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pivotTables/pivotTable4.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pivotTables/pivotTable6.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ml.chartshapes+xml"/>
  <Override PartName="/xl/pivotTables/pivotTable7.xml" ContentType="application/vnd.openxmlformats-officedocument.spreadsheetml.pivotTable+xml"/>
  <Override PartName="/xl/drawings/drawing14.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mc:AlternateContent xmlns:mc="http://schemas.openxmlformats.org/markup-compatibility/2006">
    <mc:Choice Requires="x15">
      <x15ac:absPath xmlns:x15ac="http://schemas.microsoft.com/office/spreadsheetml/2010/11/ac" url="/Users/tracy/Desktop/Dashboard Visuals/"/>
    </mc:Choice>
  </mc:AlternateContent>
  <xr:revisionPtr revIDLastSave="0" documentId="13_ncr:1_{4752DBEC-B296-124F-8792-92B702C8EAD1}" xr6:coauthVersionLast="47" xr6:coauthVersionMax="47" xr10:uidLastSave="{00000000-0000-0000-0000-000000000000}"/>
  <bookViews>
    <workbookView xWindow="8600" yWindow="780" windowWidth="25600" windowHeight="19560" activeTab="1" xr2:uid="{16EE9519-B306-E348-B29B-F8FF78D51032}"/>
  </bookViews>
  <sheets>
    <sheet name="Netflix_titles" sheetId="1" state="hidden" r:id="rId1"/>
    <sheet name="Netfix Dashboard" sheetId="16" r:id="rId2"/>
    <sheet name="content Added Overtime" sheetId="13" state="hidden" r:id="rId3"/>
    <sheet name="Top Producing Country" sheetId="4" state="hidden" r:id="rId4"/>
    <sheet name="Top Directors by Country" sheetId="11" state="hidden" r:id="rId5"/>
    <sheet name="KPIs  Executive Summary" sheetId="12" state="hidden" r:id="rId6"/>
    <sheet name="Highest Content Ratings" sheetId="9" state="hidden" r:id="rId7"/>
    <sheet name="Top Genres by Titles" sheetId="6" state="hidden" r:id="rId8"/>
    <sheet name="Trends in Movies vs. Tv shows" sheetId="3" state="hidden" r:id="rId9"/>
    <sheet name="Days" sheetId="17" state="hidden" r:id="rId10"/>
    <sheet name="Content by Type &amp; Country" sheetId="14" state="hidden" r:id="rId11"/>
  </sheets>
  <definedNames>
    <definedName name="_xlchart.v2.0" hidden="1">Days!$A$3:$A$10</definedName>
    <definedName name="_xlchart.v2.1" hidden="1">Days!$B$2</definedName>
    <definedName name="_xlchart.v2.2" hidden="1">Days!$B$3:$B$10</definedName>
    <definedName name="_xlchart.v2.3" hidden="1">Days!$A$3:$A$10</definedName>
    <definedName name="_xlchart.v2.4" hidden="1">Days!$B$2</definedName>
    <definedName name="_xlchart.v2.5" hidden="1">Days!$B$3:$B$10</definedName>
    <definedName name="Slicer_Listed_In">#N/A</definedName>
    <definedName name="Slicer_Rating">#N/A</definedName>
    <definedName name="Slicer_Title">#N/A</definedName>
    <definedName name="Slicer_Type">#N/A</definedName>
  </definedNames>
  <calcPr calcId="191029"/>
  <pivotCaches>
    <pivotCache cacheId="5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2" i="1" l="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X11" i="1"/>
  <c r="X10" i="1"/>
  <c r="X9"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2" i="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2" i="1"/>
  <c r="J2" i="1"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2" i="1"/>
</calcChain>
</file>

<file path=xl/sharedStrings.xml><?xml version="1.0" encoding="utf-8"?>
<sst xmlns="http://schemas.openxmlformats.org/spreadsheetml/2006/main" count="53427" uniqueCount="26272">
  <si>
    <t>description</t>
  </si>
  <si>
    <t>Movie</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</si>
  <si>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</si>
  <si>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</si>
  <si>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</si>
  <si>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</si>
  <si>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</si>
  <si>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</si>
  <si>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</si>
  <si>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</si>
  <si>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</si>
  <si>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</si>
  <si>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</si>
  <si>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</si>
  <si>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</si>
  <si>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</si>
  <si>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</si>
  <si>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</si>
  <si>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</si>
  <si>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</si>
  <si>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</si>
  <si>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</si>
  <si>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</si>
  <si>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</si>
  <si>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</si>
  <si>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</si>
  <si>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</si>
  <si>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</si>
  <si>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</si>
  <si>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</si>
  <si>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</si>
  <si>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</si>
  <si>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</si>
  <si>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</si>
  <si>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</si>
  <si>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</si>
  <si>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</si>
  <si>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</si>
  <si>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</si>
  <si>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</si>
  <si>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</si>
  <si>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</si>
  <si>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</si>
  <si>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</si>
  <si>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</si>
  <si>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</si>
  <si>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</si>
  <si>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</si>
  <si>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</si>
  <si>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</si>
  <si>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</si>
  <si>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</si>
  <si>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</si>
  <si>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</si>
  <si>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</si>
  <si>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</si>
  <si>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</si>
  <si>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</si>
  <si>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</si>
  <si>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</si>
  <si>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</si>
  <si>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</si>
  <si>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Olivier Megaton</t>
  </si>
  <si>
    <t>Turkey</t>
  </si>
  <si>
    <t>5 Seasons</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</si>
  <si>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</si>
  <si>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</si>
  <si>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</si>
  <si>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</si>
  <si>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</si>
  <si>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</si>
  <si>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</si>
  <si>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</si>
  <si>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</si>
  <si>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</si>
  <si>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</si>
  <si>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</si>
  <si>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</si>
  <si>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</si>
  <si>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</si>
  <si>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</si>
  <si>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</si>
  <si>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</si>
  <si>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</si>
  <si>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</si>
  <si>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</si>
  <si>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</si>
  <si>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</si>
  <si>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</si>
  <si>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</si>
  <si>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</si>
  <si>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</si>
  <si>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</si>
  <si>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</si>
  <si>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</si>
  <si>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</si>
  <si>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</si>
  <si>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</si>
  <si>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</si>
  <si>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</si>
  <si>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</si>
  <si>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</si>
  <si>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</si>
  <si>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</si>
  <si>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</si>
  <si>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</si>
  <si>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</si>
  <si>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</si>
  <si>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</si>
  <si>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</si>
  <si>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</si>
  <si>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</si>
  <si>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</si>
  <si>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</si>
  <si>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</si>
  <si>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</si>
  <si>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</si>
  <si>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</si>
  <si>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</si>
  <si>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</si>
  <si>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</si>
  <si>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</si>
  <si>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</si>
  <si>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</si>
  <si>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</si>
  <si>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</si>
  <si>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</si>
  <si>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</si>
  <si>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</si>
  <si>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</si>
  <si>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</si>
  <si>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</si>
  <si>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</si>
  <si>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</si>
  <si>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</si>
  <si>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</si>
  <si>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</si>
  <si>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</si>
  <si>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</si>
  <si>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</si>
  <si>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</si>
  <si>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</si>
  <si>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</si>
  <si>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</si>
  <si>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</si>
  <si>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</si>
  <si>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</si>
  <si>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</si>
  <si>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23 min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</si>
  <si>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</si>
  <si>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</si>
  <si>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</si>
  <si>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</si>
  <si>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</si>
  <si>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</si>
  <si>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</si>
  <si>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</si>
  <si>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</si>
  <si>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</si>
  <si>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</si>
  <si>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</si>
  <si>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</si>
  <si>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</si>
  <si>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</si>
  <si>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</si>
  <si>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</si>
  <si>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</si>
  <si>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</si>
  <si>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</si>
  <si>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</si>
  <si>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</si>
  <si>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</si>
  <si>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</si>
  <si>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</si>
  <si>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</si>
  <si>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</si>
  <si>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</si>
  <si>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</si>
  <si>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</si>
  <si>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</si>
  <si>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</si>
  <si>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</si>
  <si>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</si>
  <si>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</si>
  <si>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</si>
  <si>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</si>
  <si>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</si>
  <si>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</si>
  <si>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</si>
  <si>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</si>
  <si>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</si>
  <si>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</si>
  <si>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</si>
  <si>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</si>
  <si>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</si>
  <si>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</si>
  <si>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</si>
  <si>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</si>
  <si>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</si>
  <si>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</si>
  <si>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</si>
  <si>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</si>
  <si>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</si>
  <si>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</si>
  <si>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</si>
  <si>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</si>
  <si>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</si>
  <si>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</si>
  <si>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</si>
  <si>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</si>
  <si>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</si>
  <si>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</si>
  <si>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</si>
  <si>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</si>
  <si>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</si>
  <si>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</si>
  <si>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</si>
  <si>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</si>
  <si>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</si>
  <si>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</si>
  <si>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</si>
  <si>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</si>
  <si>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</si>
  <si>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</si>
  <si>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</si>
  <si>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</si>
  <si>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</si>
  <si>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</si>
  <si>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</si>
  <si>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</si>
  <si>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</si>
  <si>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</si>
  <si>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</si>
  <si>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</si>
  <si>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</si>
  <si>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</si>
  <si>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</si>
  <si>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</si>
  <si>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</si>
  <si>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</si>
  <si>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</si>
  <si>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</si>
  <si>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</si>
  <si>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</si>
  <si>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</si>
  <si>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</si>
  <si>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Ben Simms</t>
  </si>
  <si>
    <t>Anime Series, International TV Shows</t>
  </si>
  <si>
    <t>48 min</t>
  </si>
  <si>
    <t>145 min</t>
  </si>
  <si>
    <t>Comedies, Dramas, International Movies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</si>
  <si>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</si>
  <si>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</si>
  <si>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</si>
  <si>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</si>
  <si>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</si>
  <si>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</si>
  <si>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</si>
  <si>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</si>
  <si>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</si>
  <si>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</si>
  <si>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</si>
  <si>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</si>
  <si>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</si>
  <si>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</si>
  <si>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</si>
  <si>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</si>
  <si>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Documentaries, Sports Movies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</si>
  <si>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</si>
  <si>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</si>
  <si>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</si>
  <si>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</si>
  <si>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</si>
  <si>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</si>
  <si>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</si>
  <si>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France</t>
  </si>
  <si>
    <t>92 min</t>
  </si>
  <si>
    <t>Belgium</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</si>
  <si>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</si>
  <si>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</si>
  <si>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</si>
  <si>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</si>
  <si>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</si>
  <si>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</si>
  <si>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</si>
  <si>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</si>
  <si>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</si>
  <si>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</si>
  <si>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</si>
  <si>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</si>
  <si>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</si>
  <si>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</si>
  <si>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</si>
  <si>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</si>
  <si>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</si>
  <si>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</si>
  <si>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</si>
  <si>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</si>
  <si>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</si>
  <si>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</si>
  <si>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</si>
  <si>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</si>
  <si>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</si>
  <si>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</si>
  <si>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</si>
  <si>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</si>
  <si>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</si>
  <si>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</si>
  <si>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</si>
  <si>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</si>
  <si>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</si>
  <si>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</si>
  <si>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</si>
  <si>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</si>
  <si>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</si>
  <si>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</si>
  <si>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</si>
  <si>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</si>
  <si>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Comedies, Romantic Movies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</si>
  <si>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</si>
  <si>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</si>
  <si>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</si>
  <si>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</si>
  <si>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</si>
  <si>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</si>
  <si>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</si>
  <si>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</si>
  <si>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</si>
  <si>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</si>
  <si>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</si>
  <si>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</si>
  <si>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</si>
  <si>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</si>
  <si>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</si>
  <si>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</si>
  <si>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</si>
  <si>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</si>
  <si>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</si>
  <si>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</si>
  <si>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</si>
  <si>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</si>
  <si>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</si>
  <si>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</si>
  <si>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</si>
  <si>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</si>
  <si>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</si>
  <si>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</si>
  <si>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</si>
  <si>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</si>
  <si>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</si>
  <si>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</si>
  <si>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</si>
  <si>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</si>
  <si>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</si>
  <si>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</si>
  <si>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</si>
  <si>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</si>
  <si>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</si>
  <si>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</si>
  <si>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</si>
  <si>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</si>
  <si>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</si>
  <si>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</si>
  <si>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</si>
  <si>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</si>
  <si>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</si>
  <si>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</si>
  <si>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</si>
  <si>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</si>
  <si>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</si>
  <si>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</si>
  <si>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</si>
  <si>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</si>
  <si>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</si>
  <si>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</si>
  <si>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</si>
  <si>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</si>
  <si>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</si>
  <si>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</si>
  <si>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</si>
  <si>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</si>
  <si>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</si>
  <si>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</si>
  <si>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</si>
  <si>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</si>
  <si>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</si>
  <si>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</si>
  <si>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</si>
  <si>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</si>
  <si>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</si>
  <si>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</si>
  <si>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</si>
  <si>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</si>
  <si>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</si>
  <si>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</si>
  <si>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</si>
  <si>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</si>
  <si>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</si>
  <si>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</si>
  <si>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</si>
  <si>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</si>
  <si>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</si>
  <si>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</si>
  <si>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</si>
  <si>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</si>
  <si>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</si>
  <si>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</si>
  <si>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</si>
  <si>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</si>
  <si>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</si>
  <si>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</si>
  <si>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</si>
  <si>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</si>
  <si>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</si>
  <si>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</si>
  <si>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</si>
  <si>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</si>
  <si>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</si>
  <si>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</si>
  <si>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</si>
  <si>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</si>
  <si>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</si>
  <si>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</si>
  <si>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</si>
  <si>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</si>
  <si>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</si>
  <si>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</si>
  <si>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</si>
  <si>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</si>
  <si>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</si>
  <si>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</si>
  <si>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</si>
  <si>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</si>
  <si>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</si>
  <si>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</si>
  <si>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</si>
  <si>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</si>
  <si>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</si>
  <si>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</si>
  <si>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</si>
  <si>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</si>
  <si>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</si>
  <si>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</si>
  <si>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</si>
  <si>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</si>
  <si>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</si>
  <si>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</si>
  <si>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</si>
  <si>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</si>
  <si>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</si>
  <si>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</si>
  <si>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</si>
  <si>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</si>
  <si>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</si>
  <si>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</si>
  <si>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</si>
  <si>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</si>
  <si>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</si>
  <si>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</si>
  <si>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</si>
  <si>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</si>
  <si>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</si>
  <si>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</si>
  <si>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</si>
  <si>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</si>
  <si>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</si>
  <si>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</si>
  <si>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</si>
  <si>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</si>
  <si>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</si>
  <si>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</si>
  <si>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</si>
  <si>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</si>
  <si>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</si>
  <si>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</si>
  <si>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</si>
  <si>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</si>
  <si>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</si>
  <si>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</si>
  <si>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</si>
  <si>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</si>
  <si>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</si>
  <si>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</si>
  <si>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</si>
  <si>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</si>
  <si>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</si>
  <si>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</si>
  <si>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</si>
  <si>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</si>
  <si>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</si>
  <si>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</si>
  <si>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</si>
  <si>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</si>
  <si>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</si>
  <si>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</si>
  <si>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</si>
  <si>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</si>
  <si>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</si>
  <si>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</si>
  <si>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</si>
  <si>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</si>
  <si>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</si>
  <si>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</si>
  <si>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</si>
  <si>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</si>
  <si>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</si>
  <si>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</si>
  <si>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</si>
  <si>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</si>
  <si>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</si>
  <si>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</si>
  <si>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</si>
  <si>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</si>
  <si>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</si>
  <si>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</si>
  <si>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</si>
  <si>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</si>
  <si>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</si>
  <si>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</si>
  <si>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</si>
  <si>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</si>
  <si>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</si>
  <si>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</si>
  <si>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</si>
  <si>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</si>
  <si>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</si>
  <si>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</si>
  <si>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</si>
  <si>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</si>
  <si>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</si>
  <si>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</si>
  <si>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</si>
  <si>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</si>
  <si>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</si>
  <si>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</si>
  <si>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</si>
  <si>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</si>
  <si>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</si>
  <si>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</si>
  <si>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</si>
  <si>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</si>
  <si>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</si>
  <si>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</si>
  <si>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</si>
  <si>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</si>
  <si>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</si>
  <si>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</si>
  <si>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</si>
  <si>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</si>
  <si>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</si>
  <si>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</si>
  <si>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</si>
  <si>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</si>
  <si>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</si>
  <si>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</si>
  <si>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</si>
  <si>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</si>
  <si>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</si>
  <si>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</si>
  <si>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</si>
  <si>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</si>
  <si>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</si>
  <si>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</si>
  <si>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</si>
  <si>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</si>
  <si>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</si>
  <si>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</si>
  <si>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</si>
  <si>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</si>
  <si>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</si>
  <si>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</si>
  <si>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</si>
  <si>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</si>
  <si>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</si>
  <si>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</si>
  <si>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</si>
  <si>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</si>
  <si>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</si>
  <si>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</si>
  <si>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</si>
  <si>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</si>
  <si>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</si>
  <si>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</si>
  <si>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</si>
  <si>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</si>
  <si>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</si>
  <si>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</si>
  <si>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</si>
  <si>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</si>
  <si>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</si>
  <si>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</si>
  <si>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</si>
  <si>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</si>
  <si>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</si>
  <si>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</si>
  <si>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</si>
  <si>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</si>
  <si>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</si>
  <si>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</si>
  <si>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</si>
  <si>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</si>
  <si>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</si>
  <si>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</si>
  <si>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</si>
  <si>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</si>
  <si>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</si>
  <si>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</si>
  <si>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</si>
  <si>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</si>
  <si>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</si>
  <si>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</si>
  <si>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</si>
  <si>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</si>
  <si>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</si>
  <si>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</si>
  <si>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</si>
  <si>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</si>
  <si>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</si>
  <si>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</si>
  <si>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</si>
  <si>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</si>
  <si>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</si>
  <si>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</si>
  <si>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</si>
  <si>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</si>
  <si>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</si>
  <si>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</si>
  <si>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</si>
  <si>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</si>
  <si>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</si>
  <si>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</si>
  <si>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</si>
  <si>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</si>
  <si>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</si>
  <si>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</si>
  <si>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</si>
  <si>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</si>
  <si>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</si>
  <si>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</si>
  <si>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</si>
  <si>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</si>
  <si>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</si>
  <si>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</si>
  <si>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</si>
  <si>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</si>
  <si>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</si>
  <si>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</si>
  <si>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</si>
  <si>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</si>
  <si>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</si>
  <si>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</si>
  <si>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</si>
  <si>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</si>
  <si>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</si>
  <si>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</si>
  <si>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</si>
  <si>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</si>
  <si>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</si>
  <si>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</si>
  <si>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</si>
  <si>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</si>
  <si>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</si>
  <si>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</si>
  <si>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</si>
  <si>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</si>
  <si>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</si>
  <si>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</si>
  <si>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</si>
  <si>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</si>
  <si>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</si>
  <si>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</si>
  <si>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</si>
  <si>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</si>
  <si>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</si>
  <si>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</si>
  <si>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</si>
  <si>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</si>
  <si>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</si>
  <si>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</si>
  <si>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</si>
  <si>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</si>
  <si>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</si>
  <si>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</si>
  <si>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</si>
  <si>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</si>
  <si>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</si>
  <si>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</si>
  <si>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</si>
  <si>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</si>
  <si>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</si>
  <si>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</si>
  <si>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</si>
  <si>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</si>
  <si>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</si>
  <si>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</si>
  <si>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</si>
  <si>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</si>
  <si>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</si>
  <si>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</si>
  <si>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</si>
  <si>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</si>
  <si>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</si>
  <si>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</si>
  <si>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</si>
  <si>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</si>
  <si>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</si>
  <si>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</si>
  <si>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</si>
  <si>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</si>
  <si>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</si>
  <si>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</si>
  <si>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</si>
  <si>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</si>
  <si>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</si>
  <si>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</si>
  <si>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</si>
  <si>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</si>
  <si>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</si>
  <si>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</si>
  <si>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</si>
  <si>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</si>
  <si>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</si>
  <si>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</si>
  <si>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</si>
  <si>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</si>
  <si>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</si>
  <si>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</si>
  <si>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</si>
  <si>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</si>
  <si>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</si>
  <si>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</si>
  <si>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</si>
  <si>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</si>
  <si>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</si>
  <si>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</si>
  <si>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</si>
  <si>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</si>
  <si>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</si>
  <si>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</si>
  <si>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</si>
  <si>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</si>
  <si>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</si>
  <si>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</si>
  <si>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</si>
  <si>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</si>
  <si>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</si>
  <si>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</si>
  <si>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</si>
  <si>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</si>
  <si>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</si>
  <si>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</si>
  <si>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</si>
  <si>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</si>
  <si>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</si>
  <si>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</si>
  <si>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</si>
  <si>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</si>
  <si>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</si>
  <si>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</si>
  <si>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</si>
  <si>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</si>
  <si>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</si>
  <si>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</si>
  <si>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</si>
  <si>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</si>
  <si>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</si>
  <si>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</si>
  <si>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</si>
  <si>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</si>
  <si>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</si>
  <si>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</si>
  <si>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</si>
  <si>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</si>
  <si>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</si>
  <si>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</si>
  <si>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</si>
  <si>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</si>
  <si>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</si>
  <si>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</si>
  <si>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</si>
  <si>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</si>
  <si>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</si>
  <si>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</si>
  <si>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</si>
  <si>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</si>
  <si>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</si>
  <si>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</si>
  <si>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</si>
  <si>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</si>
  <si>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</si>
  <si>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</si>
  <si>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</si>
  <si>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</si>
  <si>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</si>
  <si>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</si>
  <si>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</si>
  <si>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</si>
  <si>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</si>
  <si>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</si>
  <si>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</si>
  <si>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</si>
  <si>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</si>
  <si>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</si>
  <si>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family‚Äôs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</si>
  <si>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</si>
  <si>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</si>
  <si>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</si>
  <si>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</si>
  <si>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</si>
  <si>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</si>
  <si>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</si>
  <si>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</si>
  <si>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</si>
  <si>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</si>
  <si>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</si>
  <si>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</si>
  <si>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</si>
  <si>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</si>
  <si>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</si>
  <si>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</si>
  <si>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</si>
  <si>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</si>
  <si>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</si>
  <si>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</si>
  <si>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</si>
  <si>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</si>
  <si>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</si>
  <si>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</si>
  <si>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</si>
  <si>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</si>
  <si>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</si>
  <si>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</si>
  <si>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</si>
  <si>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</si>
  <si>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</si>
  <si>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</si>
  <si>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</si>
  <si>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Argentina</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</si>
  <si>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</si>
  <si>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</si>
  <si>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</si>
  <si>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</si>
  <si>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</si>
  <si>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</si>
  <si>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International TV Shows, TV Dramas, Teen TV Shows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</si>
  <si>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</si>
  <si>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</si>
  <si>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</si>
  <si>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</si>
  <si>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</si>
  <si>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</si>
  <si>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</si>
  <si>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</si>
  <si>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</si>
  <si>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</si>
  <si>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</si>
  <si>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</si>
  <si>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</si>
  <si>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</si>
  <si>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</si>
  <si>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</si>
  <si>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</si>
  <si>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</si>
  <si>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</si>
  <si>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</si>
  <si>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</si>
  <si>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</si>
  <si>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</si>
  <si>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</si>
  <si>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</si>
  <si>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</si>
  <si>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</si>
  <si>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</si>
  <si>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</si>
  <si>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</si>
  <si>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</si>
  <si>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</si>
  <si>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</si>
  <si>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</si>
  <si>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</si>
  <si>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</si>
  <si>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</si>
  <si>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</si>
  <si>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</si>
  <si>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</si>
  <si>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</si>
  <si>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</si>
  <si>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</si>
  <si>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</si>
  <si>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</si>
  <si>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</si>
  <si>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</si>
  <si>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</si>
  <si>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</si>
  <si>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</si>
  <si>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</si>
  <si>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</si>
  <si>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</si>
  <si>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</si>
  <si>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</si>
  <si>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</si>
  <si>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</si>
  <si>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</si>
  <si>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</si>
  <si>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</si>
  <si>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</si>
  <si>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</si>
  <si>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</si>
  <si>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</si>
  <si>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</si>
  <si>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</si>
  <si>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</si>
  <si>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</si>
  <si>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</si>
  <si>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</si>
  <si>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</si>
  <si>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</si>
  <si>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</si>
  <si>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</si>
  <si>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</si>
  <si>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</si>
  <si>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</si>
  <si>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</si>
  <si>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</si>
  <si>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</si>
  <si>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</si>
  <si>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</si>
  <si>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</si>
  <si>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</si>
  <si>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</si>
  <si>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</si>
  <si>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</si>
  <si>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</si>
  <si>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</si>
  <si>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</si>
  <si>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</si>
  <si>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</si>
  <si>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</si>
  <si>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</si>
  <si>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</si>
  <si>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</si>
  <si>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</si>
  <si>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</si>
  <si>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</si>
  <si>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</si>
  <si>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</si>
  <si>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</si>
  <si>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</si>
  <si>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</si>
  <si>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</si>
  <si>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</si>
  <si>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</si>
  <si>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</si>
  <si>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</si>
  <si>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</si>
  <si>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</si>
  <si>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</si>
  <si>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</si>
  <si>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</si>
  <si>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</si>
  <si>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</si>
  <si>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</si>
  <si>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</si>
  <si>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</si>
  <si>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</si>
  <si>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</si>
  <si>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</si>
  <si>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</si>
  <si>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</si>
  <si>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</si>
  <si>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</si>
  <si>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</si>
  <si>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</si>
  <si>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</si>
  <si>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</si>
  <si>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</si>
  <si>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</si>
  <si>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</si>
  <si>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</si>
  <si>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</si>
  <si>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</si>
  <si>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</si>
  <si>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</si>
  <si>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</si>
  <si>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</si>
  <si>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</si>
  <si>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</si>
  <si>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</si>
  <si>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</si>
  <si>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</si>
  <si>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</si>
  <si>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</si>
  <si>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</si>
  <si>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</si>
  <si>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</si>
  <si>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</si>
  <si>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</si>
  <si>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</si>
  <si>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</si>
  <si>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</si>
  <si>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</si>
  <si>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</si>
  <si>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</si>
  <si>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</si>
  <si>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</si>
  <si>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</si>
  <si>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</si>
  <si>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</si>
  <si>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</si>
  <si>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</si>
  <si>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</si>
  <si>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</si>
  <si>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</si>
  <si>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</si>
  <si>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</si>
  <si>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</si>
  <si>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</si>
  <si>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</si>
  <si>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</si>
  <si>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</si>
  <si>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</si>
  <si>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</si>
  <si>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</si>
  <si>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</si>
  <si>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</si>
  <si>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</si>
  <si>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</si>
  <si>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</si>
  <si>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</si>
  <si>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</si>
  <si>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</si>
  <si>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</si>
  <si>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</si>
  <si>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</si>
  <si>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</si>
  <si>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</si>
  <si>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</si>
  <si>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</si>
  <si>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</si>
  <si>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</si>
  <si>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</si>
  <si>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</si>
  <si>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</si>
  <si>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</si>
  <si>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</si>
  <si>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</si>
  <si>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</si>
  <si>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</si>
  <si>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</si>
  <si>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</si>
  <si>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</si>
  <si>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</si>
  <si>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</si>
  <si>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</si>
  <si>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</si>
  <si>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</si>
  <si>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</si>
  <si>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</si>
  <si>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</si>
  <si>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</si>
  <si>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</si>
  <si>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</si>
  <si>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</si>
  <si>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</si>
  <si>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</si>
  <si>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</si>
  <si>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</si>
  <si>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</si>
  <si>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</si>
  <si>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</si>
  <si>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</si>
  <si>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</si>
  <si>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</si>
  <si>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</si>
  <si>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</si>
  <si>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</si>
  <si>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</si>
  <si>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</si>
  <si>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</si>
  <si>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</si>
  <si>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</si>
  <si>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</si>
  <si>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</si>
  <si>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</si>
  <si>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</si>
  <si>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</si>
  <si>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</si>
  <si>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</si>
  <si>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</si>
  <si>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</si>
  <si>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</si>
  <si>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</si>
  <si>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</si>
  <si>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</si>
  <si>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</si>
  <si>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</si>
  <si>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</si>
  <si>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</si>
  <si>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</si>
  <si>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</si>
  <si>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</si>
  <si>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</si>
  <si>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</si>
  <si>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</si>
  <si>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</si>
  <si>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</si>
  <si>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</si>
  <si>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</si>
  <si>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</si>
  <si>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</si>
  <si>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</si>
  <si>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</si>
  <si>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</si>
  <si>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</si>
  <si>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</si>
  <si>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</si>
  <si>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</si>
  <si>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</si>
  <si>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</si>
  <si>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</si>
  <si>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</si>
  <si>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</si>
  <si>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</si>
  <si>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</si>
  <si>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</si>
  <si>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</si>
  <si>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</si>
  <si>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</si>
  <si>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</si>
  <si>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</si>
  <si>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</si>
  <si>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</si>
  <si>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</si>
  <si>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</si>
  <si>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</si>
  <si>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</si>
  <si>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</si>
  <si>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</si>
  <si>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</si>
  <si>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</si>
  <si>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</si>
  <si>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</si>
  <si>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</si>
  <si>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</si>
  <si>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</si>
  <si>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</si>
  <si>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</si>
  <si>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</si>
  <si>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</si>
  <si>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</si>
  <si>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</si>
  <si>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</si>
  <si>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</si>
  <si>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</si>
  <si>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</si>
  <si>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</si>
  <si>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</si>
  <si>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</si>
  <si>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</si>
  <si>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</si>
  <si>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</si>
  <si>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</si>
  <si>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</si>
  <si>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</si>
  <si>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</si>
  <si>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</si>
  <si>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</si>
  <si>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</si>
  <si>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</si>
  <si>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</si>
  <si>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</si>
  <si>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</si>
  <si>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</si>
  <si>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</si>
  <si>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</si>
  <si>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</si>
  <si>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</si>
  <si>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</si>
  <si>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</si>
  <si>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</si>
  <si>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</si>
  <si>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</si>
  <si>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</si>
  <si>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</si>
  <si>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</si>
  <si>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</si>
  <si>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</si>
  <si>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</si>
  <si>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</si>
  <si>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</si>
  <si>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</si>
  <si>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</si>
  <si>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</si>
  <si>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</si>
  <si>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</si>
  <si>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</si>
  <si>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</si>
  <si>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</si>
  <si>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</si>
  <si>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</si>
  <si>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</si>
  <si>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</si>
  <si>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</si>
  <si>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</si>
  <si>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</si>
  <si>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</si>
  <si>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</si>
  <si>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</si>
  <si>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</si>
  <si>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</si>
  <si>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</si>
  <si>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</si>
  <si>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</si>
  <si>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</si>
  <si>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</si>
  <si>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</si>
  <si>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</si>
  <si>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</si>
  <si>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</si>
  <si>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</si>
  <si>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</si>
  <si>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</si>
  <si>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</si>
  <si>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</si>
  <si>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</si>
  <si>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</si>
  <si>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</si>
  <si>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</si>
  <si>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It‚Äôs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</si>
  <si>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</si>
  <si>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</si>
  <si>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</si>
  <si>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</si>
  <si>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</si>
  <si>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</si>
  <si>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</si>
  <si>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</si>
  <si>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</si>
  <si>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</si>
  <si>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</si>
  <si>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</si>
  <si>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</si>
  <si>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</si>
  <si>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</si>
  <si>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</si>
  <si>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</si>
  <si>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</si>
  <si>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</si>
  <si>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</si>
  <si>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</si>
  <si>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</si>
  <si>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</si>
  <si>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</si>
  <si>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</si>
  <si>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</si>
  <si>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</si>
  <si>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</si>
  <si>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</si>
  <si>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</si>
  <si>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</si>
  <si>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</si>
  <si>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</si>
  <si>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</si>
  <si>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</si>
  <si>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</si>
  <si>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</si>
  <si>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</si>
  <si>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</si>
  <si>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</si>
  <si>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</si>
  <si>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</si>
  <si>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</si>
  <si>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</si>
  <si>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</si>
  <si>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</si>
  <si>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</si>
  <si>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</si>
  <si>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</si>
  <si>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</si>
  <si>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</si>
  <si>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</si>
  <si>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</si>
  <si>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</si>
  <si>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</si>
  <si>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</si>
  <si>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</si>
  <si>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</si>
  <si>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</si>
  <si>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</si>
  <si>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</si>
  <si>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</si>
  <si>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</si>
  <si>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</si>
  <si>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</si>
  <si>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</si>
  <si>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</si>
  <si>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</si>
  <si>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</si>
  <si>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</si>
  <si>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</si>
  <si>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</si>
  <si>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</si>
  <si>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</si>
  <si>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</si>
  <si>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</si>
  <si>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</si>
  <si>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</si>
  <si>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</si>
  <si>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</si>
  <si>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</si>
  <si>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</si>
  <si>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</si>
  <si>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</si>
  <si>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</si>
  <si>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</si>
  <si>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</si>
  <si>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</si>
  <si>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</si>
  <si>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</si>
  <si>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</si>
  <si>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</si>
  <si>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</si>
  <si>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</si>
  <si>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</si>
  <si>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</si>
  <si>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</si>
  <si>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</si>
  <si>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</si>
  <si>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</si>
  <si>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</si>
  <si>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</si>
  <si>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</si>
  <si>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</si>
  <si>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</si>
  <si>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</si>
  <si>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</si>
  <si>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</si>
  <si>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</si>
  <si>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</si>
  <si>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</si>
  <si>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</si>
  <si>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</si>
  <si>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</si>
  <si>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</si>
  <si>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</si>
  <si>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</si>
  <si>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</si>
  <si>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</si>
  <si>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</si>
  <si>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</si>
  <si>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</si>
  <si>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</si>
  <si>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</si>
  <si>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</si>
  <si>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</si>
  <si>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</si>
  <si>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</si>
  <si>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</si>
  <si>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</si>
  <si>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</si>
  <si>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</si>
  <si>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</si>
  <si>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</si>
  <si>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</si>
  <si>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</si>
  <si>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</si>
  <si>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</si>
  <si>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</si>
  <si>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</si>
  <si>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</si>
  <si>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</si>
  <si>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</si>
  <si>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</si>
  <si>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</si>
  <si>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</si>
  <si>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</si>
  <si>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</si>
  <si>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</si>
  <si>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</si>
  <si>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</si>
  <si>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</si>
  <si>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</si>
  <si>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</si>
  <si>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</si>
  <si>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</si>
  <si>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</si>
  <si>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</si>
  <si>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</si>
  <si>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</si>
  <si>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</si>
  <si>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</si>
  <si>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</si>
  <si>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</si>
  <si>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</si>
  <si>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</si>
  <si>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</si>
  <si>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</si>
  <si>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</si>
  <si>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</si>
  <si>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</si>
  <si>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</si>
  <si>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</si>
  <si>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</si>
  <si>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</si>
  <si>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</si>
  <si>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</si>
  <si>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</si>
  <si>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</si>
  <si>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</si>
  <si>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</si>
  <si>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</si>
  <si>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</si>
  <si>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</si>
  <si>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</si>
  <si>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</si>
  <si>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</si>
  <si>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</si>
  <si>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</si>
  <si>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</si>
  <si>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</si>
  <si>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</si>
  <si>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</si>
  <si>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</si>
  <si>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</si>
  <si>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</si>
  <si>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</si>
  <si>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</si>
  <si>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</si>
  <si>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</si>
  <si>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</si>
  <si>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</si>
  <si>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</si>
  <si>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</si>
  <si>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</si>
  <si>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</si>
  <si>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</si>
  <si>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</si>
  <si>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</si>
  <si>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</si>
  <si>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</si>
  <si>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</si>
  <si>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</si>
  <si>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</si>
  <si>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</si>
  <si>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</si>
  <si>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</si>
  <si>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</si>
  <si>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</si>
  <si>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</si>
  <si>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</si>
  <si>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</si>
  <si>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</si>
  <si>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</si>
  <si>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</si>
  <si>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</si>
  <si>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</si>
  <si>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</si>
  <si>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</si>
  <si>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</si>
  <si>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</si>
  <si>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</si>
  <si>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</si>
  <si>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</si>
  <si>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</si>
  <si>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</si>
  <si>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</si>
  <si>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</si>
  <si>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</si>
  <si>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</si>
  <si>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</si>
  <si>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</si>
  <si>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</si>
  <si>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</si>
  <si>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</si>
  <si>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</si>
  <si>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</si>
  <si>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</si>
  <si>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</si>
  <si>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</si>
  <si>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</si>
  <si>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</si>
  <si>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</si>
  <si>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</si>
  <si>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</si>
  <si>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</si>
  <si>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</si>
  <si>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</si>
  <si>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</si>
  <si>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</si>
  <si>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</si>
  <si>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</si>
  <si>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</si>
  <si>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</si>
  <si>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</si>
  <si>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</si>
  <si>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</si>
  <si>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</si>
  <si>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</si>
  <si>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</si>
  <si>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</si>
  <si>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</si>
  <si>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</si>
  <si>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</si>
  <si>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</si>
  <si>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</si>
  <si>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</si>
  <si>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</si>
  <si>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</si>
  <si>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</si>
  <si>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</si>
  <si>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</si>
  <si>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</si>
  <si>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</si>
  <si>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</si>
  <si>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</si>
  <si>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</si>
  <si>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</si>
  <si>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</si>
  <si>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</si>
  <si>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</si>
  <si>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</si>
  <si>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</si>
  <si>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</si>
  <si>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</si>
  <si>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</si>
  <si>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</si>
  <si>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</si>
  <si>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</si>
  <si>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</si>
  <si>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</si>
  <si>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</si>
  <si>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</si>
  <si>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</si>
  <si>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</si>
  <si>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</si>
  <si>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</si>
  <si>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</si>
  <si>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</si>
  <si>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</si>
  <si>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</si>
  <si>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</si>
  <si>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</si>
  <si>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</si>
  <si>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</si>
  <si>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</si>
  <si>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</si>
  <si>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</si>
  <si>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</si>
  <si>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</si>
  <si>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</si>
  <si>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</si>
  <si>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</si>
  <si>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</si>
  <si>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</si>
  <si>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</si>
  <si>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</si>
  <si>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</si>
  <si>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</si>
  <si>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</si>
  <si>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</si>
  <si>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</si>
  <si>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</si>
  <si>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</si>
  <si>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</si>
  <si>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</si>
  <si>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</si>
  <si>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</si>
  <si>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</si>
  <si>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</si>
  <si>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</si>
  <si>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</si>
  <si>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</si>
  <si>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</si>
  <si>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</si>
  <si>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</si>
  <si>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</si>
  <si>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</si>
  <si>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</si>
  <si>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</si>
  <si>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</si>
  <si>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</si>
  <si>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</si>
  <si>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</si>
  <si>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</si>
  <si>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</si>
  <si>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</si>
  <si>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</si>
  <si>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</si>
  <si>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</si>
  <si>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</si>
  <si>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</si>
  <si>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</si>
  <si>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</si>
  <si>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</si>
  <si>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</si>
  <si>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</si>
  <si>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</si>
  <si>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</si>
  <si>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</si>
  <si>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</si>
  <si>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</si>
  <si>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</si>
  <si>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</si>
  <si>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</si>
  <si>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</si>
  <si>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</si>
  <si>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</si>
  <si>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</si>
  <si>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</si>
  <si>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</si>
  <si>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</si>
  <si>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</si>
  <si>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</si>
  <si>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</si>
  <si>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</si>
  <si>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</si>
  <si>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</si>
  <si>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</si>
  <si>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</si>
  <si>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</si>
  <si>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</si>
  <si>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</si>
  <si>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</si>
  <si>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</si>
  <si>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</si>
  <si>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</si>
  <si>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</si>
  <si>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</si>
  <si>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</si>
  <si>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</si>
  <si>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</si>
  <si>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</si>
  <si>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</si>
  <si>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</si>
  <si>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</si>
  <si>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</si>
  <si>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</si>
  <si>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</si>
  <si>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</si>
  <si>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</si>
  <si>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</si>
  <si>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</si>
  <si>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</si>
  <si>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</si>
  <si>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</si>
  <si>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</si>
  <si>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</si>
  <si>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</si>
  <si>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</si>
  <si>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</si>
  <si>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</si>
  <si>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</si>
  <si>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</si>
  <si>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</si>
  <si>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</si>
  <si>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</si>
  <si>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</si>
  <si>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</si>
  <si>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</si>
  <si>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</si>
  <si>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</si>
  <si>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</si>
  <si>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</si>
  <si>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</si>
  <si>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</si>
  <si>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</si>
  <si>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</si>
  <si>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</si>
  <si>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</si>
  <si>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</si>
  <si>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</si>
  <si>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</si>
  <si>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</si>
  <si>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</si>
  <si>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</si>
  <si>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</si>
  <si>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</si>
  <si>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</si>
  <si>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</si>
  <si>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</si>
  <si>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</si>
  <si>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</si>
  <si>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</si>
  <si>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</si>
  <si>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</si>
  <si>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</si>
  <si>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</si>
  <si>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</si>
  <si>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</si>
  <si>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</si>
  <si>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</si>
  <si>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</si>
  <si>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</si>
  <si>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</si>
  <si>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</si>
  <si>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</si>
  <si>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</si>
  <si>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</si>
  <si>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</si>
  <si>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</si>
  <si>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</si>
  <si>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</si>
  <si>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</si>
  <si>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</si>
  <si>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</si>
  <si>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</si>
  <si>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</si>
  <si>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</si>
  <si>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</si>
  <si>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</si>
  <si>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</si>
  <si>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</si>
  <si>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</si>
  <si>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</si>
  <si>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</si>
  <si>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</si>
  <si>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</si>
  <si>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</si>
  <si>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</si>
  <si>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</si>
  <si>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</si>
  <si>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</si>
  <si>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</si>
  <si>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</si>
  <si>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</si>
  <si>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</si>
  <si>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</si>
  <si>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</si>
  <si>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</si>
  <si>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</si>
  <si>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</si>
  <si>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</si>
  <si>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</si>
  <si>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</si>
  <si>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</si>
  <si>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</si>
  <si>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</si>
  <si>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</si>
  <si>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</si>
  <si>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</si>
  <si>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</si>
  <si>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</si>
  <si>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</si>
  <si>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</si>
  <si>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</si>
  <si>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</si>
  <si>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</si>
  <si>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</si>
  <si>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</si>
  <si>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</si>
  <si>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</si>
  <si>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</si>
  <si>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</si>
  <si>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</si>
  <si>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</si>
  <si>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</si>
  <si>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</si>
  <si>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</si>
  <si>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</si>
  <si>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</si>
  <si>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</si>
  <si>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</si>
  <si>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</si>
  <si>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</si>
  <si>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</si>
  <si>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</si>
  <si>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</si>
  <si>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</si>
  <si>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</si>
  <si>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</si>
  <si>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</si>
  <si>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</si>
  <si>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</si>
  <si>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</si>
  <si>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</si>
  <si>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</si>
  <si>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</si>
  <si>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</si>
  <si>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</si>
  <si>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</si>
  <si>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</si>
  <si>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</si>
  <si>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</si>
  <si>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</si>
  <si>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</si>
  <si>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</si>
  <si>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</si>
  <si>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</si>
  <si>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</si>
  <si>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</si>
  <si>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</si>
  <si>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</si>
  <si>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</si>
  <si>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</si>
  <si>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</si>
  <si>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</si>
  <si>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</si>
  <si>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</si>
  <si>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</si>
  <si>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</si>
  <si>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</si>
  <si>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</si>
  <si>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</si>
  <si>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</si>
  <si>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</si>
  <si>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</si>
  <si>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</si>
  <si>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</si>
  <si>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</si>
  <si>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</si>
  <si>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</si>
  <si>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</si>
  <si>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</si>
  <si>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</si>
  <si>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</si>
  <si>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</si>
  <si>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</si>
  <si>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</si>
  <si>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</si>
  <si>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</si>
  <si>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</si>
  <si>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</si>
  <si>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</si>
  <si>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</si>
  <si>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</si>
  <si>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</si>
  <si>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</si>
  <si>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</si>
  <si>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</si>
  <si>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</si>
  <si>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</si>
  <si>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</si>
  <si>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</si>
  <si>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</si>
  <si>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</si>
  <si>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</si>
  <si>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</si>
  <si>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</si>
  <si>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</si>
  <si>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</si>
  <si>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</si>
  <si>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</si>
  <si>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</si>
  <si>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</si>
  <si>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</si>
  <si>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</si>
  <si>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</si>
  <si>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</si>
  <si>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</si>
  <si>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</si>
  <si>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</si>
  <si>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</si>
  <si>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</si>
  <si>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</si>
  <si>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</si>
  <si>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</si>
  <si>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</si>
  <si>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</si>
  <si>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</si>
  <si>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</si>
  <si>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</si>
  <si>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</si>
  <si>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</si>
  <si>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</si>
  <si>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</si>
  <si>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</si>
  <si>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</si>
  <si>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</si>
  <si>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</si>
  <si>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</si>
  <si>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</si>
  <si>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</si>
  <si>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</si>
  <si>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</si>
  <si>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</si>
  <si>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</si>
  <si>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</si>
  <si>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</si>
  <si>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</si>
  <si>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</si>
  <si>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</si>
  <si>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</si>
  <si>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</si>
  <si>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</si>
  <si>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</si>
  <si>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</si>
  <si>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</si>
  <si>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</si>
  <si>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</si>
  <si>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</si>
  <si>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</si>
  <si>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</si>
  <si>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</si>
  <si>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</si>
  <si>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</si>
  <si>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</si>
  <si>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</si>
  <si>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</si>
  <si>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</si>
  <si>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</si>
  <si>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</si>
  <si>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</si>
  <si>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</si>
  <si>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</si>
  <si>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</si>
  <si>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</si>
  <si>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</si>
  <si>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</si>
  <si>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</si>
  <si>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</si>
  <si>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</si>
  <si>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</si>
  <si>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</si>
  <si>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</si>
  <si>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</si>
  <si>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</si>
  <si>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</si>
  <si>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</si>
  <si>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</si>
  <si>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</si>
  <si>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</si>
  <si>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</si>
  <si>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</si>
  <si>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</si>
  <si>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</si>
  <si>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</si>
  <si>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</si>
  <si>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</si>
  <si>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</si>
  <si>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</si>
  <si>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</si>
  <si>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</si>
  <si>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</si>
  <si>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</si>
  <si>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</si>
  <si>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</si>
  <si>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</si>
  <si>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</si>
  <si>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</si>
  <si>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</si>
  <si>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</si>
  <si>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</si>
  <si>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</si>
  <si>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</si>
  <si>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</si>
  <si>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</si>
  <si>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</si>
  <si>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</si>
  <si>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</si>
  <si>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</si>
  <si>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</si>
  <si>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</si>
  <si>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</si>
  <si>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</si>
  <si>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</si>
  <si>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</si>
  <si>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</si>
  <si>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</si>
  <si>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</si>
  <si>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</si>
  <si>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</si>
  <si>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</si>
  <si>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</si>
  <si>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</si>
  <si>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</si>
  <si>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</si>
  <si>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</si>
  <si>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</si>
  <si>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</si>
  <si>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</si>
  <si>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</si>
  <si>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</si>
  <si>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</si>
  <si>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</si>
  <si>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</si>
  <si>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</si>
  <si>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</si>
  <si>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</si>
  <si>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</si>
  <si>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</si>
  <si>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</si>
  <si>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</si>
  <si>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</si>
  <si>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</si>
  <si>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</si>
  <si>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</si>
  <si>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</si>
  <si>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</si>
  <si>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</si>
  <si>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</si>
  <si>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</si>
  <si>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</si>
  <si>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</si>
  <si>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</si>
  <si>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</si>
  <si>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</si>
  <si>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</si>
  <si>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</si>
  <si>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</si>
  <si>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</si>
  <si>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</si>
  <si>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</si>
  <si>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</si>
  <si>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</si>
  <si>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</si>
  <si>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</si>
  <si>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</si>
  <si>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</si>
  <si>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</si>
  <si>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</si>
  <si>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</si>
  <si>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</si>
  <si>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</si>
  <si>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</si>
  <si>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‚ÄúQueen of the Stage‚Äù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</si>
  <si>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</si>
  <si>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</si>
  <si>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</si>
  <si>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</si>
  <si>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</si>
  <si>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</si>
  <si>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</si>
  <si>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</si>
  <si>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</si>
  <si>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</si>
  <si>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</si>
  <si>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</si>
  <si>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</si>
  <si>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</si>
  <si>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</si>
  <si>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</si>
  <si>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</si>
  <si>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</si>
  <si>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</si>
  <si>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</si>
  <si>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</si>
  <si>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</si>
  <si>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</si>
  <si>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</si>
  <si>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</si>
  <si>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</si>
  <si>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</si>
  <si>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</si>
  <si>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</si>
  <si>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</si>
  <si>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</si>
  <si>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</si>
  <si>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</si>
  <si>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</si>
  <si>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</si>
  <si>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</si>
  <si>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</si>
  <si>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</si>
  <si>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</si>
  <si>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</si>
  <si>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</si>
  <si>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</si>
  <si>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</si>
  <si>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</si>
  <si>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</si>
  <si>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</si>
  <si>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</si>
  <si>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</si>
  <si>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</si>
  <si>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</si>
  <si>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</si>
  <si>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</si>
  <si>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</si>
  <si>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</si>
  <si>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</si>
  <si>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</si>
  <si>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</si>
  <si>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</si>
  <si>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</si>
  <si>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</si>
  <si>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</si>
  <si>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</si>
  <si>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</si>
  <si>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</si>
  <si>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</si>
  <si>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</si>
  <si>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</si>
  <si>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</si>
  <si>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</si>
  <si>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</si>
  <si>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</si>
  <si>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</si>
  <si>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</si>
  <si>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</si>
  <si>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</si>
  <si>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</si>
  <si>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</si>
  <si>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</si>
  <si>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</si>
  <si>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</si>
  <si>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</si>
  <si>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</si>
  <si>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</si>
  <si>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</si>
  <si>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</si>
  <si>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</si>
  <si>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</si>
  <si>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</si>
  <si>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</si>
  <si>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</si>
  <si>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</si>
  <si>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</si>
  <si>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</si>
  <si>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</si>
  <si>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</si>
  <si>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</si>
  <si>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</si>
  <si>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</si>
  <si>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</si>
  <si>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</si>
  <si>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</si>
  <si>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</si>
  <si>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</si>
  <si>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</si>
  <si>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</si>
  <si>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</si>
  <si>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</si>
  <si>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</si>
  <si>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</si>
  <si>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</si>
  <si>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</si>
  <si>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</si>
  <si>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</si>
  <si>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</si>
  <si>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</si>
  <si>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</si>
  <si>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</si>
  <si>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</si>
  <si>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</si>
  <si>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</si>
  <si>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</si>
  <si>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</si>
  <si>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</si>
  <si>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</si>
  <si>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</si>
  <si>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</si>
  <si>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</si>
  <si>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</si>
  <si>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</si>
  <si>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</si>
  <si>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</si>
  <si>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</si>
  <si>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</si>
  <si>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</si>
  <si>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</si>
  <si>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</si>
  <si>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</si>
  <si>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</si>
  <si>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</si>
  <si>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</si>
  <si>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</si>
  <si>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</si>
  <si>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</si>
  <si>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</si>
  <si>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</si>
  <si>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</si>
  <si>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</si>
  <si>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</si>
  <si>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</si>
  <si>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</si>
  <si>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</si>
  <si>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</si>
  <si>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</si>
  <si>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</si>
  <si>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</si>
  <si>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</si>
  <si>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</si>
  <si>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</si>
  <si>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</si>
  <si>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</si>
  <si>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</si>
  <si>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</si>
  <si>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</si>
  <si>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</si>
  <si>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</si>
  <si>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</si>
  <si>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</si>
  <si>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</si>
  <si>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</si>
  <si>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</si>
  <si>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</si>
  <si>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</si>
  <si>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</si>
  <si>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</si>
  <si>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</si>
  <si>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</si>
  <si>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</si>
  <si>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</si>
  <si>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</si>
  <si>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</si>
  <si>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</si>
  <si>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</si>
  <si>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</si>
  <si>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</si>
  <si>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</si>
  <si>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</si>
  <si>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</si>
  <si>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</si>
  <si>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</si>
  <si>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</si>
  <si>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</si>
  <si>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</si>
  <si>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</si>
  <si>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</si>
  <si>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</si>
  <si>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</si>
  <si>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</si>
  <si>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</si>
  <si>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</si>
  <si>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</si>
  <si>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</si>
  <si>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</si>
  <si>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</si>
  <si>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</si>
  <si>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</si>
  <si>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</si>
  <si>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s827</t>
  </si>
  <si>
    <t>Bo Burnham: Inside</t>
  </si>
  <si>
    <t>Bo Burnham</t>
  </si>
  <si>
    <t>A new comedy special shot and performed by Bo Burnham, alone, over the course of the past year.</t>
  </si>
  <si>
    <t>Ekene Som Mekwunye</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</si>
  <si>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</si>
  <si>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</si>
  <si>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</si>
  <si>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</si>
  <si>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</si>
  <si>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</si>
  <si>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</si>
  <si>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</si>
  <si>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</si>
  <si>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</si>
  <si>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</si>
  <si>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</si>
  <si>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</si>
  <si>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</si>
  <si>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</si>
  <si>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</si>
  <si>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</si>
  <si>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</si>
  <si>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</si>
  <si>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</si>
  <si>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</si>
  <si>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</si>
  <si>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</si>
  <si>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</si>
  <si>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</si>
  <si>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</si>
  <si>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</si>
  <si>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</si>
  <si>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</si>
  <si>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</si>
  <si>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</si>
  <si>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</si>
  <si>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73 min</t>
  </si>
  <si>
    <t>Steve Gukas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</si>
  <si>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</si>
  <si>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</si>
  <si>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</si>
  <si>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</si>
  <si>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</si>
  <si>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</si>
  <si>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</si>
  <si>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</si>
  <si>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</si>
  <si>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</si>
  <si>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</si>
  <si>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</si>
  <si>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</si>
  <si>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</si>
  <si>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</si>
  <si>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</si>
  <si>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</si>
  <si>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</si>
  <si>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</si>
  <si>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</si>
  <si>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</si>
  <si>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</si>
  <si>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</si>
  <si>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</si>
  <si>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</si>
  <si>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</si>
  <si>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</si>
  <si>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</si>
  <si>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</si>
  <si>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</si>
  <si>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</si>
  <si>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</si>
  <si>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</si>
  <si>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</si>
  <si>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</si>
  <si>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</si>
  <si>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</si>
  <si>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</si>
  <si>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</si>
  <si>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</si>
  <si>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</si>
  <si>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</si>
  <si>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</si>
  <si>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</si>
  <si>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</si>
  <si>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</si>
  <si>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</si>
  <si>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</si>
  <si>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</si>
  <si>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</si>
  <si>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</si>
  <si>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</si>
  <si>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</si>
  <si>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</si>
  <si>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</si>
  <si>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</si>
  <si>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</si>
  <si>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</si>
  <si>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</si>
  <si>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</si>
  <si>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</si>
  <si>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Mae Czarina Cruz</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</si>
  <si>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</si>
  <si>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</si>
  <si>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</si>
  <si>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</si>
  <si>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</si>
  <si>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</si>
  <si>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</si>
  <si>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</si>
  <si>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</si>
  <si>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</si>
  <si>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</si>
  <si>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</si>
  <si>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</si>
  <si>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</si>
  <si>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</si>
  <si>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</si>
  <si>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</si>
  <si>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</si>
  <si>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</si>
  <si>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</si>
  <si>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</si>
  <si>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</si>
  <si>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</si>
  <si>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</si>
  <si>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</si>
  <si>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</si>
  <si>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</si>
  <si>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</si>
  <si>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</si>
  <si>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</si>
  <si>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</si>
  <si>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</si>
  <si>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</si>
  <si>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</si>
  <si>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</si>
  <si>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</si>
  <si>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</si>
  <si>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</si>
  <si>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</si>
  <si>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</si>
  <si>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</si>
  <si>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</si>
  <si>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</si>
  <si>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</si>
  <si>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</si>
  <si>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</si>
  <si>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</si>
  <si>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</si>
  <si>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</si>
  <si>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</si>
  <si>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</si>
  <si>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</si>
  <si>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</si>
  <si>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</si>
  <si>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</si>
  <si>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</si>
  <si>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</si>
  <si>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</si>
  <si>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</si>
  <si>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</si>
  <si>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</si>
  <si>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</si>
  <si>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</si>
  <si>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</si>
  <si>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</si>
  <si>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</si>
  <si>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</si>
  <si>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</si>
  <si>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</si>
  <si>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</si>
  <si>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</si>
  <si>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</si>
  <si>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</si>
  <si>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</si>
  <si>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</si>
  <si>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</si>
  <si>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</si>
  <si>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</si>
  <si>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</si>
  <si>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</si>
  <si>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</si>
  <si>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</si>
  <si>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</si>
  <si>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</si>
  <si>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</si>
  <si>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</si>
  <si>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</si>
  <si>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</si>
  <si>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</si>
  <si>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</si>
  <si>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</si>
  <si>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</si>
  <si>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</si>
  <si>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</si>
  <si>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</si>
  <si>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</si>
  <si>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</si>
  <si>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</si>
  <si>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</si>
  <si>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</si>
  <si>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</si>
  <si>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</si>
  <si>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</si>
  <si>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</si>
  <si>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</si>
  <si>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</si>
  <si>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</si>
  <si>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</si>
  <si>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</si>
  <si>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35 min</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</si>
  <si>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</si>
  <si>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</si>
  <si>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</si>
  <si>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</si>
  <si>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</si>
  <si>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</si>
  <si>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</si>
  <si>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</si>
  <si>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</si>
  <si>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</si>
  <si>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</si>
  <si>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</si>
  <si>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</si>
  <si>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</si>
  <si>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</si>
  <si>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</si>
  <si>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</si>
  <si>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</si>
  <si>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</si>
  <si>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</si>
  <si>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</si>
  <si>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</si>
  <si>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</si>
  <si>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</si>
  <si>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</si>
  <si>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</si>
  <si>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</si>
  <si>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Mexico, United States</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</si>
  <si>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</si>
  <si>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</si>
  <si>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</si>
  <si>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</si>
  <si>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</si>
  <si>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</si>
  <si>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</si>
  <si>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</si>
  <si>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</si>
  <si>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</si>
  <si>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</si>
  <si>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</si>
  <si>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</si>
  <si>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</si>
  <si>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</si>
  <si>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</si>
  <si>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</si>
  <si>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</si>
  <si>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</si>
  <si>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</si>
  <si>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</si>
  <si>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</si>
  <si>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</si>
  <si>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</si>
  <si>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</si>
  <si>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</si>
  <si>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</si>
  <si>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</si>
  <si>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</si>
  <si>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</si>
  <si>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</si>
  <si>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</si>
  <si>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</si>
  <si>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</si>
  <si>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</si>
  <si>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</si>
  <si>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</si>
  <si>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</si>
  <si>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</si>
  <si>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</si>
  <si>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</si>
  <si>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</si>
  <si>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</si>
  <si>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</si>
  <si>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</si>
  <si>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</si>
  <si>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</si>
  <si>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</si>
  <si>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</si>
  <si>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</si>
  <si>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</si>
  <si>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</si>
  <si>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</si>
  <si>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</si>
  <si>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</si>
  <si>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</si>
  <si>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</si>
  <si>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</si>
  <si>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</si>
  <si>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</si>
  <si>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</si>
  <si>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</si>
  <si>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</si>
  <si>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</si>
  <si>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</si>
  <si>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</si>
  <si>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</si>
  <si>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</si>
  <si>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</si>
  <si>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</si>
  <si>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</si>
  <si>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</si>
  <si>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</si>
  <si>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</si>
  <si>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</si>
  <si>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</si>
  <si>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</si>
  <si>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</si>
  <si>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</si>
  <si>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</si>
  <si>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</si>
  <si>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</si>
  <si>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</si>
  <si>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</si>
  <si>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</si>
  <si>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</si>
  <si>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</si>
  <si>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</si>
  <si>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</si>
  <si>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</si>
  <si>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</si>
  <si>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</si>
  <si>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</si>
  <si>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</si>
  <si>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</si>
  <si>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</si>
  <si>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</si>
  <si>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</si>
  <si>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</si>
  <si>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</si>
  <si>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</si>
  <si>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</si>
  <si>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</si>
  <si>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</si>
  <si>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</si>
  <si>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</si>
  <si>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</si>
  <si>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</si>
  <si>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</si>
  <si>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</si>
  <si>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</si>
  <si>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</si>
  <si>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</si>
  <si>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</si>
  <si>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</si>
  <si>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</si>
  <si>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</si>
  <si>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</si>
  <si>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</si>
  <si>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</si>
  <si>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</si>
  <si>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</si>
  <si>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</si>
  <si>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</si>
  <si>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</si>
  <si>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</si>
  <si>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</si>
  <si>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</si>
  <si>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</si>
  <si>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</si>
  <si>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</si>
  <si>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</si>
  <si>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</si>
  <si>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</si>
  <si>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</si>
  <si>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</si>
  <si>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</si>
  <si>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</si>
  <si>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</si>
  <si>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</si>
  <si>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</si>
  <si>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</si>
  <si>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</si>
  <si>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</si>
  <si>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</si>
  <si>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</si>
  <si>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</si>
  <si>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</si>
  <si>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</si>
  <si>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</si>
  <si>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</si>
  <si>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</si>
  <si>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</si>
  <si>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</si>
  <si>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</si>
  <si>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</si>
  <si>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</si>
  <si>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</si>
  <si>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</si>
  <si>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</si>
  <si>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</si>
  <si>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</si>
  <si>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</si>
  <si>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</si>
  <si>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</si>
  <si>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</si>
  <si>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</si>
  <si>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</si>
  <si>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</si>
  <si>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</si>
  <si>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</si>
  <si>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</si>
  <si>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</si>
  <si>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</si>
  <si>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33 min</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</si>
  <si>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</si>
  <si>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</si>
  <si>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</si>
  <si>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</si>
  <si>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</si>
  <si>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</si>
  <si>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</si>
  <si>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</si>
  <si>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</si>
  <si>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</si>
  <si>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</si>
  <si>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</si>
  <si>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</si>
  <si>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</si>
  <si>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</si>
  <si>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</si>
  <si>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</si>
  <si>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</si>
  <si>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</si>
  <si>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</si>
  <si>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</si>
  <si>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</si>
  <si>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</si>
  <si>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</si>
  <si>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</si>
  <si>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</si>
  <si>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</si>
  <si>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</si>
  <si>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</si>
  <si>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</si>
  <si>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</si>
  <si>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</si>
  <si>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</si>
  <si>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</si>
  <si>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</si>
  <si>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</si>
  <si>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</si>
  <si>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</si>
  <si>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</si>
  <si>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</si>
  <si>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</si>
  <si>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</si>
  <si>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</si>
  <si>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</si>
  <si>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</si>
  <si>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</si>
  <si>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</si>
  <si>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</si>
  <si>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</si>
  <si>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</si>
  <si>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</si>
  <si>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</si>
  <si>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</si>
  <si>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</si>
  <si>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</si>
  <si>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</si>
  <si>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</si>
  <si>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</si>
  <si>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</si>
  <si>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</si>
  <si>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</si>
  <si>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</si>
  <si>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</si>
  <si>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</si>
  <si>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</si>
  <si>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</si>
  <si>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</si>
  <si>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</si>
  <si>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</si>
  <si>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</si>
  <si>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</si>
  <si>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</si>
  <si>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</si>
  <si>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</si>
  <si>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</si>
  <si>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</si>
  <si>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</si>
  <si>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</si>
  <si>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</si>
  <si>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</si>
  <si>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</si>
  <si>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</si>
  <si>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</si>
  <si>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</si>
  <si>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</si>
  <si>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</si>
  <si>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</si>
  <si>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</si>
  <si>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</si>
  <si>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</si>
  <si>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</si>
  <si>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</si>
  <si>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</si>
  <si>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</si>
  <si>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</si>
  <si>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</si>
  <si>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</si>
  <si>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</si>
  <si>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</si>
  <si>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</si>
  <si>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</si>
  <si>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</si>
  <si>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</si>
  <si>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</si>
  <si>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</si>
  <si>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</si>
  <si>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</si>
  <si>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</si>
  <si>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</si>
  <si>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</si>
  <si>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</si>
  <si>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</si>
  <si>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</si>
  <si>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</si>
  <si>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</si>
  <si>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</si>
  <si>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</si>
  <si>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</si>
  <si>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</si>
  <si>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</si>
  <si>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</si>
  <si>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</si>
  <si>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</si>
  <si>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</si>
  <si>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</si>
  <si>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</si>
  <si>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</si>
  <si>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</si>
  <si>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</si>
  <si>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</si>
  <si>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</si>
  <si>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</si>
  <si>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</si>
  <si>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</si>
  <si>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</si>
  <si>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</si>
  <si>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</si>
  <si>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</si>
  <si>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</si>
  <si>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</si>
  <si>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</si>
  <si>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</si>
  <si>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</si>
  <si>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</si>
  <si>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</si>
  <si>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</si>
  <si>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</si>
  <si>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</si>
  <si>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</si>
  <si>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</si>
  <si>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</si>
  <si>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</si>
  <si>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</si>
  <si>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</si>
  <si>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</si>
  <si>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</si>
  <si>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</si>
  <si>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</si>
  <si>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</si>
  <si>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</si>
  <si>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</si>
  <si>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</si>
  <si>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</si>
  <si>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</si>
  <si>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</si>
  <si>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</si>
  <si>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</si>
  <si>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</si>
  <si>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</si>
  <si>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</si>
  <si>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</si>
  <si>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</si>
  <si>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</si>
  <si>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</si>
  <si>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</si>
  <si>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</si>
  <si>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</si>
  <si>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</si>
  <si>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</si>
  <si>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</si>
  <si>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</si>
  <si>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</si>
  <si>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</si>
  <si>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</si>
  <si>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</si>
  <si>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</si>
  <si>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</si>
  <si>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</si>
  <si>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</si>
  <si>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</si>
  <si>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</si>
  <si>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</si>
  <si>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</si>
  <si>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</si>
  <si>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</si>
  <si>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</si>
  <si>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</si>
  <si>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</si>
  <si>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</si>
  <si>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</si>
  <si>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</si>
  <si>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</si>
  <si>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</si>
  <si>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</si>
  <si>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</si>
  <si>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</si>
  <si>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</si>
  <si>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</si>
  <si>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</si>
  <si>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</si>
  <si>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</si>
  <si>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</si>
  <si>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</si>
  <si>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</si>
  <si>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</si>
  <si>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</si>
  <si>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</si>
  <si>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</si>
  <si>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</si>
  <si>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</si>
  <si>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</si>
  <si>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</si>
  <si>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</si>
  <si>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</si>
  <si>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</si>
  <si>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</si>
  <si>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</si>
  <si>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</si>
  <si>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</si>
  <si>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</si>
  <si>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</si>
  <si>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</si>
  <si>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</si>
  <si>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</si>
  <si>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</si>
  <si>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</si>
  <si>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</si>
  <si>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</si>
  <si>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</si>
  <si>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</si>
  <si>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</si>
  <si>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</si>
  <si>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</si>
  <si>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</si>
  <si>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</si>
  <si>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</si>
  <si>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</si>
  <si>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</si>
  <si>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</si>
  <si>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</si>
  <si>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</si>
  <si>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</si>
  <si>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</si>
  <si>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</si>
  <si>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</si>
  <si>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</si>
  <si>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</si>
  <si>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</si>
  <si>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</si>
  <si>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</si>
  <si>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</si>
  <si>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</si>
  <si>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</si>
  <si>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</si>
  <si>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</si>
  <si>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</si>
  <si>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</si>
  <si>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</si>
  <si>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</si>
  <si>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</si>
  <si>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</si>
  <si>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</si>
  <si>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</si>
  <si>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</si>
  <si>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</si>
  <si>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</si>
  <si>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</si>
  <si>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</si>
  <si>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</si>
  <si>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</si>
  <si>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</si>
  <si>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girl‚Äôs doggedly old-fashioned father.</t>
  </si>
  <si>
    <t>79 min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</si>
  <si>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</si>
  <si>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</si>
  <si>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</si>
  <si>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</si>
  <si>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</si>
  <si>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</si>
  <si>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</si>
  <si>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</si>
  <si>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</si>
  <si>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</si>
  <si>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</si>
  <si>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</si>
  <si>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</si>
  <si>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</si>
  <si>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</si>
  <si>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</si>
  <si>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</si>
  <si>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</si>
  <si>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</si>
  <si>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</si>
  <si>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</si>
  <si>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</si>
  <si>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</si>
  <si>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</si>
  <si>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</si>
  <si>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</si>
  <si>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</si>
  <si>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</si>
  <si>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</si>
  <si>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</si>
  <si>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</si>
  <si>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</si>
  <si>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</si>
  <si>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</si>
  <si>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</si>
  <si>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</si>
  <si>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</si>
  <si>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</si>
  <si>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</si>
  <si>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</si>
  <si>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Dolly Parton</t>
  </si>
  <si>
    <t>55 min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</si>
  <si>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</si>
  <si>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</si>
  <si>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</si>
  <si>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</si>
  <si>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</si>
  <si>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</si>
  <si>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</si>
  <si>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</si>
  <si>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</si>
  <si>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</si>
  <si>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</si>
  <si>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</si>
  <si>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</si>
  <si>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</si>
  <si>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</si>
  <si>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</si>
  <si>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</si>
  <si>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</si>
  <si>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</si>
  <si>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</si>
  <si>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</si>
  <si>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</si>
  <si>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</si>
  <si>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</si>
  <si>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</si>
  <si>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</si>
  <si>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</si>
  <si>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</si>
  <si>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</si>
  <si>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</si>
  <si>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</si>
  <si>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</si>
  <si>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</si>
  <si>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</si>
  <si>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</si>
  <si>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</si>
  <si>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</si>
  <si>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</si>
  <si>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</si>
  <si>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</si>
  <si>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</si>
  <si>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</si>
  <si>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</si>
  <si>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</si>
  <si>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</si>
  <si>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</si>
  <si>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</si>
  <si>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</si>
  <si>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</si>
  <si>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</si>
  <si>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</si>
  <si>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</si>
  <si>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</si>
  <si>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</si>
  <si>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</si>
  <si>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</si>
  <si>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</si>
  <si>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</si>
  <si>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</si>
  <si>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</si>
  <si>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</si>
  <si>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</si>
  <si>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</si>
  <si>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</si>
  <si>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</si>
  <si>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</si>
  <si>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</si>
  <si>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</si>
  <si>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</si>
  <si>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</si>
  <si>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</si>
  <si>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</si>
  <si>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</si>
  <si>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</si>
  <si>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</si>
  <si>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</si>
  <si>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</si>
  <si>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</si>
  <si>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</si>
  <si>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</si>
  <si>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</si>
  <si>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</si>
  <si>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</si>
  <si>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</si>
  <si>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</si>
  <si>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</si>
  <si>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</si>
  <si>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</si>
  <si>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</si>
  <si>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</si>
  <si>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</si>
  <si>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</si>
  <si>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</si>
  <si>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</si>
  <si>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</si>
  <si>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</si>
  <si>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</si>
  <si>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</si>
  <si>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</si>
  <si>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</si>
  <si>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</si>
  <si>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</si>
  <si>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</si>
  <si>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</si>
  <si>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</si>
  <si>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</si>
  <si>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</si>
  <si>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</si>
  <si>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</si>
  <si>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</si>
  <si>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</si>
  <si>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</si>
  <si>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</si>
  <si>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</si>
  <si>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</si>
  <si>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</si>
  <si>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</si>
  <si>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</si>
  <si>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</si>
  <si>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</si>
  <si>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</si>
  <si>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</si>
  <si>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</si>
  <si>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</si>
  <si>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</si>
  <si>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</si>
  <si>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</si>
  <si>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</si>
  <si>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</si>
  <si>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</si>
  <si>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</si>
  <si>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</si>
  <si>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</si>
  <si>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</si>
  <si>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</si>
  <si>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</si>
  <si>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</si>
  <si>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</si>
  <si>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</si>
  <si>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</si>
  <si>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</si>
  <si>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</si>
  <si>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</si>
  <si>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</si>
  <si>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</si>
  <si>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</si>
  <si>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</si>
  <si>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</si>
  <si>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</si>
  <si>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</si>
  <si>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</si>
  <si>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</si>
  <si>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</si>
  <si>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</si>
  <si>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</si>
  <si>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</si>
  <si>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</si>
  <si>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</si>
  <si>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</si>
  <si>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</si>
  <si>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</si>
  <si>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</si>
  <si>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</si>
  <si>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</si>
  <si>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</si>
  <si>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</si>
  <si>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</si>
  <si>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</si>
  <si>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</si>
  <si>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</si>
  <si>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</si>
  <si>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</si>
  <si>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</si>
  <si>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</si>
  <si>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</si>
  <si>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</si>
  <si>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</si>
  <si>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</si>
  <si>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</si>
  <si>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</si>
  <si>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</si>
  <si>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</si>
  <si>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</si>
  <si>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</si>
  <si>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</si>
  <si>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</si>
  <si>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</si>
  <si>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</si>
  <si>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</si>
  <si>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</si>
  <si>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</si>
  <si>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</si>
  <si>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</si>
  <si>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</si>
  <si>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</si>
  <si>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</si>
  <si>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</si>
  <si>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</si>
  <si>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</si>
  <si>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</si>
  <si>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</si>
  <si>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</si>
  <si>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</si>
  <si>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</si>
  <si>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</si>
  <si>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</si>
  <si>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</si>
  <si>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</si>
  <si>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</si>
  <si>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</si>
  <si>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</si>
  <si>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</si>
  <si>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</si>
  <si>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</si>
  <si>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</si>
  <si>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</si>
  <si>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</si>
  <si>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</si>
  <si>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</si>
  <si>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</si>
  <si>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</si>
  <si>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</si>
  <si>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</si>
  <si>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</si>
  <si>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</si>
  <si>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</si>
  <si>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</si>
  <si>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</si>
  <si>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</si>
  <si>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</si>
  <si>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</si>
  <si>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</si>
  <si>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</si>
  <si>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</si>
  <si>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</si>
  <si>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</si>
  <si>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</si>
  <si>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</si>
  <si>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</si>
  <si>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</si>
  <si>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</si>
  <si>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</si>
  <si>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</si>
  <si>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</si>
  <si>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</si>
  <si>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</si>
  <si>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</si>
  <si>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</si>
  <si>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</si>
  <si>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</si>
  <si>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</si>
  <si>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</si>
  <si>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</si>
  <si>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</si>
  <si>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</si>
  <si>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</si>
  <si>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</si>
  <si>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</si>
  <si>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</si>
  <si>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</si>
  <si>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</si>
  <si>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</si>
  <si>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</si>
  <si>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</si>
  <si>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</si>
  <si>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</si>
  <si>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</si>
  <si>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</si>
  <si>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</si>
  <si>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</si>
  <si>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</si>
  <si>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</si>
  <si>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</si>
  <si>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</si>
  <si>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</si>
  <si>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</si>
  <si>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</si>
  <si>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</si>
  <si>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</si>
  <si>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</si>
  <si>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</si>
  <si>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</si>
  <si>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</si>
  <si>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</si>
  <si>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</si>
  <si>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</si>
  <si>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</si>
  <si>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</si>
  <si>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</si>
  <si>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</si>
  <si>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</si>
  <si>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</si>
  <si>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</si>
  <si>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</si>
  <si>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</si>
  <si>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</si>
  <si>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</si>
  <si>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</si>
  <si>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</si>
  <si>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</si>
  <si>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</si>
  <si>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</si>
  <si>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</si>
  <si>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</si>
  <si>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</si>
  <si>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</si>
  <si>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</si>
  <si>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</si>
  <si>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</si>
  <si>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</si>
  <si>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</si>
  <si>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</si>
  <si>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</si>
  <si>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</si>
  <si>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</si>
  <si>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</si>
  <si>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</si>
  <si>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</si>
  <si>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</si>
  <si>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</si>
  <si>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</si>
  <si>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</si>
  <si>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</si>
  <si>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</si>
  <si>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</si>
  <si>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</si>
  <si>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</si>
  <si>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</si>
  <si>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</si>
  <si>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</si>
  <si>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</si>
  <si>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</si>
  <si>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</si>
  <si>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</si>
  <si>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</si>
  <si>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</si>
  <si>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</si>
  <si>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</si>
  <si>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</si>
  <si>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</si>
  <si>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</si>
  <si>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</si>
  <si>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</si>
  <si>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</si>
  <si>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</si>
  <si>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</si>
  <si>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</si>
  <si>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</si>
  <si>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</si>
  <si>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</si>
  <si>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</si>
  <si>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</si>
  <si>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</si>
  <si>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</si>
  <si>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</si>
  <si>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</si>
  <si>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</si>
  <si>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</si>
  <si>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</si>
  <si>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</si>
  <si>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</si>
  <si>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</si>
  <si>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</si>
  <si>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</si>
  <si>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</si>
  <si>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</si>
  <si>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</si>
  <si>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</si>
  <si>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</si>
  <si>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</si>
  <si>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</si>
  <si>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</si>
  <si>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</si>
  <si>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</si>
  <si>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</si>
  <si>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</si>
  <si>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</si>
  <si>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</si>
  <si>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</si>
  <si>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</si>
  <si>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</si>
  <si>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</si>
  <si>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</si>
  <si>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</si>
  <si>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</si>
  <si>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</si>
  <si>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</si>
  <si>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</si>
  <si>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</si>
  <si>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</si>
  <si>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</si>
  <si>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</si>
  <si>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</si>
  <si>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</si>
  <si>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</si>
  <si>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</si>
  <si>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</si>
  <si>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</si>
  <si>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</si>
  <si>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</si>
  <si>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</si>
  <si>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</si>
  <si>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</si>
  <si>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</si>
  <si>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</si>
  <si>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</si>
  <si>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</si>
  <si>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</si>
  <si>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</si>
  <si>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</si>
  <si>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</si>
  <si>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</si>
  <si>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</si>
  <si>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</si>
  <si>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</si>
  <si>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</si>
  <si>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</si>
  <si>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</si>
  <si>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</si>
  <si>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</si>
  <si>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</si>
  <si>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</si>
  <si>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</si>
  <si>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</si>
  <si>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</si>
  <si>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</si>
  <si>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</si>
  <si>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</si>
  <si>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</si>
  <si>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</si>
  <si>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</si>
  <si>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</si>
  <si>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</si>
  <si>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</si>
  <si>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</si>
  <si>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</si>
  <si>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</si>
  <si>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</si>
  <si>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</si>
  <si>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</si>
  <si>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</si>
  <si>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</si>
  <si>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</si>
  <si>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</si>
  <si>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</si>
  <si>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</si>
  <si>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</si>
  <si>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</si>
  <si>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</si>
  <si>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</si>
  <si>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</si>
  <si>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</si>
  <si>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</si>
  <si>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</si>
  <si>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</si>
  <si>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</si>
  <si>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</si>
  <si>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</si>
  <si>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</si>
  <si>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</si>
  <si>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</si>
  <si>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</si>
  <si>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</si>
  <si>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</si>
  <si>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</si>
  <si>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</si>
  <si>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</si>
  <si>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</si>
  <si>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</si>
  <si>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</si>
  <si>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</si>
  <si>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</si>
  <si>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</si>
  <si>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</si>
  <si>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</si>
  <si>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</si>
  <si>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</si>
  <si>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</si>
  <si>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</si>
  <si>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</si>
  <si>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</si>
  <si>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</si>
  <si>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</si>
  <si>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</si>
  <si>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</si>
  <si>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</si>
  <si>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</si>
  <si>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</si>
  <si>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</si>
  <si>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</si>
  <si>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</si>
  <si>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</si>
  <si>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</si>
  <si>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</si>
  <si>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</si>
  <si>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</si>
  <si>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</si>
  <si>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</si>
  <si>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</si>
  <si>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</si>
  <si>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</si>
  <si>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</si>
  <si>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</si>
  <si>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</si>
  <si>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</si>
  <si>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</si>
  <si>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</si>
  <si>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</si>
  <si>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</si>
  <si>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</si>
  <si>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</si>
  <si>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</si>
  <si>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</si>
  <si>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</si>
  <si>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</si>
  <si>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</si>
  <si>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</si>
  <si>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</si>
  <si>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</si>
  <si>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</si>
  <si>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</si>
  <si>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</si>
  <si>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</si>
  <si>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</si>
  <si>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</si>
  <si>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</si>
  <si>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</si>
  <si>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</si>
  <si>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</si>
  <si>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</si>
  <si>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</si>
  <si>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</si>
  <si>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</si>
  <si>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</si>
  <si>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</si>
  <si>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</si>
  <si>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</si>
  <si>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</si>
  <si>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</si>
  <si>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</si>
  <si>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</si>
  <si>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</si>
  <si>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</si>
  <si>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</si>
  <si>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</si>
  <si>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</si>
  <si>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</si>
  <si>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</si>
  <si>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</si>
  <si>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</si>
  <si>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</si>
  <si>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</si>
  <si>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</si>
  <si>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</si>
  <si>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</si>
  <si>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</si>
  <si>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</si>
  <si>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</si>
  <si>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</si>
  <si>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</si>
  <si>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</si>
  <si>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</si>
  <si>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</si>
  <si>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</si>
  <si>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</si>
  <si>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</si>
  <si>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</si>
  <si>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</si>
  <si>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</si>
  <si>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</si>
  <si>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</si>
  <si>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</si>
  <si>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</si>
  <si>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</si>
  <si>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</si>
  <si>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</si>
  <si>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</si>
  <si>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</si>
  <si>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</si>
  <si>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</si>
  <si>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</si>
  <si>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</si>
  <si>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</si>
  <si>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</si>
  <si>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</si>
  <si>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</si>
  <si>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</si>
  <si>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</si>
  <si>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</si>
  <si>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</si>
  <si>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</si>
  <si>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</si>
  <si>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</si>
  <si>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</si>
  <si>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</si>
  <si>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</si>
  <si>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</si>
  <si>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</si>
  <si>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</si>
  <si>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</si>
  <si>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</si>
  <si>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</si>
  <si>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</si>
  <si>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</si>
  <si>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</si>
  <si>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</si>
  <si>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</si>
  <si>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</si>
  <si>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</si>
  <si>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</si>
  <si>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</si>
  <si>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</si>
  <si>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</si>
  <si>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</si>
  <si>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</si>
  <si>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</si>
  <si>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</si>
  <si>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</si>
  <si>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</si>
  <si>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</si>
  <si>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</si>
  <si>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</si>
  <si>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</si>
  <si>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</si>
  <si>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</si>
  <si>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</si>
  <si>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</si>
  <si>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</si>
  <si>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</si>
  <si>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</si>
  <si>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</si>
  <si>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</si>
  <si>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</si>
  <si>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</si>
  <si>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</si>
  <si>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</si>
  <si>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</si>
  <si>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</si>
  <si>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</si>
  <si>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</si>
  <si>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</si>
  <si>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</si>
  <si>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</si>
  <si>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</si>
  <si>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</si>
  <si>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</si>
  <si>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</si>
  <si>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</si>
  <si>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</si>
  <si>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</si>
  <si>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</si>
  <si>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</si>
  <si>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</si>
  <si>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</si>
  <si>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</si>
  <si>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</si>
  <si>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</si>
  <si>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</si>
  <si>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</si>
  <si>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</si>
  <si>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</si>
  <si>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</si>
  <si>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</si>
  <si>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</si>
  <si>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</si>
  <si>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</si>
  <si>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</si>
  <si>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</si>
  <si>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</si>
  <si>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</si>
  <si>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</si>
  <si>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</si>
  <si>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Dave Chappelle</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</si>
  <si>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</si>
  <si>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</si>
  <si>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</si>
  <si>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</si>
  <si>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</si>
  <si>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</si>
  <si>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</si>
  <si>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</si>
  <si>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</si>
  <si>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</si>
  <si>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</si>
  <si>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</si>
  <si>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</si>
  <si>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</si>
  <si>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</si>
  <si>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</si>
  <si>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</si>
  <si>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</si>
  <si>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</si>
  <si>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</si>
  <si>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</si>
  <si>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</si>
  <si>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</si>
  <si>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</si>
  <si>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</si>
  <si>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</si>
  <si>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</si>
  <si>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</si>
  <si>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</si>
  <si>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</si>
  <si>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</si>
  <si>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</si>
  <si>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</si>
  <si>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</si>
  <si>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</si>
  <si>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</si>
  <si>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</si>
  <si>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</si>
  <si>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</si>
  <si>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</si>
  <si>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</si>
  <si>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</si>
  <si>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</si>
  <si>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</si>
  <si>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</si>
  <si>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</si>
  <si>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</si>
  <si>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</si>
  <si>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</si>
  <si>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</si>
  <si>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</si>
  <si>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</si>
  <si>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</si>
  <si>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</si>
  <si>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</si>
  <si>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</si>
  <si>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</si>
  <si>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</si>
  <si>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</si>
  <si>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</si>
  <si>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</si>
  <si>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</si>
  <si>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</si>
  <si>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</si>
  <si>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</si>
  <si>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</si>
  <si>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</si>
  <si>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</si>
  <si>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</si>
  <si>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</si>
  <si>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</si>
  <si>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</si>
  <si>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</si>
  <si>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</si>
  <si>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</si>
  <si>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</si>
  <si>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</si>
  <si>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</si>
  <si>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</si>
  <si>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</si>
  <si>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</si>
  <si>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</si>
  <si>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</si>
  <si>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</si>
  <si>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</si>
  <si>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</si>
  <si>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</si>
  <si>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</si>
  <si>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</si>
  <si>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</si>
  <si>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</si>
  <si>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</si>
  <si>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</si>
  <si>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</si>
  <si>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</si>
  <si>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</si>
  <si>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</si>
  <si>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</si>
  <si>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</si>
  <si>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</si>
  <si>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</si>
  <si>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</si>
  <si>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</si>
  <si>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</si>
  <si>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</si>
  <si>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</si>
  <si>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</si>
  <si>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</si>
  <si>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</si>
  <si>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</si>
  <si>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</si>
  <si>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</si>
  <si>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</si>
  <si>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</si>
  <si>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</si>
  <si>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</si>
  <si>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</si>
  <si>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</si>
  <si>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</si>
  <si>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</si>
  <si>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</si>
  <si>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</si>
  <si>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</si>
  <si>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</si>
  <si>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</si>
  <si>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</si>
  <si>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</si>
  <si>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</si>
  <si>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</si>
  <si>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</si>
  <si>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</si>
  <si>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</si>
  <si>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</si>
  <si>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</si>
  <si>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</si>
  <si>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</si>
  <si>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</si>
  <si>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</si>
  <si>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</si>
  <si>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</si>
  <si>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</si>
  <si>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</si>
  <si>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</si>
  <si>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</si>
  <si>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</si>
  <si>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</si>
  <si>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</si>
  <si>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</si>
  <si>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</si>
  <si>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</si>
  <si>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</si>
  <si>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</si>
  <si>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</si>
  <si>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</si>
  <si>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</si>
  <si>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</si>
  <si>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</si>
  <si>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</si>
  <si>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</si>
  <si>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</si>
  <si>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</si>
  <si>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</si>
  <si>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</si>
  <si>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</si>
  <si>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</si>
  <si>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</si>
  <si>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</si>
  <si>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</si>
  <si>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</si>
  <si>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</si>
  <si>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</si>
  <si>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</si>
  <si>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</si>
  <si>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</si>
  <si>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</si>
  <si>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</si>
  <si>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</si>
  <si>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</si>
  <si>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</si>
  <si>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</si>
  <si>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</si>
  <si>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</si>
  <si>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</si>
  <si>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</si>
  <si>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</si>
  <si>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</si>
  <si>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</si>
  <si>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</si>
  <si>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</si>
  <si>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</si>
  <si>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</si>
  <si>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</si>
  <si>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</si>
  <si>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</si>
  <si>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</si>
  <si>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</si>
  <si>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</si>
  <si>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</si>
  <si>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</si>
  <si>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</si>
  <si>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</si>
  <si>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</si>
  <si>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</si>
  <si>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</si>
  <si>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</si>
  <si>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</si>
  <si>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</si>
  <si>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</si>
  <si>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</si>
  <si>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</si>
  <si>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</si>
  <si>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</si>
  <si>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</si>
  <si>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</si>
  <si>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</si>
  <si>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</si>
  <si>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</si>
  <si>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</si>
  <si>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</si>
  <si>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</si>
  <si>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</si>
  <si>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</si>
  <si>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</si>
  <si>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</si>
  <si>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</si>
  <si>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</si>
  <si>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</si>
  <si>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</si>
  <si>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</si>
  <si>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</si>
  <si>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</si>
  <si>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</si>
  <si>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</si>
  <si>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</si>
  <si>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</si>
  <si>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</si>
  <si>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</si>
  <si>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</si>
  <si>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</si>
  <si>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</si>
  <si>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</si>
  <si>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</si>
  <si>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</si>
  <si>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</si>
  <si>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</si>
  <si>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</si>
  <si>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</si>
  <si>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</si>
  <si>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</si>
  <si>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</si>
  <si>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</si>
  <si>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</si>
  <si>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</si>
  <si>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</si>
  <si>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</si>
  <si>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</si>
  <si>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</si>
  <si>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</si>
  <si>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</si>
  <si>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</si>
  <si>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</si>
  <si>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</si>
  <si>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</si>
  <si>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</si>
  <si>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</si>
  <si>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</si>
  <si>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</si>
  <si>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</si>
  <si>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</si>
  <si>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</si>
  <si>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</si>
  <si>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</si>
  <si>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</si>
  <si>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</si>
  <si>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</si>
  <si>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</si>
  <si>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</si>
  <si>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</si>
  <si>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</si>
  <si>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</si>
  <si>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</si>
  <si>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</si>
  <si>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</si>
  <si>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</si>
  <si>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</si>
  <si>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</si>
  <si>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</si>
  <si>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</si>
  <si>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</si>
  <si>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</si>
  <si>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</si>
  <si>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</si>
  <si>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</si>
  <si>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</si>
  <si>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</si>
  <si>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</si>
  <si>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</si>
  <si>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</si>
  <si>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</si>
  <si>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</si>
  <si>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</si>
  <si>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</si>
  <si>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</si>
  <si>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</si>
  <si>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</si>
  <si>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</si>
  <si>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</si>
  <si>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</si>
  <si>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</si>
  <si>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</si>
  <si>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</si>
  <si>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</si>
  <si>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</si>
  <si>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</si>
  <si>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</si>
  <si>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</si>
  <si>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</si>
  <si>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</si>
  <si>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</si>
  <si>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</si>
  <si>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</si>
  <si>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</si>
  <si>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</si>
  <si>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</si>
  <si>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</si>
  <si>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</si>
  <si>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</si>
  <si>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</si>
  <si>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</si>
  <si>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</si>
  <si>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</si>
  <si>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</si>
  <si>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</si>
  <si>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</si>
  <si>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</si>
  <si>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</si>
  <si>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</si>
  <si>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</si>
  <si>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</si>
  <si>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</si>
  <si>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</si>
  <si>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</si>
  <si>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</si>
  <si>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</si>
  <si>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</si>
  <si>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</si>
  <si>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</si>
  <si>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</si>
  <si>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</si>
  <si>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</si>
  <si>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</si>
  <si>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</si>
  <si>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</si>
  <si>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</si>
  <si>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</si>
  <si>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</si>
  <si>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</si>
  <si>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</si>
  <si>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</si>
  <si>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</si>
  <si>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</si>
  <si>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</si>
  <si>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</si>
  <si>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</si>
  <si>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</si>
  <si>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</si>
  <si>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</si>
  <si>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</si>
  <si>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</si>
  <si>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</si>
  <si>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</si>
  <si>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</si>
  <si>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</si>
  <si>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</si>
  <si>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</si>
  <si>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</si>
  <si>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</si>
  <si>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</si>
  <si>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</si>
  <si>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</si>
  <si>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</si>
  <si>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</si>
  <si>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</si>
  <si>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</si>
  <si>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</si>
  <si>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</si>
  <si>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</si>
  <si>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</si>
  <si>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</si>
  <si>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</si>
  <si>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</si>
  <si>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</si>
  <si>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</si>
  <si>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</si>
  <si>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</si>
  <si>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</si>
  <si>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</si>
  <si>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</si>
  <si>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</si>
  <si>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</si>
  <si>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</si>
  <si>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</si>
  <si>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</si>
  <si>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</si>
  <si>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</si>
  <si>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</si>
  <si>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</si>
  <si>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</si>
  <si>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</si>
  <si>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</si>
  <si>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</si>
  <si>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</si>
  <si>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</si>
  <si>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</si>
  <si>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</si>
  <si>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</si>
  <si>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</si>
  <si>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</si>
  <si>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</si>
  <si>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</si>
  <si>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</si>
  <si>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</si>
  <si>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</si>
  <si>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</si>
  <si>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</si>
  <si>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</si>
  <si>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</si>
  <si>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</si>
  <si>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</si>
  <si>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</si>
  <si>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</si>
  <si>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</si>
  <si>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</si>
  <si>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</si>
  <si>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</si>
  <si>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</si>
  <si>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</si>
  <si>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</si>
  <si>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</si>
  <si>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</si>
  <si>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</si>
  <si>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</si>
  <si>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</si>
  <si>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</si>
  <si>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</si>
  <si>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</si>
  <si>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</si>
  <si>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</si>
  <si>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</si>
  <si>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</si>
  <si>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</si>
  <si>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</si>
  <si>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</si>
  <si>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</si>
  <si>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</si>
  <si>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</si>
  <si>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</si>
  <si>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</si>
  <si>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</si>
  <si>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</si>
  <si>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</si>
  <si>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</si>
  <si>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</si>
  <si>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</si>
  <si>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</si>
  <si>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</si>
  <si>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</si>
  <si>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</si>
  <si>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</si>
  <si>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</si>
  <si>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</si>
  <si>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</si>
  <si>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</si>
  <si>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</si>
  <si>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</si>
  <si>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</si>
  <si>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</si>
  <si>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</si>
  <si>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</si>
  <si>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</si>
  <si>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</si>
  <si>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</si>
  <si>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</si>
  <si>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</si>
  <si>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</si>
  <si>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</si>
  <si>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</si>
  <si>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</si>
  <si>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</si>
  <si>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</si>
  <si>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</si>
  <si>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</si>
  <si>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</si>
  <si>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</si>
  <si>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</si>
  <si>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</si>
  <si>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</si>
  <si>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</si>
  <si>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</si>
  <si>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</si>
  <si>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</si>
  <si>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</si>
  <si>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</si>
  <si>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</si>
  <si>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</si>
  <si>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</si>
  <si>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</si>
  <si>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</si>
  <si>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</si>
  <si>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</si>
  <si>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</si>
  <si>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</si>
  <si>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</si>
  <si>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</si>
  <si>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</si>
  <si>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</si>
  <si>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</si>
  <si>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</si>
  <si>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</si>
  <si>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</si>
  <si>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</si>
  <si>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</si>
  <si>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</si>
  <si>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</si>
  <si>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</si>
  <si>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</si>
  <si>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</si>
  <si>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</si>
  <si>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</si>
  <si>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</si>
  <si>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</si>
  <si>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</si>
  <si>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</si>
  <si>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</si>
  <si>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</si>
  <si>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</si>
  <si>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</si>
  <si>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</si>
  <si>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</si>
  <si>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</si>
  <si>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</si>
  <si>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</si>
  <si>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</si>
  <si>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</si>
  <si>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</si>
  <si>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</si>
  <si>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</si>
  <si>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</si>
  <si>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</si>
  <si>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</si>
  <si>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</si>
  <si>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</si>
  <si>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</si>
  <si>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</si>
  <si>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</si>
  <si>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</si>
  <si>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</si>
  <si>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</si>
  <si>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</si>
  <si>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</si>
  <si>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</si>
  <si>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</si>
  <si>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</si>
  <si>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</si>
  <si>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</si>
  <si>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</si>
  <si>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</si>
  <si>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</si>
  <si>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</si>
  <si>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</si>
  <si>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</si>
  <si>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</si>
  <si>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</si>
  <si>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</si>
  <si>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</si>
  <si>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</si>
  <si>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</si>
  <si>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</si>
  <si>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</si>
  <si>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</si>
  <si>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</si>
  <si>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</si>
  <si>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</si>
  <si>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</si>
  <si>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</si>
  <si>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</si>
  <si>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</si>
  <si>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</si>
  <si>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</si>
  <si>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</si>
  <si>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</si>
  <si>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</si>
  <si>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</si>
  <si>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</si>
  <si>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</si>
  <si>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</si>
  <si>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</si>
  <si>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</si>
  <si>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</si>
  <si>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</si>
  <si>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</si>
  <si>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</si>
  <si>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</si>
  <si>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</si>
  <si>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</si>
  <si>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</si>
  <si>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</si>
  <si>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</si>
  <si>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</si>
  <si>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</si>
  <si>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</si>
  <si>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</si>
  <si>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</si>
  <si>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</si>
  <si>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</si>
  <si>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</si>
  <si>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</si>
  <si>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</si>
  <si>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</si>
  <si>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</si>
  <si>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</si>
  <si>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</si>
  <si>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</si>
  <si>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</si>
  <si>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</si>
  <si>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</si>
  <si>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</si>
  <si>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</si>
  <si>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</si>
  <si>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</si>
  <si>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</si>
  <si>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</si>
  <si>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</si>
  <si>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</si>
  <si>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</si>
  <si>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</si>
  <si>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</si>
  <si>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</si>
  <si>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</si>
  <si>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</si>
  <si>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</si>
  <si>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</si>
  <si>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</si>
  <si>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</si>
  <si>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</si>
  <si>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</si>
  <si>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</si>
  <si>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</si>
  <si>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</si>
  <si>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</si>
  <si>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</si>
  <si>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</si>
  <si>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</si>
  <si>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</si>
  <si>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</si>
  <si>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</si>
  <si>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</si>
  <si>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</si>
  <si>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</si>
  <si>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</si>
  <si>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</si>
  <si>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</si>
  <si>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</si>
  <si>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</si>
  <si>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</si>
  <si>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</si>
  <si>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</si>
  <si>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</si>
  <si>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</si>
  <si>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</si>
  <si>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</si>
  <si>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</si>
  <si>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</si>
  <si>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</si>
  <si>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</si>
  <si>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</si>
  <si>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</si>
  <si>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</si>
  <si>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</si>
  <si>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</si>
  <si>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</si>
  <si>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</si>
  <si>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</si>
  <si>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</si>
  <si>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</si>
  <si>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</si>
  <si>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</si>
  <si>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</si>
  <si>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</si>
  <si>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</si>
  <si>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</si>
  <si>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</si>
  <si>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</si>
  <si>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</si>
  <si>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</si>
  <si>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</si>
  <si>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</si>
  <si>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</si>
  <si>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</si>
  <si>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</si>
  <si>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</si>
  <si>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</si>
  <si>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</si>
  <si>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</si>
  <si>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</si>
  <si>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</si>
  <si>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</si>
  <si>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</si>
  <si>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</si>
  <si>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</si>
  <si>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</si>
  <si>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</si>
  <si>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</si>
  <si>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</si>
  <si>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</si>
  <si>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</si>
  <si>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</si>
  <si>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</si>
  <si>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</si>
  <si>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</si>
  <si>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</si>
  <si>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</si>
  <si>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</si>
  <si>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</si>
  <si>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</si>
  <si>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</si>
  <si>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</si>
  <si>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‚Äî deeper ‚Äî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</si>
  <si>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</si>
  <si>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</si>
  <si>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</si>
  <si>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</si>
  <si>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</si>
  <si>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</si>
  <si>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</si>
  <si>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</si>
  <si>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</si>
  <si>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</si>
  <si>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</si>
  <si>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</si>
  <si>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</si>
  <si>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</si>
  <si>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</si>
  <si>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</si>
  <si>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</si>
  <si>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</si>
  <si>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</si>
  <si>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</si>
  <si>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</si>
  <si>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</si>
  <si>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</si>
  <si>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</si>
  <si>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</si>
  <si>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</si>
  <si>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</si>
  <si>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</si>
  <si>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</si>
  <si>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</si>
  <si>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</si>
  <si>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</si>
  <si>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</si>
  <si>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</si>
  <si>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</si>
  <si>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</si>
  <si>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</si>
  <si>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</si>
  <si>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</si>
  <si>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</si>
  <si>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</si>
  <si>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</si>
  <si>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</si>
  <si>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</si>
  <si>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</si>
  <si>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</si>
  <si>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</si>
  <si>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</si>
  <si>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</si>
  <si>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</si>
  <si>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</si>
  <si>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</si>
  <si>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</si>
  <si>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</si>
  <si>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</si>
  <si>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</si>
  <si>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</si>
  <si>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</si>
  <si>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</si>
  <si>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</si>
  <si>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</si>
  <si>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</si>
  <si>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</si>
  <si>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</si>
  <si>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</si>
  <si>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</si>
  <si>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</si>
  <si>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</si>
  <si>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</si>
  <si>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</si>
  <si>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</si>
  <si>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</si>
  <si>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</si>
  <si>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</si>
  <si>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</si>
  <si>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</si>
  <si>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</si>
  <si>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</si>
  <si>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</si>
  <si>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</si>
  <si>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</si>
  <si>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</si>
  <si>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</si>
  <si>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</si>
  <si>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</si>
  <si>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</si>
  <si>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</si>
  <si>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</si>
  <si>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</si>
  <si>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</si>
  <si>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</si>
  <si>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</si>
  <si>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</si>
  <si>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</si>
  <si>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</si>
  <si>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</si>
  <si>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</si>
  <si>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</si>
  <si>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</si>
  <si>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</si>
  <si>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</si>
  <si>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</si>
  <si>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</si>
  <si>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</si>
  <si>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</si>
  <si>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</si>
  <si>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</si>
  <si>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</si>
  <si>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</si>
  <si>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</si>
  <si>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</si>
  <si>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</si>
  <si>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</si>
  <si>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</si>
  <si>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</si>
  <si>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</si>
  <si>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</si>
  <si>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</si>
  <si>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</si>
  <si>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</si>
  <si>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</si>
  <si>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</si>
  <si>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</si>
  <si>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</si>
  <si>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</si>
  <si>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</si>
  <si>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</si>
  <si>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</si>
  <si>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</si>
  <si>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</si>
  <si>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</si>
  <si>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</si>
  <si>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</si>
  <si>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</si>
  <si>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</si>
  <si>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</si>
  <si>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</si>
  <si>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</si>
  <si>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</si>
  <si>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Eldj√°rn: Pardon My Icelandic</t>
  </si>
  <si>
    <t>August Jakobsson</t>
  </si>
  <si>
    <t>Ari Eldj√°rn</t>
  </si>
  <si>
    <t>In this English-language special, Icelandic comedian Ari Eldj√°rn pokes fun at Nordic rivalries, Hollywood's take on Thor, the whims of toddlers and more.</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</si>
  <si>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</si>
  <si>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</si>
  <si>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</si>
  <si>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</si>
  <si>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</si>
  <si>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</si>
  <si>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</si>
  <si>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</si>
  <si>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</si>
  <si>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</si>
  <si>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</si>
  <si>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</si>
  <si>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</si>
  <si>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</si>
  <si>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</si>
  <si>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</si>
  <si>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</si>
  <si>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</si>
  <si>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</si>
  <si>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</si>
  <si>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</si>
  <si>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</si>
  <si>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</si>
  <si>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</si>
  <si>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</si>
  <si>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</si>
  <si>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</si>
  <si>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</si>
  <si>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</si>
  <si>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</si>
  <si>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</si>
  <si>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</si>
  <si>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</si>
  <si>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</si>
  <si>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</si>
  <si>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</si>
  <si>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</si>
  <si>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</si>
  <si>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</si>
  <si>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</si>
  <si>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</si>
  <si>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</si>
  <si>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</si>
  <si>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</si>
  <si>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</si>
  <si>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</si>
  <si>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</si>
  <si>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</si>
  <si>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</si>
  <si>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</si>
  <si>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</si>
  <si>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</si>
  <si>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</si>
  <si>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</si>
  <si>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</si>
  <si>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</si>
  <si>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</si>
  <si>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</si>
  <si>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</si>
  <si>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</si>
  <si>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</si>
  <si>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</si>
  <si>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</si>
  <si>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</si>
  <si>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</si>
  <si>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</si>
  <si>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</si>
  <si>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</si>
  <si>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</si>
  <si>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</si>
  <si>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</si>
  <si>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</si>
  <si>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</si>
  <si>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</si>
  <si>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</si>
  <si>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</si>
  <si>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</si>
  <si>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</si>
  <si>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</si>
  <si>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</si>
  <si>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</si>
  <si>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</si>
  <si>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</si>
  <si>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</si>
  <si>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</si>
  <si>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</si>
  <si>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</si>
  <si>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</si>
  <si>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</si>
  <si>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</si>
  <si>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</si>
  <si>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</si>
  <si>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</si>
  <si>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</si>
  <si>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</si>
  <si>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</si>
  <si>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</si>
  <si>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</si>
  <si>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</si>
  <si>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</si>
  <si>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</si>
  <si>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</si>
  <si>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</si>
  <si>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</si>
  <si>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</si>
  <si>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</si>
  <si>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</si>
  <si>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</si>
  <si>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</si>
  <si>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</si>
  <si>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</si>
  <si>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</si>
  <si>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</si>
  <si>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</si>
  <si>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</si>
  <si>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</si>
  <si>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</si>
  <si>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</si>
  <si>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</si>
  <si>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</si>
  <si>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</si>
  <si>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</si>
  <si>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</si>
  <si>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</si>
  <si>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</si>
  <si>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</si>
  <si>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</si>
  <si>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</si>
  <si>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</si>
  <si>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</si>
  <si>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</si>
  <si>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</si>
  <si>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</si>
  <si>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</si>
  <si>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</si>
  <si>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</si>
  <si>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</si>
  <si>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</si>
  <si>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</si>
  <si>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</si>
  <si>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</si>
  <si>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</si>
  <si>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</si>
  <si>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</si>
  <si>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</si>
  <si>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</si>
  <si>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</si>
  <si>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</si>
  <si>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</si>
  <si>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</si>
  <si>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</si>
  <si>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</si>
  <si>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</si>
  <si>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</si>
  <si>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</si>
  <si>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</si>
  <si>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</si>
  <si>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</si>
  <si>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</si>
  <si>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</si>
  <si>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</si>
  <si>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</si>
  <si>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</si>
  <si>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</si>
  <si>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</si>
  <si>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</si>
  <si>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</si>
  <si>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</si>
  <si>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</si>
  <si>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</si>
  <si>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</si>
  <si>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</si>
  <si>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</si>
  <si>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</si>
  <si>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</si>
  <si>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</si>
  <si>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</si>
  <si>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</si>
  <si>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</si>
  <si>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</si>
  <si>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</si>
  <si>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</si>
  <si>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</si>
  <si>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</si>
  <si>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</si>
  <si>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</si>
  <si>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</si>
  <si>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</si>
  <si>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</si>
  <si>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</si>
  <si>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</si>
  <si>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</si>
  <si>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</si>
  <si>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</si>
  <si>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</si>
  <si>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</si>
  <si>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</si>
  <si>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</si>
  <si>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</si>
  <si>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</si>
  <si>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</si>
  <si>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</si>
  <si>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</si>
  <si>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</si>
  <si>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</si>
  <si>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</si>
  <si>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</si>
  <si>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</si>
  <si>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</si>
  <si>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</si>
  <si>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</si>
  <si>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</si>
  <si>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</si>
  <si>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</si>
  <si>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</si>
  <si>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</si>
  <si>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</si>
  <si>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</si>
  <si>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</si>
  <si>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</si>
  <si>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</si>
  <si>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</si>
  <si>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</si>
  <si>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</si>
  <si>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</si>
  <si>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</si>
  <si>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</si>
  <si>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</si>
  <si>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</si>
  <si>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</si>
  <si>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</si>
  <si>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</si>
  <si>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</si>
  <si>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</si>
  <si>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</si>
  <si>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</si>
  <si>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</si>
  <si>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</si>
  <si>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</si>
  <si>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</si>
  <si>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</si>
  <si>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</si>
  <si>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</si>
  <si>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</si>
  <si>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</si>
  <si>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</si>
  <si>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</si>
  <si>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</si>
  <si>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</si>
  <si>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</si>
  <si>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</si>
  <si>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</si>
  <si>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</si>
  <si>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</si>
  <si>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</si>
  <si>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</si>
  <si>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</si>
  <si>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</si>
  <si>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</si>
  <si>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</si>
  <si>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</si>
  <si>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</si>
  <si>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</si>
  <si>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</si>
  <si>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</si>
  <si>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</si>
  <si>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</si>
  <si>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</si>
  <si>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</si>
  <si>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</si>
  <si>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</si>
  <si>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</si>
  <si>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</si>
  <si>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</si>
  <si>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</si>
  <si>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</si>
  <si>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</si>
  <si>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</si>
  <si>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</si>
  <si>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</si>
  <si>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</si>
  <si>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</si>
  <si>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</si>
  <si>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</si>
  <si>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</si>
  <si>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</si>
  <si>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</si>
  <si>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</si>
  <si>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</si>
  <si>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</si>
  <si>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</si>
  <si>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</si>
  <si>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</si>
  <si>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</si>
  <si>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</si>
  <si>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</si>
  <si>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</si>
  <si>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</si>
  <si>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</si>
  <si>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</si>
  <si>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</si>
  <si>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</si>
  <si>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</si>
  <si>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</si>
  <si>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</si>
  <si>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</si>
  <si>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</si>
  <si>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</si>
  <si>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</si>
  <si>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</si>
  <si>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</si>
  <si>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</si>
  <si>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</si>
  <si>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</si>
  <si>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</si>
  <si>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</si>
  <si>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</si>
  <si>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</si>
  <si>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</si>
  <si>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</si>
  <si>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</si>
  <si>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</si>
  <si>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</si>
  <si>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</si>
  <si>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</si>
  <si>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</si>
  <si>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</si>
  <si>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</si>
  <si>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</si>
  <si>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</si>
  <si>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</si>
  <si>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</si>
  <si>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</si>
  <si>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</si>
  <si>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</si>
  <si>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</si>
  <si>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</si>
  <si>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</si>
  <si>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</si>
  <si>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</si>
  <si>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</si>
  <si>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</si>
  <si>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</si>
  <si>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</si>
  <si>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</si>
  <si>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</si>
  <si>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</si>
  <si>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</si>
  <si>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</si>
  <si>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</si>
  <si>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</si>
  <si>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</si>
  <si>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</si>
  <si>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</si>
  <si>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</si>
  <si>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</si>
  <si>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</si>
  <si>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</si>
  <si>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</si>
  <si>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</si>
  <si>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</si>
  <si>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</si>
  <si>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</si>
  <si>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</si>
  <si>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</si>
  <si>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</si>
  <si>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</si>
  <si>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</si>
  <si>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</si>
  <si>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</si>
  <si>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</si>
  <si>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</si>
  <si>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</si>
  <si>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</si>
  <si>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</si>
  <si>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</si>
  <si>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</si>
  <si>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</si>
  <si>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</si>
  <si>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</si>
  <si>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</si>
  <si>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</si>
  <si>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</si>
  <si>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</si>
  <si>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</si>
  <si>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</si>
  <si>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</si>
  <si>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</si>
  <si>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</si>
  <si>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</si>
  <si>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</si>
  <si>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</si>
  <si>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</si>
  <si>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</si>
  <si>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</si>
  <si>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</si>
  <si>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</si>
  <si>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</si>
  <si>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</si>
  <si>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</si>
  <si>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</si>
  <si>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</si>
  <si>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</si>
  <si>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</si>
  <si>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</si>
  <si>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</si>
  <si>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</si>
  <si>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</si>
  <si>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</si>
  <si>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</si>
  <si>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</si>
  <si>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</si>
  <si>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</si>
  <si>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</si>
  <si>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</si>
  <si>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</si>
  <si>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</si>
  <si>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</si>
  <si>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</si>
  <si>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</si>
  <si>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</si>
  <si>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</si>
  <si>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</si>
  <si>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</si>
  <si>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</si>
  <si>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</si>
  <si>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</si>
  <si>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</si>
  <si>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</si>
  <si>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</si>
  <si>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</si>
  <si>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</si>
  <si>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</si>
  <si>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</si>
  <si>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</si>
  <si>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</si>
  <si>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</si>
  <si>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</si>
  <si>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</si>
  <si>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</si>
  <si>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</si>
  <si>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</si>
  <si>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</si>
  <si>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</si>
  <si>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</si>
  <si>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</si>
  <si>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</si>
  <si>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</si>
  <si>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</si>
  <si>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</si>
  <si>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</si>
  <si>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</si>
  <si>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</si>
  <si>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</si>
  <si>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</si>
  <si>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</si>
  <si>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</si>
  <si>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</si>
  <si>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</si>
  <si>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</si>
  <si>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</si>
  <si>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</si>
  <si>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</si>
  <si>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</si>
  <si>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</si>
  <si>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</si>
  <si>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</si>
  <si>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</si>
  <si>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</si>
  <si>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</si>
  <si>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</si>
  <si>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</si>
  <si>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</si>
  <si>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</si>
  <si>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</si>
  <si>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</si>
  <si>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</si>
  <si>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</si>
  <si>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</si>
  <si>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</si>
  <si>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</si>
  <si>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</si>
  <si>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</si>
  <si>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</si>
  <si>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</si>
  <si>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</si>
  <si>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</si>
  <si>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</si>
  <si>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</si>
  <si>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</si>
  <si>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</si>
  <si>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</si>
  <si>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</si>
  <si>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</si>
  <si>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</si>
  <si>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</si>
  <si>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</si>
  <si>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</si>
  <si>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</si>
  <si>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</si>
  <si>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</si>
  <si>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</si>
  <si>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</si>
  <si>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</si>
  <si>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</si>
  <si>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</si>
  <si>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</si>
  <si>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</si>
  <si>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</si>
  <si>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</si>
  <si>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</si>
  <si>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</si>
  <si>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</si>
  <si>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</si>
  <si>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</si>
  <si>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</si>
  <si>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</si>
  <si>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</si>
  <si>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</si>
  <si>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</si>
  <si>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</si>
  <si>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</si>
  <si>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</si>
  <si>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</si>
  <si>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</si>
  <si>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</si>
  <si>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</si>
  <si>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</si>
  <si>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</si>
  <si>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</si>
  <si>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</si>
  <si>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</si>
  <si>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</si>
  <si>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</si>
  <si>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</si>
  <si>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</si>
  <si>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</si>
  <si>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</si>
  <si>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</si>
  <si>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</si>
  <si>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</si>
  <si>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</si>
  <si>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</si>
  <si>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</si>
  <si>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</si>
  <si>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Mat√≠as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</si>
  <si>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</si>
  <si>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</si>
  <si>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</si>
  <si>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</si>
  <si>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</si>
  <si>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</si>
  <si>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</si>
  <si>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</si>
  <si>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</si>
  <si>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</si>
  <si>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</si>
  <si>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</si>
  <si>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</si>
  <si>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</si>
  <si>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</si>
  <si>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</si>
  <si>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</si>
  <si>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</si>
  <si>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</si>
  <si>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</si>
  <si>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</si>
  <si>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</si>
  <si>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</si>
  <si>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</si>
  <si>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</si>
  <si>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</si>
  <si>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</si>
  <si>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</si>
  <si>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</si>
  <si>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</si>
  <si>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</si>
  <si>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</si>
  <si>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</si>
  <si>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</si>
  <si>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</si>
  <si>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</si>
  <si>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</si>
  <si>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</si>
  <si>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</si>
  <si>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</si>
  <si>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</si>
  <si>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</si>
  <si>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</si>
  <si>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</si>
  <si>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</si>
  <si>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</si>
  <si>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</si>
  <si>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</si>
  <si>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</si>
  <si>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</si>
  <si>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</si>
  <si>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</si>
  <si>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</si>
  <si>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</si>
  <si>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</si>
  <si>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</si>
  <si>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</si>
  <si>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</si>
  <si>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</si>
  <si>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</si>
  <si>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</si>
  <si>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</si>
  <si>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</si>
  <si>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</si>
  <si>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</si>
  <si>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</si>
  <si>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</si>
  <si>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</si>
  <si>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</si>
  <si>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</si>
  <si>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</si>
  <si>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</si>
  <si>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</si>
  <si>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</si>
  <si>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</si>
  <si>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</si>
  <si>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</si>
  <si>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</si>
  <si>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</si>
  <si>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</si>
  <si>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</si>
  <si>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</si>
  <si>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</si>
  <si>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</si>
  <si>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</si>
  <si>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</si>
  <si>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</si>
  <si>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</si>
  <si>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</si>
  <si>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</si>
  <si>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</si>
  <si>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</si>
  <si>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</si>
  <si>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</si>
  <si>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</si>
  <si>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</si>
  <si>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</si>
  <si>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</si>
  <si>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</si>
  <si>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</si>
  <si>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</si>
  <si>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</si>
  <si>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</si>
  <si>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</si>
  <si>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</si>
  <si>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</si>
  <si>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</si>
  <si>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</si>
  <si>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</si>
  <si>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</si>
  <si>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</si>
  <si>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</si>
  <si>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</si>
  <si>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</si>
  <si>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</si>
  <si>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</si>
  <si>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</si>
  <si>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</si>
  <si>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</si>
  <si>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</si>
  <si>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</si>
  <si>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</si>
  <si>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</si>
  <si>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</si>
  <si>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</si>
  <si>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</si>
  <si>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</si>
  <si>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</si>
  <si>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</si>
  <si>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</si>
  <si>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</si>
  <si>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</si>
  <si>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</si>
  <si>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</si>
  <si>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</si>
  <si>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</si>
  <si>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</si>
  <si>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</si>
  <si>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</si>
  <si>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</si>
  <si>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</si>
  <si>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</si>
  <si>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</si>
  <si>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</si>
  <si>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</si>
  <si>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</si>
  <si>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</si>
  <si>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</si>
  <si>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</si>
  <si>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</si>
  <si>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</si>
  <si>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</si>
  <si>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</si>
  <si>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</si>
  <si>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</si>
  <si>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</si>
  <si>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</si>
  <si>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</si>
  <si>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</si>
  <si>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</si>
  <si>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</si>
  <si>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</si>
  <si>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</si>
  <si>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</si>
  <si>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</si>
  <si>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</si>
  <si>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</si>
  <si>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</si>
  <si>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</si>
  <si>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</si>
  <si>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</si>
  <si>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</si>
  <si>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</si>
  <si>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</si>
  <si>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</si>
  <si>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</si>
  <si>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</si>
  <si>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</si>
  <si>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</si>
  <si>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</si>
  <si>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</si>
  <si>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</si>
  <si>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</si>
  <si>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</si>
  <si>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</si>
  <si>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</si>
  <si>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</si>
  <si>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</si>
  <si>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</si>
  <si>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</si>
  <si>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</si>
  <si>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</si>
  <si>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</si>
  <si>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</si>
  <si>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</si>
  <si>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</si>
  <si>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</si>
  <si>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</si>
  <si>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</si>
  <si>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</si>
  <si>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</si>
  <si>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</si>
  <si>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</si>
  <si>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</si>
  <si>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</si>
  <si>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</si>
  <si>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</si>
  <si>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</si>
  <si>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</si>
  <si>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</si>
  <si>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</si>
  <si>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</si>
  <si>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</si>
  <si>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</si>
  <si>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</si>
  <si>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</si>
  <si>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</si>
  <si>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</si>
  <si>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</si>
  <si>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</si>
  <si>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</si>
  <si>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</si>
  <si>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</si>
  <si>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</si>
  <si>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</si>
  <si>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</si>
  <si>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</si>
  <si>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</si>
  <si>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</si>
  <si>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</si>
  <si>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</si>
  <si>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</si>
  <si>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</si>
  <si>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</si>
  <si>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</si>
  <si>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</si>
  <si>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</si>
  <si>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</si>
  <si>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</si>
  <si>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</si>
  <si>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</si>
  <si>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</si>
  <si>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</si>
  <si>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</si>
  <si>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</si>
  <si>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</si>
  <si>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</si>
  <si>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</si>
  <si>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</si>
  <si>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</si>
  <si>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</si>
  <si>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</si>
  <si>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</si>
  <si>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</si>
  <si>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</si>
  <si>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</si>
  <si>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</si>
  <si>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</si>
  <si>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</si>
  <si>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</si>
  <si>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</si>
  <si>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</si>
  <si>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</si>
  <si>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</si>
  <si>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</si>
  <si>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</si>
  <si>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</si>
  <si>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</si>
  <si>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</si>
  <si>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</si>
  <si>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</si>
  <si>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</si>
  <si>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</si>
  <si>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</si>
  <si>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</si>
  <si>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</si>
  <si>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</si>
  <si>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</si>
  <si>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</si>
  <si>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</si>
  <si>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</si>
  <si>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</si>
  <si>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</si>
  <si>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</si>
  <si>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</si>
  <si>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</si>
  <si>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</si>
  <si>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</si>
  <si>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</si>
  <si>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</si>
  <si>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</si>
  <si>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</si>
  <si>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</si>
  <si>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</si>
  <si>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</si>
  <si>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</si>
  <si>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</si>
  <si>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</si>
  <si>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s1877</t>
  </si>
  <si>
    <t>Palermo Hollywood</t>
  </si>
  <si>
    <t>Eduardo Pinto</t>
  </si>
  <si>
    <t>Brian Maya, Mat√≠as Desiderio, Manuela Pal, Azul Lombard√≠a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</si>
  <si>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</si>
  <si>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</si>
  <si>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</si>
  <si>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</si>
  <si>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</si>
  <si>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</si>
  <si>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</si>
  <si>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</si>
  <si>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</si>
  <si>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</si>
  <si>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</si>
  <si>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</si>
  <si>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</si>
  <si>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</si>
  <si>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</si>
  <si>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</si>
  <si>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</si>
  <si>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</si>
  <si>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</si>
  <si>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</si>
  <si>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</si>
  <si>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</si>
  <si>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</si>
  <si>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</si>
  <si>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</si>
  <si>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</si>
  <si>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</si>
  <si>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</si>
  <si>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</si>
  <si>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</si>
  <si>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</si>
  <si>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</si>
  <si>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</si>
  <si>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</si>
  <si>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</si>
  <si>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</si>
  <si>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</si>
  <si>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</si>
  <si>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</si>
  <si>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</si>
  <si>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</si>
  <si>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</si>
  <si>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</si>
  <si>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</si>
  <si>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</si>
  <si>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</si>
  <si>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</si>
  <si>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</si>
  <si>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</si>
  <si>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</si>
  <si>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</si>
  <si>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</si>
  <si>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</si>
  <si>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</si>
  <si>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</si>
  <si>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</si>
  <si>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</si>
  <si>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</si>
  <si>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</si>
  <si>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</si>
  <si>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</si>
  <si>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</si>
  <si>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</si>
  <si>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</si>
  <si>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</si>
  <si>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</si>
  <si>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</si>
  <si>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</si>
  <si>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</si>
  <si>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</si>
  <si>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</si>
  <si>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</si>
  <si>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</si>
  <si>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</si>
  <si>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</si>
  <si>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</si>
  <si>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</si>
  <si>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</si>
  <si>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</si>
  <si>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</si>
  <si>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</si>
  <si>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</si>
  <si>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</si>
  <si>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</si>
  <si>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</si>
  <si>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</si>
  <si>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</si>
  <si>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</si>
  <si>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</si>
  <si>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</si>
  <si>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</si>
  <si>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</si>
  <si>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</si>
  <si>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</si>
  <si>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</si>
  <si>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</si>
  <si>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</si>
  <si>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</si>
  <si>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</si>
  <si>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</si>
  <si>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</si>
  <si>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</si>
  <si>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</si>
  <si>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</si>
  <si>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</si>
  <si>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</si>
  <si>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</si>
  <si>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</si>
  <si>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</si>
  <si>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</si>
  <si>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</si>
  <si>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</si>
  <si>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</si>
  <si>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</si>
  <si>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</si>
  <si>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</si>
  <si>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</si>
  <si>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</si>
  <si>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</si>
  <si>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</si>
  <si>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</si>
  <si>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</si>
  <si>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</si>
  <si>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</si>
  <si>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</si>
  <si>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</si>
  <si>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</si>
  <si>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</si>
  <si>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</si>
  <si>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</si>
  <si>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</si>
  <si>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</si>
  <si>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</si>
  <si>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</si>
  <si>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</si>
  <si>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</si>
  <si>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</si>
  <si>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</si>
  <si>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</si>
  <si>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</si>
  <si>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</si>
  <si>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</si>
  <si>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</si>
  <si>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</si>
  <si>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Lee Hirsch</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</si>
  <si>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</si>
  <si>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</si>
  <si>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</si>
  <si>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</si>
  <si>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</si>
  <si>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</si>
  <si>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</si>
  <si>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</si>
  <si>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</si>
  <si>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</si>
  <si>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</si>
  <si>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</si>
  <si>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</si>
  <si>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</si>
  <si>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</si>
  <si>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</si>
  <si>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</si>
  <si>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</si>
  <si>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</si>
  <si>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</si>
  <si>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</si>
  <si>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</si>
  <si>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</si>
  <si>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</si>
  <si>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</si>
  <si>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</si>
  <si>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</si>
  <si>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</si>
  <si>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</si>
  <si>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</si>
  <si>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</si>
  <si>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</si>
  <si>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</si>
  <si>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</si>
  <si>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</si>
  <si>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</si>
  <si>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</si>
  <si>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</si>
  <si>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</si>
  <si>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</si>
  <si>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</si>
  <si>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</si>
  <si>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</si>
  <si>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</si>
  <si>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</si>
  <si>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</si>
  <si>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</si>
  <si>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</si>
  <si>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</si>
  <si>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</si>
  <si>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</si>
  <si>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</si>
  <si>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</si>
  <si>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</si>
  <si>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</si>
  <si>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</si>
  <si>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</si>
  <si>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</si>
  <si>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</si>
  <si>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</si>
  <si>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</si>
  <si>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</si>
  <si>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</si>
  <si>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</si>
  <si>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</si>
  <si>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</si>
  <si>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</si>
  <si>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</si>
  <si>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</si>
  <si>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</si>
  <si>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</si>
  <si>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</si>
  <si>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</si>
  <si>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</si>
  <si>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</si>
  <si>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</si>
  <si>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</si>
  <si>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</si>
  <si>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</si>
  <si>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</si>
  <si>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</si>
  <si>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</si>
  <si>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</si>
  <si>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</si>
  <si>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</si>
  <si>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</si>
  <si>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</si>
  <si>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</si>
  <si>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</si>
  <si>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</si>
  <si>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</si>
  <si>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</si>
  <si>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</si>
  <si>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</si>
  <si>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</si>
  <si>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</si>
  <si>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</si>
  <si>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</si>
  <si>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</si>
  <si>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</si>
  <si>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</si>
  <si>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</si>
  <si>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</si>
  <si>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</si>
  <si>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</si>
  <si>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</si>
  <si>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</si>
  <si>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</si>
  <si>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</si>
  <si>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</si>
  <si>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</si>
  <si>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</si>
  <si>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</si>
  <si>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</si>
  <si>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</si>
  <si>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</si>
  <si>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</si>
  <si>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</si>
  <si>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</si>
  <si>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</si>
  <si>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</si>
  <si>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</si>
  <si>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</si>
  <si>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</si>
  <si>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</si>
  <si>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</si>
  <si>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</si>
  <si>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</si>
  <si>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</si>
  <si>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</si>
  <si>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</si>
  <si>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</si>
  <si>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</si>
  <si>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</si>
  <si>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</si>
  <si>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</si>
  <si>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</si>
  <si>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</si>
  <si>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</si>
  <si>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</si>
  <si>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</si>
  <si>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</si>
  <si>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</si>
  <si>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</si>
  <si>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</si>
  <si>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</si>
  <si>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</si>
  <si>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</si>
  <si>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</si>
  <si>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</si>
  <si>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</si>
  <si>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</si>
  <si>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</si>
  <si>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</si>
  <si>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</si>
  <si>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</si>
  <si>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</si>
  <si>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</si>
  <si>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</si>
  <si>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</si>
  <si>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</si>
  <si>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</si>
  <si>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</si>
  <si>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</si>
  <si>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</si>
  <si>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</si>
  <si>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</si>
  <si>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</si>
  <si>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</si>
  <si>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</si>
  <si>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</si>
  <si>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</si>
  <si>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</si>
  <si>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</si>
  <si>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</si>
  <si>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</si>
  <si>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</si>
  <si>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</si>
  <si>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</si>
  <si>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</si>
  <si>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</si>
  <si>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</si>
  <si>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</si>
  <si>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</si>
  <si>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</si>
  <si>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</si>
  <si>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</si>
  <si>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</si>
  <si>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</si>
  <si>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</si>
  <si>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</si>
  <si>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</si>
  <si>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</si>
  <si>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</si>
  <si>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</si>
  <si>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</si>
  <si>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</si>
  <si>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</si>
  <si>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</si>
  <si>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</si>
  <si>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</si>
  <si>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</si>
  <si>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</si>
  <si>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</si>
  <si>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</si>
  <si>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</si>
  <si>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</si>
  <si>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</si>
  <si>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</si>
  <si>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</si>
  <si>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</si>
  <si>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</si>
  <si>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</si>
  <si>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</si>
  <si>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</si>
  <si>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</si>
  <si>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</si>
  <si>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</si>
  <si>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</si>
  <si>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</si>
  <si>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</si>
  <si>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</si>
  <si>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</si>
  <si>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</si>
  <si>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</si>
  <si>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</si>
  <si>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</si>
  <si>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</si>
  <si>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</si>
  <si>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</si>
  <si>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</si>
  <si>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</si>
  <si>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</si>
  <si>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</si>
  <si>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</si>
  <si>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</si>
  <si>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</si>
  <si>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</si>
  <si>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</si>
  <si>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</si>
  <si>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</si>
  <si>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</si>
  <si>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</si>
  <si>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</si>
  <si>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</si>
  <si>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</si>
  <si>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</si>
  <si>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</si>
  <si>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</si>
  <si>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</si>
  <si>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</si>
  <si>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</si>
  <si>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</si>
  <si>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</si>
  <si>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</si>
  <si>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</si>
  <si>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</si>
  <si>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</si>
  <si>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</si>
  <si>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</si>
  <si>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</si>
  <si>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</si>
  <si>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</si>
  <si>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</si>
  <si>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</si>
  <si>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</si>
  <si>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</si>
  <si>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</si>
  <si>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</si>
  <si>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</si>
  <si>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</si>
  <si>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</si>
  <si>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</si>
  <si>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</si>
  <si>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</si>
  <si>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</si>
  <si>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</si>
  <si>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</si>
  <si>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</si>
  <si>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</si>
  <si>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</si>
  <si>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</si>
  <si>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</si>
  <si>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</si>
  <si>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</si>
  <si>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</si>
  <si>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</si>
  <si>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</si>
  <si>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</si>
  <si>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</si>
  <si>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</si>
  <si>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</si>
  <si>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</si>
  <si>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</si>
  <si>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</si>
  <si>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</si>
  <si>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</si>
  <si>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</si>
  <si>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</si>
  <si>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</si>
  <si>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</si>
  <si>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</si>
  <si>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</si>
  <si>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</si>
  <si>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</si>
  <si>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</si>
  <si>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</si>
  <si>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</si>
  <si>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</si>
  <si>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</si>
  <si>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</si>
  <si>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</si>
  <si>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</si>
  <si>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</si>
  <si>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</si>
  <si>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</si>
  <si>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</si>
  <si>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</si>
  <si>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</si>
  <si>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</si>
  <si>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Davis Guggenheim</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</si>
  <si>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</si>
  <si>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</si>
  <si>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</si>
  <si>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</si>
  <si>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</si>
  <si>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</si>
  <si>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</si>
  <si>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</si>
  <si>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</si>
  <si>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</si>
  <si>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</si>
  <si>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</si>
  <si>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</si>
  <si>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</si>
  <si>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</si>
  <si>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</si>
  <si>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</si>
  <si>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</si>
  <si>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</si>
  <si>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</si>
  <si>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</si>
  <si>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</si>
  <si>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</si>
  <si>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</si>
  <si>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</si>
  <si>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</si>
  <si>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</si>
  <si>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</si>
  <si>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</si>
  <si>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</si>
  <si>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</si>
  <si>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</si>
  <si>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</si>
  <si>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</si>
  <si>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</si>
  <si>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</si>
  <si>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</si>
  <si>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</si>
  <si>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</si>
  <si>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</si>
  <si>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</si>
  <si>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</si>
  <si>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</si>
  <si>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</si>
  <si>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</si>
  <si>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</si>
  <si>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</si>
  <si>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</si>
  <si>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</si>
  <si>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</si>
  <si>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</si>
  <si>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</si>
  <si>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</si>
  <si>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</si>
  <si>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</si>
  <si>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</si>
  <si>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</si>
  <si>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</si>
  <si>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</si>
  <si>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</si>
  <si>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</si>
  <si>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</si>
  <si>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</si>
  <si>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</si>
  <si>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</si>
  <si>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</si>
  <si>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</si>
  <si>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</si>
  <si>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</si>
  <si>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</si>
  <si>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</si>
  <si>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</si>
  <si>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</si>
  <si>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</si>
  <si>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</si>
  <si>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</si>
  <si>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</si>
  <si>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</si>
  <si>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</si>
  <si>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</si>
  <si>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</si>
  <si>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</si>
  <si>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</si>
  <si>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</si>
  <si>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</si>
  <si>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</si>
  <si>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</si>
  <si>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</si>
  <si>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</si>
  <si>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</si>
  <si>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</si>
  <si>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</si>
  <si>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</si>
  <si>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</si>
  <si>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</si>
  <si>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</si>
  <si>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</si>
  <si>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</si>
  <si>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</si>
  <si>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</si>
  <si>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</si>
  <si>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</si>
  <si>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</si>
  <si>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</si>
  <si>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</si>
  <si>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</si>
  <si>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</si>
  <si>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</si>
  <si>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</si>
  <si>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</si>
  <si>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</si>
  <si>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</si>
  <si>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</si>
  <si>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</si>
  <si>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</si>
  <si>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</si>
  <si>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</si>
  <si>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</si>
  <si>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</si>
  <si>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</si>
  <si>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</si>
  <si>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</si>
  <si>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</si>
  <si>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</si>
  <si>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</si>
  <si>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</si>
  <si>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</si>
  <si>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</si>
  <si>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</si>
  <si>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</si>
  <si>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</si>
  <si>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</si>
  <si>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</si>
  <si>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</si>
  <si>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</si>
  <si>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</si>
  <si>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</si>
  <si>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</si>
  <si>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</si>
  <si>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</si>
  <si>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</si>
  <si>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</si>
  <si>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</si>
  <si>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</si>
  <si>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</si>
  <si>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</si>
  <si>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</si>
  <si>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</si>
  <si>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</si>
  <si>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</si>
  <si>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</si>
  <si>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</si>
  <si>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</si>
  <si>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</si>
  <si>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</si>
  <si>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</si>
  <si>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</si>
  <si>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</si>
  <si>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</si>
  <si>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</si>
  <si>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</si>
  <si>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</si>
  <si>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</si>
  <si>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</si>
  <si>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</si>
  <si>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</si>
  <si>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</si>
  <si>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</si>
  <si>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</si>
  <si>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</si>
  <si>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</si>
  <si>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</si>
  <si>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</si>
  <si>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</si>
  <si>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</si>
  <si>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</si>
  <si>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</si>
  <si>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</si>
  <si>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</si>
  <si>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</si>
  <si>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</si>
  <si>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</si>
  <si>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</si>
  <si>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</si>
  <si>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</si>
  <si>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</si>
  <si>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</si>
  <si>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</si>
  <si>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</si>
  <si>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</si>
  <si>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</si>
  <si>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</si>
  <si>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</si>
  <si>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</si>
  <si>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</si>
  <si>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</si>
  <si>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</si>
  <si>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</si>
  <si>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</si>
  <si>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</si>
  <si>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</si>
  <si>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</si>
  <si>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</si>
  <si>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</si>
  <si>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</si>
  <si>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</si>
  <si>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</si>
  <si>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</si>
  <si>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</si>
  <si>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</si>
  <si>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</si>
  <si>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</si>
  <si>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</si>
  <si>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</si>
  <si>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</si>
  <si>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</si>
  <si>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</si>
  <si>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</si>
  <si>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</si>
  <si>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</si>
  <si>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</si>
  <si>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</si>
  <si>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</si>
  <si>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</si>
  <si>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</si>
  <si>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</si>
  <si>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</si>
  <si>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</si>
  <si>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</si>
  <si>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</si>
  <si>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</si>
  <si>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</si>
  <si>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</si>
  <si>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</si>
  <si>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</si>
  <si>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</si>
  <si>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</si>
  <si>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</si>
  <si>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</si>
  <si>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</si>
  <si>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</si>
  <si>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</si>
  <si>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</si>
  <si>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</si>
  <si>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</si>
  <si>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</si>
  <si>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</si>
  <si>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</si>
  <si>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</si>
  <si>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</si>
  <si>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</si>
  <si>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</si>
  <si>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</si>
  <si>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</si>
  <si>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</si>
  <si>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</si>
  <si>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</si>
  <si>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</si>
  <si>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</si>
  <si>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</si>
  <si>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</si>
  <si>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</si>
  <si>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</si>
  <si>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</si>
  <si>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</si>
  <si>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</si>
  <si>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</si>
  <si>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</si>
  <si>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</si>
  <si>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</si>
  <si>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</si>
  <si>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</si>
  <si>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</si>
  <si>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</si>
  <si>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</si>
  <si>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</si>
  <si>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</si>
  <si>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</si>
  <si>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</si>
  <si>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</si>
  <si>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</si>
  <si>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</si>
  <si>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</si>
  <si>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</si>
  <si>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</si>
  <si>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</si>
  <si>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</si>
  <si>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</si>
  <si>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</si>
  <si>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</si>
  <si>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</si>
  <si>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</si>
  <si>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</si>
  <si>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</si>
  <si>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</si>
  <si>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</si>
  <si>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</si>
  <si>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</si>
  <si>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</si>
  <si>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</si>
  <si>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</si>
  <si>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</si>
  <si>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</si>
  <si>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</si>
  <si>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</si>
  <si>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</si>
  <si>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</si>
  <si>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</si>
  <si>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</si>
  <si>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</si>
  <si>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</si>
  <si>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</si>
  <si>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</si>
  <si>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</si>
  <si>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</si>
  <si>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</si>
  <si>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</si>
  <si>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</si>
  <si>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</si>
  <si>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s2162</t>
  </si>
  <si>
    <t>Nasha Natasha</t>
  </si>
  <si>
    <t>Mart√≠n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</si>
  <si>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</si>
  <si>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</si>
  <si>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</si>
  <si>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</si>
  <si>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</si>
  <si>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</si>
  <si>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Anelka‚Äôs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</si>
  <si>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</si>
  <si>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</si>
  <si>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</si>
  <si>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</si>
  <si>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</si>
  <si>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</si>
  <si>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</si>
  <si>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</si>
  <si>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</si>
  <si>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</si>
  <si>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</si>
  <si>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</si>
  <si>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</si>
  <si>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</si>
  <si>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</si>
  <si>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</si>
  <si>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</si>
  <si>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</si>
  <si>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</si>
  <si>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</si>
  <si>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</si>
  <si>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</si>
  <si>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</si>
  <si>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</si>
  <si>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</si>
  <si>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</si>
  <si>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</si>
  <si>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</si>
  <si>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</si>
  <si>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</si>
  <si>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</si>
  <si>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</si>
  <si>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</si>
  <si>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</si>
  <si>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</si>
  <si>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</si>
  <si>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</si>
  <si>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</si>
  <si>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</si>
  <si>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</si>
  <si>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</si>
  <si>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</si>
  <si>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</si>
  <si>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</si>
  <si>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</si>
  <si>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</si>
  <si>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</si>
  <si>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</si>
  <si>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</si>
  <si>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</si>
  <si>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</si>
  <si>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</si>
  <si>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</si>
  <si>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</si>
  <si>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</si>
  <si>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</si>
  <si>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</si>
  <si>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</si>
  <si>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</si>
  <si>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</si>
  <si>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</si>
  <si>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</si>
  <si>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</si>
  <si>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</si>
  <si>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</si>
  <si>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</si>
  <si>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</si>
  <si>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</si>
  <si>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</si>
  <si>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</si>
  <si>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</si>
  <si>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</si>
  <si>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</si>
  <si>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</si>
  <si>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</si>
  <si>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</si>
  <si>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</si>
  <si>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</si>
  <si>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</si>
  <si>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</si>
  <si>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</si>
  <si>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</si>
  <si>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</si>
  <si>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</si>
  <si>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</si>
  <si>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</si>
  <si>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</si>
  <si>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</si>
  <si>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</si>
  <si>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</si>
  <si>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</si>
  <si>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</si>
  <si>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41 min</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</si>
  <si>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</si>
  <si>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</si>
  <si>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</si>
  <si>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</si>
  <si>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</si>
  <si>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</si>
  <si>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</si>
  <si>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</si>
  <si>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</si>
  <si>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</si>
  <si>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</si>
  <si>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</si>
  <si>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</si>
  <si>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</si>
  <si>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</si>
  <si>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</si>
  <si>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</si>
  <si>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</si>
  <si>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</si>
  <si>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</si>
  <si>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</si>
  <si>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</si>
  <si>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</si>
  <si>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</si>
  <si>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</si>
  <si>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</si>
  <si>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</si>
  <si>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</si>
  <si>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</si>
  <si>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</si>
  <si>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</si>
  <si>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</si>
  <si>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</si>
  <si>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</si>
  <si>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</si>
  <si>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</si>
  <si>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</si>
  <si>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</si>
  <si>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</si>
  <si>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</si>
  <si>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</si>
  <si>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</si>
  <si>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</si>
  <si>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</si>
  <si>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</si>
  <si>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</si>
  <si>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</si>
  <si>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</si>
  <si>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</si>
  <si>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</si>
  <si>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</si>
  <si>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</si>
  <si>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</si>
  <si>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</si>
  <si>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</si>
  <si>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</si>
  <si>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</si>
  <si>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</si>
  <si>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</si>
  <si>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</si>
  <si>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</si>
  <si>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</si>
  <si>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</si>
  <si>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</si>
  <si>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</si>
  <si>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</si>
  <si>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</si>
  <si>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</si>
  <si>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</si>
  <si>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</si>
  <si>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</si>
  <si>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</si>
  <si>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</si>
  <si>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</si>
  <si>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</si>
  <si>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</si>
  <si>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</si>
  <si>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</si>
  <si>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</si>
  <si>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</si>
  <si>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</si>
  <si>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</si>
  <si>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</si>
  <si>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</si>
  <si>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</si>
  <si>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</si>
  <si>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</si>
  <si>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</si>
  <si>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</si>
  <si>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</si>
  <si>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</si>
  <si>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</si>
  <si>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</si>
  <si>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</si>
  <si>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</si>
  <si>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</si>
  <si>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</si>
  <si>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</si>
  <si>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</si>
  <si>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</si>
  <si>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</si>
  <si>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</si>
  <si>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</si>
  <si>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</si>
  <si>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</si>
  <si>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</si>
  <si>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</si>
  <si>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</si>
  <si>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</si>
  <si>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</si>
  <si>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</si>
  <si>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</si>
  <si>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</si>
  <si>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</si>
  <si>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</si>
  <si>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</si>
  <si>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</si>
  <si>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</si>
  <si>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</si>
  <si>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</si>
  <si>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</si>
  <si>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</si>
  <si>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</si>
  <si>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</si>
  <si>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</si>
  <si>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</si>
  <si>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</si>
  <si>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</si>
  <si>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</si>
  <si>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</si>
  <si>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</si>
  <si>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</si>
  <si>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</si>
  <si>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</si>
  <si>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</si>
  <si>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</si>
  <si>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</si>
  <si>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</si>
  <si>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</si>
  <si>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</si>
  <si>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</si>
  <si>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</si>
  <si>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</si>
  <si>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</si>
  <si>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</si>
  <si>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</si>
  <si>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</si>
  <si>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</si>
  <si>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</si>
  <si>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</si>
  <si>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</si>
  <si>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</si>
  <si>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</si>
  <si>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</si>
  <si>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</si>
  <si>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</si>
  <si>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</si>
  <si>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</si>
  <si>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</si>
  <si>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</si>
  <si>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</si>
  <si>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</si>
  <si>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</si>
  <si>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</si>
  <si>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</si>
  <si>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</si>
  <si>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</si>
  <si>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</si>
  <si>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</si>
  <si>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</si>
  <si>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</si>
  <si>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</si>
  <si>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</si>
  <si>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</si>
  <si>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</si>
  <si>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</si>
  <si>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</si>
  <si>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</si>
  <si>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</si>
  <si>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</si>
  <si>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</si>
  <si>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</si>
  <si>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</si>
  <si>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</si>
  <si>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</si>
  <si>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</si>
  <si>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</si>
  <si>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</si>
  <si>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</si>
  <si>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</si>
  <si>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</si>
  <si>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</si>
  <si>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</si>
  <si>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</si>
  <si>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</si>
  <si>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</si>
  <si>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</si>
  <si>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</si>
  <si>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</si>
  <si>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</si>
  <si>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</si>
  <si>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</si>
  <si>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</si>
  <si>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</si>
  <si>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</si>
  <si>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</si>
  <si>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</si>
  <si>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</si>
  <si>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</si>
  <si>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</si>
  <si>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</si>
  <si>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</si>
  <si>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</si>
  <si>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</si>
  <si>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</si>
  <si>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</si>
  <si>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</si>
  <si>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</si>
  <si>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</si>
  <si>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</si>
  <si>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</si>
  <si>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</si>
  <si>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</si>
  <si>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</si>
  <si>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</si>
  <si>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</si>
  <si>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</si>
  <si>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</si>
  <si>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</si>
  <si>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</si>
  <si>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</si>
  <si>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</si>
  <si>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</si>
  <si>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</si>
  <si>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</si>
  <si>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</si>
  <si>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</si>
  <si>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</si>
  <si>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</si>
  <si>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</si>
  <si>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</si>
  <si>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</si>
  <si>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</si>
  <si>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</si>
  <si>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</si>
  <si>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</si>
  <si>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</si>
  <si>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</si>
  <si>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</si>
  <si>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</si>
  <si>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</si>
  <si>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</si>
  <si>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</si>
  <si>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</si>
  <si>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</si>
  <si>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</si>
  <si>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</si>
  <si>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</si>
  <si>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</si>
  <si>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</si>
  <si>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</si>
  <si>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</si>
  <si>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</si>
  <si>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</si>
  <si>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</si>
  <si>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</si>
  <si>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</si>
  <si>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</si>
  <si>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</si>
  <si>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</si>
  <si>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</si>
  <si>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</si>
  <si>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</si>
  <si>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</si>
  <si>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</si>
  <si>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</si>
  <si>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</si>
  <si>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</si>
  <si>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</si>
  <si>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</si>
  <si>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</si>
  <si>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</si>
  <si>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</si>
  <si>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</si>
  <si>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</si>
  <si>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</si>
  <si>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</si>
  <si>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</si>
  <si>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</si>
  <si>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</si>
  <si>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</si>
  <si>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</si>
  <si>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</si>
  <si>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</si>
  <si>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</si>
  <si>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</si>
  <si>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</si>
  <si>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</si>
  <si>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</si>
  <si>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</si>
  <si>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</si>
  <si>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</si>
  <si>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</si>
  <si>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</si>
  <si>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</si>
  <si>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</si>
  <si>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</si>
  <si>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</si>
  <si>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</si>
  <si>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</si>
  <si>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</si>
  <si>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</si>
  <si>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</si>
  <si>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</si>
  <si>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</si>
  <si>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</si>
  <si>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</si>
  <si>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</si>
  <si>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</si>
  <si>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</si>
  <si>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</si>
  <si>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</si>
  <si>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</si>
  <si>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</si>
  <si>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</si>
  <si>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</si>
  <si>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</si>
  <si>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</si>
  <si>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</si>
  <si>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</si>
  <si>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</si>
  <si>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</si>
  <si>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</si>
  <si>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</si>
  <si>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</si>
  <si>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</si>
  <si>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</si>
  <si>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</si>
  <si>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</si>
  <si>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</si>
  <si>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</si>
  <si>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</si>
  <si>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</si>
  <si>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</si>
  <si>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</si>
  <si>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</si>
  <si>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</si>
  <si>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</si>
  <si>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</si>
  <si>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</si>
  <si>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</si>
  <si>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</si>
  <si>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</si>
  <si>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</si>
  <si>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</si>
  <si>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</si>
  <si>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</si>
  <si>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</si>
  <si>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</si>
  <si>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</si>
  <si>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</si>
  <si>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</si>
  <si>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</si>
  <si>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</si>
  <si>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</si>
  <si>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</si>
  <si>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</si>
  <si>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</si>
  <si>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</si>
  <si>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</si>
  <si>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</si>
  <si>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</si>
  <si>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</si>
  <si>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</si>
  <si>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</si>
  <si>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</si>
  <si>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</si>
  <si>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</si>
  <si>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</si>
  <si>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</si>
  <si>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</si>
  <si>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</si>
  <si>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</si>
  <si>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</si>
  <si>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</si>
  <si>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</si>
  <si>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</si>
  <si>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</si>
  <si>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</si>
  <si>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</si>
  <si>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</si>
  <si>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</si>
  <si>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</si>
  <si>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</si>
  <si>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</si>
  <si>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</si>
  <si>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</si>
  <si>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</si>
  <si>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</si>
  <si>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</si>
  <si>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</si>
  <si>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</si>
  <si>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</si>
  <si>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</si>
  <si>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</si>
  <si>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</si>
  <si>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</si>
  <si>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</si>
  <si>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</si>
  <si>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</si>
  <si>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</si>
  <si>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</si>
  <si>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</si>
  <si>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</si>
  <si>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</si>
  <si>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</si>
  <si>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</si>
  <si>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</si>
  <si>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</si>
  <si>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</si>
  <si>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</si>
  <si>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</si>
  <si>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</si>
  <si>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</si>
  <si>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</si>
  <si>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</si>
  <si>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</si>
  <si>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</si>
  <si>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</si>
  <si>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</si>
  <si>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</si>
  <si>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</si>
  <si>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</si>
  <si>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</si>
  <si>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</si>
  <si>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</si>
  <si>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</si>
  <si>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</si>
  <si>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</si>
  <si>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</si>
  <si>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</si>
  <si>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</si>
  <si>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</si>
  <si>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</si>
  <si>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</si>
  <si>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</si>
  <si>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</si>
  <si>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</si>
  <si>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</si>
  <si>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</si>
  <si>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</si>
  <si>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</si>
  <si>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</si>
  <si>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</si>
  <si>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</si>
  <si>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</si>
  <si>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</si>
  <si>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</si>
  <si>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</si>
  <si>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</si>
  <si>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</si>
  <si>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</si>
  <si>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</si>
  <si>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</si>
  <si>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</si>
  <si>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</si>
  <si>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</si>
  <si>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</si>
  <si>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</si>
  <si>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</si>
  <si>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</si>
  <si>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</si>
  <si>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</si>
  <si>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</si>
  <si>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</si>
  <si>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</si>
  <si>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</si>
  <si>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</si>
  <si>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</si>
  <si>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</si>
  <si>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</si>
  <si>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</si>
  <si>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</si>
  <si>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</si>
  <si>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</si>
  <si>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</si>
  <si>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</si>
  <si>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</si>
  <si>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</si>
  <si>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</si>
  <si>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</si>
  <si>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</si>
  <si>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</si>
  <si>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</si>
  <si>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</si>
  <si>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</si>
  <si>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</si>
  <si>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</si>
  <si>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</si>
  <si>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</si>
  <si>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</si>
  <si>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</si>
  <si>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</si>
  <si>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</si>
  <si>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</si>
  <si>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</si>
  <si>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</si>
  <si>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</si>
  <si>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</si>
  <si>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</si>
  <si>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</si>
  <si>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</si>
  <si>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</si>
  <si>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</si>
  <si>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</si>
  <si>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</si>
  <si>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</si>
  <si>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</si>
  <si>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</si>
  <si>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</si>
  <si>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</si>
  <si>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</si>
  <si>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</si>
  <si>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</si>
  <si>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</si>
  <si>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</si>
  <si>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</si>
  <si>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</si>
  <si>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</si>
  <si>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</si>
  <si>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</si>
  <si>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</si>
  <si>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</si>
  <si>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</si>
  <si>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</si>
  <si>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</si>
  <si>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</si>
  <si>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</si>
  <si>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</si>
  <si>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</si>
  <si>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</si>
  <si>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</si>
  <si>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</si>
  <si>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</si>
  <si>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</si>
  <si>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</si>
  <si>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</si>
  <si>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</si>
  <si>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</si>
  <si>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</si>
  <si>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</si>
  <si>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</si>
  <si>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</si>
  <si>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</si>
  <si>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</si>
  <si>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</si>
  <si>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</si>
  <si>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</si>
  <si>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</si>
  <si>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</si>
  <si>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</si>
  <si>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</si>
  <si>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</si>
  <si>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</si>
  <si>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</si>
  <si>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</si>
  <si>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</si>
  <si>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</si>
  <si>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</si>
  <si>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</si>
  <si>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</si>
  <si>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</si>
  <si>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</si>
  <si>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</si>
  <si>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</si>
  <si>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</si>
  <si>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</si>
  <si>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</si>
  <si>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</si>
  <si>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</si>
  <si>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</si>
  <si>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</si>
  <si>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</si>
  <si>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</si>
  <si>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</si>
  <si>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</si>
  <si>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</si>
  <si>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</si>
  <si>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</si>
  <si>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</si>
  <si>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</si>
  <si>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</si>
  <si>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</si>
  <si>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</si>
  <si>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</si>
  <si>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</si>
  <si>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</si>
  <si>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</si>
  <si>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</si>
  <si>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</si>
  <si>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</si>
  <si>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</si>
  <si>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</si>
  <si>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</si>
  <si>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</si>
  <si>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</si>
  <si>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</si>
  <si>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</si>
  <si>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</si>
  <si>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</si>
  <si>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</si>
  <si>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</si>
  <si>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</si>
  <si>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</si>
  <si>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</si>
  <si>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</si>
  <si>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</si>
  <si>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</si>
  <si>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</si>
  <si>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</si>
  <si>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</si>
  <si>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</si>
  <si>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</si>
  <si>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</si>
  <si>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</si>
  <si>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</si>
  <si>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</si>
  <si>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</si>
  <si>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</si>
  <si>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</si>
  <si>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</si>
  <si>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</si>
  <si>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</si>
  <si>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</si>
  <si>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</si>
  <si>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</si>
  <si>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</si>
  <si>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</si>
  <si>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</si>
  <si>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</si>
  <si>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</si>
  <si>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</si>
  <si>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</si>
  <si>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</si>
  <si>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</si>
  <si>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</si>
  <si>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</si>
  <si>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</si>
  <si>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</si>
  <si>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</si>
  <si>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</si>
  <si>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</si>
  <si>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</si>
  <si>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</si>
  <si>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</si>
  <si>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</si>
  <si>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</si>
  <si>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</si>
  <si>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</si>
  <si>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</si>
  <si>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</si>
  <si>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</si>
  <si>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</si>
  <si>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</si>
  <si>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</si>
  <si>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</si>
  <si>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</si>
  <si>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</si>
  <si>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</si>
  <si>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</si>
  <si>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</si>
  <si>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</si>
  <si>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</si>
  <si>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</si>
  <si>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</si>
  <si>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</si>
  <si>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</si>
  <si>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</si>
  <si>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</si>
  <si>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</si>
  <si>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</si>
  <si>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</si>
  <si>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</si>
  <si>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</si>
  <si>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</si>
  <si>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</si>
  <si>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</si>
  <si>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</si>
  <si>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</si>
  <si>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</si>
  <si>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</si>
  <si>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</si>
  <si>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</si>
  <si>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</si>
  <si>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</si>
  <si>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</si>
  <si>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</si>
  <si>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</si>
  <si>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</si>
  <si>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</si>
  <si>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</si>
  <si>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</si>
  <si>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</si>
  <si>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</si>
  <si>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</si>
  <si>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</si>
  <si>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</si>
  <si>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</si>
  <si>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</si>
  <si>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</si>
  <si>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</si>
  <si>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</si>
  <si>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</si>
  <si>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</si>
  <si>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</si>
  <si>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</si>
  <si>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</si>
  <si>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</si>
  <si>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</si>
  <si>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</si>
  <si>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</si>
  <si>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</si>
  <si>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</si>
  <si>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</si>
  <si>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</si>
  <si>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</si>
  <si>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</si>
  <si>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</si>
  <si>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</si>
  <si>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</si>
  <si>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</si>
  <si>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</si>
  <si>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</si>
  <si>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</si>
  <si>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</si>
  <si>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</si>
  <si>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</si>
  <si>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</si>
  <si>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</si>
  <si>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</si>
  <si>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</si>
  <si>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</si>
  <si>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</si>
  <si>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</si>
  <si>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</si>
  <si>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</si>
  <si>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</si>
  <si>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</si>
  <si>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</si>
  <si>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</si>
  <si>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</si>
  <si>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</si>
  <si>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</si>
  <si>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</si>
  <si>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</si>
  <si>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</si>
  <si>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</si>
  <si>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</si>
  <si>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</si>
  <si>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</si>
  <si>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</si>
  <si>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</si>
  <si>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</si>
  <si>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</si>
  <si>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</si>
  <si>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</si>
  <si>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</si>
  <si>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</si>
  <si>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</si>
  <si>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</si>
  <si>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</si>
  <si>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</si>
  <si>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</si>
  <si>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</si>
  <si>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</si>
  <si>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</si>
  <si>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</si>
  <si>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</si>
  <si>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</si>
  <si>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</si>
  <si>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</si>
  <si>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</si>
  <si>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</si>
  <si>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</si>
  <si>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</si>
  <si>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</si>
  <si>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</si>
  <si>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</si>
  <si>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</si>
  <si>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</si>
  <si>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</si>
  <si>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</si>
  <si>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</si>
  <si>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</si>
  <si>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</si>
  <si>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</si>
  <si>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</si>
  <si>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</si>
  <si>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</si>
  <si>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</si>
  <si>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</si>
  <si>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</si>
  <si>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</si>
  <si>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</si>
  <si>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</si>
  <si>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</si>
  <si>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</si>
  <si>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</si>
  <si>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</si>
  <si>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</si>
  <si>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</si>
  <si>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</si>
  <si>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</si>
  <si>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</si>
  <si>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</si>
  <si>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</si>
  <si>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</si>
  <si>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</si>
  <si>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</si>
  <si>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</si>
  <si>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</si>
  <si>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</si>
  <si>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</si>
  <si>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</si>
  <si>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</si>
  <si>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</si>
  <si>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</si>
  <si>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</si>
  <si>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</si>
  <si>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</si>
  <si>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</si>
  <si>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</si>
  <si>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</si>
  <si>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</si>
  <si>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</si>
  <si>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</si>
  <si>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</si>
  <si>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</si>
  <si>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</si>
  <si>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</si>
  <si>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</si>
  <si>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</si>
  <si>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</si>
  <si>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</si>
  <si>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</si>
  <si>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</si>
  <si>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</si>
  <si>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</si>
  <si>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</si>
  <si>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</si>
  <si>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</si>
  <si>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</si>
  <si>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</si>
  <si>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</si>
  <si>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</si>
  <si>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</si>
  <si>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</si>
  <si>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</si>
  <si>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</si>
  <si>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</si>
  <si>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</si>
  <si>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</si>
  <si>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</si>
  <si>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</si>
  <si>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</si>
  <si>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</si>
  <si>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</si>
  <si>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</si>
  <si>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</si>
  <si>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</si>
  <si>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</si>
  <si>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</si>
  <si>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</si>
  <si>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</si>
  <si>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</si>
  <si>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</si>
  <si>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</si>
  <si>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</si>
  <si>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</si>
  <si>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</si>
  <si>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</si>
  <si>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</si>
  <si>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</si>
  <si>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</si>
  <si>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</si>
  <si>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</si>
  <si>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</si>
  <si>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</si>
  <si>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</si>
  <si>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</si>
  <si>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</si>
  <si>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</si>
  <si>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</si>
  <si>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</si>
  <si>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</si>
  <si>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</si>
  <si>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</si>
  <si>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</si>
  <si>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</si>
  <si>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</si>
  <si>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</si>
  <si>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</si>
  <si>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</si>
  <si>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</si>
  <si>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</si>
  <si>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</si>
  <si>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</si>
  <si>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</si>
  <si>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</si>
  <si>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</si>
  <si>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</si>
  <si>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</si>
  <si>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</si>
  <si>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</si>
  <si>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</si>
  <si>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</si>
  <si>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</si>
  <si>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</si>
  <si>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</si>
  <si>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</si>
  <si>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</si>
  <si>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</si>
  <si>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</si>
  <si>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</si>
  <si>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</si>
  <si>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</si>
  <si>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</si>
  <si>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</si>
  <si>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</si>
  <si>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</si>
  <si>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</si>
  <si>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</si>
  <si>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</si>
  <si>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</si>
  <si>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</si>
  <si>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</si>
  <si>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</si>
  <si>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</si>
  <si>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</si>
  <si>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</si>
  <si>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</si>
  <si>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</si>
  <si>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</si>
  <si>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</si>
  <si>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</si>
  <si>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</si>
  <si>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</si>
  <si>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</si>
  <si>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</si>
  <si>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</si>
  <si>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</si>
  <si>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</si>
  <si>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</si>
  <si>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</si>
  <si>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</si>
  <si>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</si>
  <si>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</si>
  <si>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</si>
  <si>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</si>
  <si>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</si>
  <si>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</si>
  <si>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</si>
  <si>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</si>
  <si>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</si>
  <si>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</si>
  <si>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</si>
  <si>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</si>
  <si>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</si>
  <si>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</si>
  <si>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</si>
  <si>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</si>
  <si>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</si>
  <si>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</si>
  <si>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</si>
  <si>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</si>
  <si>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</si>
  <si>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</si>
  <si>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</si>
  <si>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</si>
  <si>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</si>
  <si>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</si>
  <si>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</si>
  <si>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</si>
  <si>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</si>
  <si>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</si>
  <si>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</si>
  <si>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</si>
  <si>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</si>
  <si>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</si>
  <si>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</si>
  <si>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</si>
  <si>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</si>
  <si>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</si>
  <si>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</si>
  <si>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</si>
  <si>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</si>
  <si>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</si>
  <si>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</si>
  <si>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</si>
  <si>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</si>
  <si>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</si>
  <si>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</si>
  <si>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</si>
  <si>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</si>
  <si>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</si>
  <si>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</si>
  <si>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</si>
  <si>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</si>
  <si>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</si>
  <si>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</si>
  <si>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</si>
  <si>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</si>
  <si>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</si>
  <si>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</si>
  <si>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</si>
  <si>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</si>
  <si>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</si>
  <si>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</si>
  <si>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</si>
  <si>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</si>
  <si>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</si>
  <si>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</si>
  <si>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</si>
  <si>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</si>
  <si>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</si>
  <si>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</si>
  <si>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</si>
  <si>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</si>
  <si>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</si>
  <si>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</si>
  <si>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</si>
  <si>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</si>
  <si>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</si>
  <si>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</si>
  <si>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</si>
  <si>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</si>
  <si>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</si>
  <si>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</si>
  <si>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</si>
  <si>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</si>
  <si>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</si>
  <si>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</si>
  <si>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</si>
  <si>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</si>
  <si>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</si>
  <si>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</si>
  <si>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</si>
  <si>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</si>
  <si>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</si>
  <si>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</si>
  <si>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</si>
  <si>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</si>
  <si>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</si>
  <si>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</si>
  <si>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</si>
  <si>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</si>
  <si>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</si>
  <si>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</si>
  <si>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</si>
  <si>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</si>
  <si>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</si>
  <si>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</si>
  <si>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</si>
  <si>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</si>
  <si>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</si>
  <si>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</si>
  <si>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</si>
  <si>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</si>
  <si>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</si>
  <si>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</si>
  <si>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</si>
  <si>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</si>
  <si>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</si>
  <si>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</si>
  <si>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</si>
  <si>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</si>
  <si>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</si>
  <si>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</si>
  <si>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</si>
  <si>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</si>
  <si>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</si>
  <si>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</si>
  <si>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</si>
  <si>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</si>
  <si>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</si>
  <si>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</si>
  <si>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</si>
  <si>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</si>
  <si>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</si>
  <si>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</si>
  <si>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</si>
  <si>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</si>
  <si>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</si>
  <si>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</si>
  <si>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</si>
  <si>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</si>
  <si>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</si>
  <si>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</si>
  <si>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</si>
  <si>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</si>
  <si>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</si>
  <si>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</si>
  <si>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</si>
  <si>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</si>
  <si>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</si>
  <si>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</si>
  <si>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</si>
  <si>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</si>
  <si>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</si>
  <si>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</si>
  <si>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</si>
  <si>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</si>
  <si>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</si>
  <si>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</si>
  <si>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</si>
  <si>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</si>
  <si>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</si>
  <si>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</si>
  <si>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</si>
  <si>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</si>
  <si>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</si>
  <si>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</si>
  <si>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</si>
  <si>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</si>
  <si>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</si>
  <si>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</si>
  <si>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</si>
  <si>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</si>
  <si>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</si>
  <si>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</si>
  <si>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</si>
  <si>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</si>
  <si>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</si>
  <si>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</si>
  <si>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</si>
  <si>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</si>
  <si>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</si>
  <si>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</si>
  <si>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</si>
  <si>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</si>
  <si>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</si>
  <si>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</si>
  <si>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</si>
  <si>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</si>
  <si>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</si>
  <si>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</si>
  <si>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</si>
  <si>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</si>
  <si>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</si>
  <si>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</si>
  <si>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</si>
  <si>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</si>
  <si>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</si>
  <si>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</si>
  <si>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</si>
  <si>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</si>
  <si>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</si>
  <si>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</si>
  <si>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</si>
  <si>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</si>
  <si>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</si>
  <si>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</si>
  <si>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</si>
  <si>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</si>
  <si>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</si>
  <si>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</si>
  <si>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</si>
  <si>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</si>
  <si>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</si>
  <si>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</si>
  <si>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</si>
  <si>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</si>
  <si>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</si>
  <si>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</si>
  <si>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</si>
  <si>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</si>
  <si>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</si>
  <si>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</si>
  <si>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</si>
  <si>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</si>
  <si>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</si>
  <si>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</si>
  <si>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</si>
  <si>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</si>
  <si>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</si>
  <si>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</si>
  <si>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</si>
  <si>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</si>
  <si>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</si>
  <si>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</si>
  <si>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</si>
  <si>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</si>
  <si>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</si>
  <si>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</si>
  <si>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</si>
  <si>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</si>
  <si>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</si>
  <si>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</si>
  <si>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</si>
  <si>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</si>
  <si>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</si>
  <si>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</si>
  <si>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</si>
  <si>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</si>
  <si>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</si>
  <si>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</si>
  <si>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</si>
  <si>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</si>
  <si>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</si>
  <si>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</si>
  <si>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</si>
  <si>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</si>
  <si>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</si>
  <si>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</si>
  <si>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</si>
  <si>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</si>
  <si>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</si>
  <si>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</si>
  <si>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</si>
  <si>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</si>
  <si>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</si>
  <si>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</si>
  <si>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</si>
  <si>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</si>
  <si>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</si>
  <si>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</si>
  <si>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</si>
  <si>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</si>
  <si>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</si>
  <si>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</si>
  <si>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</si>
  <si>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</si>
  <si>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</si>
  <si>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</si>
  <si>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</si>
  <si>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</si>
  <si>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</si>
  <si>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</si>
  <si>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</si>
  <si>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</si>
  <si>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</si>
  <si>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</si>
  <si>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</si>
  <si>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</si>
  <si>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</si>
  <si>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</si>
  <si>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</si>
  <si>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</si>
  <si>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</si>
  <si>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</si>
  <si>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</si>
  <si>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</si>
  <si>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</si>
  <si>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</si>
  <si>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</si>
  <si>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</si>
  <si>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</si>
  <si>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</si>
  <si>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</si>
  <si>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</si>
  <si>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</si>
  <si>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</si>
  <si>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</si>
  <si>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</si>
  <si>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</si>
  <si>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</si>
  <si>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</si>
  <si>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</si>
  <si>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</si>
  <si>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</si>
  <si>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</si>
  <si>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</si>
  <si>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</si>
  <si>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</si>
  <si>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</si>
  <si>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</si>
  <si>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</si>
  <si>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</si>
  <si>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</si>
  <si>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</si>
  <si>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</si>
  <si>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</si>
  <si>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</si>
  <si>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</si>
  <si>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</si>
  <si>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</si>
  <si>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</si>
  <si>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</si>
  <si>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</si>
  <si>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</si>
  <si>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</si>
  <si>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</si>
  <si>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</si>
  <si>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</si>
  <si>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</si>
  <si>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</si>
  <si>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</si>
  <si>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</si>
  <si>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</si>
  <si>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</si>
  <si>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</si>
  <si>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</si>
  <si>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</si>
  <si>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</si>
  <si>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</si>
  <si>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</si>
  <si>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</si>
  <si>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</si>
  <si>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</si>
  <si>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</si>
  <si>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</si>
  <si>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</si>
  <si>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</si>
  <si>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</si>
  <si>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</si>
  <si>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</si>
  <si>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</si>
  <si>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</si>
  <si>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</si>
  <si>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</si>
  <si>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</si>
  <si>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</si>
  <si>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</si>
  <si>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</si>
  <si>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</si>
  <si>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</si>
  <si>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</si>
  <si>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</si>
  <si>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</si>
  <si>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</si>
  <si>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</si>
  <si>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</si>
  <si>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</si>
  <si>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</si>
  <si>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</si>
  <si>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</si>
  <si>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</si>
  <si>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</si>
  <si>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</si>
  <si>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</si>
  <si>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</si>
  <si>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</si>
  <si>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</si>
  <si>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</si>
  <si>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</si>
  <si>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</si>
  <si>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</si>
  <si>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</si>
  <si>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</si>
  <si>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</si>
  <si>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</si>
  <si>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</si>
  <si>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</si>
  <si>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</si>
  <si>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</si>
  <si>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</si>
  <si>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</si>
  <si>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</si>
  <si>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</si>
  <si>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</si>
  <si>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</si>
  <si>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</si>
  <si>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</si>
  <si>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</si>
  <si>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</si>
  <si>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</si>
  <si>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</si>
  <si>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</si>
  <si>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</si>
  <si>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</si>
  <si>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</si>
  <si>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</si>
  <si>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</si>
  <si>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</si>
  <si>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</si>
  <si>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</si>
  <si>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</si>
  <si>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</si>
  <si>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</si>
  <si>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</si>
  <si>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</si>
  <si>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</si>
  <si>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</si>
  <si>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</si>
  <si>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</si>
  <si>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</si>
  <si>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</si>
  <si>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</si>
  <si>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</si>
  <si>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</si>
  <si>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</si>
  <si>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</si>
  <si>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</si>
  <si>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</si>
  <si>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</si>
  <si>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</si>
  <si>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</si>
  <si>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</si>
  <si>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</si>
  <si>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</si>
  <si>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</si>
  <si>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</si>
  <si>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</si>
  <si>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</si>
  <si>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</si>
  <si>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</si>
  <si>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</si>
  <si>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</si>
  <si>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</si>
  <si>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</si>
  <si>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</si>
  <si>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</si>
  <si>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</si>
  <si>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</si>
  <si>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</si>
  <si>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</si>
  <si>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</si>
  <si>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</si>
  <si>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</si>
  <si>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</si>
  <si>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</si>
  <si>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</si>
  <si>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</si>
  <si>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</si>
  <si>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</si>
  <si>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</si>
  <si>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</si>
  <si>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</si>
  <si>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</si>
  <si>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</si>
  <si>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</si>
  <si>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</si>
  <si>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</si>
  <si>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</si>
  <si>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</si>
  <si>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</si>
  <si>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</si>
  <si>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</si>
  <si>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</si>
  <si>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</si>
  <si>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</si>
  <si>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</si>
  <si>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</si>
  <si>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</si>
  <si>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</si>
  <si>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</si>
  <si>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</si>
  <si>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</si>
  <si>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</si>
  <si>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</si>
  <si>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</si>
  <si>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</si>
  <si>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</si>
  <si>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</si>
  <si>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</si>
  <si>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</si>
  <si>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</si>
  <si>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</si>
  <si>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</si>
  <si>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</si>
  <si>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</si>
  <si>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</si>
  <si>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</si>
  <si>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</si>
  <si>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</si>
  <si>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</si>
  <si>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</si>
  <si>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</si>
  <si>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</si>
  <si>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</si>
  <si>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</si>
  <si>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</si>
  <si>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</si>
  <si>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</si>
  <si>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</si>
  <si>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</si>
  <si>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</si>
  <si>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</si>
  <si>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</si>
  <si>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</si>
  <si>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</si>
  <si>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</si>
  <si>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</si>
  <si>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</si>
  <si>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</si>
  <si>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</si>
  <si>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</si>
  <si>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</si>
  <si>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</si>
  <si>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</si>
  <si>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</si>
  <si>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</si>
  <si>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</si>
  <si>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</si>
  <si>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</si>
  <si>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</si>
  <si>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</si>
  <si>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</si>
  <si>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</si>
  <si>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</si>
  <si>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</si>
  <si>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</si>
  <si>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</si>
  <si>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</si>
  <si>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</si>
  <si>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</si>
  <si>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</si>
  <si>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</si>
  <si>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</si>
  <si>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</si>
  <si>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</si>
  <si>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</si>
  <si>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</si>
  <si>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</si>
  <si>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</si>
  <si>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</si>
  <si>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</si>
  <si>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</si>
  <si>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</si>
  <si>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</si>
  <si>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</si>
  <si>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</si>
  <si>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</si>
  <si>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</si>
  <si>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</si>
  <si>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</si>
  <si>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</si>
  <si>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</si>
  <si>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</si>
  <si>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</si>
  <si>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</si>
  <si>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</si>
  <si>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</si>
  <si>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</si>
  <si>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</si>
  <si>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</si>
  <si>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</si>
  <si>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</si>
  <si>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</si>
  <si>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</si>
  <si>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</si>
  <si>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</si>
  <si>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</si>
  <si>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</si>
  <si>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</si>
  <si>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</si>
  <si>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</si>
  <si>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</si>
  <si>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</si>
  <si>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</si>
  <si>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</si>
  <si>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</si>
  <si>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</si>
  <si>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</si>
  <si>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</si>
  <si>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</si>
  <si>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</si>
  <si>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</si>
  <si>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</si>
  <si>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</si>
  <si>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</si>
  <si>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</si>
  <si>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</si>
  <si>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</si>
  <si>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</si>
  <si>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</si>
  <si>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</si>
  <si>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</si>
  <si>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</si>
  <si>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</si>
  <si>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</si>
  <si>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</si>
  <si>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</si>
  <si>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</si>
  <si>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</si>
  <si>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</si>
  <si>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</si>
  <si>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</si>
  <si>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</si>
  <si>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</si>
  <si>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</si>
  <si>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</si>
  <si>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</si>
  <si>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</si>
  <si>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</si>
  <si>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</si>
  <si>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</si>
  <si>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</si>
  <si>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</si>
  <si>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</si>
  <si>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</si>
  <si>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</si>
  <si>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</si>
  <si>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</si>
  <si>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</si>
  <si>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</si>
  <si>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</si>
  <si>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</si>
  <si>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</si>
  <si>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</si>
  <si>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</si>
  <si>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</si>
  <si>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</si>
  <si>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</si>
  <si>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</si>
  <si>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</si>
  <si>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</si>
  <si>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</si>
  <si>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</si>
  <si>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</si>
  <si>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</si>
  <si>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</si>
  <si>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</si>
  <si>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</si>
  <si>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</si>
  <si>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</si>
  <si>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</si>
  <si>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</si>
  <si>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</si>
  <si>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</si>
  <si>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</si>
  <si>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</si>
  <si>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</si>
  <si>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</si>
  <si>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</si>
  <si>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</si>
  <si>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</si>
  <si>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</si>
  <si>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</si>
  <si>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</si>
  <si>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</si>
  <si>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</si>
  <si>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</si>
  <si>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</si>
  <si>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</si>
  <si>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</si>
  <si>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</si>
  <si>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</si>
  <si>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</si>
  <si>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</si>
  <si>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</si>
  <si>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</si>
  <si>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</si>
  <si>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</si>
  <si>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</si>
  <si>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</si>
  <si>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</si>
  <si>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</si>
  <si>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</si>
  <si>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</si>
  <si>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</si>
  <si>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</si>
  <si>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</si>
  <si>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</si>
  <si>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</si>
  <si>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</si>
  <si>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</si>
  <si>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</si>
  <si>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</si>
  <si>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</si>
  <si>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</si>
  <si>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</si>
  <si>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</si>
  <si>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</si>
  <si>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</si>
  <si>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</si>
  <si>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</si>
  <si>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</si>
  <si>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</si>
  <si>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</si>
  <si>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</si>
  <si>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</si>
  <si>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</si>
  <si>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</si>
  <si>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</si>
  <si>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</si>
  <si>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</si>
  <si>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</si>
  <si>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</si>
  <si>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</si>
  <si>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</si>
  <si>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</si>
  <si>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</si>
  <si>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</si>
  <si>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</si>
  <si>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</si>
  <si>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</si>
  <si>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</si>
  <si>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</si>
  <si>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</si>
  <si>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</si>
  <si>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</si>
  <si>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</si>
  <si>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</si>
  <si>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</si>
  <si>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</si>
  <si>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</si>
  <si>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</si>
  <si>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</si>
  <si>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</si>
  <si>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</si>
  <si>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</si>
  <si>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</si>
  <si>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</si>
  <si>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</si>
  <si>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</si>
  <si>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</si>
  <si>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</si>
  <si>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</si>
  <si>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</si>
  <si>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</si>
  <si>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</si>
  <si>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</si>
  <si>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</si>
  <si>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</si>
  <si>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</si>
  <si>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</si>
  <si>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</si>
  <si>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</si>
  <si>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</si>
  <si>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</si>
  <si>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</si>
  <si>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</si>
  <si>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</si>
  <si>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</si>
  <si>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</si>
  <si>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</si>
  <si>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</si>
  <si>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</si>
  <si>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</si>
  <si>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</si>
  <si>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</si>
  <si>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</si>
  <si>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</si>
  <si>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</si>
  <si>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</si>
  <si>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</si>
  <si>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</si>
  <si>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</si>
  <si>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</si>
  <si>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</si>
  <si>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</si>
  <si>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</si>
  <si>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</si>
  <si>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</si>
  <si>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</si>
  <si>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</si>
  <si>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</si>
  <si>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</si>
  <si>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</si>
  <si>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</si>
  <si>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</si>
  <si>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</si>
  <si>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</si>
  <si>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</si>
  <si>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</si>
  <si>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</si>
  <si>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</si>
  <si>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</si>
  <si>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</si>
  <si>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</si>
  <si>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</si>
  <si>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</si>
  <si>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</si>
  <si>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</si>
  <si>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</si>
  <si>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</si>
  <si>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</si>
  <si>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</si>
  <si>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</si>
  <si>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</si>
  <si>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</si>
  <si>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</si>
  <si>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</si>
  <si>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</si>
  <si>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</si>
  <si>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</si>
  <si>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</si>
  <si>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</si>
  <si>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</si>
  <si>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</si>
  <si>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</si>
  <si>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</si>
  <si>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</si>
  <si>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</si>
  <si>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</si>
  <si>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</si>
  <si>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</si>
  <si>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</si>
  <si>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</si>
  <si>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</si>
  <si>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</si>
  <si>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</si>
  <si>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</si>
  <si>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</si>
  <si>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</si>
  <si>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</si>
  <si>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</si>
  <si>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</si>
  <si>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</si>
  <si>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</si>
  <si>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</si>
  <si>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</si>
  <si>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</si>
  <si>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</si>
  <si>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</si>
  <si>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</si>
  <si>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</si>
  <si>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</si>
  <si>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</si>
  <si>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</si>
  <si>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</si>
  <si>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</si>
  <si>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</si>
  <si>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</si>
  <si>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</si>
  <si>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</si>
  <si>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</si>
  <si>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</si>
  <si>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</si>
  <si>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</si>
  <si>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</si>
  <si>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</si>
  <si>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</si>
  <si>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</si>
  <si>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</si>
  <si>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</si>
  <si>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</si>
  <si>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</si>
  <si>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</si>
  <si>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</si>
  <si>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</si>
  <si>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</si>
  <si>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</si>
  <si>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</si>
  <si>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</si>
  <si>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</si>
  <si>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</si>
  <si>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</si>
  <si>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</si>
  <si>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</si>
  <si>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</si>
  <si>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</si>
  <si>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</si>
  <si>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</si>
  <si>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</si>
  <si>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</si>
  <si>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</si>
  <si>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</si>
  <si>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</si>
  <si>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</si>
  <si>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</si>
  <si>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</si>
  <si>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</si>
  <si>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</si>
  <si>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</si>
  <si>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</si>
  <si>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</si>
  <si>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</si>
  <si>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</si>
  <si>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</si>
  <si>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</si>
  <si>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</si>
  <si>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</si>
  <si>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</si>
  <si>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</si>
  <si>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</si>
  <si>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</si>
  <si>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</si>
  <si>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</si>
  <si>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</si>
  <si>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</si>
  <si>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</si>
  <si>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</si>
  <si>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</si>
  <si>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</si>
  <si>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</si>
  <si>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</si>
  <si>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</si>
  <si>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</si>
  <si>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</si>
  <si>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</si>
  <si>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</si>
  <si>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</si>
  <si>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</si>
  <si>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</si>
  <si>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</si>
  <si>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</si>
  <si>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</si>
  <si>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</si>
  <si>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</si>
  <si>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</si>
  <si>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</si>
  <si>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</si>
  <si>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</si>
  <si>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</si>
  <si>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</si>
  <si>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</si>
  <si>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</si>
  <si>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</si>
  <si>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</si>
  <si>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</si>
  <si>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</si>
  <si>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</si>
  <si>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</si>
  <si>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</si>
  <si>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</si>
  <si>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</si>
  <si>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</si>
  <si>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</si>
  <si>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</si>
  <si>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</si>
  <si>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</si>
  <si>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</si>
  <si>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</si>
  <si>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</si>
  <si>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</si>
  <si>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</si>
  <si>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</si>
  <si>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</si>
  <si>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</si>
  <si>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</si>
  <si>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</si>
  <si>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</si>
  <si>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</si>
  <si>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</si>
  <si>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</si>
  <si>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</si>
  <si>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</si>
  <si>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</si>
  <si>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</si>
  <si>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</si>
  <si>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</si>
  <si>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</si>
  <si>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</si>
  <si>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</si>
  <si>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</si>
  <si>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</si>
  <si>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</si>
  <si>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</si>
  <si>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</si>
  <si>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</si>
  <si>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</si>
  <si>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</si>
  <si>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</si>
  <si>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</si>
  <si>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</si>
  <si>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</si>
  <si>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</si>
  <si>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</si>
  <si>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</si>
  <si>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</si>
  <si>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</si>
  <si>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</si>
  <si>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</si>
  <si>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</si>
  <si>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</si>
  <si>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</si>
  <si>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</si>
  <si>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</si>
  <si>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</si>
  <si>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</si>
  <si>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</si>
  <si>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</si>
  <si>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</si>
  <si>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</si>
  <si>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</si>
  <si>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</si>
  <si>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</si>
  <si>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</si>
  <si>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</si>
  <si>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</si>
  <si>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</si>
  <si>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</si>
  <si>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</si>
  <si>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</si>
  <si>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</si>
  <si>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</si>
  <si>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</si>
  <si>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</si>
  <si>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</si>
  <si>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</si>
  <si>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</si>
  <si>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</si>
  <si>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</si>
  <si>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</si>
  <si>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</si>
  <si>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</si>
  <si>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</si>
  <si>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</si>
  <si>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</si>
  <si>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</si>
  <si>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</si>
  <si>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</si>
  <si>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</si>
  <si>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</si>
  <si>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</si>
  <si>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</si>
  <si>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</si>
  <si>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</si>
  <si>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</si>
  <si>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</si>
  <si>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</si>
  <si>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</si>
  <si>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</si>
  <si>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</si>
  <si>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</si>
  <si>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</si>
  <si>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</si>
  <si>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</si>
  <si>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</si>
  <si>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</si>
  <si>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</si>
  <si>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</si>
  <si>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</si>
  <si>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</si>
  <si>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</si>
  <si>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</si>
  <si>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</si>
  <si>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</si>
  <si>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</si>
  <si>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</si>
  <si>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</si>
  <si>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</si>
  <si>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</si>
  <si>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</si>
  <si>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</si>
  <si>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</si>
  <si>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</si>
  <si>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</si>
  <si>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</si>
  <si>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</si>
  <si>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</si>
  <si>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</si>
  <si>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</si>
  <si>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</si>
  <si>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</si>
  <si>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</si>
  <si>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</si>
  <si>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</si>
  <si>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</si>
  <si>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</si>
  <si>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</si>
  <si>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</si>
  <si>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</si>
  <si>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</si>
  <si>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</si>
  <si>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</si>
  <si>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</si>
  <si>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</si>
  <si>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</si>
  <si>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</si>
  <si>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</si>
  <si>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</si>
  <si>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</si>
  <si>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</si>
  <si>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</si>
  <si>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</si>
  <si>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</si>
  <si>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</si>
  <si>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</si>
  <si>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</si>
  <si>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</si>
  <si>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</si>
  <si>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</si>
  <si>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</si>
  <si>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</si>
  <si>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</si>
  <si>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</si>
  <si>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</si>
  <si>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</si>
  <si>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</si>
  <si>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</si>
  <si>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</si>
  <si>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</si>
  <si>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</si>
  <si>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</si>
  <si>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</si>
  <si>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</si>
  <si>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</si>
  <si>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</si>
  <si>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</si>
  <si>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</si>
  <si>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</si>
  <si>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</si>
  <si>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</si>
  <si>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</si>
  <si>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</si>
  <si>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</si>
  <si>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</si>
  <si>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</si>
  <si>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</si>
  <si>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</si>
  <si>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</si>
  <si>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</si>
  <si>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</si>
  <si>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</si>
  <si>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</si>
  <si>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</si>
  <si>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</si>
  <si>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</si>
  <si>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</si>
  <si>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</si>
  <si>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</si>
  <si>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</si>
  <si>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</si>
  <si>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</si>
  <si>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</si>
  <si>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</si>
  <si>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</si>
  <si>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</si>
  <si>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</si>
  <si>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</si>
  <si>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</si>
  <si>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</si>
  <si>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</si>
  <si>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</si>
  <si>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</si>
  <si>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</si>
  <si>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</si>
  <si>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</si>
  <si>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</si>
  <si>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</si>
  <si>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</si>
  <si>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</si>
  <si>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</si>
  <si>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</si>
  <si>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</si>
  <si>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</si>
  <si>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</si>
  <si>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</si>
  <si>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</si>
  <si>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</si>
  <si>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</si>
  <si>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</si>
  <si>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</si>
  <si>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</si>
  <si>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</si>
  <si>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</si>
  <si>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</si>
  <si>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</si>
  <si>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</si>
  <si>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</si>
  <si>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</si>
  <si>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</si>
  <si>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</si>
  <si>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</si>
  <si>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</si>
  <si>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</si>
  <si>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</si>
  <si>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</si>
  <si>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</si>
  <si>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</si>
  <si>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</si>
  <si>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</si>
  <si>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</si>
  <si>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</si>
  <si>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</si>
  <si>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</si>
  <si>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</si>
  <si>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</si>
  <si>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</si>
  <si>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</si>
  <si>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</si>
  <si>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</si>
  <si>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</si>
  <si>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</si>
  <si>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</si>
  <si>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</si>
  <si>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</si>
  <si>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</si>
  <si>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</si>
  <si>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</si>
  <si>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</si>
  <si>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</si>
  <si>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</si>
  <si>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</si>
  <si>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</si>
  <si>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</si>
  <si>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</si>
  <si>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</si>
  <si>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</si>
  <si>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</si>
  <si>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</si>
  <si>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</si>
  <si>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</si>
  <si>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</si>
  <si>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</si>
  <si>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</si>
  <si>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</si>
  <si>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</si>
  <si>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</si>
  <si>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</si>
  <si>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</si>
  <si>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</si>
  <si>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</si>
  <si>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</si>
  <si>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</si>
  <si>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</si>
  <si>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</si>
  <si>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</si>
  <si>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</si>
  <si>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</si>
  <si>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</si>
  <si>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</si>
  <si>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</si>
  <si>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</si>
  <si>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</si>
  <si>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</si>
  <si>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</si>
  <si>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</si>
  <si>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</si>
  <si>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</si>
  <si>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</si>
  <si>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</si>
  <si>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</si>
  <si>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</si>
  <si>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</si>
  <si>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</si>
  <si>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</si>
  <si>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</si>
  <si>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</si>
  <si>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</si>
  <si>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</si>
  <si>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</si>
  <si>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</si>
  <si>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</si>
  <si>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</si>
  <si>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</si>
  <si>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</si>
  <si>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</si>
  <si>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</si>
  <si>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</si>
  <si>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</si>
  <si>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</si>
  <si>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</si>
  <si>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</si>
  <si>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</si>
  <si>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</si>
  <si>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</si>
  <si>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</si>
  <si>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</si>
  <si>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</si>
  <si>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</si>
  <si>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</si>
  <si>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</si>
  <si>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</si>
  <si>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</si>
  <si>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</si>
  <si>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</si>
  <si>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</si>
  <si>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</si>
  <si>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</si>
  <si>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</si>
  <si>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</si>
  <si>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</si>
  <si>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</si>
  <si>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</si>
  <si>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</si>
  <si>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</si>
  <si>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</si>
  <si>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</si>
  <si>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</si>
  <si>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</si>
  <si>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</si>
  <si>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</si>
  <si>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</si>
  <si>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</si>
  <si>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</si>
  <si>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</si>
  <si>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</si>
  <si>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</si>
  <si>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</si>
  <si>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</si>
  <si>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</si>
  <si>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</si>
  <si>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</si>
  <si>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</si>
  <si>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</si>
  <si>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</si>
  <si>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</si>
  <si>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</si>
  <si>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</si>
  <si>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</si>
  <si>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</si>
  <si>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</si>
  <si>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</si>
  <si>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</si>
  <si>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</si>
  <si>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</si>
  <si>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</si>
  <si>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</si>
  <si>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</si>
  <si>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</si>
  <si>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</si>
  <si>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</si>
  <si>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</si>
  <si>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</si>
  <si>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</si>
  <si>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</si>
  <si>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</si>
  <si>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</si>
  <si>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</si>
  <si>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</si>
  <si>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</si>
  <si>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</si>
  <si>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</si>
  <si>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</si>
  <si>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</si>
  <si>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</si>
  <si>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</si>
  <si>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</si>
  <si>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</si>
  <si>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</si>
  <si>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</si>
  <si>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</si>
  <si>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</si>
  <si>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</si>
  <si>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</si>
  <si>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</si>
  <si>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</si>
  <si>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</si>
  <si>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</si>
  <si>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</si>
  <si>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</si>
  <si>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</si>
  <si>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</si>
  <si>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</si>
  <si>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</si>
  <si>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</si>
  <si>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</si>
  <si>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</si>
  <si>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</si>
  <si>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</si>
  <si>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</si>
  <si>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</si>
  <si>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</si>
  <si>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</si>
  <si>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</si>
  <si>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</si>
  <si>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</si>
  <si>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</si>
  <si>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</si>
  <si>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</si>
  <si>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</si>
  <si>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</si>
  <si>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</si>
  <si>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</si>
  <si>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</si>
  <si>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</si>
  <si>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</si>
  <si>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</si>
  <si>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</si>
  <si>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</si>
  <si>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</si>
  <si>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</si>
  <si>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</si>
  <si>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</si>
  <si>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</si>
  <si>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</si>
  <si>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</si>
  <si>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</si>
  <si>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</si>
  <si>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</si>
  <si>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</si>
  <si>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</si>
  <si>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</si>
  <si>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</si>
  <si>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</si>
  <si>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</si>
  <si>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</si>
  <si>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</si>
  <si>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</si>
  <si>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</si>
  <si>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</si>
  <si>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</si>
  <si>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</si>
  <si>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</si>
  <si>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</si>
  <si>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</si>
  <si>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</si>
  <si>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</si>
  <si>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</si>
  <si>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</si>
  <si>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</si>
  <si>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</si>
  <si>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</si>
  <si>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</si>
  <si>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</si>
  <si>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</si>
  <si>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</si>
  <si>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</si>
  <si>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</si>
  <si>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</si>
  <si>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</si>
  <si>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</si>
  <si>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</si>
  <si>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</si>
  <si>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</si>
  <si>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</si>
  <si>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</si>
  <si>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</si>
  <si>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</si>
  <si>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</si>
  <si>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</si>
  <si>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</si>
  <si>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</si>
  <si>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</si>
  <si>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</si>
  <si>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‚Äî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</si>
  <si>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</si>
  <si>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</si>
  <si>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</si>
  <si>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</si>
  <si>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</si>
  <si>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</si>
  <si>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</si>
  <si>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</si>
  <si>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</si>
  <si>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</si>
  <si>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</si>
  <si>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</si>
  <si>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</si>
  <si>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</si>
  <si>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</si>
  <si>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</si>
  <si>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</si>
  <si>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</si>
  <si>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</si>
  <si>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</si>
  <si>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</si>
  <si>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</si>
  <si>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</si>
  <si>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</si>
  <si>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</si>
  <si>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</si>
  <si>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</si>
  <si>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</si>
  <si>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</si>
  <si>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</si>
  <si>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</si>
  <si>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</si>
  <si>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</si>
  <si>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</si>
  <si>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</si>
  <si>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</si>
  <si>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</si>
  <si>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</si>
  <si>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</si>
  <si>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</si>
  <si>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</si>
  <si>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</si>
  <si>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</si>
  <si>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</si>
  <si>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</si>
  <si>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</si>
  <si>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</si>
  <si>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</si>
  <si>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</si>
  <si>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</si>
  <si>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</si>
  <si>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</si>
  <si>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</si>
  <si>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</si>
  <si>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</si>
  <si>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</si>
  <si>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</si>
  <si>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</si>
  <si>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</si>
  <si>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</si>
  <si>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</si>
  <si>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</si>
  <si>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</si>
  <si>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</si>
  <si>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</si>
  <si>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</si>
  <si>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</si>
  <si>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</si>
  <si>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</si>
  <si>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</si>
  <si>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</si>
  <si>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</si>
  <si>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</si>
  <si>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</si>
  <si>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</si>
  <si>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</si>
  <si>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</si>
  <si>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</si>
  <si>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</si>
  <si>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</si>
  <si>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</si>
  <si>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</si>
  <si>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</si>
  <si>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</si>
  <si>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</si>
  <si>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</si>
  <si>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</si>
  <si>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</si>
  <si>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</si>
  <si>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</si>
  <si>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</si>
  <si>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</si>
  <si>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</si>
  <si>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</si>
  <si>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</si>
  <si>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</si>
  <si>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</si>
  <si>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</si>
  <si>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</si>
  <si>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</si>
  <si>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</si>
  <si>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</si>
  <si>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</si>
  <si>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</si>
  <si>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</si>
  <si>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</si>
  <si>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</si>
  <si>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</si>
  <si>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</si>
  <si>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</si>
  <si>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</si>
  <si>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</si>
  <si>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</si>
  <si>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</si>
  <si>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</si>
  <si>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</si>
  <si>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</si>
  <si>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</si>
  <si>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</si>
  <si>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</si>
  <si>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</si>
  <si>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</si>
  <si>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</si>
  <si>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</si>
  <si>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</si>
  <si>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</si>
  <si>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</si>
  <si>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</si>
  <si>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</si>
  <si>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</si>
  <si>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</si>
  <si>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</si>
  <si>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</si>
  <si>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</si>
  <si>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</si>
  <si>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</si>
  <si>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</si>
  <si>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</si>
  <si>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</si>
  <si>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</si>
  <si>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</si>
  <si>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</si>
  <si>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</si>
  <si>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</si>
  <si>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</si>
  <si>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</si>
  <si>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</si>
  <si>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</si>
  <si>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</si>
  <si>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</si>
  <si>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</si>
  <si>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</si>
  <si>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</si>
  <si>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</si>
  <si>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</si>
  <si>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</si>
  <si>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</si>
  <si>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</si>
  <si>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</si>
  <si>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</si>
  <si>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</si>
  <si>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</si>
  <si>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</si>
  <si>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</si>
  <si>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</si>
  <si>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</si>
  <si>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</si>
  <si>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</si>
  <si>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</si>
  <si>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</si>
  <si>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</si>
  <si>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</si>
  <si>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</si>
  <si>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</si>
  <si>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</si>
  <si>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</si>
  <si>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</si>
  <si>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</si>
  <si>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</si>
  <si>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</si>
  <si>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</si>
  <si>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</si>
  <si>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</si>
  <si>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</si>
  <si>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</si>
  <si>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</si>
  <si>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</si>
  <si>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</si>
  <si>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</si>
  <si>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</si>
  <si>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</si>
  <si>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</si>
  <si>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</si>
  <si>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</si>
  <si>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</si>
  <si>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</si>
  <si>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</si>
  <si>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</si>
  <si>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</si>
  <si>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</si>
  <si>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</si>
  <si>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</si>
  <si>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</si>
  <si>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</si>
  <si>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</si>
  <si>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</si>
  <si>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</si>
  <si>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</si>
  <si>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</si>
  <si>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</si>
  <si>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</si>
  <si>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</si>
  <si>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</si>
  <si>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</si>
  <si>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</si>
  <si>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</si>
  <si>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</si>
  <si>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</si>
  <si>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</si>
  <si>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</si>
  <si>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</si>
  <si>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</si>
  <si>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</si>
  <si>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</si>
  <si>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</si>
  <si>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</si>
  <si>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</si>
  <si>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</si>
  <si>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</si>
  <si>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</si>
  <si>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</si>
  <si>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</si>
  <si>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</si>
  <si>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</si>
  <si>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</si>
  <si>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</si>
  <si>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</si>
  <si>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</si>
  <si>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</si>
  <si>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</si>
  <si>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</si>
  <si>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</si>
  <si>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</si>
  <si>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</si>
  <si>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</si>
  <si>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</si>
  <si>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</si>
  <si>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</si>
  <si>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</si>
  <si>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</si>
  <si>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</si>
  <si>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</si>
  <si>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</si>
  <si>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</si>
  <si>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</si>
  <si>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</si>
  <si>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</si>
  <si>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</si>
  <si>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</si>
  <si>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</si>
  <si>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</si>
  <si>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</si>
  <si>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</si>
  <si>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</si>
  <si>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</si>
  <si>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</si>
  <si>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</si>
  <si>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</si>
  <si>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</si>
  <si>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</si>
  <si>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</si>
  <si>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</si>
  <si>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</si>
  <si>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</si>
  <si>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</si>
  <si>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</si>
  <si>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</si>
  <si>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</si>
  <si>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</si>
  <si>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</si>
  <si>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</si>
  <si>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</si>
  <si>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</si>
  <si>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</si>
  <si>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</si>
  <si>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</si>
  <si>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</si>
  <si>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</si>
  <si>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</si>
  <si>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</si>
  <si>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</si>
  <si>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</si>
  <si>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</si>
  <si>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</si>
  <si>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</si>
  <si>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</si>
  <si>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</si>
  <si>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</si>
  <si>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</si>
  <si>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</si>
  <si>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</si>
  <si>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</si>
  <si>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</si>
  <si>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</si>
  <si>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</si>
  <si>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</si>
  <si>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</si>
  <si>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</si>
  <si>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</si>
  <si>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</si>
  <si>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</si>
  <si>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</si>
  <si>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</si>
  <si>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</si>
  <si>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</si>
  <si>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</si>
  <si>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</si>
  <si>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</si>
  <si>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</si>
  <si>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</si>
  <si>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</si>
  <si>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</si>
  <si>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</si>
  <si>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</si>
  <si>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</si>
  <si>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</si>
  <si>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</si>
  <si>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</si>
  <si>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</si>
  <si>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</si>
  <si>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</si>
  <si>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</si>
  <si>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</si>
  <si>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</si>
  <si>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</si>
  <si>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</si>
  <si>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</si>
  <si>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</si>
  <si>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</si>
  <si>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</si>
  <si>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</si>
  <si>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</si>
  <si>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</si>
  <si>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</si>
  <si>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</si>
  <si>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</si>
  <si>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</si>
  <si>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</si>
  <si>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</si>
  <si>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</si>
  <si>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</si>
  <si>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</si>
  <si>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</si>
  <si>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</si>
  <si>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</si>
  <si>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</si>
  <si>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</si>
  <si>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</si>
  <si>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</si>
  <si>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</si>
  <si>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</si>
  <si>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</si>
  <si>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</si>
  <si>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</si>
  <si>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</si>
  <si>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</si>
  <si>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</si>
  <si>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</si>
  <si>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</si>
  <si>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</si>
  <si>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</si>
  <si>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</si>
  <si>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</si>
  <si>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</si>
  <si>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</si>
  <si>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</si>
  <si>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</si>
  <si>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</si>
  <si>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</si>
  <si>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</si>
  <si>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</si>
  <si>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</si>
  <si>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</si>
  <si>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</si>
  <si>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</si>
  <si>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</si>
  <si>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</si>
  <si>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</si>
  <si>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</si>
  <si>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</si>
  <si>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</si>
  <si>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</si>
  <si>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</si>
  <si>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</si>
  <si>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</si>
  <si>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</si>
  <si>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</si>
  <si>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</si>
  <si>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</si>
  <si>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</si>
  <si>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</si>
  <si>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</si>
  <si>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</si>
  <si>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</si>
  <si>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</si>
  <si>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</si>
  <si>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</si>
  <si>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</si>
  <si>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</si>
  <si>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</si>
  <si>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</si>
  <si>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</si>
  <si>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</si>
  <si>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</si>
  <si>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</si>
  <si>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</si>
  <si>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</si>
  <si>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</si>
  <si>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</si>
  <si>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</si>
  <si>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</si>
  <si>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</si>
  <si>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</si>
  <si>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</si>
  <si>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</si>
  <si>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</si>
  <si>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</si>
  <si>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</si>
  <si>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</si>
  <si>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</si>
  <si>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</si>
  <si>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</si>
  <si>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</si>
  <si>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</si>
  <si>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</si>
  <si>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</si>
  <si>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</si>
  <si>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</si>
  <si>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</si>
  <si>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</si>
  <si>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</si>
  <si>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</si>
  <si>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</si>
  <si>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</si>
  <si>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</si>
  <si>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</si>
  <si>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</si>
  <si>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</si>
  <si>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</si>
  <si>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</si>
  <si>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</si>
  <si>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</si>
  <si>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</si>
  <si>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</si>
  <si>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</si>
  <si>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</si>
  <si>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</si>
  <si>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</si>
  <si>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</si>
  <si>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</si>
  <si>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</si>
  <si>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</si>
  <si>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</si>
  <si>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</si>
  <si>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</si>
  <si>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</si>
  <si>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</si>
  <si>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</si>
  <si>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</si>
  <si>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</si>
  <si>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</si>
  <si>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</si>
  <si>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</si>
  <si>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</si>
  <si>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</si>
  <si>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</si>
  <si>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</si>
  <si>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</si>
  <si>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</si>
  <si>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</si>
  <si>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</si>
  <si>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</si>
  <si>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</si>
  <si>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</si>
  <si>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</si>
  <si>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</si>
  <si>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</si>
  <si>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</si>
  <si>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</si>
  <si>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</si>
  <si>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</si>
  <si>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</si>
  <si>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</si>
  <si>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</si>
  <si>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</si>
  <si>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</si>
  <si>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</si>
  <si>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</si>
  <si>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</si>
  <si>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</si>
  <si>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</si>
  <si>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</si>
  <si>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</si>
  <si>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</si>
  <si>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</si>
  <si>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</si>
  <si>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</si>
  <si>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</si>
  <si>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</si>
  <si>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</si>
  <si>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</si>
  <si>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</si>
  <si>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</si>
  <si>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</si>
  <si>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</si>
  <si>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</si>
  <si>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</si>
  <si>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</si>
  <si>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</si>
  <si>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</si>
  <si>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</si>
  <si>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</si>
  <si>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</si>
  <si>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</si>
  <si>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</si>
  <si>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</si>
  <si>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</si>
  <si>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</si>
  <si>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</si>
  <si>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</si>
  <si>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</si>
  <si>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</si>
  <si>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</si>
  <si>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</si>
  <si>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</si>
  <si>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</si>
  <si>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</si>
  <si>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</si>
  <si>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</si>
  <si>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</si>
  <si>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</si>
  <si>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</si>
  <si>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</si>
  <si>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</si>
  <si>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</si>
  <si>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</si>
  <si>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</si>
  <si>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</si>
  <si>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</si>
  <si>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</si>
  <si>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</si>
  <si>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</si>
  <si>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</si>
  <si>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</si>
  <si>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</si>
  <si>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</si>
  <si>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</si>
  <si>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</si>
  <si>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</si>
  <si>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</si>
  <si>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</si>
  <si>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</si>
  <si>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</si>
  <si>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</si>
  <si>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</si>
  <si>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</si>
  <si>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</si>
  <si>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</si>
  <si>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</si>
  <si>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</si>
  <si>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</si>
  <si>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</si>
  <si>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</si>
  <si>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</si>
  <si>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</si>
  <si>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</si>
  <si>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</si>
  <si>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</si>
  <si>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</si>
  <si>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</si>
  <si>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</si>
  <si>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</si>
  <si>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</si>
  <si>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</si>
  <si>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</si>
  <si>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</si>
  <si>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</si>
  <si>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</si>
  <si>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</si>
  <si>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</si>
  <si>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</si>
  <si>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</si>
  <si>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</si>
  <si>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</si>
  <si>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</si>
  <si>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</si>
  <si>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</si>
  <si>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</si>
  <si>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</si>
  <si>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</si>
  <si>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</si>
  <si>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</si>
  <si>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</si>
  <si>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</si>
  <si>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</si>
  <si>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</si>
  <si>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</si>
  <si>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</si>
  <si>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</si>
  <si>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</si>
  <si>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</si>
  <si>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</si>
  <si>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</si>
  <si>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</si>
  <si>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</si>
  <si>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</si>
  <si>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</si>
  <si>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</si>
  <si>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</si>
  <si>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</si>
  <si>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</si>
  <si>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</si>
  <si>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</si>
  <si>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</si>
  <si>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</si>
  <si>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</si>
  <si>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</si>
  <si>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</si>
  <si>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</si>
  <si>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</si>
  <si>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</si>
  <si>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</si>
  <si>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</si>
  <si>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</si>
  <si>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</si>
  <si>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</si>
  <si>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</si>
  <si>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</si>
  <si>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</si>
  <si>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</si>
  <si>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</si>
  <si>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</si>
  <si>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</si>
  <si>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</si>
  <si>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</si>
  <si>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</si>
  <si>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</si>
  <si>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</si>
  <si>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</si>
  <si>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</si>
  <si>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</si>
  <si>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</si>
  <si>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</si>
  <si>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</si>
  <si>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</si>
  <si>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</si>
  <si>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</si>
  <si>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</si>
  <si>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</si>
  <si>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</si>
  <si>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</si>
  <si>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</si>
  <si>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</si>
  <si>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</si>
  <si>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</si>
  <si>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</si>
  <si>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</si>
  <si>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</si>
  <si>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</si>
  <si>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</si>
  <si>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</si>
  <si>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</si>
  <si>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</si>
  <si>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</si>
  <si>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</si>
  <si>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</si>
  <si>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</si>
  <si>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</si>
  <si>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</si>
  <si>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</si>
  <si>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</si>
  <si>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</si>
  <si>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</si>
  <si>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</si>
  <si>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</si>
  <si>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</si>
  <si>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</si>
  <si>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</si>
  <si>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</si>
  <si>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</si>
  <si>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</si>
  <si>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</si>
  <si>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</si>
  <si>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</si>
  <si>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</si>
  <si>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</si>
  <si>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</si>
  <si>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</si>
  <si>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</si>
  <si>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</si>
  <si>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</si>
  <si>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</si>
  <si>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</si>
  <si>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</si>
  <si>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</si>
  <si>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</si>
  <si>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</si>
  <si>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</si>
  <si>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</si>
  <si>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</si>
  <si>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</si>
  <si>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</si>
  <si>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</si>
  <si>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</si>
  <si>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</si>
  <si>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</si>
  <si>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</si>
  <si>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</si>
  <si>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</si>
  <si>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</si>
  <si>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</si>
  <si>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</si>
  <si>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</si>
  <si>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</si>
  <si>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</si>
  <si>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</si>
  <si>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</si>
  <si>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</si>
  <si>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</si>
  <si>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</si>
  <si>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</si>
  <si>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</si>
  <si>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</si>
  <si>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</si>
  <si>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</si>
  <si>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</si>
  <si>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</si>
  <si>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</si>
  <si>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</si>
  <si>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</si>
  <si>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</si>
  <si>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</si>
  <si>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</si>
  <si>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</si>
  <si>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</si>
  <si>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</si>
  <si>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</si>
  <si>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</si>
  <si>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</si>
  <si>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</si>
  <si>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</si>
  <si>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</si>
  <si>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</si>
  <si>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</si>
  <si>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</si>
  <si>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</si>
  <si>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</si>
  <si>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</si>
  <si>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</si>
  <si>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</si>
  <si>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</si>
  <si>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</si>
  <si>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</si>
  <si>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</si>
  <si>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</si>
  <si>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</si>
  <si>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</si>
  <si>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</si>
  <si>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</si>
  <si>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</si>
  <si>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</si>
  <si>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</si>
  <si>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</si>
  <si>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</si>
  <si>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</si>
  <si>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</si>
  <si>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</si>
  <si>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</si>
  <si>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</si>
  <si>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</si>
  <si>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</si>
  <si>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</si>
  <si>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</si>
  <si>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</si>
  <si>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</si>
  <si>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</si>
  <si>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</si>
  <si>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</si>
  <si>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</si>
  <si>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</si>
  <si>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</si>
  <si>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</si>
  <si>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</si>
  <si>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</si>
  <si>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</si>
  <si>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</si>
  <si>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</si>
  <si>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</si>
  <si>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</si>
  <si>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</si>
  <si>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</si>
  <si>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</si>
  <si>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</si>
  <si>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</si>
  <si>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</si>
  <si>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</si>
  <si>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</si>
  <si>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</si>
  <si>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</si>
  <si>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</si>
  <si>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</si>
  <si>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</si>
  <si>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</si>
  <si>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</si>
  <si>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</si>
  <si>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</si>
  <si>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</si>
  <si>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</si>
  <si>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</si>
  <si>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</si>
  <si>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</si>
  <si>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</si>
  <si>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</si>
  <si>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</si>
  <si>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</si>
  <si>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</si>
  <si>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</si>
  <si>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</si>
  <si>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</si>
  <si>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</si>
  <si>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</si>
  <si>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</si>
  <si>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</si>
  <si>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</si>
  <si>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</si>
  <si>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</si>
  <si>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</si>
  <si>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</si>
  <si>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</si>
  <si>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</si>
  <si>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</si>
  <si>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</si>
  <si>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</si>
  <si>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</si>
  <si>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</si>
  <si>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</si>
  <si>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</si>
  <si>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</si>
  <si>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</si>
  <si>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</si>
  <si>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</si>
  <si>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</si>
  <si>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</si>
  <si>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</si>
  <si>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</si>
  <si>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</si>
  <si>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</si>
  <si>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</si>
  <si>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</si>
  <si>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</si>
  <si>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</si>
  <si>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</si>
  <si>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</si>
  <si>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</si>
  <si>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</si>
  <si>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</si>
  <si>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</si>
  <si>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</si>
  <si>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</si>
  <si>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</si>
  <si>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</si>
  <si>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</si>
  <si>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</si>
  <si>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</si>
  <si>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</si>
  <si>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</si>
  <si>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</si>
  <si>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</si>
  <si>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</si>
  <si>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</si>
  <si>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</si>
  <si>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</si>
  <si>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</si>
  <si>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</si>
  <si>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</si>
  <si>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</si>
  <si>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</si>
  <si>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</si>
  <si>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</si>
  <si>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</si>
  <si>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</si>
  <si>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</si>
  <si>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</si>
  <si>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</si>
  <si>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</si>
  <si>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</si>
  <si>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</si>
  <si>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</si>
  <si>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</si>
  <si>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</si>
  <si>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</si>
  <si>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</si>
  <si>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</si>
  <si>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</si>
  <si>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</si>
  <si>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</si>
  <si>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</si>
  <si>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</si>
  <si>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</si>
  <si>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</si>
  <si>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</si>
  <si>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</si>
  <si>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</si>
  <si>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</si>
  <si>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</si>
  <si>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</si>
  <si>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</si>
  <si>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</si>
  <si>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</si>
  <si>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</si>
  <si>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</si>
  <si>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</si>
  <si>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</si>
  <si>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</si>
  <si>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</si>
  <si>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</si>
  <si>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</si>
  <si>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</si>
  <si>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</si>
  <si>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</si>
  <si>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</si>
  <si>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</si>
  <si>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</si>
  <si>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</si>
  <si>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</si>
  <si>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</si>
  <si>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</si>
  <si>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</si>
  <si>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</si>
  <si>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</si>
  <si>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</si>
  <si>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</si>
  <si>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</si>
  <si>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</si>
  <si>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</si>
  <si>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</si>
  <si>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</si>
  <si>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</si>
  <si>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</si>
  <si>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</si>
  <si>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</si>
  <si>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</si>
  <si>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</si>
  <si>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</si>
  <si>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</si>
  <si>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</si>
  <si>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</si>
  <si>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</si>
  <si>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</si>
  <si>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</si>
  <si>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</si>
  <si>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</si>
  <si>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</si>
  <si>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</si>
  <si>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</si>
  <si>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</si>
  <si>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</si>
  <si>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</si>
  <si>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</si>
  <si>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</si>
  <si>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</si>
  <si>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</si>
  <si>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</si>
  <si>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</si>
  <si>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</si>
  <si>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</si>
  <si>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</si>
  <si>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</si>
  <si>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</si>
  <si>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</si>
  <si>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</si>
  <si>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</si>
  <si>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</si>
  <si>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</si>
  <si>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</si>
  <si>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</si>
  <si>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</si>
  <si>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</si>
  <si>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</si>
  <si>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</si>
  <si>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</si>
  <si>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</si>
  <si>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</si>
  <si>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</si>
  <si>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</si>
  <si>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</si>
  <si>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</si>
  <si>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</si>
  <si>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</si>
  <si>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</si>
  <si>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</si>
  <si>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</si>
  <si>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</si>
  <si>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</si>
  <si>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</si>
  <si>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</si>
  <si>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</si>
  <si>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</si>
  <si>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</si>
  <si>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</si>
  <si>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</si>
  <si>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</si>
  <si>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</si>
  <si>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</si>
  <si>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</si>
  <si>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</si>
  <si>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</si>
  <si>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</si>
  <si>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In an ancient sport traditionally reserved for men, 20-year-old female sumo prodigy Hiyori attempts to revolutionize Japan‚Äôs national pastime.</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</si>
  <si>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</si>
  <si>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</si>
  <si>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</si>
  <si>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</si>
  <si>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</si>
  <si>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</si>
  <si>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</si>
  <si>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</si>
  <si>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</si>
  <si>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</si>
  <si>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</si>
  <si>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</si>
  <si>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</si>
  <si>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</si>
  <si>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</si>
  <si>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</si>
  <si>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</si>
  <si>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</si>
  <si>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</si>
  <si>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</si>
  <si>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</si>
  <si>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</si>
  <si>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</si>
  <si>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</si>
  <si>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</si>
  <si>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</si>
  <si>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</si>
  <si>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</si>
  <si>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</si>
  <si>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</si>
  <si>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</si>
  <si>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</si>
  <si>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</si>
  <si>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</si>
  <si>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</si>
  <si>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</si>
  <si>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</si>
  <si>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</si>
  <si>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</si>
  <si>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</si>
  <si>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</si>
  <si>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</si>
  <si>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</si>
  <si>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</si>
  <si>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</si>
  <si>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</si>
  <si>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</si>
  <si>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</si>
  <si>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</si>
  <si>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</si>
  <si>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</si>
  <si>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</si>
  <si>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</si>
  <si>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</si>
  <si>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</si>
  <si>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</si>
  <si>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</si>
  <si>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</si>
  <si>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</si>
  <si>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</si>
  <si>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</si>
  <si>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</si>
  <si>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</si>
  <si>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</si>
  <si>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</si>
  <si>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</si>
  <si>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</si>
  <si>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</si>
  <si>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</si>
  <si>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</si>
  <si>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</si>
  <si>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</si>
  <si>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</si>
  <si>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</si>
  <si>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</si>
  <si>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</si>
  <si>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</si>
  <si>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</si>
  <si>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</si>
  <si>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</si>
  <si>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</si>
  <si>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</si>
  <si>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</si>
  <si>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</si>
  <si>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</si>
  <si>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</si>
  <si>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</si>
  <si>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</si>
  <si>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</si>
  <si>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</si>
  <si>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</si>
  <si>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</si>
  <si>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</si>
  <si>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</si>
  <si>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</si>
  <si>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</si>
  <si>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</si>
  <si>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</si>
  <si>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</si>
  <si>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</si>
  <si>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</si>
  <si>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</si>
  <si>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Leslie Iwerks</t>
  </si>
  <si>
    <t>s3420</t>
  </si>
  <si>
    <t>Park Na-rae: Glamour Warning</t>
  </si>
  <si>
    <t>Park Na-rae</t>
  </si>
  <si>
    <t>Korea‚Äôs beloved comedian and favorite big sister figure talks sex, relationships and celebrity life. And she‚Äôs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</si>
  <si>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</si>
  <si>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</si>
  <si>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</si>
  <si>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</si>
  <si>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</si>
  <si>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</si>
  <si>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</si>
  <si>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</si>
  <si>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</si>
  <si>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</si>
  <si>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</si>
  <si>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</si>
  <si>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</si>
  <si>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</si>
  <si>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</si>
  <si>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</si>
  <si>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</si>
  <si>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</si>
  <si>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</si>
  <si>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</si>
  <si>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</si>
  <si>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</si>
  <si>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</si>
  <si>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</si>
  <si>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</si>
  <si>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</si>
  <si>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</si>
  <si>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</si>
  <si>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</si>
  <si>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</si>
  <si>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</si>
  <si>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</si>
  <si>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</si>
  <si>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</si>
  <si>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</si>
  <si>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</si>
  <si>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</si>
  <si>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</si>
  <si>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</si>
  <si>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</si>
  <si>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</si>
  <si>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</si>
  <si>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</si>
  <si>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</si>
  <si>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</si>
  <si>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</si>
  <si>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</si>
  <si>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</si>
  <si>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</si>
  <si>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</si>
  <si>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</si>
  <si>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</si>
  <si>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</si>
  <si>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</si>
  <si>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</si>
  <si>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</si>
  <si>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</si>
  <si>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</si>
  <si>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</si>
  <si>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</si>
  <si>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</si>
  <si>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</si>
  <si>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</si>
  <si>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</si>
  <si>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</si>
  <si>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</si>
  <si>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</si>
  <si>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</si>
  <si>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</si>
  <si>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</si>
  <si>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</si>
  <si>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</si>
  <si>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</si>
  <si>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</si>
  <si>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</si>
  <si>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</si>
  <si>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</si>
  <si>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</si>
  <si>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</si>
  <si>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</si>
  <si>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</si>
  <si>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</si>
  <si>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</si>
  <si>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</si>
  <si>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</si>
  <si>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</si>
  <si>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</si>
  <si>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</si>
  <si>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</si>
  <si>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</si>
  <si>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</si>
  <si>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</si>
  <si>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</si>
  <si>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</si>
  <si>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</si>
  <si>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</si>
  <si>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</si>
  <si>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</si>
  <si>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</si>
  <si>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</si>
  <si>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</si>
  <si>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</si>
  <si>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</si>
  <si>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</si>
  <si>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</si>
  <si>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</si>
  <si>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</si>
  <si>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</si>
  <si>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</si>
  <si>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</si>
  <si>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</si>
  <si>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</si>
  <si>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</si>
  <si>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</si>
  <si>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</si>
  <si>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</si>
  <si>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</si>
  <si>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</si>
  <si>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</si>
  <si>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</si>
  <si>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</si>
  <si>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</si>
  <si>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</si>
  <si>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</si>
  <si>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</si>
  <si>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</si>
  <si>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</si>
  <si>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</si>
  <si>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</si>
  <si>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</si>
  <si>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</si>
  <si>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</si>
  <si>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</si>
  <si>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</si>
  <si>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</si>
  <si>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</si>
  <si>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</si>
  <si>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</si>
  <si>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</si>
  <si>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</si>
  <si>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</si>
  <si>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</si>
  <si>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</si>
  <si>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</si>
  <si>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</si>
  <si>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</si>
  <si>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</si>
  <si>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</si>
  <si>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</si>
  <si>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</si>
  <si>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</si>
  <si>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</si>
  <si>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</si>
  <si>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</si>
  <si>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</si>
  <si>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</si>
  <si>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</si>
  <si>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</si>
  <si>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</si>
  <si>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</si>
  <si>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</si>
  <si>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</si>
  <si>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</si>
  <si>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</si>
  <si>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</si>
  <si>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</si>
  <si>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</si>
  <si>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</si>
  <si>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</si>
  <si>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</si>
  <si>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</si>
  <si>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</si>
  <si>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</si>
  <si>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</si>
  <si>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</si>
  <si>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</si>
  <si>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</si>
  <si>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</si>
  <si>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</si>
  <si>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</si>
  <si>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</si>
  <si>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</si>
  <si>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</si>
  <si>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</si>
  <si>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</si>
  <si>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</si>
  <si>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</si>
  <si>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</si>
  <si>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</si>
  <si>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</si>
  <si>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</si>
  <si>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</si>
  <si>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</si>
  <si>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</si>
  <si>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</si>
  <si>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</si>
  <si>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</si>
  <si>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</si>
  <si>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</si>
  <si>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</si>
  <si>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</si>
  <si>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</si>
  <si>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</si>
  <si>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</si>
  <si>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</si>
  <si>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</si>
  <si>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</si>
  <si>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</si>
  <si>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</si>
  <si>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</si>
  <si>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</si>
  <si>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</si>
  <si>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</si>
  <si>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</si>
  <si>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</si>
  <si>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</si>
  <si>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</si>
  <si>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</si>
  <si>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</si>
  <si>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</si>
  <si>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</si>
  <si>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</si>
  <si>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</si>
  <si>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</si>
  <si>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</si>
  <si>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</si>
  <si>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</si>
  <si>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</si>
  <si>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</si>
  <si>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</si>
  <si>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</si>
  <si>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</si>
  <si>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</si>
  <si>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</si>
  <si>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</si>
  <si>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</si>
  <si>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</si>
  <si>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</si>
  <si>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</si>
  <si>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</si>
  <si>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</si>
  <si>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</si>
  <si>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</si>
  <si>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</si>
  <si>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</si>
  <si>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</si>
  <si>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</si>
  <si>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</si>
  <si>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</si>
  <si>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</si>
  <si>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</si>
  <si>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</si>
  <si>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</si>
  <si>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</si>
  <si>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</si>
  <si>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</si>
  <si>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</si>
  <si>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</si>
  <si>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</si>
  <si>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</si>
  <si>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</si>
  <si>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</si>
  <si>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</si>
  <si>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</si>
  <si>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</si>
  <si>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</si>
  <si>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</si>
  <si>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</si>
  <si>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</si>
  <si>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</si>
  <si>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</si>
  <si>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</si>
  <si>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</si>
  <si>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</si>
  <si>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</si>
  <si>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</si>
  <si>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</si>
  <si>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</si>
  <si>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</si>
  <si>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</si>
  <si>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</si>
  <si>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</si>
  <si>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</si>
  <si>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</si>
  <si>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</si>
  <si>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</si>
  <si>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</si>
  <si>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</si>
  <si>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</si>
  <si>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</si>
  <si>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</si>
  <si>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</si>
  <si>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</si>
  <si>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</si>
  <si>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</si>
  <si>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</si>
  <si>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</si>
  <si>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</si>
  <si>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</si>
  <si>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</si>
  <si>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</si>
  <si>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</si>
  <si>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</si>
  <si>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</si>
  <si>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</si>
  <si>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</si>
  <si>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</si>
  <si>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</si>
  <si>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</si>
  <si>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</si>
  <si>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</si>
  <si>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</si>
  <si>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</si>
  <si>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</si>
  <si>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</si>
  <si>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</si>
  <si>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</si>
  <si>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</si>
  <si>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</si>
  <si>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</si>
  <si>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</si>
  <si>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</si>
  <si>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</si>
  <si>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</si>
  <si>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</si>
  <si>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</si>
  <si>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</si>
  <si>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</si>
  <si>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</si>
  <si>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</si>
  <si>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</si>
  <si>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</si>
  <si>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</si>
  <si>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</si>
  <si>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</si>
  <si>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</si>
  <si>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</si>
  <si>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</si>
  <si>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</si>
  <si>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</si>
  <si>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</si>
  <si>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</si>
  <si>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</si>
  <si>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</si>
  <si>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</si>
  <si>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</si>
  <si>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</si>
  <si>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</si>
  <si>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</si>
  <si>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</si>
  <si>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</si>
  <si>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</si>
  <si>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</si>
  <si>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</si>
  <si>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</si>
  <si>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</si>
  <si>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</si>
  <si>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</si>
  <si>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</si>
  <si>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</si>
  <si>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</si>
  <si>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</si>
  <si>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</si>
  <si>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</si>
  <si>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</si>
  <si>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</si>
  <si>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</si>
  <si>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</si>
  <si>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</si>
  <si>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</si>
  <si>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</si>
  <si>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</si>
  <si>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</si>
  <si>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</si>
  <si>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</si>
  <si>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</si>
  <si>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</si>
  <si>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</si>
  <si>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</si>
  <si>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</si>
  <si>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</si>
  <si>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</si>
  <si>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</si>
  <si>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</si>
  <si>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</si>
  <si>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</si>
  <si>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</si>
  <si>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</si>
  <si>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</si>
  <si>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</si>
  <si>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</si>
  <si>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</si>
  <si>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</si>
  <si>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</si>
  <si>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</si>
  <si>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</si>
  <si>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</si>
  <si>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</si>
  <si>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</si>
  <si>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</si>
  <si>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</si>
  <si>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</si>
  <si>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</si>
  <si>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</si>
  <si>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</si>
  <si>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</si>
  <si>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</si>
  <si>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</si>
  <si>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</si>
  <si>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</si>
  <si>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</si>
  <si>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</si>
  <si>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</si>
  <si>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</si>
  <si>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</si>
  <si>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</si>
  <si>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</si>
  <si>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</si>
  <si>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</si>
  <si>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</si>
  <si>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</si>
  <si>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</si>
  <si>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</si>
  <si>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</si>
  <si>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</si>
  <si>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</si>
  <si>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</si>
  <si>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</si>
  <si>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</si>
  <si>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</si>
  <si>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</si>
  <si>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</si>
  <si>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</si>
  <si>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</si>
  <si>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</si>
  <si>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</si>
  <si>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</si>
  <si>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</si>
  <si>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</si>
  <si>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</si>
  <si>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</si>
  <si>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</si>
  <si>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</si>
  <si>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</si>
  <si>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</si>
  <si>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</si>
  <si>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</si>
  <si>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</si>
  <si>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</si>
  <si>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</si>
  <si>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</si>
  <si>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</si>
  <si>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</si>
  <si>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</si>
  <si>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</si>
  <si>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</si>
  <si>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</si>
  <si>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</si>
  <si>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</si>
  <si>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</si>
  <si>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</si>
  <si>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</si>
  <si>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</si>
  <si>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</si>
  <si>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</si>
  <si>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</si>
  <si>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</si>
  <si>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</si>
  <si>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</si>
  <si>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</si>
  <si>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</si>
  <si>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</si>
  <si>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</si>
  <si>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</si>
  <si>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</si>
  <si>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</si>
  <si>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</si>
  <si>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</si>
  <si>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</si>
  <si>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</si>
  <si>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</si>
  <si>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</si>
  <si>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</si>
  <si>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</si>
  <si>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</si>
  <si>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</si>
  <si>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</si>
  <si>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</si>
  <si>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</si>
  <si>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</si>
  <si>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</si>
  <si>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</si>
  <si>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</si>
  <si>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</si>
  <si>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</si>
  <si>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</si>
  <si>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</si>
  <si>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</si>
  <si>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</si>
  <si>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</si>
  <si>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</si>
  <si>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</si>
  <si>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</si>
  <si>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</si>
  <si>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</si>
  <si>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</si>
  <si>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</si>
  <si>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</si>
  <si>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</si>
  <si>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</si>
  <si>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</si>
  <si>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</si>
  <si>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</si>
  <si>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</si>
  <si>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</si>
  <si>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</si>
  <si>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</si>
  <si>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</si>
  <si>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</si>
  <si>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s3642</t>
  </si>
  <si>
    <t>The Son</t>
  </si>
  <si>
    <t>Joaqu√≠n Furriel, Martina Gusm√°n, Luciano C√°ceres,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</si>
  <si>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</si>
  <si>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</si>
  <si>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</si>
  <si>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</si>
  <si>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</si>
  <si>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</si>
  <si>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</si>
  <si>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</si>
  <si>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</si>
  <si>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</si>
  <si>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</si>
  <si>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</si>
  <si>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</si>
  <si>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</si>
  <si>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</si>
  <si>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</si>
  <si>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</si>
  <si>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</si>
  <si>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</si>
  <si>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</si>
  <si>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</si>
  <si>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</si>
  <si>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</si>
  <si>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</si>
  <si>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</si>
  <si>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</si>
  <si>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</si>
  <si>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</si>
  <si>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</si>
  <si>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</si>
  <si>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</si>
  <si>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</si>
  <si>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</si>
  <si>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</si>
  <si>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</si>
  <si>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</si>
  <si>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</si>
  <si>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</si>
  <si>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</si>
  <si>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</si>
  <si>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</si>
  <si>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</si>
  <si>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</si>
  <si>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</si>
  <si>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</si>
  <si>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</si>
  <si>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</si>
  <si>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</si>
  <si>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</si>
  <si>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</si>
  <si>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</si>
  <si>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</si>
  <si>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</si>
  <si>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</si>
  <si>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</si>
  <si>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</si>
  <si>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</si>
  <si>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</si>
  <si>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</si>
  <si>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</si>
  <si>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</si>
  <si>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</si>
  <si>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</si>
  <si>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</si>
  <si>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</si>
  <si>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</si>
  <si>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</si>
  <si>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</si>
  <si>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</si>
  <si>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</si>
  <si>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</si>
  <si>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</si>
  <si>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</si>
  <si>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</si>
  <si>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</si>
  <si>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</si>
  <si>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</si>
  <si>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</si>
  <si>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</si>
  <si>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</si>
  <si>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</si>
  <si>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</si>
  <si>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</si>
  <si>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</si>
  <si>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</si>
  <si>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</si>
  <si>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</si>
  <si>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</si>
  <si>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</si>
  <si>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</si>
  <si>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</si>
  <si>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</si>
  <si>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</si>
  <si>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</si>
  <si>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</si>
  <si>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</si>
  <si>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</si>
  <si>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</si>
  <si>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</si>
  <si>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</si>
  <si>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</si>
  <si>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</si>
  <si>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</si>
  <si>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</si>
  <si>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</si>
  <si>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</si>
  <si>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</si>
  <si>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</si>
  <si>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</si>
  <si>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</si>
  <si>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</si>
  <si>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</si>
  <si>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</si>
  <si>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</si>
  <si>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</si>
  <si>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</si>
  <si>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</si>
  <si>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</si>
  <si>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</si>
  <si>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</si>
  <si>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</si>
  <si>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</si>
  <si>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</si>
  <si>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</si>
  <si>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</si>
  <si>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</si>
  <si>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</si>
  <si>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</si>
  <si>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</si>
  <si>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</si>
  <si>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</si>
  <si>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</si>
  <si>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</si>
  <si>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</si>
  <si>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</si>
  <si>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</si>
  <si>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</si>
  <si>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</si>
  <si>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</si>
  <si>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</si>
  <si>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</si>
  <si>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</si>
  <si>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</si>
  <si>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</si>
  <si>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</si>
  <si>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</si>
  <si>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</si>
  <si>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</si>
  <si>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</si>
  <si>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</si>
  <si>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</si>
  <si>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</si>
  <si>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</si>
  <si>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</si>
  <si>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</si>
  <si>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</si>
  <si>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</si>
  <si>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</si>
  <si>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</si>
  <si>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</si>
  <si>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</si>
  <si>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</si>
  <si>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</si>
  <si>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</si>
  <si>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</si>
  <si>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</si>
  <si>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</si>
  <si>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</si>
  <si>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</si>
  <si>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</si>
  <si>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</si>
  <si>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</si>
  <si>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</si>
  <si>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</si>
  <si>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</si>
  <si>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</si>
  <si>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</si>
  <si>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</si>
  <si>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</si>
  <si>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</si>
  <si>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</si>
  <si>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</si>
  <si>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</si>
  <si>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</si>
  <si>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</si>
  <si>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</si>
  <si>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</si>
  <si>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</si>
  <si>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</si>
  <si>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</si>
  <si>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</si>
  <si>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</si>
  <si>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</si>
  <si>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</si>
  <si>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</si>
  <si>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</si>
  <si>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</si>
  <si>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</si>
  <si>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</si>
  <si>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</si>
  <si>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</si>
  <si>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</si>
  <si>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</si>
  <si>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</si>
  <si>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</si>
  <si>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</si>
  <si>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</si>
  <si>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</si>
  <si>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</si>
  <si>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</si>
  <si>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</si>
  <si>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</si>
  <si>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</si>
  <si>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</si>
  <si>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</si>
  <si>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</si>
  <si>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</si>
  <si>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</si>
  <si>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</si>
  <si>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</si>
  <si>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</si>
  <si>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</si>
  <si>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</si>
  <si>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</si>
  <si>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</si>
  <si>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</si>
  <si>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</si>
  <si>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</si>
  <si>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</si>
  <si>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</si>
  <si>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</si>
  <si>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</si>
  <si>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</si>
  <si>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</si>
  <si>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</si>
  <si>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</si>
  <si>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</si>
  <si>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</si>
  <si>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</si>
  <si>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</si>
  <si>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</si>
  <si>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</si>
  <si>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</si>
  <si>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</si>
  <si>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</si>
  <si>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</si>
  <si>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</si>
  <si>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</si>
  <si>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</si>
  <si>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</si>
  <si>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</si>
  <si>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</si>
  <si>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</si>
  <si>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</si>
  <si>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</si>
  <si>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</si>
  <si>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</si>
  <si>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</si>
  <si>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</si>
  <si>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</si>
  <si>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</si>
  <si>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</si>
  <si>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</si>
  <si>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</si>
  <si>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</si>
  <si>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</si>
  <si>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</si>
  <si>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</si>
  <si>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</si>
  <si>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</si>
  <si>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</si>
  <si>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</si>
  <si>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</si>
  <si>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</si>
  <si>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</si>
  <si>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</si>
  <si>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</si>
  <si>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</si>
  <si>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</si>
  <si>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</si>
  <si>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</si>
  <si>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</si>
  <si>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</si>
  <si>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</si>
  <si>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</si>
  <si>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</si>
  <si>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</si>
  <si>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</si>
  <si>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</si>
  <si>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</si>
  <si>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</si>
  <si>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</si>
  <si>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</si>
  <si>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</si>
  <si>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</si>
  <si>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</si>
  <si>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</si>
  <si>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</si>
  <si>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</si>
  <si>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</si>
  <si>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</si>
  <si>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</si>
  <si>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</si>
  <si>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</si>
  <si>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</si>
  <si>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</si>
  <si>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</si>
  <si>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</si>
  <si>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</si>
  <si>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</si>
  <si>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</si>
  <si>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</si>
  <si>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</si>
  <si>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</si>
  <si>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</si>
  <si>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</si>
  <si>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</si>
  <si>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</si>
  <si>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</si>
  <si>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</si>
  <si>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</si>
  <si>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</si>
  <si>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</si>
  <si>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</si>
  <si>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</si>
  <si>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</si>
  <si>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</si>
  <si>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</si>
  <si>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</si>
  <si>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</si>
  <si>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</si>
  <si>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</si>
  <si>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</si>
  <si>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</si>
  <si>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</si>
  <si>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</si>
  <si>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</si>
  <si>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</si>
  <si>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</si>
  <si>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</si>
  <si>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</si>
  <si>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</si>
  <si>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</si>
  <si>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</si>
  <si>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</si>
  <si>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</si>
  <si>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</si>
  <si>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</si>
  <si>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</si>
  <si>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Gavin Lewis, Theodore Barnes, Shelby Simmons, Cynthia Kaye McWilliams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</si>
  <si>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</si>
  <si>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</si>
  <si>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</si>
  <si>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</si>
  <si>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</si>
  <si>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</si>
  <si>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</si>
  <si>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</si>
  <si>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</si>
  <si>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</si>
  <si>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</si>
  <si>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</si>
  <si>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</si>
  <si>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</si>
  <si>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</si>
  <si>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</si>
  <si>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</si>
  <si>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</si>
  <si>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</si>
  <si>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</si>
  <si>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</si>
  <si>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</si>
  <si>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</si>
  <si>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</si>
  <si>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</si>
  <si>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</si>
  <si>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</si>
  <si>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</si>
  <si>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</si>
  <si>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</si>
  <si>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</si>
  <si>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</si>
  <si>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</si>
  <si>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</si>
  <si>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</si>
  <si>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</si>
  <si>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</si>
  <si>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</si>
  <si>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</si>
  <si>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</si>
  <si>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</si>
  <si>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</si>
  <si>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</si>
  <si>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</si>
  <si>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</si>
  <si>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</si>
  <si>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</si>
  <si>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</si>
  <si>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</si>
  <si>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</si>
  <si>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</si>
  <si>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</si>
  <si>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</si>
  <si>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</si>
  <si>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</si>
  <si>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</si>
  <si>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</si>
  <si>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</si>
  <si>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</si>
  <si>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</si>
  <si>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</si>
  <si>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</si>
  <si>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</si>
  <si>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</si>
  <si>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</si>
  <si>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</si>
  <si>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</si>
  <si>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</si>
  <si>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</si>
  <si>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</si>
  <si>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</si>
  <si>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</si>
  <si>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</si>
  <si>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</si>
  <si>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</si>
  <si>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</si>
  <si>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</si>
  <si>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</si>
  <si>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</si>
  <si>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</si>
  <si>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</si>
  <si>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</si>
  <si>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</si>
  <si>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</si>
  <si>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</si>
  <si>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</si>
  <si>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</si>
  <si>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</si>
  <si>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</si>
  <si>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</si>
  <si>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</si>
  <si>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</si>
  <si>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</si>
  <si>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</si>
  <si>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</si>
  <si>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</si>
  <si>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</si>
  <si>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</si>
  <si>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</si>
  <si>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</si>
  <si>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</si>
  <si>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</si>
  <si>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</si>
  <si>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</si>
  <si>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</si>
  <si>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</si>
  <si>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</si>
  <si>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</si>
  <si>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</si>
  <si>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</si>
  <si>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</si>
  <si>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</si>
  <si>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</si>
  <si>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</si>
  <si>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</si>
  <si>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</si>
  <si>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</si>
  <si>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</si>
  <si>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</si>
  <si>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</si>
  <si>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</si>
  <si>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</si>
  <si>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</si>
  <si>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</si>
  <si>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</si>
  <si>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</si>
  <si>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</si>
  <si>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</si>
  <si>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</si>
  <si>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</si>
  <si>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</si>
  <si>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</si>
  <si>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</si>
  <si>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</si>
  <si>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</si>
  <si>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</si>
  <si>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</si>
  <si>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</si>
  <si>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</si>
  <si>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</si>
  <si>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</si>
  <si>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</si>
  <si>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</si>
  <si>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</si>
  <si>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</si>
  <si>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</si>
  <si>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</si>
  <si>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</si>
  <si>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</si>
  <si>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</si>
  <si>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</si>
  <si>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</si>
  <si>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</si>
  <si>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</si>
  <si>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</si>
  <si>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</si>
  <si>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</si>
  <si>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</si>
  <si>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</si>
  <si>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</si>
  <si>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</si>
  <si>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</si>
  <si>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</si>
  <si>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</si>
  <si>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</si>
  <si>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</si>
  <si>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</si>
  <si>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</si>
  <si>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</si>
  <si>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</si>
  <si>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</si>
  <si>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</si>
  <si>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</si>
  <si>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</si>
  <si>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</si>
  <si>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</si>
  <si>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</si>
  <si>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</si>
  <si>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</si>
  <si>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</si>
  <si>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</si>
  <si>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</si>
  <si>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</si>
  <si>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</si>
  <si>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</si>
  <si>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</si>
  <si>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</si>
  <si>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</si>
  <si>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</si>
  <si>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</si>
  <si>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</si>
  <si>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</si>
  <si>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</si>
  <si>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</si>
  <si>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</si>
  <si>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</si>
  <si>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</si>
  <si>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</si>
  <si>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</si>
  <si>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</si>
  <si>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</si>
  <si>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</si>
  <si>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</si>
  <si>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</si>
  <si>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</si>
  <si>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</si>
  <si>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</si>
  <si>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</si>
  <si>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</si>
  <si>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</si>
  <si>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</si>
  <si>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</si>
  <si>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</si>
  <si>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</si>
  <si>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</si>
  <si>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</si>
  <si>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</si>
  <si>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</si>
  <si>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</si>
  <si>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</si>
  <si>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</si>
  <si>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</si>
  <si>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</si>
  <si>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</si>
  <si>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</si>
  <si>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</si>
  <si>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</si>
  <si>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</si>
  <si>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</si>
  <si>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</si>
  <si>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</si>
  <si>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</si>
  <si>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</si>
  <si>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</si>
  <si>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</si>
  <si>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</si>
  <si>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</si>
  <si>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</si>
  <si>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</si>
  <si>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</si>
  <si>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</si>
  <si>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</si>
  <si>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</si>
  <si>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</si>
  <si>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</si>
  <si>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</si>
  <si>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</si>
  <si>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</si>
  <si>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</si>
  <si>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</si>
  <si>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</si>
  <si>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</si>
  <si>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</si>
  <si>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</si>
  <si>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</si>
  <si>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</si>
  <si>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</si>
  <si>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</si>
  <si>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</si>
  <si>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</si>
  <si>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</si>
  <si>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</si>
  <si>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</si>
  <si>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</si>
  <si>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</si>
  <si>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</si>
  <si>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</si>
  <si>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</si>
  <si>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</si>
  <si>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</si>
  <si>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</si>
  <si>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</si>
  <si>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</si>
  <si>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</si>
  <si>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</si>
  <si>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</si>
  <si>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</si>
  <si>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</si>
  <si>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</si>
  <si>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</si>
  <si>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</si>
  <si>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</si>
  <si>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</si>
  <si>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</si>
  <si>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</si>
  <si>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</si>
  <si>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</si>
  <si>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</si>
  <si>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</si>
  <si>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</si>
  <si>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</si>
  <si>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</si>
  <si>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</si>
  <si>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</si>
  <si>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</si>
  <si>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</si>
  <si>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</si>
  <si>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</si>
  <si>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</si>
  <si>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</si>
  <si>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</si>
  <si>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</si>
  <si>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</si>
  <si>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</si>
  <si>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</si>
  <si>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</si>
  <si>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</si>
  <si>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</si>
  <si>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</si>
  <si>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</si>
  <si>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</si>
  <si>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</si>
  <si>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</si>
  <si>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</si>
  <si>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</si>
  <si>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</si>
  <si>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</si>
  <si>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</si>
  <si>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</si>
  <si>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</si>
  <si>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</si>
  <si>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</si>
  <si>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</si>
  <si>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</si>
  <si>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</si>
  <si>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</si>
  <si>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</si>
  <si>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</si>
  <si>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</si>
  <si>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</si>
  <si>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</si>
  <si>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</si>
  <si>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</si>
  <si>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</si>
  <si>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</si>
  <si>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</si>
  <si>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</si>
  <si>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</si>
  <si>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</si>
  <si>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</si>
  <si>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</si>
  <si>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</si>
  <si>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</si>
  <si>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</si>
  <si>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</si>
  <si>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</si>
  <si>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</si>
  <si>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</si>
  <si>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</si>
  <si>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</si>
  <si>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</si>
  <si>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</si>
  <si>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</si>
  <si>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</si>
  <si>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</si>
  <si>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</si>
  <si>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</si>
  <si>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</si>
  <si>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</si>
  <si>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</si>
  <si>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</si>
  <si>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</si>
  <si>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</si>
  <si>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</si>
  <si>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</si>
  <si>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</si>
  <si>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</si>
  <si>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</si>
  <si>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</si>
  <si>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</si>
  <si>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</si>
  <si>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</si>
  <si>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</si>
  <si>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</si>
  <si>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</si>
  <si>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</si>
  <si>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</si>
  <si>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</si>
  <si>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</si>
  <si>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</si>
  <si>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</si>
  <si>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</si>
  <si>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</si>
  <si>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</si>
  <si>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</si>
  <si>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</si>
  <si>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</si>
  <si>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</si>
  <si>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</si>
  <si>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</si>
  <si>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</si>
  <si>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</si>
  <si>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</si>
  <si>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</si>
  <si>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</si>
  <si>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</si>
  <si>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</si>
  <si>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</si>
  <si>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</si>
  <si>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</si>
  <si>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</si>
  <si>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</si>
  <si>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</si>
  <si>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</si>
  <si>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</si>
  <si>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</si>
  <si>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</si>
  <si>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</si>
  <si>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</si>
  <si>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</si>
  <si>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</si>
  <si>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</si>
  <si>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</si>
  <si>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</si>
  <si>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</si>
  <si>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</si>
  <si>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</si>
  <si>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</si>
  <si>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</si>
  <si>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</si>
  <si>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</si>
  <si>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</si>
  <si>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</si>
  <si>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</si>
  <si>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</si>
  <si>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</si>
  <si>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</si>
  <si>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</si>
  <si>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</si>
  <si>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</si>
  <si>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</si>
  <si>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</si>
  <si>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</si>
  <si>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</si>
  <si>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</si>
  <si>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</si>
  <si>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</si>
  <si>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</si>
  <si>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</si>
  <si>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</si>
  <si>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</si>
  <si>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</si>
  <si>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</si>
  <si>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</si>
  <si>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</si>
  <si>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</si>
  <si>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</si>
  <si>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</si>
  <si>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</si>
  <si>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</si>
  <si>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</si>
  <si>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</si>
  <si>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</si>
  <si>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</si>
  <si>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</si>
  <si>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</si>
  <si>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</si>
  <si>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</si>
  <si>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</si>
  <si>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</si>
  <si>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</si>
  <si>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</si>
  <si>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</si>
  <si>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</si>
  <si>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</si>
  <si>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</si>
  <si>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</si>
  <si>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</si>
  <si>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</si>
  <si>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</si>
  <si>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</si>
  <si>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</si>
  <si>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</si>
  <si>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</si>
  <si>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</si>
  <si>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</si>
  <si>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</si>
  <si>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</si>
  <si>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</si>
  <si>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</si>
  <si>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</si>
  <si>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</si>
  <si>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</si>
  <si>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</si>
  <si>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</si>
  <si>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</si>
  <si>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</si>
  <si>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</si>
  <si>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</si>
  <si>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</si>
  <si>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</si>
  <si>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</si>
  <si>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</si>
  <si>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</si>
  <si>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</si>
  <si>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</si>
  <si>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</si>
  <si>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</si>
  <si>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</si>
  <si>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</si>
  <si>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</si>
  <si>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</si>
  <si>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</si>
  <si>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</si>
  <si>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</si>
  <si>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</si>
  <si>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</si>
  <si>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</si>
  <si>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</si>
  <si>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</si>
  <si>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</si>
  <si>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</si>
  <si>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</si>
  <si>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</si>
  <si>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</si>
  <si>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</si>
  <si>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</si>
  <si>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</si>
  <si>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</si>
  <si>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</si>
  <si>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</si>
  <si>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</si>
  <si>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</si>
  <si>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</si>
  <si>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</si>
  <si>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</si>
  <si>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</si>
  <si>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</si>
  <si>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</si>
  <si>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</si>
  <si>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</si>
  <si>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</si>
  <si>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</si>
  <si>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</si>
  <si>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</si>
  <si>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</si>
  <si>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</si>
  <si>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</si>
  <si>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</si>
  <si>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</si>
  <si>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</si>
  <si>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</si>
  <si>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</si>
  <si>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</si>
  <si>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</si>
  <si>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</si>
  <si>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</si>
  <si>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</si>
  <si>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</si>
  <si>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</si>
  <si>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</si>
  <si>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</si>
  <si>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</si>
  <si>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</si>
  <si>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</si>
  <si>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</si>
  <si>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</si>
  <si>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</si>
  <si>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</si>
  <si>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</si>
  <si>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</si>
  <si>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</si>
  <si>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</si>
  <si>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</si>
  <si>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</si>
  <si>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</si>
  <si>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</si>
  <si>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</si>
  <si>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</si>
  <si>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</si>
  <si>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</si>
  <si>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</si>
  <si>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</si>
  <si>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</si>
  <si>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</si>
  <si>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</si>
  <si>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</si>
  <si>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</si>
  <si>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</si>
  <si>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</si>
  <si>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</si>
  <si>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</si>
  <si>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</si>
  <si>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</si>
  <si>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</si>
  <si>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</si>
  <si>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</si>
  <si>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</si>
  <si>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</si>
  <si>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</si>
  <si>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</si>
  <si>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</si>
  <si>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</si>
  <si>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</si>
  <si>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</si>
  <si>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</si>
  <si>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</si>
  <si>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</si>
  <si>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</si>
  <si>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</si>
  <si>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</si>
  <si>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</si>
  <si>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</si>
  <si>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</si>
  <si>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</si>
  <si>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</si>
  <si>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</si>
  <si>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</si>
  <si>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</si>
  <si>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</si>
  <si>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</si>
  <si>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</si>
  <si>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</si>
  <si>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</si>
  <si>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</si>
  <si>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</si>
  <si>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</si>
  <si>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</si>
  <si>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</si>
  <si>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</si>
  <si>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</si>
  <si>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</si>
  <si>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</si>
  <si>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</si>
  <si>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</si>
  <si>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</si>
  <si>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</si>
  <si>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</si>
  <si>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</si>
  <si>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</si>
  <si>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</si>
  <si>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</si>
  <si>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</si>
  <si>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</si>
  <si>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</si>
  <si>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</si>
  <si>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</si>
  <si>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</si>
  <si>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</si>
  <si>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</si>
  <si>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</si>
  <si>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</si>
  <si>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</si>
  <si>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</si>
  <si>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</si>
  <si>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</si>
  <si>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</si>
  <si>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</si>
  <si>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</si>
  <si>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</si>
  <si>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</si>
  <si>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</si>
  <si>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</si>
  <si>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</si>
  <si>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</si>
  <si>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</si>
  <si>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</si>
  <si>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</si>
  <si>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</si>
  <si>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</si>
  <si>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</si>
  <si>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</si>
  <si>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</si>
  <si>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</si>
  <si>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</si>
  <si>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</si>
  <si>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</si>
  <si>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</si>
  <si>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</si>
  <si>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</si>
  <si>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</si>
  <si>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</si>
  <si>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</si>
  <si>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</si>
  <si>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</si>
  <si>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</si>
  <si>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</si>
  <si>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</si>
  <si>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</si>
  <si>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</si>
  <si>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</si>
  <si>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</si>
  <si>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</si>
  <si>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</si>
  <si>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</si>
  <si>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</si>
  <si>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</si>
  <si>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</si>
  <si>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</si>
  <si>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</si>
  <si>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</si>
  <si>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</si>
  <si>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</si>
  <si>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</si>
  <si>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</si>
  <si>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</si>
  <si>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</si>
  <si>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</si>
  <si>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</si>
  <si>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</si>
  <si>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</si>
  <si>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</si>
  <si>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</si>
  <si>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</si>
  <si>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</si>
  <si>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</si>
  <si>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</si>
  <si>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</si>
  <si>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</si>
  <si>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</si>
  <si>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</si>
  <si>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</si>
  <si>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</si>
  <si>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</si>
  <si>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</si>
  <si>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</si>
  <si>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</si>
  <si>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</si>
  <si>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</si>
  <si>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</si>
  <si>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</si>
  <si>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</si>
  <si>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</si>
  <si>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</si>
  <si>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</si>
  <si>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</si>
  <si>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</si>
  <si>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</si>
  <si>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</si>
  <si>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</si>
  <si>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</si>
  <si>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</si>
  <si>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</si>
  <si>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</si>
  <si>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</si>
  <si>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</si>
  <si>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</si>
  <si>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</si>
  <si>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</si>
  <si>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</si>
  <si>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</si>
  <si>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</si>
  <si>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</si>
  <si>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</si>
  <si>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</si>
  <si>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</si>
  <si>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</si>
  <si>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</si>
  <si>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</si>
  <si>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</si>
  <si>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</si>
  <si>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</si>
  <si>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</si>
  <si>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</si>
  <si>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</si>
  <si>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</si>
  <si>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</si>
  <si>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</si>
  <si>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</si>
  <si>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</si>
  <si>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</si>
  <si>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</si>
  <si>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</si>
  <si>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</si>
  <si>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</si>
  <si>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</si>
  <si>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</si>
  <si>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</si>
  <si>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</si>
  <si>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</si>
  <si>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</si>
  <si>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</si>
  <si>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</si>
  <si>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</si>
  <si>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</si>
  <si>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</si>
  <si>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</si>
  <si>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</si>
  <si>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</si>
  <si>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</si>
  <si>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</si>
  <si>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</si>
  <si>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</si>
  <si>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</si>
  <si>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</si>
  <si>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</si>
  <si>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</si>
  <si>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</si>
  <si>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</si>
  <si>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</si>
  <si>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</si>
  <si>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</si>
  <si>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</si>
  <si>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</si>
  <si>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</si>
  <si>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</si>
  <si>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</si>
  <si>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</si>
  <si>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</si>
  <si>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</si>
  <si>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</si>
  <si>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</si>
  <si>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</si>
  <si>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</si>
  <si>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</si>
  <si>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</si>
  <si>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</si>
  <si>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</si>
  <si>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</si>
  <si>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</si>
  <si>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</si>
  <si>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</si>
  <si>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</si>
  <si>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</si>
  <si>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</si>
  <si>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</si>
  <si>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</si>
  <si>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</si>
  <si>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</si>
  <si>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</si>
  <si>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</si>
  <si>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</si>
  <si>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</si>
  <si>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</si>
  <si>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</si>
  <si>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</si>
  <si>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</si>
  <si>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</si>
  <si>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</si>
  <si>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</si>
  <si>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</si>
  <si>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</si>
  <si>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</si>
  <si>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</si>
  <si>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</si>
  <si>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</si>
  <si>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</si>
  <si>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</si>
  <si>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</si>
  <si>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</si>
  <si>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</si>
  <si>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</si>
  <si>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</si>
  <si>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</si>
  <si>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</si>
  <si>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</si>
  <si>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</si>
  <si>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</si>
  <si>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</si>
  <si>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</si>
  <si>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</si>
  <si>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</si>
  <si>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</si>
  <si>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</si>
  <si>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</si>
  <si>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</si>
  <si>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</si>
  <si>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</si>
  <si>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</si>
  <si>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</si>
  <si>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</si>
  <si>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</si>
  <si>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</si>
  <si>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</si>
  <si>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</si>
  <si>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</si>
  <si>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</si>
  <si>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</si>
  <si>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</si>
  <si>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</si>
  <si>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</si>
  <si>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</si>
  <si>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</si>
  <si>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</si>
  <si>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</si>
  <si>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</si>
  <si>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</si>
  <si>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</si>
  <si>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</si>
  <si>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</si>
  <si>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</si>
  <si>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</si>
  <si>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</si>
  <si>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</si>
  <si>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</si>
  <si>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</si>
  <si>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</si>
  <si>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</si>
  <si>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</si>
  <si>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</si>
  <si>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</si>
  <si>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</si>
  <si>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</si>
  <si>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</si>
  <si>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</si>
  <si>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</si>
  <si>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</si>
  <si>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</si>
  <si>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</si>
  <si>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</si>
  <si>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</si>
  <si>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</si>
  <si>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</si>
  <si>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</si>
  <si>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</si>
  <si>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</si>
  <si>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</si>
  <si>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</si>
  <si>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</si>
  <si>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</si>
  <si>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</si>
  <si>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</si>
  <si>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</si>
  <si>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</si>
  <si>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</si>
  <si>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</si>
  <si>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</si>
  <si>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</si>
  <si>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</si>
  <si>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</si>
  <si>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</si>
  <si>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</si>
  <si>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</si>
  <si>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</si>
  <si>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</si>
  <si>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</si>
  <si>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</si>
  <si>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</si>
  <si>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</si>
  <si>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</si>
  <si>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</si>
  <si>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</si>
  <si>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</si>
  <si>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</si>
  <si>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</si>
  <si>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</si>
  <si>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</si>
  <si>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</si>
  <si>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</si>
  <si>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</si>
  <si>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</si>
  <si>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</si>
  <si>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</si>
  <si>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</si>
  <si>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</si>
  <si>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</si>
  <si>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</si>
  <si>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</si>
  <si>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</si>
  <si>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</si>
  <si>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</si>
  <si>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</si>
  <si>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</si>
  <si>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</si>
  <si>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</si>
  <si>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</si>
  <si>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</si>
  <si>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</si>
  <si>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</si>
  <si>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</si>
  <si>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</si>
  <si>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</si>
  <si>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</si>
  <si>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</si>
  <si>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</si>
  <si>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</si>
  <si>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</si>
  <si>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</si>
  <si>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</si>
  <si>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</si>
  <si>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</si>
  <si>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</si>
  <si>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</si>
  <si>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</si>
  <si>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</si>
  <si>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</si>
  <si>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</si>
  <si>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</si>
  <si>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</si>
  <si>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</si>
  <si>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</si>
  <si>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</si>
  <si>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</si>
  <si>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</si>
  <si>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</si>
  <si>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</si>
  <si>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</si>
  <si>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</si>
  <si>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</si>
  <si>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</si>
  <si>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</si>
  <si>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</si>
  <si>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</si>
  <si>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</si>
  <si>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</si>
  <si>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</si>
  <si>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</si>
  <si>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</si>
  <si>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</si>
  <si>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</si>
  <si>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</si>
  <si>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</si>
  <si>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</si>
  <si>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</si>
  <si>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</si>
  <si>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</si>
  <si>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</si>
  <si>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</si>
  <si>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</si>
  <si>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</si>
  <si>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</si>
  <si>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</si>
  <si>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</si>
  <si>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</si>
  <si>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</si>
  <si>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</si>
  <si>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</si>
  <si>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</si>
  <si>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</si>
  <si>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</si>
  <si>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</si>
  <si>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</si>
  <si>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</si>
  <si>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</si>
  <si>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</si>
  <si>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</si>
  <si>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</si>
  <si>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</si>
  <si>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</si>
  <si>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</si>
  <si>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</si>
  <si>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</si>
  <si>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</si>
  <si>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</si>
  <si>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</si>
  <si>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</si>
  <si>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</si>
  <si>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</si>
  <si>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</si>
  <si>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</si>
  <si>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</si>
  <si>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</si>
  <si>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</si>
  <si>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</si>
  <si>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</si>
  <si>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</si>
  <si>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</si>
  <si>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</si>
  <si>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</si>
  <si>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</si>
  <si>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</si>
  <si>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</si>
  <si>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</si>
  <si>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</si>
  <si>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</si>
  <si>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</si>
  <si>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</si>
  <si>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</si>
  <si>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</si>
  <si>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</si>
  <si>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</si>
  <si>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</si>
  <si>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</si>
  <si>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</si>
  <si>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</si>
  <si>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</si>
  <si>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</si>
  <si>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</si>
  <si>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</si>
  <si>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</si>
  <si>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</si>
  <si>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</si>
  <si>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</si>
  <si>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</si>
  <si>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</si>
  <si>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</si>
  <si>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</si>
  <si>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</si>
  <si>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</si>
  <si>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</si>
  <si>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</si>
  <si>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</si>
  <si>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</si>
  <si>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</si>
  <si>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</si>
  <si>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</si>
  <si>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</si>
  <si>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</si>
  <si>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</si>
  <si>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</si>
  <si>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</si>
  <si>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</si>
  <si>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</si>
  <si>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</si>
  <si>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</si>
  <si>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</si>
  <si>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</si>
  <si>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</si>
  <si>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</si>
  <si>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</si>
  <si>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</si>
  <si>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</si>
  <si>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</si>
  <si>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</si>
  <si>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</si>
  <si>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</si>
  <si>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</si>
  <si>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</si>
  <si>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</si>
  <si>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</si>
  <si>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</si>
  <si>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</si>
  <si>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</si>
  <si>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</si>
  <si>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</si>
  <si>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</si>
  <si>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</si>
  <si>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</si>
  <si>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</si>
  <si>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</si>
  <si>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</si>
  <si>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</si>
  <si>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</si>
  <si>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</si>
  <si>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</si>
  <si>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</si>
  <si>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</si>
  <si>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</si>
  <si>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</si>
  <si>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</si>
  <si>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</si>
  <si>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</si>
  <si>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</si>
  <si>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</si>
  <si>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</si>
  <si>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</si>
  <si>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</si>
  <si>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</si>
  <si>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</si>
  <si>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</si>
  <si>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</si>
  <si>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British TV Shows, TV Comedies</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</si>
  <si>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</si>
  <si>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</si>
  <si>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</si>
  <si>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</si>
  <si>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</si>
  <si>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</si>
  <si>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</si>
  <si>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</si>
  <si>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</si>
  <si>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</si>
  <si>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</si>
  <si>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</si>
  <si>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</si>
  <si>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</si>
  <si>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</si>
  <si>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</si>
  <si>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</si>
  <si>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</si>
  <si>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</si>
  <si>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</si>
  <si>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</si>
  <si>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</si>
  <si>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</si>
  <si>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</si>
  <si>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</si>
  <si>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</si>
  <si>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</si>
  <si>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</si>
  <si>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</si>
  <si>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</si>
  <si>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</si>
  <si>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</si>
  <si>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</si>
  <si>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</si>
  <si>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</si>
  <si>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</si>
  <si>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</si>
  <si>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</si>
  <si>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</si>
  <si>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</si>
  <si>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</si>
  <si>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</si>
  <si>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</si>
  <si>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</si>
  <si>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</si>
  <si>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</si>
  <si>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</si>
  <si>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</si>
  <si>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</si>
  <si>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</si>
  <si>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</si>
  <si>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</si>
  <si>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</si>
  <si>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</si>
  <si>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</si>
  <si>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</si>
  <si>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</si>
  <si>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</si>
  <si>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</si>
  <si>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</si>
  <si>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</si>
  <si>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</si>
  <si>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</si>
  <si>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</si>
  <si>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</si>
  <si>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</si>
  <si>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</si>
  <si>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</si>
  <si>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</si>
  <si>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</si>
  <si>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</si>
  <si>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</si>
  <si>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</si>
  <si>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</si>
  <si>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</si>
  <si>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</si>
  <si>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</si>
  <si>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</si>
  <si>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</si>
  <si>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</si>
  <si>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</si>
  <si>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</si>
  <si>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</si>
  <si>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</si>
  <si>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</si>
  <si>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</si>
  <si>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</si>
  <si>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</si>
  <si>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</si>
  <si>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</si>
  <si>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</si>
  <si>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</si>
  <si>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</si>
  <si>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</si>
  <si>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fianc√©‚Äôs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</si>
  <si>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</si>
  <si>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</si>
  <si>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</si>
  <si>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</si>
  <si>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</si>
  <si>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</si>
  <si>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</si>
  <si>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</si>
  <si>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</si>
  <si>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</si>
  <si>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</si>
  <si>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</si>
  <si>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</si>
  <si>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</si>
  <si>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</si>
  <si>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Cuar√≥n</t>
  </si>
  <si>
    <t>Yalitza Aparicio, Marina de Tavira</t>
  </si>
  <si>
    <t>Director Alfonso Cuar√≥n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</si>
  <si>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</si>
  <si>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</si>
  <si>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</si>
  <si>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</si>
  <si>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</si>
  <si>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</si>
  <si>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</si>
  <si>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</si>
  <si>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</si>
  <si>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</si>
  <si>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</si>
  <si>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</si>
  <si>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</si>
  <si>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</si>
  <si>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</si>
  <si>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</si>
  <si>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</si>
  <si>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</si>
  <si>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</si>
  <si>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</si>
  <si>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</si>
  <si>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</si>
  <si>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</si>
  <si>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</si>
  <si>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</si>
  <si>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</si>
  <si>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</si>
  <si>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</si>
  <si>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</si>
  <si>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</si>
  <si>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</si>
  <si>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</si>
  <si>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</si>
  <si>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</si>
  <si>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</si>
  <si>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</si>
  <si>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</si>
  <si>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</si>
  <si>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</si>
  <si>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</si>
  <si>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</si>
  <si>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</si>
  <si>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</si>
  <si>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</si>
  <si>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</si>
  <si>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</si>
  <si>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</si>
  <si>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</si>
  <si>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</si>
  <si>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</si>
  <si>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</si>
  <si>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</si>
  <si>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</si>
  <si>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</si>
  <si>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</si>
  <si>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</si>
  <si>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</si>
  <si>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</si>
  <si>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</si>
  <si>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</si>
  <si>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</si>
  <si>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</si>
  <si>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</si>
  <si>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</si>
  <si>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</si>
  <si>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</si>
  <si>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</si>
  <si>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</si>
  <si>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</si>
  <si>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</si>
  <si>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</si>
  <si>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</si>
  <si>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</si>
  <si>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</si>
  <si>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</si>
  <si>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</si>
  <si>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</si>
  <si>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</si>
  <si>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</si>
  <si>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</si>
  <si>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</si>
  <si>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</si>
  <si>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</si>
  <si>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</si>
  <si>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</si>
  <si>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</si>
  <si>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</si>
  <si>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</si>
  <si>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</si>
  <si>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</si>
  <si>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</si>
  <si>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</si>
  <si>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</si>
  <si>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</si>
  <si>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</si>
  <si>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</si>
  <si>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</si>
  <si>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</si>
  <si>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</si>
  <si>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</si>
  <si>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</si>
  <si>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</si>
  <si>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</si>
  <si>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</si>
  <si>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</si>
  <si>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</si>
  <si>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</si>
  <si>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</si>
  <si>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</si>
  <si>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</si>
  <si>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</si>
  <si>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</si>
  <si>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</si>
  <si>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</si>
  <si>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</si>
  <si>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</si>
  <si>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</si>
  <si>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</si>
  <si>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</si>
  <si>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</si>
  <si>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</si>
  <si>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</si>
  <si>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</si>
  <si>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</si>
  <si>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</si>
  <si>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</si>
  <si>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</si>
  <si>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</si>
  <si>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</si>
  <si>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</si>
  <si>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</si>
  <si>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</si>
  <si>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</si>
  <si>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</si>
  <si>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</si>
  <si>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</si>
  <si>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</si>
  <si>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</si>
  <si>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</si>
  <si>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</si>
  <si>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</si>
  <si>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</si>
  <si>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</si>
  <si>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</si>
  <si>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</si>
  <si>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</si>
  <si>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</si>
  <si>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</si>
  <si>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</si>
  <si>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</si>
  <si>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</si>
  <si>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</si>
  <si>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</si>
  <si>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</si>
  <si>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</si>
  <si>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</si>
  <si>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</si>
  <si>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United States, Sweden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</si>
  <si>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</si>
  <si>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</si>
  <si>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</si>
  <si>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</si>
  <si>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</si>
  <si>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</si>
  <si>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</si>
  <si>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</si>
  <si>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</si>
  <si>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</si>
  <si>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</si>
  <si>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</si>
  <si>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</si>
  <si>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</si>
  <si>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</si>
  <si>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</si>
  <si>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</si>
  <si>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</si>
  <si>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</si>
  <si>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</si>
  <si>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</si>
  <si>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</si>
  <si>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</si>
  <si>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</si>
  <si>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</si>
  <si>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</si>
  <si>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</si>
  <si>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</si>
  <si>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</si>
  <si>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</si>
  <si>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</si>
  <si>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</si>
  <si>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</si>
  <si>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</si>
  <si>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</si>
  <si>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</si>
  <si>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</si>
  <si>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</si>
  <si>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</si>
  <si>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</si>
  <si>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</si>
  <si>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</si>
  <si>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</si>
  <si>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</si>
  <si>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</si>
  <si>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</si>
  <si>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</si>
  <si>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</si>
  <si>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</si>
  <si>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</si>
  <si>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</si>
  <si>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</si>
  <si>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</si>
  <si>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</si>
  <si>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</si>
  <si>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</si>
  <si>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</si>
  <si>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</si>
  <si>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</si>
  <si>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</si>
  <si>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</si>
  <si>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</si>
  <si>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</si>
  <si>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</si>
  <si>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</si>
  <si>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</si>
  <si>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</si>
  <si>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</si>
  <si>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</si>
  <si>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</si>
  <si>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</si>
  <si>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</si>
  <si>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</si>
  <si>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</si>
  <si>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</si>
  <si>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</si>
  <si>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</si>
  <si>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</si>
  <si>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</si>
  <si>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</si>
  <si>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</si>
  <si>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</si>
  <si>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</si>
  <si>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</si>
  <si>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</si>
  <si>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</si>
  <si>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</si>
  <si>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</si>
  <si>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</si>
  <si>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</si>
  <si>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</si>
  <si>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</si>
  <si>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</si>
  <si>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</si>
  <si>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</si>
  <si>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</si>
  <si>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</si>
  <si>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</si>
  <si>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</si>
  <si>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</si>
  <si>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</si>
  <si>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</si>
  <si>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</si>
  <si>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</si>
  <si>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</si>
  <si>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</si>
  <si>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</si>
  <si>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</si>
  <si>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</si>
  <si>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</si>
  <si>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</si>
  <si>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</si>
  <si>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</si>
  <si>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</si>
  <si>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</si>
  <si>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</si>
  <si>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</si>
  <si>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</si>
  <si>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</si>
  <si>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</si>
  <si>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</si>
  <si>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</si>
  <si>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</si>
  <si>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</si>
  <si>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</si>
  <si>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</si>
  <si>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</si>
  <si>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</si>
  <si>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</si>
  <si>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</si>
  <si>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</si>
  <si>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</si>
  <si>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</si>
  <si>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</si>
  <si>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</si>
  <si>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</si>
  <si>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</si>
  <si>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</si>
  <si>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</si>
  <si>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</si>
  <si>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</si>
  <si>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</si>
  <si>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</si>
  <si>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</si>
  <si>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</si>
  <si>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</si>
  <si>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</si>
  <si>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</si>
  <si>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</si>
  <si>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</si>
  <si>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</si>
  <si>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</si>
  <si>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</si>
  <si>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</si>
  <si>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</si>
  <si>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</si>
  <si>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</si>
  <si>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</si>
  <si>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</si>
  <si>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</si>
  <si>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</si>
  <si>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</si>
  <si>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</si>
  <si>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</si>
  <si>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</si>
  <si>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</si>
  <si>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</si>
  <si>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</si>
  <si>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</si>
  <si>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</si>
  <si>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</si>
  <si>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</si>
  <si>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</si>
  <si>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</si>
  <si>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</si>
  <si>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</si>
  <si>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</si>
  <si>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</si>
  <si>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</si>
  <si>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</si>
  <si>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</si>
  <si>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</si>
  <si>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</si>
  <si>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</si>
  <si>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</si>
  <si>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</si>
  <si>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</si>
  <si>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</si>
  <si>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</si>
  <si>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</si>
  <si>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</si>
  <si>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</si>
  <si>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</si>
  <si>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</si>
  <si>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</si>
  <si>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</si>
  <si>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</si>
  <si>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</si>
  <si>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</si>
  <si>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</si>
  <si>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</si>
  <si>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</si>
  <si>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</si>
  <si>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</si>
  <si>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</si>
  <si>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</si>
  <si>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</si>
  <si>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</si>
  <si>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</si>
  <si>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</si>
  <si>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</si>
  <si>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</si>
  <si>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</si>
  <si>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</si>
  <si>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</si>
  <si>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</si>
  <si>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</si>
  <si>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</si>
  <si>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</si>
  <si>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</si>
  <si>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</si>
  <si>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</si>
  <si>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</si>
  <si>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</si>
  <si>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</si>
  <si>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</si>
  <si>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</si>
  <si>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</si>
  <si>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</si>
  <si>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</si>
  <si>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</si>
  <si>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</si>
  <si>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</si>
  <si>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</si>
  <si>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</si>
  <si>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</si>
  <si>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</si>
  <si>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</si>
  <si>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</si>
  <si>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</si>
  <si>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</si>
  <si>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</si>
  <si>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</si>
  <si>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</si>
  <si>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</si>
  <si>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</si>
  <si>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</si>
  <si>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</si>
  <si>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</si>
  <si>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</si>
  <si>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</si>
  <si>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</si>
  <si>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</si>
  <si>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</si>
  <si>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</si>
  <si>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</si>
  <si>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</si>
  <si>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</si>
  <si>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</si>
  <si>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</si>
  <si>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</si>
  <si>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</si>
  <si>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</si>
  <si>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</si>
  <si>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</si>
  <si>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</si>
  <si>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</si>
  <si>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</si>
  <si>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</si>
  <si>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</si>
  <si>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</si>
  <si>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</si>
  <si>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</si>
  <si>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</si>
  <si>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</si>
  <si>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</si>
  <si>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</si>
  <si>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</si>
  <si>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</si>
  <si>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</si>
  <si>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</si>
  <si>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</si>
  <si>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</si>
  <si>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</si>
  <si>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</si>
  <si>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</si>
  <si>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</si>
  <si>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</si>
  <si>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</si>
  <si>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</si>
  <si>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</si>
  <si>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</si>
  <si>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</si>
  <si>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</si>
  <si>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</si>
  <si>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</si>
  <si>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</si>
  <si>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</si>
  <si>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</si>
  <si>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</si>
  <si>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</si>
  <si>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</si>
  <si>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</si>
  <si>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</si>
  <si>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</si>
  <si>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</si>
  <si>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</si>
  <si>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</si>
  <si>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</si>
  <si>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</si>
  <si>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</si>
  <si>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</si>
  <si>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</si>
  <si>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</si>
  <si>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</si>
  <si>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</si>
  <si>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</si>
  <si>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</si>
  <si>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</si>
  <si>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</si>
  <si>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</si>
  <si>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</si>
  <si>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</si>
  <si>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</si>
  <si>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</si>
  <si>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</si>
  <si>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</si>
  <si>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</si>
  <si>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</si>
  <si>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</si>
  <si>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</si>
  <si>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</si>
  <si>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</si>
  <si>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</si>
  <si>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</si>
  <si>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</si>
  <si>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</si>
  <si>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</si>
  <si>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</si>
  <si>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</si>
  <si>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</si>
  <si>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</si>
  <si>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</si>
  <si>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</si>
  <si>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</si>
  <si>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</si>
  <si>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</si>
  <si>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</si>
  <si>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</si>
  <si>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</si>
  <si>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</si>
  <si>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</si>
  <si>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</si>
  <si>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</si>
  <si>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</si>
  <si>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</si>
  <si>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</si>
  <si>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</si>
  <si>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</si>
  <si>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</si>
  <si>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</si>
  <si>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</si>
  <si>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</si>
  <si>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</si>
  <si>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</si>
  <si>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</si>
  <si>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</si>
  <si>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</si>
  <si>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</si>
  <si>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</si>
  <si>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</si>
  <si>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From "Heroes" to "Ice Cream Ladies" ‚Äì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</si>
  <si>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</si>
  <si>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</si>
  <si>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</si>
  <si>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</si>
  <si>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</si>
  <si>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</si>
  <si>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</si>
  <si>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</si>
  <si>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</si>
  <si>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</si>
  <si>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</si>
  <si>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</si>
  <si>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</si>
  <si>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</si>
  <si>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</si>
  <si>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</si>
  <si>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</si>
  <si>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</si>
  <si>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</si>
  <si>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</si>
  <si>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</si>
  <si>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</si>
  <si>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</si>
  <si>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</si>
  <si>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</si>
  <si>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</si>
  <si>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</si>
  <si>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</si>
  <si>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</si>
  <si>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</si>
  <si>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</si>
  <si>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</si>
  <si>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</si>
  <si>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</si>
  <si>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</si>
  <si>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</si>
  <si>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</si>
  <si>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</si>
  <si>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</si>
  <si>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</si>
  <si>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</si>
  <si>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</si>
  <si>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</si>
  <si>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</si>
  <si>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</si>
  <si>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</si>
  <si>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</si>
  <si>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</si>
  <si>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</si>
  <si>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</si>
  <si>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</si>
  <si>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</si>
  <si>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</si>
  <si>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</si>
  <si>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</si>
  <si>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</si>
  <si>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</si>
  <si>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</si>
  <si>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</si>
  <si>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</si>
  <si>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</si>
  <si>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</si>
  <si>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</si>
  <si>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</si>
  <si>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</si>
  <si>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</si>
  <si>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</si>
  <si>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</si>
  <si>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</si>
  <si>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</si>
  <si>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</si>
  <si>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</si>
  <si>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</si>
  <si>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</si>
  <si>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</si>
  <si>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</si>
  <si>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</si>
  <si>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</si>
  <si>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</si>
  <si>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</si>
  <si>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</si>
  <si>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</si>
  <si>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</si>
  <si>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</si>
  <si>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</si>
  <si>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</si>
  <si>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</si>
  <si>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</si>
  <si>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</si>
  <si>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</si>
  <si>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</si>
  <si>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</si>
  <si>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</si>
  <si>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</si>
  <si>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</si>
  <si>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</si>
  <si>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</si>
  <si>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</si>
  <si>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</si>
  <si>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</si>
  <si>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</si>
  <si>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</si>
  <si>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</si>
  <si>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</si>
  <si>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</si>
  <si>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</si>
  <si>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</si>
  <si>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</si>
  <si>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</si>
  <si>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</si>
  <si>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</si>
  <si>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</si>
  <si>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</si>
  <si>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</si>
  <si>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</si>
  <si>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</si>
  <si>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</si>
  <si>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</si>
  <si>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</si>
  <si>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</si>
  <si>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</si>
  <si>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</si>
  <si>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</si>
  <si>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</si>
  <si>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</si>
  <si>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</si>
  <si>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</si>
  <si>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</si>
  <si>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</si>
  <si>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</si>
  <si>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</si>
  <si>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</si>
  <si>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</si>
  <si>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</si>
  <si>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</si>
  <si>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</si>
  <si>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</si>
  <si>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</si>
  <si>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</si>
  <si>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</si>
  <si>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</si>
  <si>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</si>
  <si>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</si>
  <si>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</si>
  <si>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</si>
  <si>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</si>
  <si>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</si>
  <si>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</si>
  <si>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</si>
  <si>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</si>
  <si>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</si>
  <si>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</si>
  <si>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</si>
  <si>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</si>
  <si>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</si>
  <si>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</si>
  <si>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</si>
  <si>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</si>
  <si>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</si>
  <si>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</si>
  <si>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</si>
  <si>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</si>
  <si>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</si>
  <si>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</si>
  <si>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</si>
  <si>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</si>
  <si>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</si>
  <si>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</si>
  <si>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</si>
  <si>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</si>
  <si>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</si>
  <si>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</si>
  <si>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</si>
  <si>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</si>
  <si>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</si>
  <si>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</si>
  <si>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</si>
  <si>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</si>
  <si>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</si>
  <si>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</si>
  <si>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</si>
  <si>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</si>
  <si>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</si>
  <si>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</si>
  <si>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</si>
  <si>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</si>
  <si>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</si>
  <si>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</si>
  <si>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</si>
  <si>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</si>
  <si>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</si>
  <si>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</si>
  <si>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</si>
  <si>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</si>
  <si>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</si>
  <si>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</si>
  <si>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</si>
  <si>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</si>
  <si>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</si>
  <si>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</si>
  <si>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</si>
  <si>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</si>
  <si>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</si>
  <si>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</si>
  <si>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</si>
  <si>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</si>
  <si>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</si>
  <si>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</si>
  <si>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</si>
  <si>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</si>
  <si>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</si>
  <si>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</si>
  <si>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</si>
  <si>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</si>
  <si>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</si>
  <si>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</si>
  <si>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</si>
  <si>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</si>
  <si>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</si>
  <si>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</si>
  <si>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</si>
  <si>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</si>
  <si>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</si>
  <si>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</si>
  <si>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</si>
  <si>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</si>
  <si>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</si>
  <si>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</si>
  <si>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</si>
  <si>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</si>
  <si>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</si>
  <si>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</si>
  <si>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</si>
  <si>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</si>
  <si>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</si>
  <si>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</si>
  <si>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</si>
  <si>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</si>
  <si>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</si>
  <si>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</si>
  <si>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</si>
  <si>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</si>
  <si>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</si>
  <si>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</si>
  <si>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</si>
  <si>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</si>
  <si>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</si>
  <si>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</si>
  <si>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</si>
  <si>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</si>
  <si>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</si>
  <si>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</si>
  <si>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</si>
  <si>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</si>
  <si>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</si>
  <si>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</si>
  <si>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</si>
  <si>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</si>
  <si>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</si>
  <si>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</si>
  <si>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</si>
  <si>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</si>
  <si>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</si>
  <si>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</si>
  <si>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</si>
  <si>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</si>
  <si>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</si>
  <si>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</si>
  <si>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</si>
  <si>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</si>
  <si>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</si>
  <si>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</si>
  <si>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</si>
  <si>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</si>
  <si>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</si>
  <si>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</si>
  <si>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</si>
  <si>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</si>
  <si>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</si>
  <si>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</si>
  <si>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</si>
  <si>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</si>
  <si>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</si>
  <si>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</si>
  <si>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</si>
  <si>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</si>
  <si>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</si>
  <si>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</si>
  <si>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</si>
  <si>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</si>
  <si>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</si>
  <si>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</si>
  <si>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</si>
  <si>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</si>
  <si>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</si>
  <si>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</si>
  <si>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</si>
  <si>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</si>
  <si>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</si>
  <si>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</si>
  <si>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</si>
  <si>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</si>
  <si>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</si>
  <si>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</si>
  <si>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</si>
  <si>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</si>
  <si>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</si>
  <si>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</si>
  <si>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</si>
  <si>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</si>
  <si>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</si>
  <si>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</si>
  <si>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</si>
  <si>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</si>
  <si>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</si>
  <si>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</si>
  <si>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</si>
  <si>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</si>
  <si>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</si>
  <si>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</si>
  <si>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</si>
  <si>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</si>
  <si>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</si>
  <si>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</si>
  <si>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</si>
  <si>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</si>
  <si>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</si>
  <si>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</si>
  <si>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</si>
  <si>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</si>
  <si>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</si>
  <si>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</si>
  <si>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</si>
  <si>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</si>
  <si>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</si>
  <si>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</si>
  <si>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</si>
  <si>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</si>
  <si>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</si>
  <si>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</si>
  <si>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</si>
  <si>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</si>
  <si>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</si>
  <si>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</si>
  <si>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</si>
  <si>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</si>
  <si>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</si>
  <si>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</si>
  <si>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</si>
  <si>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</si>
  <si>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</si>
  <si>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</si>
  <si>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</si>
  <si>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</si>
  <si>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</si>
  <si>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</si>
  <si>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</si>
  <si>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</si>
  <si>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</si>
  <si>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</si>
  <si>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</si>
  <si>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</si>
  <si>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</si>
  <si>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</si>
  <si>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</si>
  <si>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</si>
  <si>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</si>
  <si>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</si>
  <si>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</si>
  <si>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</si>
  <si>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</si>
  <si>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</si>
  <si>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</si>
  <si>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</si>
  <si>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</si>
  <si>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</si>
  <si>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</si>
  <si>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</si>
  <si>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</si>
  <si>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</si>
  <si>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</si>
  <si>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</si>
  <si>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</si>
  <si>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</si>
  <si>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</si>
  <si>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</si>
  <si>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</si>
  <si>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</si>
  <si>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</si>
  <si>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</si>
  <si>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</si>
  <si>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</si>
  <si>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</si>
  <si>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</si>
  <si>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</si>
  <si>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</si>
  <si>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</si>
  <si>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</si>
  <si>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</si>
  <si>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</si>
  <si>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</si>
  <si>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</si>
  <si>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</si>
  <si>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</si>
  <si>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</si>
  <si>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</si>
  <si>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</si>
  <si>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</si>
  <si>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</si>
  <si>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</si>
  <si>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</si>
  <si>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</si>
  <si>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</si>
  <si>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</si>
  <si>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</si>
  <si>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</si>
  <si>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</si>
  <si>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</si>
  <si>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</si>
  <si>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</si>
  <si>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</si>
  <si>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</si>
  <si>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</si>
  <si>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</si>
  <si>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</si>
  <si>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</si>
  <si>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</si>
  <si>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</si>
  <si>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</si>
  <si>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</si>
  <si>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</si>
  <si>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</si>
  <si>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</si>
  <si>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</si>
  <si>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</si>
  <si>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</si>
  <si>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</si>
  <si>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</si>
  <si>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</si>
  <si>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</si>
  <si>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</si>
  <si>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</si>
  <si>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</si>
  <si>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</si>
  <si>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</si>
  <si>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</si>
  <si>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</si>
  <si>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</si>
  <si>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</si>
  <si>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</si>
  <si>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</si>
  <si>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</si>
  <si>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</si>
  <si>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</si>
  <si>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</si>
  <si>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</si>
  <si>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</si>
  <si>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</si>
  <si>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</si>
  <si>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</si>
  <si>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</si>
  <si>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</si>
  <si>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</si>
  <si>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</si>
  <si>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</si>
  <si>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</si>
  <si>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</si>
  <si>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</si>
  <si>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</si>
  <si>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</si>
  <si>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</si>
  <si>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</si>
  <si>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</si>
  <si>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</si>
  <si>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</si>
  <si>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</si>
  <si>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</si>
  <si>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</si>
  <si>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</si>
  <si>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</si>
  <si>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</si>
  <si>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</si>
  <si>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</si>
  <si>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</si>
  <si>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</si>
  <si>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</si>
  <si>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</si>
  <si>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</si>
  <si>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</si>
  <si>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</si>
  <si>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</si>
  <si>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</si>
  <si>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</si>
  <si>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</si>
  <si>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</si>
  <si>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</si>
  <si>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</si>
  <si>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</si>
  <si>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</si>
  <si>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</si>
  <si>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</si>
  <si>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</si>
  <si>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</si>
  <si>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</si>
  <si>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</si>
  <si>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</si>
  <si>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</si>
  <si>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</si>
  <si>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</si>
  <si>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</si>
  <si>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</si>
  <si>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</si>
  <si>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</si>
  <si>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</si>
  <si>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</si>
  <si>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</si>
  <si>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</si>
  <si>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</si>
  <si>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</si>
  <si>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</si>
  <si>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</si>
  <si>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</si>
  <si>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</si>
  <si>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</si>
  <si>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</si>
  <si>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</si>
  <si>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</si>
  <si>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</si>
  <si>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</si>
  <si>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</si>
  <si>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</si>
  <si>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</si>
  <si>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</si>
  <si>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</si>
  <si>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</si>
  <si>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</si>
  <si>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</si>
  <si>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</si>
  <si>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</si>
  <si>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</si>
  <si>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</si>
  <si>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</si>
  <si>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</si>
  <si>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</si>
  <si>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</si>
  <si>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</si>
  <si>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</si>
  <si>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</si>
  <si>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</si>
  <si>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</si>
  <si>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</si>
  <si>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</si>
  <si>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</si>
  <si>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</si>
  <si>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</si>
  <si>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</si>
  <si>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</si>
  <si>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</si>
  <si>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</si>
  <si>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</si>
  <si>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</si>
  <si>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</si>
  <si>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</si>
  <si>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</si>
  <si>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</si>
  <si>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</si>
  <si>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</si>
  <si>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</si>
  <si>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</si>
  <si>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</si>
  <si>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</si>
  <si>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</si>
  <si>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</si>
  <si>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</si>
  <si>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</si>
  <si>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</si>
  <si>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</si>
  <si>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</si>
  <si>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</si>
  <si>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</si>
  <si>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</si>
  <si>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</si>
  <si>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</si>
  <si>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</si>
  <si>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</si>
  <si>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</si>
  <si>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</si>
  <si>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</si>
  <si>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</si>
  <si>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</si>
  <si>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</si>
  <si>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</si>
  <si>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</si>
  <si>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</si>
  <si>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</si>
  <si>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</si>
  <si>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</si>
  <si>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</si>
  <si>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</si>
  <si>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</si>
  <si>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</si>
  <si>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</si>
  <si>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</si>
  <si>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</si>
  <si>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</si>
  <si>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</si>
  <si>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</si>
  <si>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</si>
  <si>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</si>
  <si>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</si>
  <si>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</si>
  <si>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</si>
  <si>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</si>
  <si>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</si>
  <si>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</si>
  <si>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</si>
  <si>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</si>
  <si>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</si>
  <si>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</si>
  <si>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</si>
  <si>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</si>
  <si>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</si>
  <si>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</si>
  <si>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</si>
  <si>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</si>
  <si>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</si>
  <si>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</si>
  <si>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</si>
  <si>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</si>
  <si>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</si>
  <si>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</si>
  <si>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</si>
  <si>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</si>
  <si>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</si>
  <si>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</si>
  <si>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</si>
  <si>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</si>
  <si>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</si>
  <si>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</si>
  <si>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</si>
  <si>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</si>
  <si>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</si>
  <si>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</si>
  <si>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</si>
  <si>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</si>
  <si>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</si>
  <si>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</si>
  <si>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</si>
  <si>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</si>
  <si>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</si>
  <si>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</si>
  <si>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</si>
  <si>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</si>
  <si>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</si>
  <si>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</si>
  <si>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</si>
  <si>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</si>
  <si>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</si>
  <si>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</si>
  <si>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</si>
  <si>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</si>
  <si>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</si>
  <si>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</si>
  <si>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</si>
  <si>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</si>
  <si>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</si>
  <si>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</si>
  <si>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</si>
  <si>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</si>
  <si>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</si>
  <si>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</si>
  <si>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</si>
  <si>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</si>
  <si>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</si>
  <si>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</si>
  <si>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</si>
  <si>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</si>
  <si>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</si>
  <si>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</si>
  <si>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</si>
  <si>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</si>
  <si>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</si>
  <si>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</si>
  <si>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</si>
  <si>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</si>
  <si>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</si>
  <si>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</si>
  <si>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</si>
  <si>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</si>
  <si>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</si>
  <si>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</si>
  <si>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</si>
  <si>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</si>
  <si>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</si>
  <si>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</si>
  <si>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</si>
  <si>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</si>
  <si>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</si>
  <si>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</si>
  <si>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</si>
  <si>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</si>
  <si>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</si>
  <si>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</si>
  <si>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</si>
  <si>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</si>
  <si>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</si>
  <si>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</si>
  <si>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</si>
  <si>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</si>
  <si>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</si>
  <si>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</si>
  <si>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</si>
  <si>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</si>
  <si>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</si>
  <si>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</si>
  <si>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</si>
  <si>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</si>
  <si>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</si>
  <si>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</si>
  <si>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</si>
  <si>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</si>
  <si>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</si>
  <si>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</si>
  <si>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</si>
  <si>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</si>
  <si>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</si>
  <si>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</si>
  <si>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</si>
  <si>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</si>
  <si>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</si>
  <si>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</si>
  <si>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</si>
  <si>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</si>
  <si>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</si>
  <si>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</si>
  <si>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</si>
  <si>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</si>
  <si>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</si>
  <si>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</si>
  <si>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</si>
  <si>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</si>
  <si>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</si>
  <si>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</si>
  <si>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</si>
  <si>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</si>
  <si>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</si>
  <si>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</si>
  <si>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</si>
  <si>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</si>
  <si>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</si>
  <si>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</si>
  <si>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</si>
  <si>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</si>
  <si>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</si>
  <si>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</si>
  <si>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</si>
  <si>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</si>
  <si>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</si>
  <si>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</si>
  <si>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</si>
  <si>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</si>
  <si>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</si>
  <si>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</si>
  <si>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</si>
  <si>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</si>
  <si>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</si>
  <si>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</si>
  <si>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</si>
  <si>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</si>
  <si>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</si>
  <si>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</si>
  <si>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</si>
  <si>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</si>
  <si>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</si>
  <si>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</si>
  <si>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</si>
  <si>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</si>
  <si>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</si>
  <si>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</si>
  <si>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</si>
  <si>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</si>
  <si>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</si>
  <si>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</si>
  <si>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</si>
  <si>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</si>
  <si>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</si>
  <si>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</si>
  <si>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</si>
  <si>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</si>
  <si>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</si>
  <si>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</si>
  <si>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</si>
  <si>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</si>
  <si>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</si>
  <si>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</si>
  <si>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</si>
  <si>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</si>
  <si>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</si>
  <si>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</si>
  <si>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</si>
  <si>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</si>
  <si>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</si>
  <si>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</si>
  <si>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</si>
  <si>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</si>
  <si>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</si>
  <si>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</si>
  <si>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</si>
  <si>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</si>
  <si>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</si>
  <si>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</si>
  <si>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</si>
  <si>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</si>
  <si>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</si>
  <si>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</si>
  <si>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</si>
  <si>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</si>
  <si>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</si>
  <si>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</si>
  <si>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</si>
  <si>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</si>
  <si>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</si>
  <si>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</si>
  <si>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</si>
  <si>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</si>
  <si>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</si>
  <si>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</si>
  <si>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</si>
  <si>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</si>
  <si>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</si>
  <si>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</si>
  <si>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</si>
  <si>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</si>
  <si>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</si>
  <si>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</si>
  <si>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</si>
  <si>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</si>
  <si>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</si>
  <si>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</si>
  <si>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</si>
  <si>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</si>
  <si>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</si>
  <si>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</si>
  <si>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</si>
  <si>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</si>
  <si>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</si>
  <si>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</si>
  <si>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</si>
  <si>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</si>
  <si>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</si>
  <si>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</si>
  <si>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</si>
  <si>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</si>
  <si>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</si>
  <si>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</si>
  <si>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</si>
  <si>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</si>
  <si>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</si>
  <si>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</si>
  <si>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</si>
  <si>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</si>
  <si>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</si>
  <si>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</si>
  <si>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</si>
  <si>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</si>
  <si>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</si>
  <si>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</si>
  <si>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</si>
  <si>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</si>
  <si>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</si>
  <si>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</si>
  <si>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</si>
  <si>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</si>
  <si>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</si>
  <si>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</si>
  <si>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</si>
  <si>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</si>
  <si>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</si>
  <si>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</si>
  <si>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</si>
  <si>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</si>
  <si>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</si>
  <si>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</si>
  <si>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</si>
  <si>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</si>
  <si>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</si>
  <si>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</si>
  <si>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</si>
  <si>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</si>
  <si>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</si>
  <si>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</si>
  <si>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</si>
  <si>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</si>
  <si>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</si>
  <si>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</si>
  <si>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</si>
  <si>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</si>
  <si>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</si>
  <si>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</si>
  <si>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</si>
  <si>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</si>
  <si>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</si>
  <si>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</si>
  <si>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</si>
  <si>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</si>
  <si>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</si>
  <si>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</si>
  <si>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</si>
  <si>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</si>
  <si>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</si>
  <si>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</si>
  <si>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</si>
  <si>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</si>
  <si>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</si>
  <si>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</si>
  <si>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</si>
  <si>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</si>
  <si>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</si>
  <si>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</si>
  <si>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</si>
  <si>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</si>
  <si>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</si>
  <si>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</si>
  <si>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</si>
  <si>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</si>
  <si>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</si>
  <si>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</si>
  <si>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</si>
  <si>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</si>
  <si>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</si>
  <si>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</si>
  <si>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</si>
  <si>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</si>
  <si>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</si>
  <si>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</si>
  <si>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</si>
  <si>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</si>
  <si>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</si>
  <si>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</si>
  <si>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</si>
  <si>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</si>
  <si>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</si>
  <si>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</si>
  <si>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s4809</t>
  </si>
  <si>
    <t>Jani Due√±as: Grandes fracasos de ayer y hoy</t>
  </si>
  <si>
    <t>Jani Due√±as</t>
  </si>
  <si>
    <t>Chilean comedian and personality Jani Due√±as pours out her feelings on issues that are all too universal, from aging to dieting to sex.</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</si>
  <si>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</si>
  <si>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</si>
  <si>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</si>
  <si>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</si>
  <si>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</si>
  <si>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</si>
  <si>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</si>
  <si>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</si>
  <si>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</si>
  <si>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</si>
  <si>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</si>
  <si>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</si>
  <si>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</si>
  <si>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</si>
  <si>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</si>
  <si>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</si>
  <si>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</si>
  <si>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</si>
  <si>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</si>
  <si>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</si>
  <si>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</si>
  <si>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</si>
  <si>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</si>
  <si>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</si>
  <si>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</si>
  <si>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</si>
  <si>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</si>
  <si>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</si>
  <si>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</si>
  <si>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</si>
  <si>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</si>
  <si>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</si>
  <si>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</si>
  <si>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</si>
  <si>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</si>
  <si>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</si>
  <si>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</si>
  <si>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</si>
  <si>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</si>
  <si>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</si>
  <si>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</si>
  <si>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</si>
  <si>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</si>
  <si>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</si>
  <si>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</si>
  <si>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</si>
  <si>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</si>
  <si>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</si>
  <si>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</si>
  <si>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</si>
  <si>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</si>
  <si>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</si>
  <si>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</si>
  <si>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</si>
  <si>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</si>
  <si>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</si>
  <si>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</si>
  <si>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</si>
  <si>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</si>
  <si>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</si>
  <si>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</si>
  <si>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</si>
  <si>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</si>
  <si>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</si>
  <si>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</si>
  <si>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</si>
  <si>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</si>
  <si>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</si>
  <si>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</si>
  <si>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</si>
  <si>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</si>
  <si>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</si>
  <si>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</si>
  <si>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</si>
  <si>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</si>
  <si>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</si>
  <si>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</si>
  <si>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</si>
  <si>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</si>
  <si>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</si>
  <si>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</si>
  <si>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</si>
  <si>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</si>
  <si>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</si>
  <si>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</si>
  <si>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</si>
  <si>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</si>
  <si>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</si>
  <si>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</si>
  <si>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</si>
  <si>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</si>
  <si>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</si>
  <si>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</si>
  <si>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</si>
  <si>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</si>
  <si>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</si>
  <si>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</si>
  <si>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</si>
  <si>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</si>
  <si>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</si>
  <si>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</si>
  <si>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</si>
  <si>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</si>
  <si>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</si>
  <si>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</si>
  <si>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</si>
  <si>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</si>
  <si>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</si>
  <si>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</si>
  <si>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</si>
  <si>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</si>
  <si>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</si>
  <si>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</si>
  <si>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</si>
  <si>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</si>
  <si>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</si>
  <si>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</si>
  <si>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</si>
  <si>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</si>
  <si>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</si>
  <si>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</si>
  <si>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</si>
  <si>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</si>
  <si>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</si>
  <si>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</si>
  <si>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</si>
  <si>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</si>
  <si>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</si>
  <si>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</si>
  <si>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</si>
  <si>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</si>
  <si>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</si>
  <si>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</si>
  <si>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</si>
  <si>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</si>
  <si>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</si>
  <si>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</si>
  <si>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</si>
  <si>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</si>
  <si>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</si>
  <si>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</si>
  <si>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</si>
  <si>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</si>
  <si>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</si>
  <si>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</si>
  <si>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</si>
  <si>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s4867</t>
  </si>
  <si>
    <t>Carlos Ballarta: Furia √ëera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</si>
  <si>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</si>
  <si>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</si>
  <si>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</si>
  <si>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</si>
  <si>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</si>
  <si>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</si>
  <si>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</si>
  <si>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</si>
  <si>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</si>
  <si>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</si>
  <si>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</si>
  <si>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</si>
  <si>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</si>
  <si>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</si>
  <si>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</si>
  <si>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</si>
  <si>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</si>
  <si>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</si>
  <si>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</si>
  <si>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</si>
  <si>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</si>
  <si>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</si>
  <si>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</si>
  <si>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</si>
  <si>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</si>
  <si>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</si>
  <si>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</si>
  <si>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</si>
  <si>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</si>
  <si>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</si>
  <si>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</si>
  <si>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</si>
  <si>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</si>
  <si>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</si>
  <si>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</si>
  <si>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</si>
  <si>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</si>
  <si>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</si>
  <si>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</si>
  <si>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</si>
  <si>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</si>
  <si>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</si>
  <si>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</si>
  <si>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</si>
  <si>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</si>
  <si>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</si>
  <si>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</si>
  <si>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</si>
  <si>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</si>
  <si>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</si>
  <si>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</si>
  <si>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</si>
  <si>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</si>
  <si>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</si>
  <si>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</si>
  <si>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</si>
  <si>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</si>
  <si>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</si>
  <si>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</si>
  <si>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</si>
  <si>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</si>
  <si>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</si>
  <si>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</si>
  <si>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</si>
  <si>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</si>
  <si>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</si>
  <si>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</si>
  <si>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</si>
  <si>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</si>
  <si>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</si>
  <si>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</si>
  <si>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</si>
  <si>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</si>
  <si>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</si>
  <si>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</si>
  <si>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</si>
  <si>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</si>
  <si>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</si>
  <si>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</si>
  <si>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</si>
  <si>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</si>
  <si>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</si>
  <si>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</si>
  <si>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</si>
  <si>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</si>
  <si>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</si>
  <si>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</si>
  <si>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</si>
  <si>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</si>
  <si>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</si>
  <si>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</si>
  <si>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</si>
  <si>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</si>
  <si>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</si>
  <si>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</si>
  <si>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</si>
  <si>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</si>
  <si>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</si>
  <si>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</si>
  <si>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</si>
  <si>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</si>
  <si>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</si>
  <si>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</si>
  <si>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</si>
  <si>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</si>
  <si>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</si>
  <si>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</si>
  <si>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</si>
  <si>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</si>
  <si>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</si>
  <si>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</si>
  <si>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</si>
  <si>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</si>
  <si>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</si>
  <si>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</si>
  <si>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</si>
  <si>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</si>
  <si>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</si>
  <si>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</si>
  <si>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</si>
  <si>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</si>
  <si>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</si>
  <si>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</si>
  <si>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</si>
  <si>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</si>
  <si>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</si>
  <si>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</si>
  <si>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</si>
  <si>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</si>
  <si>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</si>
  <si>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</si>
  <si>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</si>
  <si>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</si>
  <si>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</si>
  <si>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</si>
  <si>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</si>
  <si>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</si>
  <si>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</si>
  <si>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</si>
  <si>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</si>
  <si>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</si>
  <si>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</si>
  <si>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</si>
  <si>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</si>
  <si>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</si>
  <si>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</si>
  <si>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</si>
  <si>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</si>
  <si>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</si>
  <si>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</si>
  <si>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</si>
  <si>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</si>
  <si>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</si>
  <si>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</si>
  <si>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</si>
  <si>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</si>
  <si>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</si>
  <si>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</si>
  <si>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</si>
  <si>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</si>
  <si>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</si>
  <si>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</si>
  <si>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</si>
  <si>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</si>
  <si>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</si>
  <si>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</si>
  <si>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</si>
  <si>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</si>
  <si>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</si>
  <si>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</si>
  <si>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</si>
  <si>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</si>
  <si>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</si>
  <si>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</si>
  <si>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</si>
  <si>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</si>
  <si>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</si>
  <si>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</si>
  <si>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</si>
  <si>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</si>
  <si>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</si>
  <si>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</si>
  <si>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</si>
  <si>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</si>
  <si>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</si>
  <si>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</si>
  <si>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</si>
  <si>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</si>
  <si>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</si>
  <si>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</si>
  <si>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</si>
  <si>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</si>
  <si>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</si>
  <si>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</si>
  <si>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</si>
  <si>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</si>
  <si>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</si>
  <si>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</si>
  <si>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</si>
  <si>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</si>
  <si>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</si>
  <si>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</si>
  <si>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</si>
  <si>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</si>
  <si>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</si>
  <si>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</si>
  <si>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</si>
  <si>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</si>
  <si>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</si>
  <si>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</si>
  <si>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</si>
  <si>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</si>
  <si>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</si>
  <si>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</si>
  <si>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</si>
  <si>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</si>
  <si>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</si>
  <si>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</si>
  <si>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</si>
  <si>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</si>
  <si>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</si>
  <si>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</si>
  <si>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</si>
  <si>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</si>
  <si>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</si>
  <si>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</si>
  <si>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</si>
  <si>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</si>
  <si>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</si>
  <si>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</si>
  <si>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</si>
  <si>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</si>
  <si>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</si>
  <si>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</si>
  <si>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</si>
  <si>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</si>
  <si>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</si>
  <si>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</si>
  <si>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</si>
  <si>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</si>
  <si>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</si>
  <si>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</si>
  <si>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</si>
  <si>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</si>
  <si>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</si>
  <si>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</si>
  <si>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</si>
  <si>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</si>
  <si>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</si>
  <si>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</si>
  <si>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</si>
  <si>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</si>
  <si>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</si>
  <si>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</si>
  <si>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</si>
  <si>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</si>
  <si>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</si>
  <si>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</si>
  <si>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</si>
  <si>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</si>
  <si>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</si>
  <si>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</si>
  <si>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</si>
  <si>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</si>
  <si>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</si>
  <si>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</si>
  <si>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</si>
  <si>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</si>
  <si>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</si>
  <si>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</si>
  <si>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</si>
  <si>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</si>
  <si>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</si>
  <si>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</si>
  <si>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</si>
  <si>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</si>
  <si>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</si>
  <si>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</si>
  <si>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</si>
  <si>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</si>
  <si>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</si>
  <si>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</si>
  <si>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</si>
  <si>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</si>
  <si>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</si>
  <si>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</si>
  <si>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</si>
  <si>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</si>
  <si>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</si>
  <si>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</si>
  <si>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</si>
  <si>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</si>
  <si>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</si>
  <si>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</si>
  <si>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</si>
  <si>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</si>
  <si>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</si>
  <si>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</si>
  <si>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</si>
  <si>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</si>
  <si>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</si>
  <si>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</si>
  <si>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</si>
  <si>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</si>
  <si>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</si>
  <si>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</si>
  <si>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</si>
  <si>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</si>
  <si>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</si>
  <si>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</si>
  <si>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</si>
  <si>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</si>
  <si>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</si>
  <si>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</si>
  <si>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</si>
  <si>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</si>
  <si>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</si>
  <si>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</si>
  <si>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</si>
  <si>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</si>
  <si>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</si>
  <si>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</si>
  <si>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</si>
  <si>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</si>
  <si>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</si>
  <si>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</si>
  <si>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</si>
  <si>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</si>
  <si>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</si>
  <si>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</si>
  <si>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</si>
  <si>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</si>
  <si>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</si>
  <si>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</si>
  <si>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</si>
  <si>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</si>
  <si>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</si>
  <si>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</si>
  <si>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</si>
  <si>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</si>
  <si>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</si>
  <si>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</si>
  <si>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</si>
  <si>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</si>
  <si>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</si>
  <si>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</si>
  <si>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</si>
  <si>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</si>
  <si>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</si>
  <si>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</si>
  <si>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</si>
  <si>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</si>
  <si>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</si>
  <si>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</si>
  <si>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</si>
  <si>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</si>
  <si>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</si>
  <si>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</si>
  <si>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</si>
  <si>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</si>
  <si>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</si>
  <si>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</si>
  <si>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</si>
  <si>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</si>
  <si>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</si>
  <si>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</si>
  <si>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</si>
  <si>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</si>
  <si>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</si>
  <si>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</si>
  <si>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</si>
  <si>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</si>
  <si>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</si>
  <si>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</si>
  <si>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</si>
  <si>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</si>
  <si>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</si>
  <si>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</si>
  <si>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</si>
  <si>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</si>
  <si>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</si>
  <si>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</si>
  <si>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</si>
  <si>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</si>
  <si>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</si>
  <si>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</si>
  <si>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</si>
  <si>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</si>
  <si>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</si>
  <si>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</si>
  <si>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</si>
  <si>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</si>
  <si>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</si>
  <si>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</si>
  <si>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</si>
  <si>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</si>
  <si>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</si>
  <si>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</si>
  <si>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</si>
  <si>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</si>
  <si>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</si>
  <si>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</si>
  <si>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</si>
  <si>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</si>
  <si>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</si>
  <si>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</si>
  <si>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</si>
  <si>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</si>
  <si>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</si>
  <si>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</si>
  <si>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</si>
  <si>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</si>
  <si>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</si>
  <si>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</si>
  <si>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</si>
  <si>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</si>
  <si>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</si>
  <si>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Ben Wallis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</si>
  <si>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</si>
  <si>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</si>
  <si>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</si>
  <si>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</si>
  <si>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</si>
  <si>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</si>
  <si>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</si>
  <si>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</si>
  <si>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</si>
  <si>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</si>
  <si>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</si>
  <si>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</si>
  <si>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</si>
  <si>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</si>
  <si>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</si>
  <si>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</si>
  <si>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</si>
  <si>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</si>
  <si>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</si>
  <si>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</si>
  <si>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</si>
  <si>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</si>
  <si>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</si>
  <si>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</si>
  <si>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</si>
  <si>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</si>
  <si>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</si>
  <si>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</si>
  <si>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</si>
  <si>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</si>
  <si>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</si>
  <si>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</si>
  <si>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</si>
  <si>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</si>
  <si>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</si>
  <si>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</si>
  <si>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</si>
  <si>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</si>
  <si>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</si>
  <si>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</si>
  <si>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</si>
  <si>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</si>
  <si>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</si>
  <si>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</si>
  <si>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</si>
  <si>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</si>
  <si>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</si>
  <si>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</si>
  <si>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</si>
  <si>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</si>
  <si>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</si>
  <si>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</si>
  <si>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</si>
  <si>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</si>
  <si>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</si>
  <si>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</si>
  <si>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</si>
  <si>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</si>
  <si>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</si>
  <si>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</si>
  <si>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</si>
  <si>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</si>
  <si>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</si>
  <si>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</si>
  <si>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</si>
  <si>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</si>
  <si>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</si>
  <si>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</si>
  <si>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</si>
  <si>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</si>
  <si>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</si>
  <si>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</si>
  <si>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</si>
  <si>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</si>
  <si>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</si>
  <si>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</si>
  <si>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</si>
  <si>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</si>
  <si>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</si>
  <si>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</si>
  <si>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</si>
  <si>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</si>
  <si>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</si>
  <si>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</si>
  <si>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</si>
  <si>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</si>
  <si>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</si>
  <si>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</si>
  <si>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</si>
  <si>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</si>
  <si>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</si>
  <si>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</si>
  <si>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</si>
  <si>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</si>
  <si>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</si>
  <si>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</si>
  <si>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s5029</t>
  </si>
  <si>
    <t>Mute</t>
  </si>
  <si>
    <t>Duncan Jones</t>
  </si>
  <si>
    <t>Alexander Skarsg√•rd,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</si>
  <si>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</si>
  <si>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</si>
  <si>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</si>
  <si>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</si>
  <si>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</si>
  <si>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</si>
  <si>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</si>
  <si>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</si>
  <si>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</si>
  <si>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</si>
  <si>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</si>
  <si>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</si>
  <si>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</si>
  <si>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</si>
  <si>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</si>
  <si>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</si>
  <si>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</si>
  <si>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</si>
  <si>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</si>
  <si>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</si>
  <si>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</si>
  <si>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</si>
  <si>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</si>
  <si>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</si>
  <si>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</si>
  <si>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</si>
  <si>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</si>
  <si>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</si>
  <si>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</si>
  <si>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</si>
  <si>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</si>
  <si>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</si>
  <si>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</si>
  <si>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</si>
  <si>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</si>
  <si>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</si>
  <si>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</si>
  <si>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</si>
  <si>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</si>
  <si>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</si>
  <si>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</si>
  <si>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</si>
  <si>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</si>
  <si>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</si>
  <si>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</si>
  <si>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</si>
  <si>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</si>
  <si>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</si>
  <si>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</si>
  <si>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</si>
  <si>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</si>
  <si>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</si>
  <si>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</si>
  <si>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</si>
  <si>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</si>
  <si>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</si>
  <si>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</si>
  <si>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</si>
  <si>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</si>
  <si>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</si>
  <si>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</si>
  <si>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</si>
  <si>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</si>
  <si>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</si>
  <si>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</si>
  <si>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</si>
  <si>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</si>
  <si>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</si>
  <si>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</si>
  <si>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</si>
  <si>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</si>
  <si>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</si>
  <si>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</si>
  <si>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</si>
  <si>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</si>
  <si>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</si>
  <si>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</si>
  <si>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</si>
  <si>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</si>
  <si>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</si>
  <si>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</si>
  <si>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</si>
  <si>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</si>
  <si>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</si>
  <si>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</si>
  <si>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</si>
  <si>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</si>
  <si>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</si>
  <si>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Sebasti√°n Marcelo Wainraich</t>
  </si>
  <si>
    <t>Argentine comedian Sebasti√°n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</si>
  <si>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</si>
  <si>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</si>
  <si>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</si>
  <si>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</si>
  <si>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</si>
  <si>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</si>
  <si>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</si>
  <si>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</si>
  <si>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</si>
  <si>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</si>
  <si>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</si>
  <si>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</si>
  <si>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</si>
  <si>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</si>
  <si>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</si>
  <si>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</si>
  <si>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</si>
  <si>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</si>
  <si>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</si>
  <si>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</si>
  <si>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</si>
  <si>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</si>
  <si>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</si>
  <si>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</si>
  <si>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</si>
  <si>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</si>
  <si>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</si>
  <si>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</si>
  <si>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</si>
  <si>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</si>
  <si>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</si>
  <si>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</si>
  <si>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</si>
  <si>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</si>
  <si>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</si>
  <si>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</si>
  <si>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</si>
  <si>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</si>
  <si>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</si>
  <si>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</si>
  <si>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</si>
  <si>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</si>
  <si>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</si>
  <si>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</si>
  <si>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</si>
  <si>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</si>
  <si>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</si>
  <si>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</si>
  <si>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</si>
  <si>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</si>
  <si>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</si>
  <si>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</si>
  <si>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</si>
  <si>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</si>
  <si>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</si>
  <si>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</si>
  <si>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</si>
  <si>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</si>
  <si>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</si>
  <si>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</si>
  <si>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</si>
  <si>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</si>
  <si>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</si>
  <si>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</si>
  <si>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</si>
  <si>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</si>
  <si>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</si>
  <si>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</si>
  <si>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</si>
  <si>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</si>
  <si>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</si>
  <si>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</si>
  <si>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</si>
  <si>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</si>
  <si>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</si>
  <si>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</si>
  <si>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</si>
  <si>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</si>
  <si>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</si>
  <si>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</si>
  <si>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</si>
  <si>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</si>
  <si>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</si>
  <si>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</si>
  <si>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</si>
  <si>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</si>
  <si>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</si>
  <si>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</si>
  <si>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</si>
  <si>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</si>
  <si>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</si>
  <si>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</si>
  <si>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</si>
  <si>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</si>
  <si>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</si>
  <si>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</si>
  <si>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</si>
  <si>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</si>
  <si>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</si>
  <si>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</si>
  <si>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</si>
  <si>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</si>
  <si>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</si>
  <si>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</si>
  <si>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</si>
  <si>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</si>
  <si>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</si>
  <si>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</si>
  <si>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</si>
  <si>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</si>
  <si>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</si>
  <si>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</si>
  <si>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</si>
  <si>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</si>
  <si>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</si>
  <si>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</si>
  <si>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</si>
  <si>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</si>
  <si>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</si>
  <si>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</si>
  <si>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</si>
  <si>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</si>
  <si>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</si>
  <si>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</si>
  <si>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</si>
  <si>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</si>
  <si>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</si>
  <si>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</si>
  <si>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</si>
  <si>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</si>
  <si>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</si>
  <si>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</si>
  <si>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</si>
  <si>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</si>
  <si>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</si>
  <si>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</si>
  <si>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</si>
  <si>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</si>
  <si>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</si>
  <si>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</si>
  <si>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</si>
  <si>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</si>
  <si>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</si>
  <si>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</si>
  <si>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</si>
  <si>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</si>
  <si>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</si>
  <si>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</si>
  <si>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</si>
  <si>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</si>
  <si>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</si>
  <si>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</si>
  <si>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</si>
  <si>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</si>
  <si>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</si>
  <si>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</si>
  <si>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</si>
  <si>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</si>
  <si>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</si>
  <si>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</si>
  <si>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</si>
  <si>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</si>
  <si>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</si>
  <si>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</si>
  <si>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</si>
  <si>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</si>
  <si>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</si>
  <si>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</si>
  <si>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</si>
  <si>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</si>
  <si>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</si>
  <si>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</si>
  <si>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</si>
  <si>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</si>
  <si>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</si>
  <si>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</si>
  <si>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</si>
  <si>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</si>
  <si>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</si>
  <si>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</si>
  <si>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</si>
  <si>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</si>
  <si>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</si>
  <si>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</si>
  <si>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</si>
  <si>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</si>
  <si>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</si>
  <si>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</si>
  <si>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</si>
  <si>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</si>
  <si>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</si>
  <si>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</si>
  <si>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</si>
  <si>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</si>
  <si>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</si>
  <si>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</si>
  <si>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</si>
  <si>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</si>
  <si>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</si>
  <si>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</si>
  <si>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</si>
  <si>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</si>
  <si>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</si>
  <si>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</si>
  <si>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</si>
  <si>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</si>
  <si>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</si>
  <si>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</si>
  <si>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</si>
  <si>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</si>
  <si>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</si>
  <si>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</si>
  <si>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</si>
  <si>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</si>
  <si>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</si>
  <si>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</si>
  <si>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</si>
  <si>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</si>
  <si>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</si>
  <si>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</si>
  <si>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</si>
  <si>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</si>
  <si>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</si>
  <si>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</si>
  <si>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</si>
  <si>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</si>
  <si>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</si>
  <si>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</si>
  <si>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</si>
  <si>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</si>
  <si>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</si>
  <si>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</si>
  <si>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</si>
  <si>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</si>
  <si>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</si>
  <si>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</si>
  <si>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</si>
  <si>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</si>
  <si>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</si>
  <si>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</si>
  <si>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</si>
  <si>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</si>
  <si>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</si>
  <si>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</si>
  <si>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</si>
  <si>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</si>
  <si>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</si>
  <si>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</si>
  <si>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</si>
  <si>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</si>
  <si>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</si>
  <si>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</si>
  <si>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</si>
  <si>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</si>
  <si>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</si>
  <si>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</si>
  <si>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</si>
  <si>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</si>
  <si>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</si>
  <si>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</si>
  <si>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</si>
  <si>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</si>
  <si>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</si>
  <si>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</si>
  <si>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</si>
  <si>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</si>
  <si>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</si>
  <si>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</si>
  <si>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</si>
  <si>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</si>
  <si>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</si>
  <si>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</si>
  <si>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</si>
  <si>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</si>
  <si>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</si>
  <si>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</si>
  <si>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</si>
  <si>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</si>
  <si>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</si>
  <si>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</si>
  <si>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</si>
  <si>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</si>
  <si>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</si>
  <si>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</si>
  <si>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</si>
  <si>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</si>
  <si>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</si>
  <si>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</si>
  <si>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</si>
  <si>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</si>
  <si>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</si>
  <si>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</si>
  <si>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</si>
  <si>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</si>
  <si>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</si>
  <si>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</si>
  <si>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</si>
  <si>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</si>
  <si>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</si>
  <si>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</si>
  <si>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</si>
  <si>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</si>
  <si>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</si>
  <si>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</si>
  <si>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</si>
  <si>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</si>
  <si>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</si>
  <si>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</si>
  <si>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</si>
  <si>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</si>
  <si>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</si>
  <si>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</si>
  <si>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</si>
  <si>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</si>
  <si>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</si>
  <si>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</si>
  <si>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</si>
  <si>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</si>
  <si>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</si>
  <si>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</si>
  <si>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</si>
  <si>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</si>
  <si>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</si>
  <si>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</si>
  <si>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</si>
  <si>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</si>
  <si>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</si>
  <si>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</si>
  <si>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</si>
  <si>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</si>
  <si>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</si>
  <si>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</si>
  <si>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</si>
  <si>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</si>
  <si>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</si>
  <si>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</si>
  <si>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</si>
  <si>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</si>
  <si>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</si>
  <si>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</si>
  <si>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</si>
  <si>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</si>
  <si>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</si>
  <si>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</si>
  <si>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</si>
  <si>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</si>
  <si>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</si>
  <si>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</si>
  <si>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</si>
  <si>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</si>
  <si>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</si>
  <si>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</si>
  <si>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</si>
  <si>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</si>
  <si>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</si>
  <si>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</si>
  <si>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</si>
  <si>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</si>
  <si>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</si>
  <si>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</si>
  <si>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</si>
  <si>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</si>
  <si>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</si>
  <si>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</si>
  <si>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</si>
  <si>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</si>
  <si>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</si>
  <si>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</si>
  <si>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</si>
  <si>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</si>
  <si>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</si>
  <si>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</si>
  <si>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</si>
  <si>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</si>
  <si>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</si>
  <si>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</si>
  <si>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</si>
  <si>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</si>
  <si>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</si>
  <si>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</si>
  <si>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</si>
  <si>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</si>
  <si>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</si>
  <si>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</si>
  <si>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</si>
  <si>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</si>
  <si>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</si>
  <si>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</si>
  <si>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</si>
  <si>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</si>
  <si>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</si>
  <si>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</si>
  <si>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</si>
  <si>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</si>
  <si>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</si>
  <si>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</si>
  <si>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</si>
  <si>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</si>
  <si>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</si>
  <si>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</si>
  <si>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</si>
  <si>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</si>
  <si>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</si>
  <si>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</si>
  <si>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</si>
  <si>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</si>
  <si>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</si>
  <si>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</si>
  <si>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</si>
  <si>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</si>
  <si>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</si>
  <si>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</si>
  <si>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</si>
  <si>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</si>
  <si>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</si>
  <si>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</si>
  <si>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</si>
  <si>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</si>
  <si>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</si>
  <si>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</si>
  <si>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</si>
  <si>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</si>
  <si>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</si>
  <si>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</si>
  <si>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</si>
  <si>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</si>
  <si>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</si>
  <si>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</si>
  <si>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</si>
  <si>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</si>
  <si>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</si>
  <si>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</si>
  <si>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</si>
  <si>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</si>
  <si>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</si>
  <si>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</si>
  <si>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</si>
  <si>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</si>
  <si>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</si>
  <si>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</si>
  <si>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</si>
  <si>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</si>
  <si>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</si>
  <si>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</si>
  <si>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</si>
  <si>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</si>
  <si>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</si>
  <si>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</si>
  <si>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</si>
  <si>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</si>
  <si>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</si>
  <si>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</si>
  <si>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</si>
  <si>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</si>
  <si>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</si>
  <si>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</si>
  <si>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</si>
  <si>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</si>
  <si>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</si>
  <si>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</si>
  <si>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</si>
  <si>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</si>
  <si>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</si>
  <si>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</si>
  <si>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</si>
  <si>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</si>
  <si>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</si>
  <si>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</si>
  <si>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</si>
  <si>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</si>
  <si>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</si>
  <si>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</si>
  <si>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</si>
  <si>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</si>
  <si>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</si>
  <si>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</si>
  <si>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</si>
  <si>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</si>
  <si>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</si>
  <si>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</si>
  <si>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</si>
  <si>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</si>
  <si>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</si>
  <si>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</si>
  <si>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</si>
  <si>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</si>
  <si>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</si>
  <si>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</si>
  <si>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</si>
  <si>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</si>
  <si>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</si>
  <si>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</si>
  <si>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</si>
  <si>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</si>
  <si>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</si>
  <si>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</si>
  <si>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</si>
  <si>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</si>
  <si>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</si>
  <si>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</si>
  <si>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</si>
  <si>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</si>
  <si>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</si>
  <si>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</si>
  <si>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</si>
  <si>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</si>
  <si>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</si>
  <si>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</si>
  <si>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</si>
  <si>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</si>
  <si>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</si>
  <si>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</si>
  <si>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</si>
  <si>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</si>
  <si>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</si>
  <si>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</si>
  <si>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</si>
  <si>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</si>
  <si>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</si>
  <si>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</si>
  <si>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</si>
  <si>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</si>
  <si>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</si>
  <si>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</si>
  <si>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</si>
  <si>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</si>
  <si>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</si>
  <si>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</si>
  <si>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</si>
  <si>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</si>
  <si>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</si>
  <si>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</si>
  <si>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</si>
  <si>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</si>
  <si>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</si>
  <si>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</si>
  <si>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</si>
  <si>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</si>
  <si>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</si>
  <si>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</si>
  <si>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</si>
  <si>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</si>
  <si>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</si>
  <si>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</si>
  <si>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</si>
  <si>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</si>
  <si>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</si>
  <si>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</si>
  <si>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</si>
  <si>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</si>
  <si>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</si>
  <si>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</si>
  <si>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</si>
  <si>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</si>
  <si>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</si>
  <si>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</si>
  <si>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</si>
  <si>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</si>
  <si>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</si>
  <si>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</si>
  <si>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</si>
  <si>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</si>
  <si>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</si>
  <si>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</si>
  <si>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</si>
  <si>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</si>
  <si>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</si>
  <si>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</si>
  <si>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</si>
  <si>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</si>
  <si>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</si>
  <si>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</si>
  <si>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</si>
  <si>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</si>
  <si>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</si>
  <si>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</si>
  <si>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</si>
  <si>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</si>
  <si>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</si>
  <si>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</si>
  <si>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</si>
  <si>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</si>
  <si>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</si>
  <si>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</si>
  <si>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</si>
  <si>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</si>
  <si>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</si>
  <si>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</si>
  <si>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</si>
  <si>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</si>
  <si>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</si>
  <si>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</si>
  <si>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</si>
  <si>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</si>
  <si>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</si>
  <si>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</si>
  <si>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</si>
  <si>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</si>
  <si>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</si>
  <si>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</si>
  <si>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</si>
  <si>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</si>
  <si>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</si>
  <si>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</si>
  <si>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</si>
  <si>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</si>
  <si>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</si>
  <si>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</si>
  <si>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</si>
  <si>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</si>
  <si>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</si>
  <si>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</si>
  <si>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</si>
  <si>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</si>
  <si>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</si>
  <si>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</si>
  <si>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</si>
  <si>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</si>
  <si>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</si>
  <si>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</si>
  <si>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</si>
  <si>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</si>
  <si>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</si>
  <si>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</si>
  <si>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</si>
  <si>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</si>
  <si>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</si>
  <si>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</si>
  <si>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</si>
  <si>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</si>
  <si>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</si>
  <si>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</si>
  <si>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</si>
  <si>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</si>
  <si>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</si>
  <si>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</si>
  <si>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</si>
  <si>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</si>
  <si>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</si>
  <si>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</si>
  <si>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</si>
  <si>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</si>
  <si>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</si>
  <si>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</si>
  <si>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</si>
  <si>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</si>
  <si>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</si>
  <si>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</si>
  <si>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</si>
  <si>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</si>
  <si>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</si>
  <si>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</si>
  <si>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</si>
  <si>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</si>
  <si>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</si>
  <si>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</si>
  <si>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</si>
  <si>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</si>
  <si>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</si>
  <si>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</si>
  <si>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</si>
  <si>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</si>
  <si>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</si>
  <si>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</si>
  <si>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</si>
  <si>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</si>
  <si>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</si>
  <si>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</si>
  <si>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</si>
  <si>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</si>
  <si>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</si>
  <si>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</si>
  <si>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</si>
  <si>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</si>
  <si>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</si>
  <si>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</si>
  <si>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</si>
  <si>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</si>
  <si>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</si>
  <si>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</si>
  <si>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</si>
  <si>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</si>
  <si>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</si>
  <si>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</si>
  <si>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</si>
  <si>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</si>
  <si>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</si>
  <si>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</si>
  <si>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</si>
  <si>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</si>
  <si>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</si>
  <si>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</si>
  <si>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</si>
  <si>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</si>
  <si>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</si>
  <si>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</si>
  <si>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</si>
  <si>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</si>
  <si>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</si>
  <si>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</si>
  <si>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</si>
  <si>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</si>
  <si>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</si>
  <si>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</si>
  <si>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</si>
  <si>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</si>
  <si>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</si>
  <si>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</si>
  <si>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</si>
  <si>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</si>
  <si>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</si>
  <si>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</si>
  <si>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</si>
  <si>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</si>
  <si>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</si>
  <si>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</si>
  <si>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</si>
  <si>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</si>
  <si>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</si>
  <si>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</si>
  <si>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</si>
  <si>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</si>
  <si>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</si>
  <si>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</si>
  <si>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</si>
  <si>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</si>
  <si>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</si>
  <si>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</si>
  <si>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</si>
  <si>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</si>
  <si>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</si>
  <si>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</si>
  <si>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</si>
  <si>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</si>
  <si>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</si>
  <si>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</si>
  <si>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</si>
  <si>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</si>
  <si>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</si>
  <si>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</si>
  <si>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</si>
  <si>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</si>
  <si>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</si>
  <si>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</si>
  <si>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</si>
  <si>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</si>
  <si>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</si>
  <si>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</si>
  <si>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</si>
  <si>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</si>
  <si>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</si>
  <si>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</si>
  <si>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</si>
  <si>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</si>
  <si>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</si>
  <si>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</si>
  <si>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</si>
  <si>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</si>
  <si>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</si>
  <si>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</si>
  <si>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</si>
  <si>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</si>
  <si>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</si>
  <si>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</si>
  <si>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</si>
  <si>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</si>
  <si>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</si>
  <si>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</si>
  <si>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</si>
  <si>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</si>
  <si>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</si>
  <si>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</si>
  <si>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</si>
  <si>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</si>
  <si>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</si>
  <si>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</si>
  <si>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</si>
  <si>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</si>
  <si>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</si>
  <si>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</si>
  <si>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</si>
  <si>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</si>
  <si>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</si>
  <si>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</si>
  <si>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</si>
  <si>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</si>
  <si>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</si>
  <si>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</si>
  <si>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</si>
  <si>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</si>
  <si>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</si>
  <si>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</si>
  <si>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</si>
  <si>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</si>
  <si>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</si>
  <si>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</si>
  <si>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</si>
  <si>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</si>
  <si>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</si>
  <si>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</si>
  <si>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</si>
  <si>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</si>
  <si>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</si>
  <si>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</si>
  <si>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</si>
  <si>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</si>
  <si>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</si>
  <si>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</si>
  <si>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</si>
  <si>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</si>
  <si>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</si>
  <si>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</si>
  <si>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</si>
  <si>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</si>
  <si>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</si>
  <si>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</si>
  <si>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</si>
  <si>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</si>
  <si>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</si>
  <si>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</si>
  <si>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</si>
  <si>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</si>
  <si>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</si>
  <si>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</si>
  <si>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</si>
  <si>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</si>
  <si>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</si>
  <si>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</si>
  <si>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</si>
  <si>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</si>
  <si>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</si>
  <si>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</si>
  <si>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</si>
  <si>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</si>
  <si>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</si>
  <si>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</si>
  <si>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</si>
  <si>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</si>
  <si>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</si>
  <si>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</si>
  <si>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</si>
  <si>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</si>
  <si>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</si>
  <si>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</si>
  <si>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</si>
  <si>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</si>
  <si>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</si>
  <si>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</si>
  <si>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</si>
  <si>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</si>
  <si>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</si>
  <si>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</si>
  <si>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</si>
  <si>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</si>
  <si>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</si>
  <si>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</si>
  <si>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</si>
  <si>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</si>
  <si>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</si>
  <si>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</si>
  <si>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</si>
  <si>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</si>
  <si>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</si>
  <si>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</si>
  <si>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</si>
  <si>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</si>
  <si>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</si>
  <si>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</si>
  <si>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</si>
  <si>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</si>
  <si>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</si>
  <si>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</si>
  <si>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</si>
  <si>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</si>
  <si>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</si>
  <si>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</si>
  <si>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</si>
  <si>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</si>
  <si>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</si>
  <si>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</si>
  <si>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</si>
  <si>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</si>
  <si>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</si>
  <si>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</si>
  <si>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</si>
  <si>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</si>
  <si>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</si>
  <si>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</si>
  <si>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</si>
  <si>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</si>
  <si>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</si>
  <si>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</si>
  <si>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</si>
  <si>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</si>
  <si>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</si>
  <si>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</si>
  <si>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</si>
  <si>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</si>
  <si>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</si>
  <si>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</si>
  <si>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</si>
  <si>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</si>
  <si>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</si>
  <si>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</si>
  <si>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</si>
  <si>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</si>
  <si>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</si>
  <si>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</si>
  <si>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</si>
  <si>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</si>
  <si>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</si>
  <si>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</si>
  <si>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</si>
  <si>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</si>
  <si>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</si>
  <si>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</si>
  <si>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</si>
  <si>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</si>
  <si>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</si>
  <si>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</si>
  <si>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</si>
  <si>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</si>
  <si>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</si>
  <si>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</si>
  <si>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</si>
  <si>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</si>
  <si>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</si>
  <si>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</si>
  <si>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</si>
  <si>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</si>
  <si>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</si>
  <si>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</si>
  <si>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</si>
  <si>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</si>
  <si>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</si>
  <si>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</si>
  <si>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</si>
  <si>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</si>
  <si>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</si>
  <si>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</si>
  <si>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</si>
  <si>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</si>
  <si>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</si>
  <si>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</si>
  <si>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</si>
  <si>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</si>
  <si>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</si>
  <si>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</si>
  <si>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</si>
  <si>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</si>
  <si>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</si>
  <si>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</si>
  <si>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</si>
  <si>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</si>
  <si>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</si>
  <si>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</si>
  <si>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</si>
  <si>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</si>
  <si>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</si>
  <si>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</si>
  <si>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</si>
  <si>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</si>
  <si>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</si>
  <si>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</si>
  <si>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</si>
  <si>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</si>
  <si>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</si>
  <si>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</si>
  <si>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</si>
  <si>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</si>
  <si>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</si>
  <si>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</si>
  <si>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</si>
  <si>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</si>
  <si>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</si>
  <si>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</si>
  <si>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</si>
  <si>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</si>
  <si>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</si>
  <si>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</si>
  <si>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</si>
  <si>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</si>
  <si>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</si>
  <si>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</si>
  <si>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</si>
  <si>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</si>
  <si>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</si>
  <si>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</si>
  <si>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</si>
  <si>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</si>
  <si>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</si>
  <si>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</si>
  <si>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</si>
  <si>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</si>
  <si>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</si>
  <si>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</si>
  <si>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</si>
  <si>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</si>
  <si>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</si>
  <si>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</si>
  <si>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</si>
  <si>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</si>
  <si>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</si>
  <si>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</si>
  <si>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</si>
  <si>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</si>
  <si>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</si>
  <si>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</si>
  <si>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</si>
  <si>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</si>
  <si>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</si>
  <si>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</si>
  <si>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</si>
  <si>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</si>
  <si>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</si>
  <si>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</si>
  <si>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</si>
  <si>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</si>
  <si>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</si>
  <si>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</si>
  <si>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</si>
  <si>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</si>
  <si>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</si>
  <si>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</si>
  <si>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</si>
  <si>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</si>
  <si>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</si>
  <si>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</si>
  <si>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</si>
  <si>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</si>
  <si>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</si>
  <si>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</si>
  <si>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</si>
  <si>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</si>
  <si>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</si>
  <si>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</si>
  <si>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</si>
  <si>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</si>
  <si>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</si>
  <si>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</si>
  <si>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</si>
  <si>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</si>
  <si>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</si>
  <si>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</si>
  <si>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</si>
  <si>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</si>
  <si>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</si>
  <si>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</si>
  <si>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</si>
  <si>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</si>
  <si>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</si>
  <si>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</si>
  <si>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</si>
  <si>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</si>
  <si>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</si>
  <si>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</si>
  <si>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</si>
  <si>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</si>
  <si>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</si>
  <si>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</si>
  <si>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</si>
  <si>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</si>
  <si>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</si>
  <si>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</si>
  <si>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</si>
  <si>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</si>
  <si>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</si>
  <si>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</si>
  <si>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</si>
  <si>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</si>
  <si>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</si>
  <si>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</si>
  <si>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</si>
  <si>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</si>
  <si>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</si>
  <si>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</si>
  <si>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</si>
  <si>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</si>
  <si>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</si>
  <si>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</si>
  <si>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</si>
  <si>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</si>
  <si>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</si>
  <si>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</si>
  <si>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</si>
  <si>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</si>
  <si>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</si>
  <si>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</si>
  <si>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</si>
  <si>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</si>
  <si>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</si>
  <si>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</si>
  <si>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</si>
  <si>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</si>
  <si>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</si>
  <si>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</si>
  <si>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</si>
  <si>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</si>
  <si>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</si>
  <si>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</si>
  <si>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</si>
  <si>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</si>
  <si>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</si>
  <si>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</si>
  <si>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</si>
  <si>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</si>
  <si>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</si>
  <si>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</si>
  <si>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</si>
  <si>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</si>
  <si>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</si>
  <si>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</si>
  <si>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</si>
  <si>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</si>
  <si>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</si>
  <si>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</si>
  <si>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</si>
  <si>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</si>
  <si>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</si>
  <si>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</si>
  <si>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</si>
  <si>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</si>
  <si>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</si>
  <si>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</si>
  <si>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</si>
  <si>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</si>
  <si>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</si>
  <si>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</si>
  <si>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</si>
  <si>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</si>
  <si>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</si>
  <si>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</si>
  <si>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</si>
  <si>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</si>
  <si>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</si>
  <si>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</si>
  <si>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</si>
  <si>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</si>
  <si>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</si>
  <si>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</si>
  <si>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</si>
  <si>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</si>
  <si>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</si>
  <si>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</si>
  <si>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</si>
  <si>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</si>
  <si>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</si>
  <si>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</si>
  <si>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</si>
  <si>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</si>
  <si>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</si>
  <si>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</si>
  <si>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</si>
  <si>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</si>
  <si>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</si>
  <si>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</si>
  <si>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</si>
  <si>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</si>
  <si>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</si>
  <si>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</si>
  <si>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</si>
  <si>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</si>
  <si>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</si>
  <si>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</si>
  <si>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</si>
  <si>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</si>
  <si>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</si>
  <si>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</si>
  <si>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</si>
  <si>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</si>
  <si>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</si>
  <si>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</si>
  <si>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</si>
  <si>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</si>
  <si>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</si>
  <si>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</si>
  <si>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</si>
  <si>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</si>
  <si>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</si>
  <si>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</si>
  <si>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</si>
  <si>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</si>
  <si>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</si>
  <si>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</si>
  <si>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</si>
  <si>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</si>
  <si>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</si>
  <si>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</si>
  <si>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</si>
  <si>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</si>
  <si>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</si>
  <si>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</si>
  <si>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</si>
  <si>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</si>
  <si>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</si>
  <si>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</si>
  <si>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</si>
  <si>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</si>
  <si>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</si>
  <si>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</si>
  <si>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</si>
  <si>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</si>
  <si>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</si>
  <si>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</si>
  <si>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</si>
  <si>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</si>
  <si>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</si>
  <si>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</si>
  <si>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</si>
  <si>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</si>
  <si>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</si>
  <si>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</si>
  <si>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</si>
  <si>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</si>
  <si>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</si>
  <si>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</si>
  <si>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</si>
  <si>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</si>
  <si>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</si>
  <si>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</si>
  <si>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</si>
  <si>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</si>
  <si>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</si>
  <si>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</si>
  <si>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</si>
  <si>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</si>
  <si>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</si>
  <si>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</si>
  <si>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</si>
  <si>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</si>
  <si>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</si>
  <si>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</si>
  <si>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</si>
  <si>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</si>
  <si>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</si>
  <si>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</si>
  <si>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</si>
  <si>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</si>
  <si>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</si>
  <si>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</si>
  <si>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</si>
  <si>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</si>
  <si>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</si>
  <si>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</si>
  <si>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</si>
  <si>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</si>
  <si>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</si>
  <si>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</si>
  <si>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</si>
  <si>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</si>
  <si>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</si>
  <si>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</si>
  <si>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</si>
  <si>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</si>
  <si>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</si>
  <si>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</si>
  <si>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</si>
  <si>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</si>
  <si>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</si>
  <si>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</si>
  <si>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</si>
  <si>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</si>
  <si>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</si>
  <si>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</si>
  <si>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</si>
  <si>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</si>
  <si>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</si>
  <si>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</si>
  <si>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</si>
  <si>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</si>
  <si>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</si>
  <si>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</si>
  <si>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</si>
  <si>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</si>
  <si>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</si>
  <si>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</si>
  <si>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</si>
  <si>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</si>
  <si>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</si>
  <si>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</si>
  <si>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</si>
  <si>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</si>
  <si>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</si>
  <si>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</si>
  <si>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</si>
  <si>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</si>
  <si>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</si>
  <si>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</si>
  <si>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</si>
  <si>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</si>
  <si>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</si>
  <si>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</si>
  <si>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</si>
  <si>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</si>
  <si>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</si>
  <si>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</si>
  <si>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</si>
  <si>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</si>
  <si>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</si>
  <si>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</si>
  <si>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</si>
  <si>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</si>
  <si>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</si>
  <si>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</si>
  <si>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</si>
  <si>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</si>
  <si>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</si>
  <si>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</si>
  <si>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</si>
  <si>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</si>
  <si>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</si>
  <si>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</si>
  <si>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</si>
  <si>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</si>
  <si>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</si>
  <si>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</si>
  <si>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</si>
  <si>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</si>
  <si>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</si>
  <si>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</si>
  <si>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</si>
  <si>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</si>
  <si>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</si>
  <si>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</si>
  <si>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</si>
  <si>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</si>
  <si>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</si>
  <si>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</si>
  <si>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</si>
  <si>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</si>
  <si>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</si>
  <si>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</si>
  <si>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</si>
  <si>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</si>
  <si>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</si>
  <si>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</si>
  <si>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</si>
  <si>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</si>
  <si>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United States, United Kingdom, Australia</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</si>
  <si>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</si>
  <si>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</si>
  <si>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</si>
  <si>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</si>
  <si>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</si>
  <si>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</si>
  <si>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</si>
  <si>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</si>
  <si>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</si>
  <si>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</si>
  <si>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</si>
  <si>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</si>
  <si>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</si>
  <si>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</si>
  <si>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</si>
  <si>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</si>
  <si>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</si>
  <si>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</si>
  <si>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</si>
  <si>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</si>
  <si>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</si>
  <si>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</si>
  <si>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</si>
  <si>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</si>
  <si>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</si>
  <si>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</si>
  <si>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</si>
  <si>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</si>
  <si>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</si>
  <si>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</si>
  <si>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</si>
  <si>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</si>
  <si>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</si>
  <si>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</si>
  <si>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</si>
  <si>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</si>
  <si>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</si>
  <si>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</si>
  <si>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</si>
  <si>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</si>
  <si>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</si>
  <si>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</si>
  <si>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</si>
  <si>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</si>
  <si>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</si>
  <si>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</si>
  <si>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</si>
  <si>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</si>
  <si>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</si>
  <si>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</si>
  <si>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</si>
  <si>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</si>
  <si>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</si>
  <si>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</si>
  <si>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</si>
  <si>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</si>
  <si>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</si>
  <si>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</si>
  <si>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</si>
  <si>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</si>
  <si>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</si>
  <si>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</si>
  <si>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</si>
  <si>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</si>
  <si>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</si>
  <si>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</si>
  <si>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</si>
  <si>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</si>
  <si>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</si>
  <si>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</si>
  <si>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</si>
  <si>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</si>
  <si>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</si>
  <si>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</si>
  <si>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</si>
  <si>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</si>
  <si>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</si>
  <si>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</si>
  <si>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</si>
  <si>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</si>
  <si>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</si>
  <si>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</si>
  <si>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</si>
  <si>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</si>
  <si>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</si>
  <si>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</si>
  <si>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</si>
  <si>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</si>
  <si>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</si>
  <si>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</si>
  <si>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</si>
  <si>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</si>
  <si>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</si>
  <si>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</si>
  <si>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</si>
  <si>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</si>
  <si>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</si>
  <si>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</si>
  <si>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</si>
  <si>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</si>
  <si>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</si>
  <si>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</si>
  <si>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</si>
  <si>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</si>
  <si>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</si>
  <si>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</si>
  <si>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</si>
  <si>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</si>
  <si>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</si>
  <si>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</si>
  <si>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</si>
  <si>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</si>
  <si>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</si>
  <si>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</si>
  <si>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</si>
  <si>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</si>
  <si>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</si>
  <si>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</si>
  <si>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</si>
  <si>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</si>
  <si>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</si>
  <si>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</si>
  <si>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</si>
  <si>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</si>
  <si>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</si>
  <si>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</si>
  <si>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</si>
  <si>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</si>
  <si>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</si>
  <si>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</si>
  <si>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</si>
  <si>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</si>
  <si>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</si>
  <si>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</si>
  <si>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</si>
  <si>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</si>
  <si>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</si>
  <si>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</si>
  <si>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</si>
  <si>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</si>
  <si>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</si>
  <si>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</si>
  <si>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</si>
  <si>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</si>
  <si>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</si>
  <si>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</si>
  <si>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</si>
  <si>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</si>
  <si>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</si>
  <si>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</si>
  <si>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</si>
  <si>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</si>
  <si>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</si>
  <si>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</si>
  <si>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</si>
  <si>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</si>
  <si>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</si>
  <si>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</si>
  <si>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</si>
  <si>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</si>
  <si>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</si>
  <si>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</si>
  <si>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</si>
  <si>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</si>
  <si>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</si>
  <si>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</si>
  <si>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</si>
  <si>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</si>
  <si>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</si>
  <si>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</si>
  <si>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</si>
  <si>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</si>
  <si>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</si>
  <si>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</si>
  <si>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</si>
  <si>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</si>
  <si>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</si>
  <si>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</si>
  <si>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</si>
  <si>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</si>
  <si>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</si>
  <si>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</si>
  <si>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</si>
  <si>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</si>
  <si>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</si>
  <si>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</si>
  <si>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</si>
  <si>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</si>
  <si>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</si>
  <si>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</si>
  <si>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</si>
  <si>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</si>
  <si>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</si>
  <si>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</si>
  <si>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</si>
  <si>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</si>
  <si>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</si>
  <si>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</si>
  <si>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</si>
  <si>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</si>
  <si>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</si>
  <si>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</si>
  <si>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</si>
  <si>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</si>
  <si>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</si>
  <si>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</si>
  <si>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</si>
  <si>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</si>
  <si>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</si>
  <si>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</si>
  <si>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</si>
  <si>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</si>
  <si>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</si>
  <si>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</si>
  <si>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</si>
  <si>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</si>
  <si>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</si>
  <si>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</si>
  <si>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</si>
  <si>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</si>
  <si>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</si>
  <si>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</si>
  <si>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</si>
  <si>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</si>
  <si>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</si>
  <si>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</si>
  <si>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</si>
  <si>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</si>
  <si>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</si>
  <si>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</si>
  <si>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</si>
  <si>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</si>
  <si>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</si>
  <si>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</si>
  <si>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</si>
  <si>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</si>
  <si>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</si>
  <si>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</si>
  <si>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</si>
  <si>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</si>
  <si>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</si>
  <si>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</si>
  <si>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</si>
  <si>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</si>
  <si>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</si>
  <si>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</si>
  <si>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</si>
  <si>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</si>
  <si>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</si>
  <si>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</si>
  <si>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</si>
  <si>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</si>
  <si>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</si>
  <si>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</si>
  <si>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</si>
  <si>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</si>
  <si>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</si>
  <si>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</si>
  <si>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</si>
  <si>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</si>
  <si>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</si>
  <si>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</si>
  <si>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</si>
  <si>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</si>
  <si>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</si>
  <si>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</si>
  <si>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</si>
  <si>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</si>
  <si>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</si>
  <si>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</si>
  <si>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</si>
  <si>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</si>
  <si>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</si>
  <si>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</si>
  <si>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</si>
  <si>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</si>
  <si>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</si>
  <si>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</si>
  <si>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</si>
  <si>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</si>
  <si>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</si>
  <si>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</si>
  <si>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</si>
  <si>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</si>
  <si>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</si>
  <si>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</si>
  <si>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</si>
  <si>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</si>
  <si>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</si>
  <si>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</si>
  <si>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</si>
  <si>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</si>
  <si>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</si>
  <si>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</si>
  <si>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</si>
  <si>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</si>
  <si>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</si>
  <si>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</si>
  <si>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</si>
  <si>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</si>
  <si>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</si>
  <si>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</si>
  <si>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</si>
  <si>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</si>
  <si>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</si>
  <si>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</si>
  <si>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</si>
  <si>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</si>
  <si>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</si>
  <si>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</si>
  <si>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</si>
  <si>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</si>
  <si>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</si>
  <si>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</si>
  <si>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</si>
  <si>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</si>
  <si>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</si>
  <si>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</si>
  <si>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</si>
  <si>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</si>
  <si>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</si>
  <si>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</si>
  <si>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</si>
  <si>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</si>
  <si>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</si>
  <si>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</si>
  <si>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</si>
  <si>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</si>
  <si>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</si>
  <si>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</si>
  <si>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</si>
  <si>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</si>
  <si>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</si>
  <si>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</si>
  <si>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</si>
  <si>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</si>
  <si>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</si>
  <si>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</si>
  <si>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</si>
  <si>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</si>
  <si>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</si>
  <si>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</si>
  <si>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</si>
  <si>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</si>
  <si>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</si>
  <si>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</si>
  <si>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</si>
  <si>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</si>
  <si>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</si>
  <si>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</si>
  <si>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</si>
  <si>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</si>
  <si>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</si>
  <si>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</si>
  <si>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</si>
  <si>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</si>
  <si>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</si>
  <si>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</si>
  <si>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</si>
  <si>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</si>
  <si>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</si>
  <si>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</si>
  <si>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</si>
  <si>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</si>
  <si>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</si>
  <si>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</si>
  <si>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</si>
  <si>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</si>
  <si>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</si>
  <si>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</si>
  <si>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</si>
  <si>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</si>
  <si>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</si>
  <si>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</si>
  <si>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</si>
  <si>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</si>
  <si>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</si>
  <si>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</si>
  <si>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</si>
  <si>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</si>
  <si>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</si>
  <si>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</si>
  <si>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</si>
  <si>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</si>
  <si>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</si>
  <si>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</si>
  <si>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</si>
  <si>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</si>
  <si>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</si>
  <si>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</si>
  <si>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</si>
  <si>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</si>
  <si>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</si>
  <si>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</si>
  <si>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</si>
  <si>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</si>
  <si>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</si>
  <si>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</si>
  <si>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</si>
  <si>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</si>
  <si>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</si>
  <si>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</si>
  <si>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</si>
  <si>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</si>
  <si>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</si>
  <si>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</si>
  <si>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</si>
  <si>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</si>
  <si>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</si>
  <si>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</si>
  <si>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</si>
  <si>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</si>
  <si>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</si>
  <si>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</si>
  <si>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</si>
  <si>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</si>
  <si>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</si>
  <si>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</si>
  <si>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</si>
  <si>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</si>
  <si>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</si>
  <si>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</si>
  <si>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</si>
  <si>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</si>
  <si>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</si>
  <si>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</si>
  <si>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</si>
  <si>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</si>
  <si>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</si>
  <si>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</si>
  <si>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</si>
  <si>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</si>
  <si>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</si>
  <si>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</si>
  <si>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</si>
  <si>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</si>
  <si>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</si>
  <si>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</si>
  <si>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</si>
  <si>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</si>
  <si>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</si>
  <si>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</si>
  <si>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</si>
  <si>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</si>
  <si>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</si>
  <si>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</si>
  <si>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</si>
  <si>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</si>
  <si>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</si>
  <si>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</si>
  <si>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</si>
  <si>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</si>
  <si>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</si>
  <si>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</si>
  <si>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</si>
  <si>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</si>
  <si>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</si>
  <si>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</si>
  <si>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</si>
  <si>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</si>
  <si>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</si>
  <si>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</si>
  <si>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</si>
  <si>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</si>
  <si>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</si>
  <si>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</si>
  <si>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</si>
  <si>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</si>
  <si>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</si>
  <si>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</si>
  <si>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</si>
  <si>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</si>
  <si>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</si>
  <si>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</si>
  <si>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</si>
  <si>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</si>
  <si>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</si>
  <si>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</si>
  <si>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</si>
  <si>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</si>
  <si>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</si>
  <si>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</si>
  <si>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</si>
  <si>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</si>
  <si>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</si>
  <si>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</si>
  <si>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</si>
  <si>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</si>
  <si>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</si>
  <si>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</si>
  <si>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</si>
  <si>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</si>
  <si>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</si>
  <si>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</si>
  <si>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</si>
  <si>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</si>
  <si>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</si>
  <si>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</si>
  <si>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</si>
  <si>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</si>
  <si>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</si>
  <si>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</si>
  <si>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</si>
  <si>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</si>
  <si>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</si>
  <si>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</si>
  <si>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</si>
  <si>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</si>
  <si>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</si>
  <si>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</si>
  <si>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</si>
  <si>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</si>
  <si>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</si>
  <si>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</si>
  <si>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</si>
  <si>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</si>
  <si>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</si>
  <si>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</si>
  <si>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</si>
  <si>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</si>
  <si>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</si>
  <si>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</si>
  <si>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</si>
  <si>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</si>
  <si>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</si>
  <si>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</si>
  <si>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</si>
  <si>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</si>
  <si>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</si>
  <si>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</si>
  <si>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</si>
  <si>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</si>
  <si>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</si>
  <si>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</si>
  <si>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</si>
  <si>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</si>
  <si>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</si>
  <si>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</si>
  <si>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</si>
  <si>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</si>
  <si>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</si>
  <si>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</si>
  <si>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</si>
  <si>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</si>
  <si>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</si>
  <si>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</si>
  <si>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</si>
  <si>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</si>
  <si>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</si>
  <si>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</si>
  <si>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</si>
  <si>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</si>
  <si>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</si>
  <si>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</si>
  <si>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</si>
  <si>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</si>
  <si>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</si>
  <si>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</si>
  <si>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</si>
  <si>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</si>
  <si>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</si>
  <si>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</si>
  <si>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</si>
  <si>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</si>
  <si>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</si>
  <si>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</si>
  <si>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</si>
  <si>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</si>
  <si>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</si>
  <si>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</si>
  <si>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</si>
  <si>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</si>
  <si>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</si>
  <si>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</si>
  <si>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</si>
  <si>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</si>
  <si>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</si>
  <si>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</si>
  <si>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</si>
  <si>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</si>
  <si>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</si>
  <si>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</si>
  <si>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</si>
  <si>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</si>
  <si>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</si>
  <si>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</si>
  <si>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</si>
  <si>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</si>
  <si>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</si>
  <si>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</si>
  <si>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</si>
  <si>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</si>
  <si>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</si>
  <si>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</si>
  <si>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</si>
  <si>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</si>
  <si>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</si>
  <si>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</si>
  <si>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</si>
  <si>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</si>
  <si>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</si>
  <si>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</si>
  <si>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</si>
  <si>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</si>
  <si>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</si>
  <si>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</si>
  <si>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</si>
  <si>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</si>
  <si>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</si>
  <si>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</si>
  <si>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</si>
  <si>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</si>
  <si>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</si>
  <si>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</si>
  <si>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</si>
  <si>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</si>
  <si>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</si>
  <si>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</si>
  <si>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</si>
  <si>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</si>
  <si>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</si>
  <si>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</si>
  <si>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</si>
  <si>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</si>
  <si>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</si>
  <si>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</si>
  <si>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</si>
  <si>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</si>
  <si>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</si>
  <si>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</si>
  <si>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</si>
  <si>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</si>
  <si>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</si>
  <si>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</si>
  <si>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</si>
  <si>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</si>
  <si>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</si>
  <si>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</si>
  <si>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</si>
  <si>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</si>
  <si>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</si>
  <si>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</si>
  <si>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</si>
  <si>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</si>
  <si>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</si>
  <si>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</si>
  <si>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</si>
  <si>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</si>
  <si>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</si>
  <si>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</si>
  <si>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</si>
  <si>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</si>
  <si>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</si>
  <si>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</si>
  <si>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</si>
  <si>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</si>
  <si>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</si>
  <si>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</si>
  <si>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</si>
  <si>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</si>
  <si>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</si>
  <si>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</si>
  <si>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</si>
  <si>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</si>
  <si>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</si>
  <si>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</si>
  <si>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</si>
  <si>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</si>
  <si>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</si>
  <si>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</si>
  <si>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</si>
  <si>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</si>
  <si>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</si>
  <si>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</si>
  <si>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</si>
  <si>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</si>
  <si>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</si>
  <si>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</si>
  <si>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</si>
  <si>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</si>
  <si>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</si>
  <si>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</si>
  <si>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</si>
  <si>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</si>
  <si>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</si>
  <si>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</si>
  <si>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</si>
  <si>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</si>
  <si>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</si>
  <si>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</si>
  <si>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</si>
  <si>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</si>
  <si>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</si>
  <si>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</si>
  <si>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</si>
  <si>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</si>
  <si>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This doc traces the impact of the Incredible Bongo Band's "Apache," which played a key role in the birth of hip-hop after Kool Herc began sampling it.</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</si>
  <si>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</si>
  <si>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</si>
  <si>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</si>
  <si>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</si>
  <si>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</si>
  <si>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</si>
  <si>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</si>
  <si>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</si>
  <si>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</si>
  <si>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</si>
  <si>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</si>
  <si>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</si>
  <si>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</si>
  <si>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</si>
  <si>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</si>
  <si>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</si>
  <si>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</si>
  <si>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</si>
  <si>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</si>
  <si>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</si>
  <si>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</si>
  <si>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</si>
  <si>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</si>
  <si>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</si>
  <si>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</si>
  <si>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</si>
  <si>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</si>
  <si>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</si>
  <si>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</si>
  <si>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</si>
  <si>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</si>
  <si>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</si>
  <si>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</si>
  <si>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</si>
  <si>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</si>
  <si>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</si>
  <si>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</si>
  <si>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</si>
  <si>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</si>
  <si>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</si>
  <si>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</si>
  <si>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</si>
  <si>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</si>
  <si>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</si>
  <si>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</si>
  <si>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</si>
  <si>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</si>
  <si>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</si>
  <si>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</si>
  <si>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</si>
  <si>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</si>
  <si>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</si>
  <si>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</si>
  <si>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</si>
  <si>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</si>
  <si>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</si>
  <si>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</si>
  <si>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</si>
  <si>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</si>
  <si>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</si>
  <si>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</si>
  <si>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</si>
  <si>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</si>
  <si>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</si>
  <si>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</si>
  <si>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</si>
  <si>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</si>
  <si>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</si>
  <si>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</si>
  <si>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</si>
  <si>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</si>
  <si>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</si>
  <si>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</si>
  <si>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</si>
  <si>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</si>
  <si>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</si>
  <si>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</si>
  <si>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</si>
  <si>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</si>
  <si>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</si>
  <si>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</si>
  <si>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</si>
  <si>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</si>
  <si>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</si>
  <si>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</si>
  <si>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</si>
  <si>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</si>
  <si>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</si>
  <si>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</si>
  <si>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</si>
  <si>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</si>
  <si>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</si>
  <si>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</si>
  <si>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</si>
  <si>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</si>
  <si>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</si>
  <si>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</si>
  <si>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</si>
  <si>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</si>
  <si>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</si>
  <si>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</si>
  <si>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</si>
  <si>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</si>
  <si>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</si>
  <si>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</si>
  <si>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</si>
  <si>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</si>
  <si>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</si>
  <si>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</si>
  <si>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</si>
  <si>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</si>
  <si>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</si>
  <si>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</si>
  <si>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</si>
  <si>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</si>
  <si>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</si>
  <si>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</si>
  <si>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</si>
  <si>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</si>
  <si>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</si>
  <si>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</si>
  <si>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</si>
  <si>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</si>
  <si>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</si>
  <si>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</si>
  <si>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</si>
  <si>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</si>
  <si>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</si>
  <si>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</si>
  <si>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</si>
  <si>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</si>
  <si>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</si>
  <si>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</si>
  <si>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</si>
  <si>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</si>
  <si>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</si>
  <si>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</si>
  <si>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</si>
  <si>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</si>
  <si>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</si>
  <si>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</si>
  <si>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</si>
  <si>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</si>
  <si>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</si>
  <si>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</si>
  <si>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</si>
  <si>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</si>
  <si>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</si>
  <si>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</si>
  <si>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</si>
  <si>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</si>
  <si>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</si>
  <si>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</si>
  <si>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</si>
  <si>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</si>
  <si>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</si>
  <si>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</si>
  <si>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</si>
  <si>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</si>
  <si>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</si>
  <si>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</si>
  <si>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</si>
  <si>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</si>
  <si>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</si>
  <si>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</si>
  <si>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</si>
  <si>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</si>
  <si>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</si>
  <si>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</si>
  <si>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</si>
  <si>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</si>
  <si>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</si>
  <si>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</si>
  <si>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</si>
  <si>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</si>
  <si>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</si>
  <si>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</si>
  <si>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</si>
  <si>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</si>
  <si>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</si>
  <si>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</si>
  <si>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</si>
  <si>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</si>
  <si>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</si>
  <si>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</si>
  <si>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</si>
  <si>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</si>
  <si>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</si>
  <si>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</si>
  <si>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</si>
  <si>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</si>
  <si>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</si>
  <si>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</si>
  <si>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</si>
  <si>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</si>
  <si>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</si>
  <si>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</si>
  <si>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</si>
  <si>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</si>
  <si>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</si>
  <si>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</si>
  <si>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</si>
  <si>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</si>
  <si>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</si>
  <si>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</si>
  <si>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</si>
  <si>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</si>
  <si>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</si>
  <si>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</si>
  <si>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</si>
  <si>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</si>
  <si>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</si>
  <si>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</si>
  <si>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</si>
  <si>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</si>
  <si>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</si>
  <si>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</si>
  <si>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</si>
  <si>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</si>
  <si>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</si>
  <si>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</si>
  <si>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</si>
  <si>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</si>
  <si>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</si>
  <si>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</si>
  <si>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</si>
  <si>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</si>
  <si>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</si>
  <si>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</si>
  <si>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</si>
  <si>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</si>
  <si>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</si>
  <si>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</si>
  <si>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</si>
  <si>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</si>
  <si>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</si>
  <si>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</si>
  <si>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</si>
  <si>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</si>
  <si>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</si>
  <si>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</si>
  <si>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</si>
  <si>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</si>
  <si>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</si>
  <si>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</si>
  <si>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</si>
  <si>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</si>
  <si>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</si>
  <si>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</si>
  <si>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</si>
  <si>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</si>
  <si>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</si>
  <si>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</si>
  <si>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</si>
  <si>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</si>
  <si>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</si>
  <si>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</si>
  <si>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</si>
  <si>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</si>
  <si>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</si>
  <si>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</si>
  <si>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</si>
  <si>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</si>
  <si>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</si>
  <si>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</si>
  <si>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</si>
  <si>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</si>
  <si>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</si>
  <si>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</si>
  <si>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</si>
  <si>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</si>
  <si>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</si>
  <si>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</si>
  <si>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</si>
  <si>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</si>
  <si>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</si>
  <si>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</si>
  <si>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</si>
  <si>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</si>
  <si>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</si>
  <si>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</si>
  <si>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</si>
  <si>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</si>
  <si>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</si>
  <si>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</si>
  <si>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</si>
  <si>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</si>
  <si>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</si>
  <si>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</si>
  <si>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</si>
  <si>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</si>
  <si>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</si>
  <si>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</si>
  <si>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</si>
  <si>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</si>
  <si>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</si>
  <si>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</si>
  <si>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</si>
  <si>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</si>
  <si>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</si>
  <si>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</si>
  <si>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</si>
  <si>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</si>
  <si>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</si>
  <si>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</si>
  <si>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</si>
  <si>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</si>
  <si>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</si>
  <si>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</si>
  <si>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</si>
  <si>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</si>
  <si>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</si>
  <si>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</si>
  <si>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</si>
  <si>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</si>
  <si>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</si>
  <si>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</si>
  <si>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</si>
  <si>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</si>
  <si>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</si>
  <si>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</si>
  <si>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</si>
  <si>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</si>
  <si>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</si>
  <si>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</si>
  <si>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</si>
  <si>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</si>
  <si>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</si>
  <si>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</si>
  <si>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</si>
  <si>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</si>
  <si>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</si>
  <si>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</si>
  <si>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</si>
  <si>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</si>
  <si>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</si>
  <si>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</si>
  <si>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</si>
  <si>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</si>
  <si>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</si>
  <si>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</si>
  <si>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</si>
  <si>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</si>
  <si>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</si>
  <si>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</si>
  <si>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</si>
  <si>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</si>
  <si>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</si>
  <si>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</si>
  <si>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</si>
  <si>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</si>
  <si>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</si>
  <si>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</si>
  <si>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</si>
  <si>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</si>
  <si>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</si>
  <si>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</si>
  <si>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</si>
  <si>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</si>
  <si>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</si>
  <si>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</si>
  <si>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</si>
  <si>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</si>
  <si>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</si>
  <si>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</si>
  <si>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</si>
  <si>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</si>
  <si>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</si>
  <si>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</si>
  <si>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</si>
  <si>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</si>
  <si>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</si>
  <si>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</si>
  <si>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</si>
  <si>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</si>
  <si>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</si>
  <si>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</si>
  <si>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</si>
  <si>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</si>
  <si>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</si>
  <si>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</si>
  <si>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</si>
  <si>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</si>
  <si>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</si>
  <si>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</si>
  <si>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</si>
  <si>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</si>
  <si>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</si>
  <si>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</si>
  <si>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</si>
  <si>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</si>
  <si>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</si>
  <si>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</si>
  <si>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</si>
  <si>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</si>
  <si>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</si>
  <si>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</si>
  <si>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</si>
  <si>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</si>
  <si>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</si>
  <si>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</si>
  <si>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</si>
  <si>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</si>
  <si>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</si>
  <si>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</si>
  <si>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</si>
  <si>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</si>
  <si>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</si>
  <si>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</si>
  <si>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</si>
  <si>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</si>
  <si>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</si>
  <si>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</si>
  <si>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</si>
  <si>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</si>
  <si>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</si>
  <si>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</si>
  <si>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</si>
  <si>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</si>
  <si>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</si>
  <si>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</si>
  <si>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</si>
  <si>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</si>
  <si>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</si>
  <si>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</si>
  <si>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</si>
  <si>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</si>
  <si>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</si>
  <si>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</si>
  <si>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</si>
  <si>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</si>
  <si>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</si>
  <si>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</si>
  <si>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</si>
  <si>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</si>
  <si>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</si>
  <si>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</si>
  <si>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</si>
  <si>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</si>
  <si>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</si>
  <si>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</si>
  <si>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</si>
  <si>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</si>
  <si>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</si>
  <si>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</si>
  <si>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</si>
  <si>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</si>
  <si>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</si>
  <si>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</si>
  <si>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</si>
  <si>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</si>
  <si>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</si>
  <si>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</si>
  <si>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</si>
  <si>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</si>
  <si>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</si>
  <si>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</si>
  <si>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</si>
  <si>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</si>
  <si>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</si>
  <si>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</si>
  <si>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</si>
  <si>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</si>
  <si>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</si>
  <si>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</si>
  <si>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</si>
  <si>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</si>
  <si>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</si>
  <si>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</si>
  <si>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</si>
  <si>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</si>
  <si>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</si>
  <si>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</si>
  <si>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</si>
  <si>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</si>
  <si>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</si>
  <si>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</si>
  <si>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</si>
  <si>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</si>
  <si>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</si>
  <si>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</si>
  <si>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</si>
  <si>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</si>
  <si>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</si>
  <si>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</si>
  <si>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</si>
  <si>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</si>
  <si>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</si>
  <si>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</si>
  <si>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</si>
  <si>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</si>
  <si>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</si>
  <si>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</si>
  <si>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</si>
  <si>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</si>
  <si>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</si>
  <si>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</si>
  <si>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</si>
  <si>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</si>
  <si>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</si>
  <si>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</si>
  <si>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</si>
  <si>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</si>
  <si>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</si>
  <si>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</si>
  <si>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</si>
  <si>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</si>
  <si>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</si>
  <si>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</si>
  <si>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</si>
  <si>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</si>
  <si>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</si>
  <si>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</si>
  <si>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</si>
  <si>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</si>
  <si>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</si>
  <si>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</si>
  <si>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</si>
  <si>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</si>
  <si>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</si>
  <si>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</si>
  <si>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</si>
  <si>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</si>
  <si>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</si>
  <si>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</si>
  <si>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</si>
  <si>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</si>
  <si>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</si>
  <si>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</si>
  <si>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</si>
  <si>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</si>
  <si>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</si>
  <si>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</si>
  <si>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</si>
  <si>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</si>
  <si>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</si>
  <si>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</si>
  <si>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</si>
  <si>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</si>
  <si>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</si>
  <si>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</si>
  <si>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</si>
  <si>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</si>
  <si>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</si>
  <si>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</si>
  <si>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</si>
  <si>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</si>
  <si>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</si>
  <si>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</si>
  <si>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</si>
  <si>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</si>
  <si>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</si>
  <si>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</si>
  <si>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</si>
  <si>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</si>
  <si>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</si>
  <si>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</si>
  <si>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</si>
  <si>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</si>
  <si>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</si>
  <si>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</si>
  <si>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</si>
  <si>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</si>
  <si>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</si>
  <si>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</si>
  <si>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</si>
  <si>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</si>
  <si>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</si>
  <si>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</si>
  <si>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</si>
  <si>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</si>
  <si>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</si>
  <si>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</si>
  <si>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</si>
  <si>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</si>
  <si>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</si>
  <si>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</si>
  <si>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</si>
  <si>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</si>
  <si>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</si>
  <si>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</si>
  <si>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</si>
  <si>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</si>
  <si>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</si>
  <si>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</si>
  <si>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</si>
  <si>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</si>
  <si>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</si>
  <si>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</si>
  <si>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</si>
  <si>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</si>
  <si>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</si>
  <si>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</si>
  <si>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</si>
  <si>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</si>
  <si>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</si>
  <si>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</si>
  <si>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</si>
  <si>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</si>
  <si>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</si>
  <si>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</si>
  <si>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</si>
  <si>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</si>
  <si>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</si>
  <si>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</si>
  <si>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</si>
  <si>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</si>
  <si>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</si>
  <si>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</si>
  <si>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</si>
  <si>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</si>
  <si>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</si>
  <si>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</si>
  <si>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</si>
  <si>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</si>
  <si>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</si>
  <si>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</si>
  <si>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</si>
  <si>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</si>
  <si>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</si>
  <si>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</si>
  <si>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</si>
  <si>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</si>
  <si>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</si>
  <si>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</si>
  <si>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</si>
  <si>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</si>
  <si>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</si>
  <si>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</si>
  <si>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</si>
  <si>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</si>
  <si>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</si>
  <si>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</si>
  <si>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</si>
  <si>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</si>
  <si>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</si>
  <si>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</si>
  <si>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</si>
  <si>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</si>
  <si>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</si>
  <si>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</si>
  <si>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</si>
  <si>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</si>
  <si>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</si>
  <si>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</si>
  <si>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</si>
  <si>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</si>
  <si>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</si>
  <si>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</si>
  <si>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</si>
  <si>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</si>
  <si>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</si>
  <si>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</si>
  <si>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</si>
  <si>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</si>
  <si>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</si>
  <si>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</si>
  <si>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</si>
  <si>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</si>
  <si>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</si>
  <si>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</si>
  <si>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</si>
  <si>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</si>
  <si>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</si>
  <si>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</si>
  <si>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</si>
  <si>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</si>
  <si>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</si>
  <si>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</si>
  <si>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</si>
  <si>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</si>
  <si>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</si>
  <si>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</si>
  <si>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</si>
  <si>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</si>
  <si>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</si>
  <si>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</si>
  <si>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</si>
  <si>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</si>
  <si>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</si>
  <si>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</si>
  <si>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</si>
  <si>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</si>
  <si>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</si>
  <si>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</si>
  <si>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</si>
  <si>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</si>
  <si>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</si>
  <si>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</si>
  <si>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</si>
  <si>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</si>
  <si>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</si>
  <si>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</si>
  <si>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</si>
  <si>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</si>
  <si>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</si>
  <si>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</si>
  <si>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</si>
  <si>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</si>
  <si>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</si>
  <si>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</si>
  <si>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</si>
  <si>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</si>
  <si>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</si>
  <si>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</si>
  <si>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</si>
  <si>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</si>
  <si>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</si>
  <si>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</si>
  <si>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</si>
  <si>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</si>
  <si>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</si>
  <si>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</si>
  <si>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</si>
  <si>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</si>
  <si>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</si>
  <si>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</si>
  <si>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</si>
  <si>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</si>
  <si>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</si>
  <si>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</si>
  <si>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</si>
  <si>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</si>
  <si>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</si>
  <si>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</si>
  <si>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</si>
  <si>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</si>
  <si>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</si>
  <si>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</si>
  <si>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</si>
  <si>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</si>
  <si>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</si>
  <si>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</si>
  <si>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</si>
  <si>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</si>
  <si>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</si>
  <si>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</si>
  <si>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</si>
  <si>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</si>
  <si>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</si>
  <si>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</si>
  <si>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</si>
  <si>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</si>
  <si>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</si>
  <si>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</si>
  <si>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</si>
  <si>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</si>
  <si>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</si>
  <si>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</si>
  <si>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</si>
  <si>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</si>
  <si>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</si>
  <si>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</si>
  <si>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</si>
  <si>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</si>
  <si>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</si>
  <si>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</si>
  <si>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</si>
  <si>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</si>
  <si>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</si>
  <si>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</si>
  <si>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</si>
  <si>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</si>
  <si>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</si>
  <si>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</si>
  <si>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</si>
  <si>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</si>
  <si>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</si>
  <si>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</si>
  <si>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</si>
  <si>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</si>
  <si>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</si>
  <si>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</si>
  <si>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</si>
  <si>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</si>
  <si>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</si>
  <si>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</si>
  <si>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</si>
  <si>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</si>
  <si>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</si>
  <si>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</si>
  <si>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</si>
  <si>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</si>
  <si>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</si>
  <si>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</si>
  <si>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</si>
  <si>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</si>
  <si>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</si>
  <si>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</si>
  <si>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</si>
  <si>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</si>
  <si>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</si>
  <si>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</si>
  <si>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</si>
  <si>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</si>
  <si>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</si>
  <si>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</si>
  <si>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</si>
  <si>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</si>
  <si>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</si>
  <si>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</si>
  <si>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</si>
  <si>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</si>
  <si>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</si>
  <si>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</si>
  <si>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</si>
  <si>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</si>
  <si>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</si>
  <si>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</si>
  <si>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</si>
  <si>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</si>
  <si>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</si>
  <si>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</si>
  <si>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</si>
  <si>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</si>
  <si>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</si>
  <si>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</si>
  <si>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</si>
  <si>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</si>
  <si>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</si>
  <si>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</si>
  <si>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</si>
  <si>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</si>
  <si>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</si>
  <si>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</si>
  <si>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</si>
  <si>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</si>
  <si>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</si>
  <si>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</si>
  <si>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</si>
  <si>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</si>
  <si>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</si>
  <si>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</si>
  <si>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</si>
  <si>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</si>
  <si>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</si>
  <si>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</si>
  <si>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</si>
  <si>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</si>
  <si>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</si>
  <si>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</si>
  <si>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</si>
  <si>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</si>
  <si>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</si>
  <si>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</si>
  <si>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</si>
  <si>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</si>
  <si>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</si>
  <si>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</si>
  <si>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</si>
  <si>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</si>
  <si>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</si>
  <si>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</si>
  <si>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</si>
  <si>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</si>
  <si>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</si>
  <si>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</si>
  <si>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</si>
  <si>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</si>
  <si>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</si>
  <si>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</si>
  <si>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</si>
  <si>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</si>
  <si>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</si>
  <si>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</si>
  <si>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</si>
  <si>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</si>
  <si>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</si>
  <si>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</si>
  <si>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</si>
  <si>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</si>
  <si>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</si>
  <si>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</si>
  <si>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</si>
  <si>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</si>
  <si>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</si>
  <si>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</si>
  <si>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</si>
  <si>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</si>
  <si>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</si>
  <si>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</si>
  <si>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</si>
  <si>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</si>
  <si>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</si>
  <si>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</si>
  <si>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</si>
  <si>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</si>
  <si>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</si>
  <si>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</si>
  <si>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</si>
  <si>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</si>
  <si>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</si>
  <si>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</si>
  <si>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</si>
  <si>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</si>
  <si>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</si>
  <si>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</si>
  <si>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</si>
  <si>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</si>
  <si>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</si>
  <si>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</si>
  <si>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</si>
  <si>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</si>
  <si>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</si>
  <si>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</si>
  <si>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</si>
  <si>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</si>
  <si>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</si>
  <si>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</si>
  <si>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</si>
  <si>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</si>
  <si>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</si>
  <si>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</si>
  <si>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</si>
  <si>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</si>
  <si>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</si>
  <si>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</si>
  <si>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</si>
  <si>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</si>
  <si>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</si>
  <si>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</si>
  <si>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</si>
  <si>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</si>
  <si>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</si>
  <si>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</si>
  <si>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</si>
  <si>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</si>
  <si>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</si>
  <si>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</si>
  <si>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</si>
  <si>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</si>
  <si>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</si>
  <si>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</si>
  <si>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</si>
  <si>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</si>
  <si>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</si>
  <si>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</si>
  <si>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</si>
  <si>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</si>
  <si>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</si>
  <si>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</si>
  <si>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</si>
  <si>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</si>
  <si>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</si>
  <si>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</si>
  <si>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</si>
  <si>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</si>
  <si>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</si>
  <si>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</si>
  <si>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</si>
  <si>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</si>
  <si>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</si>
  <si>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</si>
  <si>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</si>
  <si>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</si>
  <si>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</si>
  <si>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</si>
  <si>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</si>
  <si>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</si>
  <si>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</si>
  <si>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</si>
  <si>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</si>
  <si>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</si>
  <si>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</si>
  <si>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</si>
  <si>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</si>
  <si>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</si>
  <si>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</si>
  <si>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</si>
  <si>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</si>
  <si>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</si>
  <si>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</si>
  <si>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</si>
  <si>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</si>
  <si>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</si>
  <si>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</si>
  <si>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</si>
  <si>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</si>
  <si>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</si>
  <si>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</si>
  <si>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</si>
  <si>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</si>
  <si>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</si>
  <si>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</si>
  <si>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</si>
  <si>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</si>
  <si>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</si>
  <si>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</si>
  <si>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</si>
  <si>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</si>
  <si>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</si>
  <si>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</si>
  <si>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</si>
  <si>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</si>
  <si>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</si>
  <si>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</si>
  <si>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</si>
  <si>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</si>
  <si>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</si>
  <si>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</si>
  <si>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</si>
  <si>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</si>
  <si>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</si>
  <si>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</si>
  <si>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</si>
  <si>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</si>
  <si>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</si>
  <si>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</si>
  <si>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</si>
  <si>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</si>
  <si>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</si>
  <si>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</si>
  <si>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</si>
  <si>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</si>
  <si>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</si>
  <si>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</si>
  <si>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</si>
  <si>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</si>
  <si>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</si>
  <si>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</si>
  <si>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</si>
  <si>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</si>
  <si>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</si>
  <si>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</si>
  <si>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</si>
  <si>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</si>
  <si>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</si>
  <si>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</si>
  <si>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</si>
  <si>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</si>
  <si>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</si>
  <si>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</si>
  <si>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</si>
  <si>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</si>
  <si>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</si>
  <si>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</si>
  <si>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</si>
  <si>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</si>
  <si>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</si>
  <si>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</si>
  <si>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</si>
  <si>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</si>
  <si>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</si>
  <si>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</si>
  <si>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</si>
  <si>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</si>
  <si>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</si>
  <si>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</si>
  <si>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</si>
  <si>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</si>
  <si>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</si>
  <si>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</si>
  <si>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</si>
  <si>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</si>
  <si>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</si>
  <si>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</si>
  <si>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</si>
  <si>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</si>
  <si>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</si>
  <si>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</si>
  <si>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</si>
  <si>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</si>
  <si>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</si>
  <si>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</si>
  <si>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</si>
  <si>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</si>
  <si>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</si>
  <si>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</si>
  <si>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</si>
  <si>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</si>
  <si>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</si>
  <si>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</si>
  <si>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</si>
  <si>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</si>
  <si>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</si>
  <si>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</si>
  <si>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</si>
  <si>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</si>
  <si>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</si>
  <si>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</si>
  <si>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</si>
  <si>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</si>
  <si>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</si>
  <si>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</si>
  <si>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</si>
  <si>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</si>
  <si>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</si>
  <si>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</si>
  <si>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</si>
  <si>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</si>
  <si>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</si>
  <si>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</si>
  <si>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</si>
  <si>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</si>
  <si>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</si>
  <si>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</si>
  <si>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</si>
  <si>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</si>
  <si>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</si>
  <si>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</si>
  <si>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</si>
  <si>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</si>
  <si>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</si>
  <si>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</si>
  <si>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</si>
  <si>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</si>
  <si>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</si>
  <si>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</si>
  <si>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</si>
  <si>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</si>
  <si>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</si>
  <si>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</si>
  <si>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</si>
  <si>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</si>
  <si>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</si>
  <si>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</si>
  <si>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</si>
  <si>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</si>
  <si>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</si>
  <si>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</si>
  <si>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</si>
  <si>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</si>
  <si>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</si>
  <si>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</si>
  <si>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</si>
  <si>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</si>
  <si>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</si>
  <si>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</si>
  <si>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</si>
  <si>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</si>
  <si>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</si>
  <si>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</si>
  <si>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</si>
  <si>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</si>
  <si>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</si>
  <si>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</si>
  <si>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</si>
  <si>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</si>
  <si>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</si>
  <si>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</si>
  <si>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</si>
  <si>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</si>
  <si>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</si>
  <si>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</si>
  <si>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</si>
  <si>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</si>
  <si>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</si>
  <si>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</si>
  <si>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</si>
  <si>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</si>
  <si>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</si>
  <si>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</si>
  <si>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</si>
  <si>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</si>
  <si>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</si>
  <si>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</si>
  <si>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</si>
  <si>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</si>
  <si>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</si>
  <si>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</si>
  <si>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</si>
  <si>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</si>
  <si>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</si>
  <si>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</si>
  <si>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</si>
  <si>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</si>
  <si>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</si>
  <si>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</si>
  <si>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</si>
  <si>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</si>
  <si>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</si>
  <si>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</si>
  <si>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</si>
  <si>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</si>
  <si>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</si>
  <si>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</si>
  <si>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</si>
  <si>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</si>
  <si>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</si>
  <si>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</si>
  <si>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</si>
  <si>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</si>
  <si>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</si>
  <si>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</si>
  <si>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</si>
  <si>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</si>
  <si>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</si>
  <si>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</si>
  <si>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</si>
  <si>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</si>
  <si>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</si>
  <si>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</si>
  <si>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</si>
  <si>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</si>
  <si>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</si>
  <si>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</si>
  <si>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</si>
  <si>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</si>
  <si>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</si>
  <si>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</si>
  <si>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</si>
  <si>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</si>
  <si>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</si>
  <si>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</si>
  <si>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</si>
  <si>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</si>
  <si>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</si>
  <si>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</si>
  <si>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</si>
  <si>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</si>
  <si>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</si>
  <si>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</si>
  <si>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</si>
  <si>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</si>
  <si>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</si>
  <si>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</si>
  <si>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</si>
  <si>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</si>
  <si>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</si>
  <si>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</si>
  <si>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</si>
  <si>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</si>
  <si>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</si>
  <si>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</si>
  <si>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</si>
  <si>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</si>
  <si>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</si>
  <si>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</si>
  <si>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</si>
  <si>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</si>
  <si>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</si>
  <si>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</si>
  <si>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</si>
  <si>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</si>
  <si>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</si>
  <si>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</si>
  <si>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</si>
  <si>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</si>
  <si>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</si>
  <si>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</si>
  <si>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</si>
  <si>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</si>
  <si>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</si>
  <si>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</si>
  <si>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</si>
  <si>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</si>
  <si>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</si>
  <si>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</si>
  <si>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</si>
  <si>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</si>
  <si>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</si>
  <si>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</si>
  <si>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</si>
  <si>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</si>
  <si>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</si>
  <si>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</si>
  <si>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</si>
  <si>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</si>
  <si>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</si>
  <si>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</si>
  <si>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</si>
  <si>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</si>
  <si>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</si>
  <si>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</si>
  <si>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</si>
  <si>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</si>
  <si>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</si>
  <si>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</si>
  <si>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</si>
  <si>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</si>
  <si>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</si>
  <si>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</si>
  <si>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</si>
  <si>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</si>
  <si>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</si>
  <si>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</si>
  <si>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</si>
  <si>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</si>
  <si>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</si>
  <si>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</si>
  <si>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</si>
  <si>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</si>
  <si>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</si>
  <si>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</si>
  <si>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</si>
  <si>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</si>
  <si>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</si>
  <si>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</si>
  <si>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</si>
  <si>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</si>
  <si>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</si>
  <si>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</si>
  <si>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</si>
  <si>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</si>
  <si>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</si>
  <si>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</si>
  <si>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</si>
  <si>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</si>
  <si>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</si>
  <si>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</si>
  <si>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</si>
  <si>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</si>
  <si>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</si>
  <si>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</si>
  <si>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</si>
  <si>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</si>
  <si>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</si>
  <si>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</si>
  <si>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</si>
  <si>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</si>
  <si>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</si>
  <si>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</si>
  <si>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</si>
  <si>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</si>
  <si>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</si>
  <si>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</si>
  <si>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</si>
  <si>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</si>
  <si>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</si>
  <si>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</si>
  <si>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</si>
  <si>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</si>
  <si>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</si>
  <si>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</si>
  <si>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</si>
  <si>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</si>
  <si>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</si>
  <si>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</si>
  <si>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</si>
  <si>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</si>
  <si>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</si>
  <si>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</si>
  <si>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</si>
  <si>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</si>
  <si>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</si>
  <si>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</si>
  <si>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</si>
  <si>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</si>
  <si>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</si>
  <si>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</si>
  <si>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</si>
  <si>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</si>
  <si>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</si>
  <si>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</si>
  <si>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</si>
  <si>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</si>
  <si>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</si>
  <si>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</si>
  <si>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</si>
  <si>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</si>
  <si>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</si>
  <si>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</si>
  <si>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</si>
  <si>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</si>
  <si>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</si>
  <si>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</si>
  <si>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</si>
  <si>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</si>
  <si>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</si>
  <si>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</si>
  <si>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</si>
  <si>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</si>
  <si>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</si>
  <si>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</si>
  <si>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</si>
  <si>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</si>
  <si>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</si>
  <si>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</si>
  <si>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</si>
  <si>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</si>
  <si>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</si>
  <si>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</si>
  <si>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</si>
  <si>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</si>
  <si>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</si>
  <si>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</si>
  <si>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</si>
  <si>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</si>
  <si>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</si>
  <si>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</si>
  <si>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</si>
  <si>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</si>
  <si>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</si>
  <si>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</si>
  <si>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</si>
  <si>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</si>
  <si>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</si>
  <si>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</si>
  <si>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</si>
  <si>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</si>
  <si>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</si>
  <si>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</si>
  <si>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</si>
  <si>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</si>
  <si>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</si>
  <si>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</si>
  <si>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</si>
  <si>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</si>
  <si>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</si>
  <si>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</si>
  <si>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</si>
  <si>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</si>
  <si>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</si>
  <si>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</si>
  <si>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</si>
  <si>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</si>
  <si>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</si>
  <si>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</si>
  <si>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</si>
  <si>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</si>
  <si>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</si>
  <si>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</si>
  <si>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</si>
  <si>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</si>
  <si>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</si>
  <si>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</si>
  <si>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</si>
  <si>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</si>
  <si>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</si>
  <si>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</si>
  <si>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</si>
  <si>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</si>
  <si>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</si>
  <si>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</si>
  <si>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</si>
  <si>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</si>
  <si>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</si>
  <si>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</si>
  <si>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</si>
  <si>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</si>
  <si>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</si>
  <si>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</si>
  <si>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</si>
  <si>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</si>
  <si>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</si>
  <si>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</si>
  <si>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</si>
  <si>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</si>
  <si>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</si>
  <si>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</si>
  <si>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</si>
  <si>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</si>
  <si>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</si>
  <si>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</si>
  <si>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</si>
  <si>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</si>
  <si>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</si>
  <si>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</si>
  <si>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</si>
  <si>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</si>
  <si>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</si>
  <si>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</si>
  <si>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</si>
  <si>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</si>
  <si>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</si>
  <si>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</si>
  <si>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</si>
  <si>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</si>
  <si>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</si>
  <si>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</si>
  <si>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</si>
  <si>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</si>
  <si>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</si>
  <si>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</si>
  <si>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</si>
  <si>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</si>
  <si>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</si>
  <si>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</si>
  <si>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</si>
  <si>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</si>
  <si>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</si>
  <si>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</si>
  <si>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</si>
  <si>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</si>
  <si>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</si>
  <si>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</si>
  <si>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</si>
  <si>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</si>
  <si>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</si>
  <si>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</si>
  <si>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</si>
  <si>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</si>
  <si>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</si>
  <si>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</si>
  <si>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</si>
  <si>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</si>
  <si>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</si>
  <si>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</si>
  <si>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</si>
  <si>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</si>
  <si>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</si>
  <si>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</si>
  <si>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</si>
  <si>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</si>
  <si>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</si>
  <si>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</si>
  <si>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</si>
  <si>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</si>
  <si>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</si>
  <si>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</si>
  <si>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</si>
  <si>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</si>
  <si>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</si>
  <si>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</si>
  <si>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</si>
  <si>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</si>
  <si>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</si>
  <si>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</si>
  <si>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</si>
  <si>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</si>
  <si>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</si>
  <si>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</si>
  <si>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</si>
  <si>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</si>
  <si>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</si>
  <si>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</si>
  <si>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</si>
  <si>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</si>
  <si>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</si>
  <si>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</si>
  <si>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</si>
  <si>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</si>
  <si>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</si>
  <si>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</si>
  <si>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</si>
  <si>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</si>
  <si>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</si>
  <si>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</si>
  <si>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</si>
  <si>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</si>
  <si>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</si>
  <si>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</si>
  <si>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</si>
  <si>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</si>
  <si>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</si>
  <si>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</si>
  <si>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</si>
  <si>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</si>
  <si>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</si>
  <si>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</si>
  <si>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</si>
  <si>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</si>
  <si>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</si>
  <si>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</si>
  <si>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</si>
  <si>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</si>
  <si>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</si>
  <si>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</si>
  <si>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</si>
  <si>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</si>
  <si>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</si>
  <si>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</si>
  <si>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</si>
  <si>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</si>
  <si>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</si>
  <si>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</si>
  <si>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</si>
  <si>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</si>
  <si>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</si>
  <si>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</si>
  <si>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</si>
  <si>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</si>
  <si>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</si>
  <si>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</si>
  <si>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</si>
  <si>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</si>
  <si>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</si>
  <si>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</si>
  <si>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</si>
  <si>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</si>
  <si>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</si>
  <si>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</si>
  <si>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</si>
  <si>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</si>
  <si>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</si>
  <si>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</si>
  <si>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</si>
  <si>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</si>
  <si>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</si>
  <si>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</si>
  <si>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</si>
  <si>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</si>
  <si>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</si>
  <si>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</si>
  <si>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</si>
  <si>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</si>
  <si>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</si>
  <si>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</si>
  <si>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</si>
  <si>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</si>
  <si>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</si>
  <si>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</si>
  <si>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</si>
  <si>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</si>
  <si>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</si>
  <si>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</si>
  <si>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</si>
  <si>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</si>
  <si>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</si>
  <si>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</si>
  <si>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</si>
  <si>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</si>
  <si>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</si>
  <si>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</si>
  <si>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</si>
  <si>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</si>
  <si>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</si>
  <si>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</si>
  <si>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</si>
  <si>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</si>
  <si>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</si>
  <si>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</si>
  <si>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</si>
  <si>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</si>
  <si>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</si>
  <si>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</si>
  <si>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</si>
  <si>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</si>
  <si>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</si>
  <si>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</si>
  <si>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</si>
  <si>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</si>
  <si>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</si>
  <si>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</si>
  <si>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</si>
  <si>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</si>
  <si>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</si>
  <si>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</si>
  <si>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</si>
  <si>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</si>
  <si>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</si>
  <si>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</si>
  <si>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</si>
  <si>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</si>
  <si>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</si>
  <si>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</si>
  <si>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</si>
  <si>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</si>
  <si>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</si>
  <si>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</si>
  <si>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</si>
  <si>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</si>
  <si>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</si>
  <si>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</si>
  <si>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</si>
  <si>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</si>
  <si>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</si>
  <si>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</si>
  <si>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</si>
  <si>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</si>
  <si>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</si>
  <si>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</si>
  <si>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</si>
  <si>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</si>
  <si>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</si>
  <si>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</si>
  <si>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</si>
  <si>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</si>
  <si>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</si>
  <si>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</si>
  <si>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</si>
  <si>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</si>
  <si>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</si>
  <si>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</si>
  <si>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</si>
  <si>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</si>
  <si>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</si>
  <si>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</si>
  <si>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</si>
  <si>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</si>
  <si>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</si>
  <si>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</si>
  <si>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</si>
  <si>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</si>
  <si>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</si>
  <si>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</si>
  <si>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</si>
  <si>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</si>
  <si>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</si>
  <si>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</si>
  <si>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</si>
  <si>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</si>
  <si>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</si>
  <si>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</si>
  <si>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</si>
  <si>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</si>
  <si>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</si>
  <si>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</si>
  <si>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</si>
  <si>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</si>
  <si>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</si>
  <si>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</si>
  <si>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</si>
  <si>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</si>
  <si>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</si>
  <si>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</si>
  <si>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</si>
  <si>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</si>
  <si>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</si>
  <si>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</si>
  <si>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</si>
  <si>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</si>
  <si>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</si>
  <si>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</si>
  <si>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</si>
  <si>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</si>
  <si>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</si>
  <si>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</si>
  <si>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</si>
  <si>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</si>
  <si>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</si>
  <si>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</si>
  <si>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</si>
  <si>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</si>
  <si>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</si>
  <si>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</si>
  <si>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</si>
  <si>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</si>
  <si>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</si>
  <si>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</si>
  <si>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</si>
  <si>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</si>
  <si>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</si>
  <si>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</si>
  <si>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</si>
  <si>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</si>
  <si>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</si>
  <si>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</si>
  <si>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</si>
  <si>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</si>
  <si>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</si>
  <si>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</si>
  <si>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</si>
  <si>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</si>
  <si>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</si>
  <si>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</si>
  <si>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</si>
  <si>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</si>
  <si>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</si>
  <si>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</si>
  <si>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</si>
  <si>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</si>
  <si>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</si>
  <si>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</si>
  <si>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</si>
  <si>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</si>
  <si>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</si>
  <si>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</si>
  <si>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</si>
  <si>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</si>
  <si>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</si>
  <si>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</si>
  <si>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</si>
  <si>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</si>
  <si>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</si>
  <si>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</si>
  <si>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</si>
  <si>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</si>
  <si>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</si>
  <si>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</si>
  <si>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</si>
  <si>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</si>
  <si>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</si>
  <si>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</si>
  <si>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</si>
  <si>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</si>
  <si>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</si>
  <si>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</si>
  <si>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</si>
  <si>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</si>
  <si>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</si>
  <si>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</si>
  <si>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</si>
  <si>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</si>
  <si>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</si>
  <si>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</si>
  <si>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</si>
  <si>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</si>
  <si>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</si>
  <si>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</si>
  <si>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</si>
  <si>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</si>
  <si>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</si>
  <si>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</si>
  <si>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</si>
  <si>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</si>
  <si>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</si>
  <si>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</si>
  <si>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</si>
  <si>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</si>
  <si>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</si>
  <si>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</si>
  <si>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</si>
  <si>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</si>
  <si>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</si>
  <si>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</si>
  <si>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</si>
  <si>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</si>
  <si>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</si>
  <si>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</si>
  <si>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</si>
  <si>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</si>
  <si>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</si>
  <si>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</si>
  <si>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</si>
  <si>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</si>
  <si>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</si>
  <si>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</si>
  <si>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</si>
  <si>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</si>
  <si>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</si>
  <si>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</si>
  <si>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</si>
  <si>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</si>
  <si>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</si>
  <si>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</si>
  <si>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</si>
  <si>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</si>
  <si>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</si>
  <si>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</si>
  <si>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</si>
  <si>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</si>
  <si>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</si>
  <si>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</si>
  <si>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</si>
  <si>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</si>
  <si>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</si>
  <si>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</si>
  <si>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</si>
  <si>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</si>
  <si>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</si>
  <si>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</si>
  <si>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</si>
  <si>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</si>
  <si>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</si>
  <si>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</si>
  <si>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</si>
  <si>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</si>
  <si>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</si>
  <si>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</si>
  <si>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</si>
  <si>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</si>
  <si>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</si>
  <si>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</si>
  <si>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</si>
  <si>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</si>
  <si>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</si>
  <si>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</si>
  <si>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</si>
  <si>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</si>
  <si>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</si>
  <si>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</si>
  <si>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</si>
  <si>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</si>
  <si>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</si>
  <si>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</si>
  <si>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</si>
  <si>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</si>
  <si>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</si>
  <si>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</si>
  <si>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</si>
  <si>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</si>
  <si>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</si>
  <si>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</si>
  <si>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</si>
  <si>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</si>
  <si>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</si>
  <si>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</si>
  <si>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</si>
  <si>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</si>
  <si>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</si>
  <si>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</si>
  <si>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</si>
  <si>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</si>
  <si>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</si>
  <si>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</si>
  <si>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</si>
  <si>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</si>
  <si>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</si>
  <si>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</si>
  <si>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</si>
  <si>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</si>
  <si>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</si>
  <si>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</si>
  <si>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</si>
  <si>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</si>
  <si>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</si>
  <si>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</si>
  <si>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</si>
  <si>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</si>
  <si>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</si>
  <si>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</si>
  <si>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</si>
  <si>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</si>
  <si>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</si>
  <si>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</si>
  <si>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</si>
  <si>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</si>
  <si>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</si>
  <si>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</si>
  <si>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</si>
  <si>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</si>
  <si>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</si>
  <si>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</si>
  <si>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</si>
  <si>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</si>
  <si>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</si>
  <si>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</si>
  <si>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</si>
  <si>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</si>
  <si>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</si>
  <si>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</si>
  <si>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</si>
  <si>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</si>
  <si>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</si>
  <si>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</si>
  <si>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</si>
  <si>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</si>
  <si>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</si>
  <si>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</si>
  <si>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</si>
  <si>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</si>
  <si>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</si>
  <si>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</si>
  <si>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</si>
  <si>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</si>
  <si>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</si>
  <si>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</si>
  <si>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</si>
  <si>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</si>
  <si>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</si>
  <si>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</si>
  <si>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</si>
  <si>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</si>
  <si>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</si>
  <si>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</si>
  <si>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</si>
  <si>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</si>
  <si>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</si>
  <si>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</si>
  <si>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</si>
  <si>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</si>
  <si>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</si>
  <si>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</si>
  <si>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</si>
  <si>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</si>
  <si>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</si>
  <si>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</si>
  <si>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</si>
  <si>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</si>
  <si>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</si>
  <si>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</si>
  <si>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</si>
  <si>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</si>
  <si>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</si>
  <si>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</si>
  <si>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</si>
  <si>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</si>
  <si>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</si>
  <si>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</si>
  <si>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</si>
  <si>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</si>
  <si>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</si>
  <si>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</si>
  <si>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</si>
  <si>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</si>
  <si>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</si>
  <si>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</si>
  <si>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</si>
  <si>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</si>
  <si>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</si>
  <si>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</si>
  <si>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</si>
  <si>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</si>
  <si>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</si>
  <si>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</si>
  <si>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</si>
  <si>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</si>
  <si>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</si>
  <si>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</si>
  <si>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</si>
  <si>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</si>
  <si>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</si>
  <si>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</si>
  <si>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</si>
  <si>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</si>
  <si>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</si>
  <si>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</si>
  <si>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</si>
  <si>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</si>
  <si>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</si>
  <si>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</si>
  <si>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</si>
  <si>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</si>
  <si>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</si>
  <si>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</si>
  <si>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</si>
  <si>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</si>
  <si>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</si>
  <si>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</si>
  <si>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</si>
  <si>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</si>
  <si>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</si>
  <si>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</si>
  <si>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</si>
  <si>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</si>
  <si>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</si>
  <si>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</si>
  <si>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</si>
  <si>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</si>
  <si>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</si>
  <si>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</si>
  <si>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</si>
  <si>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</si>
  <si>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</si>
  <si>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</si>
  <si>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</si>
  <si>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</si>
  <si>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</si>
  <si>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</si>
  <si>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</si>
  <si>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</si>
  <si>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</si>
  <si>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</si>
  <si>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</si>
  <si>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</si>
  <si>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</si>
  <si>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</si>
  <si>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</si>
  <si>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</si>
  <si>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</si>
  <si>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</si>
  <si>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</si>
  <si>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</si>
  <si>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</si>
  <si>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</si>
  <si>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</si>
  <si>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</si>
  <si>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</si>
  <si>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</si>
  <si>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</si>
  <si>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</si>
  <si>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</si>
  <si>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</si>
  <si>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</si>
  <si>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</si>
  <si>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</si>
  <si>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</si>
  <si>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</si>
  <si>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</si>
  <si>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</si>
  <si>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</si>
  <si>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</si>
  <si>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</si>
  <si>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</si>
  <si>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</si>
  <si>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</si>
  <si>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</si>
  <si>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</si>
  <si>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</si>
  <si>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</si>
  <si>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</si>
  <si>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</si>
  <si>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</si>
  <si>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</si>
  <si>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</si>
  <si>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</si>
  <si>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</si>
  <si>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</si>
  <si>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</si>
  <si>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</si>
  <si>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</si>
  <si>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</si>
  <si>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</si>
  <si>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</si>
  <si>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</si>
  <si>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</si>
  <si>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</si>
  <si>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</si>
  <si>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</si>
  <si>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</si>
  <si>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</si>
  <si>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</si>
  <si>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</si>
  <si>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</si>
  <si>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</si>
  <si>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</si>
  <si>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</si>
  <si>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</si>
  <si>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</si>
  <si>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</si>
  <si>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</si>
  <si>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</si>
  <si>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</si>
  <si>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</si>
  <si>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</si>
  <si>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</si>
  <si>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</si>
  <si>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</si>
  <si>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</si>
  <si>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</si>
  <si>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</si>
  <si>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</si>
  <si>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</si>
  <si>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</si>
  <si>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</si>
  <si>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</si>
  <si>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</si>
  <si>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</si>
  <si>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</si>
  <si>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</si>
  <si>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</si>
  <si>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</si>
  <si>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</si>
  <si>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</si>
  <si>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</si>
  <si>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</si>
  <si>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</si>
  <si>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</si>
  <si>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</si>
  <si>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</si>
  <si>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</si>
  <si>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</si>
  <si>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</si>
  <si>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</si>
  <si>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</si>
  <si>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</si>
  <si>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</si>
  <si>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</si>
  <si>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</si>
  <si>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</si>
  <si>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</si>
  <si>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</si>
  <si>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</si>
  <si>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</si>
  <si>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</si>
  <si>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</si>
  <si>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</si>
  <si>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</si>
  <si>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</si>
  <si>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</si>
  <si>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</si>
  <si>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</si>
  <si>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</si>
  <si>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</si>
  <si>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</si>
  <si>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</si>
  <si>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</si>
  <si>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</si>
  <si>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</si>
  <si>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</si>
  <si>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</si>
  <si>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</si>
  <si>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</si>
  <si>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</si>
  <si>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</si>
  <si>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</si>
  <si>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</si>
  <si>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</si>
  <si>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</si>
  <si>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</si>
  <si>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</si>
  <si>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</si>
  <si>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</si>
  <si>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</si>
  <si>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</si>
  <si>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</si>
  <si>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</si>
  <si>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</si>
  <si>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</si>
  <si>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</si>
  <si>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</si>
  <si>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</si>
  <si>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</si>
  <si>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</si>
  <si>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</si>
  <si>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</si>
  <si>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</si>
  <si>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</si>
  <si>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</si>
  <si>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</si>
  <si>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</si>
  <si>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</si>
  <si>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</si>
  <si>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</si>
  <si>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</si>
  <si>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</si>
  <si>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</si>
  <si>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</si>
  <si>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</si>
  <si>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</si>
  <si>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</si>
  <si>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</si>
  <si>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</si>
  <si>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</si>
  <si>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</si>
  <si>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</si>
  <si>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</si>
  <si>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</si>
  <si>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</si>
  <si>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</si>
  <si>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</si>
  <si>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</si>
  <si>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</si>
  <si>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</si>
  <si>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</si>
  <si>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</si>
  <si>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</si>
  <si>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</si>
  <si>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</si>
  <si>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</si>
  <si>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</si>
  <si>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</si>
  <si>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</si>
  <si>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</si>
  <si>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</si>
  <si>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</si>
  <si>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</si>
  <si>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</si>
  <si>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</si>
  <si>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</si>
  <si>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</si>
  <si>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</si>
  <si>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</si>
  <si>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</si>
  <si>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</si>
  <si>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</si>
  <si>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</si>
  <si>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</si>
  <si>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</si>
  <si>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</si>
  <si>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</si>
  <si>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</si>
  <si>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</si>
  <si>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</si>
  <si>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</si>
  <si>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</si>
  <si>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</si>
  <si>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</si>
  <si>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</si>
  <si>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</si>
  <si>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</si>
  <si>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</si>
  <si>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</si>
  <si>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</si>
  <si>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</si>
  <si>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</si>
  <si>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</si>
  <si>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</si>
  <si>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</si>
  <si>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</si>
  <si>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</si>
  <si>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</si>
  <si>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</si>
  <si>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</si>
  <si>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</si>
  <si>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</si>
  <si>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</si>
  <si>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</si>
  <si>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</si>
  <si>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</si>
  <si>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</si>
  <si>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</si>
  <si>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</si>
  <si>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</si>
  <si>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</si>
  <si>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</si>
  <si>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</si>
  <si>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</si>
  <si>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</si>
  <si>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</si>
  <si>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</si>
  <si>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</si>
  <si>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</si>
  <si>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</si>
  <si>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</si>
  <si>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</si>
  <si>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</si>
  <si>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</si>
  <si>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</si>
  <si>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</si>
  <si>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</si>
  <si>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</si>
  <si>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</si>
  <si>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</si>
  <si>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</si>
  <si>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</si>
  <si>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</si>
  <si>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</si>
  <si>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</si>
  <si>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</si>
  <si>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</si>
  <si>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</si>
  <si>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</si>
  <si>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</si>
  <si>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</si>
  <si>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</si>
  <si>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</si>
  <si>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</si>
  <si>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</si>
  <si>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</si>
  <si>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</si>
  <si>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</si>
  <si>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</si>
  <si>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</si>
  <si>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</si>
  <si>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</si>
  <si>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</si>
  <si>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</si>
  <si>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</si>
  <si>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</si>
  <si>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</si>
  <si>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</si>
  <si>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</si>
  <si>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</si>
  <si>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</si>
  <si>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</si>
  <si>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</si>
  <si>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</si>
  <si>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</si>
  <si>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</si>
  <si>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</si>
  <si>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</si>
  <si>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</si>
  <si>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</si>
  <si>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</si>
  <si>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</si>
  <si>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</si>
  <si>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</si>
  <si>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</si>
  <si>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</si>
  <si>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</si>
  <si>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</si>
  <si>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</si>
  <si>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</si>
  <si>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</si>
  <si>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</si>
  <si>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</si>
  <si>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</si>
  <si>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</si>
  <si>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</si>
  <si>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</si>
  <si>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</si>
  <si>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</si>
  <si>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</si>
  <si>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</si>
  <si>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</si>
  <si>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</si>
  <si>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</si>
  <si>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</si>
  <si>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</si>
  <si>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</si>
  <si>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</si>
  <si>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</si>
  <si>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</si>
  <si>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</si>
  <si>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</si>
  <si>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</si>
  <si>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</si>
  <si>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</si>
  <si>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</si>
  <si>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</si>
  <si>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</si>
  <si>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</si>
  <si>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</si>
  <si>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</si>
  <si>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</si>
  <si>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</si>
  <si>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</si>
  <si>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</si>
  <si>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</si>
  <si>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</si>
  <si>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</si>
  <si>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</si>
  <si>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</si>
  <si>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</si>
  <si>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</si>
  <si>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</si>
  <si>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</si>
  <si>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</si>
  <si>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</si>
  <si>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</si>
  <si>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</si>
  <si>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</si>
  <si>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</si>
  <si>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</si>
  <si>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</si>
  <si>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</si>
  <si>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</si>
  <si>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</si>
  <si>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</si>
  <si>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</si>
  <si>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</si>
  <si>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</si>
  <si>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</si>
  <si>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</si>
  <si>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</si>
  <si>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</si>
  <si>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</si>
  <si>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</si>
  <si>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</si>
  <si>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</si>
  <si>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</si>
  <si>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</si>
  <si>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</si>
  <si>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</si>
  <si>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</si>
  <si>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</si>
  <si>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</si>
  <si>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</si>
  <si>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</si>
  <si>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</si>
  <si>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</si>
  <si>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</si>
  <si>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</si>
  <si>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</si>
  <si>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</si>
  <si>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</si>
  <si>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</si>
  <si>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</si>
  <si>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</si>
  <si>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</si>
  <si>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</si>
  <si>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</si>
  <si>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</si>
  <si>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</si>
  <si>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</si>
  <si>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</si>
  <si>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</si>
  <si>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</si>
  <si>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</si>
  <si>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</si>
  <si>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</si>
  <si>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</si>
  <si>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</si>
  <si>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</si>
  <si>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</si>
  <si>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</si>
  <si>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</si>
  <si>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</si>
  <si>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</si>
  <si>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</si>
  <si>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</si>
  <si>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</si>
  <si>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</si>
  <si>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</si>
  <si>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</si>
  <si>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</si>
  <si>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</si>
  <si>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</si>
  <si>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</si>
  <si>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</si>
  <si>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</si>
  <si>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</si>
  <si>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</si>
  <si>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</si>
  <si>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</si>
  <si>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</si>
  <si>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</si>
  <si>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</si>
  <si>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</si>
  <si>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</si>
  <si>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</si>
  <si>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</si>
  <si>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</si>
  <si>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</si>
  <si>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</si>
  <si>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</si>
  <si>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</si>
  <si>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</si>
  <si>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</si>
  <si>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</si>
  <si>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</si>
  <si>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</si>
  <si>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</si>
  <si>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</si>
  <si>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</si>
  <si>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</si>
  <si>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</si>
  <si>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</si>
  <si>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</si>
  <si>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</si>
  <si>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</si>
  <si>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</si>
  <si>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</si>
  <si>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</si>
  <si>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</si>
  <si>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</si>
  <si>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</si>
  <si>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</si>
  <si>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</si>
  <si>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</si>
  <si>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</si>
  <si>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</si>
  <si>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</si>
  <si>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</si>
  <si>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</si>
  <si>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</si>
  <si>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</si>
  <si>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</si>
  <si>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</si>
  <si>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</si>
  <si>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</si>
  <si>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</si>
  <si>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</si>
  <si>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</si>
  <si>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</si>
  <si>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</si>
  <si>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</si>
  <si>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</si>
  <si>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</si>
  <si>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</si>
  <si>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</si>
  <si>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</si>
  <si>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</si>
  <si>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</si>
  <si>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</si>
  <si>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</si>
  <si>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</si>
  <si>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</si>
  <si>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</si>
  <si>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</si>
  <si>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</si>
  <si>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</si>
  <si>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</si>
  <si>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</si>
  <si>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</si>
  <si>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</si>
  <si>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</si>
  <si>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</si>
  <si>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</si>
  <si>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</si>
  <si>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</si>
  <si>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</si>
  <si>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</si>
  <si>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</si>
  <si>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</si>
  <si>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</si>
  <si>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</si>
  <si>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</si>
  <si>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</si>
  <si>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</si>
  <si>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</si>
  <si>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</si>
  <si>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</si>
  <si>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</si>
  <si>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</si>
  <si>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</si>
  <si>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</si>
  <si>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</si>
  <si>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</si>
  <si>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</si>
  <si>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</si>
  <si>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</si>
  <si>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</si>
  <si>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</si>
  <si>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</si>
  <si>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</si>
  <si>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</si>
  <si>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</si>
  <si>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</si>
  <si>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</si>
  <si>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</si>
  <si>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</si>
  <si>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</si>
  <si>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</si>
  <si>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</si>
  <si>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</si>
  <si>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</si>
  <si>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</si>
  <si>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</si>
  <si>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</si>
  <si>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</si>
  <si>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</si>
  <si>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</si>
  <si>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</si>
  <si>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</si>
  <si>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</si>
  <si>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</si>
  <si>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</si>
  <si>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</si>
  <si>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</si>
  <si>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</si>
  <si>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</si>
  <si>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</si>
  <si>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</si>
  <si>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</si>
  <si>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</si>
  <si>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</si>
  <si>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</si>
  <si>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</si>
  <si>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</si>
  <si>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</si>
  <si>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</si>
  <si>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</si>
  <si>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</si>
  <si>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</si>
  <si>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</si>
  <si>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</si>
  <si>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</si>
  <si>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</si>
  <si>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</si>
  <si>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</si>
  <si>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</si>
  <si>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</si>
  <si>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</si>
  <si>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</si>
  <si>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</si>
  <si>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</si>
  <si>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</si>
  <si>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</si>
  <si>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</si>
  <si>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</si>
  <si>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</si>
  <si>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</si>
  <si>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</si>
  <si>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</si>
  <si>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</si>
  <si>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</si>
  <si>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</si>
  <si>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</si>
  <si>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</si>
  <si>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</si>
  <si>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</si>
  <si>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</si>
  <si>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</si>
  <si>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</si>
  <si>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</si>
  <si>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</si>
  <si>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</si>
  <si>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</si>
  <si>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</si>
  <si>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</si>
  <si>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</si>
  <si>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</si>
  <si>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</si>
  <si>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</si>
  <si>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</si>
  <si>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</si>
  <si>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</si>
  <si>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</si>
  <si>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</si>
  <si>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</si>
  <si>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</si>
  <si>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</si>
  <si>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</si>
  <si>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</si>
  <si>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</si>
  <si>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</si>
  <si>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</si>
  <si>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</si>
  <si>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</si>
  <si>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</si>
  <si>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</si>
  <si>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</si>
  <si>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</si>
  <si>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</si>
  <si>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</si>
  <si>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</si>
  <si>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</si>
  <si>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</si>
  <si>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</si>
  <si>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</si>
  <si>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</si>
  <si>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</si>
  <si>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</si>
  <si>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</si>
  <si>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</si>
  <si>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</si>
  <si>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</si>
  <si>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</si>
  <si>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</si>
  <si>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</si>
  <si>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</si>
  <si>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</si>
  <si>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</si>
  <si>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</si>
  <si>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</si>
  <si>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</si>
  <si>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</si>
  <si>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</si>
  <si>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</si>
  <si>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</si>
  <si>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</si>
  <si>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</si>
  <si>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</si>
  <si>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</si>
  <si>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</si>
  <si>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</si>
  <si>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</si>
  <si>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</si>
  <si>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</si>
  <si>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</si>
  <si>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</si>
  <si>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</si>
  <si>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</si>
  <si>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</si>
  <si>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</si>
  <si>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</si>
  <si>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</si>
  <si>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</si>
  <si>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</si>
  <si>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</si>
  <si>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</si>
  <si>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</si>
  <si>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</si>
  <si>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</si>
  <si>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</si>
  <si>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</si>
  <si>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</si>
  <si>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</si>
  <si>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</si>
  <si>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</si>
  <si>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</si>
  <si>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</si>
  <si>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</si>
  <si>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</si>
  <si>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</si>
  <si>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</si>
  <si>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</si>
  <si>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</si>
  <si>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</si>
  <si>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</si>
  <si>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</si>
  <si>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</si>
  <si>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</si>
  <si>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</si>
  <si>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</si>
  <si>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</si>
  <si>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</si>
  <si>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</si>
  <si>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</si>
  <si>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</si>
  <si>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</si>
  <si>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</si>
  <si>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</si>
  <si>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</si>
  <si>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</si>
  <si>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</si>
  <si>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</si>
  <si>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</si>
  <si>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</si>
  <si>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</si>
  <si>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</si>
  <si>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</si>
  <si>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</si>
  <si>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</si>
  <si>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</si>
  <si>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</si>
  <si>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</si>
  <si>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</si>
  <si>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</si>
  <si>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</si>
  <si>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</si>
  <si>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</si>
  <si>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</si>
  <si>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</si>
  <si>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</si>
  <si>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</si>
  <si>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</si>
  <si>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</si>
  <si>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</si>
  <si>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</si>
  <si>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</si>
  <si>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</si>
  <si>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</si>
  <si>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</si>
  <si>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</si>
  <si>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</si>
  <si>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</si>
  <si>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</si>
  <si>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</si>
  <si>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</si>
  <si>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</si>
  <si>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</si>
  <si>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</si>
  <si>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</si>
  <si>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</si>
  <si>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</si>
  <si>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</si>
  <si>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</si>
  <si>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</si>
  <si>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</si>
  <si>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</si>
  <si>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</si>
  <si>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</si>
  <si>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</si>
  <si>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</si>
  <si>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</si>
  <si>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</si>
  <si>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</si>
  <si>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</si>
  <si>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</si>
  <si>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</si>
  <si>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</si>
  <si>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</si>
  <si>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</si>
  <si>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</si>
  <si>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</si>
  <si>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</si>
  <si>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</si>
  <si>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</si>
  <si>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</si>
  <si>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</si>
  <si>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</si>
  <si>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</si>
  <si>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</si>
  <si>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</si>
  <si>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</si>
  <si>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</si>
  <si>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</si>
  <si>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</si>
  <si>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</si>
  <si>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</si>
  <si>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</si>
  <si>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</si>
  <si>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</si>
  <si>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</si>
  <si>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</si>
  <si>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</si>
  <si>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</si>
  <si>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</si>
  <si>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</si>
  <si>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</si>
  <si>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</si>
  <si>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</si>
  <si>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</si>
  <si>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</si>
  <si>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</si>
  <si>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</si>
  <si>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</si>
  <si>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</si>
  <si>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</si>
  <si>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</si>
  <si>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</si>
  <si>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</si>
  <si>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</si>
  <si>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</si>
  <si>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</si>
  <si>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</si>
  <si>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</si>
  <si>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</si>
  <si>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</si>
  <si>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</si>
  <si>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</si>
  <si>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</si>
  <si>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</si>
  <si>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</si>
  <si>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</si>
  <si>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</si>
  <si>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</si>
  <si>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</si>
  <si>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</si>
  <si>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</si>
  <si>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</si>
  <si>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</si>
  <si>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</si>
  <si>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</si>
  <si>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</si>
  <si>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</si>
  <si>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</si>
  <si>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</si>
  <si>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</si>
  <si>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</si>
  <si>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</si>
  <si>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</si>
  <si>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</si>
  <si>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</si>
  <si>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</si>
  <si>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</si>
  <si>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</si>
  <si>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</si>
  <si>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</si>
  <si>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</si>
  <si>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</si>
  <si>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</si>
  <si>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</si>
  <si>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</si>
  <si>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</si>
  <si>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</si>
  <si>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</si>
  <si>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</si>
  <si>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</si>
  <si>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</si>
  <si>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</si>
  <si>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</si>
  <si>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</si>
  <si>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</si>
  <si>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</si>
  <si>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</si>
  <si>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</si>
  <si>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</si>
  <si>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</si>
  <si>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</si>
  <si>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</si>
  <si>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</si>
  <si>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</si>
  <si>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</si>
  <si>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</si>
  <si>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</si>
  <si>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</si>
  <si>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</si>
  <si>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</si>
  <si>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</si>
  <si>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</si>
  <si>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</si>
  <si>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</si>
  <si>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</si>
  <si>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</si>
  <si>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</si>
  <si>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</si>
  <si>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</si>
  <si>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</si>
  <si>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</si>
  <si>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</si>
  <si>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</si>
  <si>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</si>
  <si>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</si>
  <si>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</si>
  <si>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</si>
  <si>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</si>
  <si>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</si>
  <si>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</si>
  <si>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</si>
  <si>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</si>
  <si>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</si>
  <si>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</si>
  <si>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</si>
  <si>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</si>
  <si>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</si>
  <si>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</si>
  <si>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</si>
  <si>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</si>
  <si>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</si>
  <si>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</si>
  <si>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</si>
  <si>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</si>
  <si>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</si>
  <si>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</si>
  <si>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</si>
  <si>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</si>
  <si>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</si>
  <si>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</si>
  <si>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</si>
  <si>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</si>
  <si>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</si>
  <si>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</si>
  <si>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</si>
  <si>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</si>
  <si>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</si>
  <si>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</si>
  <si>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</si>
  <si>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</si>
  <si>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</si>
  <si>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</si>
  <si>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</si>
  <si>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</si>
  <si>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</si>
  <si>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</si>
  <si>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</si>
  <si>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</si>
  <si>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</si>
  <si>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</si>
  <si>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</si>
  <si>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</si>
  <si>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</si>
  <si>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</si>
  <si>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</si>
  <si>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</si>
  <si>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</si>
  <si>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</si>
  <si>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</si>
  <si>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</si>
  <si>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</si>
  <si>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</si>
  <si>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</si>
  <si>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</si>
  <si>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</si>
  <si>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</si>
  <si>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</si>
  <si>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</si>
  <si>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</si>
  <si>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</si>
  <si>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</si>
  <si>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</si>
  <si>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</si>
  <si>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</si>
  <si>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</si>
  <si>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</si>
  <si>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</si>
  <si>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</si>
  <si>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</si>
  <si>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</si>
  <si>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</si>
  <si>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</si>
  <si>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</si>
  <si>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</si>
  <si>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</si>
  <si>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</si>
  <si>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</si>
  <si>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</si>
  <si>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</si>
  <si>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</si>
  <si>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</si>
  <si>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</si>
  <si>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</si>
  <si>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</si>
  <si>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</si>
  <si>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</si>
  <si>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</si>
  <si>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</si>
  <si>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</si>
  <si>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</si>
  <si>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</si>
  <si>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</si>
  <si>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</si>
  <si>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</si>
  <si>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</si>
  <si>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</si>
  <si>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</si>
  <si>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</si>
  <si>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</si>
  <si>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</si>
  <si>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</si>
  <si>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</si>
  <si>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</si>
  <si>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</si>
  <si>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</si>
  <si>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</si>
  <si>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</si>
  <si>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</si>
  <si>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</si>
  <si>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</si>
  <si>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</si>
  <si>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</si>
  <si>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</si>
  <si>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</si>
  <si>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</si>
  <si>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</si>
  <si>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</si>
  <si>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</si>
  <si>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</si>
  <si>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</si>
  <si>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</si>
  <si>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</si>
  <si>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</si>
  <si>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</si>
  <si>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</si>
  <si>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</si>
  <si>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</si>
  <si>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</si>
  <si>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</si>
  <si>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</si>
  <si>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</si>
  <si>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</si>
  <si>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</si>
  <si>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</si>
  <si>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</si>
  <si>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</si>
  <si>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</si>
  <si>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</si>
  <si>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</si>
  <si>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</si>
  <si>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</si>
  <si>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</si>
  <si>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</si>
  <si>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</si>
  <si>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</si>
  <si>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</si>
  <si>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</si>
  <si>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</si>
  <si>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</si>
  <si>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</si>
  <si>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</si>
  <si>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</si>
  <si>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</si>
  <si>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</si>
  <si>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</si>
  <si>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</si>
  <si>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</si>
  <si>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</si>
  <si>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</si>
  <si>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</si>
  <si>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</si>
  <si>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</si>
  <si>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</si>
  <si>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</si>
  <si>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</si>
  <si>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</si>
  <si>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</si>
  <si>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</si>
  <si>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</si>
  <si>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</si>
  <si>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</si>
  <si>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</si>
  <si>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</si>
  <si>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</si>
  <si>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</si>
  <si>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</si>
  <si>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</si>
  <si>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</si>
  <si>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</si>
  <si>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</si>
  <si>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</si>
  <si>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</si>
  <si>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</si>
  <si>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</si>
  <si>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</si>
  <si>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</si>
  <si>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</si>
  <si>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</si>
  <si>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</si>
  <si>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</si>
  <si>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</si>
  <si>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</si>
  <si>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</si>
  <si>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</si>
  <si>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</si>
  <si>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</si>
  <si>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</si>
  <si>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</si>
  <si>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</si>
  <si>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</si>
  <si>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</si>
  <si>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</si>
  <si>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</si>
  <si>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</si>
  <si>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</si>
  <si>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</si>
  <si>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</si>
  <si>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</si>
  <si>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</si>
  <si>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</si>
  <si>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</si>
  <si>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</si>
  <si>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</si>
  <si>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</si>
  <si>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</si>
  <si>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</si>
  <si>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</si>
  <si>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</si>
  <si>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</si>
  <si>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</si>
  <si>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</si>
  <si>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</si>
  <si>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</si>
  <si>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</si>
  <si>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</si>
  <si>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</si>
  <si>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</si>
  <si>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</si>
  <si>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</si>
  <si>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</si>
  <si>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</si>
  <si>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</si>
  <si>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</si>
  <si>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</si>
  <si>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</si>
  <si>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</si>
  <si>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</si>
  <si>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</si>
  <si>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</si>
  <si>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</si>
  <si>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</si>
  <si>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</si>
  <si>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</si>
  <si>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</si>
  <si>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</si>
  <si>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</si>
  <si>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</si>
  <si>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</si>
  <si>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</si>
  <si>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</si>
  <si>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</si>
  <si>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</si>
  <si>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</si>
  <si>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</si>
  <si>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</si>
  <si>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</si>
  <si>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</si>
  <si>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</si>
  <si>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</si>
  <si>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</si>
  <si>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</si>
  <si>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</si>
  <si>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</si>
  <si>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</si>
  <si>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</si>
  <si>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</si>
  <si>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</si>
  <si>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</si>
  <si>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</si>
  <si>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</si>
  <si>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</si>
  <si>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</si>
  <si>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</si>
  <si>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</si>
  <si>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</si>
  <si>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</si>
  <si>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</si>
  <si>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</si>
  <si>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</si>
  <si>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</si>
  <si>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</si>
  <si>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</si>
  <si>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</si>
  <si>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</si>
  <si>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</si>
  <si>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</si>
  <si>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</si>
  <si>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</si>
  <si>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</si>
  <si>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</si>
  <si>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</si>
  <si>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</si>
  <si>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</si>
  <si>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</si>
  <si>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</si>
  <si>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</si>
  <si>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</si>
  <si>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</si>
  <si>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</si>
  <si>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</si>
  <si>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</si>
  <si>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</si>
  <si>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</si>
  <si>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</si>
  <si>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</si>
  <si>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</si>
  <si>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</si>
  <si>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</si>
  <si>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</si>
  <si>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</si>
  <si>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</si>
  <si>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</si>
  <si>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</si>
  <si>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</si>
  <si>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</si>
  <si>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</si>
  <si>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</si>
  <si>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</si>
  <si>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</si>
  <si>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</si>
  <si>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</si>
  <si>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</si>
  <si>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</si>
  <si>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</si>
  <si>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</si>
  <si>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</si>
  <si>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</si>
  <si>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</si>
  <si>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</si>
  <si>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</si>
  <si>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</si>
  <si>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</si>
  <si>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</si>
  <si>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</si>
  <si>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</si>
  <si>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</si>
  <si>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</si>
  <si>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</si>
  <si>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</si>
  <si>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</si>
  <si>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</si>
  <si>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</si>
  <si>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</si>
  <si>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</si>
  <si>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</si>
  <si>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</si>
  <si>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</si>
  <si>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</si>
  <si>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</si>
  <si>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</si>
  <si>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</si>
  <si>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</si>
  <si>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</si>
  <si>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</si>
  <si>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</si>
  <si>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</si>
  <si>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</si>
  <si>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</si>
  <si>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</si>
  <si>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</si>
  <si>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</si>
  <si>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</si>
  <si>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</si>
  <si>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</si>
  <si>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</si>
  <si>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</si>
  <si>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</si>
  <si>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</si>
  <si>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</si>
  <si>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</si>
  <si>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</si>
  <si>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</si>
  <si>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</si>
  <si>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</si>
  <si>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</si>
  <si>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</si>
  <si>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</si>
  <si>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</si>
  <si>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</si>
  <si>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</si>
  <si>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</si>
  <si>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</si>
  <si>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</si>
  <si>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</si>
  <si>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</si>
  <si>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</si>
  <si>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</si>
  <si>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</si>
  <si>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</si>
  <si>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</si>
  <si>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</si>
  <si>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</si>
  <si>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</si>
  <si>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</si>
  <si>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</si>
  <si>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</si>
  <si>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</si>
  <si>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</si>
  <si>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</si>
  <si>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</si>
  <si>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</si>
  <si>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</si>
  <si>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</si>
  <si>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</si>
  <si>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</si>
  <si>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</si>
  <si>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</si>
  <si>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</si>
  <si>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</si>
  <si>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</si>
  <si>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</si>
  <si>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</si>
  <si>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</si>
  <si>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</si>
  <si>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</si>
  <si>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</si>
  <si>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</si>
  <si>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</si>
  <si>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</si>
  <si>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</si>
  <si>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</si>
  <si>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</si>
  <si>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</si>
  <si>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</si>
  <si>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</si>
  <si>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</si>
  <si>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</si>
  <si>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</si>
  <si>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</si>
  <si>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</si>
  <si>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</si>
  <si>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</si>
  <si>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</si>
  <si>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</si>
  <si>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</si>
  <si>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</si>
  <si>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</si>
  <si>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</si>
  <si>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</si>
  <si>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</si>
  <si>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</si>
  <si>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</si>
  <si>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</si>
  <si>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</si>
  <si>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</si>
  <si>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</si>
  <si>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</si>
  <si>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</si>
  <si>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</si>
  <si>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</si>
  <si>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</si>
  <si>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</si>
  <si>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</si>
  <si>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</si>
  <si>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</si>
  <si>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</si>
  <si>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</si>
  <si>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</si>
  <si>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</si>
  <si>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</si>
  <si>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</si>
  <si>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</si>
  <si>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</si>
  <si>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</si>
  <si>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</si>
  <si>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</si>
  <si>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</si>
  <si>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</si>
  <si>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</si>
  <si>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</si>
  <si>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</si>
  <si>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</si>
  <si>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</si>
  <si>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</si>
  <si>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</si>
  <si>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</si>
  <si>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</si>
  <si>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</si>
  <si>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</si>
  <si>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</si>
  <si>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</si>
  <si>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</si>
  <si>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</si>
  <si>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</si>
  <si>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</si>
  <si>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</si>
  <si>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</si>
  <si>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</si>
  <si>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</si>
  <si>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</si>
  <si>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</si>
  <si>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</si>
  <si>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</si>
  <si>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</si>
  <si>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</si>
  <si>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</si>
  <si>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</si>
  <si>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</si>
  <si>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</si>
  <si>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</si>
  <si>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</si>
  <si>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</si>
  <si>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</si>
  <si>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</si>
  <si>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</si>
  <si>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</si>
  <si>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</si>
  <si>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</si>
  <si>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</si>
  <si>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</si>
  <si>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</si>
  <si>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</si>
  <si>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</si>
  <si>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</si>
  <si>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</si>
  <si>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</si>
  <si>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</si>
  <si>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</si>
  <si>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</si>
  <si>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</si>
  <si>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</si>
  <si>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</si>
  <si>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</si>
  <si>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</si>
  <si>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</si>
  <si>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</si>
  <si>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</si>
  <si>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</si>
  <si>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</si>
  <si>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</si>
  <si>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</si>
  <si>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</si>
  <si>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</si>
  <si>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</si>
  <si>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</si>
  <si>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</si>
  <si>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</si>
  <si>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</si>
  <si>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</si>
  <si>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</si>
  <si>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</si>
  <si>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</si>
  <si>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</si>
  <si>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</si>
  <si>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</si>
  <si>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</si>
  <si>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</si>
  <si>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</si>
  <si>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</si>
  <si>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</si>
  <si>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</si>
  <si>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</si>
  <si>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</si>
  <si>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</si>
  <si>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</si>
  <si>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</si>
  <si>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</si>
  <si>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</si>
  <si>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</si>
  <si>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</si>
  <si>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</si>
  <si>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</si>
  <si>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</si>
  <si>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</si>
  <si>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</si>
  <si>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</si>
  <si>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</si>
  <si>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</si>
  <si>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</si>
  <si>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</si>
  <si>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</si>
  <si>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</si>
  <si>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</si>
  <si>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</si>
  <si>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</si>
  <si>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</si>
  <si>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</si>
  <si>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</si>
  <si>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</si>
  <si>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</si>
  <si>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</si>
  <si>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</si>
  <si>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</si>
  <si>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</si>
  <si>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</si>
  <si>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</si>
  <si>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</si>
  <si>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</si>
  <si>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</si>
  <si>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</si>
  <si>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</si>
  <si>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</si>
  <si>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</si>
  <si>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</si>
  <si>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</si>
  <si>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</si>
  <si>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</si>
  <si>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</si>
  <si>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</si>
  <si>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</si>
  <si>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</si>
  <si>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</si>
  <si>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</si>
  <si>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</si>
  <si>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</si>
  <si>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</si>
  <si>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</si>
  <si>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</si>
  <si>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</si>
  <si>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</si>
  <si>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</si>
  <si>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</si>
  <si>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</si>
  <si>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</si>
  <si>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</si>
  <si>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</si>
  <si>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</si>
  <si>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</si>
  <si>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</si>
  <si>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</si>
  <si>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</si>
  <si>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</si>
  <si>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</si>
  <si>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</si>
  <si>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</si>
  <si>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</si>
  <si>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</si>
  <si>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</si>
  <si>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</si>
  <si>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</si>
  <si>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</si>
  <si>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</si>
  <si>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</si>
  <si>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</si>
  <si>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</si>
  <si>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</si>
  <si>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</si>
  <si>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</si>
  <si>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</si>
  <si>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</si>
  <si>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</si>
  <si>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</si>
  <si>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</si>
  <si>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</si>
  <si>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</si>
  <si>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</si>
  <si>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</si>
  <si>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</si>
  <si>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</si>
  <si>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</si>
  <si>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</si>
  <si>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</si>
  <si>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</si>
  <si>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</si>
  <si>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</si>
  <si>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</si>
  <si>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</si>
  <si>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</si>
  <si>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</si>
  <si>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</si>
  <si>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</si>
  <si>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</si>
  <si>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</si>
  <si>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</si>
  <si>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</si>
  <si>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</si>
  <si>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</si>
  <si>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</si>
  <si>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</si>
  <si>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</si>
  <si>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</si>
  <si>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</si>
  <si>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</si>
  <si>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</si>
  <si>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</si>
  <si>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</si>
  <si>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</si>
  <si>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</si>
  <si>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</si>
  <si>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</si>
  <si>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</si>
  <si>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</si>
  <si>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</si>
  <si>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</si>
  <si>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</si>
  <si>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</si>
  <si>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</si>
  <si>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</si>
  <si>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</si>
  <si>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</si>
  <si>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</si>
  <si>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</si>
  <si>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</si>
  <si>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</si>
  <si>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</si>
  <si>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</si>
  <si>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</si>
  <si>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</si>
  <si>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</si>
  <si>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</si>
  <si>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</si>
  <si>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</si>
  <si>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</si>
  <si>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</si>
  <si>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</si>
  <si>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</si>
  <si>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</si>
  <si>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</si>
  <si>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</si>
  <si>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</si>
  <si>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</si>
  <si>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</si>
  <si>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</si>
  <si>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</si>
  <si>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</si>
  <si>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</si>
  <si>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</si>
  <si>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</si>
  <si>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</si>
  <si>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</si>
  <si>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</si>
  <si>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</si>
  <si>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</si>
  <si>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</si>
  <si>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</si>
  <si>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</si>
  <si>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</si>
  <si>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</si>
  <si>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</si>
  <si>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</si>
  <si>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</si>
  <si>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</si>
  <si>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</si>
  <si>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</si>
  <si>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</si>
  <si>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</si>
  <si>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</si>
  <si>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</si>
  <si>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</si>
  <si>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</si>
  <si>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</si>
  <si>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</si>
  <si>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</si>
  <si>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</si>
  <si>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</si>
  <si>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</si>
  <si>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</si>
  <si>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</si>
  <si>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</si>
  <si>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</si>
  <si>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</si>
  <si>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</si>
  <si>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</si>
  <si>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</si>
  <si>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</si>
  <si>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</si>
  <si>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</si>
  <si>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</si>
  <si>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</si>
  <si>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</si>
  <si>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</si>
  <si>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</si>
  <si>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</si>
  <si>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</si>
  <si>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</si>
  <si>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</si>
  <si>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</si>
  <si>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</si>
  <si>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</si>
  <si>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</si>
  <si>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</si>
  <si>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</si>
  <si>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</si>
  <si>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</si>
  <si>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</si>
  <si>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</si>
  <si>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</si>
  <si>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</si>
  <si>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</si>
  <si>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</si>
  <si>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</si>
  <si>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</si>
  <si>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</si>
  <si>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</si>
  <si>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</si>
  <si>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</si>
  <si>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</si>
  <si>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</si>
  <si>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</si>
  <si>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</si>
  <si>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</si>
  <si>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</si>
  <si>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</si>
  <si>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</si>
  <si>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</si>
  <si>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</si>
  <si>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</si>
  <si>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</si>
  <si>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</si>
  <si>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</si>
  <si>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</si>
  <si>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</si>
  <si>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</si>
  <si>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</si>
  <si>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</si>
  <si>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</si>
  <si>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</si>
  <si>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</si>
  <si>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</si>
  <si>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</si>
  <si>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</si>
  <si>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</si>
  <si>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</si>
  <si>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</si>
  <si>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</si>
  <si>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</si>
  <si>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</si>
  <si>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</si>
  <si>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</si>
  <si>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</si>
  <si>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</si>
  <si>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</si>
  <si>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</si>
  <si>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</si>
  <si>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</si>
  <si>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</si>
  <si>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</si>
  <si>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</si>
  <si>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</si>
  <si>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</si>
  <si>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</si>
  <si>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</si>
  <si>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</si>
  <si>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</si>
  <si>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</si>
  <si>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</si>
  <si>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</si>
  <si>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</si>
  <si>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</si>
  <si>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</si>
  <si>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</si>
  <si>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</si>
  <si>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</si>
  <si>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</si>
  <si>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</si>
  <si>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</si>
  <si>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</si>
  <si>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</si>
  <si>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</si>
  <si>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</si>
  <si>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</si>
  <si>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</si>
  <si>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</si>
  <si>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</si>
  <si>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</si>
  <si>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</si>
  <si>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</si>
  <si>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</si>
  <si>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</si>
  <si>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</si>
  <si>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</si>
  <si>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</si>
  <si>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</si>
  <si>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</si>
  <si>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</si>
  <si>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</si>
  <si>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</si>
  <si>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</si>
  <si>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</si>
  <si>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</si>
  <si>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</si>
  <si>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</si>
  <si>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</si>
  <si>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</si>
  <si>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</si>
  <si>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</si>
  <si>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</si>
  <si>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</si>
  <si>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</si>
  <si>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</si>
  <si>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</si>
  <si>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</si>
  <si>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</si>
  <si>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</si>
  <si>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</si>
  <si>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</si>
  <si>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</si>
  <si>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</si>
  <si>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</si>
  <si>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</si>
  <si>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</si>
  <si>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</si>
  <si>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</si>
  <si>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</si>
  <si>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</si>
  <si>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</si>
  <si>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</si>
  <si>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</si>
  <si>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</si>
  <si>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</si>
  <si>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</si>
  <si>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</si>
  <si>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</si>
  <si>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</si>
  <si>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</si>
  <si>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</si>
  <si>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</si>
  <si>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</si>
  <si>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</si>
  <si>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</si>
  <si>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</si>
  <si>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</si>
  <si>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</si>
  <si>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</si>
  <si>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</si>
  <si>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</si>
  <si>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</si>
  <si>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</si>
  <si>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</si>
  <si>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</si>
  <si>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</si>
  <si>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</si>
  <si>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</si>
  <si>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</si>
  <si>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</si>
  <si>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</si>
  <si>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</si>
  <si>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</si>
  <si>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</si>
  <si>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</si>
  <si>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</si>
  <si>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</si>
  <si>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</si>
  <si>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</si>
  <si>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</si>
  <si>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</si>
  <si>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</si>
  <si>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</si>
  <si>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</si>
  <si>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</si>
  <si>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</si>
  <si>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</si>
  <si>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</si>
  <si>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</si>
  <si>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</si>
  <si>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</si>
  <si>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</si>
  <si>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</si>
  <si>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</si>
  <si>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</si>
  <si>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</si>
  <si>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</si>
  <si>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</si>
  <si>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</si>
  <si>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</si>
  <si>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</si>
  <si>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</si>
  <si>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</si>
  <si>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</si>
  <si>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</si>
  <si>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</si>
  <si>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</si>
  <si>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</si>
  <si>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</si>
  <si>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</si>
  <si>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</si>
  <si>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</si>
  <si>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</si>
  <si>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</si>
  <si>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</si>
  <si>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</si>
  <si>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</si>
  <si>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</si>
  <si>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</si>
  <si>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</si>
  <si>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</si>
  <si>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</si>
  <si>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</si>
  <si>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</si>
  <si>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</si>
  <si>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</si>
  <si>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</si>
  <si>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</si>
  <si>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</si>
  <si>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</si>
  <si>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</si>
  <si>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</si>
  <si>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</si>
  <si>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</si>
  <si>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</si>
  <si>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</si>
  <si>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</si>
  <si>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</si>
  <si>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</si>
  <si>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</si>
  <si>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</si>
  <si>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</si>
  <si>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</si>
  <si>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</si>
  <si>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</si>
  <si>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</si>
  <si>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</si>
  <si>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</si>
  <si>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</si>
  <si>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</si>
  <si>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</si>
  <si>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</si>
  <si>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</si>
  <si>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</si>
  <si>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</si>
  <si>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</si>
  <si>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</si>
  <si>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</si>
  <si>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</si>
  <si>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</si>
  <si>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</si>
  <si>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</si>
  <si>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</si>
  <si>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</si>
  <si>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</si>
  <si>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</si>
  <si>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</si>
  <si>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</si>
  <si>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</si>
  <si>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</si>
  <si>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</si>
  <si>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</si>
  <si>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</si>
  <si>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</si>
  <si>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</si>
  <si>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</si>
  <si>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</si>
  <si>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</si>
  <si>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</si>
  <si>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</si>
  <si>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</si>
  <si>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</si>
  <si>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</si>
  <si>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</si>
  <si>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</si>
  <si>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</si>
  <si>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</si>
  <si>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</si>
  <si>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</si>
  <si>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</si>
  <si>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</si>
  <si>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</si>
  <si>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</si>
  <si>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</si>
  <si>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</si>
  <si>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</si>
  <si>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</si>
  <si>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</si>
  <si>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</si>
  <si>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</si>
  <si>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</si>
  <si>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</si>
  <si>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</si>
  <si>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</si>
  <si>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</si>
  <si>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</si>
  <si>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</si>
  <si>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</si>
  <si>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</si>
  <si>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</si>
  <si>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</si>
  <si>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</si>
  <si>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</si>
  <si>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</si>
  <si>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</si>
  <si>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</si>
  <si>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</si>
  <si>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</si>
  <si>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</si>
  <si>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</si>
  <si>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</si>
  <si>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</si>
  <si>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</si>
  <si>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</si>
  <si>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</si>
  <si>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</si>
  <si>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</si>
  <si>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</si>
  <si>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</si>
  <si>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</si>
  <si>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</si>
  <si>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</si>
  <si>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</si>
  <si>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</si>
  <si>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</si>
  <si>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</si>
  <si>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</si>
  <si>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</si>
  <si>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</si>
  <si>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</si>
  <si>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</si>
  <si>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</si>
  <si>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</si>
  <si>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</si>
  <si>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</si>
  <si>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</si>
  <si>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</si>
  <si>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</si>
  <si>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</si>
  <si>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</si>
  <si>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</si>
  <si>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</si>
  <si>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</si>
  <si>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</si>
  <si>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</si>
  <si>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</si>
  <si>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</si>
  <si>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</si>
  <si>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</si>
  <si>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</si>
  <si>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</si>
  <si>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</si>
  <si>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</si>
  <si>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</si>
  <si>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</si>
  <si>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</si>
  <si>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</si>
  <si>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</si>
  <si>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</si>
  <si>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</si>
  <si>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</si>
  <si>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</si>
  <si>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</si>
  <si>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</si>
  <si>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</si>
  <si>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</si>
  <si>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</si>
  <si>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</si>
  <si>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</si>
  <si>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</si>
  <si>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</si>
  <si>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</si>
  <si>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</si>
  <si>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</si>
  <si>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</si>
  <si>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</si>
  <si>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</si>
  <si>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</si>
  <si>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</si>
  <si>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</si>
  <si>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</si>
  <si>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</si>
  <si>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</si>
  <si>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</si>
  <si>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</si>
  <si>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</si>
  <si>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</si>
  <si>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</si>
  <si>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</si>
  <si>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</si>
  <si>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</si>
  <si>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</si>
  <si>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</si>
  <si>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</si>
  <si>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</si>
  <si>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</si>
  <si>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</si>
  <si>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</si>
  <si>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</si>
  <si>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</si>
  <si>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</si>
  <si>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</si>
  <si>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</si>
  <si>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</si>
  <si>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</si>
  <si>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</si>
  <si>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</si>
  <si>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</si>
  <si>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</si>
  <si>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</si>
  <si>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</si>
  <si>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</si>
  <si>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</si>
  <si>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</si>
  <si>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</si>
  <si>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</si>
  <si>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</si>
  <si>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</si>
  <si>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</si>
  <si>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</si>
  <si>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</si>
  <si>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</si>
  <si>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</si>
  <si>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</si>
  <si>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</si>
  <si>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</si>
  <si>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</si>
  <si>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</si>
  <si>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</si>
  <si>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</si>
  <si>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</si>
  <si>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</si>
  <si>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</si>
  <si>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</si>
  <si>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</si>
  <si>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</si>
  <si>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</si>
  <si>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</si>
  <si>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</si>
  <si>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</si>
  <si>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</si>
  <si>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</si>
  <si>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</si>
  <si>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</si>
  <si>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</si>
  <si>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</si>
  <si>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</si>
  <si>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</si>
  <si>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</si>
  <si>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</si>
  <si>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</si>
  <si>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</si>
  <si>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</si>
  <si>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</si>
  <si>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</si>
  <si>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</si>
  <si>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</si>
  <si>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</si>
  <si>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</si>
  <si>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</si>
  <si>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</si>
  <si>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</si>
  <si>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</si>
  <si>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</si>
  <si>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</si>
  <si>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</si>
  <si>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</si>
  <si>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</si>
  <si>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</si>
  <si>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</si>
  <si>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</si>
  <si>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</si>
  <si>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</si>
  <si>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</si>
  <si>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</si>
  <si>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</si>
  <si>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</si>
  <si>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</si>
  <si>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</si>
  <si>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</si>
  <si>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</si>
  <si>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</si>
  <si>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</si>
  <si>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</si>
  <si>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</si>
  <si>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</si>
  <si>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</si>
  <si>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</si>
  <si>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</si>
  <si>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</si>
  <si>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</si>
  <si>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</si>
  <si>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</si>
  <si>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</si>
  <si>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</si>
  <si>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</si>
  <si>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</si>
  <si>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</si>
  <si>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</si>
  <si>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</si>
  <si>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</si>
  <si>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</si>
  <si>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</si>
  <si>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</si>
  <si>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</si>
  <si>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</si>
  <si>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</si>
  <si>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</si>
  <si>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</si>
  <si>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</si>
  <si>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</si>
  <si>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</si>
  <si>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</si>
  <si>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</si>
  <si>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</si>
  <si>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</si>
  <si>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</si>
  <si>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</si>
  <si>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</si>
  <si>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</si>
  <si>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</si>
  <si>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</si>
  <si>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</si>
  <si>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</si>
  <si>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</si>
  <si>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</si>
  <si>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</si>
  <si>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</si>
  <si>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</si>
  <si>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</si>
  <si>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</si>
  <si>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</si>
  <si>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</si>
  <si>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</si>
  <si>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</si>
  <si>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</si>
  <si>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</si>
  <si>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</si>
  <si>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</si>
  <si>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</si>
  <si>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</si>
  <si>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</si>
  <si>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</si>
  <si>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</si>
  <si>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</si>
  <si>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</si>
  <si>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</si>
  <si>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</si>
  <si>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</si>
  <si>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</si>
  <si>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</si>
  <si>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</si>
  <si>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</si>
  <si>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</si>
  <si>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</si>
  <si>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</si>
  <si>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</si>
  <si>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</si>
  <si>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</si>
  <si>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</si>
  <si>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</si>
  <si>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</si>
  <si>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</si>
  <si>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</si>
  <si>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</si>
  <si>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</si>
  <si>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</si>
  <si>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</si>
  <si>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</si>
  <si>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</si>
  <si>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</si>
  <si>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</si>
  <si>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</si>
  <si>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</si>
  <si>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</si>
  <si>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</si>
  <si>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</si>
  <si>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</si>
  <si>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</si>
  <si>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</si>
  <si>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</si>
  <si>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</si>
  <si>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</si>
  <si>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</si>
  <si>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</si>
  <si>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</si>
  <si>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</si>
  <si>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</si>
  <si>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</si>
  <si>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</si>
  <si>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</si>
  <si>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</si>
  <si>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</si>
  <si>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</si>
  <si>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</si>
  <si>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</si>
  <si>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</si>
  <si>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</si>
  <si>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</si>
  <si>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</si>
  <si>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</si>
  <si>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</si>
  <si>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</si>
  <si>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</si>
  <si>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</si>
  <si>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</si>
  <si>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</si>
  <si>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</si>
  <si>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</si>
  <si>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</si>
  <si>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</si>
  <si>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</si>
  <si>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</si>
  <si>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</si>
  <si>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</si>
  <si>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</si>
  <si>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</si>
  <si>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</si>
  <si>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</si>
  <si>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</si>
  <si>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</si>
  <si>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</si>
  <si>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</si>
  <si>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</si>
  <si>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</si>
  <si>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</si>
  <si>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</si>
  <si>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</si>
  <si>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</si>
  <si>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</si>
  <si>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</si>
  <si>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</si>
  <si>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</si>
  <si>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</si>
  <si>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</si>
  <si>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</si>
  <si>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</si>
  <si>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</si>
  <si>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</si>
  <si>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</si>
  <si>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</si>
  <si>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</si>
  <si>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</si>
  <si>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</si>
  <si>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</si>
  <si>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</si>
  <si>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</si>
  <si>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</si>
  <si>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</si>
  <si>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</si>
  <si>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</si>
  <si>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</si>
  <si>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</si>
  <si>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</si>
  <si>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</si>
  <si>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</si>
  <si>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</si>
  <si>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</si>
  <si>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</si>
  <si>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</si>
  <si>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</si>
  <si>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</si>
  <si>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</si>
  <si>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</si>
  <si>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</si>
  <si>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</si>
  <si>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</si>
  <si>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</si>
  <si>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</si>
  <si>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</si>
  <si>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</si>
  <si>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</si>
  <si>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</si>
  <si>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</si>
  <si>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</si>
  <si>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</si>
  <si>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</si>
  <si>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</si>
  <si>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</si>
  <si>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</si>
  <si>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</si>
  <si>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</si>
  <si>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</si>
  <si>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</si>
  <si>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</si>
  <si>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</si>
  <si>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</si>
  <si>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</si>
  <si>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</si>
  <si>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</si>
  <si>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</si>
  <si>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</si>
  <si>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</si>
  <si>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</si>
  <si>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</si>
  <si>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</si>
  <si>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</si>
  <si>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</si>
  <si>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</si>
  <si>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</si>
  <si>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</si>
  <si>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</si>
  <si>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</si>
  <si>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</si>
  <si>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</si>
  <si>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</si>
  <si>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</si>
  <si>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</si>
  <si>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</si>
  <si>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</si>
  <si>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</si>
  <si>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</si>
  <si>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</si>
  <si>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</si>
  <si>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</si>
  <si>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</si>
  <si>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</si>
  <si>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</si>
  <si>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</si>
  <si>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</si>
  <si>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</si>
  <si>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</si>
  <si>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</si>
  <si>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</si>
  <si>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</si>
  <si>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</si>
  <si>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</si>
  <si>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</si>
  <si>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</si>
  <si>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</si>
  <si>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</si>
  <si>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</si>
  <si>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</si>
  <si>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</si>
  <si>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</si>
  <si>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</si>
  <si>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</si>
  <si>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</si>
  <si>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</si>
  <si>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</si>
  <si>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</si>
  <si>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</si>
  <si>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</si>
  <si>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</si>
  <si>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</si>
  <si>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</si>
  <si>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</si>
  <si>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</si>
  <si>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</si>
  <si>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</si>
  <si>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</si>
  <si>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</si>
  <si>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</si>
  <si>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</si>
  <si>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</si>
  <si>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</si>
  <si>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</si>
  <si>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</si>
  <si>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</si>
  <si>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</si>
  <si>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</si>
  <si>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</si>
  <si>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</si>
  <si>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</si>
  <si>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</si>
  <si>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</si>
  <si>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</si>
  <si>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</si>
  <si>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</si>
  <si>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</si>
  <si>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</si>
  <si>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</si>
  <si>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</si>
  <si>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</si>
  <si>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</si>
  <si>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</si>
  <si>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</si>
  <si>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</si>
  <si>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</si>
  <si>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</si>
  <si>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</si>
  <si>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</si>
  <si>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</si>
  <si>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</si>
  <si>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</si>
  <si>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</si>
  <si>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</si>
  <si>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</si>
  <si>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</si>
  <si>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</si>
  <si>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</si>
  <si>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</si>
  <si>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</si>
  <si>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</si>
  <si>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</si>
  <si>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</si>
  <si>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</si>
  <si>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</si>
  <si>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</si>
  <si>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</si>
  <si>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</si>
  <si>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</si>
  <si>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</si>
  <si>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</si>
  <si>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</si>
  <si>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</si>
  <si>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</si>
  <si>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</si>
  <si>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</si>
  <si>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</si>
  <si>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</si>
  <si>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</si>
  <si>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</si>
  <si>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</si>
  <si>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</si>
  <si>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</si>
  <si>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</si>
  <si>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</si>
  <si>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</si>
  <si>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</si>
  <si>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</si>
  <si>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</si>
  <si>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</si>
  <si>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</si>
  <si>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</si>
  <si>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</si>
  <si>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</si>
  <si>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</si>
  <si>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</si>
  <si>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</si>
  <si>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</si>
  <si>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</si>
  <si>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</si>
  <si>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</si>
  <si>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</si>
  <si>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</si>
  <si>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</si>
  <si>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</si>
  <si>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</si>
  <si>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</si>
  <si>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</si>
  <si>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</si>
  <si>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</si>
  <si>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</si>
  <si>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</si>
  <si>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</si>
  <si>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</si>
  <si>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</si>
  <si>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</si>
  <si>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</si>
  <si>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</si>
  <si>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</si>
  <si>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</si>
  <si>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</si>
  <si>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</si>
  <si>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</si>
  <si>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</si>
  <si>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</si>
  <si>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</si>
  <si>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</si>
  <si>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</si>
  <si>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</si>
  <si>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</si>
  <si>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</si>
  <si>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</si>
  <si>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</si>
  <si>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</si>
  <si>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</si>
  <si>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</si>
  <si>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</si>
  <si>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</si>
  <si>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</si>
  <si>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</si>
  <si>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</si>
  <si>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</si>
  <si>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</si>
  <si>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</si>
  <si>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</si>
  <si>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</si>
  <si>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</si>
  <si>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</si>
  <si>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</si>
  <si>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</si>
  <si>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</si>
  <si>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</si>
  <si>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</si>
  <si>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</si>
  <si>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</si>
  <si>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</si>
  <si>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</si>
  <si>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</si>
  <si>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</si>
  <si>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</si>
  <si>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</si>
  <si>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</si>
  <si>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</si>
  <si>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</si>
  <si>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</si>
  <si>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</si>
  <si>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</si>
  <si>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</si>
  <si>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</si>
  <si>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</si>
  <si>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</si>
  <si>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</si>
  <si>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</si>
  <si>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</si>
  <si>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</si>
  <si>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</si>
  <si>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</si>
  <si>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</si>
  <si>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</si>
  <si>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</si>
  <si>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</si>
  <si>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</si>
  <si>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</si>
  <si>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</si>
  <si>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</si>
  <si>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</si>
  <si>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</si>
  <si>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</si>
  <si>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</si>
  <si>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</si>
  <si>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</si>
  <si>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</si>
  <si>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</si>
  <si>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</si>
  <si>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</si>
  <si>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</si>
  <si>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</si>
  <si>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</si>
  <si>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</si>
  <si>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</si>
  <si>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</si>
  <si>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</si>
  <si>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</si>
  <si>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</si>
  <si>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</si>
  <si>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</si>
  <si>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</si>
  <si>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</si>
  <si>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</si>
  <si>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</si>
  <si>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</si>
  <si>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</si>
  <si>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</si>
  <si>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</si>
  <si>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</si>
  <si>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</si>
  <si>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</si>
  <si>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</si>
  <si>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</si>
  <si>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</si>
  <si>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</si>
  <si>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</si>
  <si>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</si>
  <si>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</si>
  <si>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</si>
  <si>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</si>
  <si>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</si>
  <si>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</si>
  <si>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</si>
  <si>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</si>
  <si>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</si>
  <si>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</si>
  <si>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</si>
  <si>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</si>
  <si>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</si>
  <si>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</si>
  <si>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</si>
  <si>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</si>
  <si>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</si>
  <si>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</si>
  <si>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</si>
  <si>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</si>
  <si>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</si>
  <si>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</si>
  <si>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</si>
  <si>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</si>
  <si>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</si>
  <si>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</si>
  <si>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</si>
  <si>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</si>
  <si>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</si>
  <si>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</si>
  <si>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</si>
  <si>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</si>
  <si>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</si>
  <si>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</si>
  <si>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</si>
  <si>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</si>
  <si>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</si>
  <si>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</si>
  <si>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</si>
  <si>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</si>
  <si>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</si>
  <si>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</si>
  <si>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</si>
  <si>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</si>
  <si>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</si>
  <si>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</si>
  <si>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</si>
  <si>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</si>
  <si>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</si>
  <si>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</si>
  <si>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</si>
  <si>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</si>
  <si>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</si>
  <si>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</si>
  <si>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</si>
  <si>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</si>
  <si>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</si>
  <si>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</si>
  <si>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</si>
  <si>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</si>
  <si>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</si>
  <si>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</si>
  <si>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</si>
  <si>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</si>
  <si>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</si>
  <si>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</si>
  <si>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</si>
  <si>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</si>
  <si>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</si>
  <si>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</si>
  <si>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</si>
  <si>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</si>
  <si>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</si>
  <si>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</si>
  <si>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</si>
  <si>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</si>
  <si>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</si>
  <si>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</si>
  <si>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</si>
  <si>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</si>
  <si>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</si>
  <si>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</si>
  <si>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</si>
  <si>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</si>
  <si>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</si>
  <si>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</si>
  <si>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</si>
  <si>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</si>
  <si>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</si>
  <si>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</si>
  <si>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</si>
  <si>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</si>
  <si>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</si>
  <si>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</si>
  <si>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</si>
  <si>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</si>
  <si>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</si>
  <si>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</si>
  <si>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</si>
  <si>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</si>
  <si>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</si>
  <si>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</si>
  <si>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</si>
  <si>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</si>
  <si>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</si>
  <si>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</si>
  <si>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</si>
  <si>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</si>
  <si>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</si>
  <si>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</si>
  <si>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</si>
  <si>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</si>
  <si>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</si>
  <si>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</si>
  <si>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</si>
  <si>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</si>
  <si>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</si>
  <si>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</si>
  <si>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</si>
  <si>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</si>
  <si>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</si>
  <si>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</si>
  <si>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</si>
  <si>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</si>
  <si>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</si>
  <si>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</si>
  <si>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</si>
  <si>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</si>
  <si>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</si>
  <si>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</si>
  <si>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</si>
  <si>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</si>
  <si>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</si>
  <si>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</si>
  <si>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</si>
  <si>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</si>
  <si>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</si>
  <si>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</si>
  <si>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</si>
  <si>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</si>
  <si>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</si>
  <si>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</si>
  <si>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</si>
  <si>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</si>
  <si>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</si>
  <si>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</si>
  <si>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</si>
  <si>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</si>
  <si>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</si>
  <si>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</si>
  <si>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</si>
  <si>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</si>
  <si>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</si>
  <si>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</si>
  <si>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</si>
  <si>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</si>
  <si>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</si>
  <si>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</si>
  <si>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</si>
  <si>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</si>
  <si>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</si>
  <si>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</si>
  <si>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</si>
  <si>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</si>
  <si>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</si>
  <si>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</si>
  <si>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</si>
  <si>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</si>
  <si>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</si>
  <si>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</si>
  <si>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</si>
  <si>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</si>
  <si>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</si>
  <si>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</si>
  <si>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</si>
  <si>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</si>
  <si>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</si>
  <si>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</si>
  <si>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</si>
  <si>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</si>
  <si>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</si>
  <si>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</si>
  <si>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</si>
  <si>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</si>
  <si>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</si>
  <si>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</si>
  <si>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</si>
  <si>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</si>
  <si>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</si>
  <si>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</si>
  <si>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</si>
  <si>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</si>
  <si>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</si>
  <si>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</si>
  <si>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</si>
  <si>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</si>
  <si>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</si>
  <si>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</si>
  <si>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</si>
  <si>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</si>
  <si>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</si>
  <si>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</si>
  <si>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</si>
  <si>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</si>
  <si>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</si>
  <si>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</si>
  <si>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</si>
  <si>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</si>
  <si>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</si>
  <si>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</si>
  <si>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</si>
  <si>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</si>
  <si>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</si>
  <si>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</si>
  <si>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</si>
  <si>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</si>
  <si>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</si>
  <si>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</si>
  <si>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</si>
  <si>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</si>
  <si>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</si>
  <si>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</si>
  <si>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</si>
  <si>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</si>
  <si>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</si>
  <si>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</si>
  <si>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</si>
  <si>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</si>
  <si>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</si>
  <si>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</si>
  <si>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</si>
  <si>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</si>
  <si>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</si>
  <si>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</si>
  <si>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</si>
  <si>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</si>
  <si>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</si>
  <si>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</si>
  <si>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</si>
  <si>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</si>
  <si>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</si>
  <si>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</si>
  <si>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</si>
  <si>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</si>
  <si>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</si>
  <si>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</si>
  <si>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</si>
  <si>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</si>
  <si>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</si>
  <si>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</si>
  <si>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</si>
  <si>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</si>
  <si>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</si>
  <si>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</si>
  <si>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</si>
  <si>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</si>
  <si>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</si>
  <si>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</si>
  <si>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</si>
  <si>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</si>
  <si>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</si>
  <si>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</si>
  <si>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</si>
  <si>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</si>
  <si>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</si>
  <si>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</si>
  <si>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</si>
  <si>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</si>
  <si>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</si>
  <si>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</si>
  <si>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</si>
  <si>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</si>
  <si>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</si>
  <si>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</si>
  <si>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</si>
  <si>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</si>
  <si>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</si>
  <si>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</si>
  <si>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</si>
  <si>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</si>
  <si>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</si>
  <si>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</si>
  <si>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</si>
  <si>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</si>
  <si>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</si>
  <si>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</si>
  <si>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</si>
  <si>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</si>
  <si>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</si>
  <si>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</si>
  <si>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</si>
  <si>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</si>
  <si>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</si>
  <si>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</si>
  <si>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</si>
  <si>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</si>
  <si>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</si>
  <si>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</si>
  <si>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</si>
  <si>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</si>
  <si>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</si>
  <si>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</si>
  <si>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</si>
  <si>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</si>
  <si>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</si>
  <si>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</si>
  <si>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</si>
  <si>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</si>
  <si>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</si>
  <si>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</si>
  <si>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</si>
  <si>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</si>
  <si>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</si>
  <si>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</si>
  <si>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</si>
  <si>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</si>
  <si>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</si>
  <si>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</si>
  <si>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</si>
  <si>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</si>
  <si>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</si>
  <si>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</si>
  <si>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</si>
  <si>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</si>
  <si>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</si>
  <si>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</si>
  <si>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</si>
  <si>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</si>
  <si>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</si>
  <si>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</si>
  <si>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</si>
  <si>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</si>
  <si>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</si>
  <si>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</si>
  <si>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</si>
  <si>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</si>
  <si>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</si>
  <si>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</si>
  <si>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</si>
  <si>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</si>
  <si>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</si>
  <si>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</si>
  <si>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</si>
  <si>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</si>
  <si>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</si>
  <si>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</si>
  <si>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</si>
  <si>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</si>
  <si>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</si>
  <si>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</si>
  <si>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</si>
  <si>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</si>
  <si>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</si>
  <si>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</si>
  <si>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</si>
  <si>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</si>
  <si>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</si>
  <si>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</si>
  <si>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</si>
  <si>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</si>
  <si>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</si>
  <si>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</si>
  <si>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</si>
  <si>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</si>
  <si>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</si>
  <si>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</si>
  <si>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</si>
  <si>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</si>
  <si>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</si>
  <si>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</si>
  <si>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</si>
  <si>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</si>
  <si>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</si>
  <si>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</si>
  <si>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</si>
  <si>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</si>
  <si>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</si>
  <si>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</si>
  <si>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</si>
  <si>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</si>
  <si>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</si>
  <si>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</si>
  <si>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</si>
  <si>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</si>
  <si>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</si>
  <si>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</si>
  <si>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</si>
  <si>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</si>
  <si>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</si>
  <si>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</si>
  <si>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</si>
  <si>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</si>
  <si>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</si>
  <si>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</si>
  <si>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</si>
  <si>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</si>
  <si>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</si>
  <si>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</si>
  <si>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</si>
  <si>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</si>
  <si>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</si>
  <si>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</si>
  <si>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</si>
  <si>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</si>
  <si>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</si>
  <si>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</si>
  <si>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</si>
  <si>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</si>
  <si>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</si>
  <si>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</si>
  <si>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</si>
  <si>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</si>
  <si>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</si>
  <si>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</si>
  <si>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</si>
  <si>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</si>
  <si>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</si>
  <si>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</si>
  <si>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</si>
  <si>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</si>
  <si>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</si>
  <si>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</si>
  <si>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</si>
  <si>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</si>
  <si>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</si>
  <si>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</si>
  <si>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</si>
  <si>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</si>
  <si>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</si>
  <si>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</si>
  <si>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</si>
  <si>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</si>
  <si>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</si>
  <si>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</si>
  <si>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</si>
  <si>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</si>
  <si>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</si>
  <si>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</si>
  <si>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</si>
  <si>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</si>
  <si>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</si>
  <si>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</si>
  <si>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</si>
  <si>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</si>
  <si>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</si>
  <si>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</si>
  <si>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</si>
  <si>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</si>
  <si>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</si>
  <si>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</si>
  <si>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</si>
  <si>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</si>
  <si>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</si>
  <si>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</si>
  <si>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</si>
  <si>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</si>
  <si>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</si>
  <si>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</si>
  <si>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</si>
  <si>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</si>
  <si>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</si>
  <si>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</si>
  <si>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</si>
  <si>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</si>
  <si>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</si>
  <si>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</si>
  <si>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</si>
  <si>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</si>
  <si>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</si>
  <si>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</si>
  <si>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</si>
  <si>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</si>
  <si>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</si>
  <si>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</si>
  <si>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</si>
  <si>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</si>
  <si>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</si>
  <si>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</si>
  <si>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</si>
  <si>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</si>
  <si>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</si>
  <si>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</si>
  <si>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</si>
  <si>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</si>
  <si>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</si>
  <si>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</si>
  <si>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</si>
  <si>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</si>
  <si>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</si>
  <si>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</si>
  <si>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</si>
  <si>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</si>
  <si>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</si>
  <si>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</si>
  <si>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</si>
  <si>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</si>
  <si>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</si>
  <si>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</si>
  <si>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</si>
  <si>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</si>
  <si>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</si>
  <si>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</si>
  <si>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</si>
  <si>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</si>
  <si>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</si>
  <si>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</si>
  <si>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</si>
  <si>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</si>
  <si>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</si>
  <si>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</si>
  <si>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</si>
  <si>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</si>
  <si>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</si>
  <si>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</si>
  <si>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</si>
  <si>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</si>
  <si>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</si>
  <si>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</si>
  <si>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</si>
  <si>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</si>
  <si>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</si>
  <si>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</si>
  <si>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</si>
  <si>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</si>
  <si>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</si>
  <si>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</si>
  <si>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</si>
  <si>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</si>
  <si>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</si>
  <si>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</si>
  <si>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</si>
  <si>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</si>
  <si>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</si>
  <si>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</si>
  <si>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</si>
  <si>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</si>
  <si>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</si>
  <si>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</si>
  <si>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</si>
  <si>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</si>
  <si>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</si>
  <si>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</si>
  <si>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</si>
  <si>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</si>
  <si>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</si>
  <si>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</si>
  <si>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</si>
  <si>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</si>
  <si>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</si>
  <si>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</si>
  <si>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</si>
  <si>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</si>
  <si>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</si>
  <si>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</si>
  <si>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</si>
  <si>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</si>
  <si>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</si>
  <si>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</si>
  <si>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</si>
  <si>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</si>
  <si>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</si>
  <si>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</si>
  <si>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</si>
  <si>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</si>
  <si>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</si>
  <si>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</si>
  <si>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</si>
  <si>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</si>
  <si>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</si>
  <si>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</si>
  <si>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</si>
  <si>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</si>
  <si>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</si>
  <si>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</si>
  <si>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</si>
  <si>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</si>
  <si>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</si>
  <si>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</si>
  <si>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</si>
  <si>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</si>
  <si>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</si>
  <si>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</si>
  <si>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</si>
  <si>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</si>
  <si>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</si>
  <si>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</si>
  <si>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</si>
  <si>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</si>
  <si>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</si>
  <si>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</si>
  <si>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</si>
  <si>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</si>
  <si>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</si>
  <si>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</si>
  <si>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</si>
  <si>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</si>
  <si>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</si>
  <si>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</si>
  <si>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</si>
  <si>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</si>
  <si>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</si>
  <si>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</si>
  <si>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</si>
  <si>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</si>
  <si>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</si>
  <si>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</si>
  <si>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</si>
  <si>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</si>
  <si>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</si>
  <si>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</si>
  <si>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</si>
  <si>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</si>
  <si>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</si>
  <si>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</si>
  <si>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</si>
  <si>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</si>
  <si>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</si>
  <si>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</si>
  <si>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</si>
  <si>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</si>
  <si>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</si>
  <si>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</si>
  <si>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</si>
  <si>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</si>
  <si>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</si>
  <si>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</si>
  <si>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</si>
  <si>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</si>
  <si>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</si>
  <si>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</si>
  <si>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</si>
  <si>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</si>
  <si>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</si>
  <si>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</si>
  <si>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</si>
  <si>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</si>
  <si>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</si>
  <si>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</si>
  <si>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</si>
  <si>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</si>
  <si>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</si>
  <si>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</si>
  <si>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</si>
  <si>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</si>
  <si>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</si>
  <si>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</si>
  <si>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</si>
  <si>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</si>
  <si>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</si>
  <si>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</si>
  <si>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</si>
  <si>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</si>
  <si>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</si>
  <si>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</si>
  <si>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</si>
  <si>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</si>
  <si>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</si>
  <si>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</si>
  <si>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</si>
  <si>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</si>
  <si>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</si>
  <si>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</si>
  <si>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</si>
  <si>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</si>
  <si>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</si>
  <si>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</si>
  <si>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</si>
  <si>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</si>
  <si>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</si>
  <si>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</si>
  <si>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</si>
  <si>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</si>
  <si>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</si>
  <si>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</si>
  <si>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</si>
  <si>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</si>
  <si>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</si>
  <si>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</si>
  <si>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</si>
  <si>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</si>
  <si>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</si>
  <si>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</si>
  <si>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</si>
  <si>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</si>
  <si>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</si>
  <si>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</si>
  <si>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</si>
  <si>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</si>
  <si>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</si>
  <si>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</si>
  <si>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</si>
  <si>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</si>
  <si>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</si>
  <si>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</si>
  <si>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</si>
  <si>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</si>
  <si>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</si>
  <si>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</si>
  <si>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</si>
  <si>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</si>
  <si>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</si>
  <si>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</si>
  <si>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</si>
  <si>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</si>
  <si>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</si>
  <si>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</si>
  <si>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</si>
  <si>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</si>
  <si>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</si>
  <si>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</si>
  <si>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</si>
  <si>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</si>
  <si>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</si>
  <si>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</si>
  <si>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</si>
  <si>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</si>
  <si>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</si>
  <si>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</si>
  <si>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</si>
  <si>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</si>
  <si>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</si>
  <si>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</si>
  <si>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</si>
  <si>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</si>
  <si>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</si>
  <si>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</si>
  <si>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</si>
  <si>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</si>
  <si>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</si>
  <si>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</si>
  <si>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</si>
  <si>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</si>
  <si>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</si>
  <si>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</si>
  <si>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</si>
  <si>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</si>
  <si>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</si>
  <si>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</si>
  <si>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</si>
  <si>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</si>
  <si>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</si>
  <si>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</si>
  <si>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</si>
  <si>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</si>
  <si>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</si>
  <si>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</si>
  <si>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</si>
  <si>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</si>
  <si>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</si>
  <si>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</si>
  <si>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</si>
  <si>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</si>
  <si>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</si>
  <si>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</si>
  <si>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</si>
  <si>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</si>
  <si>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</si>
  <si>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</si>
  <si>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</si>
  <si>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</si>
  <si>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</si>
  <si>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</si>
  <si>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</si>
  <si>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</si>
  <si>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</si>
  <si>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</si>
  <si>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</si>
  <si>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</si>
  <si>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</si>
  <si>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</si>
  <si>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</si>
  <si>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</si>
  <si>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</si>
  <si>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</si>
  <si>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</si>
  <si>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</si>
  <si>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</si>
  <si>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</si>
  <si>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</si>
  <si>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</si>
  <si>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</si>
  <si>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</si>
  <si>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</si>
  <si>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</si>
  <si>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</si>
  <si>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</si>
  <si>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</si>
  <si>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</si>
  <si>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</si>
  <si>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</si>
  <si>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</si>
  <si>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</si>
  <si>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</si>
  <si>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</si>
  <si>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</si>
  <si>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</si>
  <si>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</si>
  <si>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</si>
  <si>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</si>
  <si>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</si>
  <si>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</si>
  <si>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</si>
  <si>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</si>
  <si>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</si>
  <si>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</si>
  <si>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</si>
  <si>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</si>
  <si>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</si>
  <si>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</si>
  <si>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</si>
  <si>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</si>
  <si>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</si>
  <si>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</si>
  <si>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</si>
  <si>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</si>
  <si>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</si>
  <si>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</si>
  <si>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</si>
  <si>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</si>
  <si>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</si>
  <si>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</si>
  <si>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</si>
  <si>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</si>
  <si>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</si>
  <si>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</si>
  <si>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</si>
  <si>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</si>
  <si>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</si>
  <si>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</si>
  <si>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</si>
  <si>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</si>
  <si>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</si>
  <si>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</si>
  <si>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</si>
  <si>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</si>
  <si>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</si>
  <si>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</si>
  <si>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</si>
  <si>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</si>
  <si>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</si>
  <si>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</si>
  <si>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</si>
  <si>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</si>
  <si>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</si>
  <si>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</si>
  <si>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</si>
  <si>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</si>
  <si>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</si>
  <si>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</si>
  <si>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</si>
  <si>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</si>
  <si>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</si>
  <si>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</si>
  <si>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</si>
  <si>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</si>
  <si>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</si>
  <si>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</si>
  <si>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</si>
  <si>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</si>
  <si>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</si>
  <si>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</si>
  <si>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</si>
  <si>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</si>
  <si>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</si>
  <si>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</si>
  <si>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</si>
  <si>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</si>
  <si>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</si>
  <si>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</si>
  <si>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</si>
  <si>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</si>
  <si>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</si>
  <si>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</si>
  <si>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</si>
  <si>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</si>
  <si>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</si>
  <si>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</si>
  <si>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</si>
  <si>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</si>
  <si>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</si>
  <si>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</si>
  <si>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</si>
  <si>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</si>
  <si>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</si>
  <si>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</si>
  <si>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</si>
  <si>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</si>
  <si>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</si>
  <si>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</si>
  <si>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</si>
  <si>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</si>
  <si>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</si>
  <si>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</si>
  <si>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</si>
  <si>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</si>
  <si>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</si>
  <si>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</si>
  <si>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</si>
  <si>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</si>
  <si>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</si>
  <si>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</si>
  <si>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</si>
  <si>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</si>
  <si>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</si>
  <si>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</si>
  <si>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</si>
  <si>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</si>
  <si>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</si>
  <si>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</si>
  <si>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</si>
  <si>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</si>
  <si>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</si>
  <si>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</si>
  <si>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</si>
  <si>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</si>
  <si>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</si>
  <si>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</si>
  <si>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</si>
  <si>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</si>
  <si>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</si>
  <si>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</si>
  <si>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</si>
  <si>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</si>
  <si>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</si>
  <si>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</si>
  <si>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</si>
  <si>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</si>
  <si>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</si>
  <si>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</si>
  <si>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</si>
  <si>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</si>
  <si>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</si>
  <si>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</si>
  <si>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</si>
  <si>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</si>
  <si>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</si>
  <si>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</si>
  <si>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</si>
  <si>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</si>
  <si>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</si>
  <si>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</si>
  <si>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</si>
  <si>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</si>
  <si>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</si>
  <si>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</si>
  <si>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</si>
  <si>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</si>
  <si>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</si>
  <si>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</si>
  <si>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</si>
  <si>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</si>
  <si>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</si>
  <si>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</si>
  <si>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</si>
  <si>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</si>
  <si>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</si>
  <si>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</si>
  <si>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</si>
  <si>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</si>
  <si>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</si>
  <si>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</si>
  <si>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</si>
  <si>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</si>
  <si>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</si>
  <si>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</si>
  <si>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</si>
  <si>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</si>
  <si>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</si>
  <si>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</si>
  <si>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</si>
  <si>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</si>
  <si>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</si>
  <si>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</si>
  <si>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</si>
  <si>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</si>
  <si>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</si>
  <si>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</si>
  <si>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</si>
  <si>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</si>
  <si>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</si>
  <si>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</si>
  <si>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</si>
  <si>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</si>
  <si>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</si>
  <si>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</si>
  <si>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</si>
  <si>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</si>
  <si>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</si>
  <si>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</si>
  <si>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</si>
  <si>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</si>
  <si>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</si>
  <si>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</si>
  <si>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</si>
  <si>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</si>
  <si>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</si>
  <si>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</si>
  <si>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</si>
  <si>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</si>
  <si>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</si>
  <si>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</si>
  <si>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</si>
  <si>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</si>
  <si>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</si>
  <si>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</si>
  <si>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</si>
  <si>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</si>
  <si>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</si>
  <si>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</si>
  <si>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</si>
  <si>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</si>
  <si>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</si>
  <si>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</si>
  <si>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</si>
  <si>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</si>
  <si>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</si>
  <si>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</si>
  <si>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</si>
  <si>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</si>
  <si>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</si>
  <si>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</si>
  <si>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</si>
  <si>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</si>
  <si>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</si>
  <si>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</si>
  <si>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</si>
  <si>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</si>
  <si>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</si>
  <si>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</si>
  <si>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</si>
  <si>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</si>
  <si>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</si>
  <si>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</si>
  <si>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</si>
  <si>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</si>
  <si>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</si>
  <si>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</si>
  <si>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</si>
  <si>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</si>
  <si>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</si>
  <si>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</si>
  <si>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</si>
  <si>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</si>
  <si>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</si>
  <si>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</si>
  <si>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</si>
  <si>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</si>
  <si>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</si>
  <si>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</si>
  <si>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</si>
  <si>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</si>
  <si>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</si>
  <si>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</si>
  <si>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</si>
  <si>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</si>
  <si>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</si>
  <si>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</si>
  <si>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</si>
  <si>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</si>
  <si>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</si>
  <si>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</si>
  <si>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</si>
  <si>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</si>
  <si>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</si>
  <si>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</si>
  <si>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</si>
  <si>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</si>
  <si>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</si>
  <si>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</si>
  <si>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</si>
  <si>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</si>
  <si>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</si>
  <si>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</si>
  <si>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</si>
  <si>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</si>
  <si>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</si>
  <si>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</si>
  <si>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</si>
  <si>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</si>
  <si>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</si>
  <si>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</si>
  <si>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</si>
  <si>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</si>
  <si>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</si>
  <si>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</si>
  <si>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</si>
  <si>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</si>
  <si>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</si>
  <si>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</si>
  <si>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</si>
  <si>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</si>
  <si>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</si>
  <si>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</si>
  <si>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</si>
  <si>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</si>
  <si>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</si>
  <si>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</si>
  <si>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</si>
  <si>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</si>
  <si>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</si>
  <si>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</si>
  <si>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</si>
  <si>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</si>
  <si>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</si>
  <si>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</si>
  <si>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</si>
  <si>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</si>
  <si>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</si>
  <si>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</si>
  <si>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</si>
  <si>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</si>
  <si>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</si>
  <si>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</si>
  <si>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</si>
  <si>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</si>
  <si>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</si>
  <si>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</si>
  <si>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</si>
  <si>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</si>
  <si>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</si>
  <si>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</si>
  <si>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</si>
  <si>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</si>
  <si>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</si>
  <si>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</si>
  <si>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</si>
  <si>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</si>
  <si>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</si>
  <si>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</si>
  <si>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</si>
  <si>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</si>
  <si>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</si>
  <si>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</si>
  <si>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</si>
  <si>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</si>
  <si>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</si>
  <si>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</si>
  <si>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</si>
  <si>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</si>
  <si>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</si>
  <si>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</si>
  <si>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</si>
  <si>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</si>
  <si>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</si>
  <si>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</si>
  <si>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</si>
  <si>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</si>
  <si>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</si>
  <si>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</si>
  <si>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</si>
  <si>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</si>
  <si>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</si>
  <si>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</si>
  <si>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</si>
  <si>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</si>
  <si>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</si>
  <si>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</si>
  <si>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</si>
  <si>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</si>
  <si>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</si>
  <si>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</si>
  <si>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</si>
  <si>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</si>
  <si>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</si>
  <si>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</si>
  <si>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</si>
  <si>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</si>
  <si>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</si>
  <si>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</si>
  <si>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</si>
  <si>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</si>
  <si>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</si>
  <si>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</si>
  <si>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</si>
  <si>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</si>
  <si>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</si>
  <si>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</si>
  <si>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</si>
  <si>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</si>
  <si>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</si>
  <si>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</si>
  <si>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</si>
  <si>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</si>
  <si>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</si>
  <si>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</si>
  <si>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</si>
  <si>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</si>
  <si>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</si>
  <si>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</si>
  <si>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</si>
  <si>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</si>
  <si>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</si>
  <si>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</si>
  <si>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</si>
  <si>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</si>
  <si>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</si>
  <si>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</si>
  <si>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</si>
  <si>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</si>
  <si>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</si>
  <si>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</si>
  <si>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</si>
  <si>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</si>
  <si>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</si>
  <si>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</si>
  <si>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</si>
  <si>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</si>
  <si>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</si>
  <si>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</si>
  <si>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</si>
  <si>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</si>
  <si>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</si>
  <si>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</si>
  <si>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</si>
  <si>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</si>
  <si>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</si>
  <si>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</si>
  <si>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</si>
  <si>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</si>
  <si>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</si>
  <si>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</si>
  <si>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</si>
  <si>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</si>
  <si>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</si>
  <si>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</si>
  <si>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</si>
  <si>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</si>
  <si>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</si>
  <si>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</si>
  <si>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</si>
  <si>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</si>
  <si>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</si>
  <si>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</si>
  <si>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</si>
  <si>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</si>
  <si>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</si>
  <si>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</si>
  <si>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</si>
  <si>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</si>
  <si>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</si>
  <si>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</si>
  <si>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</si>
  <si>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</si>
  <si>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</si>
  <si>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</si>
  <si>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</si>
  <si>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</si>
  <si>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</si>
  <si>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</si>
  <si>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</si>
  <si>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</si>
  <si>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</si>
  <si>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</si>
  <si>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</si>
  <si>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</si>
  <si>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</si>
  <si>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</si>
  <si>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</si>
  <si>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</si>
  <si>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</si>
  <si>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</si>
  <si>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</si>
  <si>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</si>
  <si>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</si>
  <si>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</si>
  <si>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</si>
  <si>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</si>
  <si>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</si>
  <si>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</si>
  <si>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</si>
  <si>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</si>
  <si>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</si>
  <si>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</si>
  <si>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</si>
  <si>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</si>
  <si>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</si>
  <si>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</si>
  <si>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</si>
  <si>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</si>
  <si>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</si>
  <si>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</si>
  <si>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</si>
  <si>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</si>
  <si>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</si>
  <si>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</si>
  <si>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</si>
  <si>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</si>
  <si>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</si>
  <si>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</si>
  <si>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</si>
  <si>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</si>
  <si>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</si>
  <si>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</si>
  <si>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</si>
  <si>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</si>
  <si>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</si>
  <si>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</si>
  <si>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</si>
  <si>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</si>
  <si>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</si>
  <si>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</si>
  <si>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</si>
  <si>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</si>
  <si>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</si>
  <si>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</si>
  <si>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</si>
  <si>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</si>
  <si>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</si>
  <si>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</si>
  <si>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</si>
  <si>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</si>
  <si>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</si>
  <si>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</si>
  <si>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</si>
  <si>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</si>
  <si>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</si>
  <si>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</si>
  <si>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</si>
  <si>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</si>
  <si>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</si>
  <si>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</si>
  <si>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</si>
  <si>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</si>
  <si>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</si>
  <si>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</si>
  <si>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</si>
  <si>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</si>
  <si>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</si>
  <si>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</si>
  <si>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</si>
  <si>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</si>
  <si>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</si>
  <si>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</si>
  <si>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</si>
  <si>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</si>
  <si>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</si>
  <si>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</si>
  <si>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</si>
  <si>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</si>
  <si>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</si>
  <si>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</si>
  <si>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</si>
  <si>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</si>
  <si>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</si>
  <si>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</si>
  <si>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</si>
  <si>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</si>
  <si>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</si>
  <si>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</si>
  <si>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</si>
  <si>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</si>
  <si>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</si>
  <si>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</si>
  <si>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</si>
  <si>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</si>
  <si>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</si>
  <si>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</si>
  <si>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</si>
  <si>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</si>
  <si>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</si>
  <si>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</si>
  <si>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</si>
  <si>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</si>
  <si>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</si>
  <si>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</si>
  <si>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</si>
  <si>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</si>
  <si>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</si>
  <si>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</si>
  <si>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</si>
  <si>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</si>
  <si>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</si>
  <si>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</si>
  <si>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</si>
  <si>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</si>
  <si>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</si>
  <si>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</si>
  <si>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</si>
  <si>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</si>
  <si>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</si>
  <si>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</si>
  <si>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</si>
  <si>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</si>
  <si>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</si>
  <si>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</si>
  <si>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</si>
  <si>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</si>
  <si>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</si>
  <si>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</si>
  <si>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</si>
  <si>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</si>
  <si>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</si>
  <si>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</si>
  <si>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</si>
  <si>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</si>
  <si>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</si>
  <si>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</si>
  <si>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</si>
  <si>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</si>
  <si>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</si>
  <si>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</si>
  <si>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</si>
  <si>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</si>
  <si>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</si>
  <si>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</si>
  <si>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</si>
  <si>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</si>
  <si>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</si>
  <si>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</si>
  <si>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</si>
  <si>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</si>
  <si>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</si>
  <si>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</si>
  <si>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</si>
  <si>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</si>
  <si>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</si>
  <si>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</si>
  <si>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</si>
  <si>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</si>
  <si>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</si>
  <si>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</si>
  <si>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</si>
  <si>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</si>
  <si>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</si>
  <si>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</si>
  <si>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</si>
  <si>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</si>
  <si>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</si>
  <si>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</si>
  <si>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</si>
  <si>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</si>
  <si>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</si>
  <si>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</si>
  <si>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</si>
  <si>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</si>
  <si>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</si>
  <si>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</si>
  <si>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</si>
  <si>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</si>
  <si>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</si>
  <si>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</si>
  <si>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</si>
  <si>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</si>
  <si>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</si>
  <si>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</si>
  <si>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</si>
  <si>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</si>
  <si>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</si>
  <si>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</si>
  <si>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</si>
  <si>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</si>
  <si>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</si>
  <si>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</si>
  <si>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</si>
  <si>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</si>
  <si>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</si>
  <si>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</si>
  <si>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</si>
  <si>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</si>
  <si>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</si>
  <si>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</si>
  <si>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</si>
  <si>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</si>
  <si>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</si>
  <si>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</si>
  <si>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</si>
  <si>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</si>
  <si>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</si>
  <si>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</si>
  <si>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</si>
  <si>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</si>
  <si>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</si>
  <si>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</si>
  <si>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</si>
  <si>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</si>
  <si>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</si>
  <si>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</si>
  <si>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</si>
  <si>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</si>
  <si>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</si>
  <si>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</si>
  <si>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</si>
  <si>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</si>
  <si>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</si>
  <si>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</si>
  <si>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</si>
  <si>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</si>
  <si>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</si>
  <si>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</si>
  <si>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</si>
  <si>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</si>
  <si>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</si>
  <si>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</si>
  <si>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</si>
  <si>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</si>
  <si>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</si>
  <si>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</si>
  <si>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</si>
  <si>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</si>
  <si>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</si>
  <si>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</si>
  <si>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</si>
  <si>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</si>
  <si>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</si>
  <si>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</si>
  <si>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</si>
  <si>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</si>
  <si>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</si>
  <si>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</si>
  <si>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</si>
  <si>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</si>
  <si>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</si>
  <si>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</si>
  <si>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</si>
  <si>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</si>
  <si>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</si>
  <si>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</si>
  <si>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</si>
  <si>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</si>
  <si>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</si>
  <si>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</si>
  <si>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</si>
  <si>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</si>
  <si>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</si>
  <si>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</si>
  <si>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</si>
  <si>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</si>
  <si>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</si>
  <si>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</si>
  <si>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</si>
  <si>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</si>
  <si>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</si>
  <si>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</si>
  <si>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</si>
  <si>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</si>
  <si>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</si>
  <si>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</si>
  <si>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</si>
  <si>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</si>
  <si>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</si>
  <si>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</si>
  <si>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</si>
  <si>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</si>
  <si>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</si>
  <si>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</si>
  <si>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</si>
  <si>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</si>
  <si>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</si>
  <si>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</si>
  <si>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</si>
  <si>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</si>
  <si>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</si>
  <si>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</si>
  <si>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</si>
  <si>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</si>
  <si>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</si>
  <si>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</si>
  <si>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</si>
  <si>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</si>
  <si>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</si>
  <si>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</si>
  <si>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</si>
  <si>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</si>
  <si>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</si>
  <si>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</si>
  <si>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</si>
  <si>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</si>
  <si>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</si>
  <si>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</si>
  <si>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</si>
  <si>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</si>
  <si>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</si>
  <si>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</si>
  <si>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</si>
  <si>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</si>
  <si>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</si>
  <si>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</si>
  <si>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</si>
  <si>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</si>
  <si>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</si>
  <si>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</si>
  <si>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</si>
  <si>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</si>
  <si>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</si>
  <si>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</si>
  <si>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</si>
  <si>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</si>
  <si>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</si>
  <si>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</si>
  <si>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</si>
  <si>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</si>
  <si>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</si>
  <si>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</si>
  <si>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</si>
  <si>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</si>
  <si>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</si>
  <si>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</si>
  <si>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</si>
  <si>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</si>
  <si>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</si>
  <si>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</si>
  <si>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</si>
  <si>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</si>
  <si>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</si>
  <si>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</si>
  <si>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</si>
  <si>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</si>
  <si>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</si>
  <si>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</si>
  <si>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</si>
  <si>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</si>
  <si>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</si>
  <si>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</si>
  <si>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</si>
  <si>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</si>
  <si>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</si>
  <si>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</si>
  <si>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</si>
  <si>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</si>
  <si>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</si>
  <si>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</si>
  <si>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</si>
  <si>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</si>
  <si>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</si>
  <si>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</si>
  <si>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</si>
  <si>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</si>
  <si>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</si>
  <si>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</si>
  <si>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</si>
  <si>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</si>
  <si>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</si>
  <si>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</si>
  <si>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</si>
  <si>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</si>
  <si>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</si>
  <si>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</si>
  <si>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</si>
  <si>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</si>
  <si>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</si>
  <si>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</si>
  <si>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</si>
  <si>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</si>
  <si>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</si>
  <si>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</si>
  <si>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</si>
  <si>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</si>
  <si>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</si>
  <si>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</si>
  <si>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</si>
  <si>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</si>
  <si>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</si>
  <si>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</si>
  <si>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</si>
  <si>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</si>
  <si>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</si>
  <si>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</si>
  <si>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</si>
  <si>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</si>
  <si>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</si>
  <si>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</si>
  <si>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</si>
  <si>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</si>
  <si>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</si>
  <si>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</si>
  <si>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</si>
  <si>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</si>
  <si>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</si>
  <si>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</si>
  <si>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</si>
  <si>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</si>
  <si>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</si>
  <si>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</si>
  <si>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</si>
  <si>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</si>
  <si>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</si>
  <si>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</si>
  <si>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</si>
  <si>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</si>
  <si>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</si>
  <si>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</si>
  <si>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</si>
  <si>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</si>
  <si>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</si>
  <si>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</si>
  <si>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</si>
  <si>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</si>
  <si>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</si>
  <si>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</si>
  <si>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</si>
  <si>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</si>
  <si>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</si>
  <si>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</si>
  <si>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</si>
  <si>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</si>
  <si>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</si>
  <si>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</si>
  <si>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</si>
  <si>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</si>
  <si>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</si>
  <si>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</si>
  <si>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</si>
  <si>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</si>
  <si>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</si>
  <si>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</si>
  <si>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</si>
  <si>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</si>
  <si>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</si>
  <si>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</si>
  <si>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</si>
  <si>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</si>
  <si>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</si>
  <si>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</si>
  <si>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</si>
  <si>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</si>
  <si>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</si>
  <si>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</si>
  <si>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</si>
  <si>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</si>
  <si>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</si>
  <si>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</si>
  <si>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</si>
  <si>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</si>
  <si>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</si>
  <si>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</si>
  <si>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</si>
  <si>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</si>
  <si>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</si>
  <si>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</si>
  <si>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</si>
  <si>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</si>
  <si>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</si>
  <si>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</si>
  <si>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</si>
  <si>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</si>
  <si>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</si>
  <si>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</si>
  <si>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</si>
  <si>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</si>
  <si>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</si>
  <si>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</si>
  <si>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</si>
  <si>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</si>
  <si>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</si>
  <si>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</si>
  <si>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</si>
  <si>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</si>
  <si>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</si>
  <si>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</si>
  <si>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</si>
  <si>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</si>
  <si>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</si>
  <si>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</si>
  <si>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</si>
  <si>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</si>
  <si>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</si>
  <si>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</si>
  <si>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</si>
  <si>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</si>
  <si>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</si>
  <si>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</si>
  <si>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</si>
  <si>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</si>
  <si>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</si>
  <si>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</si>
  <si>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</si>
  <si>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</si>
  <si>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</si>
  <si>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</si>
  <si>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</si>
  <si>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</si>
  <si>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</si>
  <si>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</si>
  <si>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</si>
  <si>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</si>
  <si>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</si>
  <si>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</si>
  <si>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</si>
  <si>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</si>
  <si>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</si>
  <si>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</si>
  <si>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</si>
  <si>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</si>
  <si>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</si>
  <si>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</si>
  <si>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</si>
  <si>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</si>
  <si>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</si>
  <si>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</si>
  <si>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</si>
  <si>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</si>
  <si>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</si>
  <si>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</si>
  <si>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</si>
  <si>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</si>
  <si>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</si>
  <si>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</si>
  <si>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</si>
  <si>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</si>
  <si>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</si>
  <si>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</si>
  <si>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</si>
  <si>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</si>
  <si>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</si>
  <si>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</si>
  <si>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</si>
  <si>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</si>
  <si>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</si>
  <si>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</si>
  <si>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</si>
  <si>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</si>
  <si>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</si>
  <si>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</si>
  <si>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</si>
  <si>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</si>
  <si>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</si>
  <si>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</si>
  <si>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</si>
  <si>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</si>
  <si>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</si>
  <si>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</si>
  <si>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</si>
  <si>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</si>
  <si>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</si>
  <si>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</si>
  <si>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</si>
  <si>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</si>
  <si>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</si>
  <si>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</si>
  <si>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</si>
  <si>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</si>
  <si>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</si>
  <si>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</si>
  <si>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</si>
  <si>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</si>
  <si>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</si>
  <si>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</si>
  <si>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</si>
  <si>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</si>
  <si>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</si>
  <si>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</si>
  <si>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</si>
  <si>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</si>
  <si>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</si>
  <si>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</si>
  <si>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</si>
  <si>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</si>
  <si>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</si>
  <si>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</si>
  <si>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</si>
  <si>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</si>
  <si>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</si>
  <si>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</si>
  <si>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</si>
  <si>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</si>
  <si>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</si>
  <si>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</si>
  <si>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</si>
  <si>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</si>
  <si>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</si>
  <si>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</si>
  <si>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</si>
  <si>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</si>
  <si>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</si>
  <si>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</si>
  <si>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</si>
  <si>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</si>
  <si>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</si>
  <si>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</si>
  <si>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</si>
  <si>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</si>
  <si>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</si>
  <si>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</si>
  <si>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</si>
  <si>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</si>
  <si>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</si>
  <si>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</si>
  <si>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</si>
  <si>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</si>
  <si>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</si>
  <si>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</si>
  <si>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</si>
  <si>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</si>
  <si>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</si>
  <si>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</si>
  <si>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</si>
  <si>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</si>
  <si>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</si>
  <si>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</si>
  <si>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</si>
  <si>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</si>
  <si>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</si>
  <si>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</si>
  <si>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</si>
  <si>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</si>
  <si>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</si>
  <si>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</si>
  <si>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</si>
  <si>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</si>
  <si>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</si>
  <si>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</si>
  <si>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</si>
  <si>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</si>
  <si>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</si>
  <si>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</si>
  <si>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</si>
  <si>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</si>
  <si>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</si>
  <si>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</si>
  <si>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</si>
  <si>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</si>
  <si>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</si>
  <si>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</si>
  <si>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</si>
  <si>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</si>
  <si>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</si>
  <si>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</si>
  <si>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</si>
  <si>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</si>
  <si>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</si>
  <si>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</si>
  <si>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</si>
  <si>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</si>
  <si>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</si>
  <si>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</si>
  <si>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</si>
  <si>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</si>
  <si>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</si>
  <si>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</si>
  <si>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</si>
  <si>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</si>
  <si>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</si>
  <si>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</si>
  <si>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</si>
  <si>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</si>
  <si>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</si>
  <si>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</si>
  <si>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</si>
  <si>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</si>
  <si>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</si>
  <si>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</si>
  <si>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</si>
  <si>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</si>
  <si>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</si>
  <si>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</si>
  <si>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</si>
  <si>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</si>
  <si>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</si>
  <si>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</si>
  <si>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</si>
  <si>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</si>
  <si>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</si>
  <si>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</si>
  <si>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</si>
  <si>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</si>
  <si>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</si>
  <si>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</si>
  <si>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</si>
  <si>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</si>
  <si>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</si>
  <si>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</si>
  <si>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</si>
  <si>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</si>
  <si>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</si>
  <si>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</si>
  <si>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</si>
  <si>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</si>
  <si>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</si>
  <si>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</si>
  <si>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</si>
  <si>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</si>
  <si>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</si>
  <si>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</si>
  <si>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</si>
  <si>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</si>
  <si>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</si>
  <si>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</si>
  <si>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</si>
  <si>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</si>
  <si>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</si>
  <si>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</si>
  <si>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</si>
  <si>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</si>
  <si>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</si>
  <si>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</si>
  <si>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</si>
  <si>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</si>
  <si>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</si>
  <si>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</si>
  <si>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</si>
  <si>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</si>
  <si>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</si>
  <si>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</si>
  <si>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</si>
  <si>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</si>
  <si>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</si>
  <si>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</si>
  <si>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</si>
  <si>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</si>
  <si>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</si>
  <si>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</si>
  <si>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</si>
  <si>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</si>
  <si>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</si>
  <si>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</si>
  <si>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</si>
  <si>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</si>
  <si>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</si>
  <si>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</si>
  <si>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</si>
  <si>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</si>
  <si>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</si>
  <si>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</si>
  <si>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</si>
  <si>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</si>
  <si>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</si>
  <si>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</si>
  <si>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</si>
  <si>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</si>
  <si>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</si>
  <si>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</si>
  <si>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</si>
  <si>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</si>
  <si>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</si>
  <si>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</si>
  <si>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</si>
  <si>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</si>
  <si>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</si>
  <si>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</si>
  <si>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</si>
  <si>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</si>
  <si>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</si>
  <si>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</si>
  <si>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</si>
  <si>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</si>
  <si>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</si>
  <si>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</si>
  <si>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</si>
  <si>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</si>
  <si>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</si>
  <si>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</si>
  <si>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</si>
  <si>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</si>
  <si>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</si>
  <si>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</si>
  <si>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</si>
  <si>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</si>
  <si>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</si>
  <si>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</si>
  <si>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</si>
  <si>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</si>
  <si>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</si>
  <si>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</si>
  <si>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</si>
  <si>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</si>
  <si>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</si>
  <si>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</si>
  <si>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</si>
  <si>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</si>
  <si>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</si>
  <si>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</si>
  <si>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</si>
  <si>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</si>
  <si>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</si>
  <si>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</si>
  <si>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</si>
  <si>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</si>
  <si>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</si>
  <si>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</si>
  <si>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</si>
  <si>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</si>
  <si>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</si>
  <si>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</si>
  <si>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</si>
  <si>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</si>
  <si>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</si>
  <si>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</si>
  <si>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</si>
  <si>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</si>
  <si>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</si>
  <si>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</si>
  <si>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</si>
  <si>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</si>
  <si>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</si>
  <si>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</si>
  <si>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</si>
  <si>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</si>
  <si>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</si>
  <si>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</si>
  <si>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</si>
  <si>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</si>
  <si>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</si>
  <si>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</si>
  <si>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</si>
  <si>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</si>
  <si>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</si>
  <si>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</si>
  <si>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</si>
  <si>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</si>
  <si>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</si>
  <si>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</si>
  <si>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</si>
  <si>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</si>
  <si>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</si>
  <si>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</si>
  <si>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</si>
  <si>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</si>
  <si>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</si>
  <si>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</si>
  <si>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</si>
  <si>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</si>
  <si>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</si>
  <si>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</si>
  <si>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</si>
  <si>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</si>
  <si>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</si>
  <si>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</si>
  <si>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</si>
  <si>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</si>
  <si>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</si>
  <si>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</si>
  <si>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</si>
  <si>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</si>
  <si>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</si>
  <si>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</si>
  <si>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</si>
  <si>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</si>
  <si>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</si>
  <si>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</si>
  <si>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</si>
  <si>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</si>
  <si>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</si>
  <si>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</si>
  <si>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</si>
  <si>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</si>
  <si>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</si>
  <si>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</si>
  <si>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</si>
  <si>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</si>
  <si>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</si>
  <si>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</si>
  <si>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</si>
  <si>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</si>
  <si>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</si>
  <si>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</si>
  <si>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</si>
  <si>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</si>
  <si>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</si>
  <si>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</si>
  <si>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</si>
  <si>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</si>
  <si>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</si>
  <si>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</si>
  <si>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</si>
  <si>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</si>
  <si>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</si>
  <si>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</si>
  <si>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</si>
  <si>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</si>
  <si>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</si>
  <si>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</si>
  <si>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</si>
  <si>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</si>
  <si>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</si>
  <si>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</si>
  <si>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</si>
  <si>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</si>
  <si>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</si>
  <si>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</si>
  <si>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</si>
  <si>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</si>
  <si>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</si>
  <si>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</si>
  <si>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</si>
  <si>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</si>
  <si>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</si>
  <si>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</si>
  <si>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</si>
  <si>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</si>
  <si>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</si>
  <si>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</si>
  <si>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</si>
  <si>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</si>
  <si>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</si>
  <si>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</si>
  <si>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</si>
  <si>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</si>
  <si>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</si>
  <si>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</si>
  <si>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</si>
  <si>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</si>
  <si>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</si>
  <si>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</si>
  <si>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</si>
  <si>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</si>
  <si>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</si>
  <si>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</si>
  <si>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</si>
  <si>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</si>
  <si>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</si>
  <si>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</si>
  <si>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</si>
  <si>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</si>
  <si>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</si>
  <si>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</si>
  <si>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</si>
  <si>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</si>
  <si>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</si>
  <si>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</si>
  <si>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</si>
  <si>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</si>
  <si>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</si>
  <si>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</si>
  <si>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</si>
  <si>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</si>
  <si>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</si>
  <si>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</si>
  <si>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</si>
  <si>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</si>
  <si>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</si>
  <si>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</si>
  <si>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</si>
  <si>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</si>
  <si>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</si>
  <si>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</si>
  <si>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</si>
  <si>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</si>
  <si>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</si>
  <si>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</si>
  <si>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</si>
  <si>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</si>
  <si>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</si>
  <si>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</si>
  <si>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</si>
  <si>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</si>
  <si>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</si>
  <si>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</si>
  <si>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</si>
  <si>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</si>
  <si>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</si>
  <si>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</si>
  <si>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</si>
  <si>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</si>
  <si>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</si>
  <si>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</si>
  <si>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</si>
  <si>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</si>
  <si>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</si>
  <si>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</si>
  <si>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</si>
  <si>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</si>
  <si>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</si>
  <si>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</si>
  <si>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</si>
  <si>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</si>
  <si>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</si>
  <si>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</si>
  <si>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</si>
  <si>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</si>
  <si>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</si>
  <si>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</si>
  <si>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</si>
  <si>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</si>
  <si>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</si>
  <si>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</si>
  <si>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</si>
  <si>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</si>
  <si>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</si>
  <si>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</si>
  <si>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</si>
  <si>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</si>
  <si>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</si>
  <si>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</si>
  <si>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</si>
  <si>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</si>
  <si>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</si>
  <si>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</si>
  <si>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</si>
  <si>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</si>
  <si>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</si>
  <si>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</si>
  <si>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</si>
  <si>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</si>
  <si>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</si>
  <si>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</si>
  <si>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</si>
  <si>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</si>
  <si>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</si>
  <si>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</si>
  <si>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</si>
  <si>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</si>
  <si>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</si>
  <si>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</si>
  <si>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</si>
  <si>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</si>
  <si>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</si>
  <si>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</si>
  <si>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</si>
  <si>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</si>
  <si>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</si>
  <si>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</si>
  <si>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</si>
  <si>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</si>
  <si>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</si>
  <si>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</si>
  <si>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</si>
  <si>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</si>
  <si>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</si>
  <si>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</si>
  <si>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</si>
  <si>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</si>
  <si>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</si>
  <si>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</si>
  <si>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</si>
  <si>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</si>
  <si>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</si>
  <si>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</si>
  <si>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</si>
  <si>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</si>
  <si>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</si>
  <si>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</si>
  <si>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</si>
  <si>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</si>
  <si>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</si>
  <si>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</si>
  <si>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</si>
  <si>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</si>
  <si>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</si>
  <si>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</si>
  <si>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</si>
  <si>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</si>
  <si>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</si>
  <si>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</si>
  <si>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</si>
  <si>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</si>
  <si>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</si>
  <si>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</si>
  <si>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</si>
  <si>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</si>
  <si>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</si>
  <si>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</si>
  <si>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</si>
  <si>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</si>
  <si>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</si>
  <si>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</si>
  <si>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</si>
  <si>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</si>
  <si>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</si>
  <si>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</si>
  <si>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</si>
  <si>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</si>
  <si>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</si>
  <si>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</si>
  <si>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</si>
  <si>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</si>
  <si>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</si>
  <si>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</si>
  <si>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</si>
  <si>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</si>
  <si>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</si>
  <si>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</si>
  <si>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</si>
  <si>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</si>
  <si>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</si>
  <si>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</si>
  <si>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</si>
  <si>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</si>
  <si>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</si>
  <si>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</si>
  <si>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</si>
  <si>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</si>
  <si>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</si>
  <si>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</si>
  <si>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</si>
  <si>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</si>
  <si>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</si>
  <si>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</si>
  <si>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</si>
  <si>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</si>
  <si>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</si>
  <si>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</si>
  <si>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</si>
  <si>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</si>
  <si>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</si>
  <si>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</si>
  <si>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</si>
  <si>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</si>
  <si>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</si>
  <si>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</si>
  <si>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</si>
  <si>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</si>
  <si>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</si>
  <si>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</si>
  <si>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</si>
  <si>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</si>
  <si>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</si>
  <si>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</si>
  <si>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</si>
  <si>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</si>
  <si>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</si>
  <si>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</si>
  <si>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</si>
  <si>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</si>
  <si>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</si>
  <si>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</si>
  <si>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</si>
  <si>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</si>
  <si>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</si>
  <si>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</si>
  <si>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</si>
  <si>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</si>
  <si>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</si>
  <si>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</si>
  <si>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</si>
  <si>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</si>
  <si>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</si>
  <si>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</si>
  <si>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</si>
  <si>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</si>
  <si>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</si>
  <si>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</si>
  <si>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</si>
  <si>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</si>
  <si>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</si>
  <si>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</si>
  <si>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</si>
  <si>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</si>
  <si>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</si>
  <si>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</si>
  <si>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</si>
  <si>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</si>
  <si>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</si>
  <si>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</si>
  <si>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</si>
  <si>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</si>
  <si>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</si>
  <si>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</si>
  <si>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</si>
  <si>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</si>
  <si>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</si>
  <si>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</si>
  <si>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</si>
  <si>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</si>
  <si>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</si>
  <si>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</si>
  <si>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</si>
  <si>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</si>
  <si>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</si>
  <si>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</si>
  <si>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</si>
  <si>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</si>
  <si>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</si>
  <si>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</si>
  <si>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</si>
  <si>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</si>
  <si>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</si>
  <si>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</si>
  <si>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</si>
  <si>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</si>
  <si>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</si>
  <si>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</si>
  <si>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</si>
  <si>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</si>
  <si>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</si>
  <si>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</si>
  <si>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</si>
  <si>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</si>
  <si>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</si>
  <si>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</si>
  <si>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</si>
  <si>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</si>
  <si>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</si>
  <si>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</si>
  <si>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</si>
  <si>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</si>
  <si>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</si>
  <si>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</si>
  <si>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</si>
  <si>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</si>
  <si>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</si>
  <si>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</si>
  <si>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</si>
  <si>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</si>
  <si>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</si>
  <si>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</si>
  <si>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</si>
  <si>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</si>
  <si>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</si>
  <si>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</si>
  <si>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</si>
  <si>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</si>
  <si>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</si>
  <si>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</si>
  <si>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</si>
  <si>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</si>
  <si>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</si>
  <si>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</si>
  <si>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</si>
  <si>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</si>
  <si>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</si>
  <si>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</si>
  <si>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</si>
  <si>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</si>
  <si>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</si>
  <si>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</si>
  <si>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</si>
  <si>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</si>
  <si>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</si>
  <si>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</si>
  <si>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</si>
  <si>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</si>
  <si>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</si>
  <si>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</si>
  <si>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</si>
  <si>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</si>
  <si>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</si>
  <si>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</si>
  <si>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</si>
  <si>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</si>
  <si>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</si>
  <si>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</si>
  <si>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</si>
  <si>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</si>
  <si>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</si>
  <si>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</si>
  <si>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</si>
  <si>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</si>
  <si>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</si>
  <si>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</si>
  <si>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</si>
  <si>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</si>
  <si>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</si>
  <si>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</si>
  <si>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</si>
  <si>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</si>
  <si>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</si>
  <si>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</si>
  <si>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</si>
  <si>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</si>
  <si>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</si>
  <si>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</si>
  <si>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</si>
  <si>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</si>
  <si>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</si>
  <si>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</si>
  <si>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</si>
  <si>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</si>
  <si>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</si>
  <si>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</si>
  <si>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</si>
  <si>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</si>
  <si>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</si>
  <si>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</si>
  <si>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</si>
  <si>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</si>
  <si>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</si>
  <si>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</si>
  <si>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</si>
  <si>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</si>
  <si>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</si>
  <si>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</si>
  <si>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</si>
  <si>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</si>
  <si>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</si>
  <si>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</si>
  <si>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</si>
  <si>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</si>
  <si>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</si>
  <si>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</si>
  <si>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</si>
  <si>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</si>
  <si>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</si>
  <si>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</si>
  <si>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</si>
  <si>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</si>
  <si>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</si>
  <si>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</si>
  <si>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</si>
  <si>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</si>
  <si>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</si>
  <si>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</si>
  <si>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</si>
  <si>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</si>
  <si>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</si>
  <si>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</si>
  <si>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</si>
  <si>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</si>
  <si>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</si>
  <si>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</si>
  <si>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</si>
  <si>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</si>
  <si>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</si>
  <si>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</si>
  <si>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</si>
  <si>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</si>
  <si>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</si>
  <si>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</si>
  <si>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</si>
  <si>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</si>
  <si>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</si>
  <si>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</si>
  <si>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</si>
  <si>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</si>
  <si>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</si>
  <si>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</si>
  <si>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</si>
  <si>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</si>
  <si>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</si>
  <si>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</si>
  <si>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</si>
  <si>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</si>
  <si>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</si>
  <si>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</si>
  <si>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</si>
  <si>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</si>
  <si>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</si>
  <si>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</si>
  <si>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</si>
  <si>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</si>
  <si>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</si>
  <si>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</si>
  <si>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</si>
  <si>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</si>
  <si>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</si>
  <si>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</si>
  <si>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</si>
  <si>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</si>
  <si>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</si>
  <si>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</si>
  <si>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</si>
  <si>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</si>
  <si>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</si>
  <si>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</si>
  <si>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</si>
  <si>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</si>
  <si>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</si>
  <si>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</si>
  <si>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</si>
  <si>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</si>
  <si>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</si>
  <si>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</si>
  <si>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</si>
  <si>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</si>
  <si>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</si>
  <si>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</si>
  <si>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</si>
  <si>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</si>
  <si>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</si>
  <si>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</si>
  <si>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</si>
  <si>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</si>
  <si>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</si>
  <si>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</si>
  <si>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</si>
  <si>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</si>
  <si>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</si>
  <si>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</si>
  <si>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</si>
  <si>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</si>
  <si>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</si>
  <si>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</si>
  <si>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</si>
  <si>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</si>
  <si>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</si>
  <si>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</si>
  <si>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</si>
  <si>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</si>
  <si>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</si>
  <si>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</si>
  <si>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</si>
  <si>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</si>
  <si>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</si>
  <si>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</si>
  <si>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</si>
  <si>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</si>
  <si>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</si>
  <si>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</si>
  <si>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</si>
  <si>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</si>
  <si>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</si>
  <si>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</si>
  <si>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</si>
  <si>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</si>
  <si>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</si>
  <si>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</si>
  <si>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</si>
  <si>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</si>
  <si>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</si>
  <si>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</si>
  <si>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</si>
  <si>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</si>
  <si>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</si>
  <si>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</si>
  <si>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</si>
  <si>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</si>
  <si>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</si>
  <si>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</si>
  <si>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</si>
  <si>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</si>
  <si>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</si>
  <si>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</si>
  <si>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</si>
  <si>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</si>
  <si>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</si>
  <si>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</si>
  <si>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</si>
  <si>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</si>
  <si>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</si>
  <si>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</si>
  <si>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</si>
  <si>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</si>
  <si>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</si>
  <si>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</si>
  <si>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</si>
  <si>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</si>
  <si>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</si>
  <si>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</si>
  <si>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</si>
  <si>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</si>
  <si>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</si>
  <si>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</si>
  <si>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</si>
  <si>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</si>
  <si>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</si>
  <si>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</si>
  <si>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</si>
  <si>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</si>
  <si>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</si>
  <si>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</si>
  <si>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</si>
  <si>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</si>
  <si>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</si>
  <si>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</si>
  <si>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</si>
  <si>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</si>
  <si>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</si>
  <si>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</si>
  <si>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</si>
  <si>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</si>
  <si>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</si>
  <si>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</si>
  <si>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</si>
  <si>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</si>
  <si>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</si>
  <si>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</si>
  <si>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</si>
  <si>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</si>
  <si>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</si>
  <si>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</si>
  <si>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</si>
  <si>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</si>
  <si>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</si>
  <si>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</si>
  <si>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</si>
  <si>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</si>
  <si>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</si>
  <si>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</si>
  <si>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</si>
  <si>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</si>
  <si>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</si>
  <si>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</si>
  <si>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</si>
  <si>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</si>
  <si>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</si>
  <si>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</si>
  <si>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</si>
  <si>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</si>
  <si>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</si>
  <si>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</si>
  <si>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</si>
  <si>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</si>
  <si>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</si>
  <si>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</si>
  <si>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</si>
  <si>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</si>
  <si>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</si>
  <si>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</si>
  <si>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</si>
  <si>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</si>
  <si>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</si>
  <si>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</si>
  <si>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</si>
  <si>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</si>
  <si>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</si>
  <si>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</si>
  <si>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</si>
  <si>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</si>
  <si>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</si>
  <si>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</si>
  <si>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</si>
  <si>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</si>
  <si>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</si>
  <si>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</si>
  <si>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</si>
  <si>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</si>
  <si>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</si>
  <si>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</si>
  <si>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</si>
  <si>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</si>
  <si>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</si>
  <si>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</si>
  <si>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</si>
  <si>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</si>
  <si>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</si>
  <si>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</si>
  <si>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</si>
  <si>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</si>
  <si>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</si>
  <si>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</si>
  <si>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</si>
  <si>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</si>
  <si>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</si>
  <si>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</si>
  <si>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</si>
  <si>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</si>
  <si>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</si>
  <si>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</si>
  <si>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</si>
  <si>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</si>
  <si>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</si>
  <si>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</si>
  <si>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</si>
  <si>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</si>
  <si>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</si>
  <si>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</si>
  <si>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</si>
  <si>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</si>
  <si>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</si>
  <si>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</si>
  <si>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</si>
  <si>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</si>
  <si>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</si>
  <si>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</si>
  <si>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</si>
  <si>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</si>
  <si>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</si>
  <si>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</si>
  <si>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</si>
  <si>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</si>
  <si>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</si>
  <si>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</si>
  <si>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</si>
  <si>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</si>
  <si>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</si>
  <si>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</si>
  <si>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</si>
  <si>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</si>
  <si>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</si>
  <si>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</si>
  <si>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</si>
  <si>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</si>
  <si>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</si>
  <si>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</si>
  <si>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</si>
  <si>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</si>
  <si>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</si>
  <si>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</si>
  <si>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</si>
  <si>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</si>
  <si>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</si>
  <si>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</si>
  <si>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</si>
  <si>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</si>
  <si>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</si>
  <si>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</si>
  <si>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</si>
  <si>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</si>
  <si>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</si>
  <si>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</si>
  <si>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</si>
  <si>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</si>
  <si>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</si>
  <si>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</si>
  <si>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</si>
  <si>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</si>
  <si>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</si>
  <si>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</si>
  <si>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</si>
  <si>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</si>
  <si>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</si>
  <si>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</si>
  <si>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</si>
  <si>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</si>
  <si>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</si>
  <si>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</si>
  <si>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</si>
  <si>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</si>
  <si>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</si>
  <si>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</si>
  <si>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</si>
  <si>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</si>
  <si>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</si>
  <si>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</si>
  <si>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</si>
  <si>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</si>
  <si>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</si>
  <si>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</si>
  <si>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</si>
  <si>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</si>
  <si>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</si>
  <si>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</si>
  <si>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</si>
  <si>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</si>
  <si>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</si>
  <si>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</si>
  <si>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</si>
  <si>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</si>
  <si>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</si>
  <si>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</si>
  <si>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</si>
  <si>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</si>
  <si>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</si>
  <si>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</si>
  <si>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</si>
  <si>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</si>
  <si>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</si>
  <si>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</si>
  <si>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</si>
  <si>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</si>
  <si>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</si>
  <si>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</si>
  <si>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</si>
  <si>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</si>
  <si>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</si>
  <si>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</si>
  <si>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</si>
  <si>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</si>
  <si>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</si>
  <si>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</si>
  <si>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</si>
  <si>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</si>
  <si>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</si>
  <si>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</si>
  <si>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</si>
  <si>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</si>
  <si>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</si>
  <si>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</si>
  <si>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</si>
  <si>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</si>
  <si>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</si>
  <si>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</si>
  <si>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</si>
  <si>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</si>
  <si>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</si>
  <si>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</si>
  <si>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</si>
  <si>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</si>
  <si>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</si>
  <si>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</si>
  <si>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</si>
  <si>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</si>
  <si>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</si>
  <si>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</si>
  <si>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</si>
  <si>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</si>
  <si>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</si>
  <si>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</si>
  <si>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</si>
  <si>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</si>
  <si>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</si>
  <si>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</si>
  <si>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</si>
  <si>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</si>
  <si>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</si>
  <si>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</si>
  <si>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</si>
  <si>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</si>
  <si>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</si>
  <si>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</si>
  <si>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</si>
  <si>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</si>
  <si>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</si>
  <si>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</si>
  <si>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</si>
  <si>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</si>
  <si>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</si>
  <si>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</si>
  <si>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</si>
  <si>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</si>
  <si>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</si>
  <si>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</si>
  <si>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</si>
  <si>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</si>
  <si>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</si>
  <si>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</si>
  <si>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</si>
  <si>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</si>
  <si>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</si>
  <si>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</si>
  <si>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</si>
  <si>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</si>
  <si>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</si>
  <si>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</si>
  <si>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</si>
  <si>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</si>
  <si>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</si>
  <si>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</si>
  <si>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</si>
  <si>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</si>
  <si>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</si>
  <si>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</si>
  <si>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</si>
  <si>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</si>
  <si>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</si>
  <si>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</si>
  <si>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</si>
  <si>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</si>
  <si>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</si>
  <si>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</si>
  <si>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</si>
  <si>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</si>
  <si>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</si>
  <si>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</si>
  <si>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</si>
  <si>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</si>
  <si>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</si>
  <si>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</si>
  <si>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</si>
  <si>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</si>
  <si>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</si>
  <si>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</si>
  <si>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</si>
  <si>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</si>
  <si>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</si>
  <si>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</si>
  <si>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</si>
  <si>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</si>
  <si>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</si>
  <si>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</si>
  <si>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</si>
  <si>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</si>
  <si>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</si>
  <si>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</si>
  <si>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</si>
  <si>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</si>
  <si>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</si>
  <si>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</si>
  <si>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</si>
  <si>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</si>
  <si>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</si>
  <si>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</si>
  <si>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</si>
  <si>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</si>
  <si>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</si>
  <si>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</si>
  <si>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</si>
  <si>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</si>
  <si>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</si>
  <si>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</si>
  <si>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</si>
  <si>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</si>
  <si>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</si>
  <si>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</si>
  <si>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</si>
  <si>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</si>
  <si>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</si>
  <si>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</si>
  <si>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</si>
  <si>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</si>
  <si>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</si>
  <si>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</si>
  <si>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</si>
  <si>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</si>
  <si>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</si>
  <si>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</si>
  <si>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</si>
  <si>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</si>
  <si>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</si>
  <si>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</si>
  <si>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</si>
  <si>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</si>
  <si>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</si>
  <si>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</si>
  <si>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</si>
  <si>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</si>
  <si>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</si>
  <si>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</si>
  <si>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</si>
  <si>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</si>
  <si>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</si>
  <si>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</si>
  <si>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</si>
  <si>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</si>
  <si>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</si>
  <si>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</si>
  <si>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</si>
  <si>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</si>
  <si>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</si>
  <si>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</si>
  <si>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</si>
  <si>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</si>
  <si>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</si>
  <si>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</si>
  <si>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</si>
  <si>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</si>
  <si>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</si>
  <si>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</si>
  <si>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</si>
  <si>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</si>
  <si>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</si>
  <si>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</si>
  <si>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</si>
  <si>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</si>
  <si>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</si>
  <si>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</si>
  <si>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</si>
  <si>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</si>
  <si>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</si>
  <si>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</si>
  <si>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</si>
  <si>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</si>
  <si>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</si>
  <si>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</si>
  <si>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</si>
  <si>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</si>
  <si>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</si>
  <si>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</si>
  <si>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</si>
  <si>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</si>
  <si>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</si>
  <si>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</si>
  <si>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</si>
  <si>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</si>
  <si>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</si>
  <si>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</si>
  <si>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</si>
  <si>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</si>
  <si>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</si>
  <si>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</si>
  <si>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</si>
  <si>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</si>
  <si>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</si>
  <si>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</si>
  <si>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</si>
  <si>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</si>
  <si>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</si>
  <si>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</si>
  <si>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</si>
  <si>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</si>
  <si>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</si>
  <si>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</si>
  <si>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</si>
  <si>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</si>
  <si>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</si>
  <si>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</si>
  <si>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</si>
  <si>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</si>
  <si>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</si>
  <si>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</si>
  <si>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</si>
  <si>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</si>
  <si>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</si>
  <si>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</si>
  <si>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</si>
  <si>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</si>
  <si>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</si>
  <si>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</si>
  <si>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</si>
  <si>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</si>
  <si>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</si>
  <si>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</si>
  <si>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</si>
  <si>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</si>
  <si>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</si>
  <si>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</si>
  <si>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</si>
  <si>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</si>
  <si>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</si>
  <si>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</si>
  <si>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</si>
  <si>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</si>
  <si>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</si>
  <si>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</si>
  <si>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</si>
  <si>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</si>
  <si>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</si>
  <si>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</si>
  <si>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</si>
  <si>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</si>
  <si>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</si>
  <si>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</si>
  <si>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</si>
  <si>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</si>
  <si>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</si>
  <si>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</si>
  <si>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</si>
  <si>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</si>
  <si>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</si>
  <si>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</si>
  <si>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</si>
  <si>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</si>
  <si>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</si>
  <si>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</si>
  <si>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</si>
  <si>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</si>
  <si>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</si>
  <si>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</si>
  <si>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</si>
  <si>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</si>
  <si>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</si>
  <si>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</si>
  <si>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</si>
  <si>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</si>
  <si>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</si>
  <si>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</si>
  <si>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</si>
  <si>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</si>
  <si>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</si>
  <si>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</si>
  <si>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</si>
  <si>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</si>
  <si>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</si>
  <si>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</si>
  <si>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</si>
  <si>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</si>
  <si>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</si>
  <si>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</si>
  <si>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</si>
  <si>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</si>
  <si>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</si>
  <si>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</si>
  <si>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</si>
  <si>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</si>
  <si>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</si>
  <si>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</si>
  <si>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</si>
  <si>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</si>
  <si>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</si>
  <si>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</si>
  <si>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</si>
  <si>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</si>
  <si>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</si>
  <si>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</si>
  <si>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</si>
  <si>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</si>
  <si>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</si>
  <si>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</si>
  <si>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</si>
  <si>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</si>
  <si>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</si>
  <si>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</si>
  <si>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</si>
  <si>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</si>
  <si>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</si>
  <si>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</si>
  <si>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</si>
  <si>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</si>
  <si>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</si>
  <si>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</si>
  <si>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</si>
  <si>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</si>
  <si>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</si>
  <si>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</si>
  <si>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</si>
  <si>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</si>
  <si>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</si>
  <si>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</si>
  <si>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</si>
  <si>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</si>
  <si>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</si>
  <si>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</si>
  <si>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</si>
  <si>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</si>
  <si>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</si>
  <si>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</si>
  <si>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</si>
  <si>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</si>
  <si>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</si>
  <si>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</si>
  <si>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</si>
  <si>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</si>
  <si>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</si>
  <si>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</si>
  <si>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</si>
  <si>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</si>
  <si>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</si>
  <si>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</si>
  <si>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</si>
  <si>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</si>
  <si>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</si>
  <si>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</si>
  <si>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</si>
  <si>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</si>
  <si>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</si>
  <si>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</si>
  <si>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</si>
  <si>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</si>
  <si>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</si>
  <si>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</si>
  <si>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</si>
  <si>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</si>
  <si>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</si>
  <si>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</si>
  <si>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</si>
  <si>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</si>
  <si>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</si>
  <si>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</si>
  <si>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</si>
  <si>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</si>
  <si>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</si>
  <si>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</si>
  <si>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</si>
  <si>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</si>
  <si>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</si>
  <si>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</si>
  <si>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</si>
  <si>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</si>
  <si>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</si>
  <si>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</si>
  <si>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</si>
  <si>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</si>
  <si>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</si>
  <si>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</si>
  <si>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</si>
  <si>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</si>
  <si>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</si>
  <si>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</si>
  <si>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</si>
  <si>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</si>
  <si>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</si>
  <si>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</si>
  <si>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</si>
  <si>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</si>
  <si>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</si>
  <si>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</si>
  <si>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</si>
  <si>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</si>
  <si>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</si>
  <si>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</si>
  <si>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</si>
  <si>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</si>
  <si>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</si>
  <si>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</si>
  <si>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</si>
  <si>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</si>
  <si>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</si>
  <si>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</si>
  <si>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</si>
  <si>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</si>
  <si>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</si>
  <si>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</si>
  <si>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</si>
  <si>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</si>
  <si>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</si>
  <si>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</si>
  <si>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</si>
  <si>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</si>
  <si>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</si>
  <si>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</si>
  <si>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</si>
  <si>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</si>
  <si>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</si>
  <si>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</si>
  <si>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</si>
  <si>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</si>
  <si>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</si>
  <si>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</si>
  <si>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</si>
  <si>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</si>
  <si>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</si>
  <si>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</si>
  <si>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</si>
  <si>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</si>
  <si>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</si>
  <si>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</si>
  <si>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</si>
  <si>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</si>
  <si>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</si>
  <si>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</si>
  <si>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</si>
  <si>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</si>
  <si>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</si>
  <si>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</si>
  <si>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</si>
  <si>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</si>
  <si>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</si>
  <si>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</si>
  <si>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</si>
  <si>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</si>
  <si>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</si>
  <si>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</si>
  <si>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</si>
  <si>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</si>
  <si>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</si>
  <si>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</si>
  <si>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</si>
  <si>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</si>
  <si>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</si>
  <si>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</si>
  <si>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</si>
  <si>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</si>
  <si>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</si>
  <si>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</si>
  <si>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</si>
  <si>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</si>
  <si>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</si>
  <si>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</si>
  <si>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</si>
  <si>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</si>
  <si>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</si>
  <si>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</si>
  <si>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</si>
  <si>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</si>
  <si>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</si>
  <si>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</si>
  <si>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</si>
  <si>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</si>
  <si>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</si>
  <si>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</si>
  <si>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</si>
  <si>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</si>
  <si>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</si>
  <si>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</si>
  <si>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</si>
  <si>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</si>
  <si>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</si>
  <si>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</si>
  <si>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</si>
  <si>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</si>
  <si>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</si>
  <si>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</si>
  <si>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</si>
  <si>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</si>
  <si>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</si>
  <si>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</si>
  <si>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</si>
  <si>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</si>
  <si>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</si>
  <si>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</si>
  <si>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</si>
  <si>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</si>
  <si>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</si>
  <si>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</si>
  <si>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</si>
  <si>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</si>
  <si>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</si>
  <si>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</si>
  <si>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</si>
  <si>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</si>
  <si>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</si>
  <si>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</si>
  <si>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</si>
  <si>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</si>
  <si>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</si>
  <si>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</si>
  <si>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</si>
  <si>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</si>
  <si>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</si>
  <si>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</si>
  <si>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</si>
  <si>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</si>
  <si>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</si>
  <si>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</si>
  <si>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</si>
  <si>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</si>
  <si>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</si>
  <si>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</si>
  <si>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</si>
  <si>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</si>
  <si>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</si>
  <si>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</si>
  <si>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</si>
  <si>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</si>
  <si>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</si>
  <si>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</si>
  <si>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</si>
  <si>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</si>
  <si>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</si>
  <si>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</si>
  <si>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</si>
  <si>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</si>
  <si>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</si>
  <si>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</si>
  <si>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</si>
  <si>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</si>
  <si>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</si>
  <si>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</si>
  <si>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</si>
  <si>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</si>
  <si>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</si>
  <si>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</si>
  <si>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</si>
  <si>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</si>
  <si>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</si>
  <si>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</si>
  <si>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</si>
  <si>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</si>
  <si>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</si>
  <si>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</si>
  <si>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</si>
  <si>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</si>
  <si>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</si>
  <si>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</si>
  <si>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</si>
  <si>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</si>
  <si>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</si>
  <si>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</si>
  <si>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</si>
  <si>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</si>
  <si>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</si>
  <si>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</si>
  <si>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</si>
  <si>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</si>
  <si>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</si>
  <si>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</si>
  <si>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</si>
  <si>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</si>
  <si>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</si>
  <si>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</si>
  <si>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</si>
  <si>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</si>
  <si>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</si>
  <si>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</si>
  <si>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</si>
  <si>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</si>
  <si>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</si>
  <si>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</si>
  <si>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</si>
  <si>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</si>
  <si>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</si>
  <si>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</si>
  <si>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</si>
  <si>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</si>
  <si>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</si>
  <si>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</si>
  <si>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</si>
  <si>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</si>
  <si>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</si>
  <si>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</si>
  <si>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</si>
  <si>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</si>
  <si>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</si>
  <si>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</si>
  <si>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</si>
  <si>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</si>
  <si>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</si>
  <si>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</si>
  <si>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</si>
  <si>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</si>
  <si>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</si>
  <si>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</si>
  <si>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</si>
  <si>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</si>
  <si>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</si>
  <si>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</si>
  <si>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</si>
  <si>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</si>
  <si>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</si>
  <si>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</si>
  <si>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</si>
  <si>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</si>
  <si>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</si>
  <si>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</si>
  <si>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</si>
  <si>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</si>
  <si>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</si>
  <si>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</si>
  <si>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</si>
  <si>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</si>
  <si>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</si>
  <si>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</si>
  <si>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</si>
  <si>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</si>
  <si>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</si>
  <si>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</si>
  <si>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</si>
  <si>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</si>
  <si>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</si>
  <si>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</si>
  <si>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</si>
  <si>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</si>
  <si>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</si>
  <si>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</si>
  <si>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</si>
  <si>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</si>
  <si>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</si>
  <si>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</si>
  <si>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</si>
  <si>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</si>
  <si>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</si>
  <si>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</si>
  <si>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</si>
  <si>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</si>
  <si>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</si>
  <si>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</si>
  <si>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</si>
  <si>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</si>
  <si>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</si>
  <si>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</si>
  <si>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</si>
  <si>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</si>
  <si>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</si>
  <si>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</si>
  <si>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</si>
  <si>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</si>
  <si>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</si>
  <si>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</si>
  <si>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</si>
  <si>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</si>
  <si>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</si>
  <si>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</si>
  <si>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</si>
  <si>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</si>
  <si>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</si>
  <si>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</si>
  <si>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</si>
  <si>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</si>
  <si>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</si>
  <si>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</si>
  <si>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</si>
  <si>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</si>
  <si>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</si>
  <si>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</si>
  <si>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</si>
  <si>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</si>
  <si>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</si>
  <si>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</si>
  <si>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</si>
  <si>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</si>
  <si>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</si>
  <si>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</si>
  <si>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</si>
  <si>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</si>
  <si>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</si>
  <si>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</si>
  <si>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</si>
  <si>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</si>
  <si>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</si>
  <si>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</si>
  <si>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</si>
  <si>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</si>
  <si>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</si>
  <si>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</si>
  <si>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</si>
  <si>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</si>
  <si>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</si>
  <si>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</si>
  <si>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</si>
  <si>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</si>
  <si>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</si>
  <si>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</si>
  <si>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</si>
  <si>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</si>
  <si>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</si>
  <si>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</si>
  <si>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</si>
  <si>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</si>
  <si>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</si>
  <si>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</si>
  <si>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</si>
  <si>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</si>
  <si>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</si>
  <si>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</si>
  <si>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</si>
  <si>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</si>
  <si>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</si>
  <si>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</si>
  <si>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</si>
  <si>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</si>
  <si>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</si>
  <si>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</si>
  <si>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</si>
  <si>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</si>
  <si>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</si>
  <si>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</si>
  <si>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</si>
  <si>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</si>
  <si>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</si>
  <si>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</si>
  <si>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</si>
  <si>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</si>
  <si>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</si>
  <si>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</si>
  <si>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</si>
  <si>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</si>
  <si>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</si>
  <si>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</si>
  <si>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</si>
  <si>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</si>
  <si>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</si>
  <si>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</si>
  <si>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</si>
  <si>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</si>
  <si>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</si>
  <si>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</si>
  <si>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</si>
  <si>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</si>
  <si>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</si>
  <si>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</si>
  <si>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</si>
  <si>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</si>
  <si>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</si>
  <si>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</si>
  <si>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</si>
  <si>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</si>
  <si>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</si>
  <si>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</si>
  <si>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</si>
  <si>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</si>
  <si>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</si>
  <si>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</si>
  <si>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</si>
  <si>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</si>
  <si>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</si>
  <si>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</si>
  <si>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</si>
  <si>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</si>
  <si>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</si>
  <si>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</si>
  <si>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</si>
  <si>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</si>
  <si>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</si>
  <si>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</si>
  <si>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</si>
  <si>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</si>
  <si>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</si>
  <si>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</si>
  <si>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</si>
  <si>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</si>
  <si>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</si>
  <si>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</si>
  <si>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</si>
  <si>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</si>
  <si>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</si>
  <si>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</si>
  <si>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</si>
  <si>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</si>
  <si>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</si>
  <si>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</si>
  <si>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</si>
  <si>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</si>
  <si>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</si>
  <si>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</si>
  <si>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</si>
  <si>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</si>
  <si>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</si>
  <si>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</si>
  <si>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</si>
  <si>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</si>
  <si>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</si>
  <si>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</si>
  <si>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</si>
  <si>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</si>
  <si>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</si>
  <si>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</si>
  <si>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</si>
  <si>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</si>
  <si>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</si>
  <si>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</si>
  <si>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</si>
  <si>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</si>
  <si>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</si>
  <si>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</si>
  <si>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</si>
  <si>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</si>
  <si>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</si>
  <si>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</si>
  <si>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</si>
  <si>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</si>
  <si>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</si>
  <si>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</si>
  <si>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</si>
  <si>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</si>
  <si>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</si>
  <si>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</si>
  <si>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</si>
  <si>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</si>
  <si>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</si>
  <si>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</si>
  <si>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</si>
  <si>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</si>
  <si>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</si>
  <si>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</si>
  <si>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</si>
  <si>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</si>
  <si>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</si>
  <si>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</si>
  <si>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</si>
  <si>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</si>
  <si>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</si>
  <si>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</si>
  <si>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</si>
  <si>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</si>
  <si>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</si>
  <si>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</si>
  <si>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</si>
  <si>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</si>
  <si>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</si>
  <si>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</si>
  <si>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</si>
  <si>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</si>
  <si>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</si>
  <si>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</si>
  <si>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</si>
  <si>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</si>
  <si>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</si>
  <si>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</si>
  <si>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</si>
  <si>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</si>
  <si>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</si>
  <si>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</si>
  <si>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</si>
  <si>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</si>
  <si>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</si>
  <si>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</si>
  <si>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</si>
  <si>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</si>
  <si>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</si>
  <si>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</si>
  <si>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</si>
  <si>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</si>
  <si>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</si>
  <si>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</si>
  <si>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</si>
  <si>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</si>
  <si>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</si>
  <si>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</si>
  <si>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</si>
  <si>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</si>
  <si>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</si>
  <si>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</si>
  <si>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</si>
  <si>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</si>
  <si>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</si>
  <si>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</si>
  <si>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</si>
  <si>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</si>
  <si>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</si>
  <si>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</si>
  <si>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</si>
  <si>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</si>
  <si>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</si>
  <si>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</si>
  <si>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</si>
  <si>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</si>
  <si>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</si>
  <si>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</si>
  <si>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</si>
  <si>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</si>
  <si>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</si>
  <si>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</si>
  <si>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</si>
  <si>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</si>
  <si>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</si>
  <si>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</si>
  <si>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</si>
  <si>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</si>
  <si>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</si>
  <si>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</si>
  <si>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</si>
  <si>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</si>
  <si>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</si>
  <si>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</si>
  <si>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</si>
  <si>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</si>
  <si>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</si>
  <si>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</si>
  <si>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</si>
  <si>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</si>
  <si>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</si>
  <si>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</si>
  <si>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</si>
  <si>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</si>
  <si>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</si>
  <si>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</si>
  <si>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</si>
  <si>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</si>
  <si>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</si>
  <si>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</si>
  <si>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</si>
  <si>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</si>
  <si>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</si>
  <si>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</si>
  <si>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</si>
  <si>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</si>
  <si>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</si>
  <si>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</si>
  <si>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</si>
  <si>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</si>
  <si>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</si>
  <si>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</si>
  <si>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</si>
  <si>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</si>
  <si>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</si>
  <si>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</si>
  <si>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</si>
  <si>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</si>
  <si>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</si>
  <si>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</si>
  <si>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</si>
  <si>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</si>
  <si>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</si>
  <si>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</si>
  <si>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</si>
  <si>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</si>
  <si>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</si>
  <si>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</si>
  <si>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</si>
  <si>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</si>
  <si>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</si>
  <si>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</si>
  <si>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</si>
  <si>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</si>
  <si>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</si>
  <si>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</si>
  <si>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</si>
  <si>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</si>
  <si>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</si>
  <si>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</si>
  <si>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</si>
  <si>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</si>
  <si>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</si>
  <si>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</si>
  <si>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</si>
  <si>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</si>
  <si>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</si>
  <si>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</si>
  <si>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</si>
  <si>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</si>
  <si>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</si>
  <si>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</si>
  <si>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</si>
  <si>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</si>
  <si>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</si>
  <si>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</si>
  <si>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</si>
  <si>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</si>
  <si>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</si>
  <si>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</si>
  <si>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</si>
  <si>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</si>
  <si>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</si>
  <si>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</si>
  <si>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</si>
  <si>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</si>
  <si>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</si>
  <si>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</si>
  <si>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</si>
  <si>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</si>
  <si>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</si>
  <si>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</si>
  <si>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</si>
  <si>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</si>
  <si>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</si>
  <si>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</si>
  <si>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</si>
  <si>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</si>
  <si>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</si>
  <si>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</si>
  <si>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</si>
  <si>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</si>
  <si>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</si>
  <si>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</si>
  <si>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</si>
  <si>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</si>
  <si>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</si>
  <si>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</si>
  <si>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</si>
  <si>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</si>
  <si>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</si>
  <si>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</si>
  <si>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</si>
  <si>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</si>
  <si>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</si>
  <si>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</si>
  <si>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</si>
  <si>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</si>
  <si>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</si>
  <si>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</si>
  <si>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</si>
  <si>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</si>
  <si>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</si>
  <si>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</si>
  <si>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</si>
  <si>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</si>
  <si>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</si>
  <si>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</si>
  <si>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</si>
  <si>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</si>
  <si>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</si>
  <si>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</si>
  <si>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</si>
  <si>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</si>
  <si>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</si>
  <si>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</si>
  <si>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</si>
  <si>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</si>
  <si>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</si>
  <si>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</si>
  <si>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</si>
  <si>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</si>
  <si>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</si>
  <si>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</si>
  <si>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</si>
  <si>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</si>
  <si>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</si>
  <si>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</si>
  <si>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</si>
  <si>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</si>
  <si>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</si>
  <si>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</si>
  <si>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</si>
  <si>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</si>
  <si>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</si>
  <si>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</si>
  <si>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</si>
  <si>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</si>
  <si>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</si>
  <si>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</si>
  <si>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</si>
  <si>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</si>
  <si>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</si>
  <si>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</si>
  <si>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</si>
  <si>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</si>
  <si>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</si>
  <si>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</si>
  <si>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</si>
  <si>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</si>
  <si>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</si>
  <si>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</si>
  <si>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</si>
  <si>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</si>
  <si>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</si>
  <si>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</si>
  <si>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</si>
  <si>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</si>
  <si>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</si>
  <si>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</si>
  <si>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</si>
  <si>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</si>
  <si>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</si>
  <si>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</si>
  <si>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</si>
  <si>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</si>
  <si>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</si>
  <si>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</si>
  <si>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</si>
  <si>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</si>
  <si>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</si>
  <si>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</si>
  <si>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</si>
  <si>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</si>
  <si>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</si>
  <si>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</si>
  <si>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</si>
  <si>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</si>
  <si>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</si>
  <si>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</si>
  <si>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</si>
  <si>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</si>
  <si>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</si>
  <si>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</si>
  <si>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</si>
  <si>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</si>
  <si>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</si>
  <si>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</si>
  <si>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</si>
  <si>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</si>
  <si>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</si>
  <si>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</si>
  <si>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</si>
  <si>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</si>
  <si>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</si>
  <si>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</si>
  <si>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</si>
  <si>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</si>
  <si>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</si>
  <si>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</si>
  <si>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</si>
  <si>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</si>
  <si>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</si>
  <si>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</si>
  <si>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</si>
  <si>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</si>
  <si>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</si>
  <si>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</si>
  <si>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</si>
  <si>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</si>
  <si>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</si>
  <si>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</si>
  <si>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</si>
  <si>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</si>
  <si>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</si>
  <si>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</si>
  <si>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</si>
  <si>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</si>
  <si>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</si>
  <si>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</si>
  <si>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</si>
  <si>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</si>
  <si>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</si>
  <si>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</si>
  <si>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</si>
  <si>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</si>
  <si>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</si>
  <si>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</si>
  <si>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</si>
  <si>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</si>
  <si>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</si>
  <si>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</si>
  <si>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</si>
  <si>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</si>
  <si>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</si>
  <si>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</si>
  <si>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</si>
  <si>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</si>
  <si>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</si>
  <si>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</si>
  <si>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</si>
  <si>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</si>
  <si>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</si>
  <si>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</si>
  <si>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</si>
  <si>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</si>
  <si>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</si>
  <si>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</si>
  <si>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</si>
  <si>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</si>
  <si>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</si>
  <si>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</si>
  <si>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</si>
  <si>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</si>
  <si>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</si>
  <si>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</si>
  <si>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</si>
  <si>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</si>
  <si>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</si>
  <si>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</si>
  <si>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</si>
  <si>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</si>
  <si>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</si>
  <si>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</si>
  <si>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</si>
  <si>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</si>
  <si>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</si>
  <si>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</si>
  <si>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</si>
  <si>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</si>
  <si>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</si>
  <si>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</si>
  <si>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</si>
  <si>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</si>
  <si>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</si>
  <si>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</si>
  <si>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</si>
  <si>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</si>
  <si>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</si>
  <si>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</si>
  <si>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</si>
  <si>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</si>
  <si>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</si>
  <si>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</si>
  <si>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</si>
  <si>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</si>
  <si>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</si>
  <si>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</si>
  <si>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</si>
  <si>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</si>
  <si>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</si>
  <si>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</si>
  <si>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</si>
  <si>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</si>
  <si>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</si>
  <si>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</si>
  <si>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</si>
  <si>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</si>
  <si>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</si>
  <si>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</si>
  <si>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</si>
  <si>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</si>
  <si>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</si>
  <si>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</si>
  <si>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</si>
  <si>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</si>
  <si>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</si>
  <si>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</si>
  <si>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</si>
  <si>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</si>
  <si>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</si>
  <si>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</si>
  <si>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</si>
  <si>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</si>
  <si>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</si>
  <si>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</si>
  <si>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</si>
  <si>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</si>
  <si>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</si>
  <si>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</si>
  <si>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</si>
  <si>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</si>
  <si>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</si>
  <si>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</si>
  <si>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</si>
  <si>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</si>
  <si>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</si>
  <si>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</si>
  <si>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</si>
  <si>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</si>
  <si>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</si>
  <si>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</si>
  <si>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</si>
  <si>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</si>
  <si>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</si>
  <si>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</si>
  <si>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</si>
  <si>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</si>
  <si>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</si>
  <si>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</si>
  <si>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</si>
  <si>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</si>
  <si>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</si>
  <si>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</si>
  <si>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</si>
  <si>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</si>
  <si>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</si>
  <si>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</si>
  <si>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</si>
  <si>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</si>
  <si>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</si>
  <si>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</si>
  <si>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</si>
  <si>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</si>
  <si>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</si>
  <si>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</si>
  <si>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</si>
  <si>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</si>
  <si>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</si>
  <si>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</si>
  <si>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</si>
  <si>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</si>
  <si>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</si>
  <si>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</si>
  <si>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</si>
  <si>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</si>
  <si>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</si>
  <si>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</si>
  <si>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</si>
  <si>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</si>
  <si>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</si>
  <si>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</si>
  <si>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</si>
  <si>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</si>
  <si>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</si>
  <si>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</si>
  <si>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</si>
  <si>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</si>
  <si>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</si>
  <si>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</si>
  <si>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</si>
  <si>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</si>
  <si>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</si>
  <si>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</si>
  <si>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</si>
  <si>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</si>
  <si>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</si>
  <si>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</si>
  <si>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</si>
  <si>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</si>
  <si>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</si>
  <si>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</si>
  <si>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</si>
  <si>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</si>
  <si>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</si>
  <si>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</si>
  <si>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</si>
  <si>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</si>
  <si>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</si>
  <si>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</si>
  <si>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</si>
  <si>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</si>
  <si>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</si>
  <si>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</si>
  <si>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</si>
  <si>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</si>
  <si>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</si>
  <si>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</si>
  <si>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</si>
  <si>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</si>
  <si>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</si>
  <si>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</si>
  <si>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</si>
  <si>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</si>
  <si>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</si>
  <si>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</si>
  <si>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</si>
  <si>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</si>
  <si>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</si>
  <si>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</si>
  <si>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</si>
  <si>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</si>
  <si>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</si>
  <si>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</si>
  <si>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</si>
  <si>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</si>
  <si>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</si>
  <si>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</si>
  <si>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</si>
  <si>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</si>
  <si>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</si>
  <si>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</si>
  <si>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</si>
  <si>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</si>
  <si>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</si>
  <si>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</si>
  <si>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</si>
  <si>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</si>
  <si>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</si>
  <si>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</si>
  <si>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</si>
  <si>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</si>
  <si>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</si>
  <si>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</si>
  <si>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</si>
  <si>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</si>
  <si>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</si>
  <si>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</si>
  <si>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</si>
  <si>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</si>
  <si>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</si>
  <si>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</si>
  <si>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</si>
  <si>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</si>
  <si>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</si>
  <si>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</si>
  <si>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</si>
  <si>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</si>
  <si>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</si>
  <si>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</si>
  <si>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</si>
  <si>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</si>
  <si>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</si>
  <si>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</si>
  <si>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</si>
  <si>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</si>
  <si>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</si>
  <si>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</si>
  <si>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</si>
  <si>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</si>
  <si>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</si>
  <si>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</si>
  <si>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</si>
  <si>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</si>
  <si>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</si>
  <si>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</si>
  <si>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</si>
  <si>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</si>
  <si>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</si>
  <si>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</si>
  <si>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</si>
  <si>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</si>
  <si>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</si>
  <si>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</si>
  <si>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</si>
  <si>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</si>
  <si>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</si>
  <si>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</si>
  <si>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</si>
  <si>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</si>
  <si>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</si>
  <si>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</si>
  <si>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</si>
  <si>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</si>
  <si>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</si>
  <si>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</si>
  <si>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</si>
  <si>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</si>
  <si>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</si>
  <si>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</si>
  <si>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</si>
  <si>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</si>
  <si>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</si>
  <si>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</si>
  <si>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</si>
  <si>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</si>
  <si>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</si>
  <si>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</si>
  <si>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</si>
  <si>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</si>
  <si>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</si>
  <si>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</si>
  <si>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</si>
  <si>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</si>
  <si>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</si>
  <si>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</si>
  <si>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</si>
  <si>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</si>
  <si>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</si>
  <si>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</si>
  <si>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</si>
  <si>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</si>
  <si>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</si>
  <si>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</si>
  <si>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</si>
  <si>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</si>
  <si>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</si>
  <si>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</si>
  <si>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</si>
  <si>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</si>
  <si>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</si>
  <si>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</si>
  <si>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</si>
  <si>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</si>
  <si>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</si>
  <si>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</si>
  <si>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</si>
  <si>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</si>
  <si>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</si>
  <si>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</si>
  <si>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</si>
  <si>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</si>
  <si>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</si>
  <si>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</si>
  <si>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</si>
  <si>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</si>
  <si>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</si>
  <si>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</si>
  <si>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</si>
  <si>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</si>
  <si>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</si>
  <si>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</si>
  <si>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</si>
  <si>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</si>
  <si>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</si>
  <si>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</si>
  <si>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</si>
  <si>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</si>
  <si>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</si>
  <si>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</si>
  <si>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</si>
  <si>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</si>
  <si>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</si>
  <si>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</si>
  <si>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</si>
  <si>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</si>
  <si>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</si>
  <si>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</si>
  <si>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</si>
  <si>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</si>
  <si>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</si>
  <si>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</si>
  <si>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</si>
  <si>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</si>
  <si>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</si>
  <si>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</si>
  <si>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</si>
  <si>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</si>
  <si>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</si>
  <si>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</si>
  <si>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</si>
  <si>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</si>
  <si>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</si>
  <si>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</si>
  <si>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</si>
  <si>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</si>
  <si>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</si>
  <si>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</si>
  <si>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</si>
  <si>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</si>
  <si>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</si>
  <si>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</si>
  <si>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</si>
  <si>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</si>
  <si>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</si>
  <si>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</si>
  <si>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</si>
  <si>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</si>
  <si>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</si>
  <si>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</si>
  <si>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</si>
  <si>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</si>
  <si>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</si>
  <si>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</si>
  <si>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</si>
  <si>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</si>
  <si>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</si>
  <si>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</si>
  <si>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</si>
  <si>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</si>
  <si>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</si>
  <si>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</si>
  <si>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</si>
  <si>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</si>
  <si>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</si>
  <si>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</si>
  <si>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</si>
  <si>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</si>
  <si>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</si>
  <si>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</si>
  <si>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</si>
  <si>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</si>
  <si>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</si>
  <si>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</si>
  <si>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</si>
  <si>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</si>
  <si>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</si>
  <si>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</si>
  <si>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</si>
  <si>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</si>
  <si>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</si>
  <si>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</si>
  <si>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</si>
  <si>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</si>
  <si>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</si>
  <si>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</si>
  <si>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</si>
  <si>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</si>
  <si>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</si>
  <si>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</si>
  <si>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</si>
  <si>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</si>
  <si>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</si>
  <si>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</si>
  <si>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</si>
  <si>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</si>
  <si>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</si>
  <si>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</si>
  <si>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</si>
  <si>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</si>
  <si>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</si>
  <si>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</si>
  <si>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</si>
  <si>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</si>
  <si>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</si>
  <si>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</si>
  <si>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</si>
  <si>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</si>
  <si>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</si>
  <si>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</si>
  <si>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</si>
  <si>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</si>
  <si>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</si>
  <si>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</si>
  <si>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</si>
  <si>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</si>
  <si>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</si>
  <si>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</si>
  <si>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</si>
  <si>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</si>
  <si>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</si>
  <si>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</si>
  <si>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</si>
  <si>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</si>
  <si>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</si>
  <si>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</si>
  <si>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</si>
  <si>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</si>
  <si>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</si>
  <si>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</si>
  <si>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</si>
  <si>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</si>
  <si>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</si>
  <si>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</si>
  <si>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</si>
  <si>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</si>
  <si>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</si>
  <si>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</si>
  <si>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</si>
  <si>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</si>
  <si>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</si>
  <si>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</si>
  <si>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</si>
  <si>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</si>
  <si>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</si>
  <si>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</si>
  <si>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</si>
  <si>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</si>
  <si>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</si>
  <si>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</si>
  <si>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</si>
  <si>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</si>
  <si>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</si>
  <si>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</si>
  <si>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</si>
  <si>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</si>
  <si>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</si>
  <si>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</si>
  <si>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</si>
  <si>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</si>
  <si>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</si>
  <si>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</si>
  <si>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</si>
  <si>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</si>
  <si>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</si>
  <si>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</si>
  <si>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</si>
  <si>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</si>
  <si>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</si>
  <si>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</si>
  <si>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</si>
  <si>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</si>
  <si>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</si>
  <si>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</si>
  <si>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</si>
  <si>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</si>
  <si>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</si>
  <si>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</si>
  <si>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</si>
  <si>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</si>
  <si>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</si>
  <si>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</si>
  <si>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</si>
  <si>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</si>
  <si>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</si>
  <si>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</si>
  <si>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</si>
  <si>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</si>
  <si>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</si>
  <si>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</si>
  <si>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</si>
  <si>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</si>
  <si>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</si>
  <si>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</si>
  <si>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</si>
  <si>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</si>
  <si>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</si>
  <si>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</si>
  <si>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</si>
  <si>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</si>
  <si>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</si>
  <si>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</si>
  <si>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</si>
  <si>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</si>
  <si>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</si>
  <si>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</si>
  <si>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</si>
  <si>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</si>
  <si>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</si>
  <si>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</si>
  <si>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</si>
  <si>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</si>
  <si>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</si>
  <si>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</si>
  <si>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</si>
  <si>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</si>
  <si>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</si>
  <si>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</si>
  <si>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</si>
  <si>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</si>
  <si>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</si>
  <si>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</si>
  <si>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</si>
  <si>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</si>
  <si>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</si>
  <si>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</si>
  <si>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</si>
  <si>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</si>
  <si>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</si>
  <si>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</si>
  <si>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</si>
  <si>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</si>
  <si>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</si>
  <si>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</si>
  <si>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</si>
  <si>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</si>
  <si>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</si>
  <si>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</si>
  <si>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</si>
  <si>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</si>
  <si>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</si>
  <si>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</si>
  <si>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</si>
  <si>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</si>
  <si>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</si>
  <si>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</si>
  <si>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</si>
  <si>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</si>
  <si>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</si>
  <si>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</si>
  <si>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</si>
  <si>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</si>
  <si>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</si>
  <si>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</si>
  <si>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</si>
  <si>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</si>
  <si>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</si>
  <si>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</si>
  <si>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</si>
  <si>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</si>
  <si>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</si>
  <si>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</si>
  <si>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</si>
  <si>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</si>
  <si>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</si>
  <si>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</si>
  <si>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</si>
  <si>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</si>
  <si>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</si>
  <si>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</si>
  <si>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</si>
  <si>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</si>
  <si>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</si>
  <si>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</si>
  <si>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</si>
  <si>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</si>
  <si>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</si>
  <si>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</si>
  <si>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</si>
  <si>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</si>
  <si>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</si>
  <si>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</si>
  <si>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</si>
  <si>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</si>
  <si>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</si>
  <si>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</si>
  <si>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</si>
  <si>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</si>
  <si>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</si>
  <si>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</si>
  <si>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</si>
  <si>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</si>
  <si>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</si>
  <si>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</si>
  <si>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</si>
  <si>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</si>
  <si>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</si>
  <si>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</si>
  <si>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</si>
  <si>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</si>
  <si>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</si>
  <si>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</si>
  <si>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</si>
  <si>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</si>
  <si>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</si>
  <si>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</si>
  <si>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</si>
  <si>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</si>
  <si>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</si>
  <si>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</si>
  <si>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</si>
  <si>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</si>
  <si>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</si>
  <si>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</si>
  <si>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</si>
  <si>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</si>
  <si>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</si>
  <si>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</si>
  <si>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</si>
  <si>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</si>
  <si>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</si>
  <si>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</si>
  <si>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</si>
  <si>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</si>
  <si>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</si>
  <si>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</si>
  <si>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</si>
  <si>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</si>
  <si>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</si>
  <si>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</si>
  <si>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</si>
  <si>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</si>
  <si>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</si>
  <si>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</si>
  <si>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</si>
  <si>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</si>
  <si>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</si>
  <si>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</si>
  <si>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</si>
  <si>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</si>
  <si>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</si>
  <si>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</si>
  <si>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</si>
  <si>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</si>
  <si>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</si>
  <si>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</si>
  <si>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</si>
  <si>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</si>
  <si>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</si>
  <si>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</si>
  <si>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</si>
  <si>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</si>
  <si>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</si>
  <si>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</si>
  <si>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</si>
  <si>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</si>
  <si>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</si>
  <si>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</si>
  <si>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</si>
  <si>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</si>
  <si>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</si>
  <si>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</si>
  <si>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</si>
  <si>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</si>
  <si>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</si>
  <si>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</si>
  <si>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</si>
  <si>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</si>
  <si>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</si>
  <si>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</si>
  <si>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</si>
  <si>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</si>
  <si>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</si>
  <si>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</si>
  <si>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</si>
  <si>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</si>
  <si>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</si>
  <si>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</si>
  <si>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</si>
  <si>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</si>
  <si>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</si>
  <si>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</si>
  <si>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</si>
  <si>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</si>
  <si>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</si>
  <si>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</si>
  <si>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</si>
  <si>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</si>
  <si>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</si>
  <si>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</si>
  <si>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</si>
  <si>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</si>
  <si>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</si>
  <si>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</si>
  <si>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</si>
  <si>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</si>
  <si>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</si>
  <si>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</si>
  <si>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</si>
  <si>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</si>
  <si>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</si>
  <si>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</si>
  <si>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</si>
  <si>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</si>
  <si>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</si>
  <si>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</si>
  <si>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</si>
  <si>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</si>
  <si>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</si>
  <si>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</si>
  <si>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</si>
  <si>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</si>
  <si>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</si>
  <si>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</si>
  <si>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</si>
  <si>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</si>
  <si>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</si>
  <si>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</si>
  <si>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</si>
  <si>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</si>
  <si>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</si>
  <si>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</si>
  <si>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</si>
  <si>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</si>
  <si>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</si>
  <si>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</si>
  <si>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</si>
  <si>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</si>
  <si>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</si>
  <si>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</si>
  <si>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</si>
  <si>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</si>
  <si>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</si>
  <si>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</si>
  <si>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</si>
  <si>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</si>
  <si>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</si>
  <si>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</si>
  <si>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</si>
  <si>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</si>
  <si>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</si>
  <si>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</si>
  <si>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</si>
  <si>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</si>
  <si>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</si>
  <si>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</si>
  <si>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</si>
  <si>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</si>
  <si>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</si>
  <si>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</si>
  <si>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</si>
  <si>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</si>
  <si>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</si>
  <si>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</si>
  <si>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</si>
  <si>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</si>
  <si>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</si>
  <si>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</si>
  <si>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</si>
  <si>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</si>
  <si>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</si>
  <si>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</si>
  <si>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</si>
  <si>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</si>
  <si>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</si>
  <si>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</si>
  <si>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</si>
  <si>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</si>
  <si>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</si>
  <si>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</si>
  <si>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</si>
  <si>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</si>
  <si>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</si>
  <si>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</si>
  <si>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</si>
  <si>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</si>
  <si>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</si>
  <si>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</si>
  <si>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</si>
  <si>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</si>
  <si>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</si>
  <si>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</si>
  <si>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</si>
  <si>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</si>
  <si>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</si>
  <si>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</si>
  <si>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</si>
  <si>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</si>
  <si>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</si>
  <si>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</si>
  <si>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</si>
  <si>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</si>
  <si>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</si>
  <si>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</si>
  <si>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</si>
  <si>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</si>
  <si>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</si>
  <si>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</si>
  <si>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</si>
  <si>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</si>
  <si>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</si>
  <si>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</si>
  <si>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</si>
  <si>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</si>
  <si>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</si>
  <si>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</si>
  <si>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</si>
  <si>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</si>
  <si>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</si>
  <si>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</si>
  <si>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</si>
  <si>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</si>
  <si>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</si>
  <si>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</si>
  <si>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</si>
  <si>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</si>
  <si>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</si>
  <si>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</si>
  <si>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</si>
  <si>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</si>
  <si>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</si>
  <si>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</si>
  <si>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</si>
  <si>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</si>
  <si>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</si>
  <si>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</si>
  <si>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</si>
  <si>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</si>
  <si>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</si>
  <si>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</si>
  <si>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</si>
  <si>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</si>
  <si>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</si>
  <si>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</si>
  <si>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</si>
  <si>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</si>
  <si>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</si>
  <si>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</si>
  <si>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</si>
  <si>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</si>
  <si>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</si>
  <si>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</si>
  <si>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</si>
  <si>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</si>
  <si>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</si>
  <si>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</si>
  <si>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</si>
  <si>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</si>
  <si>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</si>
  <si>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</si>
  <si>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</si>
  <si>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</si>
  <si>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</si>
  <si>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</si>
  <si>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</si>
  <si>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</si>
  <si>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</si>
  <si>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</si>
  <si>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</si>
  <si>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</si>
  <si>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</si>
  <si>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</si>
  <si>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</si>
  <si>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</si>
  <si>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</si>
  <si>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</si>
  <si>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</si>
  <si>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</si>
  <si>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</si>
  <si>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</si>
  <si>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</si>
  <si>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</si>
  <si>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</si>
  <si>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</si>
  <si>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</si>
  <si>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</si>
  <si>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</si>
  <si>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</si>
  <si>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</si>
  <si>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</si>
  <si>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</si>
  <si>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</si>
  <si>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</si>
  <si>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</si>
  <si>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</si>
  <si>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</si>
  <si>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</si>
  <si>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</si>
  <si>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</si>
  <si>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</si>
  <si>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</si>
  <si>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</si>
  <si>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</si>
  <si>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</si>
  <si>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</si>
  <si>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</si>
  <si>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</si>
  <si>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</si>
  <si>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</si>
  <si>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</si>
  <si>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</si>
  <si>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</si>
  <si>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</si>
  <si>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</si>
  <si>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</si>
  <si>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</si>
  <si>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</si>
  <si>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</si>
  <si>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</si>
  <si>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</si>
  <si>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</si>
  <si>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</si>
  <si>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</si>
  <si>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</si>
  <si>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</si>
  <si>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</si>
  <si>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</si>
  <si>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</si>
  <si>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</si>
  <si>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</si>
  <si>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</si>
  <si>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</si>
  <si>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</si>
  <si>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</si>
  <si>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</si>
  <si>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</si>
  <si>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</si>
  <si>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</si>
  <si>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</si>
  <si>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</si>
  <si>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</si>
  <si>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</si>
  <si>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</si>
  <si>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</si>
  <si>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</si>
  <si>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</si>
  <si>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</si>
  <si>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</si>
  <si>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</si>
  <si>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</si>
  <si>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</si>
  <si>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</si>
  <si>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</si>
  <si>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</si>
  <si>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</si>
  <si>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</si>
  <si>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</si>
  <si>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</si>
  <si>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</si>
  <si>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</si>
  <si>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</si>
  <si>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</si>
  <si>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</si>
  <si>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</si>
  <si>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</si>
  <si>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</si>
  <si>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</si>
  <si>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</si>
  <si>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</si>
  <si>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</si>
  <si>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</si>
  <si>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</si>
  <si>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</si>
  <si>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</si>
  <si>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</si>
  <si>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</si>
  <si>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</si>
  <si>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</si>
  <si>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</si>
  <si>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</si>
  <si>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</si>
  <si>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</si>
  <si>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</si>
  <si>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</si>
  <si>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</si>
  <si>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</si>
  <si>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</si>
  <si>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</si>
  <si>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</si>
  <si>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</si>
  <si>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</si>
  <si>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</si>
  <si>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</si>
  <si>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</si>
  <si>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</si>
  <si>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</si>
  <si>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</si>
  <si>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</si>
  <si>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</si>
  <si>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</si>
  <si>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</si>
  <si>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</si>
  <si>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</si>
  <si>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</si>
  <si>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</si>
  <si>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</si>
  <si>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</si>
  <si>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</si>
  <si>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</si>
  <si>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</si>
  <si>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</si>
  <si>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</si>
  <si>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</si>
  <si>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</si>
  <si>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</si>
  <si>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</si>
  <si>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</si>
  <si>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</si>
  <si>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</si>
  <si>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</si>
  <si>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</si>
  <si>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</si>
  <si>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</si>
  <si>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</si>
  <si>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</si>
  <si>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</si>
  <si>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</si>
  <si>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</si>
  <si>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</si>
  <si>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</si>
  <si>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</si>
  <si>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</si>
  <si>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</si>
  <si>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</si>
  <si>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</si>
  <si>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</si>
  <si>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</si>
  <si>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</si>
  <si>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</si>
  <si>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</si>
  <si>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</si>
  <si>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</si>
  <si>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</si>
  <si>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</si>
  <si>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</si>
  <si>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</si>
  <si>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</si>
  <si>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</si>
  <si>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</si>
  <si>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</si>
  <si>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</si>
  <si>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</si>
  <si>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</si>
  <si>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</si>
  <si>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</si>
  <si>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</si>
  <si>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</si>
  <si>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</si>
  <si>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</si>
  <si>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</si>
  <si>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</si>
  <si>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</si>
  <si>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</si>
  <si>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</si>
  <si>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</si>
  <si>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</si>
  <si>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</si>
  <si>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</si>
  <si>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</si>
  <si>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</si>
  <si>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</si>
  <si>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</si>
  <si>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</si>
  <si>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</si>
  <si>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</si>
  <si>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</si>
  <si>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</si>
  <si>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</si>
  <si>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</si>
  <si>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</si>
  <si>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</si>
  <si>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</si>
  <si>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</si>
  <si>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</si>
  <si>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</si>
  <si>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</si>
  <si>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</si>
  <si>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</si>
  <si>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</si>
  <si>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</si>
  <si>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</si>
  <si>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</si>
  <si>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</si>
  <si>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</si>
  <si>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</si>
  <si>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</si>
  <si>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</si>
  <si>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</si>
  <si>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</si>
  <si>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</si>
  <si>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</si>
  <si>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</si>
  <si>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</si>
  <si>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</si>
  <si>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</si>
  <si>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</si>
  <si>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</si>
  <si>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</si>
  <si>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</si>
  <si>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</si>
  <si>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</si>
  <si>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</si>
  <si>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</si>
  <si>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</si>
  <si>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</si>
  <si>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</si>
  <si>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</si>
  <si>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</si>
  <si>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</si>
  <si>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</si>
  <si>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</si>
  <si>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</si>
  <si>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</si>
  <si>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</si>
  <si>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</si>
  <si>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</si>
  <si>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</si>
  <si>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</si>
  <si>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</si>
  <si>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</si>
  <si>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</si>
  <si>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</si>
  <si>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</si>
  <si>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</si>
  <si>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</si>
  <si>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</si>
  <si>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</si>
  <si>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</si>
  <si>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</si>
  <si>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</si>
  <si>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</si>
  <si>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</si>
  <si>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</si>
  <si>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</si>
  <si>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</si>
  <si>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</si>
  <si>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</si>
  <si>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</si>
  <si>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</si>
  <si>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</si>
  <si>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</si>
  <si>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</si>
  <si>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</si>
  <si>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</si>
  <si>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</si>
  <si>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</si>
  <si>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</si>
  <si>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</si>
  <si>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</si>
  <si>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</si>
  <si>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</si>
  <si>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</si>
  <si>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</si>
  <si>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</si>
  <si>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</si>
  <si>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</si>
  <si>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</si>
  <si>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</si>
  <si>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</si>
  <si>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</si>
  <si>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</si>
  <si>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</si>
  <si>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</si>
  <si>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</si>
  <si>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</si>
  <si>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</si>
  <si>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</si>
  <si>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</si>
  <si>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</si>
  <si>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</si>
  <si>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</si>
  <si>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</si>
  <si>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</si>
  <si>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</si>
  <si>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</si>
  <si>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</si>
  <si>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</si>
  <si>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</si>
  <si>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</si>
  <si>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</si>
  <si>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</si>
  <si>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</si>
  <si>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</si>
  <si>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</si>
  <si>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</si>
  <si>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</si>
  <si>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</si>
  <si>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</si>
  <si>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</si>
  <si>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</si>
  <si>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</si>
  <si>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</si>
  <si>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</si>
  <si>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</si>
  <si>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</si>
  <si>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</si>
  <si>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</si>
  <si>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</si>
  <si>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</si>
  <si>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</si>
  <si>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</si>
  <si>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</si>
  <si>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</si>
  <si>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</si>
  <si>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</si>
  <si>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</si>
  <si>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</si>
  <si>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</si>
  <si>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</si>
  <si>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</si>
  <si>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</si>
  <si>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</si>
  <si>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</si>
  <si>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</si>
  <si>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</si>
  <si>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</si>
  <si>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</si>
  <si>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</si>
  <si>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</si>
  <si>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</si>
  <si>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</si>
  <si>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</si>
  <si>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</si>
  <si>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</si>
  <si>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</si>
  <si>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</si>
  <si>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</si>
  <si>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</si>
  <si>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</si>
  <si>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</si>
  <si>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</si>
  <si>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</si>
  <si>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</si>
  <si>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</si>
  <si>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</si>
  <si>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</si>
  <si>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</si>
  <si>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</si>
  <si>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</si>
  <si>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</si>
  <si>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</si>
  <si>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</si>
  <si>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</si>
  <si>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</si>
  <si>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</si>
  <si>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</si>
  <si>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</si>
  <si>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</si>
  <si>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</si>
  <si>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</si>
  <si>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</si>
  <si>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</si>
  <si>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</si>
  <si>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</si>
  <si>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</si>
  <si>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</si>
  <si>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</si>
  <si>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</si>
  <si>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</si>
  <si>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</si>
  <si>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</si>
  <si>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</si>
  <si>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</si>
  <si>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</si>
  <si>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</si>
  <si>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</si>
  <si>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</si>
  <si>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</si>
  <si>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</si>
  <si>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</si>
  <si>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</si>
  <si>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</si>
  <si>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</si>
  <si>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</si>
  <si>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</si>
  <si>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</si>
  <si>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</si>
  <si>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</si>
  <si>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</si>
  <si>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</si>
  <si>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</si>
  <si>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</si>
  <si>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</si>
  <si>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</si>
  <si>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</si>
  <si>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Title</t>
  </si>
  <si>
    <t>Type</t>
  </si>
  <si>
    <t>Director</t>
  </si>
  <si>
    <t>Cast</t>
  </si>
  <si>
    <t>Country</t>
  </si>
  <si>
    <t>Date_Added</t>
  </si>
  <si>
    <t>Release_Year</t>
  </si>
  <si>
    <t>Rating</t>
  </si>
  <si>
    <t>Duration</t>
  </si>
  <si>
    <t>Listed_In</t>
  </si>
  <si>
    <t>Old Country</t>
  </si>
  <si>
    <t>Old Cast</t>
  </si>
  <si>
    <t>Old Listed_In</t>
  </si>
  <si>
    <t>Old Title</t>
  </si>
  <si>
    <t>KPIs</t>
  </si>
  <si>
    <t>Genre</t>
  </si>
  <si>
    <t>Slicers:</t>
  </si>
  <si>
    <t>Row Labels</t>
  </si>
  <si>
    <t>Grand Total</t>
  </si>
  <si>
    <t>Count of Title</t>
  </si>
  <si>
    <t>Count of Country</t>
  </si>
  <si>
    <t>Top Director</t>
  </si>
  <si>
    <t>Classic Movies</t>
  </si>
  <si>
    <t>International Movies</t>
  </si>
  <si>
    <t>Genres</t>
  </si>
  <si>
    <t>Categories</t>
  </si>
  <si>
    <t>Ratings</t>
  </si>
  <si>
    <t>Column Labels</t>
  </si>
  <si>
    <t>Year Added</t>
  </si>
  <si>
    <t>Type (Movie / TV Show)</t>
  </si>
  <si>
    <t>TV SHOWS</t>
  </si>
  <si>
    <t>Total Titles 5332</t>
  </si>
  <si>
    <t>Numbers of TV Shows 147</t>
  </si>
  <si>
    <t>TOTAL TITLES</t>
  </si>
  <si>
    <t>MOVIES</t>
  </si>
  <si>
    <t>Numbers of  Movies 5185</t>
  </si>
  <si>
    <t>Highest Performing Country United State</t>
  </si>
  <si>
    <t>DIRECTORS  TOTAL</t>
  </si>
  <si>
    <t>Directors Totals  5332</t>
  </si>
  <si>
    <t>% Movies vs TV Shows 97% VS 3%</t>
  </si>
  <si>
    <t>Top Genre Drama</t>
  </si>
  <si>
    <t>Most Frequent Rating TV-MA</t>
  </si>
  <si>
    <t>Highest Duration  253 mins</t>
  </si>
  <si>
    <t>Oldest Country</t>
  </si>
  <si>
    <t>Day</t>
  </si>
  <si>
    <t>Mon</t>
  </si>
  <si>
    <t>Tue</t>
  </si>
  <si>
    <t>Wed</t>
  </si>
  <si>
    <t>Thu</t>
  </si>
  <si>
    <t>Fri</t>
  </si>
  <si>
    <t>Sat</t>
  </si>
  <si>
    <t>Sun</t>
  </si>
  <si>
    <t>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</si>
</sst>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2"/>
      <color theme="1"/>
      <name val="Rockwell"/>
      <family val="2"/>
      <scheme val="minor"/>
    </font>
    <font>
      <sz val="12"/>
      <color theme="1"/>
      <name val="Rockwell"/>
      <family val="2"/>
      <scheme val="minor"/>
    </font>
    <font>
      <sz val="18"/>
      <color theme="3"/>
      <name val="Rockwell Condensed"/>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2"/>
      <color rgb="FF006100"/>
      <name val="Rockwell"/>
      <family val="2"/>
      <scheme val="minor"/>
    </font>
    <font>
      <sz val="12"/>
      <color rgb="FF9C0006"/>
      <name val="Rockwell"/>
      <family val="2"/>
      <scheme val="minor"/>
    </font>
    <font>
      <sz val="12"/>
      <color rgb="FF9C5700"/>
      <name val="Rockwell"/>
      <family val="2"/>
      <scheme val="minor"/>
    </font>
    <font>
      <sz val="12"/>
      <color rgb="FF3F3F76"/>
      <name val="Rockwell"/>
      <family val="2"/>
      <scheme val="minor"/>
    </font>
    <font>
      <b/>
      <sz val="12"/>
      <color rgb="FF3F3F3F"/>
      <name val="Rockwell"/>
      <family val="2"/>
      <scheme val="minor"/>
    </font>
    <font>
      <b/>
      <sz val="12"/>
      <color rgb="FFFA7D00"/>
      <name val="Rockwell"/>
      <family val="2"/>
      <scheme val="minor"/>
    </font>
    <font>
      <sz val="12"/>
      <color rgb="FFFA7D00"/>
      <name val="Rockwell"/>
      <family val="2"/>
      <scheme val="minor"/>
    </font>
    <font>
      <b/>
      <sz val="12"/>
      <color theme="0"/>
      <name val="Rockwell"/>
      <family val="2"/>
      <scheme val="minor"/>
    </font>
    <font>
      <sz val="12"/>
      <color rgb="FFFF0000"/>
      <name val="Rockwell"/>
      <family val="2"/>
      <scheme val="minor"/>
    </font>
    <font>
      <i/>
      <sz val="12"/>
      <color rgb="FF7F7F7F"/>
      <name val="Rockwell"/>
      <family val="2"/>
      <scheme val="minor"/>
    </font>
    <font>
      <b/>
      <sz val="12"/>
      <color theme="1"/>
      <name val="Rockwell"/>
      <family val="2"/>
      <scheme val="minor"/>
    </font>
    <font>
      <sz val="12"/>
      <color theme="0"/>
      <name val="Rockwell"/>
      <family val="2"/>
      <scheme val="minor"/>
    </font>
    <font>
      <sz val="18"/>
      <color theme="1"/>
      <name val="Times New Roman"/>
      <family val="1"/>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rgb="FFFFFF00"/>
        <bgColor indexed="64"/>
      </patternFill>
    </fill>
    <fill>
      <patternFill patternType="solid">
        <fgColor theme="5"/>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5" tint="-0.499984740745262"/>
        <bgColor indexed="64"/>
      </patternFill>
    </fill>
    <fill>
      <patternFill patternType="solid">
        <fgColor theme="5" tint="0.39997558519241921"/>
        <bgColor indexed="64"/>
      </patternFill>
    </fill>
    <fill>
      <patternFill patternType="solid">
        <fgColor rgb="FFC00000"/>
        <bgColor indexed="64"/>
      </patternFill>
    </fill>
    <fill>
      <patternFill patternType="solid">
        <fgColor rgb="FFFF0000"/>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4" borderId="10" xfId="0" applyFill="1" applyBorder="1"/>
    <xf numFmtId="0" fontId="0" fillId="35" borderId="10" xfId="0" applyFill="1" applyBorder="1"/>
    <xf numFmtId="0" fontId="0" fillId="36" borderId="10" xfId="0" applyFill="1" applyBorder="1"/>
    <xf numFmtId="0" fontId="0" fillId="37" borderId="10" xfId="0" applyFill="1" applyBorder="1"/>
    <xf numFmtId="0" fontId="0" fillId="38" borderId="10" xfId="0" applyFill="1" applyBorder="1"/>
    <xf numFmtId="0" fontId="0" fillId="39" borderId="10" xfId="0" applyFill="1" applyBorder="1"/>
    <xf numFmtId="0" fontId="0" fillId="40" borderId="10" xfId="0" applyFill="1" applyBorder="1"/>
    <xf numFmtId="0" fontId="0" fillId="41" borderId="0" xfId="0" applyFill="1"/>
    <xf numFmtId="0" fontId="0" fillId="43" borderId="0" xfId="0" applyFill="1"/>
    <xf numFmtId="0" fontId="0" fillId="33" borderId="0" xfId="0" applyFill="1"/>
    <xf numFmtId="0" fontId="0" fillId="42" borderId="0" xfId="0"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7" fillId="45" borderId="0" xfId="0" applyFont="1" applyFill="1"/>
    <xf numFmtId="0" fontId="0" fillId="0" borderId="10" xfId="0" applyBorder="1"/>
    <xf numFmtId="0" fontId="0" fillId="46" borderId="0" xfId="0" applyFill="1"/>
    <xf numFmtId="0" fontId="18" fillId="44" borderId="0" xfId="0" applyFont="1" applyFill="1"/>
    <xf numFmtId="14" fontId="18" fillId="44" borderId="0" xfId="0" applyNumberFormat="1" applyFont="1" applyFill="1"/>
    <xf numFmtId="0" fontId="0" fillId="44" borderId="0" xfId="0" applyFill="1"/>
    <xf numFmtId="0" fontId="0" fillId="45" borderId="0" xfId="0" applyFill="1"/>
    <xf numFmtId="0" fontId="0" fillId="44" borderId="0" xfId="0" applyFill="1" applyAlignment="1">
      <alignment horizontal="center"/>
    </xf>
    <xf numFmtId="0" fontId="0" fillId="45" borderId="0" xfId="0" applyFill="1"/>
    <xf numFmtId="0" fontId="0" fillId="4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font>
        <b val="0"/>
        <i val="0"/>
        <strike val="0"/>
        <condense val="0"/>
        <extend val="0"/>
        <outline val="0"/>
        <shadow val="0"/>
        <u val="none"/>
        <vertAlign val="baseline"/>
        <sz val="18"/>
        <color theme="1"/>
        <name val="Times New Roman"/>
        <family val="1"/>
        <scheme val="none"/>
      </font>
      <fill>
        <patternFill patternType="solid">
          <fgColor indexed="64"/>
          <bgColor theme="5" tint="-0.249977111117893"/>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val="0"/>
        <i val="0"/>
        <color rgb="FFC00000"/>
      </font>
      <fill>
        <patternFill patternType="solid">
          <fgColor theme="5" tint="-0.24994659260841701"/>
          <bgColor rgb="FFC00000"/>
        </patternFill>
      </fill>
      <border>
        <left style="thick">
          <color rgb="FFC00000"/>
        </left>
        <right style="thick">
          <color rgb="FFC00000"/>
        </right>
        <top style="thick">
          <color rgb="FFC00000"/>
        </top>
        <bottom style="thick">
          <color rgb="FFC00000"/>
        </bottom>
      </border>
    </dxf>
    <dxf>
      <font>
        <b val="0"/>
        <i val="0"/>
        <strike/>
        <color rgb="FFC00000"/>
      </font>
      <fill>
        <patternFill>
          <fgColor rgb="FFC00000"/>
          <bgColor rgb="FFC00000"/>
        </patternFill>
      </fill>
      <border>
        <left style="medium">
          <color rgb="FFC00000"/>
        </left>
        <right style="medium">
          <color rgb="FFC00000"/>
        </right>
        <top style="medium">
          <color rgb="FFC00000"/>
        </top>
        <bottom style="medium">
          <color rgb="FFC00000"/>
        </bottom>
      </border>
    </dxf>
    <dxf>
      <font>
        <b val="0"/>
        <i val="0"/>
        <color rgb="FFC00000"/>
      </font>
      <fill>
        <patternFill>
          <fgColor rgb="FFC00000"/>
          <bgColor rgb="FFC00000"/>
        </patternFill>
      </fill>
    </dxf>
    <dxf>
      <font>
        <b val="0"/>
        <i val="0"/>
        <color theme="0"/>
      </font>
      <fill>
        <patternFill>
          <fgColor theme="1"/>
          <bgColor theme="1"/>
        </patternFill>
      </fill>
      <border diagonalUp="1" diagonalDown="0">
        <left style="thick">
          <color rgb="FFC00000"/>
        </left>
        <right style="thick">
          <color rgb="FFC00000"/>
        </right>
        <top style="thick">
          <color rgb="FFC00000"/>
        </top>
        <bottom style="thick">
          <color rgb="FFC00000"/>
        </bottom>
        <diagonal style="thick">
          <color rgb="FFC00000"/>
        </diagonal>
        <vertical style="thick">
          <color rgb="FFC00000"/>
        </vertical>
        <horizontal/>
      </border>
    </dxf>
    <dxf>
      <font>
        <b val="0"/>
        <i val="0"/>
        <color rgb="FFC00000"/>
      </font>
      <fill>
        <patternFill patternType="solid">
          <fgColor theme="1"/>
          <bgColor rgb="FFC00000"/>
        </patternFill>
      </fill>
      <border diagonalUp="0" diagonalDown="0">
        <left style="thin">
          <color rgb="FFC00000"/>
        </left>
        <right/>
        <top style="thin">
          <color rgb="FFC00000"/>
        </top>
        <bottom style="thin">
          <color rgb="FFC00000"/>
        </bottom>
        <vertical style="thin">
          <color rgb="FFC00000"/>
        </vertical>
        <horizontal/>
      </border>
    </dxf>
    <dxf>
      <font>
        <b/>
        <color theme="1"/>
      </font>
      <border>
        <bottom style="thin">
          <color theme="6"/>
        </bottom>
        <vertical/>
        <horizontal/>
      </border>
    </dxf>
    <dxf>
      <font>
        <b/>
        <i/>
        <strike val="0"/>
        <color theme="1"/>
      </font>
      <fill>
        <patternFill patternType="lightGray">
          <fgColor rgb="FFC00000"/>
          <bgColor rgb="FFC00000"/>
        </patternFill>
      </fill>
      <border diagonalUp="0" diagonalDown="1">
        <left style="mediumDashDot">
          <color rgb="FFC00000"/>
        </left>
        <right style="mediumDashDot">
          <color rgb="FFC00000"/>
        </right>
        <top style="mediumDashDot">
          <color rgb="FFC00000"/>
        </top>
        <bottom style="mediumDashDot">
          <color rgb="FFC00000"/>
        </bottom>
        <diagonal style="mediumDashDot">
          <color rgb="FFC00000"/>
        </diagonal>
        <vertical/>
        <horizontal/>
      </border>
    </dxf>
    <dxf>
      <font>
        <b val="0"/>
        <i val="0"/>
        <color theme="0"/>
      </font>
      <fill>
        <patternFill>
          <fgColor theme="0"/>
          <bgColor theme="1"/>
        </patternFill>
      </fill>
      <border>
        <left style="thin">
          <color theme="1"/>
        </left>
        <right style="thin">
          <color theme="1"/>
        </right>
        <top style="thin">
          <color theme="1"/>
        </top>
        <bottom style="thin">
          <color theme="1"/>
        </bottom>
        <vertical/>
        <horizontal/>
      </border>
    </dxf>
    <dxf>
      <font>
        <b val="0"/>
        <i val="0"/>
        <color theme="1"/>
      </font>
      <fill>
        <patternFill>
          <fgColor theme="0"/>
          <bgColor theme="1"/>
        </patternFill>
      </fill>
      <border>
        <left style="thin">
          <color theme="1"/>
        </left>
        <right style="thin">
          <color theme="1"/>
        </right>
        <top style="thin">
          <color theme="1"/>
        </top>
        <bottom style="thin">
          <color theme="1"/>
        </bottom>
        <vertical/>
        <horizontal/>
      </border>
    </dxf>
  </dxfs>
  <tableStyles count="5" defaultTableStyle="TableStyleMedium2" defaultPivotStyle="PivotStyleLight16">
    <tableStyle name="GREY BLACK" pivot="0" table="0" count="10" xr9:uid="{37F5B600-E365-3A41-B679-EA1C998412CC}">
      <tableStyleElement type="wholeTable" dxfId="50"/>
      <tableStyleElement type="headerRow" dxfId="49"/>
    </tableStyle>
    <tableStyle name="MY STYLE RED" pivot="0" table="0" count="10" xr9:uid="{591BA366-8D88-FD4F-B2E5-ED0FADE0E82B}">
      <tableStyleElement type="wholeTable" dxfId="48"/>
      <tableStyleElement type="headerRow" dxfId="47"/>
    </tableStyle>
    <tableStyle name="Red Style" pivot="0" table="0" count="13" xr9:uid="{7024CB9C-73AF-384D-A4E6-8E6245562D90}">
      <tableStyleElement type="wholeTable" dxfId="46"/>
      <tableStyleElement type="headerRow" dxfId="45"/>
      <tableStyleElement type="totalRow" dxfId="44"/>
      <tableStyleElement type="firstColumnStripe" dxfId="43"/>
      <tableStyleElement type="firstTotalCell" dxfId="42"/>
    </tableStyle>
    <tableStyle name="SlicerStyleLight1 2" pivot="0" table="0" count="11" xr9:uid="{E8E11ECC-85A0-7F49-8207-B62A5EC9EF29}">
      <tableStyleElement type="wholeTable" dxfId="41"/>
      <tableStyleElement type="headerRow" dxfId="40"/>
      <tableStyleElement type="secondColumnStripe" size="8"/>
    </tableStyle>
    <tableStyle name="SlicerStyleLight1 3" pivot="0" table="0" count="10" xr9:uid="{DED95F12-A3C8-784D-A638-11C11A08FDB2}">
      <tableStyleElement type="wholeTable" dxfId="39"/>
      <tableStyleElement type="headerRow" dxfId="38"/>
    </tableStyle>
  </tableStyles>
  <colors>
    <mruColors>
      <color rgb="FFCD0007"/>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GREY BLACK">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MY STYLE RED">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Red 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[Netflix.xlsx]Content by Type &amp; Country!PivotTable3</c:name>
    <c:fmtId val="1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60685784209407"/>
          <c:y val="0.21771217712177121"/>
          <c:w val="0.63421525856565231"/>
          <c:h val="0.61948978702385449"/>
        </c:manualLayout>
      </c:layout>
      <c:barChart>
        <c:barDir val="bar"/>
        <c:grouping val="percentStacked"/>
        <c:varyColors val="0"/>
        <c:ser>
          <c:idx val="0"/>
          <c:order val="0"/>
          <c:tx>
            <c:strRef>
              <c:f>'Content by Type &amp; Country'!$B$1:$B$2</c:f>
              <c:strCache>
                <c:ptCount val="1"/>
                <c:pt idx="0">
                  <c:v>Movie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Country'!$B$3:$B$13</c:f>
              <c:numCache>
                <c:formatCode>General</c:formatCode>
                <c:ptCount val="10"/>
                <c:pt idx="0">
                  <c:v>162</c:v>
                </c:pt>
                <c:pt idx="1">
                  <c:v>95</c:v>
                </c:pt>
                <c:pt idx="2">
                  <c:v>139</c:v>
                </c:pt>
                <c:pt idx="3">
                  <c:v>902</c:v>
                </c:pt>
                <c:pt idx="4">
                  <c:v>81</c:v>
                </c:pt>
                <c:pt idx="5">
                  <c:v>85</c:v>
                </c:pt>
                <c:pt idx="6">
                  <c:v>115</c:v>
                </c:pt>
                <c:pt idx="7">
                  <c:v>79</c:v>
                </c:pt>
                <c:pt idx="8">
                  <c:v>325</c:v>
                </c:pt>
                <c:pt idx="9">
                  <c:v>2099</c:v>
                </c:pt>
              </c:numCache>
            </c:numRef>
          </c:val>
          <c:extLst>
            <c:ext xmlns:c16="http://schemas.microsoft.com/office/drawing/2014/chart" uri="{C3380CC4-5D6E-409C-BE32-E72D297353CC}">
              <c16:uniqueId val="{00000000-7956-3A4C-83D3-8F7369AFEEBC}"/>
            </c:ext>
          </c:extLst>
        </c:ser>
        <c:ser>
          <c:idx val="1"/>
          <c:order val="1"/>
          <c:tx>
            <c:strRef>
              <c:f>'Content by Type &amp; Country'!$C$1:$C$2</c:f>
              <c:strCache>
                <c:ptCount val="1"/>
                <c:pt idx="0">
                  <c:v>TV Show</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Country'!$C$3:$C$13</c:f>
              <c:numCache>
                <c:formatCode>General</c:formatCode>
                <c:ptCount val="10"/>
                <c:pt idx="0">
                  <c:v>4</c:v>
                </c:pt>
                <c:pt idx="2">
                  <c:v>6</c:v>
                </c:pt>
                <c:pt idx="3">
                  <c:v>8</c:v>
                </c:pt>
                <c:pt idx="4">
                  <c:v>10</c:v>
                </c:pt>
                <c:pt idx="5">
                  <c:v>4</c:v>
                </c:pt>
                <c:pt idx="6">
                  <c:v>7</c:v>
                </c:pt>
                <c:pt idx="7">
                  <c:v>5</c:v>
                </c:pt>
                <c:pt idx="8">
                  <c:v>22</c:v>
                </c:pt>
                <c:pt idx="9">
                  <c:v>31</c:v>
                </c:pt>
              </c:numCache>
            </c:numRef>
          </c:val>
          <c:extLst>
            <c:ext xmlns:c16="http://schemas.microsoft.com/office/drawing/2014/chart" uri="{C3380CC4-5D6E-409C-BE32-E72D297353CC}">
              <c16:uniqueId val="{00000001-C35E-654E-BEFA-57D3789C1134}"/>
            </c:ext>
          </c:extLst>
        </c:ser>
        <c:dLbls>
          <c:showLegendKey val="0"/>
          <c:showVal val="0"/>
          <c:showCatName val="0"/>
          <c:showSerName val="0"/>
          <c:showPercent val="0"/>
          <c:showBubbleSize val="0"/>
        </c:dLbls>
        <c:gapWidth val="150"/>
        <c:overlap val="100"/>
        <c:axId val="1885148736"/>
        <c:axId val="1885111776"/>
      </c:barChart>
      <c:catAx>
        <c:axId val="188514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885111776"/>
        <c:crosses val="autoZero"/>
        <c:auto val="1"/>
        <c:lblAlgn val="ctr"/>
        <c:lblOffset val="100"/>
        <c:noMultiLvlLbl val="0"/>
      </c:catAx>
      <c:valAx>
        <c:axId val="1885111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8851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1"/>
    </mc:Choice>
    <mc:Fallback>
      <c:style val="1"/>
    </mc:Fallback>
  </mc:AlternateContent>
  <c:pivotSource>
    <c:name>[Netflix.xlsx]Top Genres by Titles!PivotTable1</c:name>
    <c:fmtId val="19"/>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418796228842891"/>
          <c:y val="0.24279480125225311"/>
          <c:w val="0.46610649906128698"/>
          <c:h val="0.66304552292409236"/>
        </c:manualLayout>
      </c:layout>
      <c:barChart>
        <c:barDir val="bar"/>
        <c:grouping val="clustered"/>
        <c:varyColors val="0"/>
        <c:ser>
          <c:idx val="0"/>
          <c:order val="0"/>
          <c:tx>
            <c:strRef>
              <c:f>'Top Genres by Titles'!$B$3</c:f>
              <c:strCache>
                <c:ptCount val="1"/>
                <c:pt idx="0">
                  <c:v>Total</c:v>
                </c:pt>
              </c:strCache>
            </c:strRef>
          </c:tx>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Genres by Titles'!$A$4:$A$14</c:f>
              <c:strCache>
                <c:ptCount val="10"/>
                <c:pt idx="0">
                  <c:v>Dramas</c:v>
                </c:pt>
                <c:pt idx="1">
                  <c:v>Comedies</c:v>
                </c:pt>
                <c:pt idx="2">
                  <c:v>Action &amp; Adventure</c:v>
                </c:pt>
                <c:pt idx="3">
                  <c:v>Children &amp; Family Movies</c:v>
                </c:pt>
                <c:pt idx="4">
                  <c:v>Documentaries</c:v>
                </c:pt>
                <c:pt idx="5">
                  <c:v>Stand-Up Comedy</c:v>
                </c:pt>
                <c:pt idx="6">
                  <c:v>Horror Movies</c:v>
                </c:pt>
                <c:pt idx="7">
                  <c:v>International Movies</c:v>
                </c:pt>
                <c:pt idx="8">
                  <c:v>Classic Movies</c:v>
                </c:pt>
                <c:pt idx="9">
                  <c:v>Thrillers</c:v>
                </c:pt>
              </c:strCache>
            </c:strRef>
          </c:cat>
          <c:val>
            <c:numRef>
              <c:f>'Top Genres by Titles'!$B$4:$B$14</c:f>
              <c:numCache>
                <c:formatCode>General</c:formatCode>
                <c:ptCount val="10"/>
                <c:pt idx="0">
                  <c:v>1518</c:v>
                </c:pt>
                <c:pt idx="1">
                  <c:v>1127</c:v>
                </c:pt>
                <c:pt idx="2">
                  <c:v>806</c:v>
                </c:pt>
                <c:pt idx="3">
                  <c:v>469</c:v>
                </c:pt>
                <c:pt idx="4">
                  <c:v>372</c:v>
                </c:pt>
                <c:pt idx="5">
                  <c:v>286</c:v>
                </c:pt>
                <c:pt idx="6">
                  <c:v>261</c:v>
                </c:pt>
                <c:pt idx="7">
                  <c:v>109</c:v>
                </c:pt>
                <c:pt idx="8">
                  <c:v>73</c:v>
                </c:pt>
                <c:pt idx="9">
                  <c:v>62</c:v>
                </c:pt>
              </c:numCache>
            </c:numRef>
          </c:val>
          <c:extLst>
            <c:ext xmlns:c16="http://schemas.microsoft.com/office/drawing/2014/chart" uri="{C3380CC4-5D6E-409C-BE32-E72D297353CC}">
              <c16:uniqueId val="{00000000-9C10-A548-8A6A-9721F85D14D6}"/>
            </c:ext>
          </c:extLst>
        </c:ser>
        <c:dLbls>
          <c:showLegendKey val="0"/>
          <c:showVal val="0"/>
          <c:showCatName val="0"/>
          <c:showSerName val="0"/>
          <c:showPercent val="0"/>
          <c:showBubbleSize val="0"/>
        </c:dLbls>
        <c:gapWidth val="150"/>
        <c:axId val="966828607"/>
        <c:axId val="958307423"/>
      </c:barChart>
      <c:catAx>
        <c:axId val="966828607"/>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400" b="1" i="0" u="none" strike="noStrike" kern="1200" baseline="0">
                <a:solidFill>
                  <a:srgbClr val="FF0000"/>
                </a:solidFill>
                <a:latin typeface="+mn-lt"/>
                <a:ea typeface="+mn-ea"/>
                <a:cs typeface="+mn-cs"/>
              </a:defRPr>
            </a:pPr>
            <a:endParaRPr lang="en-US"/>
          </a:p>
        </c:txPr>
        <c:crossAx val="958307423"/>
        <c:crosses val="autoZero"/>
        <c:auto val="1"/>
        <c:lblAlgn val="ctr"/>
        <c:lblOffset val="100"/>
        <c:noMultiLvlLbl val="0"/>
      </c:catAx>
      <c:valAx>
        <c:axId val="9583074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crossAx val="966828607"/>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[Netflix.xlsx]Highest Content Ratings!PivotTable1</c:name>
    <c:fmtId val="7"/>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Content</a:t>
            </a:r>
            <a:r>
              <a:rPr lang="en-US" sz="2000" b="1" baseline="0">
                <a:solidFill>
                  <a:srgbClr val="FFC000"/>
                </a:solidFill>
              </a:rPr>
              <a:t> by Rating</a:t>
            </a:r>
            <a:endParaRPr lang="en-US" sz="2000" b="1">
              <a:solidFill>
                <a:srgbClr val="FFC000"/>
              </a:solidFill>
            </a:endParaRPr>
          </a:p>
        </c:rich>
      </c:tx>
      <c:layout>
        <c:manualLayout>
          <c:xMode val="edge"/>
          <c:yMode val="edge"/>
          <c:x val="0.37090415913200731"/>
          <c:y val="4.8192771084337352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35310617818341E-2"/>
          <c:y val="0.19633289061758843"/>
          <c:w val="0.87754823368597912"/>
          <c:h val="0.58999478227872115"/>
        </c:manualLayout>
      </c:layout>
      <c:barChart>
        <c:barDir val="col"/>
        <c:grouping val="clustered"/>
        <c:varyColors val="0"/>
        <c:ser>
          <c:idx val="0"/>
          <c:order val="0"/>
          <c:tx>
            <c:strRef>
              <c:f>'Highest Content Ratings'!$B$3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Content 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'Highest Content Ratings'!$B$4:$B$18</c:f>
              <c:numCache>
                <c:formatCode>General</c:formatCode>
                <c:ptCount val="14"/>
                <c:pt idx="0">
                  <c:v>40</c:v>
                </c:pt>
                <c:pt idx="1">
                  <c:v>2</c:v>
                </c:pt>
                <c:pt idx="2">
                  <c:v>58</c:v>
                </c:pt>
                <c:pt idx="3">
                  <c:v>275</c:v>
                </c:pt>
                <c:pt idx="4">
                  <c:v>470</c:v>
                </c:pt>
                <c:pt idx="5">
                  <c:v>778</c:v>
                </c:pt>
                <c:pt idx="6">
                  <c:v>1214</c:v>
                </c:pt>
                <c:pt idx="7">
                  <c:v>84</c:v>
                </c:pt>
                <c:pt idx="8">
                  <c:v>1822</c:v>
                </c:pt>
                <c:pt idx="9">
                  <c:v>431</c:v>
                </c:pt>
                <c:pt idx="10">
                  <c:v>76</c:v>
                </c:pt>
                <c:pt idx="11">
                  <c:v>76</c:v>
                </c:pt>
                <c:pt idx="12">
                  <c:v>3</c:v>
                </c:pt>
                <c:pt idx="13">
                  <c:v>3</c:v>
                </c:pt>
              </c:numCache>
            </c:numRef>
          </c:val>
          <c:extLst>
            <c:ext xmlns:c16="http://schemas.microsoft.com/office/drawing/2014/chart" uri="{C3380CC4-5D6E-409C-BE32-E72D297353CC}">
              <c16:uniqueId val="{00000000-A5CA-684C-9D47-4593A111C372}"/>
            </c:ext>
          </c:extLst>
        </c:ser>
        <c:dLbls>
          <c:showLegendKey val="0"/>
          <c:showVal val="0"/>
          <c:showCatName val="0"/>
          <c:showSerName val="0"/>
          <c:showPercent val="0"/>
          <c:showBubbleSize val="0"/>
        </c:dLbls>
        <c:gapWidth val="219"/>
        <c:overlap val="-27"/>
        <c:axId val="2031047215"/>
        <c:axId val="2031048927"/>
      </c:barChart>
      <c:catAx>
        <c:axId val="20310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2031048927"/>
        <c:crosses val="autoZero"/>
        <c:auto val="1"/>
        <c:lblAlgn val="ctr"/>
        <c:lblOffset val="100"/>
        <c:noMultiLvlLbl val="0"/>
      </c:catAx>
      <c:valAx>
        <c:axId val="203104892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203104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[Netflix.xlsx]Top Directors by Country!PivotTable2</c:name>
    <c:fmtId val="2"/>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Top Directors by Country</a:t>
            </a:r>
          </a:p>
        </c:rich>
      </c:tx>
      <c:layout>
        <c:manualLayout>
          <c:xMode val="edge"/>
          <c:yMode val="edge"/>
          <c:x val="0.41131690555634909"/>
          <c:y val="2.6945936838263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0077768056771"/>
          <c:y val="0.1425911444288642"/>
          <c:w val="0.83833285474632357"/>
          <c:h val="0.51194219826893106"/>
        </c:manualLayout>
      </c:layout>
      <c:barChart>
        <c:barDir val="col"/>
        <c:grouping val="clustered"/>
        <c:varyColors val="0"/>
        <c:ser>
          <c:idx val="0"/>
          <c:order val="0"/>
          <c:tx>
            <c:strRef>
              <c:f>'Top Directors by Country'!$C$8</c:f>
              <c:strCache>
                <c:ptCount val="1"/>
                <c:pt idx="0">
                  <c:v>Total</c:v>
                </c:pt>
              </c:strCache>
            </c:strRef>
          </c:tx>
          <c:spPr>
            <a:solidFill>
              <a:schemeClr val="tx1"/>
            </a:solidFill>
            <a:ln>
              <a:noFill/>
            </a:ln>
            <a:effectLst/>
          </c:spPr>
          <c:invertIfNegative val="0"/>
          <c:cat>
            <c:strRef>
              <c:f>'Top Directors by Country'!$B$9:$B$19</c:f>
              <c:strCache>
                <c:ptCount val="10"/>
                <c:pt idx="0">
                  <c:v>Cathy Garcia-Molina</c:v>
                </c:pt>
                <c:pt idx="1">
                  <c:v>David Dhawan</c:v>
                </c:pt>
                <c:pt idx="2">
                  <c:v>Don Michael Paul</c:v>
                </c:pt>
                <c:pt idx="3">
                  <c:v>Jay Chapman</c:v>
                </c:pt>
                <c:pt idx="4">
                  <c:v>Jay Karas</c:v>
                </c:pt>
                <c:pt idx="5">
                  <c:v>Marcus Raboy</c:v>
                </c:pt>
                <c:pt idx="6">
                  <c:v>Martin Scorsese</c:v>
                </c:pt>
                <c:pt idx="7">
                  <c:v>Ra√∫l Campos, Jan Suter</c:v>
                </c:pt>
                <c:pt idx="8">
                  <c:v>Steven Spielberg</c:v>
                </c:pt>
                <c:pt idx="9">
                  <c:v>Youssef Chahine</c:v>
                </c:pt>
              </c:strCache>
            </c:strRef>
          </c:cat>
          <c:val>
            <c:numRef>
              <c:f>'Top Directors by Country'!$C$9:$C$19</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F919-3B4F-B8AE-8C8B11E02517}"/>
            </c:ext>
          </c:extLst>
        </c:ser>
        <c:dLbls>
          <c:showLegendKey val="0"/>
          <c:showVal val="0"/>
          <c:showCatName val="0"/>
          <c:showSerName val="0"/>
          <c:showPercent val="0"/>
          <c:showBubbleSize val="0"/>
        </c:dLbls>
        <c:gapWidth val="219"/>
        <c:overlap val="-27"/>
        <c:axId val="1459194240"/>
        <c:axId val="1459195968"/>
      </c:barChart>
      <c:catAx>
        <c:axId val="14591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459195968"/>
        <c:crosses val="autoZero"/>
        <c:auto val="1"/>
        <c:lblAlgn val="ctr"/>
        <c:lblOffset val="100"/>
        <c:noMultiLvlLbl val="0"/>
      </c:catAx>
      <c:valAx>
        <c:axId val="1459195968"/>
        <c:scaling>
          <c:orientation val="minMax"/>
          <c:max val="20"/>
          <c:min val="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459194240"/>
        <c:crosses val="autoZero"/>
        <c:crossBetween val="between"/>
      </c:valAx>
      <c:spPr>
        <a:solidFill>
          <a:srgbClr val="C0000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[Netflix.xlsx]Top Producing Country!PivotTable1</c:name>
    <c:fmtId val="9"/>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Top</a:t>
            </a:r>
            <a:r>
              <a:rPr lang="en-US" sz="2000" b="1" baseline="0">
                <a:solidFill>
                  <a:srgbClr val="FFC000"/>
                </a:solidFill>
              </a:rPr>
              <a:t> Producing Country</a:t>
            </a:r>
            <a:endParaRPr lang="en-US" sz="2000" b="1">
              <a:solidFill>
                <a:srgbClr val="FFC000"/>
              </a:solidFill>
            </a:endParaRPr>
          </a:p>
        </c:rich>
      </c:tx>
      <c:layout>
        <c:manualLayout>
          <c:xMode val="edge"/>
          <c:yMode val="edge"/>
          <c:x val="0.3323162131597539"/>
          <c:y val="4.6503558188148005E-2"/>
        </c:manualLayout>
      </c:layout>
      <c:overlay val="0"/>
      <c:spPr>
        <a:solidFill>
          <a:schemeClr val="tx1"/>
        </a:solid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30"/>
      <c:depthPercent val="19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230178014673037E-2"/>
          <c:y val="5.4867553157059074E-2"/>
          <c:w val="0.93259346243341135"/>
          <c:h val="0.84660064360881415"/>
        </c:manualLayout>
      </c:layout>
      <c:bar3DChart>
        <c:barDir val="col"/>
        <c:grouping val="clustered"/>
        <c:varyColors val="0"/>
        <c:ser>
          <c:idx val="0"/>
          <c:order val="0"/>
          <c:tx>
            <c:strRef>
              <c:f>'Top Producing Country'!$B$4</c:f>
              <c:strCache>
                <c:ptCount val="1"/>
                <c:pt idx="0">
                  <c:v>Total</c:v>
                </c:pt>
              </c:strCache>
            </c:strRef>
          </c:tx>
          <c:spPr>
            <a:solidFill>
              <a:srgbClr val="C00000"/>
            </a:solidFill>
            <a:ln>
              <a:noFill/>
            </a:ln>
            <a:effectLst/>
            <a:sp3d/>
          </c:spPr>
          <c:invertIfNegative val="0"/>
          <c:cat>
            <c:strRef>
              <c:f>'Top Producing Country'!$A$5:$A$10</c:f>
              <c:strCache>
                <c:ptCount val="5"/>
                <c:pt idx="0">
                  <c:v>United States</c:v>
                </c:pt>
                <c:pt idx="1">
                  <c:v>United Kingdom</c:v>
                </c:pt>
                <c:pt idx="2">
                  <c:v>India</c:v>
                </c:pt>
                <c:pt idx="3">
                  <c:v>France</c:v>
                </c:pt>
                <c:pt idx="4">
                  <c:v>Canada</c:v>
                </c:pt>
              </c:strCache>
            </c:strRef>
          </c:cat>
          <c:val>
            <c:numRef>
              <c:f>'Top Producing Country'!$B$5:$B$10</c:f>
              <c:numCache>
                <c:formatCode>General</c:formatCode>
                <c:ptCount val="5"/>
                <c:pt idx="0">
                  <c:v>2130</c:v>
                </c:pt>
                <c:pt idx="1">
                  <c:v>347</c:v>
                </c:pt>
                <c:pt idx="2">
                  <c:v>910</c:v>
                </c:pt>
                <c:pt idx="3">
                  <c:v>145</c:v>
                </c:pt>
                <c:pt idx="4">
                  <c:v>166</c:v>
                </c:pt>
              </c:numCache>
            </c:numRef>
          </c:val>
          <c:extLst>
            <c:ext xmlns:c16="http://schemas.microsoft.com/office/drawing/2014/chart" uri="{C3380CC4-5D6E-409C-BE32-E72D297353CC}">
              <c16:uniqueId val="{00000000-1524-DB44-8DA5-DF5DBE11A09D}"/>
            </c:ext>
          </c:extLst>
        </c:ser>
        <c:dLbls>
          <c:showLegendKey val="0"/>
          <c:showVal val="0"/>
          <c:showCatName val="0"/>
          <c:showSerName val="0"/>
          <c:showPercent val="0"/>
          <c:showBubbleSize val="0"/>
        </c:dLbls>
        <c:gapWidth val="219"/>
        <c:shape val="box"/>
        <c:axId val="191532480"/>
        <c:axId val="191863952"/>
        <c:axId val="0"/>
      </c:bar3DChart>
      <c:catAx>
        <c:axId val="1915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1863952"/>
        <c:crosses val="autoZero"/>
        <c:auto val="1"/>
        <c:lblAlgn val="ctr"/>
        <c:lblOffset val="100"/>
        <c:noMultiLvlLbl val="0"/>
      </c:catAx>
      <c:valAx>
        <c:axId val="191863952"/>
        <c:scaling>
          <c:orientation val="minMax"/>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1532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1"/>
    </mc:Choice>
    <mc:Fallback>
      <c:style val="1"/>
    </mc:Fallback>
  </mc:AlternateContent>
  <c:pivotSource>
    <c:name>[Netflix.xlsx]content Added Overtime!PivotTable3</c:name>
    <c:fmtId val="10"/>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GB" sz="2000" b="1">
                <a:solidFill>
                  <a:srgbClr val="FFC000"/>
                </a:solidFill>
              </a:rPr>
              <a:t>Top</a:t>
            </a:r>
            <a:r>
              <a:rPr lang="en-GB" sz="2000" b="1" baseline="0">
                <a:solidFill>
                  <a:srgbClr val="FFC000"/>
                </a:solidFill>
              </a:rPr>
              <a:t> 10 Titles Added, 2018-2021</a:t>
            </a:r>
          </a:p>
        </c:rich>
      </c:tx>
      <c:layout>
        <c:manualLayout>
          <c:xMode val="edge"/>
          <c:yMode val="edge"/>
          <c:x val="0.28584753532520757"/>
          <c:y val="5.7692611432420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bg1"/>
            </a:solidFill>
            <a:round/>
          </a:ln>
          <a:effectLst/>
        </c:spPr>
        <c:marker>
          <c:symbol val="none"/>
        </c:marker>
        <c:dLbl>
          <c:idx val="0"/>
          <c:layout>
            <c:manualLayout>
              <c:x val="-3.1392331417035599E-17"/>
              <c:y val="3.555617494715815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bg1"/>
            </a:solidFill>
            <a:round/>
          </a:ln>
          <a:effectLst/>
        </c:spPr>
        <c:marker>
          <c:symbol val="none"/>
        </c:marker>
        <c:dLbl>
          <c:idx val="0"/>
          <c:layout>
            <c:manualLayout>
              <c:x val="-5.1369863013698627E-3"/>
              <c:y val="4.14558799619073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bg1"/>
            </a:solidFill>
            <a:round/>
          </a:ln>
          <a:effectLst/>
        </c:spPr>
        <c:marker>
          <c:symbol val="none"/>
        </c:marker>
        <c:dLbl>
          <c:idx val="0"/>
          <c:layout>
            <c:manualLayout>
              <c:x val="8.5616438356164379E-3"/>
              <c:y val="2.6548672566371681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bg1"/>
            </a:solidFill>
            <a:round/>
          </a:ln>
          <a:effectLst/>
        </c:spPr>
        <c:marker>
          <c:symbol val="none"/>
        </c:marker>
        <c:dLbl>
          <c:idx val="0"/>
          <c:layout>
            <c:manualLayout>
              <c:x val="3.4246575342465752E-3"/>
              <c:y val="-2.35988200589971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bg1"/>
            </a:solidFill>
            <a:round/>
          </a:ln>
          <a:effectLst/>
        </c:spPr>
        <c:marker>
          <c:symbol val="none"/>
        </c:marker>
        <c:dLbl>
          <c:idx val="0"/>
          <c:layout>
            <c:manualLayout>
              <c:x val="3.4246575342465752E-3"/>
              <c:y val="1.769911504424778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bg1"/>
            </a:solidFill>
            <a:round/>
          </a:ln>
          <a:effectLst/>
        </c:spPr>
        <c:marker>
          <c:symbol val="none"/>
        </c:marker>
        <c:dLbl>
          <c:idx val="0"/>
          <c:layout>
            <c:manualLayout>
              <c:x val="5.1369863013698627E-3"/>
              <c:y val="-2.949852507374636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bg1"/>
            </a:solidFill>
            <a:round/>
          </a:ln>
          <a:effectLst/>
        </c:spPr>
        <c:marker>
          <c:symbol val="none"/>
        </c:marker>
        <c:dLbl>
          <c:idx val="0"/>
          <c:layout>
            <c:manualLayout>
              <c:x val="5.1369863013698627E-3"/>
              <c:y val="1.47492625368731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bg1"/>
            </a:solidFill>
            <a:round/>
          </a:ln>
          <a:effectLst/>
        </c:spPr>
        <c:marker>
          <c:symbol val="none"/>
        </c:marker>
        <c:dLbl>
          <c:idx val="0"/>
          <c:layout>
            <c:manualLayout>
              <c:x val="5.1369863013698627E-3"/>
              <c:y val="-2.064896755162241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bg1"/>
            </a:solidFill>
            <a:round/>
          </a:ln>
          <a:effectLst/>
        </c:spPr>
        <c:marker>
          <c:symbol val="none"/>
        </c:marker>
        <c:dLbl>
          <c:idx val="0"/>
          <c:layout>
            <c:manualLayout>
              <c:x val="5.1369863013698003E-3"/>
              <c:y val="-1.769911504424778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6302661072479E-2"/>
          <c:y val="0.27785256126692026"/>
          <c:w val="0.9054387336856865"/>
          <c:h val="0.42370392137815266"/>
        </c:manualLayout>
      </c:layout>
      <c:lineChart>
        <c:grouping val="stacked"/>
        <c:varyColors val="0"/>
        <c:ser>
          <c:idx val="0"/>
          <c:order val="0"/>
          <c:tx>
            <c:strRef>
              <c:f>'content Added Overtime'!$B$3</c:f>
              <c:strCache>
                <c:ptCount val="1"/>
                <c:pt idx="0">
                  <c:v>Total</c:v>
                </c:pt>
              </c:strCache>
            </c:strRef>
          </c:tx>
          <c:spPr>
            <a:ln w="28575" cap="rnd">
              <a:solidFill>
                <a:schemeClr val="bg1"/>
              </a:solidFill>
              <a:round/>
            </a:ln>
            <a:effectLst/>
          </c:spPr>
          <c:marker>
            <c:symbol val="none"/>
          </c:marker>
          <c:dPt>
            <c:idx val="0"/>
            <c:marker>
              <c:symbol val="none"/>
            </c:marker>
            <c:bubble3D val="0"/>
            <c:spPr>
              <a:ln w="28575" cap="rnd">
                <a:solidFill>
                  <a:schemeClr val="bg1"/>
                </a:solidFill>
                <a:round/>
              </a:ln>
              <a:effectLst/>
            </c:spPr>
            <c:extLst>
              <c:ext xmlns:c16="http://schemas.microsoft.com/office/drawing/2014/chart" uri="{C3380CC4-5D6E-409C-BE32-E72D297353CC}">
                <c16:uniqueId val="{00000008-7C6D-0A4A-BB56-5B8274C03075}"/>
              </c:ext>
            </c:extLst>
          </c:dPt>
          <c:dPt>
            <c:idx val="1"/>
            <c:marker>
              <c:symbol val="none"/>
            </c:marker>
            <c:bubble3D val="0"/>
            <c:spPr>
              <a:ln w="28575" cap="rnd">
                <a:solidFill>
                  <a:schemeClr val="bg1"/>
                </a:solidFill>
                <a:round/>
              </a:ln>
              <a:effectLst/>
            </c:spPr>
            <c:extLst>
              <c:ext xmlns:c16="http://schemas.microsoft.com/office/drawing/2014/chart" uri="{C3380CC4-5D6E-409C-BE32-E72D297353CC}">
                <c16:uniqueId val="{00000000-7C6D-0A4A-BB56-5B8274C03075}"/>
              </c:ext>
            </c:extLst>
          </c:dPt>
          <c:dPt>
            <c:idx val="2"/>
            <c:marker>
              <c:symbol val="none"/>
            </c:marker>
            <c:bubble3D val="0"/>
            <c:spPr>
              <a:ln w="28575" cap="rnd">
                <a:solidFill>
                  <a:schemeClr val="bg1"/>
                </a:solidFill>
                <a:round/>
              </a:ln>
              <a:effectLst/>
            </c:spPr>
            <c:extLst>
              <c:ext xmlns:c16="http://schemas.microsoft.com/office/drawing/2014/chart" uri="{C3380CC4-5D6E-409C-BE32-E72D297353CC}">
                <c16:uniqueId val="{00000007-7C6D-0A4A-BB56-5B8274C03075}"/>
              </c:ext>
            </c:extLst>
          </c:dPt>
          <c:dPt>
            <c:idx val="3"/>
            <c:marker>
              <c:symbol val="none"/>
            </c:marker>
            <c:bubble3D val="0"/>
            <c:spPr>
              <a:ln w="28575" cap="rnd">
                <a:solidFill>
                  <a:schemeClr val="bg1"/>
                </a:solidFill>
                <a:round/>
              </a:ln>
              <a:effectLst/>
            </c:spPr>
            <c:extLst>
              <c:ext xmlns:c16="http://schemas.microsoft.com/office/drawing/2014/chart" uri="{C3380CC4-5D6E-409C-BE32-E72D297353CC}">
                <c16:uniqueId val="{00000009-7C6D-0A4A-BB56-5B8274C03075}"/>
              </c:ext>
            </c:extLst>
          </c:dPt>
          <c:dPt>
            <c:idx val="4"/>
            <c:marker>
              <c:symbol val="none"/>
            </c:marker>
            <c:bubble3D val="0"/>
            <c:spPr>
              <a:ln w="28575" cap="rnd">
                <a:solidFill>
                  <a:schemeClr val="bg1"/>
                </a:solidFill>
                <a:round/>
              </a:ln>
              <a:effectLst/>
            </c:spPr>
            <c:extLst>
              <c:ext xmlns:c16="http://schemas.microsoft.com/office/drawing/2014/chart" uri="{C3380CC4-5D6E-409C-BE32-E72D297353CC}">
                <c16:uniqueId val="{00000001-7C6D-0A4A-BB56-5B8274C03075}"/>
              </c:ext>
            </c:extLst>
          </c:dPt>
          <c:dPt>
            <c:idx val="5"/>
            <c:marker>
              <c:symbol val="none"/>
            </c:marker>
            <c:bubble3D val="0"/>
            <c:spPr>
              <a:ln w="28575" cap="rnd">
                <a:solidFill>
                  <a:schemeClr val="bg1"/>
                </a:solidFill>
                <a:round/>
              </a:ln>
              <a:effectLst/>
            </c:spPr>
            <c:extLst>
              <c:ext xmlns:c16="http://schemas.microsoft.com/office/drawing/2014/chart" uri="{C3380CC4-5D6E-409C-BE32-E72D297353CC}">
                <c16:uniqueId val="{00000006-7C6D-0A4A-BB56-5B8274C03075}"/>
              </c:ext>
            </c:extLst>
          </c:dPt>
          <c:dPt>
            <c:idx val="6"/>
            <c:marker>
              <c:symbol val="none"/>
            </c:marker>
            <c:bubble3D val="0"/>
            <c:spPr>
              <a:ln w="28575" cap="rnd">
                <a:solidFill>
                  <a:schemeClr val="bg1"/>
                </a:solidFill>
                <a:round/>
              </a:ln>
              <a:effectLst/>
            </c:spPr>
            <c:extLst>
              <c:ext xmlns:c16="http://schemas.microsoft.com/office/drawing/2014/chart" uri="{C3380CC4-5D6E-409C-BE32-E72D297353CC}">
                <c16:uniqueId val="{00000005-7C6D-0A4A-BB56-5B8274C03075}"/>
              </c:ext>
            </c:extLst>
          </c:dPt>
          <c:dPt>
            <c:idx val="7"/>
            <c:marker>
              <c:symbol val="none"/>
            </c:marker>
            <c:bubble3D val="0"/>
            <c:spPr>
              <a:ln w="28575" cap="rnd">
                <a:solidFill>
                  <a:schemeClr val="bg1"/>
                </a:solidFill>
                <a:round/>
              </a:ln>
              <a:effectLst/>
            </c:spPr>
            <c:extLst>
              <c:ext xmlns:c16="http://schemas.microsoft.com/office/drawing/2014/chart" uri="{C3380CC4-5D6E-409C-BE32-E72D297353CC}">
                <c16:uniqueId val="{00000003-7C6D-0A4A-BB56-5B8274C03075}"/>
              </c:ext>
            </c:extLst>
          </c:dPt>
          <c:dPt>
            <c:idx val="8"/>
            <c:marker>
              <c:symbol val="none"/>
            </c:marker>
            <c:bubble3D val="0"/>
            <c:spPr>
              <a:ln w="28575" cap="rnd">
                <a:solidFill>
                  <a:schemeClr val="bg1"/>
                </a:solidFill>
                <a:round/>
              </a:ln>
              <a:effectLst/>
            </c:spPr>
            <c:extLst>
              <c:ext xmlns:c16="http://schemas.microsoft.com/office/drawing/2014/chart" uri="{C3380CC4-5D6E-409C-BE32-E72D297353CC}">
                <c16:uniqueId val="{00000004-7C6D-0A4A-BB56-5B8274C03075}"/>
              </c:ext>
            </c:extLst>
          </c:dPt>
          <c:dLbls>
            <c:dLbl>
              <c:idx val="0"/>
              <c:layout>
                <c:manualLayout>
                  <c:x val="5.1369863013698627E-3"/>
                  <c:y val="-2.06489675516224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6D-0A4A-BB56-5B8274C03075}"/>
                </c:ext>
              </c:extLst>
            </c:dLbl>
            <c:dLbl>
              <c:idx val="1"/>
              <c:layout>
                <c:manualLayout>
                  <c:x val="-3.1392331417035599E-17"/>
                  <c:y val="3.5556174947158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6D-0A4A-BB56-5B8274C03075}"/>
                </c:ext>
              </c:extLst>
            </c:dLbl>
            <c:dLbl>
              <c:idx val="2"/>
              <c:layout>
                <c:manualLayout>
                  <c:x val="5.1369863013698627E-3"/>
                  <c:y val="1.47492625368731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6D-0A4A-BB56-5B8274C03075}"/>
                </c:ext>
              </c:extLst>
            </c:dLbl>
            <c:dLbl>
              <c:idx val="3"/>
              <c:layout>
                <c:manualLayout>
                  <c:x val="5.1369863013698003E-3"/>
                  <c:y val="-1.769911504424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6D-0A4A-BB56-5B8274C03075}"/>
                </c:ext>
              </c:extLst>
            </c:dLbl>
            <c:dLbl>
              <c:idx val="4"/>
              <c:layout>
                <c:manualLayout>
                  <c:x val="-5.1369863013698627E-3"/>
                  <c:y val="4.14558799619073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6D-0A4A-BB56-5B8274C03075}"/>
                </c:ext>
              </c:extLst>
            </c:dLbl>
            <c:dLbl>
              <c:idx val="5"/>
              <c:layout>
                <c:manualLayout>
                  <c:x val="5.1369863013698627E-3"/>
                  <c:y val="-2.94985250737463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6D-0A4A-BB56-5B8274C03075}"/>
                </c:ext>
              </c:extLst>
            </c:dLbl>
            <c:dLbl>
              <c:idx val="6"/>
              <c:layout>
                <c:manualLayout>
                  <c:x val="3.4246575342465752E-3"/>
                  <c:y val="1.769911504424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6D-0A4A-BB56-5B8274C03075}"/>
                </c:ext>
              </c:extLst>
            </c:dLbl>
            <c:dLbl>
              <c:idx val="7"/>
              <c:layout>
                <c:manualLayout>
                  <c:x val="8.5616438356164379E-3"/>
                  <c:y val="2.6548672566371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6D-0A4A-BB56-5B8274C03075}"/>
                </c:ext>
              </c:extLst>
            </c:dLbl>
            <c:dLbl>
              <c:idx val="8"/>
              <c:layout>
                <c:manualLayout>
                  <c:x val="3.4246575342465752E-3"/>
                  <c:y val="-2.3598820058997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6D-0A4A-BB56-5B8274C03075}"/>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'content Added Overtime'!$A$4:$A$14</c:f>
              <c:strCache>
                <c:ptCount val="10"/>
                <c:pt idx="0">
                  <c:v>01/09/2021</c:v>
                </c:pt>
                <c:pt idx="1">
                  <c:v>01/08/2021</c:v>
                </c:pt>
                <c:pt idx="2">
                  <c:v>01/01/2021</c:v>
                </c:pt>
                <c:pt idx="3">
                  <c:v>01/01/2020</c:v>
                </c:pt>
                <c:pt idx="4">
                  <c:v>31/12/2019</c:v>
                </c:pt>
                <c:pt idx="5">
                  <c:v>01/11/2019</c:v>
                </c:pt>
                <c:pt idx="6">
                  <c:v>01/10/2019</c:v>
                </c:pt>
                <c:pt idx="7">
                  <c:v>01/11/2018</c:v>
                </c:pt>
                <c:pt idx="8">
                  <c:v>01/10/2018</c:v>
                </c:pt>
                <c:pt idx="9">
                  <c:v>01/03/2018</c:v>
                </c:pt>
              </c:strCache>
            </c:strRef>
          </c:cat>
          <c:val>
            <c:numRef>
              <c:f>'content Added Overtime'!$B$4:$B$14</c:f>
              <c:numCache>
                <c:formatCode>General</c:formatCode>
                <c:ptCount val="10"/>
                <c:pt idx="0">
                  <c:v>47</c:v>
                </c:pt>
                <c:pt idx="1">
                  <c:v>32</c:v>
                </c:pt>
                <c:pt idx="2">
                  <c:v>37</c:v>
                </c:pt>
                <c:pt idx="3">
                  <c:v>60</c:v>
                </c:pt>
                <c:pt idx="4">
                  <c:v>42</c:v>
                </c:pt>
                <c:pt idx="5">
                  <c:v>43</c:v>
                </c:pt>
                <c:pt idx="6">
                  <c:v>33</c:v>
                </c:pt>
                <c:pt idx="7">
                  <c:v>49</c:v>
                </c:pt>
                <c:pt idx="8">
                  <c:v>58</c:v>
                </c:pt>
                <c:pt idx="9">
                  <c:v>51</c:v>
                </c:pt>
              </c:numCache>
            </c:numRef>
          </c:val>
          <c:smooth val="0"/>
          <c:extLst>
            <c:ext xmlns:c16="http://schemas.microsoft.com/office/drawing/2014/chart" uri="{C3380CC4-5D6E-409C-BE32-E72D297353CC}">
              <c16:uniqueId val="{00000002-7C6D-0A4A-BB56-5B8274C03075}"/>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98487056"/>
        <c:axId val="198488768"/>
      </c:lineChart>
      <c:catAx>
        <c:axId val="19848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8488768"/>
        <c:crosses val="autoZero"/>
        <c:auto val="1"/>
        <c:lblAlgn val="ctr"/>
        <c:lblOffset val="100"/>
        <c:noMultiLvlLbl val="0"/>
      </c:catAx>
      <c:valAx>
        <c:axId val="198488768"/>
        <c:scaling>
          <c:orientation val="minMax"/>
        </c:scaling>
        <c:delete val="1"/>
        <c:axPos val="l"/>
        <c:numFmt formatCode="General" sourceLinked="1"/>
        <c:majorTickMark val="out"/>
        <c:minorTickMark val="none"/>
        <c:tickLblPos val="nextTo"/>
        <c:crossAx val="19848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[Netflix.xlsx]Trends in Movies vs. Tv shows!PivotTable2</c:name>
    <c:fmtId val="11"/>
  </c:pivotSource>
  <c:chart>
    <c:title>
      <c:tx>
        <c:rich>
          <a:bodyPr rot="0" spcFirstLastPara="1" vertOverflow="ellipsis" vert="horz" wrap="square" anchor="ctr" anchorCtr="1"/>
          <a:lstStyle/>
          <a:p>
            <a:pPr>
              <a:defRPr sz="2000" b="0" i="0" u="none" strike="noStrike" kern="1200" spc="0" baseline="0">
                <a:solidFill>
                  <a:srgbClr val="FFC000"/>
                </a:solidFill>
                <a:latin typeface="+mn-lt"/>
                <a:ea typeface="+mn-ea"/>
                <a:cs typeface="+mn-cs"/>
              </a:defRPr>
            </a:pPr>
            <a:r>
              <a:rPr lang="en-US" sz="2000" b="1">
                <a:solidFill>
                  <a:srgbClr val="FFC000"/>
                </a:solidFill>
              </a:rPr>
              <a:t>Movies</a:t>
            </a:r>
            <a:r>
              <a:rPr lang="en-US" sz="2000" b="1" baseline="0">
                <a:solidFill>
                  <a:srgbClr val="FFC000"/>
                </a:solidFill>
              </a:rPr>
              <a:t> vs TV Shows</a:t>
            </a:r>
            <a:endParaRPr lang="en-US" sz="2000" b="1">
              <a:solidFill>
                <a:srgbClr val="FFC000"/>
              </a:solidFill>
            </a:endParaRPr>
          </a:p>
        </c:rich>
      </c:tx>
      <c:layout>
        <c:manualLayout>
          <c:xMode val="edge"/>
          <c:yMode val="edge"/>
          <c:x val="0.22291604721742617"/>
          <c:y val="3.837360376184645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scene3d>
            <a:camera prst="orthographicFront"/>
            <a:lightRig rig="threePt" dir="t"/>
          </a:scene3d>
          <a:sp3d>
            <a:bevelT w="0" h="69850"/>
            <a:bevelB w="88900" h="120650"/>
          </a:sp3d>
        </c:spPr>
      </c:pivotFmt>
      <c:pivotFmt>
        <c:idx val="2"/>
        <c:spPr>
          <a:solidFill>
            <a:schemeClr val="tx1"/>
          </a:solidFill>
          <a:ln w="19050">
            <a:solidFill>
              <a:schemeClr val="lt1"/>
            </a:solidFill>
          </a:ln>
          <a:effectLst/>
          <a:scene3d>
            <a:camera prst="orthographicFront"/>
            <a:lightRig rig="threePt" dir="t"/>
          </a:scene3d>
          <a:sp3d>
            <a:bevelT w="0" h="69850"/>
            <a:bevelB w="88900" h="120650"/>
          </a:sp3d>
        </c:spPr>
      </c:pivotFmt>
      <c:pivotFmt>
        <c:idx val="3"/>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a:scene3d>
            <a:camera prst="orthographicFront"/>
            <a:lightRig rig="threePt" dir="t"/>
          </a:scene3d>
          <a:sp3d>
            <a:bevelT w="0" h="69850"/>
            <a:bevelB w="88900" h="120650"/>
          </a:sp3d>
        </c:spPr>
      </c:pivotFmt>
      <c:pivotFmt>
        <c:idx val="5"/>
        <c:spPr>
          <a:solidFill>
            <a:srgbClr val="FF0000"/>
          </a:solidFill>
          <a:ln w="19050">
            <a:solidFill>
              <a:schemeClr val="lt1"/>
            </a:solidFill>
          </a:ln>
          <a:effectLst/>
          <a:scene3d>
            <a:camera prst="orthographicFront"/>
            <a:lightRig rig="threePt" dir="t"/>
          </a:scene3d>
          <a:sp3d>
            <a:bevelT w="0" h="69850"/>
            <a:bevelB w="88900" h="120650"/>
          </a:sp3d>
        </c:spPr>
      </c:pivotFmt>
      <c:pivotFmt>
        <c:idx val="6"/>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w="19050">
            <a:solidFill>
              <a:schemeClr val="lt1"/>
            </a:solidFill>
          </a:ln>
          <a:effectLst/>
          <a:scene3d>
            <a:camera prst="orthographicFront"/>
            <a:lightRig rig="threePt" dir="t"/>
          </a:scene3d>
          <a:sp3d>
            <a:bevelT w="0" h="69850"/>
            <a:bevelB w="88900" h="120650"/>
          </a:sp3d>
        </c:spPr>
        <c:dLbl>
          <c:idx val="0"/>
          <c:layout>
            <c:manualLayout>
              <c:x val="3.6869405352139555E-2"/>
              <c:y val="6.400272355256053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solidFill>
              <a:schemeClr val="lt1"/>
            </a:solidFill>
          </a:ln>
          <a:effectLst/>
          <a:scene3d>
            <a:camera prst="orthographicFront"/>
            <a:lightRig rig="threePt" dir="t"/>
          </a:scene3d>
          <a:sp3d>
            <a:bevelT w="0" h="69850"/>
            <a:bevelB w="88900" h="120650"/>
          </a:sp3d>
        </c:spPr>
        <c:dLbl>
          <c:idx val="0"/>
          <c:layout>
            <c:manualLayout>
              <c:x val="-4.9238371101930556E-3"/>
              <c:y val="-1.6407766694516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41295257266039"/>
          <c:y val="0.19852285687919358"/>
          <c:w val="0.36166706594240111"/>
          <c:h val="0.51296923954948359"/>
        </c:manualLayout>
      </c:layout>
      <c:pieChart>
        <c:varyColors val="1"/>
        <c:ser>
          <c:idx val="0"/>
          <c:order val="0"/>
          <c:tx>
            <c:strRef>
              <c:f>'Trends in Movies vs. Tv shows'!$B$7</c:f>
              <c:strCache>
                <c:ptCount val="1"/>
                <c:pt idx="0">
                  <c:v>Total</c:v>
                </c:pt>
              </c:strCache>
            </c:strRef>
          </c:tx>
          <c:spPr>
            <a:scene3d>
              <a:camera prst="orthographicFront"/>
              <a:lightRig rig="threePt" dir="t"/>
            </a:scene3d>
            <a:sp3d>
              <a:bevelT w="0" h="69850"/>
              <a:bevelB w="88900" h="120650"/>
            </a:sp3d>
          </c:spPr>
          <c:dPt>
            <c:idx val="0"/>
            <c:bubble3D val="0"/>
            <c:spPr>
              <a:solidFill>
                <a:srgbClr val="C00000"/>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1-00FD-0848-A76D-18193D71BCFA}"/>
              </c:ext>
            </c:extLst>
          </c:dPt>
          <c:dPt>
            <c:idx val="1"/>
            <c:bubble3D val="0"/>
            <c:spPr>
              <a:solidFill>
                <a:schemeClr val="bg1"/>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3-00FD-0848-A76D-18193D71BCFA}"/>
              </c:ext>
            </c:extLst>
          </c:dPt>
          <c:dLbls>
            <c:dLbl>
              <c:idx val="0"/>
              <c:layout>
                <c:manualLayout>
                  <c:x val="3.6869405352139555E-2"/>
                  <c:y val="6.400272355256053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FD-0848-A76D-18193D71BCFA}"/>
                </c:ext>
              </c:extLst>
            </c:dLbl>
            <c:dLbl>
              <c:idx val="1"/>
              <c:layout>
                <c:manualLayout>
                  <c:x val="-4.9238371101930556E-3"/>
                  <c:y val="-1.6407766694516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FD-0848-A76D-18193D71BC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'Trends in Movies vs. Tv shows'!$A$8:$A$10</c:f>
              <c:strCache>
                <c:ptCount val="2"/>
                <c:pt idx="0">
                  <c:v>Movie</c:v>
                </c:pt>
                <c:pt idx="1">
                  <c:v>TV Show</c:v>
                </c:pt>
              </c:strCache>
            </c:strRef>
          </c:cat>
          <c:val>
            <c:numRef>
              <c:f>'Trends in Movies vs. Tv shows'!$B$8:$B$10</c:f>
              <c:numCache>
                <c:formatCode>General</c:formatCode>
                <c:ptCount val="2"/>
                <c:pt idx="0">
                  <c:v>5185</c:v>
                </c:pt>
                <c:pt idx="1">
                  <c:v>147</c:v>
                </c:pt>
              </c:numCache>
            </c:numRef>
          </c:val>
          <c:extLst>
            <c:ext xmlns:c16="http://schemas.microsoft.com/office/drawing/2014/chart" uri="{C3380CC4-5D6E-409C-BE32-E72D297353CC}">
              <c16:uniqueId val="{00000004-00FD-0848-A76D-18193D71BCFA}"/>
            </c:ext>
          </c:extLst>
        </c:ser>
        <c:dLbls>
          <c:showLegendKey val="0"/>
          <c:showVal val="0"/>
          <c:showCatName val="0"/>
          <c:showSerName val="0"/>
          <c:showPercent val="0"/>
          <c:showBubbleSize val="0"/>
          <c:showLeaderLines val="1"/>
        </c:dLbls>
        <c:firstSliceAng val="0"/>
      </c:pieChart>
      <c:spPr>
        <a:noFill/>
        <a:ln>
          <a:noFill/>
        </a:ln>
        <a:effectLst/>
      </c:spPr>
    </c:plotArea>
    <c:legend>
      <c:legendPos val="b"/>
      <c:legendEntry>
        <c:idx val="0"/>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Entry>
      <c:legendEntry>
        <c:idx val="1"/>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Entry>
      <c:layout>
        <c:manualLayout>
          <c:xMode val="edge"/>
          <c:yMode val="edge"/>
          <c:x val="0.27161460660375314"/>
          <c:y val="0.81438786550737563"/>
          <c:w val="0.46616914566882739"/>
          <c:h val="0.14086810619517964"/>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[Netflix.xlsx]content Added Overtime!PivotTable3</c:name>
    <c:fmtId val="4"/>
  </c:pivotSource>
  <c:chart>
    <c:title>
      <c:tx>
        <c:rich>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r>
              <a:rPr lang="en-GB" sz="2000">
                <a:solidFill>
                  <a:srgbClr val="C00000"/>
                </a:solidFill>
              </a:rPr>
              <a:t>Top</a:t>
            </a:r>
            <a:r>
              <a:rPr lang="en-GB" sz="2000" baseline="0">
                <a:solidFill>
                  <a:srgbClr val="C00000"/>
                </a:solidFill>
              </a:rPr>
              <a:t> 10 Titles Added, 2018-2021</a:t>
            </a:r>
          </a:p>
        </c:rich>
      </c:tx>
      <c:layout>
        <c:manualLayout>
          <c:xMode val="edge"/>
          <c:yMode val="edge"/>
          <c:x val="0.28584753532520757"/>
          <c:y val="5.7692611432420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endParaRPr lang="en-US"/>
        </a:p>
      </c:txPr>
    </c:title>
    <c:autoTitleDeleted val="0"/>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6302661072479E-2"/>
          <c:y val="0.27785256126692026"/>
          <c:w val="0.9054387336856865"/>
          <c:h val="0.48834004246660179"/>
        </c:manualLayout>
      </c:layout>
      <c:lineChart>
        <c:grouping val="stacked"/>
        <c:varyColors val="0"/>
        <c:ser>
          <c:idx val="0"/>
          <c:order val="0"/>
          <c:tx>
            <c:strRef>
              <c:f>'content Added Overtime'!$B$3</c:f>
              <c:strCache>
                <c:ptCount val="1"/>
                <c:pt idx="0">
                  <c:v>Total</c:v>
                </c:pt>
              </c:strCache>
            </c:strRef>
          </c:tx>
          <c:spPr>
            <a:ln w="28575" cap="rnd">
              <a:solidFill>
                <a:schemeClr val="dk1">
                  <a:tint val="88500"/>
                </a:schemeClr>
              </a:solidFill>
              <a:round/>
            </a:ln>
            <a:effectLst/>
          </c:spPr>
          <c:marker>
            <c:symbol val="none"/>
          </c:marker>
          <c:dPt>
            <c:idx val="1"/>
            <c:marker>
              <c:symbol val="none"/>
            </c:marker>
            <c:bubble3D val="0"/>
            <c:extLst>
              <c:ext xmlns:c16="http://schemas.microsoft.com/office/drawing/2014/chart" uri="{C3380CC4-5D6E-409C-BE32-E72D297353CC}">
                <c16:uniqueId val="{00000003-43F5-944E-A461-C725AB95564D}"/>
              </c:ext>
            </c:extLst>
          </c:dPt>
          <c:dPt>
            <c:idx val="4"/>
            <c:marker>
              <c:symbol val="none"/>
            </c:marker>
            <c:bubble3D val="0"/>
            <c:extLst>
              <c:ext xmlns:c16="http://schemas.microsoft.com/office/drawing/2014/chart" uri="{C3380CC4-5D6E-409C-BE32-E72D297353CC}">
                <c16:uniqueId val="{00000002-43F5-944E-A461-C725AB95564D}"/>
              </c:ext>
            </c:extLst>
          </c:dPt>
          <c:dLbls>
            <c:dLbl>
              <c:idx val="1"/>
              <c:layout>
                <c:manualLayout>
                  <c:x val="-3.1392331417035599E-17"/>
                  <c:y val="1.78571428571427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F5-944E-A461-C725AB95564D}"/>
                </c:ext>
              </c:extLst>
            </c:dLbl>
            <c:dLbl>
              <c:idx val="4"/>
              <c:layout>
                <c:manualLayout>
                  <c:x val="-3.424657534246638E-3"/>
                  <c:y val="1.78571428571428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F5-944E-A461-C725AB95564D}"/>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'content Added Overtime'!$A$4:$A$14</c:f>
              <c:strCache>
                <c:ptCount val="10"/>
                <c:pt idx="0">
                  <c:v>01/09/2021</c:v>
                </c:pt>
                <c:pt idx="1">
                  <c:v>01/08/2021</c:v>
                </c:pt>
                <c:pt idx="2">
                  <c:v>01/01/2021</c:v>
                </c:pt>
                <c:pt idx="3">
                  <c:v>01/01/2020</c:v>
                </c:pt>
                <c:pt idx="4">
                  <c:v>31/12/2019</c:v>
                </c:pt>
                <c:pt idx="5">
                  <c:v>01/11/2019</c:v>
                </c:pt>
                <c:pt idx="6">
                  <c:v>01/10/2019</c:v>
                </c:pt>
                <c:pt idx="7">
                  <c:v>01/11/2018</c:v>
                </c:pt>
                <c:pt idx="8">
                  <c:v>01/10/2018</c:v>
                </c:pt>
                <c:pt idx="9">
                  <c:v>01/03/2018</c:v>
                </c:pt>
              </c:strCache>
            </c:strRef>
          </c:cat>
          <c:val>
            <c:numRef>
              <c:f>'content Added Overtime'!$B$4:$B$14</c:f>
              <c:numCache>
                <c:formatCode>General</c:formatCode>
                <c:ptCount val="10"/>
                <c:pt idx="0">
                  <c:v>47</c:v>
                </c:pt>
                <c:pt idx="1">
                  <c:v>32</c:v>
                </c:pt>
                <c:pt idx="2">
                  <c:v>37</c:v>
                </c:pt>
                <c:pt idx="3">
                  <c:v>60</c:v>
                </c:pt>
                <c:pt idx="4">
                  <c:v>42</c:v>
                </c:pt>
                <c:pt idx="5">
                  <c:v>43</c:v>
                </c:pt>
                <c:pt idx="6">
                  <c:v>33</c:v>
                </c:pt>
                <c:pt idx="7">
                  <c:v>49</c:v>
                </c:pt>
                <c:pt idx="8">
                  <c:v>58</c:v>
                </c:pt>
                <c:pt idx="9">
                  <c:v>51</c:v>
                </c:pt>
              </c:numCache>
            </c:numRef>
          </c:val>
          <c:smooth val="0"/>
          <c:extLst>
            <c:ext xmlns:c16="http://schemas.microsoft.com/office/drawing/2014/chart" uri="{C3380CC4-5D6E-409C-BE32-E72D297353CC}">
              <c16:uniqueId val="{00000000-43F5-944E-A461-C725AB95564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98487056"/>
        <c:axId val="198488768"/>
      </c:lineChart>
      <c:catAx>
        <c:axId val="19848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rgbClr val="C00000"/>
                </a:solidFill>
                <a:latin typeface="+mn-lt"/>
                <a:ea typeface="+mn-ea"/>
                <a:cs typeface="+mn-cs"/>
              </a:defRPr>
            </a:pPr>
            <a:endParaRPr lang="en-US"/>
          </a:p>
        </c:txPr>
        <c:crossAx val="198488768"/>
        <c:crosses val="autoZero"/>
        <c:auto val="1"/>
        <c:lblAlgn val="ctr"/>
        <c:lblOffset val="100"/>
        <c:noMultiLvlLbl val="0"/>
      </c:catAx>
      <c:valAx>
        <c:axId val="198488768"/>
        <c:scaling>
          <c:orientation val="minMax"/>
        </c:scaling>
        <c:delete val="1"/>
        <c:axPos val="l"/>
        <c:numFmt formatCode="General" sourceLinked="1"/>
        <c:majorTickMark val="out"/>
        <c:minorTickMark val="none"/>
        <c:tickLblPos val="nextTo"/>
        <c:crossAx val="19848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[Netflix.xlsx]Top Producing Country!PivotTable1</c:name>
    <c:fmtId val="7"/>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Top</a:t>
            </a:r>
            <a:r>
              <a:rPr lang="en-US" sz="2000" baseline="0">
                <a:solidFill>
                  <a:schemeClr val="tx1"/>
                </a:solidFill>
              </a:rPr>
              <a:t> Producing Countries</a:t>
            </a:r>
            <a:endParaRPr lang="en-US" sz="2000">
              <a:solidFill>
                <a:schemeClr val="tx1"/>
              </a:solidFill>
            </a:endParaRPr>
          </a:p>
        </c:rich>
      </c:tx>
      <c:layout>
        <c:manualLayout>
          <c:xMode val="edge"/>
          <c:yMode val="edge"/>
          <c:x val="0.3323161720169594"/>
          <c:y val="3.683241252302026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30"/>
      <c:depthPercent val="190"/>
      <c:rAngAx val="0"/>
      <c:perspective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'Top Producing Country'!$B$4</c:f>
              <c:strCache>
                <c:ptCount val="1"/>
                <c:pt idx="0">
                  <c:v>Total</c:v>
                </c:pt>
              </c:strCache>
            </c:strRef>
          </c:tx>
          <c:spPr>
            <a:solidFill>
              <a:schemeClr val="tx1"/>
            </a:solidFill>
            <a:ln>
              <a:noFill/>
            </a:ln>
            <a:effectLst/>
            <a:sp3d/>
          </c:spPr>
          <c:invertIfNegative val="0"/>
          <c:cat>
            <c:strRef>
              <c:f>'Top Producing Country'!$A$5:$A$10</c:f>
              <c:strCache>
                <c:ptCount val="5"/>
                <c:pt idx="0">
                  <c:v>United States</c:v>
                </c:pt>
                <c:pt idx="1">
                  <c:v>United Kingdom</c:v>
                </c:pt>
                <c:pt idx="2">
                  <c:v>India</c:v>
                </c:pt>
                <c:pt idx="3">
                  <c:v>France</c:v>
                </c:pt>
                <c:pt idx="4">
                  <c:v>Canada</c:v>
                </c:pt>
              </c:strCache>
            </c:strRef>
          </c:cat>
          <c:val>
            <c:numRef>
              <c:f>'Top Producing Country'!$B$5:$B$10</c:f>
              <c:numCache>
                <c:formatCode>General</c:formatCode>
                <c:ptCount val="5"/>
                <c:pt idx="0">
                  <c:v>2130</c:v>
                </c:pt>
                <c:pt idx="1">
                  <c:v>347</c:v>
                </c:pt>
                <c:pt idx="2">
                  <c:v>910</c:v>
                </c:pt>
                <c:pt idx="3">
                  <c:v>145</c:v>
                </c:pt>
                <c:pt idx="4">
                  <c:v>166</c:v>
                </c:pt>
              </c:numCache>
            </c:numRef>
          </c:val>
          <c:extLst>
            <c:ext xmlns:c16="http://schemas.microsoft.com/office/drawing/2014/chart" uri="{C3380CC4-5D6E-409C-BE32-E72D297353CC}">
              <c16:uniqueId val="{00000000-69AC-EE4D-BCD7-EADA65231AD7}"/>
            </c:ext>
          </c:extLst>
        </c:ser>
        <c:dLbls>
          <c:showLegendKey val="0"/>
          <c:showVal val="0"/>
          <c:showCatName val="0"/>
          <c:showSerName val="0"/>
          <c:showPercent val="0"/>
          <c:showBubbleSize val="0"/>
        </c:dLbls>
        <c:gapWidth val="219"/>
        <c:shape val="box"/>
        <c:axId val="191532480"/>
        <c:axId val="191863952"/>
        <c:axId val="0"/>
      </c:bar3DChart>
      <c:catAx>
        <c:axId val="1915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91863952"/>
        <c:crosses val="autoZero"/>
        <c:auto val="1"/>
        <c:lblAlgn val="ctr"/>
        <c:lblOffset val="100"/>
        <c:noMultiLvlLbl val="0"/>
      </c:catAx>
      <c:valAx>
        <c:axId val="191863952"/>
        <c:scaling>
          <c:orientation val="minMax"/>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91532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[Netflix.xlsx]Top Directors by Country!PivotTable2</c:name>
    <c:fmtId val="0"/>
  </c:pivotSource>
  <c:chart>
    <c:title>
      <c:tx>
        <c:rich>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r>
              <a:rPr lang="en-US" sz="2000">
                <a:solidFill>
                  <a:srgbClr val="C00000"/>
                </a:solidFill>
              </a:rPr>
              <a:t>Top Directors by Countries</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0077768056771"/>
          <c:y val="0.1425911444288642"/>
          <c:w val="0.83833285474632357"/>
          <c:h val="0.4449207205263726"/>
        </c:manualLayout>
      </c:layout>
      <c:barChart>
        <c:barDir val="col"/>
        <c:grouping val="clustered"/>
        <c:varyColors val="0"/>
        <c:ser>
          <c:idx val="0"/>
          <c:order val="0"/>
          <c:tx>
            <c:strRef>
              <c:f>'Top Directors by Country'!$C$8</c:f>
              <c:strCache>
                <c:ptCount val="1"/>
                <c:pt idx="0">
                  <c:v>Total</c:v>
                </c:pt>
              </c:strCache>
            </c:strRef>
          </c:tx>
          <c:spPr>
            <a:solidFill>
              <a:schemeClr val="tx1"/>
            </a:solidFill>
            <a:ln>
              <a:noFill/>
            </a:ln>
            <a:effectLst/>
          </c:spPr>
          <c:invertIfNegative val="0"/>
          <c:cat>
            <c:strRef>
              <c:f>'Top Directors by Country'!$B$9:$B$19</c:f>
              <c:strCache>
                <c:ptCount val="10"/>
                <c:pt idx="0">
                  <c:v>Cathy Garcia-Molina</c:v>
                </c:pt>
                <c:pt idx="1">
                  <c:v>David Dhawan</c:v>
                </c:pt>
                <c:pt idx="2">
                  <c:v>Don Michael Paul</c:v>
                </c:pt>
                <c:pt idx="3">
                  <c:v>Jay Chapman</c:v>
                </c:pt>
                <c:pt idx="4">
                  <c:v>Jay Karas</c:v>
                </c:pt>
                <c:pt idx="5">
                  <c:v>Marcus Raboy</c:v>
                </c:pt>
                <c:pt idx="6">
                  <c:v>Martin Scorsese</c:v>
                </c:pt>
                <c:pt idx="7">
                  <c:v>Ra√∫l Campos, Jan Suter</c:v>
                </c:pt>
                <c:pt idx="8">
                  <c:v>Steven Spielberg</c:v>
                </c:pt>
                <c:pt idx="9">
                  <c:v>Youssef Chahine</c:v>
                </c:pt>
              </c:strCache>
            </c:strRef>
          </c:cat>
          <c:val>
            <c:numRef>
              <c:f>'Top Directors by Country'!$C$9:$C$19</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4EF6-7347-8655-6DDA4C992745}"/>
            </c:ext>
          </c:extLst>
        </c:ser>
        <c:dLbls>
          <c:showLegendKey val="0"/>
          <c:showVal val="0"/>
          <c:showCatName val="0"/>
          <c:showSerName val="0"/>
          <c:showPercent val="0"/>
          <c:showBubbleSize val="0"/>
        </c:dLbls>
        <c:gapWidth val="219"/>
        <c:overlap val="-27"/>
        <c:axId val="1459194240"/>
        <c:axId val="1459195968"/>
      </c:barChart>
      <c:catAx>
        <c:axId val="14591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rgbClr val="C00000"/>
                </a:solidFill>
                <a:latin typeface="+mn-lt"/>
                <a:ea typeface="+mn-ea"/>
                <a:cs typeface="+mn-cs"/>
              </a:defRPr>
            </a:pPr>
            <a:endParaRPr lang="en-US"/>
          </a:p>
        </c:txPr>
        <c:crossAx val="1459195968"/>
        <c:crosses val="autoZero"/>
        <c:auto val="1"/>
        <c:lblAlgn val="ctr"/>
        <c:lblOffset val="100"/>
        <c:noMultiLvlLbl val="0"/>
      </c:catAx>
      <c:valAx>
        <c:axId val="1459195968"/>
        <c:scaling>
          <c:orientation val="minMax"/>
          <c:max val="20"/>
          <c:min val="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rgbClr val="C00000"/>
                </a:solidFill>
                <a:latin typeface="+mn-lt"/>
                <a:ea typeface="+mn-ea"/>
                <a:cs typeface="+mn-cs"/>
              </a:defRPr>
            </a:pPr>
            <a:endParaRPr lang="en-US"/>
          </a:p>
        </c:txPr>
        <c:crossAx val="1459194240"/>
        <c:crosses val="autoZero"/>
        <c:crossBetween val="between"/>
      </c:valAx>
      <c:spPr>
        <a:solidFill>
          <a:srgbClr val="C0000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[Netflix.xlsx]Highest Content Ratings!PivotTable1</c:name>
    <c:fmtId val="4"/>
  </c:pivotSource>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US" sz="2000">
                <a:solidFill>
                  <a:schemeClr val="bg1"/>
                </a:solidFill>
              </a:rPr>
              <a:t>Content</a:t>
            </a:r>
            <a:r>
              <a:rPr lang="en-US" sz="2000" baseline="0">
                <a:solidFill>
                  <a:schemeClr val="bg1"/>
                </a:solidFill>
              </a:rPr>
              <a:t> by Rating</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Content Ratings'!$B$3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Content 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'Highest Content Ratings'!$B$4:$B$18</c:f>
              <c:numCache>
                <c:formatCode>General</c:formatCode>
                <c:ptCount val="14"/>
                <c:pt idx="0">
                  <c:v>40</c:v>
                </c:pt>
                <c:pt idx="1">
                  <c:v>2</c:v>
                </c:pt>
                <c:pt idx="2">
                  <c:v>58</c:v>
                </c:pt>
                <c:pt idx="3">
                  <c:v>275</c:v>
                </c:pt>
                <c:pt idx="4">
                  <c:v>470</c:v>
                </c:pt>
                <c:pt idx="5">
                  <c:v>778</c:v>
                </c:pt>
                <c:pt idx="6">
                  <c:v>1214</c:v>
                </c:pt>
                <c:pt idx="7">
                  <c:v>84</c:v>
                </c:pt>
                <c:pt idx="8">
                  <c:v>1822</c:v>
                </c:pt>
                <c:pt idx="9">
                  <c:v>431</c:v>
                </c:pt>
                <c:pt idx="10">
                  <c:v>76</c:v>
                </c:pt>
                <c:pt idx="11">
                  <c:v>76</c:v>
                </c:pt>
                <c:pt idx="12">
                  <c:v>3</c:v>
                </c:pt>
                <c:pt idx="13">
                  <c:v>3</c:v>
                </c:pt>
              </c:numCache>
            </c:numRef>
          </c:val>
          <c:extLst>
            <c:ext xmlns:c16="http://schemas.microsoft.com/office/drawing/2014/chart" uri="{C3380CC4-5D6E-409C-BE32-E72D297353CC}">
              <c16:uniqueId val="{00000000-BAB2-7E4F-A32C-0D7889AF1A3D}"/>
            </c:ext>
          </c:extLst>
        </c:ser>
        <c:dLbls>
          <c:showLegendKey val="0"/>
          <c:showVal val="0"/>
          <c:showCatName val="0"/>
          <c:showSerName val="0"/>
          <c:showPercent val="0"/>
          <c:showBubbleSize val="0"/>
        </c:dLbls>
        <c:gapWidth val="219"/>
        <c:overlap val="-27"/>
        <c:axId val="2031047215"/>
        <c:axId val="2031048927"/>
      </c:barChart>
      <c:catAx>
        <c:axId val="20310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31048927"/>
        <c:crosses val="autoZero"/>
        <c:auto val="1"/>
        <c:lblAlgn val="ctr"/>
        <c:lblOffset val="100"/>
        <c:noMultiLvlLbl val="0"/>
      </c:catAx>
      <c:valAx>
        <c:axId val="203104892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3104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[Netflix.xlsx]Top Genres by Titles!PivotTable1</c:name>
    <c:fmtId val="14"/>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66244179861169"/>
          <c:y val="0.24279480125225311"/>
          <c:w val="0.58308393477504217"/>
          <c:h val="0.66304552292409236"/>
        </c:manualLayout>
      </c:layout>
      <c:barChart>
        <c:barDir val="bar"/>
        <c:grouping val="clustered"/>
        <c:varyColors val="0"/>
        <c:ser>
          <c:idx val="0"/>
          <c:order val="0"/>
          <c:tx>
            <c:strRef>
              <c:f>'Top Genres by Titles'!$B$3</c:f>
              <c:strCache>
                <c:ptCount val="1"/>
                <c:pt idx="0">
                  <c:v>Total</c:v>
                </c:pt>
              </c:strCache>
            </c:strRef>
          </c:tx>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Genres by Titles'!$A$4:$A$14</c:f>
              <c:strCache>
                <c:ptCount val="10"/>
                <c:pt idx="0">
                  <c:v>Dramas</c:v>
                </c:pt>
                <c:pt idx="1">
                  <c:v>Comedies</c:v>
                </c:pt>
                <c:pt idx="2">
                  <c:v>Action &amp; Adventure</c:v>
                </c:pt>
                <c:pt idx="3">
                  <c:v>Children &amp; Family Movies</c:v>
                </c:pt>
                <c:pt idx="4">
                  <c:v>Documentaries</c:v>
                </c:pt>
                <c:pt idx="5">
                  <c:v>Stand-Up Comedy</c:v>
                </c:pt>
                <c:pt idx="6">
                  <c:v>Horror Movies</c:v>
                </c:pt>
                <c:pt idx="7">
                  <c:v>International Movies</c:v>
                </c:pt>
                <c:pt idx="8">
                  <c:v>Classic Movies</c:v>
                </c:pt>
                <c:pt idx="9">
                  <c:v>Thrillers</c:v>
                </c:pt>
              </c:strCache>
            </c:strRef>
          </c:cat>
          <c:val>
            <c:numRef>
              <c:f>'Top Genres by Titles'!$B$4:$B$14</c:f>
              <c:numCache>
                <c:formatCode>General</c:formatCode>
                <c:ptCount val="10"/>
                <c:pt idx="0">
                  <c:v>1518</c:v>
                </c:pt>
                <c:pt idx="1">
                  <c:v>1127</c:v>
                </c:pt>
                <c:pt idx="2">
                  <c:v>806</c:v>
                </c:pt>
                <c:pt idx="3">
                  <c:v>469</c:v>
                </c:pt>
                <c:pt idx="4">
                  <c:v>372</c:v>
                </c:pt>
                <c:pt idx="5">
                  <c:v>286</c:v>
                </c:pt>
                <c:pt idx="6">
                  <c:v>261</c:v>
                </c:pt>
                <c:pt idx="7">
                  <c:v>109</c:v>
                </c:pt>
                <c:pt idx="8">
                  <c:v>73</c:v>
                </c:pt>
                <c:pt idx="9">
                  <c:v>62</c:v>
                </c:pt>
              </c:numCache>
            </c:numRef>
          </c:val>
          <c:extLst>
            <c:ext xmlns:c16="http://schemas.microsoft.com/office/drawing/2014/chart" uri="{C3380CC4-5D6E-409C-BE32-E72D297353CC}">
              <c16:uniqueId val="{00000000-AE98-DF43-8B40-3E69E8D4CB05}"/>
            </c:ext>
          </c:extLst>
        </c:ser>
        <c:dLbls>
          <c:showLegendKey val="0"/>
          <c:showVal val="0"/>
          <c:showCatName val="0"/>
          <c:showSerName val="0"/>
          <c:showPercent val="0"/>
          <c:showBubbleSize val="0"/>
        </c:dLbls>
        <c:gapWidth val="150"/>
        <c:axId val="966828607"/>
        <c:axId val="958307423"/>
      </c:barChart>
      <c:catAx>
        <c:axId val="966828607"/>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400" b="0" i="0" u="none" strike="noStrike" kern="1200" baseline="0">
                <a:solidFill>
                  <a:srgbClr val="FF0000"/>
                </a:solidFill>
                <a:latin typeface="+mn-lt"/>
                <a:ea typeface="+mn-ea"/>
                <a:cs typeface="+mn-cs"/>
              </a:defRPr>
            </a:pPr>
            <a:endParaRPr lang="en-US"/>
          </a:p>
        </c:txPr>
        <c:crossAx val="958307423"/>
        <c:crosses val="autoZero"/>
        <c:auto val="1"/>
        <c:lblAlgn val="ctr"/>
        <c:lblOffset val="100"/>
        <c:noMultiLvlLbl val="0"/>
      </c:catAx>
      <c:valAx>
        <c:axId val="9583074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rgbClr val="FF0000"/>
                </a:solidFill>
                <a:latin typeface="+mn-lt"/>
                <a:ea typeface="+mn-ea"/>
                <a:cs typeface="+mn-cs"/>
              </a:defRPr>
            </a:pPr>
            <a:endParaRPr lang="en-US"/>
          </a:p>
        </c:txPr>
        <c:crossAx val="966828607"/>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[Netflix.xlsx]Trends in Movies vs. Tv shows!PivotTable2</c:name>
    <c:fmtId val="1"/>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Movies</a:t>
            </a:r>
            <a:r>
              <a:rPr lang="en-US" sz="2000" baseline="0">
                <a:solidFill>
                  <a:schemeClr val="tx1"/>
                </a:solidFill>
              </a:rPr>
              <a:t> vs TV Shows</a:t>
            </a:r>
            <a:endParaRPr lang="en-US" sz="2000">
              <a:solidFill>
                <a:schemeClr val="tx1"/>
              </a:solidFill>
            </a:endParaRPr>
          </a:p>
        </c:rich>
      </c:tx>
      <c:layout>
        <c:manualLayout>
          <c:xMode val="edge"/>
          <c:yMode val="edge"/>
          <c:x val="0.26336061271029648"/>
          <c:y val="3.4883720930232558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scene3d>
            <a:camera prst="orthographicFront"/>
            <a:lightRig rig="threePt" dir="t"/>
          </a:scene3d>
          <a:sp3d>
            <a:bevelT w="0" h="69850"/>
            <a:bevelB w="88900" h="120650"/>
          </a:sp3d>
        </c:spPr>
      </c:pivotFmt>
      <c:pivotFmt>
        <c:idx val="2"/>
        <c:spPr>
          <a:solidFill>
            <a:schemeClr val="tx1"/>
          </a:solidFill>
          <a:ln w="19050">
            <a:solidFill>
              <a:schemeClr val="lt1"/>
            </a:solidFill>
          </a:ln>
          <a:effectLst/>
          <a:scene3d>
            <a:camera prst="orthographicFront"/>
            <a:lightRig rig="threePt" dir="t"/>
          </a:scene3d>
          <a:sp3d>
            <a:bevelT w="0" h="69850"/>
            <a:bevelB w="88900" h="120650"/>
          </a:sp3d>
        </c:spPr>
      </c:pivotFmt>
    </c:pivotFmts>
    <c:plotArea>
      <c:layout/>
      <c:pieChart>
        <c:varyColors val="1"/>
        <c:ser>
          <c:idx val="0"/>
          <c:order val="0"/>
          <c:tx>
            <c:strRef>
              <c:f>'Trends in Movies vs. Tv shows'!$B$7</c:f>
              <c:strCache>
                <c:ptCount val="1"/>
                <c:pt idx="0">
                  <c:v>Total</c:v>
                </c:pt>
              </c:strCache>
            </c:strRef>
          </c:tx>
          <c:spPr>
            <a:scene3d>
              <a:camera prst="orthographicFront"/>
              <a:lightRig rig="threePt" dir="t"/>
            </a:scene3d>
            <a:sp3d>
              <a:bevelT w="0" h="69850"/>
              <a:bevelB w="88900" h="120650"/>
            </a:sp3d>
          </c:spPr>
          <c:dPt>
            <c:idx val="0"/>
            <c:bubble3D val="0"/>
            <c:spPr>
              <a:solidFill>
                <a:schemeClr val="tx1"/>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3-F061-2C41-8C0B-AFA9CF60BC5A}"/>
              </c:ext>
            </c:extLst>
          </c:dPt>
          <c:dPt>
            <c:idx val="1"/>
            <c:bubble3D val="0"/>
            <c:spPr>
              <a:solidFill>
                <a:srgbClr val="FF0000"/>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2-F061-2C41-8C0B-AFA9CF60BC5A}"/>
              </c:ext>
            </c:extLst>
          </c:dPt>
          <c:cat>
            <c:strRef>
              <c:f>'Trends in Movies vs. Tv shows'!$A$8:$A$10</c:f>
              <c:strCache>
                <c:ptCount val="2"/>
                <c:pt idx="0">
                  <c:v>Movie</c:v>
                </c:pt>
                <c:pt idx="1">
                  <c:v>TV Show</c:v>
                </c:pt>
              </c:strCache>
            </c:strRef>
          </c:cat>
          <c:val>
            <c:numRef>
              <c:f>'Trends in Movies vs. Tv shows'!$B$8:$B$10</c:f>
              <c:numCache>
                <c:formatCode>General</c:formatCode>
                <c:ptCount val="2"/>
                <c:pt idx="0">
                  <c:v>5185</c:v>
                </c:pt>
                <c:pt idx="1">
                  <c:v>147</c:v>
                </c:pt>
              </c:numCache>
            </c:numRef>
          </c:val>
          <c:extLst>
            <c:ext xmlns:c16="http://schemas.microsoft.com/office/drawing/2014/chart" uri="{C3380CC4-5D6E-409C-BE32-E72D297353CC}">
              <c16:uniqueId val="{00000000-F061-2C41-8C0B-AFA9CF60BC5A}"/>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Entry>
      <c:layout>
        <c:manualLayout>
          <c:xMode val="edge"/>
          <c:yMode val="edge"/>
          <c:x val="0.69081588571920316"/>
          <c:y val="0.6542437282548984"/>
          <c:w val="0.20863766619336518"/>
          <c:h val="0.156977659769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[Netflix.xlsx]Content by Type &amp; Country!PivotTable3</c:name>
    <c:fmtId val="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60685784209407"/>
          <c:y val="0.21771217712177121"/>
          <c:w val="0.63421525856565231"/>
          <c:h val="0.61948978702385449"/>
        </c:manualLayout>
      </c:layout>
      <c:barChart>
        <c:barDir val="bar"/>
        <c:grouping val="percentStacked"/>
        <c:varyColors val="0"/>
        <c:ser>
          <c:idx val="0"/>
          <c:order val="0"/>
          <c:tx>
            <c:strRef>
              <c:f>'Content by Type &amp; Country'!$B$1:$B$2</c:f>
              <c:strCache>
                <c:ptCount val="1"/>
                <c:pt idx="0">
                  <c:v>Movie</c:v>
                </c:pt>
              </c:strCache>
            </c:strRef>
          </c:tx>
          <c:spPr>
            <a:solidFill>
              <a:schemeClr val="tx1"/>
            </a:solidFill>
            <a:ln>
              <a:noFill/>
            </a:ln>
            <a:effectLst/>
          </c:spPr>
          <c:invertIfNegative val="0"/>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Country'!$B$3:$B$13</c:f>
              <c:numCache>
                <c:formatCode>General</c:formatCode>
                <c:ptCount val="10"/>
                <c:pt idx="0">
                  <c:v>162</c:v>
                </c:pt>
                <c:pt idx="1">
                  <c:v>95</c:v>
                </c:pt>
                <c:pt idx="2">
                  <c:v>139</c:v>
                </c:pt>
                <c:pt idx="3">
                  <c:v>902</c:v>
                </c:pt>
                <c:pt idx="4">
                  <c:v>81</c:v>
                </c:pt>
                <c:pt idx="5">
                  <c:v>85</c:v>
                </c:pt>
                <c:pt idx="6">
                  <c:v>115</c:v>
                </c:pt>
                <c:pt idx="7">
                  <c:v>79</c:v>
                </c:pt>
                <c:pt idx="8">
                  <c:v>325</c:v>
                </c:pt>
                <c:pt idx="9">
                  <c:v>2099</c:v>
                </c:pt>
              </c:numCache>
            </c:numRef>
          </c:val>
          <c:extLst>
            <c:ext xmlns:c16="http://schemas.microsoft.com/office/drawing/2014/chart" uri="{C3380CC4-5D6E-409C-BE32-E72D297353CC}">
              <c16:uniqueId val="{00000000-70D7-1A41-816A-00C6FB4C9B14}"/>
            </c:ext>
          </c:extLst>
        </c:ser>
        <c:ser>
          <c:idx val="1"/>
          <c:order val="1"/>
          <c:tx>
            <c:strRef>
              <c:f>'Content by Type &amp; Country'!$C$1:$C$2</c:f>
              <c:strCache>
                <c:ptCount val="1"/>
                <c:pt idx="0">
                  <c:v>TV Show</c:v>
                </c:pt>
              </c:strCache>
            </c:strRef>
          </c:tx>
          <c:spPr>
            <a:solidFill>
              <a:srgbClr val="C00000"/>
            </a:solidFill>
            <a:ln>
              <a:noFill/>
            </a:ln>
            <a:effectLst/>
          </c:spPr>
          <c:invertIfNegative val="0"/>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Country'!$C$3:$C$13</c:f>
              <c:numCache>
                <c:formatCode>General</c:formatCode>
                <c:ptCount val="10"/>
                <c:pt idx="0">
                  <c:v>4</c:v>
                </c:pt>
                <c:pt idx="2">
                  <c:v>6</c:v>
                </c:pt>
                <c:pt idx="3">
                  <c:v>8</c:v>
                </c:pt>
                <c:pt idx="4">
                  <c:v>10</c:v>
                </c:pt>
                <c:pt idx="5">
                  <c:v>4</c:v>
                </c:pt>
                <c:pt idx="6">
                  <c:v>7</c:v>
                </c:pt>
                <c:pt idx="7">
                  <c:v>5</c:v>
                </c:pt>
                <c:pt idx="8">
                  <c:v>22</c:v>
                </c:pt>
                <c:pt idx="9">
                  <c:v>31</c:v>
                </c:pt>
              </c:numCache>
            </c:numRef>
          </c:val>
          <c:extLst>
            <c:ext xmlns:c16="http://schemas.microsoft.com/office/drawing/2014/chart" uri="{C3380CC4-5D6E-409C-BE32-E72D297353CC}">
              <c16:uniqueId val="{00000000-C987-4C4C-980B-8BE744B49BEA}"/>
            </c:ext>
          </c:extLst>
        </c:ser>
        <c:dLbls>
          <c:showLegendKey val="0"/>
          <c:showVal val="0"/>
          <c:showCatName val="0"/>
          <c:showSerName val="0"/>
          <c:showPercent val="0"/>
          <c:showBubbleSize val="0"/>
        </c:dLbls>
        <c:gapWidth val="150"/>
        <c:overlap val="100"/>
        <c:axId val="1885148736"/>
        <c:axId val="1885111776"/>
      </c:barChart>
      <c:catAx>
        <c:axId val="188514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885111776"/>
        <c:crosses val="autoZero"/>
        <c:auto val="1"/>
        <c:lblAlgn val="ctr"/>
        <c:lblOffset val="100"/>
        <c:noMultiLvlLbl val="0"/>
      </c:catAx>
      <c:valAx>
        <c:axId val="1885111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8851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Trend by Day</cx:v>
        </cx:txData>
      </cx:tx>
      <cx:txPr>
        <a:bodyPr spcFirstLastPara="1" vertOverflow="ellipsis" horzOverflow="overflow" wrap="square" lIns="0" tIns="0" rIns="0" bIns="0" anchor="ctr" anchorCtr="1"/>
        <a:lstStyle/>
        <a:p>
          <a:pPr algn="ctr" rtl="0">
            <a:defRPr sz="1600" b="1">
              <a:solidFill>
                <a:srgbClr val="FFC000"/>
              </a:solidFill>
            </a:defRPr>
          </a:pPr>
          <a:r>
            <a:rPr lang="en-GB" sz="1600" b="1" i="0" u="none" strike="noStrike" baseline="0">
              <a:solidFill>
                <a:srgbClr val="FFC000"/>
              </a:solidFill>
              <a:latin typeface="Rockwell" panose="02060603020205020403"/>
            </a:rPr>
            <a:t>Trend by Day</a:t>
          </a:r>
        </a:p>
      </cx:txPr>
    </cx:title>
    <cx:plotArea>
      <cx:plotAreaRegion>
        <cx:plotSurface>
          <cx:spPr>
            <a:solidFill>
              <a:schemeClr val="tx1"/>
            </a:solidFill>
          </cx:spPr>
        </cx:plotSurface>
        <cx:series layoutId="funnel" uniqueId="{6F165F4B-03B4-AC4C-8538-ABCC222C6D98}">
          <cx:tx>
            <cx:txData>
              <cx:f>_xlchart.v2.1</cx:f>
              <cx:v>Count of Title</cx:v>
            </cx:txData>
          </cx:tx>
          <cx:spPr>
            <a:solidFill>
              <a:schemeClr val="tx1"/>
            </a:solidFill>
          </cx:spPr>
          <cx:dataPt idx="0">
            <cx:spPr>
              <a:solidFill>
                <a:srgbClr val="C00000"/>
              </a:solidFill>
            </cx:spPr>
          </cx:dataPt>
          <cx:dataPt idx="1">
            <cx:spPr>
              <a:solidFill>
                <a:srgbClr val="C00000"/>
              </a:solidFill>
            </cx:spPr>
          </cx:dataPt>
          <cx:dataPt idx="2">
            <cx:spPr>
              <a:solidFill>
                <a:srgbClr val="C00000"/>
              </a:solidFill>
            </cx:spPr>
          </cx:dataPt>
          <cx:dataPt idx="3">
            <cx:spPr>
              <a:solidFill>
                <a:srgbClr val="C00000"/>
              </a:solidFill>
            </cx:spPr>
          </cx:dataPt>
          <cx:dataPt idx="4">
            <cx:spPr>
              <a:solidFill>
                <a:srgbClr val="C00000"/>
              </a:solidFill>
            </cx:spPr>
          </cx:dataPt>
          <cx:dataPt idx="5">
            <cx:spPr>
              <a:solidFill>
                <a:srgbClr val="C00000"/>
              </a:solidFill>
            </cx:spPr>
          </cx:dataPt>
          <cx:dataPt idx="6">
            <cx:spPr>
              <a:solidFill>
                <a:srgbClr val="C00000"/>
              </a:solidFill>
            </cx:spPr>
          </cx:dataPt>
          <cx:dataPt idx="7">
            <cx:spPr>
              <a:solidFill>
                <a:srgbClr val="C00000"/>
              </a:solidFill>
            </cx:spPr>
          </cx:dataPt>
          <cx:dataLabels>
            <cx:spPr>
              <a:noFill/>
            </cx:spPr>
            <cx:txPr>
              <a:bodyPr spcFirstLastPara="1" vertOverflow="ellipsis" horzOverflow="overflow" wrap="square" lIns="0" tIns="0" rIns="0" bIns="0" anchor="ctr" anchorCtr="1"/>
              <a:lstStyle/>
              <a:p>
                <a:pPr algn="ctr" rtl="0">
                  <a:defRPr sz="1200" b="1">
                    <a:solidFill>
                      <a:schemeClr val="bg1">
                        <a:lumMod val="95000"/>
                      </a:schemeClr>
                    </a:solidFill>
                  </a:defRPr>
                </a:pPr>
                <a:endParaRPr lang="en-GB" sz="1200" b="1" i="0" u="none" strike="noStrike" baseline="0">
                  <a:solidFill>
                    <a:schemeClr val="bg1">
                      <a:lumMod val="95000"/>
                    </a:schemeClr>
                  </a:solidFill>
                  <a:latin typeface="Rockwell" panose="02060603020205020403"/>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600" b="1">
                <a:solidFill>
                  <a:srgbClr val="C00000"/>
                </a:solidFill>
              </a:defRPr>
            </a:pPr>
            <a:endParaRPr lang="en-GB" sz="1600" b="1" i="0" u="none" strike="noStrike" baseline="0">
              <a:solidFill>
                <a:srgbClr val="C00000"/>
              </a:solidFill>
              <a:latin typeface="Rockwell" panose="02060603020205020403"/>
            </a:endParaRPr>
          </a:p>
        </cx:txPr>
      </cx:axis>
    </cx:plotArea>
  </cx:chart>
  <cx:spPr>
    <a:solidFill>
      <a:schemeClr val="tx1"/>
    </a:solidFill>
    <a:ln w="15875">
      <a:solidFill>
        <a:srgbClr val="FF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6F165F4B-03B4-AC4C-8538-ABCC222C6D98}">
          <cx:tx>
            <cx:txData>
              <cx:f>_xlchart.v2.4</cx:f>
              <cx:v>Count of Title</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microsoft.com/office/2014/relationships/chartEx" Target="../charts/chartEx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173275</xdr:colOff>
      <xdr:row>30</xdr:row>
      <xdr:rowOff>91952</xdr:rowOff>
    </xdr:from>
    <xdr:to>
      <xdr:col>22</xdr:col>
      <xdr:colOff>907143</xdr:colOff>
      <xdr:row>57</xdr:row>
      <xdr:rowOff>151988</xdr:rowOff>
    </xdr:to>
    <xdr:graphicFrame macro="">
      <xdr:nvGraphicFramePr>
        <xdr:cNvPr id="4" name="Chart 3">
          <a:extLst>
            <a:ext uri="{FF2B5EF4-FFF2-40B4-BE49-F238E27FC236}">
              <a16:creationId xmlns:a16="http://schemas.microsoft.com/office/drawing/2014/main" id="{E918F878-DFAC-534B-B259-D227967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277173</xdr:colOff>
      <xdr:row>13</xdr:row>
      <xdr:rowOff>31173</xdr:rowOff>
    </xdr:from>
    <xdr:to>
      <xdr:col>14</xdr:col>
      <xdr:colOff>213674</xdr:colOff>
      <xdr:row>27</xdr:row>
      <xdr:rowOff>183573</xdr:rowOff>
    </xdr:to>
    <xdr:graphicFrame macro="">
      <xdr:nvGraphicFramePr>
        <xdr:cNvPr id="6" name="Chart 5">
          <a:extLst>
            <a:ext uri="{FF2B5EF4-FFF2-40B4-BE49-F238E27FC236}">
              <a16:creationId xmlns:a16="http://schemas.microsoft.com/office/drawing/2014/main" id="{9FD08AE7-07FD-4D4D-9024-DB76BA8AF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205239</xdr:colOff>
      <xdr:row>13</xdr:row>
      <xdr:rowOff>8081</xdr:rowOff>
    </xdr:from>
    <xdr:to>
      <xdr:col>9</xdr:col>
      <xdr:colOff>1316182</xdr:colOff>
      <xdr:row>27</xdr:row>
      <xdr:rowOff>160481</xdr:rowOff>
    </xdr:to>
    <xdr:graphicFrame macro="">
      <xdr:nvGraphicFramePr>
        <xdr:cNvPr id="7" name="Chart 6">
          <a:extLst>
            <a:ext uri="{FF2B5EF4-FFF2-40B4-BE49-F238E27FC236}">
              <a16:creationId xmlns:a16="http://schemas.microsoft.com/office/drawing/2014/main" id="{C2153979-EDA4-DA44-B02A-86D38BD4E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1311015</xdr:colOff>
      <xdr:row>30</xdr:row>
      <xdr:rowOff>91952</xdr:rowOff>
    </xdr:from>
    <xdr:to>
      <xdr:col>14</xdr:col>
      <xdr:colOff>1111250</xdr:colOff>
      <xdr:row>57</xdr:row>
      <xdr:rowOff>151987</xdr:rowOff>
    </xdr:to>
    <xdr:graphicFrame macro="">
      <xdr:nvGraphicFramePr>
        <xdr:cNvPr id="8" name="Chart 7">
          <a:extLst>
            <a:ext uri="{FF2B5EF4-FFF2-40B4-BE49-F238E27FC236}">
              <a16:creationId xmlns:a16="http://schemas.microsoft.com/office/drawing/2014/main" id="{CBBFCE1F-AB71-A24B-9413-457B75379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646826</xdr:colOff>
      <xdr:row>21</xdr:row>
      <xdr:rowOff>170264</xdr:rowOff>
    </xdr:from>
    <xdr:to>
      <xdr:col>5</xdr:col>
      <xdr:colOff>853538</xdr:colOff>
      <xdr:row>37</xdr:row>
      <xdr:rowOff>45769</xdr:rowOff>
    </xdr:to>
    <xdr:graphicFrame macro="">
      <xdr:nvGraphicFramePr>
        <xdr:cNvPr id="9" name="Chart 8">
          <a:extLst>
            <a:ext uri="{FF2B5EF4-FFF2-40B4-BE49-F238E27FC236}">
              <a16:creationId xmlns:a16="http://schemas.microsoft.com/office/drawing/2014/main" id="{0867E8C3-93DB-0D47-ADE7-470B1EF7B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630240</xdr:colOff>
      <xdr:row>39</xdr:row>
      <xdr:rowOff>158749</xdr:rowOff>
    </xdr:from>
    <xdr:to>
      <xdr:col>5</xdr:col>
      <xdr:colOff>884465</xdr:colOff>
      <xdr:row>57</xdr:row>
      <xdr:rowOff>136071</xdr:rowOff>
    </xdr:to>
    <xdr:graphicFrame macro="">
      <xdr:nvGraphicFramePr>
        <xdr:cNvPr id="10" name="Chart 9">
          <a:extLst>
            <a:ext uri="{FF2B5EF4-FFF2-40B4-BE49-F238E27FC236}">
              <a16:creationId xmlns:a16="http://schemas.microsoft.com/office/drawing/2014/main" id="{4EA2A920-CC5A-AE42-9F40-4B1DD0B0B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521607</xdr:colOff>
      <xdr:row>13</xdr:row>
      <xdr:rowOff>60100</xdr:rowOff>
    </xdr:from>
    <xdr:to>
      <xdr:col>18</xdr:col>
      <xdr:colOff>207818</xdr:colOff>
      <xdr:row>27</xdr:row>
      <xdr:rowOff>206664</xdr:rowOff>
    </xdr:to>
    <xdr:graphicFrame macro="">
      <xdr:nvGraphicFramePr>
        <xdr:cNvPr id="2" name="Chart 1">
          <a:extLst>
            <a:ext uri="{FF2B5EF4-FFF2-40B4-BE49-F238E27FC236}">
              <a16:creationId xmlns:a16="http://schemas.microsoft.com/office/drawing/2014/main" id="{4BE6B193-972D-F142-8ACA-7D0BD5655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22</xdr:col>
      <xdr:colOff>972020</xdr:colOff>
      <xdr:row>3</xdr:row>
      <xdr:rowOff>80583</xdr:rowOff>
    </xdr:from>
    <xdr:to>
      <xdr:col>27</xdr:col>
      <xdr:colOff>1005254</xdr:colOff>
      <xdr:row>7</xdr:row>
      <xdr:rowOff>128963</xdr:rowOff>
    </xdr:to>
    <mc:AlternateContent xmlns:mc="http://schemas.openxmlformats.org/markup-compatibility/2006" xmlns:a14="http://schemas.microsoft.com/office/drawing/2010/main">
      <mc:Choice Requires="a14">
        <xdr:graphicFrame macro="">
          <xdr:nvGraphicFramePr>
            <xdr:cNvPr id="12" name="Type">
              <a:extLst>
                <a:ext uri="{FF2B5EF4-FFF2-40B4-BE49-F238E27FC236}">
                  <a16:creationId xmlns:a16="http://schemas.microsoft.com/office/drawing/2014/main" id="{5980CD5D-3755-6162-D5DA-D9EAB733F099}"/>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1499057" y="856694"/>
              <a:ext cx="6971197" cy="10831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1184775</xdr:colOff>
      <xdr:row>38</xdr:row>
      <xdr:rowOff>227954</xdr:rowOff>
    </xdr:from>
    <xdr:to>
      <xdr:col>27</xdr:col>
      <xdr:colOff>1140970</xdr:colOff>
      <xdr:row>57</xdr:row>
      <xdr:rowOff>141111</xdr:rowOff>
    </xdr:to>
    <mc:AlternateContent xmlns:mc="http://schemas.openxmlformats.org/markup-compatibility/2006" xmlns:a14="http://schemas.microsoft.com/office/drawing/2010/main">
      <mc:Choice Requires="a14">
        <xdr:graphicFrame macro="">
          <xdr:nvGraphicFramePr>
            <xdr:cNvPr id="13" name="Title">
              <a:extLst>
                <a:ext uri="{FF2B5EF4-FFF2-40B4-BE49-F238E27FC236}">
                  <a16:creationId xmlns:a16="http://schemas.microsoft.com/office/drawing/2014/main" id="{B31D4801-88CC-EF32-CA01-54F779EBFD5F}"/>
                </a:ext>
              </a:extLst>
            </xdr:cNvPr>
            <xdr:cNvGraphicFramePr/>
          </xdr:nvGraphicFramePr>
          <xdr:xfrm>
            <a:off x="0" y="0"/>
            <a:ext cx="0" cy="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31711812" y="10058695"/>
              <a:ext cx="6894158" cy="48285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1124257</xdr:colOff>
      <xdr:row>29</xdr:row>
      <xdr:rowOff>11227</xdr:rowOff>
    </xdr:from>
    <xdr:to>
      <xdr:col>27</xdr:col>
      <xdr:colOff>1194606</xdr:colOff>
      <xdr:row>38</xdr:row>
      <xdr:rowOff>9216</xdr:rowOff>
    </xdr:to>
    <mc:AlternateContent xmlns:mc="http://schemas.openxmlformats.org/markup-compatibility/2006" xmlns:a14="http://schemas.microsoft.com/office/drawing/2010/main">
      <mc:Choice Requires="a14">
        <xdr:graphicFrame macro="">
          <xdr:nvGraphicFramePr>
            <xdr:cNvPr id="16" name="Rating">
              <a:extLst>
                <a:ext uri="{FF2B5EF4-FFF2-40B4-BE49-F238E27FC236}">
                  <a16:creationId xmlns:a16="http://schemas.microsoft.com/office/drawing/2014/main" id="{90ACA391-15E9-AC63-AE22-2A0EAC7E09A7}"/>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1651294" y="7513634"/>
              <a:ext cx="7008312" cy="23263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1123137</xdr:colOff>
      <xdr:row>8</xdr:row>
      <xdr:rowOff>165649</xdr:rowOff>
    </xdr:from>
    <xdr:to>
      <xdr:col>27</xdr:col>
      <xdr:colOff>1141813</xdr:colOff>
      <xdr:row>27</xdr:row>
      <xdr:rowOff>117593</xdr:rowOff>
    </xdr:to>
    <mc:AlternateContent xmlns:mc="http://schemas.openxmlformats.org/markup-compatibility/2006" xmlns:a14="http://schemas.microsoft.com/office/drawing/2010/main">
      <mc:Choice Requires="a14">
        <xdr:graphicFrame macro="">
          <xdr:nvGraphicFramePr>
            <xdr:cNvPr id="17" name="Genre">
              <a:extLst>
                <a:ext uri="{FF2B5EF4-FFF2-40B4-BE49-F238E27FC236}">
                  <a16:creationId xmlns:a16="http://schemas.microsoft.com/office/drawing/2014/main" id="{8FE85033-DEC1-F891-0437-9BA37F9D54F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1650174" y="2235279"/>
              <a:ext cx="6956639" cy="48673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632086</xdr:colOff>
      <xdr:row>3</xdr:row>
      <xdr:rowOff>45357</xdr:rowOff>
    </xdr:from>
    <xdr:to>
      <xdr:col>5</xdr:col>
      <xdr:colOff>877455</xdr:colOff>
      <xdr:row>19</xdr:row>
      <xdr:rowOff>223983</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DBA5245F-CF2B-944E-B3E8-386ED7F4E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2086" y="807357"/>
              <a:ext cx="7230369" cy="424262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1361952</xdr:colOff>
      <xdr:row>2</xdr:row>
      <xdr:rowOff>230001</xdr:rowOff>
    </xdr:from>
    <xdr:to>
      <xdr:col>17</xdr:col>
      <xdr:colOff>261670</xdr:colOff>
      <xdr:row>10</xdr:row>
      <xdr:rowOff>18638</xdr:rowOff>
    </xdr:to>
    <xdr:sp macro="" textlink="">
      <xdr:nvSpPr>
        <xdr:cNvPr id="11" name="Rounded Rectangle 10">
          <a:extLst>
            <a:ext uri="{FF2B5EF4-FFF2-40B4-BE49-F238E27FC236}">
              <a16:creationId xmlns:a16="http://schemas.microsoft.com/office/drawing/2014/main" id="{A72F29DC-9F14-2D51-9A3E-A8EB5B76C7E0}"/>
            </a:ext>
          </a:extLst>
        </xdr:cNvPr>
        <xdr:cNvSpPr/>
      </xdr:nvSpPr>
      <xdr:spPr>
        <a:xfrm>
          <a:off x="9798381" y="728930"/>
          <a:ext cx="14366503" cy="1784351"/>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4" algn="l"/>
          <a:r>
            <a:rPr lang="en-GB" sz="9600" b="0" i="0">
              <a:ln>
                <a:solidFill>
                  <a:srgbClr val="FF0000"/>
                </a:solidFill>
              </a:ln>
              <a:solidFill>
                <a:srgbClr val="FF0000"/>
              </a:solidFill>
              <a:latin typeface="Impact" panose="020B0806030902050204" pitchFamily="34" charset="0"/>
              <a:cs typeface="Jumble" panose="020F0502020204030204" pitchFamily="34" charset="0"/>
            </a:rPr>
            <a:t>               NETFLIX</a:t>
          </a:r>
        </a:p>
      </xdr:txBody>
    </xdr:sp>
    <xdr:clientData/>
  </xdr:twoCellAnchor>
  <xdr:twoCellAnchor>
    <xdr:from>
      <xdr:col>18</xdr:col>
      <xdr:colOff>596735</xdr:colOff>
      <xdr:row>3</xdr:row>
      <xdr:rowOff>19628</xdr:rowOff>
    </xdr:from>
    <xdr:to>
      <xdr:col>22</xdr:col>
      <xdr:colOff>884468</xdr:colOff>
      <xdr:row>29</xdr:row>
      <xdr:rowOff>27215</xdr:rowOff>
    </xdr:to>
    <xdr:grpSp>
      <xdr:nvGrpSpPr>
        <xdr:cNvPr id="22" name="Group 21">
          <a:extLst>
            <a:ext uri="{FF2B5EF4-FFF2-40B4-BE49-F238E27FC236}">
              <a16:creationId xmlns:a16="http://schemas.microsoft.com/office/drawing/2014/main" id="{8E429FAC-E78A-AA88-7F43-323C5B8A2E6A}"/>
            </a:ext>
          </a:extLst>
        </xdr:cNvPr>
        <xdr:cNvGrpSpPr/>
      </xdr:nvGrpSpPr>
      <xdr:grpSpPr>
        <a:xfrm>
          <a:off x="25668993" y="757047"/>
          <a:ext cx="5859346" cy="6398555"/>
          <a:chOff x="22603620" y="596900"/>
          <a:chExt cx="5871302" cy="6607448"/>
        </a:xfrm>
      </xdr:grpSpPr>
      <xdr:sp macro="" textlink="">
        <xdr:nvSpPr>
          <xdr:cNvPr id="15" name="Rounded Rectangle 14">
            <a:extLst>
              <a:ext uri="{FF2B5EF4-FFF2-40B4-BE49-F238E27FC236}">
                <a16:creationId xmlns:a16="http://schemas.microsoft.com/office/drawing/2014/main" id="{702EF8D0-5ACF-ADF1-A743-7FD64FAA3F2D}"/>
              </a:ext>
            </a:extLst>
          </xdr:cNvPr>
          <xdr:cNvSpPr/>
        </xdr:nvSpPr>
        <xdr:spPr>
          <a:xfrm>
            <a:off x="22603620" y="619974"/>
            <a:ext cx="2763211" cy="3097645"/>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Total Titles</a:t>
            </a:r>
          </a:p>
          <a:p>
            <a:pPr algn="ctr"/>
            <a:endParaRPr lang="en-GB" sz="2800">
              <a:solidFill>
                <a:srgbClr val="C00000"/>
              </a:solidFill>
            </a:endParaRPr>
          </a:p>
          <a:p>
            <a:pPr algn="ctr"/>
            <a:endParaRPr lang="en-GB" sz="2800">
              <a:solidFill>
                <a:srgbClr val="C00000"/>
              </a:solidFill>
            </a:endParaRPr>
          </a:p>
          <a:p>
            <a:pPr algn="ctr"/>
            <a:endParaRPr lang="en-GB" sz="2800">
              <a:solidFill>
                <a:srgbClr val="C00000"/>
              </a:solidFill>
            </a:endParaRPr>
          </a:p>
          <a:p>
            <a:pPr algn="ctr"/>
            <a:r>
              <a:rPr lang="en-GB" sz="4000">
                <a:solidFill>
                  <a:srgbClr val="FFC000"/>
                </a:solidFill>
              </a:rPr>
              <a:t>5332</a:t>
            </a:r>
          </a:p>
        </xdr:txBody>
      </xdr:sp>
      <xdr:sp macro="" textlink="">
        <xdr:nvSpPr>
          <xdr:cNvPr id="18" name="Rounded Rectangle 17">
            <a:extLst>
              <a:ext uri="{FF2B5EF4-FFF2-40B4-BE49-F238E27FC236}">
                <a16:creationId xmlns:a16="http://schemas.microsoft.com/office/drawing/2014/main" id="{32A1828F-2224-4546-ADB7-05944CF65042}"/>
              </a:ext>
            </a:extLst>
          </xdr:cNvPr>
          <xdr:cNvSpPr/>
        </xdr:nvSpPr>
        <xdr:spPr>
          <a:xfrm>
            <a:off x="22667121" y="3971621"/>
            <a:ext cx="2677191" cy="3232727"/>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Movies</a:t>
            </a:r>
          </a:p>
          <a:p>
            <a:pPr algn="ctr"/>
            <a:endParaRPr lang="en-GB" sz="3200" b="1">
              <a:solidFill>
                <a:srgbClr val="FF0000"/>
              </a:solidFill>
            </a:endParaRPr>
          </a:p>
          <a:p>
            <a:pPr algn="ctr"/>
            <a:endParaRPr lang="en-GB" sz="3200" b="1">
              <a:solidFill>
                <a:srgbClr val="FF0000"/>
              </a:solidFill>
            </a:endParaRPr>
          </a:p>
          <a:p>
            <a:pPr algn="ctr"/>
            <a:endParaRPr lang="en-GB" sz="3200" b="1">
              <a:solidFill>
                <a:srgbClr val="FF0000"/>
              </a:solidFill>
            </a:endParaRPr>
          </a:p>
          <a:p>
            <a:pPr algn="ctr"/>
            <a:r>
              <a:rPr lang="en-GB" sz="4000" b="1">
                <a:solidFill>
                  <a:srgbClr val="FFC000"/>
                </a:solidFill>
              </a:rPr>
              <a:t>5185</a:t>
            </a:r>
          </a:p>
        </xdr:txBody>
      </xdr:sp>
      <xdr:sp macro="" textlink="">
        <xdr:nvSpPr>
          <xdr:cNvPr id="19" name="Rounded Rectangle 18">
            <a:extLst>
              <a:ext uri="{FF2B5EF4-FFF2-40B4-BE49-F238E27FC236}">
                <a16:creationId xmlns:a16="http://schemas.microsoft.com/office/drawing/2014/main" id="{7F334185-1714-324B-8FE4-C1B5C8DB1E58}"/>
              </a:ext>
            </a:extLst>
          </xdr:cNvPr>
          <xdr:cNvSpPr/>
        </xdr:nvSpPr>
        <xdr:spPr>
          <a:xfrm>
            <a:off x="25681779" y="596900"/>
            <a:ext cx="2680528" cy="3074554"/>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Directors</a:t>
            </a:r>
          </a:p>
          <a:p>
            <a:pPr algn="ctr"/>
            <a:endParaRPr lang="en-GB" sz="2800" b="1">
              <a:solidFill>
                <a:srgbClr val="FF0000"/>
              </a:solidFill>
            </a:endParaRPr>
          </a:p>
          <a:p>
            <a:pPr algn="ctr"/>
            <a:endParaRPr lang="en-GB" sz="2800" b="1">
              <a:solidFill>
                <a:srgbClr val="FF0000"/>
              </a:solidFill>
            </a:endParaRPr>
          </a:p>
          <a:p>
            <a:pPr algn="ctr"/>
            <a:endParaRPr lang="en-GB" sz="2800" b="1">
              <a:solidFill>
                <a:srgbClr val="FF0000"/>
              </a:solidFill>
            </a:endParaRPr>
          </a:p>
          <a:p>
            <a:pPr algn="ctr"/>
            <a:r>
              <a:rPr lang="en-GB" sz="4000" b="1">
                <a:solidFill>
                  <a:srgbClr val="FFC000"/>
                </a:solidFill>
              </a:rPr>
              <a:t>3945</a:t>
            </a:r>
          </a:p>
        </xdr:txBody>
      </xdr:sp>
      <xdr:sp macro="" textlink="">
        <xdr:nvSpPr>
          <xdr:cNvPr id="21" name="Rounded Rectangle 20">
            <a:extLst>
              <a:ext uri="{FF2B5EF4-FFF2-40B4-BE49-F238E27FC236}">
                <a16:creationId xmlns:a16="http://schemas.microsoft.com/office/drawing/2014/main" id="{D36D7933-C39C-6748-B280-ACB0F58C085D}"/>
              </a:ext>
            </a:extLst>
          </xdr:cNvPr>
          <xdr:cNvSpPr/>
        </xdr:nvSpPr>
        <xdr:spPr>
          <a:xfrm>
            <a:off x="25710056" y="3902348"/>
            <a:ext cx="2764866" cy="3278908"/>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TV Shows</a:t>
            </a:r>
          </a:p>
          <a:p>
            <a:pPr algn="ctr"/>
            <a:endParaRPr lang="en-GB" sz="3200" b="1">
              <a:solidFill>
                <a:srgbClr val="FF0000"/>
              </a:solidFill>
            </a:endParaRPr>
          </a:p>
          <a:p>
            <a:pPr algn="ctr"/>
            <a:endParaRPr lang="en-GB" sz="3200" b="1">
              <a:solidFill>
                <a:srgbClr val="FF0000"/>
              </a:solidFill>
            </a:endParaRPr>
          </a:p>
          <a:p>
            <a:pPr algn="ctr"/>
            <a:endParaRPr lang="en-GB" sz="3200" b="1">
              <a:solidFill>
                <a:srgbClr val="FF0000"/>
              </a:solidFill>
            </a:endParaRPr>
          </a:p>
          <a:p>
            <a:pPr algn="ctr"/>
            <a:r>
              <a:rPr lang="en-GB" sz="4000" b="1">
                <a:solidFill>
                  <a:srgbClr val="FFC000"/>
                </a:solidFill>
              </a:rPr>
              <a:t>147</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0.30068</cdr:x>
      <cdr:y>0.0534</cdr:y>
    </cdr:from>
    <cdr:to>
      <cdr:x>0.6875</cdr:x>
      <cdr:y>0.1233</cdr:y>
    </cdr:to>
    <cdr:sp macro="" textlink="">
      <cdr:nvSpPr>
        <cdr:cNvPr id="2" name="TextBox 1">
          <a:extLst xmlns:a="http://schemas.openxmlformats.org/drawingml/2006/main">
            <a:ext uri="{FF2B5EF4-FFF2-40B4-BE49-F238E27FC236}">
              <a16:creationId xmlns:a16="http://schemas.microsoft.com/office/drawing/2014/main" id="{5A147BAA-D89D-B861-F3F8-304AAB151BA9}"/>
            </a:ext>
          </a:extLst>
        </cdr:cNvPr>
        <cdr:cNvSpPr txBox="1"/>
      </cdr:nvSpPr>
      <cdr:spPr>
        <a:xfrm xmlns:a="http://schemas.openxmlformats.org/drawingml/2006/main">
          <a:off x="3278544" y="362913"/>
          <a:ext cx="4217793" cy="4749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b="1" kern="1200">
              <a:solidFill>
                <a:srgbClr val="FFC000"/>
              </a:solidFill>
            </a:rPr>
            <a:t>Content by Type and Country</a:t>
          </a:r>
        </a:p>
      </cdr:txBody>
    </cdr:sp>
  </cdr:relSizeAnchor>
</c:userShapes>
</file>

<file path=xl/drawings/drawing3.xml><?xml version="1.0" encoding="utf-8"?>
<c:userShapes xmlns:c="http://schemas.openxmlformats.org/drawingml/2006/chart">
  <cdr:relSizeAnchor xmlns:cdr="http://schemas.openxmlformats.org/drawingml/2006/chartDrawing">
    <cdr:from>
      <cdr:x>0.34552</cdr:x>
      <cdr:y>0.03795</cdr:y>
    </cdr:from>
    <cdr:to>
      <cdr:x>0.85074</cdr:x>
      <cdr:y>0.13505</cdr:y>
    </cdr:to>
    <cdr:sp macro="" textlink="">
      <cdr:nvSpPr>
        <cdr:cNvPr id="2" name="TextBox 1">
          <a:extLst xmlns:a="http://schemas.openxmlformats.org/drawingml/2006/main">
            <a:ext uri="{FF2B5EF4-FFF2-40B4-BE49-F238E27FC236}">
              <a16:creationId xmlns:a16="http://schemas.microsoft.com/office/drawing/2014/main" id="{724F47F1-352E-FAD8-73D2-26D56F05E099}"/>
            </a:ext>
          </a:extLst>
        </cdr:cNvPr>
        <cdr:cNvSpPr txBox="1"/>
      </cdr:nvSpPr>
      <cdr:spPr>
        <a:xfrm xmlns:a="http://schemas.openxmlformats.org/drawingml/2006/main">
          <a:off x="1916684" y="136418"/>
          <a:ext cx="2802598" cy="349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b="1" kern="1200">
              <a:solidFill>
                <a:srgbClr val="FFC000"/>
              </a:solidFill>
            </a:rPr>
            <a:t>Top Genres by</a:t>
          </a:r>
          <a:r>
            <a:rPr lang="en-GB" sz="2000" b="1" kern="1200" baseline="0">
              <a:solidFill>
                <a:srgbClr val="FFC000"/>
              </a:solidFill>
            </a:rPr>
            <a:t> Title</a:t>
          </a:r>
        </a:p>
      </cdr:txBody>
    </cdr:sp>
  </cdr:relSizeAnchor>
</c:userShapes>
</file>

<file path=xl/drawings/drawing4.xml><?xml version="1.0" encoding="utf-8"?>
<c:userShapes xmlns:c="http://schemas.openxmlformats.org/drawingml/2006/chart">
  <cdr:relSizeAnchor xmlns:cdr="http://schemas.openxmlformats.org/drawingml/2006/chartDrawing">
    <cdr:from>
      <cdr:x>0.01858</cdr:x>
      <cdr:y>0.76894</cdr:y>
    </cdr:from>
    <cdr:to>
      <cdr:x>0.18066</cdr:x>
      <cdr:y>0.94961</cdr:y>
    </cdr:to>
    <cdr:sp macro="" textlink="">
      <cdr:nvSpPr>
        <cdr:cNvPr id="2" name="TextBox 1">
          <a:extLst xmlns:a="http://schemas.openxmlformats.org/drawingml/2006/main">
            <a:ext uri="{FF2B5EF4-FFF2-40B4-BE49-F238E27FC236}">
              <a16:creationId xmlns:a16="http://schemas.microsoft.com/office/drawing/2014/main" id="{E310ABC8-D409-F197-05B6-8C39B556E6B0}"/>
            </a:ext>
          </a:extLst>
        </cdr:cNvPr>
        <cdr:cNvSpPr txBox="1"/>
      </cdr:nvSpPr>
      <cdr:spPr>
        <a:xfrm xmlns:a="http://schemas.openxmlformats.org/drawingml/2006/main">
          <a:off x="120436" y="3348181"/>
          <a:ext cx="1050604" cy="7866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solidFill>
              <a:schemeClr val="tx1"/>
            </a:solidFill>
          </a:endParaRPr>
        </a:p>
      </cdr:txBody>
    </cdr:sp>
  </cdr:relSizeAnchor>
  <cdr:relSizeAnchor xmlns:cdr="http://schemas.openxmlformats.org/drawingml/2006/chartDrawing">
    <cdr:from>
      <cdr:x>0.84262</cdr:x>
      <cdr:y>0.66279</cdr:y>
    </cdr:from>
    <cdr:to>
      <cdr:x>1</cdr:x>
      <cdr:y>0.71705</cdr:y>
    </cdr:to>
    <cdr:sp macro="" textlink="">
      <cdr:nvSpPr>
        <cdr:cNvPr id="3" name="TextBox 2">
          <a:extLst xmlns:a="http://schemas.openxmlformats.org/drawingml/2006/main">
            <a:ext uri="{FF2B5EF4-FFF2-40B4-BE49-F238E27FC236}">
              <a16:creationId xmlns:a16="http://schemas.microsoft.com/office/drawing/2014/main" id="{160F6AB6-E0AF-FD61-2072-C4CBEC2E0DEE}"/>
            </a:ext>
          </a:extLst>
        </cdr:cNvPr>
        <cdr:cNvSpPr txBox="1"/>
      </cdr:nvSpPr>
      <cdr:spPr>
        <a:xfrm xmlns:a="http://schemas.openxmlformats.org/drawingml/2006/main">
          <a:off x="4895850" y="2171700"/>
          <a:ext cx="914400" cy="177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400" kern="1200"/>
        </a:p>
      </cdr:txBody>
    </cdr:sp>
  </cdr:relSizeAnchor>
  <cdr:relSizeAnchor xmlns:cdr="http://schemas.openxmlformats.org/drawingml/2006/chartDrawing">
    <cdr:from>
      <cdr:x>0.84262</cdr:x>
      <cdr:y>0.66279</cdr:y>
    </cdr:from>
    <cdr:to>
      <cdr:x>1</cdr:x>
      <cdr:y>0.74031</cdr:y>
    </cdr:to>
    <cdr:sp macro="" textlink="">
      <cdr:nvSpPr>
        <cdr:cNvPr id="4" name="TextBox 3">
          <a:extLst xmlns:a="http://schemas.openxmlformats.org/drawingml/2006/main">
            <a:ext uri="{FF2B5EF4-FFF2-40B4-BE49-F238E27FC236}">
              <a16:creationId xmlns:a16="http://schemas.microsoft.com/office/drawing/2014/main" id="{2C537A09-F324-5889-DA33-D882EB994416}"/>
            </a:ext>
          </a:extLst>
        </cdr:cNvPr>
        <cdr:cNvSpPr txBox="1"/>
      </cdr:nvSpPr>
      <cdr:spPr>
        <a:xfrm xmlns:a="http://schemas.openxmlformats.org/drawingml/2006/main">
          <a:off x="4895850" y="2171700"/>
          <a:ext cx="9144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0.70923</cdr:x>
      <cdr:y>0.80923</cdr:y>
    </cdr:from>
    <cdr:to>
      <cdr:x>0.80122</cdr:x>
      <cdr:y>0.92393</cdr:y>
    </cdr:to>
    <cdr:sp macro="" textlink="">
      <cdr:nvSpPr>
        <cdr:cNvPr id="5" name="TextBox 4">
          <a:extLst xmlns:a="http://schemas.openxmlformats.org/drawingml/2006/main">
            <a:ext uri="{FF2B5EF4-FFF2-40B4-BE49-F238E27FC236}">
              <a16:creationId xmlns:a16="http://schemas.microsoft.com/office/drawing/2014/main" id="{CB1771B4-F8EB-C53C-94FD-C1068DB622B2}"/>
            </a:ext>
          </a:extLst>
        </cdr:cNvPr>
        <cdr:cNvSpPr txBox="1"/>
      </cdr:nvSpPr>
      <cdr:spPr>
        <a:xfrm xmlns:a="http://schemas.openxmlformats.org/drawingml/2006/main" rot="10800000" flipV="1">
          <a:off x="5607239" y="3720596"/>
          <a:ext cx="727252" cy="52737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p>
      </cdr:txBody>
    </cdr:sp>
  </cdr:relSizeAnchor>
  <cdr:relSizeAnchor xmlns:cdr="http://schemas.openxmlformats.org/drawingml/2006/chartDrawing">
    <cdr:from>
      <cdr:x>0.817</cdr:x>
      <cdr:y>0.80923</cdr:y>
    </cdr:from>
    <cdr:to>
      <cdr:x>0.88613</cdr:x>
      <cdr:y>0.88965</cdr:y>
    </cdr:to>
    <cdr:sp macro="" textlink="">
      <cdr:nvSpPr>
        <cdr:cNvPr id="6" name="TextBox 5">
          <a:extLst xmlns:a="http://schemas.openxmlformats.org/drawingml/2006/main">
            <a:ext uri="{FF2B5EF4-FFF2-40B4-BE49-F238E27FC236}">
              <a16:creationId xmlns:a16="http://schemas.microsoft.com/office/drawing/2014/main" id="{7371921F-3163-3553-BFD1-140103FA86E7}"/>
            </a:ext>
          </a:extLst>
        </cdr:cNvPr>
        <cdr:cNvSpPr txBox="1"/>
      </cdr:nvSpPr>
      <cdr:spPr>
        <a:xfrm xmlns:a="http://schemas.openxmlformats.org/drawingml/2006/main">
          <a:off x="6459264" y="3720596"/>
          <a:ext cx="546583" cy="3697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12700</xdr:colOff>
      <xdr:row>3</xdr:row>
      <xdr:rowOff>12700</xdr:rowOff>
    </xdr:from>
    <xdr:to>
      <xdr:col>13</xdr:col>
      <xdr:colOff>0</xdr:colOff>
      <xdr:row>24</xdr:row>
      <xdr:rowOff>50800</xdr:rowOff>
    </xdr:to>
    <xdr:graphicFrame macro="">
      <xdr:nvGraphicFramePr>
        <xdr:cNvPr id="6" name="Chart 5">
          <a:extLst>
            <a:ext uri="{FF2B5EF4-FFF2-40B4-BE49-F238E27FC236}">
              <a16:creationId xmlns:a16="http://schemas.microsoft.com/office/drawing/2014/main" id="{F7DED172-DFA9-B0B2-4B1C-DB99DC730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812800</xdr:colOff>
      <xdr:row>2</xdr:row>
      <xdr:rowOff>184150</xdr:rowOff>
    </xdr:from>
    <xdr:to>
      <xdr:col>11</xdr:col>
      <xdr:colOff>812800</xdr:colOff>
      <xdr:row>19</xdr:row>
      <xdr:rowOff>177800</xdr:rowOff>
    </xdr:to>
    <xdr:graphicFrame macro="">
      <xdr:nvGraphicFramePr>
        <xdr:cNvPr id="6" name="Chart 5">
          <a:extLst>
            <a:ext uri="{FF2B5EF4-FFF2-40B4-BE49-F238E27FC236}">
              <a16:creationId xmlns:a16="http://schemas.microsoft.com/office/drawing/2014/main" id="{D2ECE5DC-A337-345E-F0DA-A170E538E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596900</xdr:colOff>
      <xdr:row>3</xdr:row>
      <xdr:rowOff>177800</xdr:rowOff>
    </xdr:from>
    <xdr:to>
      <xdr:col>14</xdr:col>
      <xdr:colOff>368300</xdr:colOff>
      <xdr:row>22</xdr:row>
      <xdr:rowOff>25400</xdr:rowOff>
    </xdr:to>
    <xdr:graphicFrame macro="">
      <xdr:nvGraphicFramePr>
        <xdr:cNvPr id="2" name="Chart 1">
          <a:extLst>
            <a:ext uri="{FF2B5EF4-FFF2-40B4-BE49-F238E27FC236}">
              <a16:creationId xmlns:a16="http://schemas.microsoft.com/office/drawing/2014/main" id="{8EB2DE0A-0348-AB53-ECAA-959C33BCB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667926</xdr:colOff>
      <xdr:row>5</xdr:row>
      <xdr:rowOff>47037</xdr:rowOff>
    </xdr:from>
    <xdr:to>
      <xdr:col>5</xdr:col>
      <xdr:colOff>94074</xdr:colOff>
      <xdr:row>8</xdr:row>
      <xdr:rowOff>235185</xdr:rowOff>
    </xdr:to>
    <xdr:sp macro="" textlink="">
      <xdr:nvSpPr>
        <xdr:cNvPr id="4" name="Rounded Rectangle 3">
          <a:extLst>
            <a:ext uri="{FF2B5EF4-FFF2-40B4-BE49-F238E27FC236}">
              <a16:creationId xmlns:a16="http://schemas.microsoft.com/office/drawing/2014/main" id="{134A05FD-BE6D-EC10-0656-3C088B5DEED9}"/>
            </a:ext>
          </a:extLst>
        </xdr:cNvPr>
        <xdr:cNvSpPr/>
      </xdr:nvSpPr>
      <xdr:spPr>
        <a:xfrm>
          <a:off x="5625630" y="1552222"/>
          <a:ext cx="1081851" cy="1081852"/>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TV SHOWS</a:t>
          </a:r>
        </a:p>
      </xdr:txBody>
    </xdr:sp>
    <xdr:clientData/>
  </xdr:twoCellAnchor>
  <xdr:oneCellAnchor>
    <xdr:from>
      <xdr:col>3</xdr:col>
      <xdr:colOff>818445</xdr:colOff>
      <xdr:row>6</xdr:row>
      <xdr:rowOff>206963</xdr:rowOff>
    </xdr:from>
    <xdr:ext cx="790222" cy="376296"/>
    <xdr:sp macro="" textlink="">
      <xdr:nvSpPr>
        <xdr:cNvPr id="5" name="TextBox 4">
          <a:extLst>
            <a:ext uri="{FF2B5EF4-FFF2-40B4-BE49-F238E27FC236}">
              <a16:creationId xmlns:a16="http://schemas.microsoft.com/office/drawing/2014/main" id="{17BC2388-F483-CC2F-9DEF-9CE24A6D2C48}"/>
            </a:ext>
          </a:extLst>
        </xdr:cNvPr>
        <xdr:cNvSpPr txBox="1"/>
      </xdr:nvSpPr>
      <xdr:spPr>
        <a:xfrm>
          <a:off x="5776149" y="2013185"/>
          <a:ext cx="790222" cy="376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rgbClr val="FF0000"/>
              </a:solidFill>
            </a:rPr>
            <a:t>147</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xdr:col>
      <xdr:colOff>787400</xdr:colOff>
      <xdr:row>1</xdr:row>
      <xdr:rowOff>190500</xdr:rowOff>
    </xdr:from>
    <xdr:to>
      <xdr:col>11</xdr:col>
      <xdr:colOff>25400</xdr:colOff>
      <xdr:row>18</xdr:row>
      <xdr:rowOff>0</xdr:rowOff>
    </xdr:to>
    <xdr:graphicFrame macro="">
      <xdr:nvGraphicFramePr>
        <xdr:cNvPr id="5" name="Chart 4">
          <a:extLst>
            <a:ext uri="{FF2B5EF4-FFF2-40B4-BE49-F238E27FC236}">
              <a16:creationId xmlns:a16="http://schemas.microsoft.com/office/drawing/2014/main" id="{6E1479E2-CD43-197B-6907-23A9FB853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19050</xdr:colOff>
      <xdr:row>2</xdr:row>
      <xdr:rowOff>31750</xdr:rowOff>
    </xdr:from>
    <xdr:to>
      <xdr:col>11</xdr:col>
      <xdr:colOff>12700</xdr:colOff>
      <xdr:row>20</xdr:row>
      <xdr:rowOff>63500</xdr:rowOff>
    </xdr:to>
    <xdr:graphicFrame macro="">
      <xdr:nvGraphicFramePr>
        <xdr:cNvPr id="4" name="Chart 3">
          <a:extLst>
            <a:ext uri="{FF2B5EF4-FFF2-40B4-BE49-F238E27FC236}">
              <a16:creationId xmlns:a16="http://schemas.microsoft.com/office/drawing/2014/main" id="{C6375434-B1F9-1EAB-1A79-7C72A832C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0.34552</cdr:x>
      <cdr:y>0.03795</cdr:y>
    </cdr:from>
    <cdr:to>
      <cdr:x>0.64966</cdr:x>
      <cdr:y>0.13004</cdr:y>
    </cdr:to>
    <cdr:sp macro="" textlink="">
      <cdr:nvSpPr>
        <cdr:cNvPr id="2" name="TextBox 1">
          <a:extLst xmlns:a="http://schemas.openxmlformats.org/drawingml/2006/main">
            <a:ext uri="{FF2B5EF4-FFF2-40B4-BE49-F238E27FC236}">
              <a16:creationId xmlns:a16="http://schemas.microsoft.com/office/drawing/2014/main" id="{724F47F1-352E-FAD8-73D2-26D56F05E099}"/>
            </a:ext>
          </a:extLst>
        </cdr:cNvPr>
        <cdr:cNvSpPr txBox="1"/>
      </cdr:nvSpPr>
      <cdr:spPr>
        <a:xfrm xmlns:a="http://schemas.openxmlformats.org/drawingml/2006/main">
          <a:off x="2279649" y="140000"/>
          <a:ext cx="2006609" cy="33975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kern="1200">
              <a:solidFill>
                <a:srgbClr val="FF0000"/>
              </a:solidFill>
            </a:rPr>
            <a:t>Top Genres by</a:t>
          </a:r>
          <a:r>
            <a:rPr lang="en-GB" sz="2000" kern="1200" baseline="0">
              <a:solidFill>
                <a:srgbClr val="FF0000"/>
              </a:solidFill>
            </a:rPr>
            <a:t> Titles</a:t>
          </a:r>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819150</xdr:colOff>
      <xdr:row>5</xdr:row>
      <xdr:rowOff>190500</xdr:rowOff>
    </xdr:from>
    <xdr:to>
      <xdr:col>10</xdr:col>
      <xdr:colOff>25400</xdr:colOff>
      <xdr:row>22</xdr:row>
      <xdr:rowOff>12700</xdr:rowOff>
    </xdr:to>
    <xdr:graphicFrame macro="">
      <xdr:nvGraphicFramePr>
        <xdr:cNvPr id="3" name="Chart 2">
          <a:extLst>
            <a:ext uri="{FF2B5EF4-FFF2-40B4-BE49-F238E27FC236}">
              <a16:creationId xmlns:a16="http://schemas.microsoft.com/office/drawing/2014/main" id="{1740E727-FA7C-F3F2-59C6-B8E8677C3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0.01858</cdr:x>
      <cdr:y>0.73256</cdr:y>
    </cdr:from>
    <cdr:to>
      <cdr:x>0.22404</cdr:x>
      <cdr:y>0.94961</cdr:y>
    </cdr:to>
    <cdr:sp macro="" textlink="">
      <cdr:nvSpPr>
        <cdr:cNvPr id="2" name="TextBox 1">
          <a:extLst xmlns:a="http://schemas.openxmlformats.org/drawingml/2006/main">
            <a:ext uri="{FF2B5EF4-FFF2-40B4-BE49-F238E27FC236}">
              <a16:creationId xmlns:a16="http://schemas.microsoft.com/office/drawing/2014/main" id="{E310ABC8-D409-F197-05B6-8C39B556E6B0}"/>
            </a:ext>
          </a:extLst>
        </cdr:cNvPr>
        <cdr:cNvSpPr txBox="1"/>
      </cdr:nvSpPr>
      <cdr:spPr>
        <a:xfrm xmlns:a="http://schemas.openxmlformats.org/drawingml/2006/main">
          <a:off x="107950" y="2400300"/>
          <a:ext cx="1193800" cy="711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kern="1200">
              <a:solidFill>
                <a:schemeClr val="tx1"/>
              </a:solidFill>
            </a:rPr>
            <a:t>Grand Total</a:t>
          </a:r>
        </a:p>
        <a:p xmlns:a="http://schemas.openxmlformats.org/drawingml/2006/main">
          <a:r>
            <a:rPr lang="en-GB" sz="1600" kern="1200">
              <a:solidFill>
                <a:schemeClr val="tx1"/>
              </a:solidFill>
            </a:rPr>
            <a:t>5332</a:t>
          </a:r>
        </a:p>
      </cdr:txBody>
    </cdr:sp>
  </cdr:relSizeAnchor>
  <cdr:relSizeAnchor xmlns:cdr="http://schemas.openxmlformats.org/drawingml/2006/chartDrawing">
    <cdr:from>
      <cdr:x>0.84262</cdr:x>
      <cdr:y>0.66279</cdr:y>
    </cdr:from>
    <cdr:to>
      <cdr:x>1</cdr:x>
      <cdr:y>0.71705</cdr:y>
    </cdr:to>
    <cdr:sp macro="" textlink="">
      <cdr:nvSpPr>
        <cdr:cNvPr id="3" name="TextBox 2">
          <a:extLst xmlns:a="http://schemas.openxmlformats.org/drawingml/2006/main">
            <a:ext uri="{FF2B5EF4-FFF2-40B4-BE49-F238E27FC236}">
              <a16:creationId xmlns:a16="http://schemas.microsoft.com/office/drawing/2014/main" id="{160F6AB6-E0AF-FD61-2072-C4CBEC2E0DEE}"/>
            </a:ext>
          </a:extLst>
        </cdr:cNvPr>
        <cdr:cNvSpPr txBox="1"/>
      </cdr:nvSpPr>
      <cdr:spPr>
        <a:xfrm xmlns:a="http://schemas.openxmlformats.org/drawingml/2006/main">
          <a:off x="4895850" y="2171700"/>
          <a:ext cx="914400" cy="177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400" kern="1200"/>
        </a:p>
      </cdr:txBody>
    </cdr:sp>
  </cdr:relSizeAnchor>
  <cdr:relSizeAnchor xmlns:cdr="http://schemas.openxmlformats.org/drawingml/2006/chartDrawing">
    <cdr:from>
      <cdr:x>0.84262</cdr:x>
      <cdr:y>0.66279</cdr:y>
    </cdr:from>
    <cdr:to>
      <cdr:x>1</cdr:x>
      <cdr:y>0.74031</cdr:y>
    </cdr:to>
    <cdr:sp macro="" textlink="">
      <cdr:nvSpPr>
        <cdr:cNvPr id="4" name="TextBox 3">
          <a:extLst xmlns:a="http://schemas.openxmlformats.org/drawingml/2006/main">
            <a:ext uri="{FF2B5EF4-FFF2-40B4-BE49-F238E27FC236}">
              <a16:creationId xmlns:a16="http://schemas.microsoft.com/office/drawing/2014/main" id="{2C537A09-F324-5889-DA33-D882EB994416}"/>
            </a:ext>
          </a:extLst>
        </cdr:cNvPr>
        <cdr:cNvSpPr txBox="1"/>
      </cdr:nvSpPr>
      <cdr:spPr>
        <a:xfrm xmlns:a="http://schemas.openxmlformats.org/drawingml/2006/main">
          <a:off x="4895850" y="2171700"/>
          <a:ext cx="9144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0.86667</cdr:x>
      <cdr:y>0.63953</cdr:y>
    </cdr:from>
    <cdr:to>
      <cdr:x>1</cdr:x>
      <cdr:y>0.72868</cdr:y>
    </cdr:to>
    <cdr:sp macro="" textlink="">
      <cdr:nvSpPr>
        <cdr:cNvPr id="5" name="TextBox 4">
          <a:extLst xmlns:a="http://schemas.openxmlformats.org/drawingml/2006/main">
            <a:ext uri="{FF2B5EF4-FFF2-40B4-BE49-F238E27FC236}">
              <a16:creationId xmlns:a16="http://schemas.microsoft.com/office/drawing/2014/main" id="{CB1771B4-F8EB-C53C-94FD-C1068DB622B2}"/>
            </a:ext>
          </a:extLst>
        </cdr:cNvPr>
        <cdr:cNvSpPr txBox="1"/>
      </cdr:nvSpPr>
      <cdr:spPr>
        <a:xfrm xmlns:a="http://schemas.openxmlformats.org/drawingml/2006/main">
          <a:off x="5035550" y="2095500"/>
          <a:ext cx="774700" cy="2921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kern="1200"/>
            <a:t>5185</a:t>
          </a:r>
        </a:p>
      </cdr:txBody>
    </cdr:sp>
  </cdr:relSizeAnchor>
  <cdr:relSizeAnchor xmlns:cdr="http://schemas.openxmlformats.org/drawingml/2006/chartDrawing">
    <cdr:from>
      <cdr:x>0.8776</cdr:x>
      <cdr:y>0.72093</cdr:y>
    </cdr:from>
    <cdr:to>
      <cdr:x>1</cdr:x>
      <cdr:y>0.83333</cdr:y>
    </cdr:to>
    <cdr:sp macro="" textlink="">
      <cdr:nvSpPr>
        <cdr:cNvPr id="6" name="TextBox 5">
          <a:extLst xmlns:a="http://schemas.openxmlformats.org/drawingml/2006/main">
            <a:ext uri="{FF2B5EF4-FFF2-40B4-BE49-F238E27FC236}">
              <a16:creationId xmlns:a16="http://schemas.microsoft.com/office/drawing/2014/main" id="{7371921F-3163-3553-BFD1-140103FA86E7}"/>
            </a:ext>
          </a:extLst>
        </cdr:cNvPr>
        <cdr:cNvSpPr txBox="1"/>
      </cdr:nvSpPr>
      <cdr:spPr>
        <a:xfrm xmlns:a="http://schemas.openxmlformats.org/drawingml/2006/main">
          <a:off x="5099050" y="2362200"/>
          <a:ext cx="711200" cy="368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kern="1200"/>
            <a:t>147</a:t>
          </a:r>
        </a:p>
      </cdr:txBody>
    </cdr:sp>
  </cdr:relSizeAnchor>
</c:userShapes>
</file>

<file path=xl/drawings/drawing14.xml><?xml version="1.0" encoding="utf-8"?>
<xdr:wsDr xmlns:xdr="http://schemas.openxmlformats.org/drawingml/2006/spreadsheetDrawing" xmlns:a="http://schemas.openxmlformats.org/drawingml/2006/main">
  <xdr:twoCellAnchor>
    <xdr:from>
      <xdr:col>5</xdr:col>
      <xdr:colOff>12700</xdr:colOff>
      <xdr:row>2</xdr:row>
      <xdr:rowOff>6350</xdr:rowOff>
    </xdr:from>
    <xdr:to>
      <xdr:col>11</xdr:col>
      <xdr:colOff>647700</xdr:colOff>
      <xdr:row>17</xdr:row>
      <xdr:rowOff>63500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C974EA6-D6AB-359B-B1B3-D7B6445C5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0800" y="412750"/>
              <a:ext cx="6350000" cy="3105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1</xdr:row>
      <xdr:rowOff>0</xdr:rowOff>
    </xdr:from>
    <xdr:to>
      <xdr:col>14</xdr:col>
      <xdr:colOff>508000</xdr:colOff>
      <xdr:row>20</xdr:row>
      <xdr:rowOff>190500</xdr:rowOff>
    </xdr:to>
    <xdr:graphicFrame macro="">
      <xdr:nvGraphicFramePr>
        <xdr:cNvPr id="8" name="Chart 7">
          <a:extLst>
            <a:ext uri="{FF2B5EF4-FFF2-40B4-BE49-F238E27FC236}">
              <a16:creationId xmlns:a16="http://schemas.microsoft.com/office/drawing/2014/main" id="{5FC8FC9A-AAC4-2A96-9DC1-5E42DEF1F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0.30068</cdr:x>
      <cdr:y>0.03321</cdr:y>
    </cdr:from>
    <cdr:to>
      <cdr:x>0.6875</cdr:x>
      <cdr:y>0.15129</cdr:y>
    </cdr:to>
    <cdr:sp macro="" textlink="">
      <cdr:nvSpPr>
        <cdr:cNvPr id="2" name="TextBox 1">
          <a:extLst xmlns:a="http://schemas.openxmlformats.org/drawingml/2006/main">
            <a:ext uri="{FF2B5EF4-FFF2-40B4-BE49-F238E27FC236}">
              <a16:creationId xmlns:a16="http://schemas.microsoft.com/office/drawing/2014/main" id="{5A147BAA-D89D-B861-F3F8-304AAB151BA9}"/>
            </a:ext>
          </a:extLst>
        </cdr:cNvPr>
        <cdr:cNvSpPr txBox="1"/>
      </cdr:nvSpPr>
      <cdr:spPr>
        <a:xfrm xmlns:a="http://schemas.openxmlformats.org/drawingml/2006/main">
          <a:off x="2260600" y="114300"/>
          <a:ext cx="29083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kern="1200">
              <a:solidFill>
                <a:schemeClr val="bg1"/>
              </a:solidFill>
            </a:rPr>
            <a:t>Content by Type and Country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SOLA ABIMBOLA KOBOMOJE" refreshedDate="45915.76029791667" createdVersion="8" refreshedVersion="8" minRefreshableVersion="3" recordCount="5332" xr:uid="{53670E6C-1DF3-9D4B-B9CA-3A81DF01AB68}">
  <cacheSource type="worksheet">
    <worksheetSource name="Table1"/>
  </cacheSource>
  <cacheFields count="19">
    <cacheField name="Show_ID" numFmtId="0">
      <sharedItems/>
    </cacheField>
    <cacheField name="Type" numFmtId="0">
      <sharedItems count="2">
        <s v="Movie"/>
        <s v="TV Show"/>
      </sharedItems>
    </cacheField>
    <cacheField name="Title" numFmtId="0">
      <sharedItems containsMixedTypes="1" containsNumber="1" minValue="0.30486111111111114" maxValue="45884" count="5111">
        <s v="Sankofa"/>
        <s v="The Great British Baking Show"/>
        <s v="The Starling"/>
        <s v="Je Suis Karl"/>
        <s v="Jeans"/>
        <s v="Grown Ups"/>
        <s v="Dark Skies"/>
        <s v="Paranoia"/>
        <s v="Birth of the Dragon"/>
        <s v="Jaws"/>
        <s v="Jaws 2"/>
        <s v="Jaws 3"/>
        <s v="Safe House"/>
        <s v="Training Day"/>
        <s v="InuYasha the Movie 2"/>
        <s v="InuYasha the Movie 3"/>
        <s v="InuYasha the Movie 4"/>
        <s v="InuYasha the Movie"/>
        <s v="Naruto Shippuden the Movie"/>
        <s v="Naruto Shipp√ªden the Movie"/>
        <s v="Naruto Shippuden"/>
        <s v="Naruto the Movie 2"/>
        <s v="Naruto the Movie 3"/>
        <s v="Naruto the Movie"/>
        <s v="King of Boys"/>
        <s v="Kate"/>
        <s v="Omo Ghetto"/>
        <s v="Paradise Hills"/>
        <s v="Show Dogs"/>
        <s v="If I Leave Here Tomorrow"/>
        <s v="Angamaly Diaries"/>
        <s v="A Champion Heart"/>
        <s v="Anjaam"/>
        <s v="Bright Star"/>
        <s v="Dhanak"/>
        <s v="Gurgaon"/>
        <s v="In the Cut"/>
        <s v="Shikara"/>
        <s v="A Cinderella Story"/>
        <s v="An Unfinished Life"/>
        <s v="Blade Runner"/>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I Got the Hook Up"/>
        <s v="In Too Deep"/>
        <s v="Initial D"/>
        <s v="Janoskians"/>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2 Alone in Paris"/>
        <s v="Thimmarusu"/>
        <s v="Wind River"/>
        <s v="C Kkompany"/>
        <s v="EMI"/>
        <s v="Koi Aap Sa"/>
        <s v="Krishna Cottage"/>
        <s v="Kucch To Hai"/>
        <s v="Kyaa Kool Hai Hum"/>
        <s v="Kyaa Kool Hain Hum 3"/>
        <s v="Kyaa Super Kool Hain Hum"/>
        <s v="Kyo Kii... Main Jhuth Nahin Bolta"/>
        <s v="LSD"/>
        <s v="Mission Istaanbul"/>
        <s v="Once Upon a Time in Mumbaai"/>
        <s v="Once Upon a Time in Mumbai Dobaara!"/>
        <s v="Ragini MMS"/>
        <s v="Ragini MMS 2"/>
        <s v="Shootout at Lokhandwala"/>
        <s v="Shor In the City"/>
        <s v="The Dirty Picture"/>
        <s v="Really Love"/>
        <s v="The November Man"/>
        <s v="The Old Ways"/>
        <s v="The Water Man"/>
        <s v="Sweet Girl"/>
        <s v="Like Crazy"/>
        <s v="Bombay"/>
        <s v="Pahuna"/>
        <s v="Walk of Shame"/>
        <s v="The Piano"/>
        <s v="Beckett"/>
        <s v="Gone for Good"/>
        <s v="Valeria"/>
        <s v="Lokillo"/>
        <s v="Monster Hunter"/>
        <s v="Brother Jekwu"/>
        <s v="La diosa del asfalto"/>
        <s v="The Kissing Booth 3"/>
        <s v="The Railway Man"/>
        <s v="Quartet"/>
        <s v="Slay"/>
        <s v="The Paper Tigers"/>
        <s v="Navarasa"/>
        <s v="Quam's Money"/>
        <s v="The Swarm"/>
        <s v="Vivo"/>
        <s v="Chennai Express"/>
        <s v="Esperando la carroza"/>
        <s v="Lady Boss"/>
        <s v="Tango Feroz"/>
        <s v="'76"/>
        <s v="Aftermath"/>
        <s v="American Masters"/>
        <s v="Heavy"/>
        <s v="Ije"/>
        <s v="Office Girls"/>
        <s v="Beethoven"/>
        <s v="Beethoven's 2nd"/>
        <s v="Beowulf"/>
        <s v="Boyka"/>
        <s v="Catch Me If You Can"/>
        <s v="Cloudy with a Chance of Meatballs"/>
        <s v="Deep Blue Sea"/>
        <s v="Ferris Bueller's Day Off"/>
        <s v="Five Feet Apart"/>
        <s v="Freedomland"/>
        <s v="Good Luck Chuck"/>
        <s v="Inception"/>
        <s v="Magnolia"/>
        <s v="Major Payne"/>
        <s v="My Girl"/>
        <s v="My Girl 2"/>
        <s v="Open Season"/>
        <s v="Pineapple Express"/>
        <s v="Planet 51"/>
        <s v="Poms"/>
        <s v="Seabiscuit"/>
        <s v="Space Cowboys"/>
        <s v="Team America"/>
        <s v="The Edge of Seventeen"/>
        <s v="The Haunting in Connecticut 2"/>
        <s v="The Last Boy Scout"/>
        <s v="The Lincoln Lawyer"/>
        <s v="The Losers"/>
        <s v="The Machinist"/>
        <s v="The Net"/>
        <s v="The Original Kings of Comedy"/>
        <s v="Valentine's Day"/>
        <s v="Eyes of a Thief"/>
        <s v="Flower Girl"/>
        <s v="Bartkowiak"/>
        <s v="The Flash"/>
        <s v="Department"/>
        <s v="The Operative"/>
        <s v="Django Unchained"/>
        <s v="A Second Chance"/>
        <s v="The Last Letter From Your Lover"/>
        <s v="Chhota Bheem And The Broken Amulet"/>
        <s v="Chhota Bheem aur Krishna"/>
        <s v="Cousins"/>
        <s v="Sanitation Day"/>
        <s v="Milkwater"/>
        <s v="The Tambour of Retribution"/>
        <s v="Cosmic Sin"/>
        <s v="Deep"/>
        <s v="The Beguiled"/>
        <s v="The Book of Henry"/>
        <s v="The Twilight Saga"/>
        <s v="Twilight"/>
        <s v="A Perfect Fit"/>
        <s v="Surf's Up"/>
        <s v="A Classic Horror Story"/>
        <s v="American Woman"/>
        <s v="American Ultra"/>
        <s v="Ratchet and Clank"/>
        <s v="Back to Q82"/>
        <s v="Home Again"/>
        <s v="Midnight Sun"/>
        <s v="Rock the Kasbah"/>
        <s v="Brick Mansions"/>
        <s v="Tango With Me"/>
        <s v="The Mire"/>
        <s v="This Little Love Of Mine"/>
        <s v="A Land Imagined"/>
        <s v="Har Kisse Ke Hisse"/>
        <s v="Rehmataan"/>
        <s v="Return of the Prodigal Son"/>
        <s v="Rise"/>
        <s v="Si Doel the Movie 2"/>
        <s v="Truckbhar Swapna"/>
        <s v="Ujala"/>
        <s v="Haseen Dillruba"/>
        <s v="RattleSnake - The Ahanna Story"/>
        <s v="Snowpiercer"/>
        <s v="The 8th Night"/>
        <s v="Winchester"/>
        <s v="6 Bullets"/>
        <s v="Air Force One"/>
        <s v="Austin Powers in Goldmember"/>
        <s v="Austin Powers"/>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s v="The American"/>
        <s v="The Best of Enemies"/>
        <s v="The Game"/>
        <s v="The Karate Kid"/>
        <s v="The Karate Kid Part II"/>
        <s v="The Karate Kid Part III"/>
        <s v="The Life of David Gale"/>
        <s v="The Long Riders"/>
        <s v="The Queen"/>
        <s v="The Strangers"/>
        <s v="The Sum of All Fears"/>
        <s v="The Tourist"/>
        <s v="Underworld"/>
        <s v="Voiceless"/>
        <s v="What Dreams May Come"/>
        <s v="Why Do Fools Fall in Love"/>
        <s v="America"/>
        <s v="Lying and Stealing"/>
        <s v="Killing Them Softly"/>
        <s v="Wonder Boy"/>
        <s v="Here Comes the Rain"/>
        <s v="The Ice Road"/>
        <s v="The Seventh Day"/>
        <s v="O Vendedor de Sonhos"/>
        <s v="Osuofia in London"/>
        <s v="#Selfie"/>
        <s v="#Selfie 69"/>
        <s v="Love Is a Story"/>
        <s v="Riverdale"/>
        <s v="They've Gotta Have Us"/>
        <s v="Fatherhood"/>
        <s v="Kambili"/>
        <s v="Aziza"/>
        <s v="Fan Girl"/>
        <s v="Red Snow"/>
        <s v="Silver Linings Playbook"/>
        <s v="Biking Borders"/>
        <s v="Lowriders"/>
        <s v="Security"/>
        <s v="FTA"/>
        <s v="Life of Crime"/>
        <s v="Rogue Warfare"/>
        <s v="Sir! No Sir!"/>
        <s v="The American Bible Challenge"/>
        <s v="Metallica"/>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s v="Feel Good"/>
        <s v="Sweet &amp; Sour"/>
        <s v="Trippin' with the Kandasamys"/>
        <s v="Xtreme"/>
        <s v="Alan Salda√±a"/>
        <s v="Dancing Queens"/>
        <s v="Myriam Fares"/>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s v="I Am Sam"/>
        <s v="Love Jones"/>
        <s v="Million Dollar Baby"/>
        <s v="Mosquita y Mari"/>
        <s v="Never Back Down 2"/>
        <s v="Ninja Assassin"/>
        <s v="Ouran High School Host Club"/>
        <s v="Population 436"/>
        <s v="Sniper"/>
        <s v="Starsky &amp; Hutch"/>
        <s v="Streets of Fire"/>
        <s v="Swordfish"/>
        <s v="The Four Seasons"/>
        <s v="The Interpreter"/>
        <s v="The Meddler"/>
        <s v="The Mirror Has Two Faces"/>
        <s v="The Outlaw Josey Wales"/>
        <s v="The Wedding Guest"/>
        <s v="The Wind"/>
        <s v="Then Came You"/>
        <s v="Welcome Home"/>
        <s v="Bo Burnham"/>
        <s v="Collateral Beauty"/>
        <s v="Blue Miracle"/>
        <s v="Ghost Lab"/>
        <s v="Soy Rada"/>
        <s v="The Day I lost My Shadow"/>
        <s v="Baggio"/>
        <s v="Home"/>
        <s v="99 Songs"/>
        <s v="Army of the Dead"/>
        <s v="Asmaa"/>
        <s v="Spy Kids"/>
        <s v="Sabotage"/>
        <s v="Small Town Crime"/>
        <s v="Amy Tan"/>
        <s v="Sardar Ka Grandson"/>
        <s v="Sleight"/>
        <s v="Ahaan"/>
        <s v="Cinema Bandi"/>
        <s v="Ferry"/>
        <s v="Halston"/>
        <s v="I Am All Girls"/>
        <s v="Jungle Beat"/>
        <s v="Table Manners"/>
        <s v="The Strange House"/>
        <s v="The Woman in the Window"/>
        <s v="Layer Cake"/>
        <s v="Tottaa Pataaka Item Maal"/>
        <s v="Dance of the Forty One"/>
        <s v="Oxygen"/>
        <s v="Illegal Woman"/>
        <s v="Deadly Switch"/>
        <s v="Nayattu"/>
        <s v="Sleepless"/>
        <s v="Super Me"/>
        <s v="Have You Ever Seen Fireflies? - Theatre Play"/>
        <s v="Milestone"/>
        <s v="Monster"/>
        <s v="Time to Dance"/>
        <s v="Unrest"/>
        <s v="And Tomorrow the Entire World"/>
        <s v="Dead Man Down"/>
        <s v="Framing John DeLorean"/>
        <s v="The Clovehitch Killer"/>
        <s v="Aliens Stole My Body"/>
        <s v="Au coeur des gangs"/>
        <s v="Best of the Best"/>
        <s v="Due Date"/>
        <s v="Fun with Dick &amp; Jane"/>
        <s v="Green Zone"/>
        <s v="Hachi"/>
        <s v="JT LeRoy"/>
        <s v="Madagascar 3"/>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Get the Grift"/>
        <s v="August"/>
        <s v="Battle"/>
        <s v="Between Worlds"/>
        <s v="One"/>
        <s v="Ram Prasad Ki Tehrvi"/>
        <s v="Among Family"/>
        <s v="Dedemin Fisi"/>
        <s v="Deliha"/>
        <s v="D√ºƒü√ºn Dernek"/>
        <s v="D√ºg√ºn Dernek 2"/>
        <s v="G.O.R.A"/>
        <s v="Hayat √ñp√ºc√ºg√º"/>
        <s v="Heroes"/>
        <s v="Kara Bela"/>
        <s v="Kocan Kadar Konus"/>
        <s v="Kocan Kadar Konus 2"/>
        <s v="Let's Fight Ghost"/>
        <s v="My Travel Buddy"/>
        <s v="Niyazi G√ºl D√∂rtnala"/>
        <s v="One Like It"/>
        <s v="This Lady Called Life"/>
        <s v="Vizontele"/>
        <s v="HOMUNCULUS"/>
        <s v="Stowaway"/>
        <s v="Oloibiri"/>
        <s v="Tell Me When"/>
        <s v="Miss Sloane"/>
        <s v="American Me"/>
        <s v="Delhi Belly"/>
        <s v="Dhobi Ghat (Mumbai Diaries)"/>
        <s v="Jaane Tu... Ya Jaane Na"/>
        <s v="Lagaan"/>
        <s v="Madness in the Desert"/>
        <s v="Peepli Live"/>
        <s v="Taare Zameen Par"/>
        <s v="Ajeeb Daastaans"/>
        <s v="Arlo the Alligator Boy"/>
        <s v="Barbie &amp; Chelsea"/>
        <s v="Crimson Peak"/>
        <s v="Doctor Bello"/>
        <s v="Four Sisters Before the Wedding"/>
        <s v="Into the Beat"/>
        <s v="Rush"/>
        <s v="Synchronic"/>
        <s v="The Zookeeper's Wife"/>
        <s v="Time Trap"/>
        <s v="Tuesdays &amp; Fridays"/>
        <s v="Dark City Beneath the Beat"/>
        <s v="GANTZ"/>
        <s v="Garth Brooks"/>
        <s v="Only Mine"/>
        <s v="Ride or Die"/>
        <s v="The Master"/>
        <s v="Time Is Illmatic"/>
        <s v="Zoot Suit"/>
        <s v="The Soul"/>
        <s v="The Underclass"/>
        <s v="Uppena"/>
        <s v="New Gods"/>
        <s v="The Stand-In"/>
        <s v="Night in Paradise"/>
        <s v="Ojukokoro"/>
        <s v="Roohi"/>
        <s v="Thunder Force"/>
        <s v="Two Distant Strangers"/>
        <s v="Story of Kale"/>
        <s v="Mandela"/>
        <s v="The Fisherman's Diary"/>
        <s v="What Lies Below"/>
        <s v="Escape from Planet Earth"/>
        <s v="Accepted"/>
        <s v="Air Strike"/>
        <s v="An American Girl"/>
        <s v="Concrete Cowboy"/>
        <s v="Cross"/>
        <s v="God Calling"/>
        <s v="Irul"/>
        <s v="Just Say Yes"/>
        <s v="Madame Claude"/>
        <s v="Wild Child"/>
        <s v="Woody Woodpecker"/>
        <n v="2012"/>
        <s v="3 Idiots"/>
        <s v="Ferrari Ki Sawaari"/>
        <s v="Insidious"/>
        <s v="Into the Grizzly Maze"/>
        <s v="Kingsglaive"/>
        <s v="Legally Blonde"/>
        <s v="Madam Chief Minister"/>
        <s v="Maximum Risk"/>
        <s v="My Fair Lady"/>
        <s v="S.W.A.T."/>
        <s v="Seven Souls in the Skull Castle"/>
        <s v="Starship Troopers"/>
        <s v="Takers"/>
        <s v="Tersanjung the Movie"/>
        <s v="The Knight and the Princess"/>
        <s v="The Pianist"/>
        <s v="The Stepfather"/>
        <s v="Universal Soldier"/>
        <s v="Wazir"/>
        <s v="White Boy"/>
        <s v="Yes Man"/>
        <s v="At Eternity's Gate"/>
        <s v="Not a Game"/>
        <s v="7 Yards"/>
        <s v="Octonauts &amp; the Ring of Fire"/>
        <s v="Lawless"/>
        <s v="A Week Away"/>
        <s v="Croupier"/>
        <s v="Keeping the Bees"/>
        <s v="Ni de co√±a"/>
        <s v="Pagglait"/>
        <s v="Caught by a Wave"/>
        <s v="Secret Magic Control Agency"/>
        <s v="Loyiso Gola"/>
        <s v="Men on a Mission"/>
        <s v="Philomena"/>
        <s v="Any Crybabies Around?"/>
        <s v="Hospital"/>
        <s v="Jiu Jitsu"/>
        <s v="The Yin Yang Master"/>
        <s v="Who's the Boss"/>
        <s v="Deadly Illusions"/>
        <s v="Get the Goat"/>
        <s v="Nate Bargatze"/>
        <s v="Skylines"/>
        <s v="The Fluffy Movie"/>
        <s v="The Present"/>
        <s v="Catch.er"/>
        <s v="Operation Varsity Blues"/>
        <s v="Get on Up"/>
        <s v="RebellComedy"/>
        <s v="Savages"/>
        <s v="C/O Kaadhal"/>
        <s v="The BFG"/>
        <s v="√áarsi Pazar"/>
        <s v="Just In Time"/>
        <s v="Mucize"/>
        <s v="Paper Lives"/>
        <s v="Romantik Komedi"/>
        <s v="Romantik Komedi 2"/>
        <s v="YES DAY"/>
        <s v="You're Everything To Me"/>
        <s v="Coven of Sisters"/>
        <s v="Generasi 90an"/>
        <s v="The Block Island Sound"/>
        <s v="Dealer"/>
        <s v="Bombay Rose"/>
        <s v="Aelay"/>
        <s v="Dogwashers"/>
        <s v="Fate of Alakada"/>
        <s v="Sentinelle"/>
        <s v="Mariposa"/>
        <s v="Parker"/>
        <s v="Safe Haven"/>
        <s v="Moxie"/>
        <s v="Black or White"/>
        <s v="Indoo Ki Jawani"/>
        <s v="Biggie"/>
        <s v="Dances with Wolves"/>
        <s v="How to Be Really Bad"/>
        <s v="LEGO Marvel Spider-Man"/>
        <s v="Rain Man"/>
        <s v="Tenacious D in The Pick of Destiny"/>
        <s v="Bigfoot Family"/>
        <s v="Captain Fantastic"/>
        <s v="Crazy About Her"/>
        <s v="Fuga"/>
        <s v="No Escape"/>
        <s v="Our Idiot Brother"/>
        <s v="The Girl on the Train"/>
        <s v="Tony Manero"/>
        <s v="Who Am I"/>
        <s v="Geez &amp; Ann"/>
        <s v="Blue, Painful, Fragile"/>
        <s v="Brian Regan"/>
        <s v="Red"/>
        <s v="The Conjuring"/>
        <s v="The Conjuring 2"/>
        <s v="Classmates Minus"/>
        <s v="Operation Finale"/>
        <s v="I Care a Lot"/>
        <s v="Love"/>
        <s v="Pitta Kathalu"/>
        <s v="Eeb Allay Ooo!"/>
        <s v="No Escape Room"/>
        <s v="Animals on the Loose"/>
        <s v="Awara Paagal Deewana"/>
        <s v="The Resurrection of Gavin Stone"/>
        <s v="My Teacher, My Obsession"/>
        <s v="Namaste Wahala"/>
        <s v="Monsoon"/>
        <s v="Hate by Dani Rovira"/>
        <s v="Mundina Nildana"/>
        <s v="To All The Boys"/>
        <s v="Xico's Journey"/>
        <s v="Growing up and other problems"/>
        <s v="Layla Majnun"/>
        <s v="Middle of Nowhere"/>
        <s v="Red Dot"/>
        <s v="Squared Love"/>
        <s v="This Is the Life"/>
        <s v="The Misadventures of Hedi and Cokeman"/>
        <s v="The World We Make"/>
        <s v="War Dogs"/>
        <s v="Monster Run"/>
        <s v="Blanche Gardin"/>
        <s v="Doob"/>
        <s v="Little Big Women"/>
        <s v="Malcolm &amp; Marie"/>
        <s v="Space Sweepers"/>
        <s v="The Last Paradiso"/>
        <s v="The Yin-Yang Master"/>
        <s v="All My Friends Are Dead"/>
        <s v="Black Beach"/>
        <s v="Our Lady of San Juan, Four Centuries of Miracles"/>
        <s v="Beverly Hills Ninja"/>
        <s v="Rocks"/>
        <s v="Shutter Island"/>
        <s v="The Bank Job"/>
        <s v="The House Arrest of Us"/>
        <s v="Zathura"/>
        <s v="Fatima"/>
        <s v="Hell Fest"/>
        <s v="Below Zero"/>
        <s v="Finding ‚ÄòOhana"/>
        <s v="The Dig"/>
        <s v="June &amp; Kopi"/>
        <s v="Accomplice"/>
        <s v="Kilometers and Kilometers"/>
        <s v="Penguin Bloom"/>
        <s v="Black Rose"/>
        <s v="So My Grandma‚Äôs a Lesbian!"/>
        <s v="The Next Three Days"/>
        <s v="The White Tiger"/>
        <s v="Friendsgiving"/>
        <s v="The Shadow of Violence"/>
        <s v="Cut Throat City"/>
        <s v="Sightless"/>
        <s v="Homefront"/>
        <s v="A Monster Calls"/>
        <s v="Death of Me"/>
        <s v="Radium Girls"/>
        <s v="Double Dad"/>
        <s v="Outside the Wire"/>
        <s v="Penguins of Madagascar"/>
        <s v="Pinkfong &amp; Baby Shark's Space Adventure"/>
        <s v="The Vanished"/>
        <s v="Tribhanga - Tedhi Medhi Crazy"/>
        <s v="What Would Sophia Loren Do?"/>
        <s v="Wish You"/>
        <s v="Tanda Tanya"/>
        <s v="The Heartbreak Club"/>
        <s v="An Imperfect Murder"/>
        <s v="Al acecho"/>
        <s v="Last Tango in Halifax"/>
        <s v="The Intouchables"/>
        <s v="Apaharan"/>
        <s v="BluffMaster!"/>
        <s v="Charming"/>
        <s v="Gangaajal"/>
        <s v="Is Love Enough? Sir"/>
        <s v="The Idhun Chronicles"/>
        <s v="100% Halal"/>
        <s v="Leap!"/>
        <s v="Pieces of a Woman"/>
        <s v="Tony Parker"/>
        <s v="Hello Brother"/>
        <s v="Playing for Keeps"/>
        <s v="Asphalt Burning"/>
        <s v="Bad Grandpa .5"/>
        <s v="Case 39"/>
        <s v="Eddie Murphy"/>
        <s v="Full Out 2"/>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s v="QLIMAX THE SOURCE"/>
        <s v="Shaun the Sheep"/>
        <s v="Ariana grande"/>
        <s v="The Con Is On"/>
        <s v="Mohamed Hussein"/>
        <s v="Rhys Nicholson Live at the Athenaeum"/>
        <s v="Atlas Shrugged"/>
        <s v="Guest House"/>
        <s v="Ma Rainey's Black Bottom"/>
        <s v="Mukhsin"/>
        <s v="Paava Kadhaigal"/>
        <s v="Rabun"/>
        <s v="Talentime"/>
        <s v="An Unremarkable Christmas"/>
        <s v="Braven"/>
        <s v="Eggnoid"/>
        <s v="Love You to the Stars and Back"/>
        <s v="Sakaling Maging Tayo"/>
        <s v="Schulz Saves America"/>
        <s v="Anitta"/>
        <s v="Bwakaw"/>
        <s v="Incarnate"/>
        <s v="Lee Daniels' The Butler"/>
        <s v="Nocturnal Animals"/>
        <s v="Vir Das"/>
        <s v="Grizzlies"/>
        <s v="The Professor and the Madman"/>
        <s v="A California Christmas"/>
        <s v="Giving Voice"/>
        <s v="The Prom"/>
        <s v="Torbaaz"/>
        <s v="Funny Boy"/>
        <s v="Just The Way You Are"/>
        <s v="She's the One"/>
        <s v="The Panti Sisters"/>
        <s v="Kalel, 15"/>
        <s v="Rose Island"/>
        <s v="Andr√© &amp; his olive tree"/>
        <s v="Bobbleheads The Movie"/>
        <s v="Spirit Riding Free"/>
        <s v="Triple 9"/>
        <s v="Ava"/>
        <s v="Detention"/>
        <s v="Mighty Express"/>
        <s v="Captain Underpants Mega Blissmas"/>
        <s v="Christmas Crossfire"/>
        <s v="MANK"/>
        <s v="You Are My Home"/>
        <s v="Between Maybes"/>
        <s v="Break"/>
        <s v="Just Another Christmas"/>
        <s v="Must Be... Love"/>
        <s v="Ari Eldj√°rn"/>
        <s v="Fierce"/>
        <s v="3 Days to Kill"/>
        <s v="Angela's Christmas Wish"/>
        <s v="Angels &amp; Demons"/>
        <s v="Chef"/>
        <s v="Effie Gray"/>
        <s v="Monster House"/>
        <s v="Natalie Palamides"/>
        <s v="Peppermint"/>
        <s v="Quigley Down Under"/>
        <s v="The Da Vinci Code"/>
        <s v="The Happytime Murders"/>
        <s v="U-Turn"/>
        <s v="Finding Agnes"/>
        <s v="Rust Creek"/>
        <s v="Spookley and the Christmas Kittens"/>
        <s v="The 2nd"/>
        <s v="A Go! Go! Cory Carson Christmas"/>
        <s v="Dance Dreams"/>
        <s v="Don‚Äôt Listen"/>
        <s v="The Beast"/>
        <s v="The Call"/>
        <s v="Fantastica"/>
        <s v="Larry the Cable Guy"/>
        <s v="Mosul"/>
        <s v="Unexpectedly Yours"/>
        <s v="Ghosts of War"/>
        <s v="Shawn Mendes"/>
        <s v="The Christmas Chronicles"/>
        <s v="Andhakaaram"/>
        <s v="Before 30"/>
        <s v="Dragons"/>
        <s v="Hillbilly Elegy"/>
        <s v="Notes for My Son"/>
        <s v="Hard Kill"/>
        <s v="The Suit"/>
        <s v="Dolly Parton‚Äôs Christmas on the Square"/>
        <s v="Machete Kills"/>
        <s v="40 Sticks"/>
        <s v="Alien Xmas"/>
        <s v="The App That Stole Christmas"/>
        <s v="Black Friday"/>
        <s v="Bodyguard"/>
        <s v="Break Ke Baad"/>
        <s v="Hawaizaada"/>
        <s v="My Amnesia Girl"/>
        <s v="Raman Raghav 2.0"/>
        <s v="Singham"/>
        <s v="TE3N"/>
        <s v="The Princess Switch"/>
        <s v="Three Words to Forever"/>
        <s v="Well Done Abba"/>
        <s v="Ainu Mosir"/>
        <s v="Kevin Hart"/>
        <s v="Loving"/>
        <s v="A Very Country Christmas"/>
        <s v="Cloudy with a Chance of Meatballs 2"/>
        <s v="Hometown Holiday"/>
        <s v="White Christmas"/>
        <s v="Killer Cove"/>
        <s v="Fukrey Boyzzz"/>
        <s v="Jingle Jangle"/>
        <s v="The Life Ahead"/>
        <s v="The Minions of Midas"/>
        <s v="A Very Special Love"/>
        <s v="First Love"/>
        <s v="Fruitvale Station"/>
        <s v="Ludo"/>
        <s v="Memories of a Teenager"/>
        <s v="Prom Night"/>
        <s v="A Queen Is Born"/>
        <s v="What We Wanted"/>
        <s v="Citation"/>
        <s v="Girl's Revenge"/>
        <s v="The Endless Trench"/>
        <s v="The Late Bloomer"/>
        <s v="A New York Christmas Wedding"/>
        <s v="Alone/Together"/>
        <s v="Midnight at the Magnolia"/>
        <s v="One More Try"/>
        <s v="Operation Christmas Drop"/>
        <s v="Christmas with a Prince"/>
        <s v="Miss India"/>
        <s v="Felix Lobrecht"/>
        <s v="MOTHER"/>
        <s v="Prospect"/>
        <s v="Christmas Break-In"/>
        <s v="Elf Pets"/>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s v="Holidate"/>
        <s v="Metallica Through The Never"/>
        <s v="Nobody Sleeps in the Woods Tonight"/>
        <s v="Sarah Cooper"/>
        <s v="The Devil Punisher"/>
        <s v="Ajab Prem Ki Ghazab Kahani"/>
        <s v="Black '47"/>
        <s v="I Am Woman"/>
        <s v="Alice Junior"/>
        <s v="Over the Moon"/>
        <s v="Shattered Memories"/>
        <s v="Cadaver"/>
        <s v="Exes Baggage"/>
        <s v="Fisherman's Friends"/>
        <s v="The Hows of Us"/>
        <s v="The Hummingbird Project"/>
        <s v="Yes, God, Yes"/>
        <s v="Brave Blue World"/>
        <s v="Rebecca"/>
        <s v="The Magic School Bus Rides Again The Frizz Connection"/>
        <s v="Tremors"/>
        <s v="Beirut Oh Beirut"/>
        <s v="Bosta"/>
        <s v="Ghadi"/>
        <s v="Heritages"/>
        <s v="Listen"/>
        <s v="Out of Life"/>
        <s v="Panoptic"/>
        <s v="Taxi Ballad"/>
        <s v="The Kite"/>
        <s v="The Little Wars"/>
        <s v="Under the Bombs"/>
        <s v="West Beirut"/>
        <s v="What Did I Mess"/>
        <s v="Whispers"/>
        <s v="Zozo"/>
        <s v="ParaNorman"/>
        <s v="I Am Vengeance"/>
        <s v="Disconnect"/>
        <s v="In a Valley of Violence"/>
        <s v="Someone Has to Die"/>
        <s v="The Trial of the Chicago 7"/>
        <s v="Unfriended"/>
        <s v="A Babysitter's Guide to Monster Hunting"/>
        <s v="Batman"/>
        <s v="El-Khawaga's Dilemma"/>
        <s v="Kartini"/>
        <s v="Love Like the Falling Rain"/>
        <s v="A Choo"/>
        <s v="BLACKPINK"/>
        <s v="Fida"/>
        <s v="Octonauts &amp; the Great Barrier Reef"/>
        <s v="Dil"/>
        <s v="Disco Dancer"/>
        <s v="Hunterrr"/>
        <s v="Phir Hera Pheri"/>
        <s v="The Legend of Bhagat Singh"/>
        <s v="House of the Witch"/>
        <s v="Ginny Weds Sunny"/>
        <s v="My Step Dad"/>
        <s v="The Forty-Year-Old Version"/>
        <s v="Bigflo &amp; Oli"/>
        <s v="Palermo Hollywood"/>
        <s v="Hubie Halloween"/>
        <s v="To the Lake"/>
        <s v="American Pie 9"/>
        <s v="Dolly Parton"/>
        <s v="StarBeam"/>
        <s v="Walk Away from Love"/>
        <s v="David Attenborough"/>
        <s v="Best Wishes, Warmest Regards"/>
        <s v="Good Game"/>
        <s v="A Chaster Marriage"/>
        <s v="√íl√≤t≈´r√©"/>
        <s v="Serious Men"/>
        <s v="The Binding"/>
        <s v="Turkish Dance School"/>
        <s v="Vampires vs. the Bronx"/>
        <s v="You've Got This"/>
        <s v="All Because of You"/>
        <s v="An Ordinary Man"/>
        <s v="Carlos Almaraz"/>
        <s v="Cold Harbour"/>
        <s v="Free State of Jones"/>
        <s v="Hunt for the Wilderpeople"/>
        <s v="Rize"/>
        <s v="The Book of Sun"/>
        <s v="The Outpost"/>
        <s v="We Have Always Lived in the Castle"/>
        <s v="Baxu and the Giants"/>
        <s v="Poacher"/>
        <s v="The Boys in the Band"/>
        <s v="Michelle Buteau"/>
        <s v="Welcome to Sudden Death"/>
        <s v="Amandla! A Revolution in Four Part Harmony"/>
        <s v="Ankhon Dekhi"/>
        <s v="Dedh Ishqiya"/>
        <s v="Golmaal Returns"/>
        <s v="Ishq Vishk"/>
        <s v="Ishqiya"/>
        <s v="Jab We Met"/>
        <s v="Mann"/>
        <s v="Manorama Six Feet Under"/>
        <s v="Welcome"/>
        <s v="Time Out"/>
        <s v="Real Steel"/>
        <s v="Enola Holmes"/>
        <s v="Kiss the Ground"/>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Whipped"/>
        <s v="Anaamika"/>
        <s v="GIMS"/>
        <s v="Horrid Henry's Gross Day Out"/>
        <s v="Residue"/>
        <s v="The Devil All The Time"/>
        <s v="The Paramedic"/>
        <s v="The Take"/>
        <s v="Call the Midwife"/>
        <s v="Michael McIntyre"/>
        <s v="Raising Victor Vargas"/>
        <s v="The Smurfs 2"/>
        <s v="Lara and the Beat"/>
        <s v="Dad Wanted"/>
        <s v="How to Train Your Dragon 2"/>
        <s v="Pets United"/>
        <s v="Aapla Manus"/>
        <s v="Ani... Dr. Kashinath Ghanekar"/>
        <s v="Bhai"/>
        <s v="Cycle"/>
        <s v="Dhh"/>
        <s v="Julie and the Phantoms"/>
        <s v="Kaagar"/>
        <s v="Night of Knots"/>
        <s v="PhotoCopy"/>
        <s v="Poshter Girl"/>
        <s v="Satria Heroes"/>
        <s v="Son Of Adam"/>
        <s v="The Babysitter"/>
        <s v="Cargo"/>
        <s v="Cuties"/>
        <s v="So Much Love to Give"/>
        <s v="The Social Dilemma"/>
        <s v="#Alive"/>
        <s v="Toll Booth"/>
        <s v="Villain"/>
        <s v="I'm Thinking of Ending Things"/>
        <s v="Kandasamys"/>
        <s v="The Lost Okoroshi"/>
        <s v="You're My Boss"/>
        <s v="Afonso Padilha"/>
        <s v="Ave Maryam"/>
        <s v="Love, Guaranteed"/>
        <s v="Freaks ‚Äì You're One of Us"/>
        <s v="Hotel for Dogs"/>
        <s v="Sky Tour"/>
        <s v="Adrift"/>
        <s v="Always Be My Maybe"/>
        <s v="Barbie Princess Adventure"/>
        <s v="Children of the Sea"/>
        <s v="Fate/Grand Order -First Order-"/>
        <s v="Puss in Boots"/>
        <s v="Sex Drive"/>
        <s v="Soldier"/>
        <s v="Take the Ball, Pass the Ball"/>
        <s v="The Boss Baby"/>
        <s v="The Match"/>
        <s v="The Smurfs"/>
        <s v="Thomas and Friends"/>
        <s v="True"/>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Les Mis√©rables"/>
        <s v="Seventh Son"/>
        <s v="What's Your Raashee?"/>
        <s v="Fearless"/>
        <s v="Nigerian Prince"/>
        <s v="Octonauts &amp; the Caves of Sac Actun"/>
        <s v="Project Power"/>
        <s v="An Easy Girl"/>
        <s v="Christine"/>
        <s v="Simon Killer"/>
        <s v="Gunjan Saxena"/>
        <s v="Mr. Peabody &amp; Sherman"/>
        <s v="Rob Schneider"/>
        <s v="The Lost Husband"/>
        <s v="We Summon the Darkness"/>
        <s v="Berlin, Berlin"/>
        <s v="Stars in the Sky"/>
        <s v="The Magic School Bus Rides Again Kids In Space"/>
        <s v="Work It"/>
        <s v="Nasha Natasha"/>
        <s v="Anelka"/>
        <s v="Malibu Rescue"/>
        <s v="Sam Jay"/>
        <s v="Almost Love"/>
        <s v="Killing Hasselhoff"/>
        <s v="Super Monsters"/>
        <s v="The Ottoman Lieutenant"/>
        <s v="What Keeps You Alive"/>
        <s v="Latte and the Magic Waterstone"/>
        <s v="Raat Akeli Hai"/>
        <s v="Seriously Single"/>
        <s v="Sugar High"/>
        <s v="Retablo"/>
        <s v="Uma Maheswara Ugra Roopasya"/>
        <s v="It's Her Day"/>
        <s v="Redemption"/>
        <s v="Shine Your Eyes"/>
        <s v="The Hater"/>
        <s v="Banana Split"/>
        <s v="Door Ke Darshan"/>
        <s v="Double World"/>
        <s v="Project Marathwada"/>
        <s v="Animal Crackers"/>
        <s v="Nimbe"/>
        <s v="Offering to the Storm"/>
        <s v="Romance Doll"/>
        <s v="The Kissing Booth 2"/>
        <s v="The Larva Island Movie"/>
        <s v="The Letter Reader"/>
        <s v="Ip Man 4"/>
        <s v="Jack Whitehall"/>
        <s v="Funan"/>
        <s v="The Millions"/>
        <s v="Fatal Affair"/>
        <s v="MILF"/>
        <s v="Cold Feet"/>
        <s v="Sylvia"/>
        <s v="The Players"/>
        <s v="Urzila Carlson"/>
        <s v="Hole in the Wall"/>
        <s v="Mama's Boy"/>
        <s v="The Old Guard"/>
        <s v="The Twelve"/>
        <s v="Born Racer"/>
        <s v="Mucho Mucho Amor"/>
        <s v="The Long Dumb Road"/>
        <s v="Dr. Seuss' The Lorax"/>
        <s v="A Kid from Coney Island"/>
        <s v="Aiyyaa"/>
        <s v="Bbuddah Hoga Terra Baap"/>
        <s v="Blood Money"/>
        <s v="Bombay Talkies"/>
        <s v="Boss"/>
        <s v="Budhia Singh"/>
        <s v="Chashme Baddoor"/>
        <s v="Dharam Sankat Mein"/>
        <s v="Drishyam"/>
        <s v="Gabbar Is Back"/>
        <s v="Gollu Aur Pappu"/>
        <s v="Hook"/>
        <s v="Inkaar"/>
        <s v="Madras Caf√©"/>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s v="Thiago Ventura"/>
        <s v="#AnneFrank - Parallel Stories"/>
        <s v="Abby Hatcher"/>
        <s v="Ad√∫"/>
        <s v="Ali Baba ve 7 C√ºceler"/>
        <s v="David Foster"/>
        <s v="Double Jeopardy"/>
        <s v="Pek Yakƒ±nda"/>
        <s v="Stardust"/>
        <s v="The F**k-It List"/>
        <s v="Total Recall"/>
        <s v="Under the Riccione Sun"/>
        <s v="George Lopez"/>
        <s v="The Mirror Boy"/>
        <s v="#FriendButMarried 2"/>
        <s v="Skin"/>
        <s v="Ride Like a Girl"/>
        <s v="Eurovision Song Contest"/>
        <s v="Kasanova"/>
        <s v="Ordinary People"/>
        <s v="Thackeray (Hindi)"/>
        <s v="Krishna and His Leela"/>
        <s v="Prem Ratan Dhan Payo"/>
        <s v="Vivah"/>
        <s v="Bulbbul"/>
        <s v="Nobody Knows I'm Here"/>
        <s v="Eric Andre"/>
        <s v="Kappela"/>
        <s v="The Royal Hibiscus Hotel"/>
        <s v="Woodshock"/>
        <s v="Elevator Baby"/>
        <s v="Chaman Bahaar"/>
        <s v="Destiny"/>
        <s v="Feel the Beat"/>
        <s v="Lost Bullet"/>
        <s v="One-Way to Tomorrow"/>
        <s v="The Emigrant"/>
        <s v="Wasp Network"/>
        <s v="A Whisker Away"/>
        <s v="Alexandria ... Why?"/>
        <s v="Alexandria"/>
        <s v="An Egyptian Story"/>
        <s v="Cairo Station"/>
        <s v="Dark Waters"/>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s v="Okko's Inn"/>
        <s v="From A to B"/>
        <s v="Menahi"/>
        <s v="DC's Legends of Tomorrow"/>
        <s v="Middle Men"/>
        <s v="The Witch"/>
        <s v="Before I Fall"/>
        <s v="365 Days"/>
        <s v="Forensic"/>
        <s v="Project Papa"/>
        <s v="The Night Clerk"/>
        <s v="Before the Summer Crowds"/>
        <s v="Big Stone Gap"/>
        <s v="Choked"/>
        <s v="Merry Men 2"/>
        <s v="Supernatural"/>
        <s v="The Last Days of American Crime"/>
        <s v="Hot Sweet Sour"/>
        <s v="Overnight Republic"/>
        <s v="Can‚Äôt Complain"/>
        <s v="Lady Bird"/>
        <s v="Andaleeb El Dokki"/>
        <s v="Let's Dance"/>
        <s v="Life's Speed Bump"/>
        <s v="My Horrible Grandma"/>
        <s v="Sorry To Disturb"/>
        <s v="The Student Cop"/>
        <s v="What's Up?"/>
        <s v="X Large"/>
        <n v="122"/>
        <s v="Chippa"/>
        <s v="Cook Off"/>
        <s v="Kalek Shanab"/>
        <s v="Mirai"/>
        <s v="The Disaster Artist"/>
        <s v="The Stolen"/>
        <s v="High Strung Free Dance"/>
        <s v="Freej Al Taibeen"/>
        <s v="Kenny Sebastian"/>
        <s v="The Other"/>
        <s v="Grandmother's Farm"/>
        <s v="Grandmother's Farm Part 2"/>
        <s v="Intuition"/>
        <s v="I'm No Longer Here"/>
        <s v="Hannah Gadsby"/>
        <s v="Ne Zha"/>
        <s v="Supergirl"/>
        <s v="Uncut Gems"/>
        <s v="One Day We'll Talk About Today"/>
        <s v="Si Doel the Movie 3"/>
        <s v="Living in Bondage"/>
        <s v="Modest Heroes"/>
        <s v="The Lovebirds"/>
        <s v="Trailer Park Boys"/>
        <s v="#FriendButMarried"/>
        <s v="Bye Bye London"/>
        <s v="Mujeres arriba"/>
        <s v="No Longer kids"/>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s v="Tarek's Situation"/>
        <s v="The Beach Loafer"/>
        <s v="Wadjda"/>
        <s v="Zaki Chan"/>
        <s v="Light in the Dark"/>
        <s v="The End"/>
        <s v="Heaven Without People"/>
        <s v="I love you, stupid"/>
        <s v="Inhuman Resources"/>
        <s v="Sleepless Society"/>
        <s v="Dilan 1990"/>
        <s v="Dilan 1991"/>
        <s v="Fan of Amoory"/>
        <s v="Malang"/>
        <s v="Rencor tatuado"/>
        <s v="The Delivery Boy"/>
        <s v="Wedy Atkalam"/>
        <s v="Fire in the Blood"/>
        <s v="The Wrong Missy"/>
        <s v="Ali &amp; Alia"/>
        <s v="Unbreakable Kimmy Schmidt"/>
        <s v="Action Replayy"/>
        <s v="Andaz Apna Apna"/>
        <s v="Have a Good Trip"/>
        <s v="John Henry"/>
        <s v="18 Presents"/>
        <s v="The Eddy"/>
        <s v="Aerials"/>
        <s v="In Paradox"/>
        <s v="Scissor Seven"/>
        <s v="Si Doel the Movie"/>
        <s v="Becoming"/>
        <s v="Jerry Seinfeld"/>
        <s v="Arctic Dogs"/>
        <s v="Luccas Neto em"/>
        <s v="One Day"/>
        <s v="Almost Happy"/>
        <s v="Bennett's War"/>
        <s v="Death Can Wait"/>
        <s v="Lady Driver"/>
        <s v="Mike Birbiglia"/>
        <s v="Roped"/>
        <s v="The Stand at Paxton County"/>
        <s v="All Day and a Night"/>
        <s v="Cracked Up"/>
        <s v="Get In"/>
        <s v="Go! Go! Cory Carson"/>
        <s v="Madagascar"/>
        <s v="Material"/>
        <s v="Mrs. Serial Killer"/>
        <s v="Psycho"/>
        <s v="The Half Of It"/>
        <s v="The Heartbreak Kid"/>
        <s v="What a Girl Wants"/>
        <s v="Dangerous Lies"/>
        <s v="Rich in Love"/>
        <s v="The Forest of Love"/>
        <s v="The Victims' Game"/>
        <s v="Ek≈üi Elmalar"/>
        <s v="Love Is War"/>
        <s v="R.K.Nagar"/>
        <s v="Beynelmilel"/>
        <s v="Bir Baba Hindu"/>
        <s v="Boushkash"/>
        <s v="Cinar Agaci"/>
        <s v="G√∂r√ºmce"/>
        <s v="ƒ∞stanbul Kƒ±rmƒ±zƒ±sƒ±"/>
        <s v="K√º√ß√ºk Esnaf"/>
        <s v="Neseli Hayat"/>
        <s v="Organize Isler"/>
        <s v="The Reliant"/>
        <s v="We'll Be Right Back After The Break"/>
        <s v="5Gang"/>
        <s v="Love Aaj Kal"/>
        <s v="The Lift Boy"/>
        <s v="Bheeshma"/>
        <s v="Bittersweet"/>
        <s v="No Direction Home"/>
        <s v="She Made Me a Criminal"/>
        <s v="The Artist"/>
        <s v="The Dealer"/>
        <s v="The International Player"/>
        <s v="The Promise"/>
        <s v="ÿßŸÑŸÅ ŸÖÿ®ÿ±ŸàŸÉ"/>
        <s v="Kolaiyuthir Kaalam"/>
        <s v="Yours Sincerely, Kanan Gill"/>
        <s v="My Stupid Boss"/>
        <s v="My Stupid Boss 2"/>
        <s v="This Earth of Mankind"/>
        <s v="Time to Hunt"/>
        <s v="The Plagues of Breslau"/>
        <s v="The Set Up"/>
        <s v="The Silence of the Marsh"/>
        <s v="The Willoughbys"/>
        <s v="Middleditch &amp; Schwartz"/>
        <s v="Varane Avashyamund"/>
        <s v="Babamƒ±n Ceketi"/>
        <s v="Earth and Blood"/>
        <s v="Rising High"/>
        <s v="Sergio"/>
        <s v="The Legacy of the Bones"/>
        <s v="Alel√≠"/>
        <s v="Fary "/>
        <s v="Hail, Caesar!"/>
        <s v="Jem and the Holograms"/>
        <s v="Maur√≠cio Meirelles"/>
        <s v="Puerto Ricans in Paris"/>
        <s v="Stunt School"/>
        <s v="For the Broken Hearted"/>
        <s v="Mischief"/>
        <s v="World Famous Lover"/>
        <s v="Chris D'Elia"/>
        <s v="New Money"/>
        <s v="Moms at War"/>
        <s v="Code 8"/>
        <s v="Love Wedding Repeat"/>
        <s v="School Life"/>
        <s v="The Main Event"/>
        <s v="The Trial"/>
        <s v="Tigertail"/>
        <s v="Born Beautiful"/>
        <s v="The Last Airbender"/>
        <s v="Tiffany Haddish"/>
        <s v="Mine 9"/>
        <s v="The Florida Project"/>
        <s v="Dark Light"/>
        <s v="The Killing of a Sacred Deer"/>
        <s v="Angel Has Fallen"/>
        <s v="Coffee &amp; Kareem"/>
        <s v="The Death of Stalin"/>
        <s v="Violet Evergarden"/>
        <s v="Agneepath"/>
        <s v="Brothers"/>
        <s v="Chhota Bheem and the Curse of Damyaan"/>
        <s v="David Batra"/>
        <s v="Dostana"/>
        <s v="Duniya"/>
        <s v="Duplicate"/>
        <s v="Friendship"/>
        <s v="Gori Tere Pyaar Mein"/>
        <s v="Gumrah"/>
        <s v="Hasee Toh Phasee"/>
        <s v="Humpty Sharma Ki Dulhania"/>
        <s v="Kaal"/>
        <s v="Kabhi Alvida Naa Kehna"/>
        <s v="Kabhi Khushi Kabhie Gham"/>
        <s v="Kal Ho Naa Ho"/>
        <s v="Kapoor &amp; Sons"/>
        <s v="Kuch Kuch Hota Hai"/>
        <s v="Magnificent"/>
        <s v="Muqaddar ka Faisla"/>
        <s v="SETHUM AAYIRAM PON"/>
        <s v="The Little Vampire"/>
        <s v="The Runaways"/>
        <s v="Ungli"/>
        <s v="Wildling"/>
        <s v="A truthful Mother"/>
        <s v="Greater"/>
        <s v="Indian Horse"/>
        <s v="Paharganj"/>
        <s v="Pretty Little Stalker"/>
        <s v="Through My Father's Eyes"/>
        <s v="Kannum Kannum Kollaiyadithaal"/>
        <s v="Maska"/>
        <s v="The Decline"/>
        <s v="There's Something in the Water"/>
        <s v="Uncorked"/>
        <s v="Willy and the Guardians of the Lake"/>
        <s v="Happy Old Year"/>
        <s v="Bethany Hamilton"/>
        <s v="Curtiz"/>
        <s v="The Occupant"/>
        <s v="Tom Segura"/>
        <s v="El silencio es bienvenido"/>
        <s v="Ultras"/>
        <n v="3022"/>
        <s v="Altered Carbon"/>
        <s v="Masameer - The Movie"/>
        <s v="AllI Wish"/>
        <s v="Lu Over the Wall"/>
        <s v="Bert Kreischer"/>
        <s v="Search Party"/>
        <s v="Bypass Road"/>
        <s v="Jai Mummy Di"/>
        <s v="Baby Mamas"/>
        <s v="Go Karts"/>
        <s v="Justine"/>
        <s v="Kingdom"/>
        <s v="Lost Girls"/>
        <s v="Miracle in Cell No. 7"/>
        <s v="Carmen Sandiego"/>
        <s v="Marc Maron"/>
        <s v="All About Love"/>
        <s v="Guilty"/>
        <s v="I am Jonas"/>
        <s v="Miles Davis"/>
        <s v="Spenser Confidential"/>
        <s v="Twin Murders"/>
        <s v="93 Days"/>
        <s v="Tootsies &amp; The Fake"/>
        <s v="Aurora"/>
        <s v="Lil Peep"/>
        <s v="The Death of Mr. Lazarescu"/>
        <s v="Velvet"/>
        <s v="Freaks"/>
        <s v="Luccas Neto in"/>
        <s v="Taylor Tomlinson"/>
        <s v="The Last Bomb of the Second World War"/>
        <s v="Uncovered"/>
        <s v="W.E."/>
        <s v="Fat Ballerina - David A. Arnold"/>
        <s v="Bhangra Paa Le"/>
        <s v="Frank &amp; Lola"/>
        <s v="Hugo"/>
        <s v="Ordinary World"/>
        <s v="Pop, Lock 'n Roll"/>
        <s v="There Will Be Blood"/>
        <s v="Voulez-vous rire avec moi ce soir?"/>
        <s v="All The Bright Places"/>
        <s v="Ala Vaikunthapurramuloo"/>
        <s v="Pok√©mon"/>
        <s v="Six Windows in the Desert"/>
        <s v="Couple of Days"/>
        <s v="Gbomo Gbomo Express"/>
        <s v="Taxi Driver"/>
        <s v="The Arbitration"/>
        <s v="When Love Happens"/>
        <s v="Pete Davidson"/>
        <s v="Full Count"/>
        <s v="Girl on the Third Floor"/>
        <s v="Unabomber - In His Own Words"/>
        <s v="System Crasher"/>
        <s v="The Body"/>
        <s v="The Last Thing He Wanted"/>
        <s v="Yeh Ballet"/>
        <s v="Pretville"/>
        <s v="By the Sea"/>
        <s v="Miss Virginia"/>
        <s v="MR. RIGHT"/>
        <s v="On the Real"/>
        <s v="Term Life"/>
        <s v="The Forest"/>
        <s v="A Shaun the Sheep Movie"/>
        <s v="Cuddle Weather"/>
        <s v="Fanatyk"/>
        <s v="Isi &amp; Ossi"/>
        <s v="Liefling"/>
        <s v="Panipat - The Great Betrayal"/>
        <s v="The Ghost and the Tout"/>
        <s v="Dragon Quest Your Story"/>
        <s v="French Toast"/>
        <s v="Good Time"/>
        <s v="Love for Sale 2"/>
        <s v="Fronteras"/>
        <s v="Polaroid"/>
        <s v="The Coldest Game"/>
        <s v="Thottappan"/>
        <s v="Azali"/>
        <s v="Horse Girl"/>
        <s v="Jada"/>
        <s v="The Ballad of Lefty Brown"/>
        <s v="Gardeners of Eden"/>
        <s v="Arrow"/>
        <s v="Uppity"/>
        <s v="Dragonheart"/>
        <s v="Faith, Hope &amp; Love"/>
        <s v="Tom Papa"/>
        <s v="Thambi"/>
        <s v="The Silent War"/>
        <s v="Chronically Metropolitan"/>
        <s v="Hum Aapke Hain Koun"/>
        <s v="Justice"/>
        <s v="Love Jacked"/>
        <s v="Miraculous"/>
        <s v="Misfit 2"/>
        <s v="The Car"/>
        <s v="Together For Eternity"/>
        <s v="37 Seconds"/>
        <s v="Gang of the Caribbean"/>
        <s v="Hakkunde"/>
        <s v="Miss Americana"/>
        <s v="Close Enemies"/>
        <s v="Shimla Mirchi"/>
        <s v="Sillu Karuppatti"/>
        <s v="Menashe"/>
        <s v="A Sun"/>
        <s v="Die Ontwaking"/>
        <s v="Airplane Mode"/>
        <s v="Alex Fern√°ndez"/>
        <s v="The Ghost Bride"/>
        <s v="Whisky"/>
        <s v="Fortune Feimster"/>
        <s v="KD (A) Karuppudurai"/>
        <s v="Motichoor Chaknachoor"/>
        <s v="WHAT DID JACK DO?"/>
        <s v="The Bling Ring"/>
        <s v="A Fall from Grace"/>
        <s v="Deadcon"/>
        <s v="Hop"/>
        <s v="Jezebel"/>
        <s v="Legend"/>
        <s v="NiNoKuni"/>
        <s v="Steve Jobs"/>
        <s v="Bulbul Can Sing"/>
        <s v="Eye For An Eye"/>
        <s v="MindGamers"/>
        <s v="The Brave"/>
        <s v="Leslie Jones"/>
        <s v="Women of Mafia 2"/>
        <s v="Betty White"/>
        <s v="Made in China"/>
        <s v="Jamtara - Sabka Number Ayega"/>
        <s v="Monsters"/>
        <s v="Bulletproof 2"/>
        <s v="A Ghost Story"/>
        <s v="Live Twice, Love Once"/>
        <s v="All the Freckles in the World"/>
        <s v="Half Girlfriend"/>
        <s v="Aruna &amp; Her Palate"/>
        <s v="Breaking the Bank"/>
        <s v="Garfield Gets Real"/>
        <s v="Garfield's Fun Fest"/>
        <s v="Garfield's Pet Force"/>
        <s v="Ghost Stories"/>
        <s v="Jeff Dunham"/>
        <s v="Jimmy Neutron"/>
        <s v="Pan's Labyrinth"/>
        <s v="Pok√©mon the Movie"/>
        <s v="Posesif"/>
        <s v="Road Trip"/>
        <s v="Aaviri"/>
        <s v="Albert Pinto Ko Gussa Kyun Aata Hai?"/>
        <s v="Benchwarmers 2"/>
        <s v="How High 2"/>
        <s v="Hot Gimmick"/>
        <s v="Blitz Patrollie"/>
        <s v="El Pepe, a Supreme Life"/>
        <s v="The App"/>
        <s v="You"/>
        <s v="Doom"/>
        <s v="Fireworks"/>
        <s v="Grand-Daddy Day Care"/>
        <s v="Jarhead"/>
        <s v="MFKZ"/>
        <s v="Sweetheart"/>
        <s v="Como ca√≠do del cielo"/>
        <s v="John Mulaney &amp; The Sack Lunch Bunch"/>
        <s v="Jacob's Ladder"/>
        <s v="Back of the Net"/>
        <s v="Lost in London"/>
        <s v="Being Mrs Elliot"/>
        <s v="Iyore"/>
        <s v="The Two Popes"/>
        <s v="Ronny Chieng"/>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Talaash"/>
        <s v="Zindagi Na Milegi Dobara"/>
        <s v="6 Underground"/>
        <s v="A Trip to Jamaica"/>
        <s v="My Wife and I"/>
        <s v="The 9th Precinct"/>
        <s v="The Sky Is Pink"/>
        <s v="Good and Prosperous"/>
        <s v="Michelle Wolf"/>
        <s v="A Family Reunion Christmas"/>
        <s v="It Comes at Night"/>
        <s v="Saaho"/>
        <s v="Nothing to Lose 2"/>
        <s v="Banana Island Ghost"/>
        <s v="Marriage Story"/>
        <s v="No Game No Life"/>
        <s v="Slow Country"/>
        <s v="The Chosen One"/>
        <s v="Wives on Strike"/>
        <s v="A Christmas Prince"/>
        <s v="Baby Dolls"/>
        <s v="Cut Bank"/>
        <s v="Dead Kids"/>
        <s v="High End Yaariyan"/>
        <s v="Jindua"/>
        <s v="Mahi NRI"/>
        <s v="Qismat"/>
        <s v="Tee Shot"/>
        <s v="Thug Life"/>
        <s v="Wandering Stars"/>
        <s v="Why Me?"/>
        <s v="Guatemala"/>
        <s v="The Zoya Factor"/>
        <s v="Atlantics"/>
        <s v="Crazy people"/>
        <s v="I Lost My Body"/>
        <s v="Kalushi"/>
        <s v="Payday"/>
        <s v="The Accidental Spy"/>
        <s v="The Island"/>
        <s v="Holiday Rush"/>
        <s v="Defiance"/>
        <s v="Evvarikee Cheppoddu"/>
        <s v="The Body Remembers When the World Broke Open"/>
        <s v="The Irishman"/>
        <s v="Super Monsters Save Christmas"/>
        <s v="Pranaam"/>
        <s v="Shot Caller"/>
        <s v="Brother"/>
        <s v="Girls und Panzer der Film"/>
        <s v="Shelby American"/>
        <s v="The Knight Before Christmas"/>
        <s v="Bikram"/>
        <s v="Dorasaani"/>
        <s v="Lorena, Light-Footed Woman"/>
        <s v="Mallesham"/>
        <s v="Iliza Shlesinger"/>
        <s v="Suffragette"/>
        <s v="The Green Inferno"/>
        <s v="Earthquake Bird"/>
        <s v="El sendero de la anaconda"/>
        <s v="GO! The Unforgettable Party"/>
        <s v="Guna 369"/>
        <s v="House Arrest"/>
        <s v="K-on! the movie"/>
        <s v="Klaus"/>
        <s v="SunGanges"/>
        <s v="The Garden of Words"/>
        <s v="Fadily Camara "/>
        <s v="Jeff Garlin"/>
        <s v="A Single Man"/>
        <s v="Let It Snow"/>
        <s v="Paradise Beach"/>
        <s v="U Turn"/>
        <s v="Burning Cane"/>
        <s v="Shadow"/>
        <s v="Seth Meyers"/>
        <s v="The Lovers"/>
        <s v="Tune in for Love"/>
        <s v="Undercover Brother 2"/>
        <s v="Minimalism"/>
        <s v="Oththa Seruppu Size 7"/>
        <s v="A Fairly Odd Summer"/>
        <s v="Big Time Movie"/>
        <s v="Escape from Mr. Lemoncello‚Äô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Holiday in the Wild"/>
        <s v="Holly Star"/>
        <s v="Santa Girl"/>
        <s v="The King"/>
        <s v="The Man Without Gravity"/>
        <s v="Zo√©"/>
        <s v="Grego Rossello"/>
        <s v="Nowhere Man"/>
        <s v="Bring It On, Ghost"/>
        <s v="Mehandi Circus"/>
        <s v="Arsenio Hall"/>
        <s v="Little Miss Sumo"/>
        <s v="Consequences"/>
        <s v="Dolemite Is My Name"/>
        <s v="Rattlesnake"/>
        <s v="The Awakening of Motti Wolkenbruch"/>
        <s v="Echo in the Canyon"/>
        <s v="Revenge of the Pontianak"/>
        <s v="Dancing with the Birds"/>
        <s v="Master Z"/>
        <s v="Jenny Slate"/>
        <s v="Free Fire"/>
        <s v="The Command"/>
        <s v="10 Days in Sun City"/>
        <s v="Eli"/>
        <s v="Love, Surreal and Odd"/>
        <s v="Seventeen"/>
        <s v="Tatu"/>
        <s v="The Laundromat"/>
        <s v="Up North"/>
        <s v="Upstarts"/>
        <s v="Verses of Love 2"/>
        <s v="Park Na-rae"/>
        <s v="Sinister 2"/>
        <s v="The Game Changers"/>
        <s v="Black Money Love"/>
        <s v="Martin Matte"/>
        <s v="Street Flow"/>
        <s v="Bygones Be Bygones"/>
        <s v="El Camino"/>
        <s v="Fractured"/>
        <s v="The Bling Lagosians"/>
        <s v="The Influence"/>
        <s v="After"/>
        <s v="Home Is Where the Killer Is"/>
        <s v="Deon Cole"/>
        <s v="Love for Sale"/>
        <s v="Noblemen"/>
        <s v="Brother in Love"/>
        <s v="In the Tall Grass"/>
        <s v="Kids on the Block"/>
        <s v="Ready to Mingle"/>
        <s v="Cheese in the Trap"/>
        <s v="First Kiss"/>
        <s v="Nikki Glaser"/>
        <s v="Rugrats in Paris"/>
        <s v="The Rugrats Movie"/>
        <s v="The Squid and the Whale"/>
        <s v="Gotham"/>
        <s v="Mo Gilligan"/>
        <s v="TUNA GIRL"/>
        <s v="Deliha 2"/>
        <s v="In the Shadow of the Moon"/>
        <s v="Malaal"/>
        <s v="The Grandmaster"/>
        <s v="Inside Man"/>
        <s v="Manmadhudu 2"/>
        <s v="Under the Eiffel Tower"/>
        <s v="Do Paise Ki Dhoop Chaar Aane Ki Baarish"/>
        <s v="Between Two Ferns"/>
        <s v="Criminal"/>
        <s v="The Hockey Girls"/>
        <s v="Travel Mates 2"/>
        <s v="Kabir Singh"/>
        <s v="Avengement"/>
        <s v="Sebastian Maniscalco"/>
        <s v="Los Tigres del Norte at Folsom Prison"/>
        <s v="Steal a Pencil for Me"/>
        <s v="Oh! Baby"/>
        <s v="The Crystal Calls Making the Dark Crystal"/>
        <s v="Hello, Privilege. It's Me, Chelsea"/>
        <s v="Locked on You"/>
        <s v="Shanghai Fortress"/>
        <s v="Tall Girl"/>
        <s v="Bill Burr"/>
        <s v="Article 15"/>
        <s v="Care of Kancharapalem"/>
        <s v="Ee Nagaraniki Emaindi"/>
        <s v="Kill Me If You Dare"/>
        <s v="Saawan"/>
        <s v="Watchman"/>
        <s v="Naruto"/>
        <s v="Olmo &amp; the Seagull"/>
        <s v="Spookley the Square Pumpkin"/>
        <s v="Uncle Naji in UAE"/>
        <s v="Feo pero sabroso"/>
        <s v="Mi amigo Alexis"/>
        <s v="Unbridled"/>
        <s v="Falling Inn Love"/>
        <s v="Kardec"/>
        <s v="Travis Scott"/>
        <s v="Dave Chappelle"/>
        <s v="Drink Drank Drunk"/>
        <s v="Kaake Da Viyah"/>
        <s v="Marriage Palace"/>
        <s v="Mayday Life"/>
        <s v="Saavat"/>
        <s v="Game Over (Tamil Version)"/>
        <s v="The Girl Allergic to Wi-Fi"/>
        <s v="Simon Amstell"/>
        <s v="Selfless"/>
        <s v="Sextuplets"/>
        <s v="The Little Switzerland"/>
        <s v="Sacred Games"/>
        <s v="Til Death Do Us Part"/>
        <s v="Whindersson Nunes"/>
        <s v="Uyare"/>
        <s v="90 ML"/>
        <s v="Calum von Moger"/>
        <s v="Jaoon Kahan Bata Ae Dil"/>
        <s v="Rocko's Modern Life"/>
        <s v="The Family"/>
        <s v="Reply 1994"/>
        <s v="Reply 1997"/>
        <s v="Badla"/>
        <s v="Theo Von"/>
        <s v="Crazy Beautiful You"/>
        <s v="I'm Brent Morin"/>
        <s v="Jim Jefferies "/>
        <s v="Enter the Anime"/>
        <s v="No One Will Ever Know"/>
        <s v="Misfit"/>
        <s v="Uriyadi 2"/>
        <s v="Manu"/>
        <s v="The Red Sea Diving Resort"/>
        <s v="Boi"/>
        <s v="Eerie"/>
        <s v="Girls With Balls"/>
        <s v="The Son"/>
        <s v="D.L. Hughley"/>
        <s v="Demetri Martin"/>
        <s v="The Beast Stalker"/>
        <s v="The Midas Touch"/>
        <s v="The Twins Effect II"/>
        <s v="Twins Mission"/>
        <s v="¬°Ay, mi madre!"/>
        <s v="Comedians in Cars Getting Coffee"/>
        <s v="Secret Obsession"/>
        <s v="Mauli"/>
        <s v="Bogda"/>
        <s v="Frankenstein‚Äôs Monster‚Äôs Monster, Frankenstein"/>
        <s v="4L"/>
        <s v="Cities of Last Things"/>
        <s v="Kidnapping Stella"/>
        <s v="Point Blank"/>
        <s v="Aziz Ansari"/>
        <s v="Katherine Ryan"/>
        <s v="Inhuman Kiss"/>
        <s v="Romeo Akbar Walter"/>
        <s v="Super Deluxe"/>
        <s v="El testigo"/>
        <s v="La Leyenda del Diamante"/>
        <s v="ANIMA"/>
        <s v="Daniel Sosa"/>
        <s v="Kahaani"/>
        <s v="Mike Epps"/>
        <s v="Triple Threat"/>
        <s v="Blood Will Tell"/>
        <s v="Bol√≠var"/>
        <s v="EVANGELION"/>
        <s v="The End of Evangelion"/>
        <s v="Rakkhosh"/>
        <s v="The Wolf's Call"/>
        <s v="Beats"/>
        <s v="Adam Devine"/>
        <s v="Cop Car"/>
        <s v="Right Here Right Now"/>
        <s v="Luckee"/>
        <s v="Pihu"/>
        <s v="DJ Cinderella"/>
        <s v="Murder Mystery"/>
        <s v="Oprah Presents When They See Us Now"/>
        <s v="The 3rd Eye 2"/>
        <s v="Rolling Thunder Revue"/>
        <s v="Belmonte"/>
        <s v="Elisa &amp; Marcela"/>
        <s v="I Am Mother"/>
        <s v="Luka Chuppi"/>
        <s v="Pachamama"/>
        <s v="Rock My Heart"/>
        <s v="Stree"/>
        <s v="The Black Godfather"/>
        <s v="Alles ist gut"/>
        <s v="A Silent Voice"/>
        <s v="Cosmos Laundromat"/>
        <s v="Miranda Sings Live‚Ä¶Your Welcome"/>
        <s v="Krutant"/>
        <s v="III Smoking Barrels"/>
        <s v="Oh, Ramona!"/>
        <s v="We Are Legends"/>
        <s v="Chopsticks"/>
        <s v="Mere Pyare Prime Minister"/>
        <s v="Pegasus"/>
        <s v="Svaha"/>
        <s v="Joy"/>
        <s v="Rim of the World"/>
        <s v="The Perfection"/>
        <s v="The Man Who Feels No Pain"/>
        <s v="Wanda Sykes"/>
        <s v="Maria"/>
        <s v="Saverio Raimondo"/>
        <s v="See You Yesterday"/>
        <s v="Good Sam"/>
        <s v="Jonaki"/>
        <s v="PATRICK (2019)"/>
        <s v="Hamid"/>
        <s v="Backdraft 2"/>
        <s v="Merata"/>
        <s v="Dry Martina"/>
        <s v="Sh√©h√©razade"/>
        <s v="The Great Magician"/>
        <s v="In Family I Trust"/>
        <s v="Wine Country"/>
        <s v="Gatao 2"/>
        <s v="The Wandering Earth"/>
        <s v="Crime Diaries"/>
        <s v="Despite Everything"/>
        <s v="Extremely Wicked, Shockingly Evil and Vile"/>
        <s v="Jo Pil-ho"/>
        <s v="The Last Summer"/>
        <s v="Laatu"/>
        <s v="Olympus Has Fallen"/>
        <s v="John &amp; Yoko"/>
        <s v="Knock Down The House"/>
        <s v="Munafik 2"/>
        <s v="Sur Sapata"/>
        <s v="A Home with A View"/>
        <s v="Anthony Jeselnik"/>
        <s v="Teen Aur Aadha"/>
        <s v="Loving is Losing"/>
        <s v="Money Trap"/>
        <s v="Njan Prakashan"/>
        <s v="A Fortunate Man"/>
        <s v="Music Teacher"/>
        <s v="Someone Great"/>
        <s v="The Ruthless"/>
        <s v="A Little Chaos"/>
        <s v="Franco Escamilla"/>
        <s v="About Time"/>
        <s v="Bollywood Calling"/>
        <s v="Ek Khiladi Ek Haseena"/>
        <s v="Hazaaron Khwaishein Aisi"/>
        <s v="Jhankaar Beats"/>
        <s v="Mumbai Matinee"/>
        <s v="Rainbow Jelly"/>
        <s v="Shabd"/>
        <s v="Shortcut Safari"/>
        <s v="Thriller"/>
        <s v="Who Would You Take to a Deserted Island?"/>
        <s v="Dabbe 5"/>
        <s v="Dabbe"/>
        <s v="The Perfect Date"/>
        <s v="Persona"/>
        <s v="Liss Pereira"/>
        <s v="The Silence"/>
        <s v="Sarvam Thaala Mayam (Telugu Version)"/>
        <s v="Alien Warfare"/>
        <s v="Petta"/>
        <s v="Unicorn Store"/>
        <s v="Suzzanna"/>
        <s v="Ek Ladki Ko Dekha Toh Aisa Laga"/>
        <s v="Jagat"/>
        <s v="Love O2O"/>
        <s v="Pinky Memsaab"/>
        <s v="The Trap"/>
        <s v="Mercy Black"/>
        <s v="The Burial of Kojo"/>
        <n v="45884"/>
        <s v="Bayonet"/>
        <s v="The Highwaymen"/>
        <s v="Danur"/>
        <s v="Verses of Love"/>
        <s v="Sei"/>
        <s v="Superlopez"/>
        <s v="Oversize Cops"/>
        <s v="Mirage"/>
        <s v="The Dirt"/>
        <s v="The Amazing Praybeyt Benjamin"/>
        <s v="The Super Parental Guardians"/>
        <s v="The Third Party"/>
        <s v="The Unmarried Wife"/>
        <s v="Vince and Kath and James"/>
        <s v="Alexis Viera"/>
        <s v="Imago"/>
        <s v="Amy Schumer Growing"/>
        <s v="5 Flights Up"/>
        <s v="Bombairiya"/>
        <s v="Burn Out"/>
        <s v="Edoardo Ferrario"/>
        <s v="Girl"/>
        <s v="Jeff Dunham's Very Special Christmas Special"/>
        <s v="Late Life"/>
        <s v="Paskal"/>
        <s v="A Love Story"/>
        <s v="Barcelona"/>
        <s v="Everything About Her"/>
        <s v="Finally Found Someone"/>
        <s v="Seven Sundays"/>
        <s v="Triple Frontier"/>
        <s v="Hajwala 2"/>
        <s v="Juanita"/>
        <s v="Lady J"/>
        <s v="Walk. Ride. Rodeo."/>
        <s v="Nappily Ever After"/>
        <s v="Sisterakas"/>
        <s v="Starting Over Again"/>
        <s v="That Thing Called Tadhana"/>
        <s v="The Love Affair"/>
        <s v="The Hard Way"/>
        <s v="Everyday I Love You"/>
        <s v="No Other Woman"/>
        <s v="River's Edge"/>
        <n v="2215"/>
        <s v="Budapest"/>
        <s v="Pants on Fire"/>
        <s v="Paranormal Investigation"/>
        <s v="Radio Rebel"/>
        <s v="The Boy Who Harnessed the Wind"/>
        <s v="The Last Runway"/>
        <s v="The Spiderwick Chronicles"/>
        <s v="Your Son"/>
        <s v="Qui√©n te cantar√°"/>
        <s v="Beauty and the Bestie"/>
        <s v="Bride For Rent"/>
        <s v="Can't Help Falling in Love"/>
        <s v="Evening Shadows"/>
        <s v="Four Sisters and a Wedding"/>
        <s v="It Takes a Man and a Woman"/>
        <s v="My Ex &amp; Whys"/>
        <s v="She's Dating the Gangster"/>
        <s v="The Breakup Playlist"/>
        <s v="The Mistress"/>
        <s v="Zach Galifianakis"/>
        <s v="Life of An Outcast"/>
        <s v="The Photographer Of Mauthausen"/>
        <s v="Firebrand"/>
        <s v="Paddleton"/>
        <s v="Paris Is Us"/>
        <s v="Shonar Pahar"/>
        <s v="The Drug King"/>
        <s v="Kevin James"/>
        <s v="Transformer"/>
        <s v="Genius"/>
        <s v="Black Sea"/>
        <s v="Awe"/>
        <s v="Ayana"/>
        <s v="Buddies"/>
        <s v="Candyflip"/>
        <s v="Chameli"/>
        <s v="Fatso"/>
        <s v="Hj√∏rdis"/>
        <s v="Neevevaro"/>
        <s v="Pyaar Ke Side Effects"/>
        <s v="Sur"/>
        <s v="The Breaker Upperers"/>
        <s v="Ugly Aur Pagli"/>
        <s v="Yucat√°n"/>
        <s v="Ken Jeong"/>
        <s v="High Flying Bird"/>
        <s v="Kevin Hart's Guide to Black History"/>
        <s v="ReMastered"/>
        <s v="The Tree of Blood"/>
        <s v="Ray Romano"/>
        <s v="Await Further Instructions"/>
        <s v="Manusangada"/>
        <s v="Dear Ex"/>
        <s v="Lego DC Comics"/>
        <s v="LEGO Marvel Super Heroes"/>
        <s v="Velvet Buzzsaw"/>
        <s v="Hantu Kak Limah"/>
        <s v="Love Off the Cuff"/>
        <s v="Virsa"/>
        <s v="Bhasmasur"/>
        <s v="High Society"/>
        <s v="Up Among  The Stars"/>
        <s v="Habibie &amp; Ainun"/>
        <s v="Nathicharami"/>
        <s v="Rudy Habibie"/>
        <s v="Surga Yang Tak Dirindukan"/>
        <s v="Surga Yang Tak Dirindukan 2"/>
        <s v="Goyo"/>
        <s v="Animas"/>
        <s v="Mi Obra Maestra"/>
        <s v="Just Love"/>
        <s v="Innocent"/>
        <s v="IO"/>
        <s v="Old Lord Savanna"/>
        <s v="Patria"/>
        <s v="Soni"/>
        <s v="Abdullah, The Final Witness"/>
        <s v="Echcharikkai"/>
        <s v="Pandigai"/>
        <s v="Pari"/>
        <s v="Revenger"/>
        <s v="The Doll"/>
        <s v="The Doll 2"/>
        <s v="Baazaar"/>
        <s v="All of You"/>
        <s v="Solo"/>
        <s v="The Last Laugh"/>
        <s v="GODZILLA The Planet Eater"/>
        <s v="Next Enti?"/>
        <s v="Komola Rocket"/>
        <s v="Nang Nak"/>
        <s v="And Breathe Normally"/>
        <s v="Lionheart"/>
        <s v="Monty Python and the Holy Grail"/>
        <s v="Back to the 90s"/>
        <s v="Merku Thodarchi Malai"/>
        <s v="Moshe Kasher"/>
        <s v="Puriyatha Puthir"/>
        <s v="Taramani"/>
        <s v="Whitney Cummings"/>
        <s v="Bill Hicks"/>
        <s v="Sam Kinison"/>
        <s v="The Seven Deadly Sins the Movie"/>
        <s v="Tim Allen"/>
        <s v="Tim Minchin And The Heritage Orchestra Live"/>
        <s v="Tim Minchin"/>
        <s v="Todd Glass"/>
        <s v="Tom Papa Live in New York City"/>
        <s v="A Twelve Year Night"/>
        <s v="Life Ki Toh Lag Gayi"/>
        <s v="When Angels Sleep"/>
        <s v="Watership Down"/>
        <s v="Bad Seeds"/>
        <s v="Bird Box"/>
        <n v="0.99930555555555556"/>
        <s v="Aggretsuko"/>
        <s v="Imperfect"/>
        <s v="Lang Tong"/>
        <s v="Miss J Contemplates Her Choice"/>
        <s v="Ascharyachakit!"/>
        <s v="Ellen DeGeneres"/>
        <s v="Lilli"/>
        <s v="Prince of Peoria"/>
        <s v="Andhadhun"/>
        <s v="Kill the Messenger"/>
        <s v="Maps to the Stars"/>
        <s v="Springsteen on Broadway"/>
        <s v="The Theory of Everything"/>
        <s v="F.R.E.D.I."/>
        <s v="Kita Kita"/>
        <s v="Once in a Lifetime Sessions with Kasabian"/>
        <s v="Once in a Lifetime Sessions with Snow Patrol"/>
        <s v="Vanjagar Ulagam"/>
        <s v="ROMA"/>
        <s v="5 Star Christmas"/>
        <s v="Dumplin'"/>
        <s v="Mowgli"/>
        <s v="Pine Gap"/>
        <s v="The American Meme"/>
        <s v="Teefa in Trouble"/>
        <s v="A Beautiful Life"/>
        <s v="Accident"/>
        <s v="Blind Detective"/>
        <s v="Break Up 100"/>
        <s v="Chal Bhaag"/>
        <s v="Crossroads"/>
        <s v="Don't Go Breaking My Heart"/>
        <s v="Don't Go Breaking My Heart 2"/>
        <s v="Faraar"/>
        <s v="Helios"/>
        <s v="Line Walker"/>
        <s v="Look for a Star"/>
        <s v="Once a Gangster"/>
        <s v="Power Paandi"/>
        <s v="SDU"/>
        <s v="Set Off"/>
        <s v="Angela's Christmas"/>
        <s v="El club de los insomnes"/>
        <s v="Happy as Lazzaro"/>
        <s v="Manto"/>
        <s v="Rajma Chawal"/>
        <s v="The World Is Yours"/>
        <s v="Time Share"/>
        <s v="My Little Pony Friendship Is Magic"/>
        <s v="The Tribe"/>
        <s v="Puppy Star Christmas"/>
        <s v="Sabrina"/>
        <s v="Target"/>
        <s v="Trevor Noah"/>
        <s v="The Pixar Story"/>
        <s v="Cam"/>
        <s v="Nothing to Hide"/>
        <s v="The Ballad of Buster Scruggs"/>
        <s v="Aalorukkam"/>
        <s v="Christmas Wedding Planner"/>
        <s v="Halkaa"/>
        <s v="May the Devil Take You"/>
        <s v="Odu Raja Odu"/>
        <s v="Savita Damodar Paranjpe"/>
        <s v="The Giant"/>
        <s v="BuyBust"/>
        <s v="All's Well, End's Well (2009)"/>
        <s v="Lommbock"/>
        <s v="Outlaw King"/>
        <s v="Bucket List"/>
        <s v="Ana e Vit√≥ria"/>
        <s v="The Holiday Calendar"/>
        <s v="The Other Side of the Wind"/>
        <s v="They‚Äôll Love Me When I‚Äôm Dead"/>
        <s v="Aagey Se Right"/>
        <s v="Aamir"/>
        <s v="ABCD 2"/>
        <s v="ABCD"/>
        <s v="Arjun"/>
        <s v="Asees"/>
        <s v="Barfi!"/>
        <s v="Chance Pe Dance"/>
        <s v="Christmas With A View"/>
        <s v="Chup Chup Ke"/>
        <s v="Dhan Dhana Dhan Goal"/>
        <s v="Dhoondte Reh Jaoge"/>
        <s v="Do Dooni Chaar"/>
        <s v="Edge of Fear"/>
        <s v="Edmilson Filho"/>
        <s v="Gaddar"/>
        <s v="Ghanchakkar"/>
        <s v="Grandmaster"/>
        <s v="Hattrick"/>
        <s v="Heroine"/>
        <s v="Himmatwala"/>
        <s v="Husbands in Goa"/>
        <s v="Jatts in Golmaal"/>
        <s v="Kai Po Che!"/>
        <s v="Kalakalappu"/>
        <s v="Katt Williams"/>
        <s v="Katti Batti"/>
        <s v="Life in a ... Metro"/>
        <s v="Mumbai Meri Jaan"/>
        <s v="Mundeyan Ton Bachke Rahin"/>
        <s v="No One Killed Jessica"/>
        <s v="Oye Lucky! Lucky Oye!"/>
        <s v="Paan Singh Tomar"/>
        <s v="Raja Natwarlal"/>
        <s v="Satyagraha"/>
        <s v="Settai"/>
        <s v="Sigaram Thodu"/>
        <s v="Sommore"/>
        <s v="The Untold Tales of Armistead Maupin"/>
        <s v="Vaya"/>
        <s v="Welcome to Sajjanpur"/>
        <s v="Zokkomon"/>
        <s v="Gun City"/>
        <s v="Heneral Luna"/>
        <s v="Dragon Tiger Gate"/>
        <s v="Dovlatov"/>
        <s v="Jefe"/>
        <s v="W/O Ram"/>
        <s v="Ronnie Coleman"/>
        <s v="ADAM SANDLER 100% FRESH"/>
        <s v="Scorpion King 5"/>
        <s v="How to Get Over a Breakup"/>
        <s v="Club de Cuervos Presents"/>
        <s v="Gnome Alone"/>
        <s v="Illang"/>
        <s v="Naa Bangaaru Talli"/>
        <s v="S Storm"/>
        <s v="The Night Comes for Us"/>
        <s v="Mr. Chandramouli"/>
        <s v="Ron White"/>
        <s v="Meghnadbodh Rohoshyo"/>
        <s v="Sanju"/>
        <s v="Soorma"/>
        <s v="Apostle"/>
        <s v="Errementari"/>
        <s v="Kuntilanak"/>
        <s v="The Kindergarten Teacher"/>
        <n v="45860"/>
        <s v="Tales From the Hood 2"/>
        <s v="Mo Amer"/>
        <s v="Pulang"/>
        <s v="Seven in Heaven"/>
        <s v="Malevolent"/>
        <s v="Private Life"/>
        <s v="The Black Prince"/>
        <s v="Truth or Dare"/>
        <s v="Death Race"/>
        <s v="Eric ldle's What About Dick?"/>
        <s v="Monty Python Live (Mostly)"/>
        <s v="Monty Python"/>
        <s v="Monty Python's Life of Brian"/>
        <s v="Parrot Sketch Not Included"/>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s v="My Suicide"/>
        <s v="Naan Sigappu Manithan"/>
        <s v="Nasha"/>
        <s v="Naughty Jatts"/>
        <s v="Needhi Singh"/>
        <s v="Peace Haven"/>
        <s v="Phantom"/>
        <s v="Pizza"/>
        <s v="Pooja Kiven Aa"/>
        <s v="Race"/>
        <s v="Race 2"/>
        <s v="Saadey CM Saab"/>
        <s v="Sat Shri Akaal England"/>
        <s v="Thaandavam"/>
        <s v="Theeya Velai Seyyanum Kumaru"/>
        <s v="Tiger"/>
        <s v="Udaan"/>
        <s v="Vettai"/>
        <s v="Wake Up Sid"/>
        <s v="We Are Family"/>
        <s v="What the Jatt!!"/>
        <s v="Zindagi Kitni Haseen Hay"/>
        <s v="Big Miracle"/>
        <s v="Paradise Lost"/>
        <s v="Animal World"/>
        <s v="Hold the Dark"/>
        <s v="The 3rd Eye"/>
        <s v="In Darkness"/>
        <s v="Quincy"/>
        <s v="The Angel"/>
        <s v="The Land of Steady Habits"/>
        <s v="On My Skin"/>
        <s v="The Resistance Banker"/>
        <s v="Next Gen"/>
        <s v="Sierra Burgess Is A Loser"/>
        <s v="The Most Assassinated Woman in the World"/>
        <s v="PK"/>
        <s v="The Debt Collector"/>
        <s v="Age of Rebellion"/>
        <s v="Carbon"/>
        <s v="Garbage"/>
        <s v="‚Äã‚ÄãKuch Bheege Alfaaz"/>
        <s v="Love and Shukla"/>
        <s v="Once Again"/>
        <s v="Sparring"/>
        <s v="The Laws of Thermodynamics"/>
        <s v="Naam Shabana"/>
        <s v="Qarib Qarib Singlle"/>
        <s v="Spyder"/>
        <s v="Maria Bamford"/>
        <s v="GHOUL"/>
        <s v="One Last Shot"/>
        <s v="Take My Brother Away"/>
        <s v="The After Party"/>
        <s v="Bareilly Ki Barfi"/>
        <s v="Mersal"/>
        <s v="Mom"/>
        <s v="Pad Man"/>
        <s v="Toilet"/>
        <s v="The Motive"/>
        <s v="To All the Boys I‚Äôve Loved Before"/>
        <s v="Yoo Byung Jae"/>
        <s v="Bhavesh Joshi Superhero"/>
        <s v="For Here or to Go?"/>
        <s v="The Guernsey Literary and Potato Peel Pie Society"/>
        <s v="The Package"/>
        <s v="Zion"/>
        <s v="Perdida"/>
        <s v="2 States"/>
        <s v="Baaghi"/>
        <s v="Brij Mohan Amar Rahe"/>
        <s v="Flavors of Youth"/>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s v="Extinction"/>
        <s v="Parmanu"/>
        <s v="The Warning"/>
        <s v="Duck Duck Goose"/>
        <s v="Nothing to Lose"/>
        <s v="Camar√≥n"/>
        <s v="GODZILLA City on the Edge of Battle"/>
        <s v="Going for Gold"/>
        <s v="How It Ends"/>
        <s v="Jim Jefferies"/>
        <s v="Romina"/>
        <s v="Mr. Sunshine"/>
        <s v="Luciano Mellera"/>
        <s v="The Legacy of a Whitetail Deer Hunter"/>
        <s v="The Skin of the Wolf"/>
        <s v="White Fang"/>
        <s v="Felipe Esparza"/>
        <s v="Joan Rivers"/>
        <s v="King of Peking"/>
        <s v="Anthony Kaun Hai?"/>
        <s v="Chalte Chalte"/>
        <s v="Deewana Main Deewana"/>
        <s v="Duck Butter"/>
        <s v="I Am Kalam"/>
        <s v="My Birthday Song"/>
        <s v="Namastey London"/>
        <s v="Soul Robbers"/>
        <s v="Tum Milo Toh Sahi"/>
        <s v="Zoo"/>
        <s v="The Maus"/>
        <s v="Calibre"/>
        <s v="Jani Due√±as"/>
        <s v="Penalty Kick"/>
        <s v="TAU"/>
        <s v="W. Kamau Bell"/>
        <s v="Expelled from Paradise"/>
        <s v="To Each, Her Own"/>
        <s v="Brain on Fire"/>
        <s v="Us and Them"/>
        <s v="Lust Stories"/>
        <s v="Maktub"/>
        <s v="Set It Up"/>
        <s v="Sunday's Illness"/>
        <s v="The last hour"/>
        <s v="Alex Strangelove"/>
        <s v="Ali's Wedding"/>
        <s v="B.A. Pass 2"/>
        <s v="Bad Genius"/>
        <s v="Outside In"/>
        <s v="Pedal the World"/>
        <s v="Sara's Notebook"/>
        <s v="Fernando Sanjiao"/>
        <s v="Ibiza"/>
        <s v="Steve Martin and Martin Short"/>
        <s v="Tig Notaro Happy To Be Here"/>
        <s v="Catching Feelings"/>
        <s v="Aiyaary"/>
        <s v="Lupin the 3rd"/>
        <s v="Ali Wong"/>
        <s v="Spivak"/>
        <s v="Carlos Ballarta"/>
        <s v="The Kissing Booth"/>
        <s v="Hari Kondabolu"/>
        <s v="My Fuhrer"/>
        <s v="Family Blood"/>
        <s v="Pup Star"/>
        <s v="Anon"/>
        <s v="Dany Boon"/>
        <s v="Forgive Us Our Debts"/>
        <s v="Lo m√°s sencillo es complicarlo todo"/>
        <s v="Manhunt"/>
        <s v="Thi Mai"/>
        <s v="Si saben c√≥mo me pongo ¬øp√° qu√© me invitan?"/>
        <s v="Jailbreak"/>
        <s v="Ajji"/>
        <s v="CIA"/>
        <s v="Darc"/>
        <s v="Despido Procedente"/>
        <s v="John Mulaney"/>
        <s v="My Perfect Romance"/>
        <s v="Pocoyo &amp; The Space Circus"/>
        <s v="Sometimes"/>
        <s v="The Clapper"/>
        <s v="Toc Toc"/>
        <s v="Running Shaadi"/>
        <s v="The Price of Success"/>
        <s v="Candy Jar"/>
        <s v="Holy Goalie"/>
        <s v="The Week Of"/>
        <s v="Enissa Amani"/>
        <s v="Bill Nye"/>
        <s v="Fishtronaut"/>
        <s v="Psychokinesis"/>
        <s v="Dude"/>
        <s v="Kodachrome"/>
        <s v="All The Reasons To Forget"/>
        <s v="Beyond Skyline"/>
        <s v="Come Sunday"/>
        <s v="I Am not an Easy Man"/>
        <s v="Pickpockets"/>
        <s v="Greg Davies"/>
        <s v="6 Balloons"/>
        <s v="Amateur"/>
        <s v="Orbiter 9"/>
        <s v="Ram Dass, Going Home"/>
        <s v="Seth Rogen's Hilarity for Charity"/>
        <s v="Sun Dogs"/>
        <s v="Todo lo que ser√≠a Lucas Lauriente"/>
        <s v="Day of the Dead"/>
        <s v="Fary Is the New Black"/>
        <s v="Ittefaq"/>
        <s v="A Sort of Family"/>
        <s v="Billu"/>
        <s v="Main Hoon Na"/>
        <s v="Metro"/>
        <s v="Om Shanti Om"/>
        <s v="Paheli"/>
        <s v="Phir Bhi Dil Hai Hindustani"/>
        <s v="Revolt"/>
        <s v="First Match"/>
        <s v="Happy Anniversary"/>
        <s v="Sof√≠a Ni√±o de Rivera"/>
        <s v="The Titan"/>
        <s v="James Acaster"/>
        <s v="Birdshot"/>
        <s v="Game Over, Man!"/>
        <s v="Layla M."/>
        <s v="Paradox"/>
        <s v="Roxanne Roxanne"/>
        <s v="Secret Superstar"/>
        <s v="Benji"/>
        <s v="In This Corner of the World"/>
        <s v="Jag √§lskar dig"/>
        <s v="The Art of Loving"/>
        <s v="Steel Rain"/>
        <s v="Ricky Gervais"/>
        <s v="Stretch Armstrong"/>
        <s v="A.I.C.O."/>
        <s v="The Outsider"/>
        <s v="Bullet Head"/>
        <s v="Gad Elmaleh"/>
        <s v="Malena Pichot"/>
        <s v="Natalia Valdebenito"/>
        <s v="Ravenous"/>
        <s v="Battle Drone"/>
        <s v="Dil Se"/>
        <s v="Guru"/>
        <s v="Judwaa 2"/>
        <s v="Love Beats Rhymes"/>
        <s v="Schubert In Love"/>
        <s v="Shubh Aarambh"/>
        <s v="Something Huge"/>
        <s v="Swades"/>
        <s v="Swearnet Live"/>
        <s v="Trailer Park Boys Live at the North Pole"/>
        <s v="Trailer Park Boys Live In F**kin' Dublin"/>
        <s v="Tu Hai Mera Sunday"/>
        <s v="Yuva"/>
        <s v="Î∞òÎìúÏãú Ïû°ÎäîÎã§"/>
        <s v="Marlon Wayans"/>
        <s v="Veronica"/>
        <s v="Mute"/>
        <s v="Forgotten"/>
        <s v="FullMetal Alchemist"/>
        <s v="Agust√≠n Aristar√°n"/>
        <s v="Irreplaceable You"/>
        <s v="Chris Rock"/>
        <s v="Love Per Square Foot"/>
        <s v="Seeing Allred"/>
        <s v="The Ritual"/>
        <s v="When We First Met"/>
        <s v="The Cloverfield Paradox"/>
        <s v="On Body and Soul"/>
        <s v="The Bros"/>
        <s v="Newness"/>
        <s v="Expedition Happiness"/>
        <s v="Holy Camp!"/>
        <s v="A Futile and Stupid Gesture"/>
        <s v="Fakkah Fuzz"/>
        <s v="Sebasti√°n Marcelo Wainraich"/>
        <s v="Acts of Vengeance"/>
        <s v="Ricardo Quevedo"/>
        <s v="Harith Iskander"/>
        <s v="Step Sisters"/>
        <s v="The Open House"/>
        <s v="Bad Day for the Cut"/>
        <s v="Arango y Sanint"/>
        <s v="Godzilla"/>
        <s v="Alibaba Aur 40 Chor"/>
        <s v="Pyar Ke Do Pal"/>
        <s v="Rip Tide"/>
        <s v="Milada"/>
        <s v="The Polka King"/>
        <s v="The House Next Door"/>
        <s v="Before I Wake"/>
        <s v="Devilman Crybaby"/>
        <s v="Mustang Island"/>
        <s v="Fun Mom Dinner"/>
        <s v="Goon"/>
        <s v="The Climb"/>
        <s v="Bibi &amp; Tina"/>
        <s v="Mr. Roosevelt"/>
        <s v="Todd Barry"/>
        <s v="Creep 2"/>
        <s v="Myths &amp; Monsters"/>
        <s v="Bright"/>
        <s v="Desire"/>
        <s v="48 Christmas Wishes"/>
        <s v="Jeremiah Tower"/>
        <s v="Russell Howard"/>
        <s v="Christmas Inheritance"/>
        <s v="Muramba"/>
        <s v="Pottersville"/>
        <s v="Seoul Searching"/>
        <s v="Judd Apatow"/>
        <s v="El Camino Christmas"/>
        <s v="Jaal"/>
        <s v="Shikari"/>
        <s v="Trolls Holiday Special"/>
        <s v="Craig Ferguson"/>
        <s v="Jab Harry Met Sejal"/>
        <s v="Temple"/>
        <s v="A StoryBots Christmas"/>
        <s v="Monster Island"/>
        <s v="My Happy Family"/>
        <s v="Oggy and the Cockroaches"/>
        <s v="The Worthy"/>
        <s v="Voyeur"/>
        <s v="Poster Boys"/>
        <s v="The Girl from the Song"/>
        <s v="Barbra"/>
        <s v="Beat Bugs"/>
        <s v="Saving Capitalism"/>
        <s v="Jim &amp; Andy"/>
        <s v="Mudbound"/>
        <s v="DeRay Davis"/>
        <s v="Bon Cop Bad Cop 2"/>
        <s v="Glitter Force Doki Doki"/>
        <s v="Mea Culpa"/>
        <s v="The Killer"/>
        <s v="The Journey Is the Destination"/>
        <s v="Mubarakan"/>
        <s v="Bandie"/>
        <s v="Getaway Plan"/>
        <s v="Hajwala"/>
        <s v="Pettersson and Findus 2"/>
        <s v="The Bittersweet"/>
        <s v="Judah Friedlander"/>
        <s v="The B-Side"/>
        <s v="SPF-18"/>
        <s v="Joan Didion"/>
        <s v="Strange Weather"/>
        <s v="The Hateful Eight"/>
        <n v="1922"/>
        <s v="Wheelman"/>
        <s v="Wedding Unplanned"/>
        <s v="Baadshaho"/>
        <s v="Lucknow Central"/>
        <s v="Belief"/>
        <s v="Singapore"/>
        <s v="Blessed Benefit"/>
        <s v="Clair Obscur"/>
        <s v="El Especial de Alex Fern√°ndez, el Especial"/>
        <s v="The Meyerowitz Stories (New and Selected)"/>
        <s v="Barakah Meets Barakah"/>
        <s v="Bomb Scared"/>
        <s v="Christina P"/>
        <s v="Rodney Carrington"/>
        <s v="26 Years"/>
        <s v="For Your Own Good"/>
        <s v="Ghost Patrol"/>
        <s v="The Lion Woman"/>
        <s v="Ver√≥nica"/>
        <s v="Gerald's Game"/>
        <s v="Our Souls at Night"/>
        <s v="Much Loved"/>
        <s v="Def Comedy Jam 25"/>
        <s v="Swearnet"/>
        <s v="The Bar"/>
        <s v="Gaga"/>
        <s v="The Bad Batch"/>
        <s v="Jerry Before Seinfeld"/>
        <s v="Barbie Dolphin Magic"/>
        <s v="First They Killed My Father"/>
        <s v="Ghost of the Mountains"/>
        <s v="#realityhigh"/>
        <s v="Fabrizio Copano"/>
        <s v="Carrie Pilby"/>
        <s v="Aakhri Adaalat"/>
        <s v="Berserk"/>
        <s v="Brother's Shadow"/>
        <s v="Ek Jaan Hain Hum"/>
        <s v="Khoon Khoon"/>
        <s v="Little Evil"/>
        <s v="Manoranjan"/>
        <s v="Mujrim"/>
        <s v="Offline - Das leben ist kein bonuslevel"/>
        <s v="Rocco"/>
        <s v="Sohni Mahiwal"/>
        <s v="The Distinguished Citizen"/>
        <s v="The Guardian Brothers"/>
        <s v="The Last Shaman"/>
        <s v="The Lost Brother"/>
        <s v="Todo Sobre El Asado"/>
        <s v="Ryan Hamilton"/>
        <s v="Buster's Mal Heart"/>
        <s v="Berlin Syndrome"/>
        <s v="Death Note"/>
        <s v="Lynne Koplitz"/>
        <s v="Undefeated"/>
        <s v="What Happened to Monday"/>
        <s v="Brad Paisley's Comedy Rodeo"/>
        <s v="Colin Quinn"/>
        <s v="The Outcasts"/>
        <s v="Chocolate City"/>
        <s v="Los Herederos"/>
        <s v="Naked"/>
        <s v="Demonic"/>
        <s v="The Saint"/>
        <s v="Baahubali 2"/>
        <s v="Baahubali"/>
        <s v="Enter the Warriors Gate"/>
        <s v="Icarus"/>
        <s v="Message from the King"/>
        <s v="The Invisible Guardian"/>
        <s v="Handsome Devil"/>
        <s v="Jessica Darling's It List"/>
        <s v="Opening Night"/>
        <s v="Raising the Bar"/>
        <s v="The Blind Christ"/>
        <s v="Un plus une"/>
        <s v="The Incredible Jessica James"/>
        <s v="Joe Mande‚Äôs Award-Winning Comedy Special"/>
        <s v="Aditi Mittal"/>
        <s v="Ari Shaffir"/>
        <s v="Uncertain Glory"/>
        <s v="Amar"/>
        <s v="Buddy Thunderstruck"/>
        <s v="To the Bone"/>
        <s v="Degrassi"/>
        <s v="Take Me"/>
        <s v="10 jours en or"/>
        <n v="46"/>
        <s v="A 2nd Chance"/>
        <s v="Amrapali"/>
        <s v="Hans Teeuwen"/>
        <s v="Lal Patthar"/>
        <s v="Liar's Dice"/>
        <s v="Professor"/>
        <s v="The Invisible Guest"/>
        <s v="Yaar Gaddar"/>
        <s v="Zipi &amp; Zape y la Isla del Capitan"/>
        <s v="Okja"/>
        <s v="I Am Michael"/>
        <s v="You Get Me"/>
        <s v="Dangal"/>
        <s v="Puss in Book"/>
        <s v="Rory Scovel Tries Stand-Up for the First Time"/>
        <s v="World of Winx"/>
        <s v="Kanavu Variyam"/>
        <s v="Marco Luque"/>
        <s v="The Russian Revolution"/>
        <s v="Oh, Hello On Broadway"/>
        <s v="Man to Man"/>
        <s v="Shimmer Lake"/>
        <s v="The Wishing Tree"/>
        <s v="Headshot"/>
        <s v="1898"/>
        <s v="Lucid Dream"/>
        <s v="Aashik Awara"/>
        <s v="Amelia"/>
        <s v="Catfight"/>
        <s v="How to Stage a Coup"/>
        <s v="Jackie"/>
        <s v="Lens"/>
        <s v="Little Boxes"/>
        <s v="Love.com"/>
        <s v="Maya Memsaab"/>
        <s v="Oh Darling Yeh Hai India"/>
        <s v="Prince"/>
        <s v="Qila"/>
        <s v="Smoke &amp; Mirrors"/>
        <s v="The Mitfords"/>
        <s v="Sarah Silverman A Speck of Dust"/>
        <s v="Rangoon"/>
        <s v="Raees"/>
        <s v="War Machine"/>
        <s v="Ar√®s"/>
        <s v="BLAME!"/>
        <s v="Laerte-se"/>
        <s v="Tracy Morgan"/>
        <s v="Chamatkar"/>
        <s v="Kabhi Haan Kabhi Naa"/>
        <s v="Lovesong"/>
        <s v="Ram Jaane"/>
        <s v="The Devil's Mistress"/>
        <s v="Wild Oats"/>
        <s v="Get Me Roger Stone"/>
        <s v="Mindhorn"/>
        <s v="Sahara"/>
        <s v="Norm Macdonald"/>
        <s v="Handsome"/>
        <s v="Simplemente Manu NNa"/>
        <s v="The Mars Generation"/>
        <s v="A Yellow Bird"/>
        <s v="Chaahat"/>
        <s v="English Babu Desi Mem"/>
        <s v="He Even Has Your Eyes"/>
        <s v="In the Shadow of Iris"/>
        <s v="Kiss &amp; Cry"/>
        <s v="Loev"/>
        <s v="Mostly Sunny"/>
        <s v="The Next Skin"/>
        <s v="Rodney King"/>
        <s v="Small Crimes"/>
        <s v="Dear Zindagi"/>
        <s v="Shepherds and Butchers"/>
        <s v="The 101-Year-Old Man Who Skipped Out on the Bill and Disappeared"/>
        <s v="Sand Castle"/>
        <s v="Tramps"/>
        <s v="Lucas Brothers"/>
        <s v="Bibi &amp; Tina II"/>
        <s v="Slam"/>
        <s v="The Wedding Party"/>
        <s v="Arctic Heart"/>
        <s v="Our Lovers"/>
        <s v="Sandy Wexler"/>
        <s v="Macho"/>
        <s v="Frat Star"/>
        <s v="The Lighthouse of the Orcas"/>
        <s v="Win It All"/>
        <s v="Couples Counseling"/>
        <s v="Deuces"/>
        <s v="Elaan"/>
        <s v="Five Nights in Maine"/>
        <s v="Killa"/>
        <s v="Salaakhen"/>
        <s v="Skins"/>
        <s v="The Tenth Man"/>
        <s v="Toro"/>
        <s v="Hoff the Record"/>
        <s v="The Discovery"/>
        <s v="Felipe Neto"/>
        <s v="The C Word"/>
        <s v="The Most Hated Woman in America"/>
        <s v="Best Worst Thing That Ever Could Have Happened"/>
        <s v="Deidra &amp; Laney Rob a Train"/>
        <s v="Pandora"/>
        <s v="Howards End"/>
        <s v="Asoka"/>
        <s v="Bon Cop, Bad Cop"/>
        <s v="Notes on Blindness"/>
        <s v="One 2 Ka 4"/>
        <s v="Jim Norton"/>
        <s v="100 Meters"/>
        <s v="Burning Sands"/>
        <s v="The Butterfly's Dream"/>
        <s v="Amy Schumer"/>
        <s v="Nila"/>
        <s v="Force 2"/>
        <s v="Jonas"/>
        <s v="Opera√ß√µes Especiais"/>
        <s v="I Don't Feel at Home in This World Anymore"/>
        <s v="Boy Missing"/>
        <s v="Growing Up Wild"/>
        <s v="Tini"/>
        <s v="Rocky Handsome"/>
        <s v="A Heavy Heart"/>
        <s v="The Fury of a Patient Man"/>
        <s v="The Memory of Water"/>
        <s v="Girlfriend's Day"/>
        <s v="David Brent"/>
        <s v="Michael Bolton's Big, Sexy Valentine's Day Special"/>
        <s v="Imperial Dreams"/>
        <s v="Dilwale"/>
        <s v="Happy New Year"/>
        <s v="Haraamkhor"/>
        <s v="Heroes Wanted"/>
        <s v="The Reconquest"/>
        <s v="Zapped"/>
        <s v="Semana Santa"/>
        <s v="Journey to Greenland"/>
        <s v="IBOY"/>
        <s v="O Sil√™ncio do C√©u"/>
        <s v="Cristela Alonzo"/>
        <s v="Gad Gone Wild"/>
        <s v="Pink"/>
        <s v="Take the 10"/>
        <s v="Neal Brennan"/>
        <s v="Berlin Calling"/>
        <s v="Sarajevo"/>
        <s v="Stereo"/>
        <s v="We Are Young. We Are Strong."/>
        <s v="Clinical"/>
        <s v="Very Big Shot"/>
        <s v="Jim Gaffigan"/>
        <s v="Under the Shadow"/>
        <s v="Coin Heist"/>
        <s v="LEGO"/>
        <s v="Rampage"/>
        <s v="Marvel's Hulk"/>
        <s v="Jen Kirkman"/>
        <s v="Autohead"/>
        <s v="Bee Movie"/>
        <s v="Headwinds"/>
        <s v="Udta Punjab"/>
        <s v="Mr. Pig"/>
        <n v="0.30486111111111114"/>
        <s v="Garfunkel and Oates"/>
        <s v="A Christmas Special"/>
        <s v="Gabriel lglesias"/>
        <s v="Barry"/>
        <s v="Sister Cities"/>
        <s v="3 T√ºrken &amp; ein Baby"/>
        <s v="Eddie - Strongman"/>
        <s v="Merlin"/>
        <s v="Sand Storm"/>
        <s v="Ricardo O'Farrill"/>
        <s v="Asperger's Are Us"/>
        <s v="Mariah Carey's Merriest Christmas"/>
        <s v="Spectral"/>
        <s v="Other People"/>
        <s v="Blue Jay"/>
        <s v="One in a Billion"/>
        <s v="Reggie Watts"/>
        <s v="Mercenary"/>
        <s v="For the Love of Spock"/>
        <s v="White Girl"/>
        <s v="1000 Rupee Note"/>
        <s v="Across Grace Alley"/>
        <s v="Asu Mare 2"/>
        <s v="Interrogation"/>
        <s v="Rainbow Time"/>
        <s v="Richard Pryor"/>
        <s v="The Violin Player"/>
        <s v="Beauties of the Night"/>
        <s v="Michael Che Matters"/>
        <s v="Mercy"/>
        <s v="The Land of Cards"/>
        <s v="Donald Glover"/>
        <s v="Divines"/>
        <s v="Dieter Nuhr"/>
        <s v="Mumbai Cha Raja"/>
        <s v="True Memoirs of an International Assassin"/>
        <s v="Kathleen Madigan"/>
        <s v="Dana Carvey"/>
        <s v="A Grand Night In"/>
        <s v="Norman Lear"/>
        <s v="Spanish Affair 2"/>
        <s v="I Am the Pretty Thing That Lives in the House"/>
        <s v="Into the Inferno"/>
        <s v="The African Doctor"/>
        <s v="They Are Everywhere"/>
        <s v="West Coast"/>
        <s v="7 a√±os"/>
        <s v="Joe Rogan"/>
        <s v="A Mighty Team"/>
        <s v="Bleach The Movie"/>
        <s v="Blind Date"/>
        <s v="Sky Ladder"/>
        <s v="Mascots"/>
        <s v="Justin Timberlake + the Tennessee Kids"/>
        <s v="Russell Peters"/>
        <s v="The Siege of Jadotville"/>
        <s v="LEGO Jurassic World"/>
        <s v="Bombshell"/>
        <s v="Chat√¥"/>
        <s v="Harud"/>
        <s v="Much Ado About Nothing"/>
        <s v="My Big Night"/>
        <s v="Old Money"/>
        <s v="Riphagen - The Untouchable"/>
        <s v="Umrika"/>
        <s v="Unchained"/>
        <s v="Welcome Mr. President"/>
        <s v="ARQ"/>
        <s v="Cedric the Entertainer"/>
        <s v="Sample This"/>
        <s v="Jeff Foxworthy and Larry the Cable Guy"/>
        <s v="XOXO"/>
        <s v="I'll Sleep When I'm Dead"/>
        <s v="David Cross"/>
        <s v="Lavell Crawford"/>
        <s v="Interview with a Serial Killer"/>
        <s v="Real Crime"/>
        <s v="Tallulah"/>
        <s v="Rebirth"/>
        <s v="Tony Robbins"/>
        <s v="Gridlocked"/>
        <s v="Brahman Naman"/>
        <s v="Kuromukuro"/>
        <s v="X"/>
        <s v="The Fundamentals of Caring"/>
        <s v="Ip Man 3"/>
        <s v="The Do-Over"/>
        <s v="Special Correspondents"/>
        <s v="Belgica"/>
        <s v="Hush"/>
        <s v="He Never Died"/>
        <s v="Jimmy Carr"/>
        <s v="My Beautiful Broken Brain"/>
        <s v="Pee-wee's Big Holiday"/>
        <s v="Crouching Tiger, Hidden Dragon"/>
        <s v="Marvel Super Hero Adventures"/>
        <s v="Hannibal Buress"/>
        <s v="Ricardo O'Farrill Abrazo Genial"/>
        <s v="Ip Man"/>
        <s v="Ip Man 2"/>
        <s v="Marco Polo"/>
        <s v="The Ridiculous 6"/>
        <s v="A Very Murray Christmas"/>
        <s v="Naomi and Ely's No Kiss List"/>
        <s v="Manson Family Vacation"/>
        <s v="Walt Disney Animation Studios Short Films Collection"/>
        <s v="Hemlock Grove"/>
        <s v="Results"/>
        <s v="Beasts of No Nation"/>
        <s v="Circle"/>
        <s v="Anjelah Johnson"/>
        <s v="Keith Richards"/>
        <s v="Cowspiracy"/>
        <s v="6 Years"/>
        <s v="Tig"/>
        <s v="Creep"/>
        <s v="Chris Tucker Live"/>
        <s v="Ralphie May"/>
        <s v="Advantageous"/>
        <s v="The Perfect Dictatorship"/>
        <s v="The Other One"/>
        <s v="Aziz Ansari Live at Madison Square Garden"/>
        <s v="My Own Man"/>
        <s v="Chelsea Peretti"/>
        <s v="Wyatt Cenac"/>
        <s v="Chelsea Handler"/>
        <s v="Mission Blue"/>
        <s v="The Battered Bastards of Baseball"/>
        <s v="Mitt"/>
        <s v="The Square"/>
        <s v="Shrek the Musical"/>
        <s v="The Short Game"/>
        <s v="Being Elmo"/>
        <s v="A Stoning in Fulham County"/>
        <s v="Adam"/>
        <s v="Hard Lessons"/>
        <s v="In Defense of a Married Man"/>
        <s v="Quiet Victory"/>
        <s v="Strange Voices"/>
        <s v="The Ryan White Story"/>
        <s v="Too Young the Hero"/>
        <s v="Triumph of the Heart"/>
        <s v="Unspeakable Acts"/>
        <s v="Victim of Beauty"/>
        <s v="Joseph"/>
        <s v="Even the Rain"/>
        <s v="Splatter"/>
        <s v="Just Another Love Story"/>
        <s v="To and From New York"/>
        <n v="9"/>
        <n v="21"/>
        <n v="187"/>
        <n v="706"/>
        <n v="1920"/>
        <n v="37165"/>
        <s v="‚ÄãGoli Soda 2"/>
        <s v="‚ÄãMaj Rati ‚Äã‚ÄãKeteki"/>
        <s v="‚ÄãMayurakshi"/>
        <s v="#Roxy"/>
        <s v="√âg man √æig"/>
        <s v="√áok Filim Hareketler Bunlar"/>
        <s v="√Üon Flux"/>
        <s v="1 Chance 2 Dance"/>
        <s v="1 Mile to You"/>
        <s v="10,000 B.C."/>
        <s v="12 ROUND GUN"/>
        <s v="13 Cameras"/>
        <s v="13 Sins"/>
        <s v="14 Blades"/>
        <s v="14 Cameras"/>
        <s v="16 Blocks"/>
        <s v="17 Again"/>
        <s v="1BR"/>
        <s v="1st Summoning"/>
        <s v="20 Feet From Stardom"/>
        <s v="2036 Origin Unknown"/>
        <s v="20th Century Women"/>
        <s v="21 &amp; Over"/>
        <s v="2307"/>
        <s v="24 Hours to Live"/>
        <s v="27, el club de los malditos"/>
        <s v="27"/>
        <s v="28 Days"/>
        <s v="3 Generations"/>
        <s v="3 Heroines"/>
        <s v="30 Days of Luxury"/>
        <s v="30 Minutes or Less"/>
        <s v="300 Miles to Heaven"/>
        <s v="42 Grams"/>
        <s v="4th Man Out"/>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Haunted House"/>
        <s v="A Haunting at Silver Falls"/>
        <s v="A Holiday Engagement"/>
        <s v="A Kind of Murder"/>
        <s v="A Most Violent Year"/>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rinkle in Time"/>
        <s v="A.M.I."/>
        <s v="A.X.L."/>
        <s v="A≈ük Tesad√º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cts of Violence"/>
        <s v="Addicted to Life"/>
        <s v="Adore"/>
        <s v="Adrishya"/>
        <s v="Adventures in Public School"/>
        <s v="Afterschool"/>
        <s v="Aftershock"/>
        <s v="Agatha and the Truth of Murder"/>
        <s v="Ahista Ahista"/>
        <s v="Ai Weiwei"/>
        <s v="Aisa Yeh Jahaan"/>
        <s v="Aitraaz"/>
        <s v="Albion"/>
        <s v="Alejandro Sanz"/>
        <s v="Alice Doesn't Live Here Anymore"/>
        <s v="Alien Contact"/>
        <s v="Aliens Ate My Homework"/>
        <s v="All About Nina"/>
        <s v="All Dogs Go to Heaven"/>
        <s v="All Good Ones Get Away"/>
        <s v="All Hallows' Eve"/>
        <s v="All Light Will End"/>
        <s v="All the Boys Love Mandy Lane"/>
        <s v="All the Devil's Men"/>
        <s v="Alone in Berlin"/>
        <s v="Along Came a Spider"/>
        <s v="Alpha and Omega 2"/>
        <s v="Alpha and Omega"/>
        <s v="Always a Bridesmaid"/>
        <s v="Amar Akbar &amp; Tony"/>
        <s v="Amar Akbar Anthony"/>
        <s v="Amar's Hands"/>
        <s v="American Anarchist"/>
        <s v="American Assassin"/>
        <s v="American Beauty"/>
        <s v="American Experience"/>
        <s v="American Hangman"/>
        <s v="American Heist"/>
        <s v="American History X"/>
        <s v="American Honey"/>
        <s v="American Psycho"/>
        <s v="American Warfighter"/>
        <s v="Amy"/>
        <s v="An American Tail"/>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 v="Antidote"/>
        <s v="Anwar"/>
        <s v="APEX"/>
        <s v="Apollo 18"/>
        <s v="April and the Extraordinary World"/>
        <s v="Aram, Aram"/>
        <s v="Are We Done Yet?"/>
        <s v="Arisan 2"/>
        <s v="Arthur"/>
        <s v="Arthur Christmas"/>
        <s v="As Above, So Below"/>
        <s v="As Good as It Gets"/>
        <s v="Assimilate"/>
        <s v="Asura"/>
        <s v="At All Costs"/>
        <s v="At First Light"/>
        <s v="ATM"/>
        <s v="Attacking the Devil"/>
        <s v="Attitude Test"/>
        <s v="Auschwitz"/>
        <s v="Automata"/>
        <s v="Avengers"/>
        <s v="Avicii"/>
        <s v="Azhar"/>
        <s v="B.A. Pass"/>
        <s v="Babam ve Oƒülum"/>
        <s v="Babel"/>
        <s v="Back and Forth"/>
        <s v="Backcountry"/>
        <s v="Backfire"/>
        <s v="Backtrack"/>
        <s v="Bad Boys"/>
        <s v="Bad Boys II"/>
        <s v="Bad Match"/>
        <s v="Bad Rap"/>
        <s v="Badha"/>
        <s v="Badland"/>
        <s v="Balto"/>
        <s v="Balto 2"/>
        <s v="Balto 3"/>
        <s v="Balu Mahi"/>
        <s v="Bana Masal Anlatma"/>
        <s v="Band Aid"/>
        <s v="Band of Robbers"/>
        <s v="Bang Rajan 2"/>
        <s v="Bangkok Hell"/>
        <s v="Bangkok Traffic (Love) Story"/>
        <s v="Bar√ßa Dreams"/>
        <s v="Barah Aana"/>
        <s v="Barbie &amp; Her Sisters in a Pony Tale"/>
        <s v="Barbie in A Mermaid Tale"/>
        <s v="Barbie in Princess Power"/>
        <s v="Barbie in Rock 'N Royals"/>
        <s v="Barbie Star Light Adventure"/>
        <s v="Barbie"/>
        <s v="Barely Lethal"/>
        <s v="Barrio Universitario"/>
        <s v="Barsaat"/>
        <s v="BASEketball"/>
        <s v="Basic Instinct"/>
        <s v="Bathtubs Over Broadway"/>
        <s v="Bawarchi"/>
        <s v="Bazaar"/>
        <s v="Be Here Now"/>
        <s v="Be Somebody"/>
        <s v="Bean"/>
        <s v="Beavis and Butt-head Do America"/>
        <s v="Bebe's Kids"/>
        <s v="Because of Soccer"/>
        <s v="Because We're Heading Out"/>
        <s v="Becoming Jane"/>
        <s v="Bedtime Stories"/>
        <s v="Before the Flood"/>
        <s v="Behind the Curtain"/>
        <s v="Beiimaan Love"/>
        <s v="Being AP"/>
        <s v="Below Her Mouth"/>
        <s v="Beneath the Leaves"/>
        <s v="Benji's Very Own Christmas Story"/>
        <s v="Berlin Kaplani"/>
        <s v="Betting on Zero"/>
        <s v="Bewafaa"/>
        <s v="Bewildered Bolbol"/>
        <s v="Beyond All Boundaries"/>
        <s v="Beyond the Clouds"/>
        <s v="Bhagam Bhag"/>
        <s v="Bhool Bhulaiyaa"/>
        <s v="Bhoot"/>
        <s v="Bhouri"/>
        <s v="Big Bear"/>
        <s v="Big Daddy"/>
        <s v="Big Fat Liar"/>
        <s v="Big Kill"/>
        <s v="Big Time"/>
        <s v="Bigger Fatter Liar"/>
        <s v="Biggie &amp; Tupac"/>
        <s v="Billy Elliot"/>
        <s v="Billy Graham"/>
        <s v="Bilu Rakkhosh"/>
        <s v="Bioscope"/>
        <s v="Birthmarked"/>
        <s v="Bitch"/>
        <s v="Bitcoin Heist"/>
        <s v="Bitter Daisies"/>
        <s v="Bittoo Boss"/>
        <s v="Black &amp; Privileged"/>
        <s v="Black Hawk Down"/>
        <s v="Black Panther"/>
        <s v="Black Site Delta"/>
        <s v="Black Snake Moan"/>
        <s v="Black Snow"/>
        <s v="Blackway"/>
        <s v="Blaze"/>
        <s v="Bleed for This"/>
        <s v="Blinky Bill"/>
        <s v="Blockbuster"/>
        <s v="Blood Father"/>
        <s v="Blow"/>
        <s v="Blue Is the Warmest Color"/>
        <s v="Blue Jasmine"/>
        <s v="Blue Mountain State"/>
        <s v="Blue Ruin"/>
        <s v="Blue Streak"/>
        <s v="Blue Valentine"/>
        <s v="Bob Lazar"/>
        <s v="Bob's Broken Sleigh"/>
        <s v="Bobbi Jene"/>
        <s v="Bobby"/>
        <s v="Bobby Robson"/>
        <s v="Bokeh"/>
        <s v="Bolt"/>
        <s v="Bon Bini Holland"/>
        <s v="Bonnie and Clyde"/>
        <s v="Boom"/>
        <s v="Born Strong"/>
        <s v="Born to Be Free"/>
        <s v="Bottom of the World"/>
        <s v="Boy and the World"/>
        <s v="Boy Bye"/>
        <s v="Brampton's Own"/>
        <s v="Bratz"/>
        <s v="Brave Miss World"/>
        <s v="Brave New Jersey"/>
        <s v="Breaking Free"/>
        <s v="Breath"/>
        <s v="Brick"/>
        <s v="Bring It On"/>
        <s v="Brooklyn's Finest"/>
        <s v="Brotherhood of Blades II"/>
        <s v="Bruno and Boots"/>
        <s v="Buffalo Boys"/>
        <s v="Bullitt County"/>
        <s v="Burlesque"/>
        <s v="Burning"/>
        <s v="Bushwick"/>
        <s v="Butterfield 8"/>
        <s v="C√©zanne et moi"/>
        <s v="Cabin Fever"/>
        <s v="Cahaya Dari Timur Beta Maluku"/>
        <s v="Caida del Cielo"/>
        <s v="Cake"/>
        <s v="Calendar Girls"/>
        <s v="Camelia la Texana"/>
        <s v="Camera Store"/>
        <s v="Camp Cool Kids"/>
        <s v="Camp X-Ray"/>
        <s v="Can't Hardly Wait"/>
        <s v="Candyman"/>
        <s v="Cappuccino"/>
        <s v="Cardboard Gangsters"/>
        <s v="Caregiver"/>
        <s v="Carol"/>
        <s v="Carrie"/>
        <s v="Carriers"/>
        <s v="Casa de mi Padre"/>
        <s v="Casino Royale"/>
        <s v="Casino Tycoon"/>
        <s v="Casino Tycoon 2"/>
        <s v="Cat on a Hot Tin Roof"/>
        <s v="Cats &amp; Dogs"/>
        <s v="Cave"/>
        <s v="Celluloid Man"/>
        <s v="Center Stage"/>
        <s v="Chaar¬†Sahibzaade"/>
        <s v="Chal Dhar Pakad"/>
        <s v="Chal Mere Bhai"/>
        <s v="Chalay Thay Saath"/>
        <s v="Chandani"/>
        <s v="Change in the Air"/>
        <s v="Chaotic Love Poems"/>
        <s v="Chappaquiddick"/>
        <s v="Charlie and the Chocolate Factory"/>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s v="Christian Mingle"/>
        <s v="Christmas Crush"/>
        <s v="Christmas in the Smokies"/>
        <s v="Christmas with the Kranks"/>
        <s v="Christopher Robin"/>
        <s v="Chronicle of an Escape"/>
        <s v="Chupan Chupai"/>
        <s v="Chupke Chupke"/>
        <s v="Cirque du Freak"/>
        <s v="City of God"/>
        <s v="City of Tiny Lights"/>
        <s v="Clarence Clemons"/>
        <s v="Clash of the Titans"/>
        <s v="Class of '61"/>
        <s v="Class Rank"/>
        <s v="Cleopatra Jones"/>
        <s v="Click"/>
        <s v="Clive Davis"/>
        <s v="Closed Circuit"/>
        <s v="Cloud Atlas"/>
        <s v="Clouds of Sils Maria"/>
        <s v="Cloverfield"/>
        <s v="Coach Carter"/>
        <s v="Code Name"/>
        <s v="Coffee with D"/>
        <s v="Colkatay Columbus"/>
        <s v="Colonia"/>
        <s v="Colours of Passion"/>
        <s v="Come and Find Me"/>
        <s v="Company"/>
        <s v="Compulsion"/>
        <s v="Concussion"/>
        <s v="Conjuring Spirit"/>
        <s v="Conor McGregor"/>
        <s v="Consequences¬†"/>
        <s v="Contract"/>
        <s v="Cool Hand Luke"/>
        <s v="Cop and a Half"/>
        <s v="Coraline"/>
        <s v="Counterfeiting in Suburbia"/>
        <s v="Covered"/>
        <s v="Crash"/>
        <s v="CRD"/>
        <s v="Cult of Chucky"/>
        <s v="Cutie and the Boxer"/>
        <s v="Daagdi Chaawl"/>
        <s v="Dabbe 6"/>
        <s v="Dad"/>
        <s v="Daddy Day Care"/>
        <s v="Daddy Issues"/>
        <s v="Daemonium"/>
        <s v="Daffedar"/>
        <s v="Dagh Ujala"/>
        <s v="Dallas Buyers Club"/>
        <s v="Dance Academy"/>
        <s v="Dancing Quietly"/>
        <s v="Danny Says"/>
        <s v="Dante's Peak"/>
        <s v="Dark Chocolate (Bengali Version)"/>
        <s v="Dark Crimes"/>
        <s v="Dark Places"/>
        <s v="Darna Mana Hai"/>
        <s v="Darra"/>
        <s v="Daughters of the Dust"/>
        <s v="Dayveon"/>
        <s v="De Film van Dylan Haegens"/>
        <s v="De Palma"/>
        <s v="Dead in a Week (Or Your Money Back)"/>
        <s v="Deadline"/>
        <s v="Deadly Scholars"/>
        <s v="Dean"/>
        <s v="Dear Dad"/>
        <s v="Dear Dracula"/>
        <s v="Dear Santa"/>
        <s v="Death at a Funeral"/>
        <s v="Death House"/>
        <s v="Deathgrip"/>
        <s v="Deewangee"/>
        <s v="Defying the Nazis"/>
        <s v="Delirium"/>
        <s v="Den of Thieves"/>
        <s v="Denis Leary"/>
        <s v="Desolation"/>
        <s v="Detention Letter"/>
        <s v="Detour"/>
        <s v="Deviant Love"/>
        <s v="Devil's Bride"/>
        <s v="Devil's Gate"/>
        <s v="Devrai"/>
        <s v="Dhamaal"/>
        <s v="Di Renjie zhi Sidatianwang"/>
        <s v="Diana"/>
        <s v="Diary of a Chambermaid"/>
        <s v="Die Another Day"/>
        <s v="Dil Hai Tumhaara"/>
        <s v="Dinner for Schmucks"/>
        <s v="Disciples Of The 36th Chamber"/>
        <s v="Discovering Bigfoot"/>
        <s v="Dismissed"/>
        <s v="District 9"/>
        <s v="Doctor Zhivago"/>
        <s v="Dog Eat Dog"/>
        <s v="Dolphin Kick"/>
        <s v="Dolphin Tale 2"/>
        <s v="Domino"/>
        <s v="Don Quixote"/>
        <s v="Don Verdean"/>
        <s v="Don't Be Afraid of the Dark"/>
        <s v="Don't Crack Under Pressure"/>
        <s v="Don't Crack Under Pressure II"/>
        <s v="Don't Crack Under Pressure III"/>
        <s v="Don't Knock Twice"/>
        <s v="Don't Look Down"/>
        <s v="Don't Think Twice"/>
        <s v="Donnie Brasco"/>
        <s v="Doubles Cause Troubles"/>
        <s v="Doubt"/>
        <s v="Dr. Seuss' The Cat in the Hat"/>
        <s v="Dr. Seuss' The Grinch"/>
        <s v="Dragonheart 3"/>
        <s v="Dream Big"/>
        <s v="Dries"/>
        <s v="Dukhtar"/>
        <s v="Dum"/>
        <s v="Dumb and Dumberer"/>
        <s v="E-Cigarettes"/>
        <s v="Earth to Echo"/>
        <s v="East Side Sushi"/>
        <s v="Easy A"/>
        <s v="Eat Pray Love"/>
        <s v="Eeda"/>
        <s v="Eh Janam Tumhare Lekhe"/>
        <s v="Ek Cup Chya"/>
        <s v="Ek Hasina Thi"/>
        <s v="El √∫ltimo testigo"/>
        <s v="El Che"/>
        <s v="Elephants Dream 4 Hour"/>
        <s v="Elizabeth Harvest"/>
        <s v="Elles √©taient en guerre (1914-1918)"/>
        <s v="Elstree 1976"/>
        <s v="Emelie"/>
        <s v="Emma' (Mother)"/>
        <s v="Emo the Musical"/>
        <s v="Employee of the Month"/>
        <s v="Encounter"/>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natic"/>
        <s v="Fandry"/>
        <s v="Farce"/>
        <s v="Father Brown"/>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tail"/>
        <s v="Five Elements Ninjas"/>
        <s v="Flash of Genius"/>
        <s v="Flimflam"/>
        <s v="Flock of Four"/>
        <s v="Flying Guillotine 2"/>
        <s v="Follow Me"/>
        <s v="For Colored Girls"/>
        <s v="For Greater Glory"/>
        <s v="For Love or Money"/>
        <s v="For the Birds"/>
        <s v="For the Love of Benji"/>
        <s v="Forbidden Games"/>
        <s v="Forbidden Planet"/>
        <s v="Four Christmases"/>
        <s v="Four Weddings and a Funeral"/>
        <s v="Fracture"/>
        <s v="Frances Ha"/>
        <s v="Freak Show"/>
        <s v="Fred Claus"/>
        <s v="Free Willy"/>
        <s v="Freeway"/>
        <s v="Freezer's Campaign"/>
        <s v="French Dirty"/>
        <s v="Freshman Year"/>
        <s v="Friday the 13th"/>
        <s v="Friend Request"/>
        <s v="From Japan to Egypt"/>
        <s v="From Paris with Love"/>
        <s v="Froning"/>
        <s v="Frozen Planet"/>
        <s v="Frozen River"/>
        <s v="Full Out"/>
        <s v="Furie"/>
        <s v="Furthest Witness"/>
        <s v="G-Force"/>
        <s v="Gabriel and the Mountain"/>
        <s v="Gagarin"/>
        <s v="Galih dan Ratna"/>
        <s v="Gangs of New York"/>
        <s v="Garuda Di Dadaku"/>
        <s v="Garuda in My Heart 2"/>
        <s v="Gehenna"/>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od Bless the Broken Road"/>
        <s v="God Knows Where I Am"/>
        <s v="God of War"/>
        <s v="God's Not Dead"/>
        <s v="God's Own Country"/>
        <s v="Gol Maal"/>
        <s v="GoldenEye"/>
        <s v="Goldie"/>
        <s v="Goldstone"/>
        <s v="Golmaal"/>
        <s v="Gone are the Days"/>
        <s v="Gonul"/>
        <s v="Good Kids"/>
        <s v="Good Kill"/>
        <s v="Good Kisser"/>
        <s v="Good Luck"/>
        <s v="Good Night, and Good Luck"/>
        <s v="Good People"/>
        <s v="GoodFellas"/>
        <s v="Gook"/>
        <s v="Goosebumps 2"/>
        <s v="Gosford Park"/>
        <s v="Gothika"/>
        <s v="Gour Hari Dastaan"/>
        <s v="Gran Torino"/>
        <s v="Grand Masti"/>
        <s v="Grass"/>
        <s v="Grease"/>
        <s v="Green Room"/>
        <s v="Green White Green (And All the Beautiful Colours in My Mosaic of Madness)"/>
        <s v="Guy Martin"/>
        <s v="H√©roes"/>
        <s v="H√ºk√ºmet Kadin"/>
        <s v="H√ºk√ºmet Kadin 2"/>
        <s v="Hadi ƒ∞n≈üallah"/>
        <s v="Hairspray"/>
        <s v="HALO Legends"/>
        <s v="Halo"/>
        <s v="Hamara Dil Aapke Paas Hai"/>
        <s v="Hamburger Hill"/>
        <s v="Hamza's Suitcase"/>
        <s v="Hangman"/>
        <s v="Hank"/>
        <s v="Hans Zimmer"/>
        <s v="Happy Hunting"/>
        <s v="Happy Times"/>
        <s v="Hard Tide"/>
        <s v="Hardcore Henry"/>
        <s v="Harold &amp; Kumar Escape from Guantanamo Bay"/>
        <s v="Harold &amp; Kumar Go to White Castle"/>
        <s v="Harold and Lillian"/>
        <s v="Harriet the Spy"/>
        <s v="Harry and Snowman"/>
        <s v="Harry Benson"/>
        <s v="Haseena Maan Jaayegi"/>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roshima"/>
        <s v="Hisss"/>
        <s v="History of Joy"/>
        <s v="Hitch"/>
        <s v="Ho Mann Jahaan"/>
        <s v="Hokkabaz"/>
        <s v="Holding the Man"/>
        <s v="Holidays"/>
        <s v="Holy Man 2"/>
        <s v="Holy Man 3"/>
        <s v="Hombanna"/>
        <s v="Honey 2"/>
        <s v="Honey"/>
        <s v="Hoodwinked Too! Hood vs. Evil"/>
        <s v="Hope Aur Hum"/>
        <s v="Hope Springs Eternal"/>
        <s v="Hope"/>
        <s v="Horns"/>
        <s v="Horror Story"/>
        <s v="Hostiles"/>
        <s v="Hot Bot"/>
        <s v="Hot Property"/>
        <s v="Hot Rod"/>
        <s v="Hotel Pacific"/>
        <s v="Hotel Transylvania 3"/>
        <s v="House at the End of the Street"/>
        <s v="House of Z"/>
        <s v="Houston, We Have a Problem!"/>
        <s v="How the Beatles Changed the World"/>
        <s v="How the Grinch Stole Christmas"/>
        <s v="How to Be a Latin Lover"/>
        <s v="How to Be a Player"/>
        <s v="How to Make an American Quilt"/>
        <s v="Hridaynath"/>
        <s v="Hulk Vs."/>
        <s v="Hum Saath-Saath Hain"/>
        <s v="Humko Deewana Kar Gaye"/>
        <s v="Hungerford"/>
        <s v="Hunt to Kill"/>
        <s v="Hunter's Prayer"/>
        <s v="Hurricane Bianca"/>
        <s v="Hustle &amp; Flow"/>
        <s v="Hypersomnia"/>
        <s v="I Am"/>
        <s v="I Am Bolt"/>
        <s v="I Am Jane Doe"/>
        <s v="I Am Maris"/>
        <s v="I Am Not Madame Bovary"/>
        <s v="I Am Wrath"/>
        <s v="I Don't Know How She Does It"/>
        <s v="I Fine... Thank You... Love You"/>
        <s v="I, Daniel Blake"/>
        <s v="I'll See You in My Dreams"/>
        <s v="I'm in Love with a Church Girl"/>
        <s v="Ice Guardians"/>
        <s v="Iceman"/>
        <s v="Ideachi Kalpana"/>
        <s v="Igor"/>
        <s v="Imagine That"/>
        <s v="Immoral Tales"/>
        <s v="In Search of Fellini"/>
        <s v="In The Deep"/>
        <s v="Incir Receli 2"/>
        <s v="Incoming"/>
        <s v="Incomplete"/>
        <s v="Inconceivable"/>
        <s v="Incredibles 2 (Spanish Version)"/>
        <s v="INDIA"/>
        <s v="Indiana Jones and the Kingdom of the Crystal Skull"/>
        <s v="Indiana Jones and the Last Crusade"/>
        <s v="Indiana Jones and the Raiders of the Lost Ark"/>
        <s v="Indiana Jones and the Temple of Doom"/>
        <s v="Indiscretion"/>
        <s v="Inequality for All"/>
        <s v="Inglourious Basterds"/>
        <s v="Inkheart"/>
        <s v="Insan"/>
        <s v="Instructions Not Included"/>
        <s v="Internet Famous"/>
        <s v="Into the Forest"/>
        <s v="Inuyasha the Movie - L'isola del fuoco scarlatto"/>
        <s v="Inuyasha the Movie - La spada del dominatore del mondo"/>
        <s v="InuYasha"/>
        <s v="Invictus"/>
        <s v="Inxeba"/>
        <s v="Iqbal"/>
        <s v="Irada Pakka"/>
        <s v="Iron Cowboy"/>
        <s v="Iron Man &amp; Captain America"/>
        <s v="Ishqedarriyaan"/>
        <s v="Issaq"/>
        <s v="It Takes Two"/>
        <s v="It's Now or Never"/>
        <s v="It's Okay, Buddy"/>
        <s v="Iverson"/>
        <s v="Jaan-E-Mann"/>
        <s v="Jack and the Cuckoo-Clock Heart"/>
        <s v="Jack Taylor"/>
        <s v="Jackie Brown"/>
        <s v="Jackpot"/>
        <s v="Jail"/>
        <s v="Jal"/>
        <s v="Jalpari"/>
        <s v="Janaan"/>
        <s v="Jay and Silent Bob Strike Back"/>
        <s v="Jealousy and medicine"/>
        <s v="Jeremy Scott"/>
        <s v="Jersey Boys"/>
        <s v="Jesus"/>
        <s v="Jewel's Catch One"/>
        <s v="Jimi Hendrix"/>
        <s v="Jiro Dreams of Sushi"/>
        <s v="John Carter"/>
        <s v="John Day"/>
        <s v="Jonathan"/>
        <s v="Jonathan Strange &amp; Mr Norrell"/>
        <s v="Jora 10 Numbaria"/>
        <s v="Judwaa"/>
        <s v="Judy Moody and the Not Bummer Summer"/>
        <s v="Julie &amp; Julia"/>
        <s v="Jumping the Broom"/>
        <s v="Junebug"/>
        <s v="Jupiter Ascending"/>
        <s v="Just Friends"/>
        <s v="Justice, My Foot!"/>
        <s v="Justin Bieber"/>
        <s v="K-19"/>
        <s v="Kaabil"/>
        <s v="Kaakan"/>
        <s v="Kaalia"/>
        <s v="Kaaliyan"/>
        <s v="Kabali (Hindi Version)"/>
        <s v="Kacche Dhaagey"/>
        <s v="Kahlil Gibran's The Prophet"/>
        <s v="Kajraare"/>
        <s v="Kaleidoscope"/>
        <s v="Kalki"/>
        <s v="Karzzzz"/>
        <s v="Kate &amp; Leopold"/>
        <s v="Katha"/>
        <s v="Kaviyude Osyath"/>
        <s v="Kay Dyache Bola"/>
        <s v="Ken Burns"/>
        <s v="Kevyn Aucoin"/>
        <s v="Khalnayak"/>
        <s v="Khosla Ka Ghosla"/>
        <s v="Khubsoorat"/>
        <s v="Khushi"/>
        <s v="Kia and Cosmos"/>
        <s v="Kickboxer"/>
        <s v="Kicking and Screaming"/>
        <s v="Kid Kulafu"/>
        <s v="Kidnapping Mr. Heineken"/>
        <s v="Kill Bill"/>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s v="Kon-Tiki"/>
        <s v="Koshish"/>
        <s v="Kraftidioten"/>
        <s v="Krish Trish and Baltiboy"/>
        <s v="Krisha"/>
        <s v="Kristy"/>
        <s v="Krystal"/>
        <s v="Kuldip Patwal"/>
        <s v="Kung Fu Hustle"/>
        <s v="Kung Fu Magoo"/>
        <s v="Kung Fu Yoga"/>
        <s v="Kurt &amp; Courtney"/>
        <s v="Kurtulus Son Durak"/>
        <s v="Kya Kehna"/>
        <s v="Kygo"/>
        <s v="Kyun! Ho Gaya Na"/>
        <s v="La √öltima Fiesta"/>
        <s v="La Bamba"/>
        <s v="La Coppia dei Campioni"/>
        <s v="La Viuda Negra"/>
        <s v="Laal Rang"/>
        <s v="Laddaland"/>
        <s v="Lady Bloodfight"/>
        <s v="Lady in the Water"/>
        <s v="Lalbaug Parel"/>
        <s v="Larceny"/>
        <s v="Last Ferry"/>
        <s v="Last Knights"/>
        <s v="Last Night"/>
        <s v="Le K Benzema"/>
        <s v="Leap Year"/>
        <s v="LeapFrog"/>
        <s v="Lechmi"/>
        <s v="Left Behind"/>
        <s v="Legend of the Guardians"/>
        <s v="Legend of the Naga Pearls"/>
        <s v="Legendary Weapons of China"/>
        <s v="Legion"/>
        <s v="Lego Friends"/>
        <s v="Leo the Lion"/>
        <s v="Let There Be Light"/>
        <s v="Leyla and Mecnun"/>
        <s v="Lez Bomb"/>
        <s v="Life After Beth"/>
        <s v="Lifechanger"/>
        <s v="Lifeline"/>
        <s v="Like Arrows"/>
        <s v="Like Water for Chocolate"/>
        <s v="Lila &amp; Eve"/>
        <s v="Lincoln"/>
        <s v="Lion's Heart"/>
        <s v="Little Dragon Maiden"/>
        <s v="Little Lunch"/>
        <s v="Little Men"/>
        <s v="Little Nicky"/>
        <s v="Little Sister"/>
        <s v="Lizzie Borden Took an Ax"/>
        <s v="Lo and Behold"/>
        <s v="Lock, Stock and Two Smoking Barrels"/>
        <s v="Locke"/>
        <s v="Lockout"/>
        <s v="Loco Love"/>
        <s v="Logan's Run"/>
        <s v="Lolita"/>
        <s v="London Spy"/>
        <s v="Long Time Running"/>
        <s v="Look Out, Officer"/>
        <s v="Look Who's Back"/>
        <s v="Lorai"/>
        <s v="Love Dot Com"/>
        <s v="Love Ni Bhavai"/>
        <s v="Love on Delivery"/>
        <s v="Love Shot"/>
        <s v="Love Station"/>
        <s v="Love You... Love You Not"/>
        <s v="Love, Rosie"/>
        <s v="Loving Annabelle"/>
        <s v="Loving You"/>
        <s v="Lucha"/>
        <s v="Lucky"/>
        <s v="Lupt"/>
        <s v="Lusers"/>
        <s v="Ma Chu Ka"/>
        <s v="Maacher Jhol"/>
        <s v="Mac &amp; Devin Go to High School"/>
        <s v="Macchli Jal Ki Rani Hai"/>
        <s v="Mad Max"/>
        <s v="Mad Money"/>
        <s v="Mad Ron's Prevues from Hell"/>
        <s v="Mad World"/>
        <s v="Madaari"/>
        <s v="Maddman"/>
        <s v="Madre"/>
        <s v="Maggie &amp; Bianca"/>
        <s v="Magic Snowflake"/>
        <s v="Magnetic"/>
        <s v="Magnus"/>
        <s v="Mahabharat"/>
        <s v="Mahjong Heroes"/>
        <s v="Maine Pyaar Kyun Kiya"/>
        <s v="Maine Pyar Kiya"/>
        <s v="Mala Kahich Problem Nahi"/>
        <s v="Malicious"/>
        <s v="Man of Tai Chi"/>
        <s v="Man Up"/>
        <s v="Mandi"/>
        <s v="Mandobasar Galpo"/>
        <s v="Manglehorn"/>
        <s v="Mango Dreams"/>
        <s v="Manhattan Romance"/>
        <s v="Manolo"/>
        <s v="Mansfield Park"/>
        <s v="Mantostaan"/>
        <s v="Mantra"/>
        <s v="Mara"/>
        <s v="Marauders"/>
        <s v="Maroon"/>
        <s v="Mars"/>
        <s v="Martial Arts of Shaolin"/>
        <s v="Martin Lawrence Live"/>
        <s v="Martin Luther"/>
        <s v="Marvel's Iron Man &amp; Hulk"/>
        <s v="Mary and the Witch's Flower"/>
        <s v="Mary Poppins Returns"/>
        <s v="Masoom"/>
        <s v="Master"/>
        <s v="Mater"/>
        <s v="Matichya Chuli"/>
        <s v="Max Rose"/>
        <s v="May We Chat"/>
        <s v="May You Prosper"/>
        <s v="Maya Angelou"/>
        <s v="Maza Pati Karodpati"/>
        <s v="Me and the Alien"/>
        <s v="Mean Dreams"/>
        <s v="Mean Streets"/>
        <s v="Meditation Park"/>
        <s v="Medium"/>
        <s v="Melle"/>
        <s v="Melvin Goes to Dinner"/>
        <s v="Memoir of a Murderer"/>
        <s v="Men in Black"/>
        <s v="Men in Black II"/>
        <s v="Menorca"/>
        <s v="Merantau"/>
        <s v="Merry Men"/>
        <s v="Mi Shivajiraje Bhosale Boltoy"/>
        <s v="MI-5"/>
        <s v="Middle School"/>
        <s v="Midnight Special"/>
        <s v="Milk"/>
        <s v="Minnaminugu the FireFly"/>
        <s v="Miracle"/>
        <s v="Mirror Mirror"/>
        <s v="Mirzya"/>
        <s v="Miss Hokusai"/>
        <s v="Miss Julie"/>
        <s v="Miss Me This Christmas"/>
        <s v="Miss Sharon Jones!"/>
        <s v="Miss Stevens"/>
        <s v="Mission of Honor"/>
        <s v="Mission"/>
        <s v="Mississippi Grind"/>
        <s v="Moh Maya Money"/>
        <s v="Mohawk"/>
        <s v="Mojave"/>
        <s v="Mokalik (Mechanic)"/>
        <s v="Molly's Game"/>
        <s v="Mona Lisa Smile"/>
        <s v="Money"/>
        <s v="Money Talks"/>
        <s v="Monkey Up"/>
        <s v="Monopoly (The Bank Of Luck)"/>
        <s v="Monster Family"/>
        <s v="Monster High 13 Wishes"/>
        <s v="Monster High"/>
        <s v="Monster-in-Law"/>
        <s v="Moon"/>
        <s v="Moonlight"/>
        <s v="Moonwalkers"/>
        <s v="Moor"/>
        <s v="Morris from America"/>
        <s v="Morya"/>
        <s v="Motu Patlu"/>
        <s v="Movie 43"/>
        <s v="Mr. Church"/>
        <s v="Mr. Deeds"/>
        <s v="Mr. Gaga"/>
        <s v="Mr. Virgin"/>
        <s v="Mr. Woodcock"/>
        <s v="Ms. Mammy"/>
        <s v="Mud"/>
        <s v="Mujhse Shaadi Karogi"/>
        <s v="Mune"/>
        <s v="Muppets Most Wanted"/>
        <s v="Murder Party"/>
        <s v="Mutiny on the Bounty"/>
        <s v="My Babysitter's a Vampire"/>
        <s v="My Brother ... Nikhil"/>
        <s v="My Daddy is in Heaven"/>
        <s v="My Dog is My Guide"/>
        <s v="My Entire High School Sinking Into the Sea"/>
        <s v="My Ex-Ex"/>
        <s v="My Life as a Zucchini"/>
        <s v="My Schoolmate, the Barbarian"/>
        <s v="My Scientology Movie"/>
        <s v="My Sister's Keeper"/>
        <s v="My True Friend"/>
        <s v="My Week with Marilyn"/>
        <s v="Mythily Veendum Varunnu"/>
        <s v="Nacho Libre"/>
        <s v="Nails"/>
        <s v="Namak Halaal"/>
        <s v="Namour"/>
        <s v="Naruto Shippuden "/>
        <s v="National Parks Adventure"/>
        <s v="National Treasure"/>
        <s v="Natsamrat - Asa Nat Hone Nahi"/>
        <s v="Natural Born Pranksters"/>
        <s v="Natural Selection"/>
        <s v="Neruda"/>
        <s v="Never Heard"/>
        <s v="New York Minute"/>
        <s v="Next"/>
        <s v="Nibunan"/>
        <s v="Night Comes On"/>
        <s v="Night Moves"/>
        <s v="Nightcrawler"/>
        <s v="Nights in Rodanthe"/>
        <s v="No Entry"/>
        <s v="No Estoy Loca"/>
        <s v="No Reservations"/>
        <s v="Norm of the North"/>
        <s v="NOVA"/>
        <s v="November Criminals"/>
        <s v="Now and Then"/>
        <s v="Now More Than Ever"/>
        <s v="Nowhere Boy"/>
        <s v="Nymphomaniac"/>
        <s v="Oasis"/>
        <s v="Obvious Child"/>
        <s v="Oc√©ans"/>
        <s v="Occupation"/>
        <s v="Ocean's Eleven"/>
        <s v="Ocean's Thirteen"/>
        <s v="Ocean's Twelve"/>
        <s v="Off Course"/>
        <s v="Officer Downe"/>
        <s v="Oh My Ghost 2"/>
        <s v="Oh My Ghost 3"/>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Upon a Time in London"/>
        <s v="Once Upon a Time in the West"/>
        <s v="One Direction"/>
        <s v="One Last Thing"/>
        <s v="One Night Stand"/>
        <s v="Only God Forgives"/>
        <s v="Only the Dead"/>
        <s v="Operation Chromite"/>
        <s v="Operation Mekong"/>
        <s v="Operation Red Sea"/>
        <s v="Operator"/>
        <s v="Opium and the Kung Fu Master"/>
        <s v="Oru Vishsheshapetta Biryani Kissa"/>
        <s v="OtherLife"/>
        <s v="Ottaal"/>
        <s v="Our Godfather"/>
        <s v="Our House"/>
        <s v="Outlawed"/>
        <s v="P"/>
        <s v="P Se PM Tak"/>
        <s v="P.S. I Love You"/>
        <s v="Paathi"/>
        <s v="Pahuyut Fighting Beat"/>
        <s v="Paid in Full"/>
        <s v="Paint It Black"/>
        <s v="Painted Faces"/>
        <s v="Palm Trees in the Snow"/>
        <s v="Panic Room"/>
        <s v="Papa the Great"/>
        <s v="Paper Year"/>
        <s v="Paranormal Activity"/>
        <s v="Pardes"/>
        <s v="Pareeth Pandaari"/>
        <s v="Passenger 57"/>
        <s v="Patiala House"/>
        <s v="Patriot Games"/>
        <s v="Patron Mutlu Son Istiyor"/>
        <s v="Paul Blart"/>
        <s v="Paulettante Veedu"/>
        <s v="Paying Guests"/>
        <s v="Pee Mak"/>
        <s v="Pee-wee's Playhouse"/>
        <s v="Pekak"/>
        <s v="Penelope"/>
        <s v="People You May Know"/>
        <s v="Perfect Bid"/>
        <s v="Perfect Stranger"/>
        <s v="Personal Shopper"/>
        <s v="Peter and the Farm"/>
        <s v="Peter Rabbit"/>
        <s v="Phantom Boy"/>
        <s v="Philadelphia"/>
        <s v="Phir Se"/>
        <s v="Phobia 2"/>
        <s v="Phone Swap"/>
        <s v="Phullu"/>
        <s v="Pierre Jackson"/>
        <s v="Pimpal"/>
        <s v="Pitaah"/>
        <s v="Pizza, birra, faso"/>
        <s v="Plaire, aimer et courir vite"/>
        <s v="Planet Earth"/>
        <s v="Planet Hulk"/>
        <s v="Planetarium"/>
        <s v="Platoon"/>
        <s v="Playing for Time"/>
        <s v="Pope Francis"/>
        <s v="Popeye"/>
        <s v="Porto"/>
        <s v="Postcards from London"/>
        <s v="Power Rangers Super Megaforce"/>
        <s v="Power Rangers"/>
        <s v="Prague"/>
        <s v="Premachi Goshta"/>
        <s v="Prescription Thugs"/>
        <s v="Primal Fear"/>
        <s v="Prince Charming"/>
        <s v="Princess Cyd"/>
        <s v="Professor Mack"/>
        <s v="Prosecuting Evil"/>
        <s v="Pukar"/>
        <s v="Pulp Fiction"/>
        <s v="Punjab 1984"/>
        <s v="Pusher"/>
        <s v="Pyaar Ka Punchnama"/>
        <s v="Quantum of Solace"/>
        <s v="Queen of the Desert"/>
        <s v="R.L. Stine's Mostly Ghostly"/>
        <s v="Race to Witch Mountain"/>
        <s v="Rachel Getting Married"/>
        <s v="Radiopetti"/>
        <s v="Raging Bull"/>
        <s v="Rahasya"/>
        <s v="Railroad Tigers"/>
        <s v="Raja Hindustani"/>
        <s v="Rajnigandha"/>
        <s v="Ralph Breaks the Internet"/>
        <s v="Ram Teri Ganga Maili"/>
        <s v="Ramen Shop"/>
        <s v="Ramji Londonwaley"/>
        <s v="Rampant"/>
        <s v="Ranbhool"/>
        <s v="Rangreza"/>
        <s v="Reaction"/>
        <s v="Ready"/>
        <s v="Rebel Without a Cause"/>
        <s v="Recall"/>
        <s v="Red Christmas"/>
        <s v="Red Dawn"/>
        <s v="Red Oleanders Raktokarobi"/>
        <s v="Red Trees"/>
        <s v="Regatta"/>
        <s v="Reincarnated"/>
        <s v="Rembat"/>
        <s v="Remember"/>
        <s v="Remember Me"/>
        <s v="Rememory"/>
        <s v="Resident Evil"/>
        <s v="Residente"/>
        <s v="Restless Creature"/>
        <s v="Return To The 36th Chamber"/>
        <s v="Revelations"/>
        <s v="Revenge of the Green Dragons"/>
        <s v="Revolting Rhymes"/>
        <s v="Revolutionary Road"/>
        <s v="Rezeta"/>
        <s v="Righteous Kill"/>
        <s v="Ringan"/>
        <s v="Rise of the Zombie"/>
        <s v="Rivaaz"/>
        <s v="Road to Sangam"/>
        <s v="Road to Yesterday"/>
        <s v="Roberto Saviano"/>
        <s v="Robin Hood"/>
        <s v="Rocky"/>
        <s v="Rocky II"/>
        <s v="Rocky III"/>
        <s v="Rocky IV"/>
        <s v="Rocky V"/>
        <s v="Roger Corman's Death Race 2050"/>
        <s v="Roh's Beauty"/>
        <s v="Romeo Ranjha"/>
        <s v="Room"/>
        <s v="Room for Rent"/>
        <s v="Room on the Broom"/>
        <s v="Rosemary's Baby"/>
        <s v="Rounders"/>
        <s v="Royal Pains"/>
        <s v="Rukh"/>
        <s v="Rumble"/>
        <s v="Rumble in the Bronx"/>
        <s v="Rumor Has It"/>
        <s v="Run"/>
        <s v="Runaway Bride"/>
        <s v="Running for Grace"/>
        <s v="Running Out Of Time"/>
        <s v="Russell Madness"/>
        <s v="Rustom"/>
        <s v="Saath Saath"/>
        <s v="Sadece Sen"/>
        <s v="Sadie's Last Days on Earth"/>
        <s v="Sadma"/>
        <s v="Sadqay Tumhare"/>
        <s v="Saeed Mirza"/>
        <s v="Safety Not Guaranteed"/>
        <s v="Saheb Bibi Golaam"/>
        <s v="Sairat"/>
        <s v="Sakhi"/>
        <s v="Salem"/>
        <s v="Samantaral"/>
        <s v="Samarppanam"/>
        <s v="Sameer Abu Alneel"/>
        <s v="Samson"/>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
        <s v="Say When"/>
        <s v="Scales"/>
        <s v="Scandal in Sorrento"/>
        <s v="Scary Movie"/>
        <s v="Scary Movie 5"/>
        <s v="Schindler's List"/>
        <s v="School Daze"/>
        <s v="Scooby-Doo on Zombie Island"/>
        <s v="Scott Pilgrim vs. the World"/>
        <s v="Scream 2"/>
        <s v="Scream 3"/>
        <s v="Seal Team Six"/>
        <s v="Searching for Bobby Fischer"/>
        <s v="Searching for Sugar Man"/>
        <s v="Season of the Witch"/>
        <s v="Secret"/>
        <s v="Secret in Their Eyes"/>
        <s v="Secrets of Althorp - The Spencers"/>
        <s v="Secrets of Chatsworth"/>
        <s v="Secrets of Henry VIII's Palace"/>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s v="Sex Doll"/>
        <s v="Sexo, Pudor y Lagrimas"/>
        <s v="SGT. Will Gardner"/>
        <s v="Shahanpan Dega Deva"/>
        <s v="Shakti"/>
        <s v="Shanghai"/>
        <s v="Shararat"/>
        <s v="Shark Busters"/>
        <s v="Shark Night"/>
        <s v="Shaurya"/>
        <s v="Shelter"/>
        <s v="Sherlock Holmes"/>
        <s v="Shiva"/>
        <s v="Shopkins"/>
        <s v="Shorgul"/>
        <s v="Short Term 12"/>
        <s v="Shorts"/>
        <s v="SHOT! The Psycho-Spiritual Mantra of Rock"/>
        <s v="Shuddhi"/>
        <s v="Shutter"/>
        <s v="Sicilian Ghost Story"/>
        <s v="Siddhant"/>
        <s v="Silencer"/>
        <s v="Silent Hill"/>
        <s v="Singh Saab the Great"/>
        <s v="Single"/>
        <s v="Singularity"/>
        <s v="Sinister Circle"/>
        <s v="Siren"/>
        <s v="Sister Code"/>
        <s v="Skin Trade"/>
        <s v="Skiptrace"/>
        <s v="Sky on Fire"/>
        <s v="Skyline"/>
        <s v="Sleeping with Other People"/>
        <s v="Sleepover"/>
        <s v="Sling Blade"/>
        <s v="Sliver"/>
        <s v="Slow West"/>
        <s v="Small Soldiers"/>
        <s v="Smart People"/>
        <s v="SMOSH"/>
        <s v="Socha Na Tha"/>
        <s v="Soekarno"/>
        <s v="Solo Con Tu Pareja"/>
        <s v="Solomon Kane"/>
        <s v="Some Freaks"/>
        <s v="Something's Gotta Give"/>
        <s v="Son of a Gun"/>
        <s v="Soul Surfer"/>
        <s v="Soul to Keep"/>
        <s v="Sparkle"/>
        <s v="Speech &amp; Debate"/>
        <s v="Spider-Man 3"/>
        <s v="Spider-Man"/>
        <s v="Spitfire"/>
        <s v="Spotlight"/>
        <s v="Spring Breakers"/>
        <s v="Sprinter"/>
        <s v="Spy Kids 2"/>
        <s v="Spy Kids 3"/>
        <s v="Spy Time"/>
        <s v="St. Agatha"/>
        <s v="Staged Killer"/>
        <s v="Standoff"/>
        <s v="Star Wars"/>
        <s v="Starred Up"/>
        <s v="Stealing History"/>
        <s v="Step Brothers"/>
        <s v="Step Outside"/>
        <s v="Stephanie"/>
        <s v="Sthaniya Sambaad"/>
        <s v="Still"/>
        <s v="Stink!"/>
        <s v="Stonehearst Asylum"/>
        <s v="Story of an Egg"/>
        <s v="Straight Up"/>
        <s v="Strange but True"/>
        <s v="Stranger than Fiction"/>
        <s v="Strictly Ballroom"/>
        <s v="Stripes"/>
        <s v="Striptease"/>
        <s v="Stronger Than the World"/>
        <s v="Stuart Little 2"/>
        <s v="Submission"/>
        <s v="Suburra"/>
        <s v="Suckseed"/>
        <s v="Sudani from Nigeria"/>
        <s v="Suicide (Hitabdut)"/>
        <s v="Suite Fran√ßaise"/>
        <s v="Summer Night"/>
        <s v="Summer of '92"/>
        <s v="Sunrise"/>
        <s v="Super Bheem Bana Vajraveer"/>
        <s v="Super Dark Times"/>
        <s v="Super Nani"/>
        <s v="Superbad"/>
        <s v="Superfly"/>
        <s v="Superman Returns"/>
        <s v="Superstar"/>
        <s v="Surat Dari Praha"/>
        <s v="Survivors Guide to Prison"/>
        <s v="Susanne Bartsch"/>
        <s v="Swami"/>
        <s v="Sweeney Todd"/>
        <s v="Sweet Virginia"/>
        <s v="Swiss Army Man"/>
        <s v="Sword Master"/>
        <s v="Sword Masters"/>
        <s v="Taal"/>
        <s v="Tahaan"/>
        <s v="Take Me Home Tonight"/>
        <s v="Tamanchey"/>
        <s v="Tarif de nuit"/>
        <s v="Tarzan"/>
        <s v="Tarzan 2"/>
        <s v="Tattah"/>
        <s v="Tayo the Little Bus Movie"/>
        <s v="Teen Patti"/>
        <s v="Teenage Cocktail"/>
        <s v="Teenage Mutant Ninja Turtles"/>
        <s v="Teenage Mutant Ninja Turtles II"/>
        <s v="Tees Maar Khan"/>
        <s v="Temporada de Caza"/>
        <s v="Ten Years"/>
        <s v="Terminator 3"/>
        <s v="Terminator Salvation"/>
        <s v="Terra"/>
        <s v="Terrifier"/>
        <s v="Teshan"/>
        <s v="Tezz"/>
        <s v="Th Eena Meena Deeka Chase Comedy Show"/>
        <s v="The 4th Company"/>
        <s v="The Adderall Diaries"/>
        <s v="The Adventure Club"/>
        <s v="The Adventures of Sharkboy and Lavagirl"/>
        <s v="The Adventures of Tintin"/>
        <s v="The Aerial"/>
        <s v="The Age of Shadows"/>
        <s v="The American President"/>
        <s v="The Amityville Horror"/>
        <s v="The Angry Birds Movie 2"/>
        <s v="The Ant's Scream"/>
        <s v="The Apostate"/>
        <s v="The Art of the Steal"/>
        <s v="The Art of War"/>
        <s v="The Assignment"/>
        <s v="The Autopsy of Jane Doe"/>
        <s v="The Bachelors"/>
        <s v="The Bad Education Movie"/>
        <s v="The Bare-Footed Kid"/>
        <s v="The Basement"/>
        <s v="The Battle of Midway"/>
        <s v="The Bill Murray Stories"/>
        <s v="The Black Room"/>
        <s v="The Blackcoat's Daughter"/>
        <s v="The Bleeder"/>
        <s v="The Blue Plane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s v="The Daughter"/>
        <s v="The Dawn Wall"/>
        <s v="The Departed"/>
        <s v="The Desert Bride"/>
        <s v="The Detained"/>
        <s v="The Devil Inside"/>
        <s v="The Diabolical"/>
        <s v="The Dreamer"/>
        <s v="The Drowning"/>
        <s v="The Duel"/>
        <s v="The Dukes of Hazzard"/>
        <s v="The Eichmann Show"/>
        <s v="The End of the Tour"/>
        <s v="The Endless"/>
        <s v="The Evil Dead"/>
        <s v="The Exception"/>
        <s v="The Eyes of My Mother"/>
        <s v="The Fear"/>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eigner"/>
        <s v="The Forgotten"/>
        <s v="The Founder"/>
        <s v="The Free Man"/>
        <s v="The Frozen Ground"/>
        <s v="The Gathering"/>
        <s v="The Ghost Who Walks"/>
        <s v="The Girl with the Dragon Tattoo"/>
        <s v="The Golem"/>
        <s v="The Good Catholic"/>
        <s v="The Good Neighbor"/>
        <s v="The Goods"/>
        <s v="The Gospel of John"/>
        <s v="The Gospel of Luke"/>
        <s v="The Great Gambler"/>
        <s v="The Great Raid"/>
        <s v="The Green Hornet"/>
        <s v="The Hatred"/>
        <s v="The Haunting of Molly Hartley"/>
        <s v="The Healer"/>
        <s v="The Help"/>
        <s v="The Heretics"/>
        <s v="The Heroes of Evil"/>
        <s v="The Heyday of the Insensitive Bastards"/>
        <s v="The Hollow Point"/>
        <s v="The Holy Man"/>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s v="The Invention of Lying"/>
        <s v="The Invitation"/>
        <s v="The Iron Lady"/>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Whistle"/>
        <s v="The Legend of Michael Mishra"/>
        <s v="The Little Hours"/>
        <s v="The Little Mermaid"/>
        <s v="The Little Prince"/>
        <s v="The Lives of Others"/>
        <s v="The Lobster"/>
        <s v="The Lodgers"/>
        <s v="The Longest Yard"/>
        <s v="The Longshots"/>
        <s v="The Lord of the Rings"/>
        <s v="The Love Guru"/>
        <s v="The lynx"/>
        <s v="The Mad Monk"/>
        <s v="The Magic Pill"/>
        <s v="The Man Who Would Be Polka King"/>
        <s v="The Mask of Zorro"/>
        <s v="The Matrix"/>
        <s v="The Matrix Reloaded"/>
        <s v="The Matrix Revolutions"/>
        <s v="The Mayo Clinic"/>
        <s v="The Mayor"/>
        <s v="The Men Who Stare at Goats"/>
        <s v="The Model"/>
        <s v="The Monster"/>
        <s v="The Monster of Mangatiti"/>
        <s v="The Muppets"/>
        <s v="The Music of Silence"/>
        <s v="The Naked Gun"/>
        <s v="The Natural"/>
        <s v="The New Romantic"/>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resident's Barber"/>
        <s v="The Prince"/>
        <s v="The Prince &amp; Me"/>
        <s v="The Princess and the Frog"/>
        <s v="The Prison"/>
        <s v="The Pursuit"/>
        <s v="The Pursuit of Happyness"/>
        <s v="The Push"/>
        <s v="The Rainbow Troops"/>
        <s v="The Rainmaker"/>
        <s v="The Real Miyagi"/>
        <s v="The Rebound"/>
        <s v="The Rehearsal"/>
        <s v="The Rezort"/>
        <s v="The Rift"/>
        <s v="The Right One"/>
        <s v="The Ring"/>
        <s v="The Riot Club"/>
        <s v="The River Thief"/>
        <s v="The River Wild"/>
        <s v="The Rolling Stones"/>
        <s v="The Roommate"/>
        <s v="The Rover"/>
        <s v="THE RUM DIARY"/>
        <s v="The Runner"/>
        <s v="The Salvation"/>
        <s v="The Sapphires"/>
        <s v="The Score"/>
        <s v="The Sea of Trees"/>
        <s v="The Secret Life of Pets 2"/>
        <s v="The Shaukeens"/>
        <s v="The Show"/>
        <s v="The Sign of Venus"/>
        <s v="The Signal"/>
        <s v="The Similars"/>
        <s v="The Sinking Of Van Der Wijck"/>
        <s v="The Social Network"/>
        <s v="The Space Between Us"/>
        <s v="The Spectacular Now"/>
        <s v="The spiral"/>
        <s v="The Spy Next Door"/>
        <s v="The Stanford Prison Experiment"/>
        <s v="The Student"/>
        <s v="The Super"/>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s v="The Waterboy"/>
        <s v="The Wedding Curse"/>
        <s v="The Wedding Party 2"/>
        <s v="The Witch Files"/>
        <s v="The Women's Balcony"/>
        <s v="The Workshop"/>
        <s v="The World Is Not Enough"/>
        <s v="The World's Most Wanted Animal"/>
        <s v="The Wrong Babysitter"/>
        <s v="The Young Offenders"/>
        <s v="The Young Vagabond"/>
        <s v="Theater of Life"/>
        <s v="Theeram"/>
        <s v="Thelonious Monk"/>
        <s v="This Is Not What I Expected"/>
        <s v="Thithi"/>
        <s v="Thong Dee Fun Khao"/>
        <s v="Thor"/>
        <s v="Thorne"/>
        <s v="Three"/>
        <s v="Thumper"/>
        <s v="Thunderbolt"/>
        <s v="Tik Tok"/>
        <s v="Tikli and Laxmi Bomb"/>
        <s v="Time Please"/>
        <s v="Tinker Bell and the Legend of the NeverBeast"/>
        <s v="Tinker'"/>
        <s v="To Wong Foo, Thanks for Everything! Julie Newmar"/>
        <s v="Toast of London"/>
        <s v="Tomorrow Never Dies"/>
        <s v="Tope"/>
        <s v="Tortilla Soup"/>
        <s v="Total Frat Movie"/>
        <s v="Tracers"/>
        <s v="Traffic Signal"/>
        <s v="Train of the Dead"/>
        <s v="Train to Busan"/>
        <s v="Trainspotting"/>
        <s v="Traitor"/>
        <s v="Transcendence"/>
        <s v="Trash"/>
        <s v="Trash Fire"/>
        <s v="Tremors 3"/>
        <s v="Tremors 4"/>
        <s v="Tremors 5"/>
        <s v="Tremors 6"/>
        <s v="Trespass Against Us"/>
        <s v="Trikal (Past, Present, Future)"/>
        <s v="Trimurti"/>
        <s v="Trip to Bhangarh"/>
        <s v="Trixie Mattel"/>
        <s v="Troy"/>
        <s v="True Grit"/>
        <s v="True to the Game"/>
        <s v="Trumbo"/>
        <s v="Tucker and Dale vs. Evil"/>
        <s v="Tukaram"/>
        <s v="Tunisian Victory"/>
        <s v="Turbo"/>
        <s v="Tusk"/>
        <s v="Twice"/>
        <s v="Twinsanity"/>
        <s v="Two Graves"/>
        <s v="Two Lovers and a Bear"/>
        <s v="Tyson"/>
        <s v="Ugly"/>
        <s v="Una"/>
        <s v="Unaccompanied Minors"/>
        <s v="Under an Arctic Sky"/>
        <s v="Under The Skin"/>
        <s v="Undercover Grandpa"/>
        <s v="Unfinished Song"/>
        <s v="Union Leader"/>
        <s v="Unruly Friends"/>
        <s v="Up in the Air"/>
        <s v="Urvi"/>
        <s v="Used Goods"/>
        <s v="USS Indianapolis"/>
        <s v="V for Vendetta"/>
        <s v="Vantage Point"/>
        <s v="Veerappan"/>
        <s v="Veerey Ki Wedding"/>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e Are Your Friends"/>
        <s v="We Belong Together"/>
        <s v="We Need to Talk"/>
        <s v="We the Animals"/>
        <s v="We're No Animals"/>
        <s v="Weather forecast"/>
        <s v="Weeds on Fire"/>
        <s v="Welcome 2 Karachi"/>
        <s v="Welcome to Monster High"/>
        <s v="Welcome to New York"/>
        <s v="Welcome to Willits"/>
        <s v="Westerplatte Resists"/>
        <s v="What a Wonderful Family!"/>
        <s v="What Lies Beneath"/>
        <s v="What Still Remains"/>
        <s v="What's Up With Love?"/>
        <s v="Where the Money Is"/>
        <s v="Where's the Money"/>
        <s v="While We're Young"/>
        <s v="White Chamber"/>
        <s v="White Island"/>
        <s v="Who the F**k Is That Guy?"/>
        <s v="Who's That Knocking at My Door?"/>
        <s v="Why Are We Getting So Fat?"/>
        <s v="Wild Wild West"/>
        <s v="Wildlife"/>
        <s v="Willy Wonka &amp; the Chocolate Factory"/>
        <s v="Winter of Our Dreams"/>
        <s v="Winter's Bone"/>
        <s v="Wish I Was Here"/>
        <s v="Wish Man"/>
        <s v="Withdrawn"/>
        <s v="Wolves"/>
        <s v="World Trade Center"/>
        <s v="Would You Rather"/>
        <s v="Wrong No."/>
        <s v="Wrong Side Raju"/>
        <s v="Wyatt Earp"/>
        <s v="XX"/>
        <s v="XXx"/>
        <s v="Y Tu Mam√° Tambi√©n"/>
        <s v="Y.M.I."/>
        <s v="Yaadein"/>
        <s v="Yaara O Dildaara"/>
        <s v="Yamla Pagla Deewana 2"/>
        <s v="Yanda Kartavya Aahe"/>
        <s v="ŸäŸàŸÖ ÿßŸÑÿØŸäŸÜ"/>
        <s v="Yellowbird"/>
        <s v="Yes or No"/>
        <s v="Yes or No 2"/>
        <s v="Yes or No 2.5"/>
        <s v="Yo-Kai Watch"/>
        <s v="Yoga Hosers"/>
        <s v="You Can Tutu"/>
        <s v="You Can‚Äôt Fight Christmas"/>
        <s v="You Carry Me"/>
        <s v="You Changed My Life"/>
        <s v="You Don't Mess with the Zohan"/>
        <s v="Young Adult"/>
        <s v="Young Tiger"/>
        <s v="Yours, Mine and Ours"/>
        <s v="ÿßÿ¥ÿ™ÿ®ÿßŸÉ"/>
        <s v="Zed Plus"/>
        <s v="Zenda"/>
        <s v="Zinzana"/>
        <s v="Zodiac"/>
        <s v="Zombieland"/>
        <s v="Zoom"/>
        <s v="Zubaan"/>
      </sharedItems>
    </cacheField>
    <cacheField name="Old Title" numFmtId="0">
      <sharedItems containsDate="1" containsMixedTypes="1" minDate="1899-12-31T00:35:04" maxDate="2025-08-16T00:00:00"/>
    </cacheField>
    <cacheField name="Director" numFmtId="0">
      <sharedItems count="3943">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Raja Gosnell"/>
        <s v="Stephen Kijak"/>
        <s v="Lijo Jose Pellissery"/>
        <s v="David de Vos"/>
        <s v="Rahul Rawail"/>
        <s v="Jane Campion"/>
        <s v="Nagesh Kukunoor"/>
        <s v="Shanker Raman"/>
        <s v="Vidhu Vinod Chopra"/>
        <s v="Mark Rosman"/>
        <s v="Lasse Hallstr√∂m"/>
        <s v="Ridley Scott"/>
        <s v="Neill Blomkamp"/>
        <s v="Phillip Noyce"/>
        <s v="Renny Harlin"/>
        <s v="Anthony Minghella"/>
        <s v="Simon Wincer"/>
        <s v="Spike Lee"/>
        <s v="Sebasti√°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â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Brian Andrew Mendoza"/>
        <s v="Drake Doremus"/>
        <s v="Mani Ratnam"/>
        <s v="Paakhi Tyrewala"/>
        <s v="Steve Brill"/>
        <s v="Ferdinando Cito Filomarino"/>
        <s v="Juan Carlos Medina"/>
        <s v="Inma Torrente"/>
        <s v="Juli√°n Gaviria"/>
        <s v="Steven Yamamoto"/>
        <s v="Charles Uwagbai"/>
        <s v="Juli√°n Hern√°ndez"/>
        <s v="Vince Marcello"/>
        <s v="Jonathan Teplitzky"/>
        <s v="Dustin Hoffman"/>
        <s v="Adze Ugah"/>
        <s v="Quoc Bao Tran"/>
        <s v="Bejoy Nambiar, Priyadarshan, Karthik Narain, Vasanth Sai, Karthik Subbaraj, Arvind Swamy, Rathindran R Prasad, Sarjun, Gautham Vasudev Menon"/>
        <s v="Kayode Kasum"/>
        <s v="Just Philippot"/>
        <s v="Kirk DeMicco, Brandon Jeffords"/>
        <s v="Rohit Shetty"/>
        <s v="Alejandro Doria"/>
        <s v="Laura Fairrie"/>
        <s v="Marcelo Pi√±eyro"/>
        <s v="Izu Ojukwu"/>
        <s v="Peter Winther"/>
        <s v="Susan Lacy"/>
        <s v="James Mangold"/>
        <s v="Chineze Anyaene"/>
        <s v="Hsu Fu-chun"/>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Ash Brannon, Chris Buck"/>
        <s v="Roberto De Feo, Paolo Strippoli"/>
        <s v="Semi Chellas"/>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tt Thompson"/>
        <s v="Matt Aselton"/>
        <s v="Andrew Dominik"/>
        <s v="Anissa Bonnefont"/>
        <s v="Bahij Hojeij"/>
        <s v="Jonathan Hensleigh"/>
        <s v="Justin P. Lange"/>
        <s v="Jayme Monjardim"/>
        <s v="Kingsley Ogoro"/>
        <s v="Cristina Jacob"/>
        <s v="Rob Seidenglanz"/>
        <s v="Simon Frederick"/>
        <s v="Paul Weitz"/>
        <s v="Soudade Kaadan"/>
        <s v="Antoinette Jadaone"/>
        <s v="Marie Clements"/>
        <s v="David O. Russell"/>
        <s v="Max Jabs"/>
        <s v="Ricardo de Montreuil"/>
        <s v="Peter Chelsom"/>
        <s v="Francine Parker"/>
        <s v="Daniel Schechter"/>
        <s v="Mike Gunther"/>
        <s v="David Zeiger"/>
        <s v="Michael Simon"/>
        <s v="Joe Berlinger, Bruce Sinofsky"/>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az"/>
        <s v="Helena Bergstr√∂m"/>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Robert Rodriguez"/>
        <s v="David Ayer"/>
        <s v="Eshom Nelms, Ian Nelms"/>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rmens"/>
        <s v="Svetlana Cvetko"/>
        <s v="Martin Prakkat"/>
        <s v="Baran bo Odar"/>
        <s v="Zhang Chong"/>
        <s v="Yƒ±lmaz Erdoƒüan"/>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Kongkiat Khomsiri"/>
        <s v="Bedran G√ºzel"/>
        <s v="Marwan Nabil"/>
        <s v="Yƒ±lmaz Erdoƒüan, √ñ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Zhao Ji"/>
        <s v="Jamie Babbit"/>
        <s v="Park Hoon-jung"/>
        <s v="Dare Olaitan"/>
        <s v="Ben Falcone"/>
        <s v="Travon Free, Martin Desmond Roe"/>
        <s v="Angga Dwimas Sasongko"/>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James Wan"/>
        <s v="David Hackl"/>
        <s v="Takeshi Nozue"/>
        <s v="Subhash Kapoor"/>
        <s v="Ringo Lam"/>
        <s v="George Cukor"/>
        <s v="Tony Giglio"/>
        <s v="Hidenori Inoue"/>
        <s v="Shinji Aramaki, Masaru Matsumoto"/>
        <s v="John Luessenhop"/>
        <s v="Hanung Bramantyo, Pandu Adjisurya"/>
        <s v="Bashir El Deek"/>
        <s v="Roman Pola≈Ñski"/>
        <s v="Nelson McCormick"/>
        <s v="Mic Rodgers"/>
        <s v="Bejoy Nambiar"/>
        <s v="Shawn Rech"/>
        <s v="Peyton Reed"/>
        <s v="Julian Schnabel"/>
        <s v="Jose Gomez"/>
        <s v="Jonathon Link"/>
        <s v="Blair Simmons"/>
        <s v="Justin Chadwick"/>
        <s v="John Hillcoat"/>
        <s v="Roman White"/>
        <s v="Mike Hodges"/>
        <s v="Eylem Kaftan"/>
        <s v="Fernando Ayll√≥n"/>
        <s v="Umesh Bist"/>
        <s v="Massimiliano Camaiti"/>
        <s v="Aleksey Tsitsilin"/>
        <s v="Kagiso Lediga"/>
        <s v="Jung-ah Im"/>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Muharrem G√ºlmez"/>
        <s v="Dolapo Adeleke"/>
        <s v="Mahsun Kƒ±rmƒ±zƒ±g√ºl"/>
        <s v="Can Ulkay"/>
        <s v="Ketche"/>
        <s v="Erol √ñzlevi"/>
        <s v="Miguel Arteta"/>
        <s v="Tolga √ñrnek"/>
        <s v="Pablo Ag√ºero"/>
        <s v="Mohammad Irfan Ramly"/>
        <s v="Kevin McManus, Matthew McManus"/>
        <s v="Ange Basterga, Nicolas Lopez"/>
        <s v="Gitanjali Rao"/>
        <s v="Halitha Shameem"/>
        <s v="Carlos Moreno"/>
        <s v="Julien Leclercq"/>
        <s v="Fajar Bustomi"/>
        <s v="Taylor Hackford"/>
        <s v="Amy Poehler"/>
        <s v="Mike Binder"/>
        <s v="Abir Sengupta"/>
        <s v="Emmett Malloy"/>
        <s v="Kevin Costner"/>
        <s v="Marco Petry"/>
        <s v="Andrew Duncan, Ken Cunningham"/>
        <s v="Liam Lynch"/>
        <s v="J√©r√©mie Degruson, Ben Stassen"/>
        <s v="Matt Ross"/>
        <s v="Dani de la Orden"/>
        <s v="Pablo Larra√≠n"/>
        <s v="John Erick Dowdle"/>
        <s v="Jesse Peretz"/>
        <s v="Ribhu Dasgupta"/>
        <s v="Rizki Balki"/>
        <s v="Shunsuke Kariyama"/>
        <s v="Tirumala Kishore"/>
        <s v="Huang Hsin-Yao"/>
        <s v="J Blakeson"/>
        <s v="Khalid Rahman"/>
        <s v="Tharun Bhascker Dhaassyam, B. V. Nandini Reddy, Nag Ashwin, Sankalp Reddy"/>
        <s v="Prateek Vats"/>
        <s v="Alex Merkin"/>
        <s v="Ben Simms"/>
        <s v="Vikram Bhatt"/>
        <s v="Dallas Jenkins"/>
        <s v="Dami√°n Romay"/>
        <s v="Hamisha Daryani Ahuja"/>
        <s v="Hong Khaou"/>
        <s v="Mario Briongos"/>
        <s v="Vinay Bharadwaj"/>
        <s v="Michael Fimognari"/>
        <s v="Eric D. Cabello D√≠az"/>
        <s v="Clara Mart√≠nez-L√°zaro"/>
        <s v="Monty Tiwa"/>
        <s v="Ava DuVernay"/>
        <s v="Alain Darborg"/>
        <s v="Filip Zylber"/>
        <s v="Julien Royal"/>
        <s v="Brian Baugh"/>
        <s v="Henri Wong"/>
        <s v="Ma√Øa Sandoz"/>
        <s v="Mostofa Sarwar Farooki"/>
        <s v="Joseph Hsu"/>
        <s v="Sam Levinson"/>
        <s v="Jo Sung-hee"/>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Francisco D'Eufemia"/>
        <s v="Juliet May"/>
        <s v="Olivier Nakache, √âric Toledano"/>
        <s v="Prakash Jha"/>
        <s v="Rohan Sippy"/>
        <s v="Ross Venokur"/>
        <s v="Rohena Gera"/>
        <s v="Maite Ruiz De Austri"/>
        <s v="Jastis Arimba"/>
        <s v="Eric Summer, √âric Warin"/>
        <s v="Korn√©l Mundruc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Vir Das"/>
        <s v="Miranda de Pencier"/>
        <s v="Farhad Safinia"/>
        <s v="Shaun Paul Piccinino"/>
        <s v="James D. Stern, Fernando Villena"/>
        <s v="Ryan Murphy"/>
        <s v="Girish Malik"/>
        <s v="Deepa Mehta"/>
        <s v="Theodore Boborol"/>
        <s v="Sydney Sibilia"/>
        <s v="Josiah Ng"/>
        <s v="Kirk Wise"/>
        <s v="Beth Sleven, Allan Jacobsen, Kevin Wotton"/>
        <s v="Su I-Hsuan, Chuang Shiang-an, Liu Yi"/>
        <s v="Clint Butler"/>
        <s v="Erik Kling, Kevin Peaty"/>
        <s v="Detlev Buck"/>
        <s v="Amanda Raymond"/>
        <s v="Jason Paul Laxamana"/>
        <s v="Marc Fouchard"/>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Monica Floyd"/>
        <s v="Anurag Kashyap"/>
        <s v="Siddique"/>
        <s v="Danish Aslam"/>
        <s v="Vibhu Virender Puri"/>
        <s v="Mike Rohl"/>
        <s v="Shyam Benegal"/>
        <s v="Takeshi Fukunaga"/>
        <s v="Leslie Small"/>
        <s v="Jeff Nichols"/>
        <s v="Justin G. Dyck"/>
        <s v="Cody Cameron, Kris Pearn"/>
        <s v="Michael Curtiz"/>
        <s v="Avinash Walzade"/>
        <s v="David E. Talbert"/>
        <s v="Edoardo Ponti"/>
        <s v="Mateo Gil"/>
        <s v="Paul Soriano"/>
        <s v="Ryan Coogler"/>
        <s v="Anurag Basu"/>
        <s v="Lucas Santa Ana"/>
        <s v="Carla Barros"/>
        <s v="Ulrike Kofler"/>
        <s v="Kunle Afolayan"/>
        <s v="Weica Wang"/>
        <s v="Aitor Arregi, Jon Gara√±o, Jose Mari Goenaga"/>
        <s v="Kevin Pollak"/>
        <s v="Otoja Abit"/>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d Antal"/>
        <s v="Bartosz M. Kowalski"/>
        <s v="Natasha Lyonne"/>
        <s v="Chang Chin-jung, Chen Rong-hui"/>
        <s v="Rajkumar Santoshi"/>
        <s v="Lance Daly"/>
        <s v="Unjoo Moon"/>
        <s v="Gil Baroni"/>
        <s v="Glen Keane"/>
        <s v="Chris Sivertson"/>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Kevin Ko, Peter Tsi"/>
        <s v="Caroline Suh"/>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Taika Waititi"/>
        <s v="David LaChapelle"/>
        <s v="Faris Godus"/>
        <s v="Rod Lurie"/>
        <s v="Stacie Passon"/>
        <s v="Florian Schott"/>
        <s v="Tom Whitworth"/>
        <s v="Joe Mantello"/>
        <s v="Page Hurwitz"/>
        <s v="Dallas Jackson"/>
        <s v="Lee Hirsch"/>
        <s v="Rajat Kapoor"/>
        <s v="Abhishek Chaubey"/>
        <s v="Imtiaz Ali"/>
        <s v="Navdeep Singh"/>
        <s v="Anees Bazmee"/>
        <s v="Rikhil Bahadur"/>
        <s v="Shawn Levy"/>
        <s v="Harry Bradbeer"/>
        <s v="Joshua Tickell, Rebecca Harrell Tickell"/>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Ømouna Doucour√©"/>
        <s v="Marcos Carnevale"/>
        <s v="Jeff Orlowski"/>
        <s v="Cho Il"/>
        <s v="Tolga Kara√ßelik"/>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Tom Hooper"/>
        <s v="Sergei Bodrov"/>
        <s v="Cory Edwards"/>
        <s v="Faraday Okoro"/>
        <s v="Henry Joost, Ariel Schulman"/>
        <s v="Rebecca Zlotowski"/>
        <s v="Sharan Sharma"/>
        <s v="Tyler Spindel"/>
        <s v="Vicky Wight"/>
        <s v="Marc Meyers"/>
        <s v="Franziska Meyer Price"/>
        <s v="Steven Rinella"/>
        <s v="Laura Terruso"/>
        <s v="Mart√≠n Sastre"/>
        <s v="Franck Nataf"/>
        <s v="Savage Steve Holland"/>
        <s v="Mike Doyle"/>
        <s v="Darren Grant"/>
        <s v="Steve Ball"/>
        <s v="Joseph Ruben"/>
        <s v="Colin Minihan"/>
        <s v="Regina Welker, Nina Wels"/>
        <s v="Honey Trehan"/>
        <s v="Katleho Ramaphakela, Rethabile Ramaphakela"/>
        <s v="Ariel Boles"/>
        <s v="√Ålvaro Delgado-Aparicio L."/>
        <s v="Venkatesh Maha"/>
        <s v="Aniedi Anwah"/>
        <s v="Mickey Fonseca"/>
        <s v="Matias Mariani"/>
        <s v="Jan Komasa"/>
        <s v="Ben Kasulke"/>
        <s v="Gagan Puri"/>
        <s v="Teddy Chan"/>
        <s v="Bhavin Wadia"/>
        <s v="Tony Bancroft, Scott Christian Sava"/>
        <s v="Tope Alake"/>
        <s v="Fernando Gonz√°lez Molina"/>
        <s v="Yuki Tanada"/>
        <s v="Ahn Byoung-wook"/>
        <s v="Sibusiso Khuzwayo"/>
        <s v="Wilson Yip"/>
        <s v="Dave Skinner, Freddie Waters"/>
        <s v="Denis Do"/>
        <s v="Toka McBaror, Tunde Apalowo"/>
        <s v="Peter Sullivan"/>
        <s v="Axelle Laffont"/>
        <s v="Moses Inwang"/>
        <s v="Daniel Oriahi"/>
        <s v="Stefano Mordini"/>
        <s v="Hayden Guppy"/>
        <s v="Andr√© Odendaal, Johan Vorster"/>
        <s v="Amro Salah"/>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arry Avrich"/>
        <s v="Bruce Beresford"/>
        <s v="Michael Duggan"/>
        <s v="Paul Verhoeven"/>
        <s v="Younuts!"/>
        <s v="Obi Emelonye"/>
        <s v="Daniel Effiong"/>
        <s v="Rachel Griffiths"/>
        <s v="David Dobkin"/>
        <s v="Oluseyi Asurf"/>
        <s v="Eduardo Roy Jr."/>
        <s v="Abhijit Panse"/>
        <s v="Ravikanth Perepu"/>
        <s v="Sooraj R. Barjatya"/>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Olivier Megaton"/>
        <s v="Anda√ß Haznedaroƒülu"/>
        <s v="Murat Kepez"/>
        <s v="Greta Gerwig"/>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Andr√©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
        <s v="Sivaroj Kongsakul"/>
        <s v="Salmeen AlMurry Amer"/>
        <s v="Mohit Sur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Joe DeMaio"/>
        <s v="Aaron Woodley"/>
        <s v="Lucas Margutti"/>
        <s v="Ashok Nanda"/>
        <s v="Hern√°n Guerschuny"/>
        <s v="Alex Ranarivelo"/>
        <s v="Seth Barrish"/>
        <s v="Brett Hedlund"/>
        <s v="Joe Robert Cole"/>
        <s v="Michelle Esrick"/>
        <s v="Olivier Abbou"/>
        <s v="Alex Woo, Stanley Moore"/>
        <s v="Eric Darnell, Tom McGrath"/>
        <s v="Craig Freimond"/>
        <s v="Shirish Kunder"/>
        <s v="Mysskin"/>
        <s v="Alice Wu"/>
        <s v="Dennie Gordon"/>
        <s v="Michael M. Scott"/>
        <s v="Bruno Garotti"/>
        <s v="Sion Sono"/>
        <s v="David Chuang, Chen Kuan-chung"/>
        <s v="Omoni Oboli"/>
        <s v="Saravana Rajan"/>
        <s v="Muharrem G√ºlmez, Sƒ±rrƒ± S√ºreyya √ñnder"/>
        <s v="Sermiyan Midyat"/>
        <s v="Ahmed Yousry, Hazem Fouda"/>
        <s v="Handan ƒ∞pek√ßi"/>
        <s v="Ferzan √ñzpetek"/>
        <s v="Paul Munger"/>
        <s v="Matei Dima"/>
        <s v="Jonathan Augustin"/>
        <s v="Venky Kudumula"/>
        <s v="Amr Arafa"/>
        <s v="Michel Hazanavicius"/>
        <s v="Ahmed Saleh"/>
        <s v="Ahmed Medhat"/>
        <s v="Mohamed Yassin"/>
        <s v="Chakri Toleti"/>
        <s v="Neville Shah"/>
        <s v="Upi Avianto"/>
        <s v="Yoon Sung-hyu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Armando Iannucci"/>
        <s v="Haruka Fujita"/>
        <s v="Mukul Anand"/>
        <s v="Karan Malhotra"/>
        <s v="David Batra, Jon Rudberg"/>
        <s v="Tarun Mansukhani"/>
        <s v="Ramesh Talwar"/>
        <s v="Mahesh Bhatt"/>
        <s v="Raj Khosla"/>
        <s v="Punit Malhotra"/>
        <s v="Shashank Khaitan"/>
        <s v="Soham Shah"/>
        <s v="Karan Johar"/>
        <s v="Nikkhil Advani"/>
        <s v="Shakun Batra"/>
        <s v="Prakash Mehra"/>
        <s v="Anand Ravichandran"/>
        <s v="Richard Claus, Karsten Kiilerich"/>
        <s v="Floria Sigismondi"/>
        <s v="Renzil D'Silva"/>
        <s v="Fritz B√∂hm"/>
        <s v="Ravishankar Venkateswaran"/>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Aaron Lieber"/>
        <s v="Tamas Yvan Topolanszky"/>
        <s v="√Älex Pastor, David Pastor"/>
        <s v="Rami Hachache"/>
        <s v="Gabriela Garc√≠a Rivas"/>
        <s v="Francesco Lettieri"/>
        <s v="John Suits"/>
        <s v="Takeru Nakajima, Yoshiyuki Okada"/>
        <s v="Malik Nejer"/>
        <s v="Susan Walter"/>
        <s v="Masaaki Yuasa"/>
        <s v="Jeff Tomsic"/>
        <s v="Scot Armstrong"/>
        <s v="Naman Nitin Mukesh"/>
        <s v="Navjot Gulati"/>
        <s v="Stephanie Zwane"/>
        <s v="Owen Trevor"/>
        <s v="Stephanie Turner"/>
        <s v="Kim Seong-hun"/>
        <s v="Liz Garbus"/>
        <s v="Mehmet Ada √ñztekin"/>
        <s v="Jos Humphrey"/>
        <s v="Ruchi Narain"/>
        <s v="Christophe Charrier"/>
        <s v="Stanley Nelson"/>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Angelina Jolie"/>
        <s v="R.J. Daniel Hanna"/>
        <s v="Paco Cabezas"/>
        <s v="Peter Billingsley"/>
        <s v="Jason Zada"/>
        <s v="Richard Phelan, Will Becher"/>
        <s v="Rod Cabatana Marmol"/>
        <s v="Micha≈Ç Tylka"/>
        <s v="Oliver Kienle"/>
        <s v="Brian Webber"/>
        <s v="Takashi Yamazaki, Ryuichi Yagi, Makoto Hanafusa"/>
        <s v="Pantham Thongsang, Cheewatan Pusitsuksa"/>
        <s v="Paul Kr√ºger, An√©l Stolp"/>
        <s v="Benny Safdie, Josh Safdie"/>
        <s v="Andrew Dean"/>
        <s v="Lars Klevberg"/>
        <s v="Lukasz Kosmicki"/>
        <s v="Shanavas K. Bavakutty"/>
        <s v="Kwabena Gyansah"/>
        <s v="Jeff Baena"/>
        <s v="Kumaran"/>
        <s v="Jared Mosh√©"/>
        <s v="Austin Peck, Anneliese Vandenberg"/>
        <s v="James Bamford"/>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rquez"/>
        <s v="Rhys Thomas"/>
        <s v="David M. Rosenthal"/>
        <s v="Louise Alston"/>
        <s v="Sunkanmi Adebayo"/>
        <s v="Frank Rajah Arase"/>
        <s v="Fernando Meirell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Navaniat Singh"/>
        <s v="Gaurav Bavdankar"/>
        <s v="Jagdeep Sidhu"/>
        <s v="Tanawat Aiemjinda"/>
        <s v="Mukesh Vohra"/>
        <s v="Syrine Boulanouar, Nekfeu"/>
        <s v="Tudor Giurgiu"/>
        <s v="Luis Ara, Ignacio Jaunsolo"/>
        <s v="Abhishek Sharma"/>
        <s v="Mati Diop"/>
        <s v="J√©r√©my Clapin"/>
        <s v="Mandla Dube"/>
        <s v="Cheta Chukwu"/>
        <s v="Roger Russell"/>
        <s v="Toka McBaror"/>
        <s v="Edward Zwick"/>
        <s v="Basava Shankar Eeday"/>
        <s v="Elle-M√°ij√° Tailfeathers, Kathleen Hepburn"/>
        <s v="Sanjiv Jaiswal"/>
        <s v="Julien Abraham"/>
        <s v="Monika Mitchell"/>
        <s v="Eva Orner"/>
        <s v="KVR Mahendra"/>
        <s v="Juan Carlos Rulfo"/>
        <s v="Raj R"/>
        <s v="Steve Paley"/>
        <s v="Robb Dipple"/>
        <s v="Eli Roth"/>
        <s v="Wash Westmoreland"/>
        <s v="Alessandro Angulo"/>
        <s v="Mauro Scandolari"/>
        <s v="Arjun Jandyala"/>
        <s v="Shashanka Ghosh, Samit Basu"/>
        <s v="Naoko Yamada"/>
        <s v="Sergio Pablos"/>
        <s v="Valli Bindana"/>
        <s v="Makoto Shinkai"/>
        <s v="Gautier &amp; Leduc"/>
        <s v="Christopher Storer"/>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Michael A. Nickles"/>
        <s v="Blayne Weaver"/>
        <s v="David Mich√¥d"/>
        <s v="Marco Bonfanti"/>
        <s v="Rodrigo Guardiola, Gabriel Cruz Rivas"/>
        <s v="Juani Libonatti"/>
        <s v="DJ Chen"/>
        <s v="Park Joon-hwa"/>
        <s v="Saravana Rajendran"/>
        <s v="Matt Kay"/>
        <s v="Craig Brewer"/>
        <s v="Zak Hilditch"/>
        <s v="Michael Steiner"/>
        <s v="Andrew Slater"/>
        <s v="Glen Goei, Gavin Yap"/>
        <s v="Huw Cordey"/>
        <s v="Yuen Woo-ping"/>
        <s v="Gillian Robespierre"/>
        <s v="Thomas Vinterberg"/>
        <s v="Ciar√°n Foy"/>
        <s v="Daniel S√°nchez Ar√©valo"/>
        <s v="Don Omope"/>
        <s v="Steven Soderbergh"/>
        <s v="Udai Singh Pawar"/>
        <s v="Guntur Soeharjanto"/>
        <s v="Kim Joo-hyung"/>
        <s v="Louie Psihoyos"/>
        <s v="Ahmet Katƒ±ksƒ±z"/>
        <s v="Jean-Fran√ßois Blais"/>
        <s v="Le√Øla Sy, Kery James"/>
        <s v="Vince Gilligan"/>
        <s v="Bolanle Austen-Peters"/>
        <s v="Dennis Rovira van Boekholt"/>
        <s v="Jenny Gage"/>
        <s v="Kaila York"/>
        <s v="Vandana Kataria"/>
        <s v="Onur Bilgetay"/>
        <s v="Vincenzo Natali"/>
        <s v="Tug√ße Soysop"/>
        <s v="Jacob Joice, Steve Ball"/>
        <s v="Luis Javier Henaine"/>
        <s v="Lee Yoon-jung"/>
        <s v="Roy Poortmans"/>
        <s v="Nicholaus Goossen"/>
        <s v="Stig Bergqvist, Paul Demeyer"/>
        <s v="Igor Kovalyov, Norton Virgien"/>
        <s v="Danny Cannon"/>
        <s v="Mana Yasuda"/>
        <s v="Gupse √ñzay"/>
        <s v="Jim Mickle"/>
        <s v="Mangesh Hadawale"/>
        <s v="Wong Kar Wai"/>
        <s v="Michael J. Bassett"/>
        <s v="Rahul Ravindran"/>
        <s v="Archie Borders"/>
        <s v="Deepti Naval"/>
        <s v="Scott Aukerman"/>
        <s v="Mariano Barroso"/>
        <s v="Kiko Cruz Claverol, Patricia Font"/>
        <s v="Sandeep Reddy Vanga"/>
        <s v="Manny Rodriguez"/>
        <s v="Tom Donahue"/>
        <s v="Mich√®le Ohayon"/>
        <s v="B. V. Nandini Reddy"/>
        <s v="Randall Lobb"/>
        <s v="Alex Stapleton"/>
        <s v="Teng Huatao"/>
        <s v="Nzingha Stewart"/>
        <s v="Anubhav Sinha"/>
        <s v="Maha Venkatesh"/>
        <s v="Tharun Bhascker"/>
        <s v="Farhan Alam"/>
        <s v="A. L. Vijay"/>
        <s v="Hayato Date"/>
        <s v="Petra Costa, Lea Glob"/>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adish Keluskar"/>
        <s v="Joe Murray, Cosmo Segurson"/>
        <s v="Jesse Moss"/>
        <s v="Shin Won-ho"/>
        <s v="Sujoy Ghosh"/>
        <s v="John Asher"/>
        <s v="Alex Burunova"/>
        <s v="Jes√∫s Torres Torres"/>
        <s v="Vijay Kumar"/>
        <s v="Phanindra Narsetti"/>
        <s v="Gideon Raff"/>
        <s v="Jorge M. Fontana"/>
        <s v="Olivier Afonso"/>
        <s v="Jay Chapman"/>
        <s v="Jay Karas, Demetri Martin"/>
        <s v="Dante Lam"/>
        <s v="Chi Keung Fung"/>
        <s v="Corey Yuen, Patrick Leung"/>
        <s v="To-hoi Kong"/>
        <s v="Frank Ariza"/>
        <s v="Jerry Seinfeld"/>
        <s v="Aditya Sarpotdar"/>
        <s v="Nisheeta Keni"/>
        <s v="Daniel Gray Longino"/>
        <s v="Gerardo Olivares"/>
        <s v="Wi Ding Ho"/>
        <s v="Thomas Sieben"/>
        <s v="Joe Lynch"/>
        <s v="Spike Jonze"/>
        <s v="Sittisiri Mongkolsiri"/>
        <s v="Robbie Grewal"/>
        <s v="Thiagarajan Kumararaja"/>
        <s v="Kate Horne"/>
        <s v="Roberto Girault Facha"/>
        <s v="Alex D√≠az, Marcos Bucay"/>
        <s v="Kevin Bray"/>
        <s v="Jesse V. Johnson, Jesse Johnson"/>
        <s v="Miguel Cohan, Miguel Cohan"/>
        <s v="Luis Alberto Restrepo, Andr√©s Beltr√°n, Jaime Rayo"/>
        <s v="Hideaki Anno"/>
        <s v="Hideaki Anno, Kazuya Tsurumaki"/>
        <s v="Abhijit Kokate, Srivinay Salian"/>
        <s v="Antonin Baudry"/>
        <s v="Jon Watts"/>
        <s v="Jakob Lass"/>
        <s v="Sanjay Jadhav"/>
        <s v="Vinod Kapri"/>
        <s v="Kyle Newacheck"/>
        <s v="Mark Ritchie"/>
        <s v="Rocky Soraya"/>
        <s v="Federico Veiroj"/>
        <s v="Isabel Coixet"/>
        <s v="Grant Sputore"/>
        <s v="Laxman Utekar"/>
        <s v="Juan Antin"/>
        <s v="Hanno Olderdissen"/>
        <s v="Amar Kaushik"/>
        <s v="Eva Trobisch"/>
        <s v="Mathieu Auvray"/>
        <s v="Datta Mohan Bhandare"/>
        <s v="Sanjib Dey"/>
        <s v="Daniel Yee Heng Chan"/>
        <s v="Rakeysh Omprakash Mehra"/>
        <s v="Han Han"/>
        <s v="Jang Jae-hyun"/>
        <s v="Sudabeh Mortezai"/>
        <s v="Richard Shepard"/>
        <s v="Vasan Bala"/>
        <s v="Pedring A. Lopez"/>
        <s v="Francesco Imperato"/>
        <s v="Stefon Bristol"/>
        <s v="Kate Melville"/>
        <s v="Aditya Vikram Sengupta"/>
        <s v="Mandie Fletcher"/>
        <s v="Aijaz Khan"/>
        <s v="Gonzalo L√≥pez-Gallego"/>
        <s v="Hepi Mita"/>
        <s v="Che Sandoval"/>
        <s v="Jean-Bernard Marlin"/>
        <s v="Yee Tung-Shing"/>
        <s v="Patricia Font"/>
        <s v="Yen Cheng-kuo"/>
        <s v="Frant Gwo"/>
        <s v="Felipe Cano"/>
        <s v="Gabriela Tagliavini"/>
        <s v="Joe Berlinger"/>
        <s v="Lee Jeong-beom"/>
        <s v="William Bindley"/>
        <s v="Manav Shah"/>
        <s v="Michael Epstein"/>
        <s v="Rachel Lears"/>
        <s v="Syamsul Yusof"/>
        <s v="Mangesh Kanthale"/>
        <s v="Herman Yau"/>
        <s v="Dar Gai"/>
        <s v="Sathyan Anthikad"/>
        <s v="Bille August"/>
        <s v="Sarthak Dasgupta"/>
        <s v="Jennifer Kaytin Robinson"/>
        <s v="Renato De Maria"/>
        <s v="Alan Rickman"/>
        <s v="Ulises Valencia"/>
        <s v="Richard Curtis"/>
        <s v="Suparn Verma"/>
        <s v="Anant Balani"/>
        <s v="Soukarya Ghosal"/>
        <s v="Leena Yadav"/>
        <s v="Amitabha Singh"/>
        <s v="Hasan Karacadaƒü"/>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Awi Suryadi"/>
        <s v="Raj Babu"/>
        <s v="Javier Ruiz Caldera"/>
        <s v="Chanon Yingyong, Phuwanit Pholdee"/>
        <s v="Oriol Paulo"/>
        <s v="Wenn V. Deramas"/>
        <s v="Joyce Bernal"/>
        <s v="Maryo J. De los Reyes"/>
        <s v="Luis Ara"/>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Prasanth Varma"/>
        <s v="Gangadhar Salimath"/>
        <s v="Marcelo Galv√£o"/>
        <s v="Shanawaz Nellikunnil"/>
        <s v="Lars Kaalund"/>
        <s v="Hari Nath"/>
        <s v="Saket Chaudhary"/>
        <s v="Tanuja Chandra"/>
        <s v="Jackie van Beek, Madeleine Sami"/>
        <s v="Sachin Kamlakar Khot"/>
        <s v="Daniel Monz√≥n"/>
        <s v="Tom Stern"/>
        <s v="Kelly Duane de la Vega"/>
        <s v="Julio Medem"/>
        <s v="Johnny Kevorkian"/>
        <s v="Amshan Kumar"/>
        <s v="Hsu Chih-yen, Mag Hsu"/>
        <s v="Rick Morales"/>
        <s v="Michael D. Black"/>
        <s v="Dan Gilroy"/>
        <s v="Mamat Khalid"/>
        <s v="Nishil Sheth"/>
        <s v="Byun Hyuk"/>
        <s v="Zoe Berriat√∫a"/>
        <s v="Faozan Rizal"/>
        <s v="Mansore"/>
        <s v="Kuntz Agus"/>
        <s v="Hanung Bramantyo, Meisa Felaroze"/>
        <s v="Jerrold Tarog"/>
        <s v="Laura Alvea, Jos√© Ortu√±o"/>
        <s v="Gast√≥n Duprat"/>
        <s v="Andy Caballero, Diego Corsini"/>
        <s v="Seren Y√ºce"/>
        <s v="Jonathan Helpert"/>
        <s v="Andr√© D'Elia"/>
        <s v="Mat√≠as Gueilburt"/>
        <s v="Hashim Nadeem Khan"/>
        <s v="Sarjun"/>
        <s v="Feroz"/>
        <s v="Syed Atif Ali"/>
        <s v="Lee Seung-won"/>
        <s v="Rik Reinholdtsen"/>
        <s v="Gauravv K Chawla"/>
        <s v="Hugo Stuven"/>
        <s v="Greg Pritikin"/>
        <s v="Kobun Shizuno, Hiroyuki Seshita"/>
        <s v="Kunal Kohli"/>
        <s v="Noor Imran Mithu"/>
        <s v="Nonzee Nimibutr"/>
        <s v="√çsold Uggad√≥ttir"/>
        <s v="Genevieve Nnaji"/>
        <s v="Terry Gilliam, Terry Jones"/>
        <s v="Yanyong Kuruaungkoul"/>
        <s v="Lenin Bharathi"/>
        <s v="Kunihiko Yuyama"/>
        <s v="Ranjit Jeyakodi"/>
        <s v="Ram"/>
        <s v="John Fortenberry"/>
        <s v="Chris Bould"/>
        <s v="Kevin Booth, David Johndrow"/>
        <s v="Walter C. Miller"/>
        <s v="Noriyuki Abe"/>
        <s v="Ellen Brown"/>
        <s v="Matt Askem"/>
        <s v="Rob Zombie"/>
        <s v="√Ålvaro Brechner"/>
        <s v="Rakesh Mehta"/>
        <s v="Gonzalo Bendala"/>
        <s v="Noam Murro"/>
        <s v="Kheiron"/>
        <s v="Susanne Bier"/>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Manoj Beedha"/>
        <s v="Alfonso Cuar√≥n"/>
        <s v="Marco Risi"/>
        <s v="Anne Fletcher"/>
        <s v="Andy Serkis"/>
        <s v="Mat King"/>
        <s v="Bert Marcus"/>
        <s v="Ahsan Rahim"/>
        <s v="Andrew Lau Wai-Keung"/>
        <s v="Cheang Pou Soi"/>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Leslie Iwerks"/>
        <s v="Daniel Goldhaber"/>
        <s v="Fred Cavay√©"/>
        <s v="Joel Coen, Ethan Coen"/>
        <s v="V C Abhilash"/>
        <s v="Nila Madhab Panda"/>
        <s v="Timo Tjahjanto"/>
        <s v="Nishanth Ravindaran, Jathin Sanker Raj"/>
        <s v="Swapna Waghmare Joshi"/>
        <s v="Aitor Arregi, Jon Gara√±o"/>
        <s v="Erik Matti"/>
        <s v="Vincent Kok"/>
        <s v="Christian Z√ºbert"/>
        <s v="David Mackenzie"/>
        <s v="Tejas Prabha Vijay Deoskar"/>
        <s v="Matheus Souz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n"/>
        <s v="Vijay Yelakanti"/>
        <s v="Joanna Lombardi, Bruno Ascenzo"/>
        <s v="Marcos Bucay"/>
        <s v="Kim Jee-woon"/>
        <s v="Rajesh Touchriver"/>
        <s v="David Lam"/>
        <s v="Thiru"/>
        <s v="Tom Forrest"/>
        <s v="Anik Datta"/>
        <s v="Shaad Ali"/>
        <s v="Gareth Evans"/>
        <s v="Paul Urkijo Alijo"/>
        <s v="Rizal Mantovani"/>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Anthony Byrne"/>
        <s v="Rashida Jones, Alan Hicks"/>
        <s v="Ariel Vromen"/>
        <s v="Nicole Holofcener"/>
        <s v="Alessio Cremonini"/>
        <s v="Joram L√ºrsen"/>
        <s v="Kevin R. Adams, Joe Ksander"/>
        <s v="Ian Samuels"/>
        <s v="Franck Ribi√®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n Cuenca"/>
        <s v="Susan Johnson"/>
        <s v="Y. Joon Chung"/>
        <s v="Rucha Humnabadkar"/>
        <s v="Mike Newell"/>
        <s v="Jake Szymanski"/>
        <s v="Floyd Russ"/>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Chris Jenkins"/>
        <s v="Scott Zabielski"/>
        <s v="Diego Cohen"/>
        <s v="Lee Eung-bok"/>
        <s v="Jody Hill"/>
        <s v="Samu Fuentes"/>
        <s v="Alexandre Espigares"/>
        <s v="Scott L. Montoya"/>
        <s v="Sam Voutas"/>
        <s v="Raj Kaushal"/>
        <s v="Bo Burnham, Christopher Storer"/>
        <s v="K.C. Bokadia"/>
        <s v="Samir Soni"/>
        <s v="Juan Antonio de la Riva"/>
        <s v="Shlok Sharma"/>
        <s v="Yayo Herrero"/>
        <s v="Matt Palmer"/>
        <s v="Rodrigo Triana"/>
        <s v="Federico D'Alessandro"/>
        <s v="Seiji Mizushima"/>
        <s v="Myriam Aziza"/>
        <s v="Gerard Barrett"/>
        <s v="Rene Liu"/>
        <s v="Madeleine Parry, Jon Olb"/>
        <s v="Zoya Akhtar, Karan Johar, Anurag Kashyap, Dibakar Banerjee"/>
        <s v="Oded Raz"/>
        <s v="Ram√≥n Salazar"/>
        <s v="Eduardo Mendoza de Echave"/>
        <s v="Craig Johnson"/>
        <s v="Jeffrey Walker"/>
        <s v="Shadab Khan"/>
        <s v="Nattawut Poonpiriya"/>
        <s v="Felix Starck"/>
        <s v="Norberto L√≥pez Amado"/>
        <s v="Alex Richanbach"/>
        <s v="Tig Notaro"/>
        <s v="Brit McAdams"/>
        <s v="Hayao Miyazaki"/>
        <s v="Anthony Abrams, Adam Larson Broder"/>
        <s v="Bobcat Goldthwait"/>
        <s v="Dani Levy"/>
        <s v="Sonny Mallhi"/>
        <s v="Andrew Niccol"/>
        <s v="Isabelle Nanty"/>
        <s v="Antonio Morabito"/>
        <s v="Rene Bueno"/>
        <s v="John Woo"/>
        <s v="Patricia Ferreira"/>
        <s v="Jimmy Henderson"/>
        <s v="Devashish Makhija"/>
        <s v="Amal Neerad"/>
        <s v="Julius R. Nasso"/>
        <s v="Lucas Figueroa"/>
        <s v="Alex Timbers"/>
        <s v="Alfonso Rodr√≠guez"/>
        <s v="Priyadarshan"/>
        <s v="Dito Montiel"/>
        <s v="Vicente Villanueva"/>
        <s v="Amit Roy"/>
        <s v="Teddy Lussi-Modeste"/>
        <s v="Ben Shelton"/>
        <s v="Curro Vel√°zquez"/>
        <s v="Robert Smigel"/>
        <s v="Max Amini"/>
        <s v="Jason Sussberg, David Alvarado"/>
        <s v="C√©lia Catunda, Kiko Mistrorigo, Rodrigo Eba"/>
        <s v="Sang-ho Yeon"/>
        <s v="Andy Fickman"/>
        <s v="Olivia Milc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Sunao Katabuchi"/>
        <s v="Johan Brisinger"/>
        <s v="Maria Sadowska"/>
        <s v="Yang Woo-seok"/>
        <s v="John L. Spencer"/>
        <s v="Victor Cook"/>
        <s v="Kazuya Murata"/>
        <s v="Martin Zandvliet"/>
        <s v="Paul Solet, Rick Benattar"/>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Milind Rau"/>
        <s v="Mike Flanagan"/>
        <s v="Craig Elrod"/>
        <s v="Yasuhiro Irie"/>
        <s v="Alethea Jones"/>
        <s v="Jay Baruchel"/>
        <s v="Ludovic Bernard"/>
        <s v="No√´l Wells"/>
        <s v="Patrick Brice"/>
        <s v="Daniel Kontur"/>
        <s v="Diego Kaplan"/>
        <s v="Marco Deufemia, Justin G. Dyck"/>
        <s v="Lydia Tenaglia"/>
        <s v="Varun Narvekar"/>
        <s v="Seth Henrikson"/>
        <s v="Benson Lee"/>
        <s v="Umesh Mehra"/>
        <s v="Joel Crawford"/>
        <s v="Michael Barrett"/>
        <s v="Evan Spiridellis, Jeff Gill"/>
        <s v="Leopoldo Aguilar"/>
        <s v="Nana Ekvtimishvili, Simon Gross"/>
        <s v="Olivier Jean-Marie"/>
        <s v="Myles Kane, Josh Koury"/>
        <s v="Shreyas Talpade"/>
        <s v="Ibai Abad"/>
        <s v="Barbra Streisand, Jim Gable"/>
        <s v="Josh Wakely"/>
        <s v="Jacob Kornbluth"/>
        <s v="Alain Desrochers"/>
        <s v="Go Koga"/>
        <s v="Christian Charles"/>
        <s v="Bronwen Hughes"/>
        <s v="Alo Sarkar"/>
        <s v="I√±aki Dorronsoro"/>
        <s v="Ali Bin Matar, Ibrahim Bin Mohamed"/>
        <s v="Ali Samadi Ahadi"/>
        <s v="D Ho"/>
        <s v="Judah Friedlander"/>
        <s v="Errol Morris"/>
        <s v="Alex Israel"/>
        <s v="Griffin Dunne"/>
        <s v="Katherine Dieckmann"/>
        <s v="Brian Klein"/>
        <s v="Jeremy Rush"/>
        <s v="Reem Kherici"/>
        <s v="Ranjit Tiwari"/>
        <s v="David Stubbs"/>
        <s v="Shakti Samanta"/>
        <s v="Mahmoud al Massad"/>
        <s v="Yesim Ustaoglu"/>
        <s v="Jan Suter"/>
        <s v="Mahmoud Sabbagh"/>
        <s v="Borja Cobeaga"/>
        <s v="Brandon Jones"/>
        <s v="Geun-hyun Cho"/>
        <s v="Carlos Ther√≥n"/>
        <s v="Karen J. Lloyd"/>
        <s v="Vibeke Ids√∏e"/>
        <s v="Carlos Algara, Alejandro Martinez-Beltran"/>
        <s v="Ritesh Batra"/>
        <s v="Nabil Ayouch"/>
        <s v="Louis J. Horvitz"/>
        <s v="Warren P. Sonoda"/>
        <s v="√Ålex de la Iglesia"/>
        <s v="Chris Moukarbel"/>
        <s v="Ana Lily Amirpour"/>
        <s v="Michael Bonfiglio"/>
        <s v="Ben Wallis"/>
        <s v="Fernando Lebrija"/>
        <s v="Rodrigo Toro, Francisco Schultz"/>
        <s v="Toshiyuki Kubooka"/>
        <s v="Todd S. Yellin"/>
        <s v="Mohammed Hussain"/>
        <s v="Eli Craig"/>
        <s v="Shammi Kapoor"/>
        <s v="Florian Schnell"/>
        <s v="Thierry Demaizi√®re, Alban Teurlai"/>
        <s v="Gast√≥n Duprat, Mariano Cohn"/>
        <s v="Gary Wang"/>
        <s v="Raz Degan"/>
        <s v="Israel Adri√°n Caetano"/>
        <s v="Mariano Cohn, Gast√≥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Fazila Allana"/>
        <s v="Eric Abrams"/>
        <s v="Agust√≠ Villaronga"/>
        <s v="Harry Chaskin"/>
        <s v="Marti Noxon"/>
        <s v="Stefan Brogren"/>
        <s v="Pat Healy"/>
        <s v="Nicolas Brossette"/>
        <s v="Serdar Akar"/>
        <s v="Lekh Tandon"/>
        <s v="Doesjka van Hoogdalem"/>
        <s v="Sushil Majumdar"/>
        <s v="Geetu Mohandas"/>
        <s v="Paulo Oriol"/>
        <s v="Oskar Santos"/>
        <s v="Bill D'Elia"/>
        <s v="Brent Bonacorso"/>
        <s v="Nitesh Tiwari"/>
        <s v="Roy Burdine, Johnny Castuciano"/>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Alberto Rodr√≠guez"/>
        <s v="Rahul Dholakia"/>
        <s v="Jean-Patrick Benes"/>
        <s v="Hiroyuki Seshita"/>
        <s v="Lygia Barbosa da Silva, Eliane Brum"/>
        <s v="Kundan Shah"/>
        <s v="So Yong Kim"/>
        <s v="Filip Renc"/>
        <s v="Dylan Bank, Daniel DiMauro, Morgan Pehme"/>
        <s v="Sean Foley"/>
        <s v="Pierre Cor√©"/>
        <s v="Liz Plonka"/>
        <s v="Jeff Garlin"/>
        <s v="Jan Suter, Ra√∫l Campos"/>
        <s v="Michael Barnett"/>
        <s v="Jessica Yu"/>
        <s v="K. Rajagopal"/>
        <s v="Praveen Nischol"/>
        <s v="Lucien Jean-Baptiste"/>
        <s v="Jalil Lespert"/>
        <s v="Sean Cisterna"/>
        <s v="Sudhanshu Saria"/>
        <s v="Dilip Mehta"/>
        <s v="Isaki Lacuesta, Isa Campo"/>
        <s v="Evan Katz"/>
        <s v="Gauri Shinde"/>
        <s v="Oliver Schmitz"/>
        <s v="Felix Herngren, M√•ns Herngren"/>
        <s v="Fernando Coimbra"/>
        <s v="Adam Leon"/>
        <s v="Andrea Molaioli"/>
        <s v="Marie Madinier"/>
        <s v="Miguel √Ångel Lamata"/>
        <s v="Steven Brill"/>
        <s v="Antonio Serrano"/>
        <s v="Grant S. Johnson, Ippsie Jones"/>
        <s v="Joe Swanberg"/>
        <s v="Alexandre Reinecke"/>
        <s v="Jamal Hill"/>
        <s v="K. Ramanlal"/>
        <s v="Maris Curran"/>
        <s v="Avinash Arun"/>
        <s v="A. Salaam"/>
        <s v="Eduardo Casanova"/>
        <s v="Daniel Burman"/>
        <s v="Kike Ma√≠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Ra√∫l Ar√©valo"/>
        <s v="Mat√≠as Bize"/>
        <s v="Michael Paul Stephenson"/>
        <s v="Colin Dench"/>
        <s v="Ricky Gervais"/>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Richard Mears"/>
        <s v="Heidi Ewing, Rachel Grady"/>
        <s v="Emilio Mart√≠nez L√°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Tony Elliott"/>
        <s v="Dan Forrer"/>
        <s v="Christopher Louie"/>
        <s v="Justin Krook"/>
        <s v="Michael Drumm"/>
        <s v="Alex Coletti"/>
        <s v="Christopher Martin"/>
        <s v="Tom Whitter"/>
        <s v="Sian Heder"/>
        <s v="Karl Mueller"/>
        <s v="Allan Ungar"/>
        <s v="Hemant Gaba, Pratim D. Gupta, Sudhish Kamath, Nalan Kumarasamy, Anu Menon, Sandeep Mohan, Qaushiq Mukherjee, Rajshree Ojha, Raja Sen, Abhinav Shiv Tiwari, Suparn Verma"/>
        <s v="Rob Burnett"/>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Kip Andersen, Keegan Kuhn"/>
        <s v="Kristina Goolsby, Ashley York"/>
        <s v="Phil Joanou"/>
        <s v="Anthony Pierce"/>
        <s v="Jennifer Phang"/>
        <s v="Luis Estrada"/>
        <s v="Mike Fleiss"/>
        <s v="Aziz Ansari"/>
        <s v="David Sampliner"/>
        <s v="Wyatt Cenac"/>
        <s v="Robert Nixon, Fisher Stevens"/>
        <s v="Chapman Way, Maclain Way"/>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Michael Kennedy"/>
        <s v="√ìskar Th√≥r Axelsson"/>
        <s v="Karyn Kusama"/>
        <s v="Adam Deyoe"/>
        <s v="Leif Tilden"/>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Teo Konuralp"/>
        <s v="Jim Fall"/>
        <s v="Andy Goddard"/>
        <s v="Michael Lennox"/>
        <s v="Kees Van Oostrum"/>
        <s v="Henry Sarwer-Foner"/>
        <s v="Ishaan Trivedi"/>
        <s v="Asghar Farhadi"/>
        <s v="Maria Burton"/>
        <s v="Natalie Portman"/>
        <s v="Martin Lawrence"/>
        <s v="Adam Shankman"/>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Nicol√°s L√≥pez"/>
        <s v="Terry Loane"/>
        <s v="Alison Klayman"/>
        <s v="Biswajeet Bora"/>
        <s v="Castille Landon"/>
        <s v="Gervasio Iglesias, Alexis Morante"/>
        <s v="J. Michael Long"/>
        <s v="Eva Vives"/>
        <s v="Don Bluth, Gary Goldman, Dan Kuenster"/>
        <s v="V√≠ctor Garc√≠a"/>
        <s v="Charlie Vaughn"/>
        <s v="Chris Blake"/>
        <s v="Matthew Hope"/>
        <s v="Vincent Perez"/>
        <s v="Lee Tamahori"/>
        <s v="Richard Rich"/>
        <s v="Trey Haley"/>
        <s v="Atul Malhotra"/>
        <s v="Manmohan Desai"/>
        <s v="Khaled Youssef"/>
        <s v="Charlie Siskel"/>
        <s v="Sam Mendes"/>
        <s v="Barak Goodman"/>
        <s v="Mark Zwonitzer"/>
        <s v="Wilson Coneybeare"/>
        <s v="Sarik Andreasyan"/>
        <s v="Tony Kaye"/>
        <s v="Andrea Arnold"/>
        <s v="Nick Davis"/>
        <s v="Mary Harron"/>
        <s v="Jerry G. Angelo"/>
        <s v="Asif Kapadia"/>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Adam Wood"/>
        <s v="Zeke Norton"/>
        <s v="Andrew Tan, Michael Goguen"/>
        <s v="William Lau"/>
        <s v="Ezekiel Norton"/>
        <s v="Conrad Helten, Ezekiel Norton, Michael Goguen"/>
        <s v="Kyle Newman"/>
        <s v="Esteban Vidal"/>
        <s v="Dava Whisenant"/>
        <s v="Hrishikesh Mukherjee"/>
        <s v="Sagar Sarhadi"/>
        <s v="Lilibet Foster"/>
        <s v="Joshua Caldwell"/>
        <s v="Mel Smith"/>
        <s v="Mike Judge"/>
        <s v="Bruce W. Smith"/>
        <s v="Agasyah Karim, Khalid Kashogi"/>
        <s v="Julian Jarrold"/>
        <s v="Fisher Stevens"/>
        <s v="Katherine Fairfax Wright"/>
        <s v="Rajeev Chaudhari"/>
        <s v="Anthony Wonke"/>
        <s v="April Mullen"/>
        <s v="Adam Marino"/>
        <s v="Joe Camp"/>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David McCracken"/>
        <s v="Steve Antin"/>
        <s v="Lee Chang-dong"/>
        <s v="Cary Murnion, Jonathan Milott"/>
        <s v="Daniel Mann"/>
        <s v="Daniele Thompson"/>
        <s v="Travis Zariwny"/>
        <s v="N√©stor S√°nchez Sotelo"/>
        <s v="Asim Abbasi"/>
        <s v="Carlos Bolado"/>
        <s v="Scott Marshall Smith"/>
        <s v="Lisa Arnold"/>
        <s v="Peter Sattler"/>
        <s v="Harry Elfont, Deborah Kaplan"/>
        <s v="Bernard Rose"/>
        <s v="Noushad"/>
        <s v="Mark O'Connor"/>
        <s v="Chito S. Ro√±o"/>
        <s v="Todd Haynes"/>
        <s v="Brian De Palma"/>
        <s v="Matt Piedmont"/>
        <s v="Wong Jing"/>
        <s v="Richard Brooks"/>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Craig Goodwill"/>
        <s v="Van M. Pham"/>
        <s v="Gavin Fitzgerald"/>
        <s v="Stuart Rosenberg"/>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hristian Gudegast"/>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Bo Welch"/>
        <s v="Scott Mosier, Yarrow Cheney"/>
        <s v="Rob Cohen"/>
        <s v="Colin Teague"/>
        <s v="Doug Lefler"/>
        <s v="Patrik Syversen"/>
        <s v="Greg MacGillivray"/>
        <s v="Reiner Holzemer"/>
        <s v="Afia Nathaniel"/>
        <s v="Eeshwar Nivas"/>
        <s v="Emma Hatherley"/>
        <s v="Dave Green"/>
        <s v="Anthony Lucero"/>
        <s v="Will Gluck"/>
        <s v="Bruce Gowers"/>
        <s v="Ajithkumar"/>
        <s v="Harjit Singh"/>
        <s v="Philipp St√∂lzl"/>
        <s v="Bassam Kurdali"/>
        <s v="Sebastian Gutierrez"/>
        <s v="Fabien Beziat, Hugues Nancy"/>
        <s v="Jon Spira"/>
        <s v="Michael Thelin"/>
        <s v="Riri Riza"/>
        <s v="Neil Triffett"/>
        <s v="Greg Coolidge"/>
        <s v="Ajay Phansekar"/>
        <s v="Denis Villeneuve"/>
        <s v="Jenny Carchman"/>
        <s v="Jason James"/>
        <s v="Robert Clouse"/>
        <s v="Kurt Wimmer"/>
        <s v="Wojciech Marczewski"/>
        <s v="Marcelo Gonz√°lez"/>
        <s v="Valeria Golino"/>
        <s v="Robi Michael"/>
        <s v="Alex Garland"/>
        <s v="Stuart Bair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Andrew Renzi"/>
        <s v="Cheh Chang"/>
        <s v="Marc Abraham"/>
        <s v="Gregory Caruso"/>
        <s v="Kang Cheng, Shan Hua"/>
        <s v="Asri Bendacha"/>
        <s v="Dean Wright"/>
        <s v="Mark Murphy"/>
        <s v="Richard Miron"/>
        <s v="Jon Carey, Adam Darke"/>
        <s v="Fred M. Wilcox"/>
        <s v="Seth Gordon"/>
        <s v="Trudie Styler"/>
        <s v="Marc Levin"/>
        <s v="Wade Allain-Marcus, Jesse Allain-Marcus"/>
        <s v="Jude Okwudiafor Johnson"/>
        <s v="Marcus Nispel"/>
        <s v="Simon Verhoeven"/>
        <s v="Mahmoud Karim"/>
        <s v="Heber Cannon"/>
        <s v="Alastair Fothergill"/>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Harold Cronk"/>
        <s v="Jedd Wider, Todd Wider"/>
        <s v="Gordon Chan"/>
        <s v="Michael Mason"/>
        <s v="Francis Lee"/>
        <s v="Sam de Jong"/>
        <s v="Ivan Sen"/>
        <s v="Mark Landre Gould"/>
        <s v="Neslihan Yesilyurt"/>
        <s v="Chris McCoy"/>
        <s v="Wendy Jo Carlton"/>
        <s v="Tarek Abdel Moaty"/>
        <s v="Henrik Ruben Genz"/>
        <s v="Justin Chon"/>
        <s v="Robert Altman"/>
        <s v="Mathieu Kassovitz"/>
        <s v="Ananth Narayan Mahadevan"/>
        <s v="Tanuj Chopra"/>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Brant Sersen"/>
        <s v="Eddie Martin"/>
        <s v="Andrew C. Erin"/>
        <s v="Davis Guggenheim"/>
        <s v="Quinn Lasher"/>
        <s v="Elle Callahan"/>
        <s v="Ana Kokkinos"/>
        <s v="Kelly Noonan"/>
        <s v="David Mirkin"/>
        <s v="Huang Jianming"/>
        <s v="Tom Gianas, Ross R. Shuman"/>
        <s v="Christel Gibson"/>
        <s v="Rod Blackhurst"/>
        <s v="Corey Yuen"/>
        <s v="Timothy Woodward Jr."/>
        <s v="Shawn Arranha"/>
        <s v="Liu Jie"/>
        <s v="Lucy van Beek"/>
        <s v="Jennifer Lynch"/>
        <s v="Vishnu Govindhan"/>
        <s v="Asim Raza"/>
        <s v="Ali Taner Baltacƒ±, Cem Yƒ±lmaz"/>
        <s v="Neil Armfield"/>
        <s v="Anthony Scott Burns, Nicholas McCarthy, Adam Egypt Mortimer, Gary Shore, Kevin Smith, Sarah Adina Smith, Scott Stewart, Kevin Kolsch, Dennis Widmyer"/>
        <s v="Note Chern-Yim"/>
        <s v="Rakshith Thirthahalli"/>
        <s v="Bille Woodruff"/>
        <s v="Mike Disa"/>
        <s v="Sudip Bandyopadhyay"/>
        <s v="Brodje Wemboendja"/>
        <s v="Ayush Raina"/>
        <s v="Scott Cooper"/>
        <s v="Michael Polish"/>
        <s v="Max McGill"/>
        <s v="Akiva Schaffer"/>
        <s v="Janusz Majewski"/>
        <s v="Genndy Tartakovsky"/>
        <s v="Mark Tonderai"/>
        <s v="Sandy Chronopoulos"/>
        <s v="Ziga Virc"/>
        <s v="Tom O'Dell"/>
        <s v="Ken Marino"/>
        <s v="Lionel C. Martin"/>
        <s v="Jocelyn Moorhouse"/>
        <s v="Amar Gupte"/>
        <s v="Sam Liu, Frank Paur"/>
        <s v="Raj Kanwar"/>
        <s v="Drew Casson"/>
        <s v="Jonathan Mostow"/>
        <s v="Matt Kugelman"/>
        <s v="Gabriel Grieco"/>
        <s v="Benjamin Turner, Gabe Turner"/>
        <s v="Mary Mazzio"/>
        <s v="Laura VanZee Taylor"/>
        <s v="Feng Xiaogang"/>
        <s v="Chuck Russell"/>
        <s v="Douglas McGrath"/>
        <s v="Ken Loach"/>
        <s v="Steve Race"/>
        <s v="Brett Harvey"/>
        <s v="Law Wing-cheong"/>
        <s v="Sachin"/>
        <s v="Tony Leondis"/>
        <s v="Karey Kirkpatrick"/>
        <s v="Walerian Borowczyk"/>
        <s v="Taron Lexton"/>
        <s v="Ayta√ß Aƒüƒ±rlar"/>
        <s v="Eric Zaragosa"/>
        <s v="Suman Mukhopadhyay"/>
        <s v="Jonathan Baker"/>
        <s v="Brad Bird"/>
        <s v="Sanjeev Gupta"/>
        <s v="John Stewart Muller"/>
        <s v="Iain Softley"/>
        <s v="K. Subhash"/>
        <s v="Eugenio Derbez"/>
        <s v="Michael Gallagher"/>
        <s v="Patricia Rozema"/>
        <s v="John Trengove"/>
        <s v="Kedar Shinde"/>
        <s v="Jacob Schwab"/>
        <s v="Leo Riley"/>
        <s v="V. K. Prakash"/>
        <s v="Manish Tiwary"/>
        <s v="Zatella Beatty"/>
        <s v="Mathias Malzieu, St√©phane Berla"/>
        <s v="Stuart Orme"/>
        <s v="Dustin Nguyen"/>
        <s v="Azfar Jafri"/>
        <s v="Gerry Hoban"/>
        <s v="C. Fitz"/>
        <s v="Joe Boyd"/>
        <s v="David Gelb"/>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Peter Farrelly, Bobby Farrelly"/>
        <s v="Deniz Gamze Erg√ºven"/>
        <s v="Woo Ming Jin"/>
        <s v="Frank Capra, Joris Ivens"/>
        <s v="Alex Proyas"/>
        <s v="Jonathan Taylor"/>
        <s v="Joachim R√∏nning, Espen Sandberg"/>
        <s v="Gulzar"/>
        <s v="Hans Petter Moland"/>
        <s v="Tilak Shetty"/>
        <s v="Oliver Blackburn"/>
        <s v="William H. Macy"/>
        <s v="Remy Kohli"/>
        <s v="Stephen Chow"/>
        <s v="Andr√©s Couturier"/>
        <s v="Stanley Tong"/>
        <s v="Yusuf Pirhasan"/>
        <s v="Devin Chanda"/>
        <s v="Samir Karnik"/>
        <s v="Leandro Mark, Nicol√°s Silbert"/>
        <s v="Giulio Base"/>
        <s v="Alejandro Lozano"/>
        <s v="Syed Ahmad Afzal"/>
        <s v="Sopon Sukdapisit"/>
        <s v="Chris Nahon"/>
        <s v="R. Ellis Frazier"/>
        <s v="Jaki Bradley"/>
        <s v="Kazuaki Kiriya"/>
        <s v="Massy Tadjedin"/>
        <s v="Damien Piscarel, Florent Bodin"/>
        <s v="Anand Tucker"/>
        <s v="Roy Allen Smith"/>
        <s v="Ron Myrick"/>
        <s v="B.N. Shajeer Sha"/>
        <s v="Vic Armstrong"/>
        <s v="Yang Lei"/>
        <s v="Andrew Tan, Stephen Murray"/>
        <s v="Mario Cambi"/>
        <s v="John Huston"/>
        <s v="Onur √únl√º"/>
        <s v="Jenna Laurenzo"/>
        <s v="Justin McConnell"/>
        <s v="Kevin Peeples"/>
        <s v="Alfonso Arau"/>
        <s v="Karim El Sobky"/>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Charneice Fox"/>
        <s v="Saandeep Patel"/>
        <s v="Steven Fine"/>
        <s v="Ahmad Samir Farag"/>
        <s v="Sridhar Jetty"/>
        <s v="Christian Ditter"/>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Leo Riley, Eric Radomski"/>
        <s v="Hiromasa Yonebayashi"/>
        <s v="Shekhar Kapur"/>
        <s v="Ui-seok Jo"/>
        <s v="Pablo D'Alo Abba"/>
        <s v="Sudesh Manjrekar, Atul Kale"/>
        <s v="Daniel Noah"/>
        <s v="Philip Yung"/>
        <s v="Hassan Hegazy, Shady Ali"/>
        <s v="Bob Hercules, Rita Coburn Whack"/>
        <s v="Jes√∫s Maga√±a V√°zquez"/>
        <s v="Nathan Morlando"/>
        <s v="Mina Shum"/>
        <s v="Jacek Koprowicz"/>
        <s v="Binu Ulahhannan"/>
        <s v="Bob Odenkirk"/>
        <s v="Shin-yeon Won"/>
        <s v="Barry Sonnenfeld"/>
        <s v="John Barnard"/>
        <s v="Santosh Manjrekar"/>
        <s v="Bharat Nalluri"/>
        <s v="Gus Van Sant"/>
        <s v="Anil Thomas"/>
        <s v="Gavin O'Connor"/>
        <s v="Keiichi Hara"/>
        <s v="Liv Ullmann"/>
        <s v="Kenny Young"/>
        <s v="Barbara Kopple"/>
        <s v="Julia Hart"/>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Audu Paden, Eric Radomski"/>
        <s v="Dustin McKenzie, Andrew Duncan, Audu Paden"/>
        <s v="Dustin McKenzie, Steve Sacks"/>
        <s v="Barry Jenkins"/>
        <s v="Antoine Bardou-Jacquet"/>
        <s v="Jami"/>
        <s v="Chad Hartigan"/>
        <s v="Avadhoot Gupte"/>
        <s v="Suhas Kadav"/>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Dennis Bartok"/>
        <s v="Heidi Saman"/>
        <s v="Natalia Valdebenito"/>
        <s v="Jon Turteltaub"/>
        <s v="Roman Atwood, Ben Pluimer"/>
        <s v="Chad L. Scheifele"/>
        <s v="Josh Webber"/>
        <s v="Arun Vaidyanathan"/>
        <s v="Jordana Spiro"/>
        <s v="Kelly Reichardt"/>
        <s v="Scott Hicks"/>
        <s v="Anthony Bell"/>
        <s v="Tim Maltby"/>
        <s v="Richard Finn, Tim Maltby"/>
        <s v="Rushmore DeNooyer"/>
        <s v="Martin Gorst"/>
        <s v="Giulia Clark"/>
        <s v="Sarah Holt"/>
        <s v="Terri Randall"/>
        <s v="Doug Hamilton"/>
        <s v="Peter Fison"/>
        <s v="Graham Townsley"/>
        <s v="Oliver Twinch"/>
        <s v="Llewellyn M. Smith"/>
        <s v="Daniel McCabe"/>
        <s v="Peter Yost"/>
        <s v="Gail Willumsen"/>
        <s v="Sacha Gervasi"/>
        <s v="Lesli Linka Glatter"/>
        <s v="Peter Pardini"/>
        <s v="Sam Taylor-Johnson"/>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Piti Jaturaphat"/>
        <s v="Amber Tamblyn"/>
        <s v="Alex Law"/>
        <s v="Bhagyaraj"/>
        <s v="Rebecca Addelman"/>
        <s v="Oren Peli"/>
        <s v="Gafoor Y. Elliyaas"/>
        <s v="Kevin Hooks"/>
        <s v="Dileep Narayanan"/>
        <s v="Paritosh Painter"/>
        <s v="Paul Reubens, Wayne Orr"/>
        <s v="Mohd Khairul Azri Bin Md Noor"/>
        <s v="Mark Palansky"/>
        <s v="J.C. Falc√≥n"/>
        <s v="C.J. Wallis"/>
        <s v="James Foley"/>
        <s v="Tony Stone"/>
        <s v="Jean-Loup Felicioli, Alain Gagnol"/>
        <s v="Ajay Bhuyan, Kunal Kohli"/>
        <s v="Banjong Pisanthanakun, Paween Purikitpanya, Songyos Sugmakanan, Parkpoom Wongpoom, Visute Poolvoralaks"/>
        <s v="Abhishek Saxena"/>
        <s v="Gajendra Ahire"/>
        <s v="Israel Adri√°n Caetano, Bruno Stagnaro"/>
        <s v="Christophe Honor√©"/>
        <s v="Daniel Mann, Joseph Sargent"/>
        <s v="Wim Wenders"/>
        <s v="Gabe Klinger"/>
        <s v="Steve McLean"/>
        <s v="Charlie Haskell, Koichi Sakamoto"/>
        <s v="James Barr"/>
        <s v="Ashish R. Shukla"/>
        <s v="Chris Bell, Josh Alexander, Greg Young"/>
        <s v="Stephen Cone"/>
        <s v="Anurag Singh"/>
        <s v="Luis Prieto"/>
        <s v="Richard Correll"/>
        <s v="Hari Viswanath"/>
        <s v="Manish Gupta"/>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Lenny Abrahamson"/>
        <s v="Matthew Atkinson"/>
        <s v="Max Lang, Jani Lachauer"/>
        <s v="Roman Polanski"/>
        <s v="John Dahl"/>
        <s v="Jay Chandrasekhar"/>
        <s v="Atanu Mukherjee"/>
        <s v="Jeeva"/>
        <s v="David L. Cunningham"/>
        <s v="Dharmendra Suresh Desa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Anil Sharma"/>
        <s v="Robert Kouba"/>
        <s v="Dorian Fern√°ndez-Moris"/>
        <s v="Gregg Bishop"/>
        <s v="Corey Grant"/>
        <s v="Ekachai Uekrongtham"/>
        <s v="Colin Strause, Greg Strause"/>
        <s v="Leslye Headland"/>
        <s v="Joe Nussbaum"/>
        <s v="Billy Bob Thornton"/>
        <s v="John Maclean"/>
        <s v="Alex Winter"/>
        <s v="Fred Olen Ray"/>
        <s v="Ian MacAllister-McDonald"/>
        <s v="Nancy Meyers"/>
        <s v="Julius Avery"/>
        <s v="David Allensworth, Moni√®re"/>
        <s v="Sam O'Steen"/>
        <s v="Dan Harris"/>
        <s v="Sam Raimi"/>
        <s v="Peter Ramsey, Rodney Rothman, Bob Persichetti"/>
        <s v="David Fairhead, Anthony Palmer"/>
        <s v="Tom McCarthy"/>
        <s v="Harmony Korine"/>
        <s v="Storm Saulter"/>
        <s v="Christopher Ray"/>
        <s v="Adam Alleca"/>
        <s v="Ola Flyum, David Hebditch"/>
        <s v="Akiva Goldsman"/>
        <s v="Arjun Gourisaria, Moinak Biswas"/>
        <s v="Chatchai Katenut, Manussa Vorasingha, Tanwarin Sukkhapisit, Poj Arnon"/>
        <s v="Jon J. Whelan"/>
        <s v="Raj B. Shetty"/>
        <s v="James Sweeney"/>
        <s v="Rowan Athale"/>
        <s v="Baz Luhrman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Jamie M. Dagg"/>
        <s v="Dan Kwan, Daniel Scheinert"/>
        <s v="Derek Yee"/>
        <s v="Navneet Behal"/>
        <s v="Julien Seri"/>
        <s v="Chris Buck, Kevin Lima"/>
        <s v="Brian Smith"/>
        <s v="Ryu Jung-woo"/>
        <s v="John Carchietta"/>
        <s v="Kevin Munroe"/>
        <s v="Michael Pressman"/>
        <s v="Natalia Garagiola"/>
        <s v="Jevons Au, Zune Kwok, Chow Kwun-wai, Ng Ka-Leung, Wong Fei-Pang"/>
        <s v="Yann Arthus-Bertrand, Michael Pitiot"/>
        <s v="Damien Leone"/>
        <s v="Sukhbir Singh"/>
        <s v="Dheeraj Berry"/>
        <s v="Mitzi Vanessa Arreola, Amir Galvan Cervera"/>
        <s v="Pamela Romanowsky"/>
        <s v="Geoff Anderson"/>
        <s v="Esteban Sapir"/>
        <s v="Jee-woon Kim"/>
        <s v="Andrew Douglas"/>
        <s v="Thurop Van Orman, John Rice"/>
        <s v="Jonathan Sobol"/>
        <s v="Christian Duguay"/>
        <s v="Andr√© √òvredal"/>
        <s v="Kurt Voelker"/>
        <s v="Elliot Hegarty"/>
        <s v="Brian M. Conley, Nathan Ives"/>
        <s v="John Ford"/>
        <s v="Tommy Avallone"/>
        <s v="Rolfe Kanefsky"/>
        <s v="Philippe Falardeau"/>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Bette Gordon"/>
        <s v="Kieran Darcy-Smith"/>
        <s v="Robert Berlinger"/>
        <s v="Paul Andrew Williams"/>
        <s v="James Ponsoldt"/>
        <s v="David Leveaux"/>
        <s v="Michael Samuels"/>
        <s v="Jen√©e LaMarque"/>
        <s v="Coerte Voorhees, John Voorhees"/>
        <s v="Rodrigo Van Der Put"/>
        <s v="Hugh WIlson"/>
        <s v="Meng Hua Ho"/>
        <s v="Oliver Frampton"/>
        <s v="Scott Walker"/>
        <s v="Cody Stokes"/>
        <s v="Doron Paz, Yoav Paz"/>
        <s v="Paul Shoulberg"/>
        <s v="Kasra Farahani"/>
        <s v="Michel Gondry"/>
        <s v="Michael G. Kehoe"/>
        <s v="Mickey Liddell"/>
        <s v="Paco Arango"/>
        <s v="Chad Archibald"/>
        <s v="Mark Columbus, Lauren Hoekstra, Sarah Kruchowski, Ryan Moody, Simon Savelyev, Vanita Shastry, Shadae Lamar Smith, Jeremy David White"/>
        <s v="Rob W. King"/>
        <s v="Isaac Ezban"/>
        <s v="Philip Einstein Lipski, J√∏rgen Lerdam, Amalie N√¶sby Fick"/>
        <s v="Frank Oz"/>
        <s v="Femi Oyeniran, Kalvadour Peterson"/>
        <s v="Femi Oyeniran, Nicky Slimting Walker"/>
        <s v="Ricky Gervais, Matthew Robinson"/>
        <s v="Phyllida Lloyd"/>
        <s v="Robin Swicord"/>
        <s v="Karen Moncrieff"/>
        <s v="Alejandro Agresti"/>
        <s v="Timothy Reckart"/>
        <s v="Pieter-Jan De Pue"/>
        <s v="Gillian Armstrong"/>
        <s v="Mark Craig"/>
        <s v="Rob Smat"/>
        <s v="Blake Harris, Chris Bouchard"/>
        <s v="Mark Osborne"/>
        <s v="Brian O'Malley"/>
        <s v="Robert Aldrich"/>
        <s v="Fred Durst"/>
        <s v="Marco Schnabel"/>
        <s v="Stanis≈Çaw R√≥≈ºewicz"/>
        <s v="Johnny To"/>
        <s v="Robert Tate"/>
        <s v="John Mikulak, Joshua Brown"/>
        <s v="Lilly Wachowski, Lana Wachowski"/>
        <s v="Ken Burns, Christopher Loren Ewers, Erik Ewers"/>
        <s v="Park In-je"/>
        <s v="Grant Heslov"/>
        <s v="Mads Matthiesen"/>
        <s v="John Banas"/>
        <s v="Michael Radford"/>
        <s v="Carly Stone"/>
        <s v="Lasse Hallstr√∂m, Joe Johnston"/>
        <s v="John Duigan"/>
        <s v="Ben A. Williams"/>
        <s v="Mimi Leder"/>
        <s v="Alan J. Pakula"/>
        <s v="Stephen Chbosky"/>
        <s v="Joel Schumacher"/>
        <s v="Peggy Holmes"/>
        <s v="Bryan Buckley"/>
        <s v="Peter Lord, Jeff Newitt"/>
        <s v="Keerthi"/>
        <s v="Chan-sang Lim"/>
        <s v="Brian A. Miller"/>
        <s v="Martha Coolidge"/>
        <s v="Ron Clements, John Musker"/>
        <s v="Na Hyeon"/>
        <s v="John Papola"/>
        <s v="Grant Korgan, Brian Niles"/>
        <s v="Francis Ford Coppola"/>
        <s v="Kevin Derek"/>
        <s v="Shaina Allen"/>
        <s v="Alison MacLean"/>
        <s v="Steve Barker"/>
        <s v="Dejan Zeƒçeviƒá"/>
        <s v="Hadi El Bagoury"/>
        <s v="Lone Scherfig"/>
        <s v="N.D. Wilson"/>
        <s v="Curtis Hanson"/>
        <s v="Christian E. Christiansen"/>
        <s v="Bruce Robinson"/>
        <s v="Austin Stark"/>
        <s v="Kristian Levring"/>
        <s v="Chris Renaud"/>
        <s v="Giancarlo Esposito"/>
        <s v="William Eubank, Will Eubank"/>
        <s v="Sunil Soraya"/>
        <s v="Krzysztof Zanussi"/>
        <s v="Kyle Patrick Alvarez"/>
        <s v="Steven R. Monroe"/>
        <s v="Stephan Rick"/>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Emil Ben-Shimon"/>
        <s v="Laurent Cantet"/>
        <s v="Michael Apted"/>
        <s v="Victoria Bromley"/>
        <s v="George Mendeluk"/>
        <s v="Peter Foott"/>
        <s v="Peter Svatek"/>
        <s v="Saheed Arafath"/>
        <s v="Charlotte Zwerin"/>
        <s v="Derek Hui"/>
        <s v="Raam Reddy"/>
        <s v="Bin Bunluerit"/>
        <s v="Benjamin Ross"/>
        <s v="Stephen Hopkins"/>
        <s v="Jordan Ross"/>
        <s v="William Wyler, John Sturges"/>
        <s v="Li Jun"/>
        <s v="Steve Loter"/>
        <s v="Sonny Marler"/>
        <s v="Beeban Kidron"/>
        <s v="Michael Cumming"/>
        <s v="Roger Spottiswoode"/>
        <s v="Buddhadev Dasgupta"/>
        <s v="Sukum Maetawanitch"/>
        <s v="Jeffrey Nachmanoff"/>
        <s v="Wally Pfister"/>
        <s v="Richard Bates Jr."/>
        <s v="Ron Underwood"/>
        <s v="Brent Maddock"/>
        <s v="S.S. Wilson"/>
        <s v="Adam Smith"/>
        <s v="Jitender Pawar"/>
        <s v="Nicholas Zeig-Owens"/>
        <s v="Tekin Girgin"/>
        <s v="Henry Hathaway"/>
        <s v="Preston A. Whitmore II"/>
        <s v="Frank Capra, John Huston, Hugh Stewart, Roy Boulting, Anthony Veiller"/>
        <s v="David Soren"/>
        <s v="Hidetaka Inazuka"/>
        <s v="Buz Wallick"/>
        <s v="Gary Young"/>
        <s v="Benedict Andrews"/>
        <s v="Paul Feig"/>
        <s v="Chris Burkard"/>
        <s v="Jonathan Glazer"/>
        <s v="Sanjay Patel"/>
        <s v="Sherif Mandour"/>
        <s v="Jason Reitman"/>
        <s v="Pradeep Verma"/>
        <s v="Mario Van Peebles"/>
        <s v="Ashu Trikha"/>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x Joseph"/>
        <s v="David Serrano"/>
        <s v="Jeremiah Zagar"/>
        <s v="Antoni Krauze"/>
        <s v="Chi Fat Chan"/>
        <s v="Ashish R. Mohan"/>
        <s v="Stephen Donnelly, Olly Reid, Jun Falkenstein"/>
        <s v="Abel Ferrara"/>
        <s v="Trevor Ryan"/>
        <s v="Huang Lei"/>
        <s v="Josh Mendoza"/>
        <s v="Rudy Soedjarwo, Riri Riza"/>
        <s v="Marek Kanievska"/>
        <s v="Paul Raschid"/>
        <s v="Benjamin Turner"/>
        <s v="Drew Stone"/>
        <s v="Milla Harrison-Hansley, Alicky Sussman"/>
        <s v="Paul Dano"/>
        <s v="Mel Stuart"/>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haredItems>
    </cacheField>
    <cacheField name="Cast" numFmtId="0">
      <sharedItems/>
    </cacheField>
    <cacheField name="Old Cast" numFmtId="0">
      <sharedItems longText="1"/>
    </cacheField>
    <cacheField name="Old Country" numFmtId="0">
      <sharedItems/>
    </cacheField>
    <cacheField name="Oldest Country" numFmtId="0">
      <sharedItems/>
    </cacheField>
    <cacheField name="Country" numFmtId="0">
      <sharedItems count="77">
        <s v="United States"/>
        <s v="United Kingdom"/>
        <s v="Germany"/>
        <s v="India"/>
        <s v="China"/>
        <s v="South Africa"/>
        <s v="Japan"/>
        <s v="Nigeria"/>
        <s v="Spain"/>
        <s v="Australia"/>
        <s v="Argentina"/>
        <s v="Canada"/>
        <s v="Hong Kong"/>
        <s v="Italy"/>
        <s v="France"/>
        <s v="New Zealand"/>
        <s v="Colombia"/>
        <s v="Mexico"/>
        <s v="Switzerland"/>
        <s v="Taiwan"/>
        <s v="Bulgaria"/>
        <s v=""/>
        <s v="Poland"/>
        <s v="Saudi Arabia"/>
        <s v="Thailand"/>
        <s v="Indonesia"/>
        <s v="Kuwait"/>
        <s v="Egypt"/>
        <s v="Malaysia"/>
        <s v="South Korea"/>
        <s v="Vietnam"/>
        <s v="Lebanon"/>
        <s v="Brazil"/>
        <s v="Romania"/>
        <s v="Philippines"/>
        <s v="United Arab Emirates"/>
        <s v="Sweden"/>
        <s v="Syria"/>
        <s v="Belgium"/>
        <s v="Mauritius"/>
        <s v="Austria"/>
        <s v="Turkey"/>
        <s v="Czech Republic"/>
        <s v="Cameroon"/>
        <s v="Netherlands"/>
        <s v="Ireland"/>
        <s v="Russia"/>
        <s v="Kenya"/>
        <s v="Chile"/>
        <s v="Bangladesh"/>
        <s v="Portugal"/>
        <s v="Hungary"/>
        <s v="Norway"/>
        <s v="Singapore"/>
        <s v="Iceland"/>
        <s v="Serbia"/>
        <s v="Namibia"/>
        <s v="Uruguay"/>
        <s v="Peru"/>
        <s v="Mozambique"/>
        <s v="Ghana"/>
        <s v="Zimbabwe"/>
        <s v="Israel"/>
        <s v="Pakistan"/>
        <s v="Denmark"/>
        <s v="Paraguay"/>
        <s v="Cambodia"/>
        <s v="Soviet Union"/>
        <s v="Georgia"/>
        <s v="Iran"/>
        <s v="Finland"/>
        <s v="Venezuela"/>
        <s v="Slovenia"/>
        <s v="Guatemala"/>
        <s v="Jamaica"/>
        <s v="Somalia"/>
        <s v="Croatia"/>
      </sharedItems>
    </cacheField>
    <cacheField name="Date_Added" numFmtId="14">
      <sharedItems containsSemiMixedTypes="0" containsNonDate="0" containsDate="1" containsString="0" minDate="2008-01-01T00:00:00" maxDate="2022-02-09T00:00:00" count="1622">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8-08T00:00:00"/>
        <d v="2021-08-07T00:00:00"/>
        <d v="2021-08-06T00:00:00"/>
        <d v="2021-08-05T00:00:00"/>
        <d v="2021-08-04T00:00:00"/>
        <d v="2021-08-03T00:00:00"/>
        <d v="2021-08-01T00:00:00"/>
        <d v="2021-08-02T00:00:00"/>
        <d v="2021-08-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1-05-30T00:00:00"/>
        <d v="2021-05-28T00:00:00"/>
        <d v="2021-05-27T00:00:00"/>
        <d v="2021-05-26T00:00:00"/>
        <d v="2021-05-25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8T00:00:00"/>
        <d v="2021-04-27T00:00:00"/>
        <d v="2021-04-24T00:00:00"/>
        <d v="2021-04-23T00:00:00"/>
        <d v="2021-04-22T00:00:00"/>
        <d v="2021-04-21T00:00:00"/>
        <d v="2021-04-19T00:00:00"/>
        <d v="2021-04-17T00:00:00"/>
        <d v="2021-04-16T00:00:00"/>
        <d v="2021-04-15T00:00:00"/>
        <d v="2021-04-14T00:00:00"/>
        <d v="2021-04-12T00:00:00"/>
        <d v="2021-04-10T00:00:00"/>
        <d v="2021-04-09T00:00:00"/>
        <d v="2021-04-08T00:00:00"/>
        <d v="2021-04-05T00:00:00"/>
        <d v="2021-04-04T00:00:00"/>
        <d v="2021-04-03T00:00:00"/>
        <d v="2021-04-02T00:00:00"/>
        <d v="2021-04-01T00:00:00"/>
        <d v="2021-03-31T00:00:00"/>
        <d v="2021-03-30T00:00:00"/>
        <d v="2021-03-29T00:00:00"/>
        <d v="2021-03-28T00:00:00"/>
        <d v="2021-03-26T00:00:00"/>
        <d v="2021-03-25T00:00:00"/>
        <d v="2021-03-23T00:00:00"/>
        <d v="2021-03-22T00:00:00"/>
        <d v="2021-03-20T00:00:00"/>
        <d v="2021-03-19T00:00:00"/>
        <d v="2021-03-18T00:00:00"/>
        <d v="2021-03-17T00:00:00"/>
        <d v="2021-03-16T00:00:00"/>
        <d v="2021-03-15T00:00:00"/>
        <d v="2021-03-12T00:00:00"/>
        <d v="2021-03-11T00:00:00"/>
        <d v="2021-03-10T00:00:00"/>
        <d v="2021-03-08T00:00:00"/>
        <d v="2021-03-05T00:00:00"/>
        <d v="2021-03-04T00:00:00"/>
        <d v="2021-03-03T00:00:00"/>
        <d v="2021-03-02T00:00:00"/>
        <d v="2021-03-01T00:00:00"/>
        <d v="2021-02-26T00:00:00"/>
        <d v="2021-02-25T00:00:00"/>
        <d v="2021-02-24T00:00:00"/>
        <d v="2021-02-23T00:00:00"/>
        <d v="2021-02-21T00:00:00"/>
        <d v="2021-02-20T00:00:00"/>
        <d v="2021-02-19T00:00:00"/>
        <d v="2021-02-18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8T00:00:00"/>
        <d v="2021-01-27T00:00:00"/>
        <d v="2021-01-26T00:00:00"/>
        <d v="2021-01-22T00:00:00"/>
        <d v="2021-01-21T00:00:00"/>
        <d v="2021-01-20T00:00:00"/>
        <d v="2021-01-18T00:00:00"/>
        <d v="2021-01-16T00:00:00"/>
        <d v="2021-01-15T00:00:00"/>
        <d v="2021-01-14T00:00:00"/>
        <d v="2021-01-13T00:00:00"/>
        <d v="2021-01-12T00:00:00"/>
        <d v="2021-01-11T00:00:00"/>
        <d v="2021-01-08T00:00:00"/>
        <d v="2021-01-07T00:00:00"/>
        <d v="2021-01-06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1T00:00:00"/>
        <d v="2020-12-10T00:00:00"/>
        <d v="2020-12-09T00:00:00"/>
        <d v="2020-12-08T00:00:00"/>
        <d v="2020-12-07T00:00:00"/>
        <d v="2020-12-05T00:00:00"/>
        <d v="2020-12-04T00:00:00"/>
        <d v="2020-12-03T00:00:00"/>
        <d v="2020-12-02T00:00:00"/>
        <d v="2020-12-01T00:00:00"/>
        <d v="2020-11-30T00:00:00"/>
        <d v="2020-11-27T00:00:00"/>
        <d v="2020-11-26T00:00:00"/>
        <d v="2020-11-25T00:00:00"/>
        <d v="2020-11-24T00:00:00"/>
        <d v="2020-11-23T00:00:00"/>
        <d v="2020-11-22T00:00:00"/>
        <d v="2020-11-20T00:00:00"/>
        <d v="2020-11-19T00:00:00"/>
        <d v="2020-11-17T00:00:00"/>
        <d v="2020-11-16T00:00:00"/>
        <d v="2020-11-15T00:00:00"/>
        <d v="2020-11-14T00:00:00"/>
        <d v="2020-11-13T00:00:00"/>
        <d v="2020-11-12T00:00:00"/>
        <d v="2020-11-11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4T00:00:00"/>
        <d v="2020-10-03T00:00:00"/>
        <d v="2020-10-02T00:00:00"/>
        <d v="2020-10-01T00:00:00"/>
        <d v="2020-10-05T00:00:00"/>
        <d v="2020-10-10T00:00:00"/>
        <d v="2020-11-07T00:00:00"/>
        <d v="2020-11-08T00:00:00"/>
        <d v="2020-11-09T00:00:00"/>
        <d v="2020-11-10T00:00:00"/>
        <d v="2020-11-18T00:00:00"/>
        <d v="2020-11-21T00:00:00"/>
        <d v="2020-11-28T00:00:00"/>
        <d v="2020-11-29T00:00:00"/>
        <d v="2020-09-09T00:00:00"/>
        <d v="2020-09-08T00:00:00"/>
        <d v="2020-09-07T00:00:00"/>
        <d v="2020-09-05T00:00:00"/>
        <d v="2020-09-04T00:00:00"/>
        <d v="2020-09-03T00:00:00"/>
        <d v="2020-09-02T00:00:00"/>
        <d v="2020-09-01T00:00:00"/>
        <d v="2020-08-31T00:00:00"/>
        <d v="2020-08-29T00:00:00"/>
        <d v="2020-08-28T00:00:00"/>
        <d v="2020-08-27T00:00:00"/>
        <d v="2020-08-26T00:00:00"/>
        <d v="2020-08-24T00:00:00"/>
        <d v="2020-08-21T00:00:00"/>
        <d v="2020-08-20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2T00:00:00"/>
        <d v="2020-08-01T00:00:00"/>
        <d v="2020-08-03T00:00:00"/>
        <d v="2020-08-09T00:00:00"/>
        <d v="2020-08-19T00:00:00"/>
        <d v="2020-08-22T00:00:00"/>
        <d v="2020-08-23T00:00:00"/>
        <d v="2020-08-25T00:00:00"/>
        <d v="2020-08-30T00:00:00"/>
        <d v="2020-09-06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2-06T00:00:00"/>
        <d v="2020-12-12T00:00:00"/>
        <d v="2020-12-13T00:00:00"/>
        <d v="2020-12-29T00:00:00"/>
        <d v="2021-01-05T00:00:00"/>
        <d v="2021-01-09T00:00:00"/>
        <d v="2021-01-10T00:00:00"/>
        <d v="2021-01-17T00:00:00"/>
        <d v="2021-01-19T00:00:00"/>
        <d v="2020-05-31T00:00:00"/>
        <d v="2020-05-29T00:00:00"/>
        <d v="2020-05-28T00:00:00"/>
        <d v="2020-05-27T00:00:00"/>
        <d v="2020-05-26T00:00:00"/>
        <d v="2020-05-25T00:00:00"/>
        <d v="2020-05-23T00:00:00"/>
        <d v="2020-05-22T00:00:00"/>
        <d v="2020-05-21T00:00:00"/>
        <d v="2020-05-20T00:00:00"/>
        <d v="2020-05-19T00:00:00"/>
        <d v="2020-05-18T00:00:00"/>
        <d v="2020-05-17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5T00:00:00"/>
        <d v="2020-04-24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0T00:00:00"/>
        <d v="2020-03-19T00:00:00"/>
        <d v="2020-03-18T00:00:00"/>
        <d v="2020-03-17T00:00:00"/>
        <d v="2020-03-16T00:00:00"/>
        <d v="2020-03-15T00:00:00"/>
        <d v="2020-03-14T00:00:00"/>
        <d v="2020-03-13T00:00:00"/>
        <d v="2020-03-10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6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20-01-01T00:00:00"/>
        <d v="2019-12-31T00:00:00"/>
        <d v="2019-12-28T00:00:00"/>
        <d v="2019-12-27T00:00:00"/>
        <d v="2019-12-26T00:00:00"/>
        <d v="2019-12-25T00:00:00"/>
        <d v="2019-12-24T00:00:00"/>
        <d v="2019-12-22T00:00:00"/>
        <d v="2019-12-21T00:00:00"/>
        <d v="2019-12-20T00:00:00"/>
        <d v="2019-12-17T00:00:00"/>
        <d v="2019-12-16T00:00:00"/>
        <d v="2019-12-15T00:00:00"/>
        <d v="2019-12-13T00:00:00"/>
        <d v="2019-12-12T00:00:00"/>
        <d v="2019-12-11T00:00:00"/>
        <d v="2019-12-10T00:00:00"/>
        <d v="2019-12-09T00:00:00"/>
        <d v="2019-12-08T00:00:00"/>
        <d v="2019-12-07T00:00:00"/>
        <d v="2019-12-06T00:00:00"/>
        <d v="2019-12-05T00:00:00"/>
        <d v="2019-12-03T00:00:00"/>
        <d v="2019-12-01T00:00:00"/>
        <d v="2019-11-30T00:00:00"/>
        <d v="2019-11-29T00:00:00"/>
        <d v="2019-11-28T00:00:00"/>
        <d v="2019-11-27T00:00:00"/>
        <d v="2019-11-26T00:00:00"/>
        <d v="2019-11-25T00:00:00"/>
        <d v="2019-11-24T00:00:00"/>
        <d v="2019-11-22T00:00:00"/>
        <d v="2019-11-21T00:00:00"/>
        <d v="2019-11-20T00:00:00"/>
        <d v="2019-11-19T00:00:00"/>
        <d v="2019-11-16T00:00:00"/>
        <d v="2019-11-15T00:00:00"/>
        <d v="2019-11-14T00:00:00"/>
        <d v="2019-11-12T00:00:00"/>
        <d v="2019-11-11T00:00:00"/>
        <d v="2019-11-08T00:00:00"/>
        <d v="2019-11-07T00:00:00"/>
        <d v="2019-11-06T00:00:00"/>
        <d v="2019-11-05T00:00:00"/>
        <d v="2019-11-04T00:00:00"/>
        <d v="2019-11-02T00:00:00"/>
        <d v="2019-11-01T00:00:00"/>
        <d v="2019-10-31T00:00:00"/>
        <d v="2019-10-30T00:00:00"/>
        <d v="2019-10-29T00:00:00"/>
        <d v="2019-10-28T00:00:00"/>
        <d v="2019-10-25T00:00:00"/>
        <d v="2019-10-24T00:00:00"/>
        <d v="2019-10-23T00:00:00"/>
        <d v="2019-10-22T00:00:00"/>
        <d v="2019-10-21T00:00:00"/>
        <d v="2019-10-19T00:00:00"/>
        <d v="2019-10-18T00:00:00"/>
        <d v="2019-10-16T00:00:00"/>
        <d v="2019-10-15T00:00:00"/>
        <d v="2019-10-14T00:00:00"/>
        <d v="2019-10-13T00:00:00"/>
        <d v="2019-10-11T00:00:00"/>
        <d v="2019-10-09T00:00:00"/>
        <d v="2019-10-08T00:00:00"/>
        <d v="2019-10-06T00:00:00"/>
        <d v="2019-10-05T00:00:00"/>
        <d v="2019-10-04T00:00:00"/>
        <d v="2019-10-02T00:00:00"/>
        <d v="2019-10-01T00:00:00"/>
        <d v="2019-10-03T00:00:00"/>
        <d v="2019-10-07T00:00:00"/>
        <d v="2019-10-10T00:00:00"/>
        <d v="2019-10-12T00:00:00"/>
        <d v="2019-10-17T00:00:00"/>
        <d v="2019-10-20T00:00:00"/>
        <d v="2019-10-26T00:00:00"/>
        <d v="2019-10-27T00:00:00"/>
        <d v="2019-09-06T00:00:00"/>
        <d v="2019-09-04T00:00:00"/>
        <d v="2019-09-01T00:00:00"/>
        <d v="2019-08-30T00:00:00"/>
        <d v="2019-08-29T00:00:00"/>
        <d v="2019-08-28T00:00:00"/>
        <d v="2019-08-26T00:00:00"/>
        <d v="2019-08-24T00:00:00"/>
        <d v="2019-08-23T00:00:00"/>
        <d v="2019-08-21T00:00:00"/>
        <d v="2019-08-20T00:00:00"/>
        <d v="2019-08-16T00:00:00"/>
        <d v="2019-08-15T00:00:00"/>
        <d v="2019-08-14T00:00:00"/>
        <d v="2019-08-13T00:00:00"/>
        <d v="2019-08-09T00:00:00"/>
        <d v="2019-08-08T00:00:00"/>
        <d v="2019-08-07T00:00:00"/>
        <d v="2019-08-06T00:00:00"/>
        <d v="2019-08-05T00:00:00"/>
        <d v="2019-08-03T00:00:00"/>
        <d v="2019-08-02T00:00:00"/>
        <d v="2019-08-01T00:00:00"/>
        <d v="2019-08-04T00:00:00"/>
        <d v="2019-08-10T00:00:00"/>
        <d v="2019-08-11T00:00:00"/>
        <d v="2019-08-12T00:00:00"/>
        <d v="2019-08-17T00:00:00"/>
        <d v="2019-08-18T00:00:00"/>
        <d v="2019-08-19T00:00:00"/>
        <d v="2019-08-22T00:00:00"/>
        <d v="2019-08-25T00:00:00"/>
        <d v="2019-08-27T00:00:00"/>
        <d v="2019-08-31T00:00:00"/>
        <d v="2019-09-02T00:00:00"/>
        <d v="2019-09-03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05-31T00:00:00"/>
        <d v="2019-05-30T00:00:00"/>
        <d v="2019-05-24T00:00:00"/>
        <d v="2019-05-22T00:00:00"/>
        <d v="2019-05-21T00:00:00"/>
        <d v="2019-05-17T00:00:00"/>
        <d v="2019-05-16T00:00:00"/>
        <d v="2019-05-15T00:00:00"/>
        <d v="2019-05-14T00:00:00"/>
        <d v="2019-05-13T00:00:00"/>
        <d v="2019-05-12T00:00:00"/>
        <d v="2019-05-11T00:00:00"/>
        <d v="2019-05-10T00:00:00"/>
        <d v="2019-05-09T00:00:00"/>
        <d v="2019-05-06T00:00:00"/>
        <d v="2019-05-03T00:00:00"/>
        <d v="2019-05-02T00:00:00"/>
        <d v="2019-05-01T00:00:00"/>
        <d v="2019-04-30T00:00:00"/>
        <d v="2019-04-29T00:00:00"/>
        <d v="2019-04-26T00:00:00"/>
        <d v="2019-04-20T00:00:00"/>
        <d v="2019-04-19T00:00:00"/>
        <d v="2019-04-17T00:00:00"/>
        <d v="2019-04-16T00:00:00"/>
        <d v="2019-04-15T00:00:00"/>
        <d v="2019-04-14T00:00:00"/>
        <d v="2019-04-13T00:00:00"/>
        <d v="2019-04-12T00:00:00"/>
        <d v="2019-04-11T00:00:00"/>
        <d v="2019-04-10T00:00:00"/>
        <d v="2019-04-08T00:00:00"/>
        <d v="2019-04-05T00:00:00"/>
        <d v="2019-04-03T00:00:00"/>
        <d v="2019-04-02T00:00:00"/>
        <d v="2019-04-01T00:00:00"/>
        <d v="2019-03-31T00:00:00"/>
        <d v="2019-03-29T00:00:00"/>
        <d v="2019-03-27T00:00:00"/>
        <d v="2019-03-26T00:00:00"/>
        <d v="2019-03-25T00:00:00"/>
        <d v="2019-03-24T00:00:00"/>
        <d v="2019-03-23T00:00:00"/>
        <d v="2019-03-22T00:00:00"/>
        <d v="2019-03-21T00:00:00"/>
        <d v="2019-03-20T00:00:00"/>
        <d v="2019-03-19T00:00:00"/>
        <d v="2019-03-17T00:00:00"/>
        <d v="2019-03-15T00:00:00"/>
        <d v="2019-03-14T00:00:00"/>
        <d v="2019-03-13T00:00:00"/>
        <d v="2019-03-08T00:00:00"/>
        <d v="2019-03-07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08T00:00:00"/>
        <d v="2019-02-05T00:00:00"/>
        <d v="2019-02-02T00:00:00"/>
        <d v="2019-02-01T00:00:00"/>
        <d v="2019-01-31T00:00:00"/>
        <d v="2019-01-30T00:00:00"/>
        <d v="2019-01-29T00:00:00"/>
        <d v="2019-01-28T00:00:00"/>
        <d v="2019-01-26T00:00:00"/>
        <d v="2019-01-25T00:00:00"/>
        <d v="2019-01-24T00:00:00"/>
        <d v="2019-01-23T00:00:00"/>
        <d v="2019-01-18T00:00:00"/>
        <d v="2019-01-15T00:00:00"/>
        <d v="2019-01-13T00:00:00"/>
        <d v="2019-01-11T00:00:00"/>
        <d v="2019-01-09T00:00:00"/>
        <d v="2019-01-07T00:00:00"/>
        <d v="2019-01-05T00:00:00"/>
        <d v="2019-01-04T00:00:00"/>
        <d v="2019-01-02T00:00:00"/>
        <d v="2019-01-01T00:00:00"/>
        <d v="2018-12-31T00:00:00"/>
        <d v="2018-12-28T00:00:00"/>
        <d v="2018-12-23T00:00:00"/>
        <d v="2018-12-21T00:00:00"/>
        <d v="2018-12-20T00:00:00"/>
        <d v="2018-12-19T00:00:00"/>
        <d v="2018-12-18T00:00:00"/>
        <d v="2018-12-17T00:00:00"/>
        <d v="2018-12-16T00:00:00"/>
        <d v="2018-12-15T00:00:00"/>
        <d v="2018-12-14T00:00:00"/>
        <d v="2018-12-11T00:00:00"/>
        <d v="2018-12-07T00:00:00"/>
        <d v="2018-12-02T00:00:00"/>
        <d v="2018-12-01T00:00:00"/>
        <d v="2018-11-30T00:00:00"/>
        <d v="2018-11-25T00:00:00"/>
        <d v="2018-11-22T00:00:00"/>
        <d v="2018-11-21T00:00:00"/>
        <d v="2018-11-20T00:00:00"/>
        <d v="2018-11-18T00:00:00"/>
        <d v="2018-11-16T00:00:00"/>
        <d v="2018-11-15T00:00:00"/>
        <d v="2018-11-13T00:00:00"/>
        <d v="2018-11-09T00:00:00"/>
        <d v="2018-11-05T00:00:00"/>
        <d v="2018-11-02T00:00:00"/>
        <d v="2018-11-01T00:00:00"/>
        <d v="2018-10-31T00:00:00"/>
        <d v="2018-10-27T00:00:00"/>
        <d v="2018-10-26T00:00:00"/>
        <d v="2018-10-25T00:00:00"/>
        <d v="2018-10-23T00:00:00"/>
        <d v="2018-10-20T00:00:00"/>
        <d v="2018-10-19T00:00:00"/>
        <d v="2018-10-18T00:00:00"/>
        <d v="2018-10-16T00:00:00"/>
        <d v="2018-10-15T00:00:00"/>
        <d v="2018-10-13T00:00:00"/>
        <d v="2018-10-12T00:00:00"/>
        <d v="2018-10-10T00:00:00"/>
        <d v="2018-10-09T00:00:00"/>
        <d v="2018-10-08T00:00:00"/>
        <d v="2018-10-06T00:00:00"/>
        <d v="2018-10-05T00:00:00"/>
        <d v="2018-10-03T00:00:00"/>
        <d v="2018-10-02T00:00:00"/>
        <d v="2018-10-01T00:00:00"/>
        <d v="2018-10-04T00:00:00"/>
        <d v="2018-10-07T00:00:00"/>
        <d v="2018-10-11T00:00:00"/>
        <d v="2018-09-07T00:00:00"/>
        <d v="2018-09-06T00:00:00"/>
        <d v="2018-09-03T00:00:00"/>
        <d v="2018-09-01T00:00:00"/>
        <d v="2018-08-31T00:00:00"/>
        <d v="2018-08-28T00:00:00"/>
        <d v="2018-08-25T00:00:00"/>
        <d v="2018-08-24T00:00:00"/>
        <d v="2018-08-21T00:00:00"/>
        <d v="2018-08-17T00:00:00"/>
        <d v="2018-08-16T00:00:00"/>
        <d v="2018-08-15T00:00:00"/>
        <d v="2018-08-10T00:00:00"/>
        <d v="2018-08-09T00:00:00"/>
        <d v="2018-08-04T00:00:00"/>
        <d v="2018-08-03T00:00:00"/>
        <d v="2018-08-02T00:00:00"/>
        <d v="2018-08-01T00:00:00"/>
        <d v="2018-08-05T00:00:00"/>
        <d v="2018-08-06T00:00:00"/>
        <d v="2018-08-07T00:00:00"/>
        <d v="2018-08-08T00:00:00"/>
        <d v="2018-08-11T00:00:00"/>
        <d v="2018-08-12T00:00:00"/>
        <d v="2018-08-13T00:00:00"/>
        <d v="2018-08-14T00:00:00"/>
        <d v="2018-08-18T00:00:00"/>
        <d v="2018-08-19T00:00:00"/>
        <d v="2018-08-20T00:00:00"/>
        <d v="2018-08-22T00:00:00"/>
        <d v="2018-08-23T00:00:00"/>
        <d v="2018-08-26T00:00:00"/>
        <d v="2018-08-27T00:00:00"/>
        <d v="2018-08-29T00:00:00"/>
        <d v="2018-08-30T00:00:00"/>
        <d v="2018-09-02T00:00:00"/>
        <d v="2018-09-04T00:00:00"/>
        <d v="2018-09-05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05-26T00:00:00"/>
        <d v="2018-05-25T00:00:00"/>
        <d v="2018-05-22T00:00:00"/>
        <d v="2018-05-18T00:00:00"/>
        <d v="2018-05-17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5T00:00:00"/>
        <d v="2018-04-13T00:00:00"/>
        <d v="2018-04-12T00:00:00"/>
        <d v="2018-04-10T00:00:00"/>
        <d v="2018-04-06T00:00:00"/>
        <d v="2018-04-05T00:00:00"/>
        <d v="2018-04-03T00:00:00"/>
        <d v="2018-04-01T00:00:00"/>
        <d v="2018-03-31T00:00:00"/>
        <d v="2018-03-30T00:00:00"/>
        <d v="2018-03-27T00:00:00"/>
        <d v="2018-03-26T00:00:00"/>
        <d v="2018-03-23T00:00:00"/>
        <d v="2018-03-16T00:00:00"/>
        <d v="2018-03-15T00:00:00"/>
        <d v="2018-03-14T00:00:00"/>
        <d v="2018-03-13T00:00:00"/>
        <d v="2018-03-09T00:00:00"/>
        <d v="2018-03-07T00:00:00"/>
        <d v="2018-03-06T00:00:00"/>
        <d v="2018-03-02T00:00:00"/>
        <d v="2018-03-01T00:00:00"/>
        <d v="2018-02-28T00:00:00"/>
        <d v="2018-02-27T00:00:00"/>
        <d v="2018-02-25T00:00:00"/>
        <d v="2018-02-23T00:00:00"/>
        <d v="2018-02-21T00:00:00"/>
        <d v="2018-02-19T00:00:00"/>
        <d v="2018-02-16T00:00:00"/>
        <d v="2018-02-14T00:00:00"/>
        <d v="2018-02-09T00:00:00"/>
        <d v="2018-02-05T00:00:00"/>
        <d v="2018-02-02T00:00:00"/>
        <d v="2018-02-01T00:00:00"/>
        <d v="2018-01-31T00:00:00"/>
        <d v="2018-01-30T00:00:00"/>
        <d v="2018-01-29T00:00:00"/>
        <d v="2018-01-26T00:00:00"/>
        <d v="2018-01-25T00:00:00"/>
        <d v="2018-01-24T00:00:00"/>
        <d v="2018-01-23T00:00:00"/>
        <d v="2018-01-19T00:00:00"/>
        <d v="2018-01-18T00:00:00"/>
        <d v="2018-01-17T00:00:00"/>
        <d v="2018-01-15T00:00:00"/>
        <d v="2018-01-12T00:00:00"/>
        <d v="2018-01-09T00:00:00"/>
        <d v="2018-01-05T00:00:00"/>
        <d v="2018-01-02T00:00:00"/>
        <d v="2018-01-01T00:00:00"/>
        <d v="2017-12-31T00:00:00"/>
        <d v="2017-12-30T00:00:00"/>
        <d v="2017-12-29T00:00:00"/>
        <d v="2017-12-27T00:00:00"/>
        <d v="2017-12-26T00:00:00"/>
        <d v="2017-12-23T00:00:00"/>
        <d v="2017-12-22T00:00:00"/>
        <d v="2017-12-21T00:00:00"/>
        <d v="2017-12-20T00:00:00"/>
        <d v="2017-12-19T00:00:00"/>
        <d v="2017-12-15T00:00:00"/>
        <d v="2017-12-12T00:00:00"/>
        <d v="2017-12-08T00:00:00"/>
        <d v="2017-12-06T00:00:00"/>
        <d v="2017-12-05T00:00:00"/>
        <d v="2017-12-02T00:00:00"/>
        <d v="2017-12-01T00:00:00"/>
        <d v="2017-11-27T00:00:00"/>
        <d v="2017-11-24T00:00:00"/>
        <d v="2017-11-22T00:00:00"/>
        <d v="2017-11-21T00:00:00"/>
        <d v="2017-11-17T00:00:00"/>
        <d v="2017-11-14T00:00:00"/>
        <d v="2017-11-11T00:00:00"/>
        <d v="2017-11-10T00:00:00"/>
        <d v="2017-11-07T00:00:00"/>
        <d v="2017-11-05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3T00:00:00"/>
        <d v="2017-10-01T00:00:00"/>
        <d v="2017-10-02T00:00:00"/>
        <d v="2017-10-04T00:00:00"/>
        <d v="2017-10-05T00:00:00"/>
        <d v="2017-10-06T00:00:00"/>
        <d v="2017-10-07T00:00:00"/>
        <d v="2017-10-08T00:00:00"/>
        <d v="2017-10-09T00:00:00"/>
        <d v="2017-10-11T00:00:00"/>
        <d v="2017-10-14T00:00:00"/>
        <d v="2017-09-08T00:00:00"/>
        <d v="2017-09-05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8-02T00:00:00"/>
        <d v="2017-08-08T00:00:00"/>
        <d v="2017-08-09T00:00:00"/>
        <d v="2017-08-13T00:00:00"/>
        <d v="2017-08-16T00:00:00"/>
        <d v="2017-08-17T00:00:00"/>
        <d v="2017-08-19T00:00:00"/>
        <d v="2017-08-20T00:00:00"/>
        <d v="2017-08-21T00:00:00"/>
        <d v="2017-08-23T00:00:00"/>
        <d v="2017-08-24T00:00:00"/>
        <d v="2017-08-27T00:00:00"/>
        <d v="2017-08-28T00:00:00"/>
        <d v="2017-08-30T00:00:00"/>
        <d v="2017-08-31T00:00:00"/>
        <d v="2017-09-02T00:00:00"/>
        <d v="2017-09-03T00:00:00"/>
        <d v="2017-09-04T00:00:00"/>
        <d v="2017-09-06T00:00:00"/>
        <d v="2017-09-07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5T00:00:00"/>
        <d v="2017-04-21T00:00:00"/>
        <d v="2017-04-18T00:00:00"/>
        <d v="2017-04-15T00:00:00"/>
        <d v="2017-04-14T00:00:00"/>
        <d v="2017-04-12T00:00:00"/>
        <d v="2017-04-11T00:00:00"/>
        <d v="2017-04-10T00:00:00"/>
        <d v="2017-04-07T00:00:00"/>
        <d v="2017-04-01T00:00:00"/>
        <d v="2017-03-31T00:00:00"/>
        <d v="2017-03-28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2-01T00:00:00"/>
        <d v="2016-11-25T00:00:00"/>
        <d v="2016-11-22T00:00:00"/>
        <d v="2016-11-21T00:00:00"/>
        <d v="2016-11-19T00:00:00"/>
        <d v="2016-11-18T00:00:00"/>
        <d v="2016-11-15T00:00:00"/>
        <d v="2016-11-11T00:00:00"/>
        <d v="2016-11-10T00:00:00"/>
        <d v="2016-11-04T00:00:00"/>
        <d v="2016-11-01T00:00:00"/>
        <d v="2016-10-29T00:00:00"/>
        <d v="2016-10-28T00:00:00"/>
        <d v="2016-10-27T00:00:00"/>
        <d v="2016-10-21T00:00:00"/>
        <d v="2016-10-15T00:00:00"/>
        <d v="2016-10-14T00:00:00"/>
        <d v="2016-10-13T00:00:00"/>
        <d v="2016-10-12T00:00:00"/>
        <d v="2016-10-07T00:00:00"/>
        <d v="2016-10-04T00:00:00"/>
        <d v="2016-10-01T00:00:00"/>
        <d v="2016-10-02T00:00:00"/>
        <d v="2016-10-03T00:00:00"/>
        <d v="2016-10-05T00:00:00"/>
        <d v="2016-10-06T00:00:00"/>
        <d v="2016-10-08T00:00:00"/>
        <d v="2016-10-09T00:00:00"/>
        <d v="2016-10-10T00:00:00"/>
        <d v="2016-10-11T00:00:00"/>
        <d v="2016-10-16T00:00:00"/>
        <d v="2016-10-17T00:00:00"/>
        <d v="2016-10-18T00:00:00"/>
        <d v="2016-10-19T00:00:00"/>
        <d v="2016-10-20T00:00:00"/>
        <d v="2016-10-22T00:00:00"/>
        <d v="2016-10-23T00:00:00"/>
        <d v="2016-10-24T00:00:00"/>
        <d v="2016-10-25T00:00:00"/>
        <d v="2016-10-26T00:00:00"/>
        <d v="2016-05-27T00:00:00"/>
        <d v="2016-05-06T00:00:00"/>
        <d v="2016-04-29T00:00:00"/>
        <d v="2016-04-15T00:00:00"/>
        <d v="2016-04-08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7T00:00:00"/>
        <d v="2015-10-18T00:00:00"/>
        <d v="2015-10-19T00:00:00"/>
        <d v="2015-10-20T00:00:00"/>
        <d v="2015-10-21T00:00:00"/>
        <d v="2015-10-24T00:00:00"/>
        <d v="2014-01-24T00:00:00"/>
        <d v="2014-01-17T00:00:00"/>
        <d v="2013-12-29T00:00:00"/>
        <d v="2013-12-12T00:00:00"/>
        <d v="2013-11-01T00:00:00"/>
        <d v="2012-02-21T00:00:00"/>
        <d v="2011-10-01T00:00:00"/>
        <d v="2011-10-02T00:00:00"/>
        <d v="2011-10-03T00:00:00"/>
        <d v="2009-11-18T00:00:00"/>
        <d v="2009-05-05T00:00:00"/>
        <d v="2008-01-01T00:00:00"/>
        <d v="2017-11-16T00:00:00"/>
        <d v="2019-03-30T00:00:00"/>
        <d v="2019-04-04T00:00:00"/>
        <d v="2019-04-06T00:00:00"/>
        <d v="2019-04-07T00:00:00"/>
        <d v="2016-08-13T00:00:00"/>
        <d v="2018-04-07T00:00:00"/>
        <d v="2019-04-18T00:00:00"/>
        <d v="2016-05-05T00:00:00"/>
        <d v="2018-02-08T00:00:00"/>
        <d v="2017-11-15T00:00:00"/>
        <d v="2017-11-18T00:00:00"/>
        <d v="2017-11-19T00:00:00"/>
        <d v="2017-11-20T00:00:00"/>
        <d v="2017-11-23T00:00:00"/>
        <d v="2017-11-25T00:00:00"/>
        <d v="2019-03-16T00:00:00"/>
        <d v="2018-01-16T00:00:00"/>
        <d v="2018-04-04T00:00:00"/>
        <d v="2017-10-22T00:00:00"/>
        <d v="2016-02-18T00:00:00"/>
        <d v="2016-08-25T00:00:00"/>
        <d v="2016-08-26T00:00:00"/>
        <d v="2016-08-27T00:00:00"/>
        <d v="2016-08-28T00:00:00"/>
        <d v="2016-08-29T00:00:00"/>
        <d v="2016-08-30T00:00:00"/>
        <d v="2016-08-31T00:00:00"/>
        <d v="2016-09-01T00:00:00"/>
        <d v="2018-03-03T00:00:00"/>
        <d v="2018-03-04T00:00:00"/>
        <d v="2018-03-05T00:00:00"/>
        <d v="2018-03-08T00:00:00"/>
        <d v="2018-03-10T00:00:00"/>
        <d v="2018-03-11T00:00:00"/>
        <d v="2018-03-12T00:00:00"/>
        <d v="2018-03-17T00:00:00"/>
        <d v="2018-03-18T00:00:00"/>
        <d v="2018-03-19T00:00:00"/>
        <d v="2018-03-20T00:00:00"/>
        <d v="2018-03-21T00:00:00"/>
        <d v="2018-03-22T00:00:00"/>
        <d v="2017-04-19T00:00:00"/>
        <d v="2019-05-04T00:00:00"/>
        <d v="2019-05-05T00:00:00"/>
        <d v="2019-05-07T00:00:00"/>
        <d v="2019-05-08T00:00:00"/>
        <d v="2018-12-30T00:00:00"/>
        <d v="2016-08-01T00:00:00"/>
        <d v="2019-03-09T00:00:00"/>
        <d v="2018-02-15T00:00:00"/>
        <d v="2016-12-14T00:00:00"/>
        <d v="2018-12-27T00:00:00"/>
        <d v="2016-05-15T00:00:00"/>
        <d v="2019-01-19T00:00:00"/>
        <d v="2018-12-25T00:00:00"/>
        <d v="2017-03-30T00:00:00"/>
        <d v="2016-04-16T00:00:00"/>
        <d v="2016-04-17T00:00:00"/>
        <d v="2018-12-08T00:00:00"/>
        <d v="2019-01-12T00:00:00"/>
        <d v="2016-08-15T00:00:00"/>
        <d v="2020-01-19T00:00:00"/>
        <d v="2020-01-28T00:00:00"/>
        <d v="2017-02-08T00:00:00"/>
        <d v="2016-03-01T00:00:00"/>
        <d v="2019-04-21T00:00:00"/>
        <d v="2019-04-22T00:00:00"/>
        <d v="2019-04-23T00:00:00"/>
        <d v="2019-04-24T00:00:00"/>
        <d v="2019-04-25T00:00:00"/>
        <d v="2019-04-27T00:00:00"/>
        <d v="2019-04-28T00:00:00"/>
        <d v="2019-05-18T00:00:00"/>
        <d v="2019-05-19T00:00:00"/>
        <d v="2019-05-20T00:00:00"/>
        <d v="2019-05-23T00:00:00"/>
        <d v="2012-11-14T00:00:00"/>
        <d v="2019-11-23T00:00:00"/>
        <d v="2017-11-13T00:00:00"/>
        <d v="2018-04-16T00:00:00"/>
        <d v="2020-01-04T00:00:00"/>
        <d v="2020-01-05T00:00:00"/>
        <d v="2020-01-06T00:00:00"/>
        <d v="2020-01-08T00:00:00"/>
        <d v="2020-01-11T00:00:00"/>
        <d v="2020-01-13T00:00:00"/>
        <d v="2016-03-31T00:00:00"/>
        <d v="2016-12-21T00:00:00"/>
        <d v="2016-12-22T00:00:00"/>
        <d v="2016-12-24T00:00:00"/>
        <d v="2016-12-25T00:00:00"/>
        <d v="2016-12-26T00:00:00"/>
        <d v="2016-12-27T00:00:00"/>
        <d v="2016-12-28T00:00:00"/>
        <d v="2016-12-29T00:00:00"/>
        <d v="2016-12-30T00:00:00"/>
        <d v="2017-01-02T00:00:00"/>
        <d v="2018-01-11T00:00:00"/>
        <d v="2017-05-25T00:00:00"/>
        <d v="2017-05-27T00:00:00"/>
        <d v="2017-05-28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11-26T00:00:00"/>
        <d v="2017-11-28T00:00:00"/>
        <d v="2017-11-29T00:00:00"/>
        <d v="2017-11-30T00:00:00"/>
        <d v="2018-02-04T00:00:00"/>
        <d v="2016-09-06T00:00:00"/>
        <d v="2019-12-02T00:00:00"/>
        <d v="2019-12-04T00:00:00"/>
        <d v="2019-03-03T00:00:00"/>
        <d v="2018-01-03T00:00:00"/>
        <d v="2018-01-04T00:00:00"/>
        <d v="2018-01-06T00:00:00"/>
        <d v="2018-01-07T00:00:00"/>
        <d v="2018-01-08T00:00:00"/>
        <d v="2018-01-10T00:00:00"/>
        <d v="2018-01-13T00:00:00"/>
        <d v="2018-01-14T00:00:00"/>
        <d v="2018-01-20T00:00:00"/>
        <d v="2018-01-21T00:00:00"/>
        <d v="2018-01-22T00:00:00"/>
        <d v="2017-12-16T00:00:00"/>
        <d v="2017-12-17T00:00:00"/>
        <d v="2017-12-18T00:00:00"/>
        <d v="2017-12-24T00:00:00"/>
        <d v="2017-12-25T00:00:00"/>
        <d v="2017-12-28T00:00:00"/>
        <d v="2014-12-12T00:00:00"/>
        <d v="2019-02-24T00:00:00"/>
        <d v="2018-11-12T00:00:00"/>
        <d v="2016-03-07T00:00:00"/>
        <d v="2019-02-03T00:00:00"/>
        <d v="2019-02-04T00:00:00"/>
        <d v="2019-02-06T00:00:00"/>
        <d v="2018-12-03T00:00:00"/>
        <d v="2018-12-04T00:00:00"/>
        <d v="2018-12-05T00:00:00"/>
        <d v="2018-12-06T00:00:00"/>
        <d v="2018-12-09T00:00:00"/>
        <d v="2018-12-10T00:00:00"/>
        <d v="2018-12-12T00:00:00"/>
        <d v="2018-12-13T00:00:00"/>
        <d v="2018-11-03T00:00:00"/>
        <d v="2018-11-08T00:00:00"/>
        <d v="2018-01-27T00:00:00"/>
        <d v="2018-01-28T00:00:00"/>
        <d v="2013-09-01T00:00:00"/>
        <d v="2017-04-08T00:00:00"/>
        <d v="2016-04-01T00:00:00"/>
        <d v="2017-02-22T00:00:00"/>
        <d v="2017-02-23T00:00:00"/>
        <d v="2018-10-29T00:00:00"/>
        <d v="2018-11-07T00:00:00"/>
        <d v="2015-10-31T00:00:00"/>
        <d v="2012-12-01T00:00:00"/>
        <d v="2019-01-08T00:00:00"/>
        <d v="2020-03-11T00:00:00"/>
        <d v="2018-12-26T00:00:00"/>
        <d v="2015-12-20T00:00:00"/>
        <d v="2019-02-07T00:00:00"/>
        <d v="2019-05-28T00:00:00"/>
        <d v="2016-02-06T00:00:00"/>
        <d v="2017-01-14T00:00:00"/>
        <d v="2017-01-16T00:00:00"/>
        <d v="2017-01-18T00:00:00"/>
        <d v="2017-01-19T00:00:00"/>
        <d v="2017-11-12T00:00:00"/>
        <d v="2016-04-09T00:00:00"/>
        <d v="2020-02-17T00:00:00"/>
        <d v="2016-04-20T00:00:00"/>
        <d v="2010-11-01T00:00:00"/>
        <d v="2010-11-02T00:00:00"/>
        <d v="2010-11-03T00:00:00"/>
        <d v="2010-11-04T00:00:00"/>
        <d v="2010-11-05T00:00:00"/>
        <d v="2010-11-06T00:00:00"/>
        <d v="2010-11-07T00:00:00"/>
        <d v="2010-11-08T00:00:00"/>
        <d v="2017-04-16T00:00:00"/>
        <d v="2014-02-16T00:00:00"/>
        <d v="2014-02-17T00:00:00"/>
        <d v="2014-02-18T00:00:00"/>
        <d v="2017-10-18T00:00:00"/>
        <d v="2017-10-21T00:00:00"/>
        <d v="2017-10-23T00:00:00"/>
        <d v="2017-10-29T00:00:00"/>
        <d v="2017-11-02T00:00:00"/>
        <d v="2017-11-03T00:00:00"/>
        <d v="2017-11-04T00:00:00"/>
        <d v="2018-11-27T00:00:00"/>
        <d v="2017-02-16T00:00:00"/>
        <d v="2017-03-19T00:00:00"/>
        <d v="2017-03-20T00:00:00"/>
        <d v="2017-03-22T00:00:00"/>
        <d v="2017-03-23T00:00:00"/>
        <d v="2017-03-25T00:00:00"/>
        <d v="2017-03-26T00:00:00"/>
        <d v="2017-03-27T00:00:00"/>
        <d v="2017-03-29T00:00:00"/>
        <d v="2017-04-02T00:00:00"/>
        <d v="2017-04-03T00:00:00"/>
        <d v="2017-04-04T00:00:00"/>
        <d v="2017-04-05T00:00:00"/>
        <d v="2017-04-06T00:00:00"/>
        <d v="2017-04-09T00:00:00"/>
        <d v="2014-12-18T00:00:00"/>
        <d v="2017-03-09T00:00:00"/>
        <d v="2019-01-03T00:00:00"/>
        <d v="2019-02-19T00:00:00"/>
        <d v="2016-01-01T00:00:00"/>
        <d v="2019-05-26T00:00:00"/>
        <d v="2017-05-18T00:00:00"/>
        <d v="2017-07-15T00:00:00"/>
        <d v="2015-05-10T00:00:00"/>
        <d v="2013-10-14T00:00:00"/>
        <d v="2018-02-17T00:00:00"/>
        <d v="2018-02-18T00:00:00"/>
        <d v="2018-02-20T00:00:00"/>
        <d v="2018-02-22T00:00:00"/>
        <d v="2018-02-24T00:00:00"/>
        <d v="2018-02-26T00:00:00"/>
        <d v="2017-04-22T00:00:00"/>
        <d v="2018-10-30T00:00:00"/>
        <d v="2018-11-04T00:00:00"/>
        <d v="2018-11-06T00:00:00"/>
        <d v="2018-11-10T00:00:00"/>
        <d v="2018-11-11T00:00:00"/>
        <d v="2018-11-14T00:00:00"/>
        <d v="2019-01-16T00:00:00"/>
        <d v="2020-02-02T00:00:00"/>
        <d v="2017-02-11T00:00:00"/>
        <d v="2018-05-24T00:00:00"/>
        <d v="2019-02-09T00:00:00"/>
        <d v="2019-02-10T00:00:00"/>
        <d v="2019-02-11T00:00:00"/>
        <d v="2019-02-12T00:00:00"/>
        <d v="2019-02-13T00:00:00"/>
        <d v="2016-05-01T00:00:00"/>
        <d v="2017-05-10T00:00:00"/>
        <d v="2019-04-09T00:00:00"/>
        <d v="2015-10-26T00:00:00"/>
        <d v="2015-10-28T00:00:00"/>
        <d v="2015-10-29T00:00:00"/>
        <d v="2015-10-30T00:00:00"/>
        <d v="2015-11-01T00:00:00"/>
        <d v="2015-11-02T00:00:00"/>
        <d v="2015-11-03T00:00:00"/>
        <d v="2016-05-08T00:00:00"/>
        <d v="2019-11-03T00:00:00"/>
        <d v="2017-04-26T00:00:00"/>
        <d v="2017-09-26T00:00:00"/>
        <d v="2016-12-05T00:00:00"/>
        <d v="2020-04-18T00:00:00"/>
        <d v="2017-12-11T00:00:00"/>
        <d v="2018-10-14T00:00:00"/>
        <d v="2016-05-26T00:00:00"/>
        <d v="2015-12-15T00:00:00"/>
        <d v="2018-03-24T00:00:00"/>
        <d v="2018-03-25T00:00:00"/>
        <d v="2018-03-28T00:00:00"/>
        <d v="2018-03-29T00:00:00"/>
        <d v="2018-04-02T00:00:00"/>
        <d v="2018-04-08T00:00:00"/>
        <d v="2018-04-09T00:00:00"/>
        <d v="2018-04-11T00:00:00"/>
        <d v="2018-04-14T00:00:00"/>
        <d v="2018-04-17T00:00:00"/>
        <d v="2018-04-18T00:00:00"/>
        <d v="2017-03-08T00:00:00"/>
        <d v="2015-05-17T00:00:00"/>
        <d v="2017-02-02T00:00:00"/>
        <d v="2018-02-06T00:00:00"/>
        <d v="2015-08-05T00:00:00"/>
        <d v="2016-03-09T00:00:00"/>
        <d v="2016-08-19T00:00:00" u="1"/>
        <d v="2016-08-11T00:00:00" u="1"/>
        <d v="2016-08-05T00:00:00" u="1"/>
        <d v="2016-08-02T00:00:00" u="1"/>
        <d v="2015-09-08T00:00:00" u="1"/>
        <d v="2015-08-14T00:00:00" u="1"/>
        <d v="2015-05-22T00:00:00" u="1"/>
        <d v="2015-04-17T00:00:00" u="1"/>
        <d v="2015-03-06T00:00:00" u="1"/>
        <d v="2015-02-27T00:00:00" u="1"/>
        <d v="2014-12-05T00:00:00" u="1"/>
        <d v="2014-11-14T00:00:00" u="1"/>
        <d v="2014-10-21T00:00:00" u="1"/>
        <d v="2014-10-10T00:00:00" u="1"/>
        <d v="2014-08-15T00:00:00" u="1"/>
        <d v="2011-05-17T00:00:00" u="1"/>
        <d v="2019-03-18T00:00:00" u="1"/>
        <d v="2015-12-17T00:00:00" u="1"/>
        <d v="2018-05-31T00:00:00" u="1"/>
        <d v="2018-11-28T00:00:00" u="1"/>
        <d v="2016-03-16T00:00:00" u="1"/>
        <d v="2017-02-12T00:00:00" u="1"/>
        <d v="2017-03-02T00:00:00" u="1"/>
        <d v="2016-12-03T00:00:00" u="1"/>
        <d v="2018-10-28T00:00:00" u="1"/>
        <d v="2015-12-28T00:00:00" u="1"/>
        <d v="2016-02-04T00:00:00" u="1"/>
        <d v="2016-01-28T00:00:00" u="1"/>
        <d v="2018-10-22T00:00:00" u="1"/>
        <d v="2018-12-22T00:00:00" u="1"/>
        <d v="2014-10-12T00:00:00" u="1"/>
        <d v="2013-03-31T00:00:00" u="1"/>
        <d v="2018-05-19T00:00:00" u="1"/>
        <d v="2017-02-20T00:00:00" u="1"/>
        <d v="2015-09-02T00:00:00" u="1"/>
        <d v="2016-12-19T00:00:00" u="1"/>
        <d v="2016-03-19T00:00:00" u="1"/>
        <d v="2018-10-17T00:00:00" u="1"/>
        <d v="2015-12-01T00:00:00" u="1"/>
        <d v="2014-12-17T00:00:00" u="1"/>
        <d v="2015-04-22T00:00:00" u="1"/>
        <d v="2016-02-14T00:00:00" u="1"/>
        <d v="2020-03-23T00:00:00" u="1"/>
        <d v="2017-02-04T00:00:00" u="1"/>
        <d v="2018-10-21T00:00:00" u="1"/>
        <d v="2016-11-02T00:00:00" u="1"/>
      </sharedItems>
    </cacheField>
    <cacheField name="Day" numFmtId="14">
      <sharedItems count="7">
        <s v="Tue"/>
        <s v="Wed"/>
        <s v="Thu"/>
        <s v="Fri"/>
        <s v="Sat"/>
        <s v="Sun"/>
        <s v="Mon"/>
      </sharedItems>
    </cacheField>
    <cacheField name="Release_Year" numFmtId="14">
      <sharedItems containsSemiMixedTypes="0" containsNonDate="0" containsDate="1" containsString="0" minDate="1905-04-25T00:00:00" maxDate="1905-07-14T00:00:00" count="72">
        <d v="1905-06-15T00:00:00"/>
        <d v="1905-07-13T00:00:00"/>
        <d v="1905-06-20T00:00:00"/>
        <d v="1905-07-02T00:00:00"/>
        <d v="1905-07-05T00:00:00"/>
        <d v="1905-07-09T00:00:00"/>
        <d v="1905-05-28T00:00:00"/>
        <d v="1905-05-31T00:00:00"/>
        <d v="1905-06-05T00:00:00"/>
        <d v="1905-06-09T00:00:00"/>
        <d v="1905-07-04T00:00:00"/>
        <d v="1905-06-23T00:00:00"/>
        <d v="1905-06-24T00:00:00"/>
        <d v="1905-06-25T00:00:00"/>
        <d v="1905-06-26T00:00:00"/>
        <d v="1905-07-03T00:00:00"/>
        <d v="1905-06-30T00:00:00"/>
        <d v="1905-07-01T00:00:00"/>
        <d v="1905-06-29T00:00:00"/>
        <d v="1905-06-27T00:00:00"/>
        <d v="1905-06-28T00:00:00"/>
        <d v="1905-07-10T00:00:00"/>
        <d v="1905-07-12T00:00:00"/>
        <d v="1905-07-11T00:00:00"/>
        <d v="1905-06-16T00:00:00"/>
        <d v="1905-07-07T00:00:00"/>
        <d v="1905-06-04T00:00:00"/>
        <d v="1905-06-11T00:00:00"/>
        <d v="1905-07-06T00:00:00"/>
        <d v="1905-06-12T00:00:00"/>
        <d v="1905-06-13T00:00:00"/>
        <d v="1905-06-21T00:00:00"/>
        <d v="1905-07-08T00:00:00"/>
        <d v="1905-06-08T00:00:00"/>
        <d v="1905-06-18T00:00:00"/>
        <d v="1905-06-06T00:00:00"/>
        <d v="1905-06-19T00:00:00"/>
        <d v="1905-06-02T00:00:00"/>
        <d v="1905-05-14T00:00:00"/>
        <d v="1905-06-17T00:00:00"/>
        <d v="1905-06-07T00:00:00"/>
        <d v="1905-06-14T00:00:00"/>
        <d v="1905-06-22T00:00:00"/>
        <d v="1905-05-29T00:00:00"/>
        <d v="1905-05-12T00:00:00"/>
        <d v="1905-06-10T00:00:00"/>
        <d v="1905-05-25T00:00:00"/>
        <d v="1905-06-03T00:00:00"/>
        <d v="1905-05-17T00:00:00"/>
        <d v="1905-05-07T00:00:00"/>
        <d v="1905-06-01T00:00:00"/>
        <d v="1905-05-11T00:00:00"/>
        <d v="1905-05-09T00:00:00"/>
        <d v="1905-05-16T00:00:00"/>
        <d v="1905-05-23T00:00:00"/>
        <d v="1905-05-26T00:00:00"/>
        <d v="1905-05-13T00:00:00"/>
        <d v="1905-05-27T00:00:00"/>
        <d v="1905-05-19T00:00:00"/>
        <d v="1905-05-24T00:00:00"/>
        <d v="1905-05-15T00:00:00"/>
        <d v="1905-05-22T00:00:00"/>
        <d v="1905-05-30T00:00:00"/>
        <d v="1905-05-20T00:00:00"/>
        <d v="1905-05-21T00:00:00"/>
        <d v="1905-05-18T00:00:00"/>
        <d v="1905-04-28T00:00:00"/>
        <d v="1905-04-29T00:00:00"/>
        <d v="1905-05-08T00:00:00"/>
        <d v="1905-04-25T00:00:00"/>
        <d v="1905-04-30T00:00:00"/>
        <d v="1905-04-27T00:00:00"/>
      </sharedItems>
      <fieldGroup par="18"/>
    </cacheField>
    <cacheField name="Rating" numFmtId="0">
      <sharedItems count="14">
        <s v="TV-MA"/>
        <s v="TV-14"/>
        <s v="PG-13"/>
        <s v="PG"/>
        <s v="R"/>
        <s v="TV-PG"/>
        <s v="G"/>
        <s v="TV-Y7"/>
        <s v="TV-G"/>
        <s v="TV-Y"/>
        <s v="NC-17"/>
        <s v="NR"/>
        <s v="TV-Y7-FV"/>
        <s v="UR"/>
      </sharedItems>
    </cacheField>
    <cacheField name="Duration" numFmtId="0">
      <sharedItems/>
    </cacheField>
    <cacheField name="Old Listed_In" numFmtId="0">
      <sharedItems/>
    </cacheField>
    <cacheField name="description" numFmtId="0">
      <sharedItems/>
    </cacheField>
    <cacheField name="Listed_In" numFmtId="0">
      <sharedItems count="33">
        <s v="Dramas"/>
        <s v="British TV Shows"/>
        <s v="Comedies"/>
        <s v="Horror Movies"/>
        <s v="Thrillers"/>
        <s v="Action &amp; Adventure"/>
        <s v="Sci-Fi &amp; Fantasy"/>
        <s v="Children &amp; Family Movies"/>
        <s v="Documentaries"/>
        <s v="Classic Movies"/>
        <s v="Crime TV Shows"/>
        <s v="International TV Shows"/>
        <s v="Stand-Up Comedy"/>
        <s v="TV Shows"/>
        <s v="Movies"/>
        <s v="International Movies"/>
        <s v="Reality TV"/>
        <s v="Anime Series"/>
        <s v="Romantic TV Shows"/>
        <s v="Cult Movies"/>
        <s v="TV Dramas"/>
        <s v="Independent Movies"/>
        <s v="Docuseries"/>
        <s v="Kids' TV"/>
        <s v="Music &amp; Musicals"/>
        <s v="Stand-Up Comedy &amp; Talk Shows"/>
        <s v="Romantic Movies"/>
        <s v="Anime Features"/>
        <s v="LGBTQ Movies"/>
        <s v="TV Action &amp; Adventure"/>
        <s v="Classic &amp; Cult TV"/>
        <s v="TV Comedies"/>
        <s v="TV Horror"/>
      </sharedItems>
    </cacheField>
    <cacheField name="Years (Release_Year)" numFmtId="0" databaseField="0">
      <fieldGroup base="12">
        <rangePr autoStart="0" autoEnd="0" groupBy="years" startDate="1905-04-25T00:00:00" endDate="1905-07-14T00:00:00"/>
        <groupItems count="3">
          <s v="&lt;25/04/1905"/>
          <s v="1905"/>
          <s v="&gt;14/07/1905"/>
        </groupItems>
      </fieldGroup>
    </cacheField>
  </cacheFields>
  <extLst>
    <ext xmlns:x14="http://schemas.microsoft.com/office/spreadsheetml/2009/9/main" uri="{725AE2AE-9491-48be-B2B4-4EB974FC3084}">
      <x14:pivotCacheDefinition pivotCacheId="1628619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2">
  <r>
    <s v="s8"/>
    <x v="0"/>
    <x v="0"/>
    <s v="Sankofa"/>
    <x v="0"/>
    <s v="Kofi Ghanaba"/>
    <s v="Kofi Ghanaba, Oyafunmike Ogunlano, Alexandra Duah, Nick Medley, Mutabaruka, Afemo Omilami, Reggie Carter, Mzuri"/>
    <s v="United States, Ghana, Burkina Faso, United Kingdom, Germany, Ethiopia"/>
    <s v="United States"/>
    <x v="0"/>
    <x v="0"/>
    <x v="0"/>
    <x v="0"/>
    <x v="0"/>
    <s v="125 min"/>
    <s v="Dramas, Independent Movies, International Movies"/>
    <s v="On a photo shoot in Ghana, an American model slips back in time, becomes enslaved on a plantation and bears witness to the agony of her ancestral past."/>
    <x v="0"/>
  </r>
  <r>
    <s v="s9"/>
    <x v="1"/>
    <x v="1"/>
    <s v="The Great British Baking Show"/>
    <x v="1"/>
    <s v="Mel Giedroyc"/>
    <s v="Mel Giedroyc, Sue Perkins, Mary Berry, Paul Hollywood"/>
    <s v="United Kingdom"/>
    <s v="United Kingdom"/>
    <x v="1"/>
    <x v="1"/>
    <x v="1"/>
    <x v="1"/>
    <x v="1"/>
    <s v="200 min"/>
    <s v="British TV Shows, Reality TV"/>
    <s v="A talented batch of amateur bakers face off in a 10-week competition, whipping up their best dishes in the hopes of being named the U.K.'s best."/>
    <x v="1"/>
  </r>
  <r>
    <s v="s10"/>
    <x v="0"/>
    <x v="2"/>
    <s v="The Starling"/>
    <x v="2"/>
    <s v="Melissa McCarthy"/>
    <s v="Melissa McCarthy, Chris O'Dowd, Kevin Kline, Timothy Olyphant, Daveed Diggs, Skyler Gisondo, Laura Harrier, Rosalind Chao, Kimberly Quinn, Loretta Devine, Ravi Kapoor"/>
    <s v="United States"/>
    <s v="United States"/>
    <x v="0"/>
    <x v="2"/>
    <x v="2"/>
    <x v="1"/>
    <x v="2"/>
    <s v="104 min"/>
    <s v="Comedies, Dramas"/>
    <s v="A woman adjusting to life after a loss contends with a feisty bird that's taken over her garden ‚Äî and a husband who's struggling to find a way forward."/>
    <x v="2"/>
  </r>
  <r>
    <s v="s13"/>
    <x v="0"/>
    <x v="3"/>
    <s v="Je Suis Karl"/>
    <x v="3"/>
    <s v="Luna Wedler"/>
    <s v="Luna Wedler, Jannis Niew√∂hner, Milan Peschel, Edin Hasanoviƒá, Anna Fialov√°, Marlon Boess, Victor Boccard, Fleur Geffrier, Aziz Dyab, M√©lanie Fouch√©, Elizaveta Maximov√°"/>
    <s v="Germany, Czech Republic"/>
    <s v="Germany"/>
    <x v="2"/>
    <x v="3"/>
    <x v="3"/>
    <x v="1"/>
    <x v="0"/>
    <s v="127 min"/>
    <s v="Dramas, International Movies"/>
    <s v="After most of her family is murdered in a terrorist bombing, a young woman is unknowingly lured into joining the very group that killed them."/>
    <x v="0"/>
  </r>
  <r>
    <s v="s25"/>
    <x v="0"/>
    <x v="4"/>
    <s v="Jeans"/>
    <x v="4"/>
    <s v="Prashanth"/>
    <s v="Prashanth, Aishwarya Rai Bachchan, Sri Lakshmi, Nassar"/>
    <s v="India"/>
    <s v="India"/>
    <x v="3"/>
    <x v="4"/>
    <x v="4"/>
    <x v="2"/>
    <x v="1"/>
    <s v="166 min"/>
    <s v="Comedies, International Movies, Romantic Movies"/>
    <s v="When the father of the man she loves insists that his twin sons marry twin sisters, a woman creates an alter ego that might be a bit too convincing."/>
    <x v="2"/>
  </r>
  <r>
    <s v="s28"/>
    <x v="0"/>
    <x v="5"/>
    <s v="Grown Ups"/>
    <x v="5"/>
    <s v="Adam Sandler"/>
    <s v="Adam Sandler, Kevin James, Chris Rock, David Spade, Rob Schneider, Salma Hayek, Maria Bello, Maya Rudolph, Colin Quinn, Tim Meadows, Joyce Van Patten"/>
    <s v="United States"/>
    <s v="United States"/>
    <x v="0"/>
    <x v="5"/>
    <x v="5"/>
    <x v="3"/>
    <x v="2"/>
    <s v="103 min"/>
    <s v="Comedies"/>
    <s v="Mourning the loss of their beloved junior high basketball coach, five middle-aged pals reunite at a lake house and rediscover the joys of being a kid."/>
    <x v="2"/>
  </r>
  <r>
    <s v="s29"/>
    <x v="0"/>
    <x v="6"/>
    <s v="Dark Skies"/>
    <x v="6"/>
    <s v="Keri Russell"/>
    <s v="Keri Russell, Josh Hamilton, J.K. Simmons, Dakota Goyo, Kadan Rockett, L.J. Benet, Rich Hutchman, Myndy Crist, Annie Thurman, Jake Brennan"/>
    <s v="United States"/>
    <s v="United States"/>
    <x v="0"/>
    <x v="6"/>
    <x v="6"/>
    <x v="4"/>
    <x v="2"/>
    <s v="97 min"/>
    <s v="Horror Movies, Sci-Fi &amp; Fantasy"/>
    <s v="A family‚Äôs idyllic suburban life shatters when an alien force invades their home, and as they struggle to convince others of the deadly threat."/>
    <x v="3"/>
  </r>
  <r>
    <s v="s30"/>
    <x v="0"/>
    <x v="7"/>
    <s v="Paranoia"/>
    <x v="7"/>
    <s v="Liam Hemsworth"/>
    <s v="Liam Hemsworth, Gary Oldman, Amber Heard, Harrison Ford, Lucas Till, Embeth Davidtz, Julian McMahon, Josh Holloway, Richard Dreyfuss, Angela Sarafyan"/>
    <s v="United States, India, France"/>
    <s v="United States"/>
    <x v="0"/>
    <x v="7"/>
    <x v="0"/>
    <x v="4"/>
    <x v="2"/>
    <s v="106 min"/>
    <s v="Thrillers"/>
    <s v="Blackmailed by his company's CEO, a low-level employee finds himself forced to spy on the boss's rival and former mentor."/>
    <x v="4"/>
  </r>
  <r>
    <s v="s39"/>
    <x v="0"/>
    <x v="8"/>
    <s v="Birth of the Dragon"/>
    <x v="8"/>
    <s v="Billy Magnussen"/>
    <s v="Billy Magnussen, Ron Yuan, Qu Jingjing, Terry Chen, Vanness Wu, Jin Xing, Philip Ng, Xia Yu, Yu Xia"/>
    <s v="China, Canada, United States"/>
    <s v="China"/>
    <x v="4"/>
    <x v="8"/>
    <x v="1"/>
    <x v="5"/>
    <x v="2"/>
    <s v="96 min"/>
    <s v="Action &amp; Adventure, Dramas"/>
    <s v="A young Bruce Lee angers kung fu traditionalists by teaching outsiders, leading to a showdown with a Shaolin master in this film based on real events."/>
    <x v="5"/>
  </r>
  <r>
    <s v="s42"/>
    <x v="0"/>
    <x v="9"/>
    <s v="Jaws"/>
    <x v="9"/>
    <s v="Roy Scheider"/>
    <s v="Roy Scheider, Robert Shaw, Richard Dreyfuss, Lorraine Gary, Murray Hamilton, Carl Gottlieb, Jeffrey Kramer, Susan Backlinie, Jonathan Filley, Ted Grossman"/>
    <s v="United States"/>
    <s v="United States"/>
    <x v="0"/>
    <x v="9"/>
    <x v="2"/>
    <x v="6"/>
    <x v="3"/>
    <s v="124 min"/>
    <s v="Action &amp; Adventure, Classic Movies, Dramas"/>
    <s v="When an insatiable great white shark terrorizes Amity Island, a police chief, an oceanographer and a grizzled shark hunter seek to destroy the beast."/>
    <x v="5"/>
  </r>
  <r>
    <s v="s43"/>
    <x v="0"/>
    <x v="10"/>
    <s v="Jaws 2"/>
    <x v="10"/>
    <s v="Roy Scheider"/>
    <s v="Roy Scheider, Lorraine Gary, Murray Hamilton, Joseph Mascolo, Jeffrey Kramer, Collin Wilcox Paxton, Ann Dusenberry, Mark Gruner, Barry Coe, Susan French"/>
    <s v="United States"/>
    <s v="United States"/>
    <x v="0"/>
    <x v="10"/>
    <x v="3"/>
    <x v="7"/>
    <x v="3"/>
    <s v="116 min"/>
    <s v="Dramas, Horror Movies, Thrillers"/>
    <s v="Four years after the last deadly shark attacks, police chief Martin Brody fights to protect Amity Island from another killer great white."/>
    <x v="0"/>
  </r>
  <r>
    <s v="s44"/>
    <x v="0"/>
    <x v="11"/>
    <s v="Jaws 3"/>
    <x v="11"/>
    <s v="Dennis Quaid"/>
    <s v="Dennis Quaid, Bess Armstrong, Simon MacCorkindale, Louis Gossett Jr., John Putch, Lea Thompson, P.H. Moriarty, Dan Blasko, Liz Morris, Lisa Maurer"/>
    <s v="United States"/>
    <s v="United States"/>
    <x v="0"/>
    <x v="11"/>
    <x v="4"/>
    <x v="8"/>
    <x v="3"/>
    <s v="98 min"/>
    <s v="Action &amp; Adventure, Horror Movies, Thrillers"/>
    <s v="After the staff of a marine theme park try to capture a young great white shark, they discover its mother has invaded the enclosure and is out for blood."/>
    <x v="5"/>
  </r>
  <r>
    <s v="s45"/>
    <x v="0"/>
    <x v="9"/>
    <s v="Jaws: The Revenge"/>
    <x v="12"/>
    <s v="Lorraine Gary"/>
    <s v="Lorraine Gary, Lance Guest, Mario Van Peebles, Karen Young, Michael Caine, Judith Barsi, Mitchell Anderson, Lynn Whitfield"/>
    <s v="United States"/>
    <s v="United States"/>
    <x v="0"/>
    <x v="12"/>
    <x v="5"/>
    <x v="9"/>
    <x v="2"/>
    <s v="91 min"/>
    <s v="Action &amp; Adventure, Horror Movies, Thrillers"/>
    <s v="After another deadly shark attack, Ellen Brody has had enough of Amity Island and moves to the Caribbean ‚Äì but a great white shark follows her there."/>
    <x v="5"/>
  </r>
  <r>
    <s v="s47"/>
    <x v="0"/>
    <x v="12"/>
    <s v="Safe House"/>
    <x v="13"/>
    <s v="Denzel Washington"/>
    <s v="Denzel Washington, Ryan Reynolds, Vera Farmiga, Brendan Gleeson, Sam Shepard, Rub√©n Blades, Nora Arnezeder, Robert Patrick, Liam Cunningham, Joel Kinnaman"/>
    <s v="South Africa, United States, Japan"/>
    <s v="South Africa"/>
    <x v="5"/>
    <x v="13"/>
    <x v="6"/>
    <x v="10"/>
    <x v="4"/>
    <s v="115 min"/>
    <s v="Action &amp; Adventure"/>
    <s v="Young CIA operative Matt Weston must get a dangerous criminal out of an agency safe house that's come under attack and get him to a securer location."/>
    <x v="5"/>
  </r>
  <r>
    <s v="s49"/>
    <x v="0"/>
    <x v="13"/>
    <s v="Training Day"/>
    <x v="14"/>
    <s v="Denzel Washington"/>
    <s v="Denzel Washington, Ethan Hawke, Scott Glenn, Tom Berenger, Harris Yulin, Raymond J. Barry, Cliff Curtis, Dr. Dre, Snoop Dogg, Macy Gray, Eva Mendes"/>
    <s v="United States"/>
    <s v="United States"/>
    <x v="0"/>
    <x v="14"/>
    <x v="0"/>
    <x v="11"/>
    <x v="4"/>
    <s v="122 min"/>
    <s v="Dramas, Thrillers"/>
    <s v="A rookie cop with one day to prove himself to a veteran LAPD narcotics officer receives a crash course in his mentor's questionable brand of justice."/>
    <x v="0"/>
  </r>
  <r>
    <s v="s52"/>
    <x v="0"/>
    <x v="14"/>
    <s v="InuYasha the Movie 2: The Castle Beyond the Looking Glass"/>
    <x v="15"/>
    <s v="Kappei Yamaguchi"/>
    <s v="Kappei Yamaguchi, Satsuki Yukino, Mieko Harada, Koji Tsujitani, Houko Kuwashima, Kumiko Watanabe, Noriko Hidaka, Kenichi Ogata, Toshiyuki Morikawa, Izumi Ogami"/>
    <s v="Japan"/>
    <s v="Japan"/>
    <x v="6"/>
    <x v="15"/>
    <x v="1"/>
    <x v="12"/>
    <x v="1"/>
    <s v="99 min"/>
    <s v="Action &amp; Adventure, Anime Features, International Movies"/>
    <s v="With their biggest foe seemingly defeated, InuYasha and his friends return to everyday life. But the peace is soon shattered by an emerging new enemy."/>
    <x v="5"/>
  </r>
  <r>
    <s v="s53"/>
    <x v="0"/>
    <x v="15"/>
    <s v="InuYasha the Movie 3: Swords of an Honorable Ruler"/>
    <x v="15"/>
    <s v="Kappei Yamaguchi"/>
    <s v="Kappei Yamaguchi, Satsuki Yukino, Koji Tsujitani, Houko Kuwashima, Kumiko Watanabe, Ken Narita, Akio Otsuka, Kikuko Inoue"/>
    <s v="Japan"/>
    <s v="Japan"/>
    <x v="6"/>
    <x v="16"/>
    <x v="2"/>
    <x v="13"/>
    <x v="1"/>
    <s v="99 min"/>
    <s v="Action &amp; Adventure, Anime Features, International Movies"/>
    <s v="The Great Dog Demon beaqueathed one of the Three Swords of the Fang to each of his two sons. Now the evil power of the third sword has been awakened."/>
    <x v="5"/>
  </r>
  <r>
    <s v="s54"/>
    <x v="0"/>
    <x v="16"/>
    <s v="InuYasha the Movie 4: Fire on the Mystic Island"/>
    <x v="15"/>
    <s v="Kappei Yamaguchi"/>
    <s v="Kappei Yamaguchi, Satsuki Yukino, Koji Tsujitani, Houko Kuwashima, Kumiko Watanabe, Noriko Hidaka, Ken Narita, Cho, Mamiko Noto, Nobutoshi Canna"/>
    <s v="Japan"/>
    <s v="Japan"/>
    <x v="6"/>
    <x v="17"/>
    <x v="3"/>
    <x v="14"/>
    <x v="5"/>
    <s v="88 min"/>
    <s v="Action &amp; Adventure, Anime Features, International Movies"/>
    <s v="Ai, a young half-demon who has escaped from Horai Island to try to help her people, returns with potential saviors InuYasha, Sesshomaru and Kikyo."/>
    <x v="5"/>
  </r>
  <r>
    <s v="s55"/>
    <x v="0"/>
    <x v="17"/>
    <s v="InuYasha the Movie: Affections Touching Across Time"/>
    <x v="15"/>
    <s v="Kappei Yamaguchi"/>
    <s v="Kappei Yamaguchi, Satsuki Yukino, Koji Tsujitani, Houko Kuwashima, Kumiko Watanabe, Kenichi Ogata, Noriko Hidaka, Hisako Kyoda, Ken Narita, Tomokazu Seki"/>
    <s v="Japan"/>
    <s v="Japan"/>
    <x v="6"/>
    <x v="18"/>
    <x v="4"/>
    <x v="11"/>
    <x v="5"/>
    <s v="100 min"/>
    <s v="Action &amp; Adventure, Anime Features, International Movies"/>
    <s v="A powerful demon has been sealed away for 200 years. But when the demon's son is awakened, the fate of the world is in jeopardy."/>
    <x v="5"/>
  </r>
  <r>
    <s v="s57"/>
    <x v="0"/>
    <x v="18"/>
    <s v="Naruto Shippuden the Movie: Blood Prison"/>
    <x v="16"/>
    <s v="Junko Takeuchi"/>
    <s v="Junko Takeuchi, Chie Nakamura, Rikiya Koyama, Kazuhiko Inoue, Masaki Terasoma, Mie Sonozaki, Yuichi Nakamura, Kengo Kawanishi, Kosei Hirota, Masako Katsuki"/>
    <s v="Japan"/>
    <s v="Japan"/>
    <x v="6"/>
    <x v="19"/>
    <x v="5"/>
    <x v="15"/>
    <x v="1"/>
    <s v="102 min"/>
    <s v="Action &amp; Adventure, Anime Features, International Movies"/>
    <s v="Mistakenly accused of an attack on the Fourth Raikage, ninja Naruto is imprisoned in the impenetrable Hozuki Castle and his powers are sealed."/>
    <x v="5"/>
  </r>
  <r>
    <s v="s58"/>
    <x v="0"/>
    <x v="19"/>
    <s v="Naruto Shipp√ªden the Movie: Bonds"/>
    <x v="17"/>
    <s v="Junko Takeuchi"/>
    <s v="Junko Takeuchi, Chie Nakamura, Noriaki Sugiyama, Unsho Ishizuka, Motoko Kumai, Kazuhiko Inoue, Rikiya Koyama, Showtaro Morikubo, Nana Mizuki, Satoshi Hino, Shinji Kawada"/>
    <s v="Japan"/>
    <s v="Japan"/>
    <x v="6"/>
    <x v="20"/>
    <x v="6"/>
    <x v="16"/>
    <x v="5"/>
    <s v="93 min"/>
    <s v="Action &amp; Adventure, Anime Features, International Movies"/>
    <s v="When strange ninjas ambush the village of Konohagakure, it's up to adolescent ninja Naruto and his long-missing pal, Sasuke, to save the planet."/>
    <x v="5"/>
  </r>
  <r>
    <s v="s59"/>
    <x v="0"/>
    <x v="19"/>
    <s v="Naruto Shipp√ªden the Movie: The Will of Fire"/>
    <x v="16"/>
    <s v="Junko Takeuchi"/>
    <s v="Junko Takeuchi, Chie Nakamura, Kazuhiko Inoue, Satoshi Hino, Showtaro Morikubo, Kentaro Ito, Ryoka Yuzuki, Kohsuke Toriumi, Nana Mizuki, Shinji Kawada, Yoichi Masukawa, Koichi Tochika, Yukari Tamura"/>
    <s v="Japan"/>
    <s v="Japan"/>
    <x v="6"/>
    <x v="21"/>
    <x v="0"/>
    <x v="17"/>
    <x v="5"/>
    <s v="96 min"/>
    <s v="Action &amp; Adventure, Anime Features, International Movies"/>
    <s v="When four out of five ninja villages are destroyed, the leader of the one spared tries to find the true culprit and protect his land."/>
    <x v="5"/>
  </r>
  <r>
    <s v="s60"/>
    <x v="0"/>
    <x v="20"/>
    <s v="Naruto Shippuden: The Movie"/>
    <x v="17"/>
    <s v="Junko Takeuch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s v="Japan"/>
    <x v="6"/>
    <x v="22"/>
    <x v="1"/>
    <x v="18"/>
    <x v="5"/>
    <s v="95 min"/>
    <s v="Action &amp; Adventure, Anime Features, International Movies"/>
    <s v="The adventures of adolescent ninja Naruto Uzumaki continue as he's tasked with protecting a priestess from a demon ‚Äì but to do so, he must die."/>
    <x v="5"/>
  </r>
  <r>
    <s v="s61"/>
    <x v="0"/>
    <x v="20"/>
    <s v="Naruto Shippuden: The Movie: The Lost Tower"/>
    <x v="16"/>
    <s v="Junko Takeuchi"/>
    <s v="Junko Takeuchi, Chie Nakamura, Satoshi Hino, Rikiya Koyama, Nobuaki Fukuda, Kenji Hamada, Keiko Nemoto, Saori Hayami, Yumi Toma, Yuko Kobayashi, Fujiko Takimoto, Mutsumi Tamura, Mayuki Makiguchi, Toshiyuki Morikawa"/>
    <s v="Japan"/>
    <s v="Japan"/>
    <x v="6"/>
    <x v="23"/>
    <x v="2"/>
    <x v="3"/>
    <x v="1"/>
    <s v="85 min"/>
    <s v="Action &amp; Adventure, Anime Features, International Movies"/>
    <s v="When Naruto is sent to recover a missing nin, the rogue manages to send him 20 years into the past, where he unites with his father to battle evil."/>
    <x v="5"/>
  </r>
  <r>
    <s v="s62"/>
    <x v="0"/>
    <x v="21"/>
    <s v="Naruto the Movie 2: Legend of the Stone of Gelel"/>
    <x v="18"/>
    <s v="Junko Takeuchi"/>
    <s v="Junko Takeuchi, Gamon Kaai, Chie Nakamura, Showtaro Morikubo, Akira Ishida, Yasuyuki Kase, Urara Takano, Sachiko Kojima, Houko Kuwashima, Takako Honda"/>
    <s v="Japan"/>
    <s v="Japan"/>
    <x v="6"/>
    <x v="24"/>
    <x v="3"/>
    <x v="19"/>
    <x v="5"/>
    <s v="97 min"/>
    <s v="Action &amp; Adventure, Anime Features, International Movies"/>
    <s v="While on a mission to return a missing pet, Naruto and two fellow ninjas are ambushed by brutal knights led by the enigmatic Temujin."/>
    <x v="5"/>
  </r>
  <r>
    <s v="s63"/>
    <x v="0"/>
    <x v="22"/>
    <s v="Naruto the Movie 3: Guardians of the Crescent Moon Kingdom"/>
    <x v="19"/>
    <s v="Junko Takeuchi"/>
    <s v="Junko Takeuchi, Chie Nakamura, Yoichi Masukawa, Kazuhiko Inoue, Akio Otsuka, Kyousuke Ikeda, Marika Hayashi, Umeji Sasaki, Masashi Sugawara, Hisao Egawa"/>
    <s v="Japan"/>
    <s v="Japan"/>
    <x v="6"/>
    <x v="25"/>
    <x v="4"/>
    <x v="20"/>
    <x v="5"/>
    <s v="95 min"/>
    <s v="Action &amp; Adventure, Anime Features, International Movies"/>
    <s v="Exuberant ninja Naruto teams up with his pals Sakura and Kakashi to escort Prince Michiru and his son, Hikaru, to the Crescent Moon kingdom."/>
    <x v="5"/>
  </r>
  <r>
    <s v="s64"/>
    <x v="0"/>
    <x v="23"/>
    <s v="Naruto the Movie: Ninja Clash in the Land of Snow"/>
    <x v="20"/>
    <s v="Junko Takeuchi"/>
    <s v="Junko Takeuchi, Noriaki Sugiyama, Chie Nakamura, Kazuhiko Inoue, Yuhko Kaida, Tsutomu Isobe, Hirotaka Suzuoki, Jun Karasawa, Harii Kaneko, Ikuo Nishikawa"/>
    <s v="Japan"/>
    <s v="Japan"/>
    <x v="6"/>
    <x v="26"/>
    <x v="5"/>
    <x v="14"/>
    <x v="5"/>
    <s v="83 min"/>
    <s v="Action &amp; Adventure, Anime Features, International Movies"/>
    <s v="Naruto, Sasuke and Sakura learn they'll be protecting an actress from being hurt while making her next film, but it turns out she's a princess."/>
    <x v="5"/>
  </r>
  <r>
    <s v="s74"/>
    <x v="0"/>
    <x v="24"/>
    <s v="King of Boys"/>
    <x v="21"/>
    <s v="Sola Sobowale"/>
    <s v="Sola Sobowale, Adesua Etomi, Remilekun &quot;Reminisce&quot; Safaru, Tobechukwu &quot;iLLbliss&quot; Ejiofor, Toni Tones, Paul Sambo, Jide Kosoko, Sharon Ooja"/>
    <s v="Nigeria"/>
    <s v="Nigeria"/>
    <x v="7"/>
    <x v="27"/>
    <x v="6"/>
    <x v="21"/>
    <x v="0"/>
    <s v="182 min"/>
    <s v="Dramas, International Movies"/>
    <s v="When a powerful businesswoman‚Äôs political ambitions are threatened by her underworld connections, the ensuing power struggle could cost her everything."/>
    <x v="0"/>
  </r>
  <r>
    <s v="s82"/>
    <x v="0"/>
    <x v="25"/>
    <s v="Kate"/>
    <x v="22"/>
    <s v="Mary Elizabeth Winstead"/>
    <s v="Mary Elizabeth Winstead, Jun Kunimura, Woody Harrelson, Tadanobu Asano, Miyavi, Michiel Huisman, Miku Martineau"/>
    <s v="United States"/>
    <s v="United States"/>
    <x v="0"/>
    <x v="28"/>
    <x v="0"/>
    <x v="1"/>
    <x v="4"/>
    <s v="106 min"/>
    <s v="Action &amp; Adventure"/>
    <s v="Slipped a fatal poison on her final job, a ruthless assassin working in Tokyo has less than 24 hours to find out who ordered the hit and exact revenge."/>
    <x v="5"/>
  </r>
  <r>
    <s v="s85"/>
    <x v="0"/>
    <x v="26"/>
    <s v="Omo Ghetto: the Saga"/>
    <x v="23"/>
    <s v="Funke Akindele"/>
    <s v="Funke Akindele, Ayo Makun, Chioma Chukwuka Akpotha, Yemi Eberechi Alade, Blossom Chukwujekwu, Deyemi Okanlawon, Alexx Ekubo, Zubby Michael, Tina Mba, Femi Jacobs"/>
    <s v="Nigeria"/>
    <s v="Nigeria"/>
    <x v="7"/>
    <x v="29"/>
    <x v="1"/>
    <x v="22"/>
    <x v="0"/>
    <s v="147 min"/>
    <s v="Action &amp; Adventure, Comedies, Dramas"/>
    <s v="Twins are reunited as a good-hearted female gangster and her uptight rich sister take on family, crime, cops and all of the trouble that follows them."/>
    <x v="5"/>
  </r>
  <r>
    <s v="s91"/>
    <x v="0"/>
    <x v="27"/>
    <s v="Paradise Hills"/>
    <x v="24"/>
    <s v="Emma Roberts"/>
    <s v="Emma Roberts, Danielle Macdonald, Awkwafina, Eiza Gonz√°lez, Milla Jovovich, Jeremy Irvine, Arnaud Valois, Daniel Horvath"/>
    <s v="Spain, United States"/>
    <s v="Spain"/>
    <x v="8"/>
    <x v="30"/>
    <x v="2"/>
    <x v="23"/>
    <x v="0"/>
    <s v="95 min"/>
    <s v="Sci-Fi &amp; Fantasy, Thrillers"/>
    <s v="Uma wakes up in a lush tropical facility designed to turn willful girls into perfect ladies. That‚Äôs bad enough, but its real purpose is even worse."/>
    <x v="6"/>
  </r>
  <r>
    <s v="s95"/>
    <x v="0"/>
    <x v="28"/>
    <s v="Show Dogs"/>
    <x v="25"/>
    <s v="Will Arnett"/>
    <s v="Will Arnett, Ludacris, Natasha Lyonne, Stanley Tucci, Jordin Sparks, Gabriel Iglesias, Shaquille O'Neal, Omar Chaparro, Alan Cumming, Andy Beckwith, Delia Sheppard, Kerry Shale"/>
    <s v="United Kingdom, United States"/>
    <s v="United Kingdom"/>
    <x v="1"/>
    <x v="29"/>
    <x v="1"/>
    <x v="21"/>
    <x v="3"/>
    <s v="90 min"/>
    <s v="Children &amp; Family Movies, Comedies"/>
    <s v="A rough and tough police dog must go undercover with an FBI agent as a prim and proper pet at a dog show to save a baby panda from an illegal sale."/>
    <x v="7"/>
  </r>
  <r>
    <s v="s97"/>
    <x v="0"/>
    <x v="29"/>
    <s v="If I Leave Here Tomorrow: A Film About Lynyrd Skynyrd"/>
    <x v="26"/>
    <s v="Ronnie Van Zandt"/>
    <s v="Ronnie Van Zandt, Gary Rossington, Allen Collins, Leon Wilkeson, Bob Burns, Billy Powell, Ed King, Artimus Pyle, Steve Gaines, Johnny Van Zant"/>
    <s v="United States"/>
    <s v="United States"/>
    <x v="0"/>
    <x v="28"/>
    <x v="0"/>
    <x v="21"/>
    <x v="0"/>
    <s v="97 min"/>
    <s v="Documentaries, Music &amp; Musicals"/>
    <s v="Using interviews and archival footage, this documentary charts the story of the legendary Southern rockers with a focus on front man Ronnie Van Zant."/>
    <x v="8"/>
  </r>
  <r>
    <s v="s106"/>
    <x v="0"/>
    <x v="30"/>
    <s v="Angamaly Diaries"/>
    <x v="27"/>
    <s v="Antony Varghese"/>
    <s v="Antony Varghese, Reshma Rajan, Binny Rinky Benjamin, Vineeth Vishwam, Kichu Tellus, Sreekanth Dasan, Sarath Kumar, Tito Wilson, Anandhu, Bitto Davis, Sinoj Varghese"/>
    <s v="India"/>
    <s v="India"/>
    <x v="3"/>
    <x v="26"/>
    <x v="5"/>
    <x v="5"/>
    <x v="1"/>
    <s v="128 min"/>
    <s v="Action &amp; Adventure, Comedies, Dramas"/>
    <s v="After growing up amidst the gang wars of his hometown, Vincent forms an entrepreneurial squad of his own and ends up on the wrong side of the law."/>
    <x v="5"/>
  </r>
  <r>
    <s v="s108"/>
    <x v="0"/>
    <x v="31"/>
    <s v="A Champion Heart"/>
    <x v="28"/>
    <s v="Mandy Grace"/>
    <s v="Mandy Grace, David de Vos, Donna Rusch, Devan Key, Isabella Mancuso, Ariana Guido"/>
    <s v="United States"/>
    <s v="United States"/>
    <x v="0"/>
    <x v="25"/>
    <x v="4"/>
    <x v="21"/>
    <x v="6"/>
    <s v="90 min"/>
    <s v="Children &amp; Family Movies, Dramas"/>
    <s v="When a grieving teen must work off her debt to a ranch, she cares for a wounded horse that teaches her more about healing than she expected."/>
    <x v="7"/>
  </r>
  <r>
    <s v="s115"/>
    <x v="0"/>
    <x v="32"/>
    <s v="Anjaam"/>
    <x v="29"/>
    <s v="Madhuri Dixit"/>
    <s v="Madhuri Dixit, Shah Rukh Khan, Tinnu Anand, Johny Lever, Kalpana Iyer, Himani Shivpuri, Sudha Chandran, Beena, Kiran Kumar"/>
    <s v="India"/>
    <s v="India"/>
    <x v="3"/>
    <x v="23"/>
    <x v="2"/>
    <x v="24"/>
    <x v="1"/>
    <s v="143 min"/>
    <s v="Dramas, International Movies, Thrillers"/>
    <s v="A wealthy industrialist‚Äôs dangerous obsession with a flight attendant destroys her world, until she takes matters into her own hands to exact revenge."/>
    <x v="0"/>
  </r>
  <r>
    <s v="s116"/>
    <x v="0"/>
    <x v="33"/>
    <s v="Bright Star"/>
    <x v="30"/>
    <s v="Abbie Cornish"/>
    <s v="Abbie Cornish, Ben Whishaw, Paul Schneider, Kerry Fox, Edie Martin, Thomas Brodie-Sangster, Claudie Blakley, Gerard Monaco, Antonia Campbell-Hughes, Samuel Roukin"/>
    <s v="United Kingdom, Australia, France"/>
    <s v="United Kingdom"/>
    <x v="1"/>
    <x v="23"/>
    <x v="2"/>
    <x v="17"/>
    <x v="3"/>
    <s v="119 min"/>
    <s v="Dramas, Romantic Movies"/>
    <s v="This drama details the passionate three-year romance between Romantic poet John Keats ‚Äì who died tragically at age 25 ‚Äì and his great love and muse."/>
    <x v="0"/>
  </r>
  <r>
    <s v="s117"/>
    <x v="0"/>
    <x v="34"/>
    <s v="Dhanak"/>
    <x v="31"/>
    <s v="Krrish Chhabria"/>
    <s v="Krrish Chhabria, Hetal Gada, Vipin Sharma, Gulfam Khan, Suresh Menon, Vijay Maurya, Rajiv Lakshman, Ninad Kamat"/>
    <s v="India"/>
    <s v="India"/>
    <x v="3"/>
    <x v="23"/>
    <x v="2"/>
    <x v="25"/>
    <x v="5"/>
    <s v="114 min"/>
    <s v="Comedies, Dramas, Independent Movies"/>
    <s v="A movie-loving 10-year-old and her blind little brother trek to meet Indian superstar Shah Rukh Khan for help in getting the boy an eye operation."/>
    <x v="2"/>
  </r>
  <r>
    <s v="s119"/>
    <x v="0"/>
    <x v="35"/>
    <s v="Gurgaon"/>
    <x v="32"/>
    <s v="Akshay Oberoi"/>
    <s v="Akshay Oberoi, Pankaj Tripathi, Ragini Khanna, Aamir Bashir, Shalini Vatsa, Ashish Verma"/>
    <s v="India"/>
    <s v="India"/>
    <x v="3"/>
    <x v="23"/>
    <x v="2"/>
    <x v="5"/>
    <x v="1"/>
    <s v="106 min"/>
    <s v="Dramas, International Movies, Thrillers"/>
    <s v="When the daughter of a wealthy family returns from college, she gets a frosty welcome from her brother, who has problems ‚Äì and plans ‚Äì of his own."/>
    <x v="0"/>
  </r>
  <r>
    <s v="s123"/>
    <x v="0"/>
    <x v="36"/>
    <s v="In the Cut"/>
    <x v="30"/>
    <s v="Meg Ryan"/>
    <s v="Meg Ryan, Mark Ruffalo, Jennifer Jason Leigh, Nick Damici, Sharrieff Pugh, Kevin Bacon, Yaani King Mondschein, Heather Litteer"/>
    <s v="United Kingdom, Australia, France, United States"/>
    <s v="United Kingdom"/>
    <x v="1"/>
    <x v="23"/>
    <x v="2"/>
    <x v="13"/>
    <x v="4"/>
    <s v="118 min"/>
    <s v="Thrillers"/>
    <s v="After embarking on an affair with the cop probing the murder of a young woman, an insular schoolteacher suspects her lover was involved in the crime."/>
    <x v="4"/>
  </r>
  <r>
    <s v="s127"/>
    <x v="0"/>
    <x v="37"/>
    <s v="Shikara"/>
    <x v="33"/>
    <s v="Aadil Khan"/>
    <s v="Aadil Khan, Sadia Khateeb, Zain Khan Durrani, Priyanshu Chatterjee, Bhavna Chauhan, Ashwin Dhar, Farid Azad Khan, Saghar Sehrai"/>
    <s v="India"/>
    <s v="India"/>
    <x v="3"/>
    <x v="23"/>
    <x v="2"/>
    <x v="22"/>
    <x v="1"/>
    <s v="115 min"/>
    <s v="Dramas, International Movies, Romantic Movies"/>
    <s v="A couple must strive to remain resilient after regional hostilities drive them from their beloved home into a refugee camp."/>
    <x v="0"/>
  </r>
  <r>
    <s v="s128"/>
    <x v="0"/>
    <x v="38"/>
    <s v="A Cinderella Story"/>
    <x v="34"/>
    <s v="Hilary Duff"/>
    <s v="Hilary Duff, Chad Michael Murray, Jennifer Coolidge, Dan Byrd, Regina King, Julie Gonzalo, Lin Shaye, Madeline Zima, Andrea Avery, Mary Pat Gleason, Paul Rodriguez, Whip Hubley, Kevin Kilner, Erica Hubbard, Simon Helberg"/>
    <s v="United States, Canada"/>
    <s v="United States"/>
    <x v="0"/>
    <x v="22"/>
    <x v="1"/>
    <x v="14"/>
    <x v="3"/>
    <s v="95 min"/>
    <s v="Children &amp; Family Movies, Comedies"/>
    <s v="Teen Sam meets the boy of her dreams at a dance before returning to toil in her stepmother's diner. Can her lost cell phone bring them together?"/>
    <x v="7"/>
  </r>
  <r>
    <s v="s130"/>
    <x v="0"/>
    <x v="39"/>
    <s v="An Unfinished Life"/>
    <x v="35"/>
    <s v="Robert Redford"/>
    <s v="Robert Redford, Jennifer Lopez, Morgan Freeman, Josh Lucas, Damian Lewis, Camryn Manheim, Becca Gardner, Lynda Boyd, Rob Hayter, P. Lynn Johnson"/>
    <s v="Germany, United States"/>
    <s v="Germany"/>
    <x v="2"/>
    <x v="22"/>
    <x v="1"/>
    <x v="19"/>
    <x v="2"/>
    <s v="108 min"/>
    <s v="Dramas"/>
    <s v="A grieving widow and her daughter move in with her estranged father-in-law in Wyoming, where time allows them to heal and forgive."/>
    <x v="0"/>
  </r>
  <r>
    <s v="s132"/>
    <x v="0"/>
    <x v="40"/>
    <s v="Blade Runner: The Final Cut"/>
    <x v="36"/>
    <s v="Harrison Ford"/>
    <s v="Harrison Ford, Rutger Hauer, Sean Young, Edward James Olmos, M. Emmet Walsh, Daryl Hannah, William Sanderson, Brion James, Joe Turkel, Joanna Cassidy, James Hong, Morgan Paull"/>
    <s v="United States"/>
    <s v="United States"/>
    <x v="0"/>
    <x v="22"/>
    <x v="1"/>
    <x v="26"/>
    <x v="4"/>
    <s v="117 min"/>
    <s v="Action &amp; Adventure, Classic Movies, Cult Movies"/>
    <s v="In a smog-choked dystopian Los Angeles, blade runner Rick Deckard is called out of retirement to snuff a quartet of escaped &quot;replicants.&quot;"/>
    <x v="5"/>
  </r>
  <r>
    <s v="s134"/>
    <x v="0"/>
    <x v="41"/>
    <s v="Chappie"/>
    <x v="37"/>
    <s v="Sharlto Copley"/>
    <s v="Sharlto Copley, Hugh Jackman, Sigourney Weaver, Dev Patel, Ninja, Yo-Landi Visser, Jose Pablo Cantillo, Brandon Auret, Johnny Selema, Maurice Carpede"/>
    <s v="South Africa, United States"/>
    <s v="South Africa"/>
    <x v="5"/>
    <x v="22"/>
    <x v="1"/>
    <x v="25"/>
    <x v="4"/>
    <s v="121 min"/>
    <s v="Action &amp; Adventure, Sci-Fi &amp; Fantasy"/>
    <s v="In a futuristic society where an indestructible robot police force keeps crime at bay, a lone droid evolves to the next level of artificial intelligence."/>
    <x v="5"/>
  </r>
  <r>
    <s v="s135"/>
    <x v="0"/>
    <x v="42"/>
    <s v="Clear and Present Danger"/>
    <x v="38"/>
    <s v="Harrison Ford"/>
    <s v="Harrison Ford, Willem Dafoe, Anne Archer, Joaquim de Almeida, Henry Czerny, Harris Yulin, Donald Moffat, Miguel Sandoval, Benjamin Bratt, Dean Jones, Thora Birch, James Earl Jones, Raymond Cruz"/>
    <s v="United States, Mexico"/>
    <s v="United States"/>
    <x v="0"/>
    <x v="22"/>
    <x v="1"/>
    <x v="24"/>
    <x v="2"/>
    <s v="142 min"/>
    <s v="Action &amp; Adventure, Dramas"/>
    <s v="When the president's friend is murdered, CIA Deputy Director Jack Ryan becomes unwittingly involved in an illegal war against a Colombian drug cartel."/>
    <x v="5"/>
  </r>
  <r>
    <s v="s136"/>
    <x v="0"/>
    <x v="43"/>
    <s v="Cliffhanger"/>
    <x v="39"/>
    <s v="Sylvester Stallone"/>
    <s v="Sylvester Stallone, John Lithgow, Michael Rooker, Janine Turner, Rex Linn, Caroline Goodall, Leon, Craig Fairbrass, Ralph Waite, Max Perlich, Paul Winfield"/>
    <s v="United States, Italy, France, Japan"/>
    <s v="United States"/>
    <x v="0"/>
    <x v="22"/>
    <x v="1"/>
    <x v="0"/>
    <x v="4"/>
    <s v="113 min"/>
    <s v="Action &amp; Adventure"/>
    <s v="Ranger Gabe Walker and his partner are called to rescue a group of stranded climbers, only to learn the climbers are actually thieving hijackers."/>
    <x v="5"/>
  </r>
  <r>
    <s v="s137"/>
    <x v="0"/>
    <x v="44"/>
    <s v="Cold Mountain"/>
    <x v="40"/>
    <s v="Jude Law"/>
    <s v="Jude Law, Nicole Kidman, Ren√©e Zellweger, Eileen Atkins, Brendan Gleeson, Philip Seymour Hoffman, Natalie Portman, Giovanni Ribisi, Donald Sutherland, Ray Winstone"/>
    <s v="United States, Italy, Romania, United Kingdom"/>
    <s v="United States"/>
    <x v="0"/>
    <x v="22"/>
    <x v="1"/>
    <x v="13"/>
    <x v="4"/>
    <s v="154 min"/>
    <s v="Dramas, Romantic Movies"/>
    <s v="This drama follows a wounded Civil War soldier making the long journey home, while his faraway love fights for survival on her deceased father's farm."/>
    <x v="0"/>
  </r>
  <r>
    <s v="s138"/>
    <x v="0"/>
    <x v="45"/>
    <s v="Crocodile Dundee in Los Angeles"/>
    <x v="41"/>
    <s v="Paul Hogan"/>
    <s v="Paul Hogan, Linda Kozlowski, Jere Burns, Jonathan Banks, Aida Turturro, Alec Wilson, Gerry Skilton, Steve Rackman, Serge Cockburn, Paul Rodriguez, Mark Adair-Rios, Tiriel Mora, Grant Piro, Mike Tyson"/>
    <s v="Australia, United States"/>
    <s v="Australia"/>
    <x v="9"/>
    <x v="22"/>
    <x v="1"/>
    <x v="11"/>
    <x v="3"/>
    <s v="95 min"/>
    <s v="Action &amp; Adventure, Comedies"/>
    <s v="When Mick &quot;Crocodile&quot; Dundee and his family land in Los Angeles, they soon learn some lessons about American life in this comedy sequel."/>
    <x v="5"/>
  </r>
  <r>
    <s v="s139"/>
    <x v="0"/>
    <x v="46"/>
    <s v="Dear John"/>
    <x v="35"/>
    <s v="Channing Tatum"/>
    <s v="Channing Tatum, Amanda Seyfried, Richard Jenkins, Henry Thomas, D.J. Cotrona, Cullen Moss, Gavin McCulley, Jose Lucena Jr., Keith Robinson, Scott Porter"/>
    <s v="United States"/>
    <s v="United States"/>
    <x v="0"/>
    <x v="22"/>
    <x v="1"/>
    <x v="3"/>
    <x v="2"/>
    <s v="108 min"/>
    <s v="Dramas, Romantic Movies"/>
    <s v="While on summer leave, a U.S. soldier falls for a college student. But when he's forced to reenlist, their handwritten letters hold the lovers together."/>
    <x v="0"/>
  </r>
  <r>
    <s v="s140"/>
    <x v="0"/>
    <x v="47"/>
    <s v="Do the Right Thing"/>
    <x v="42"/>
    <s v="Danny Aiello"/>
    <s v="Danny Aiello, Ossie Davis, Ruby Dee, Richard Edson, Giancarlo Esposito, Spike Lee, Bill Nunn, John Turturro, Paul Benjamin, Frankie Faison, Samuel L. Jackson, Rosie Perez, Martin Lawrence, Miguel Sandoval"/>
    <s v="United States"/>
    <s v="United States"/>
    <x v="0"/>
    <x v="22"/>
    <x v="1"/>
    <x v="27"/>
    <x v="4"/>
    <s v="120 min"/>
    <s v="Classic Movies, Comedies, Dramas"/>
    <s v="On a sweltering day in Brooklyn, simmering racial tensions between residents rise to the surface and ignite rage, violence and tragedy."/>
    <x v="9"/>
  </r>
  <r>
    <s v="s141"/>
    <x v="0"/>
    <x v="48"/>
    <s v="El patr√≥n, radiograf√≠a de un crimen"/>
    <x v="43"/>
    <s v="Joaqu√≠n Furriel"/>
    <s v="Joaqu√≠n Furriel, Luis Ziembrowski, Guillermo Pfening, M√≥nica Lairana, Germ√°n de Silva, Victoria Raposo, Andrea Garrote"/>
    <s v="Argentina, Venezuela"/>
    <s v="Argentina"/>
    <x v="10"/>
    <x v="22"/>
    <x v="1"/>
    <x v="28"/>
    <x v="0"/>
    <s v="100 min"/>
    <s v="Dramas, International Movies, Thrillers"/>
    <s v="A lawyer defends an illiterate man whose exploitation by a cruel boss while working as a butcher in Buenos Aires led to tragedy. Based on a true case."/>
    <x v="0"/>
  </r>
  <r>
    <s v="s142"/>
    <x v="0"/>
    <x v="49"/>
    <s v="Extraction"/>
    <x v="44"/>
    <s v="Bruce Willis"/>
    <s v="Bruce Willis, Kellan Lutz, Gina Carano, D.B. Sweeney, Joshua Mikel, Steve Coulter, Dan Bilzerian, Heather Johansen"/>
    <s v="United States, United Kingdom, Canada"/>
    <s v="United States"/>
    <x v="0"/>
    <x v="22"/>
    <x v="1"/>
    <x v="25"/>
    <x v="4"/>
    <s v="82 min"/>
    <s v="Action &amp; Adventure"/>
    <s v="When a retired CIA agent is kidnapped, his son, a government analyst, embarks on an unauthorized mission to find him and halt a terrorist plot."/>
    <x v="5"/>
  </r>
  <r>
    <s v="s143"/>
    <x v="0"/>
    <x v="50"/>
    <s v="Freedom Writers"/>
    <x v="45"/>
    <s v="Hilary Swank"/>
    <s v="Hilary Swank, Patrick Dempsey, Scott Glenn, Imelda Staunton, April L. Hernandez, Mario, Kristin Herrera, Jaclyn Ngan, Sergio Montalvo, Jason Finn, Deance Wyatt, Vanetta Smith"/>
    <s v="Germany, United States"/>
    <s v="Germany"/>
    <x v="2"/>
    <x v="22"/>
    <x v="1"/>
    <x v="18"/>
    <x v="2"/>
    <s v="124 min"/>
    <s v="Dramas"/>
    <s v="While her at-risk students are reading classics such as &quot;The Diary of Anne Frank,&quot; a teacher asks them to keep journals about their troubled lives."/>
    <x v="0"/>
  </r>
  <r>
    <s v="s144"/>
    <x v="0"/>
    <x v="51"/>
    <s v="Green Lantern"/>
    <x v="46"/>
    <s v="Ryan Reynolds"/>
    <s v="Ryan Reynolds, Blake Lively, Peter Sarsgaard, Mark Strong, Tim Robbins, Jay O. Sanders, Taika Waititi, Angela Bassett"/>
    <s v="United States"/>
    <s v="United States"/>
    <x v="0"/>
    <x v="22"/>
    <x v="1"/>
    <x v="15"/>
    <x v="2"/>
    <s v="114 min"/>
    <s v="Action &amp; Adventure, Sci-Fi &amp; Fantasy"/>
    <s v="Test pilot Hal Jordan harnesses glowing new powers for good when he wears an otherworldly ring and helps an intergalactic force stop a powerful threat."/>
    <x v="5"/>
  </r>
  <r>
    <s v="s145"/>
    <x v="0"/>
    <x v="52"/>
    <s v="House Party"/>
    <x v="47"/>
    <s v="Christopher Reid"/>
    <s v="Christopher Reid, Christopher Martin, Robin Harris, Tisha Campbell, A.J. Johnson, Martin Lawrence, Paul Anthony, Bowlegged Lou, B-Fine, Edith Fields, Kelly Jo Minter, Clifton Powell, Verda Bridges"/>
    <s v="United States"/>
    <s v="United States"/>
    <x v="0"/>
    <x v="22"/>
    <x v="1"/>
    <x v="29"/>
    <x v="4"/>
    <s v="104 min"/>
    <s v="Comedies, Cult Movies"/>
    <s v="Grounded by his strict father, Kid risks life and limb to go to his best friend Play's big bash but experiences one obstacle after another."/>
    <x v="2"/>
  </r>
  <r>
    <s v="s146"/>
    <x v="0"/>
    <x v="53"/>
    <s v="House Party 2"/>
    <x v="48"/>
    <s v="Christopher Reid"/>
    <s v="Christopher Reid, Christopher Martin, Martin Lawrence, Bowlegged Lou, Paul Anthony, B-Fine, Tisha Campbell, Kamron, Iman, Queen Latifah"/>
    <s v="United States"/>
    <s v="United States"/>
    <x v="0"/>
    <x v="22"/>
    <x v="1"/>
    <x v="30"/>
    <x v="4"/>
    <s v="94 min"/>
    <s v="Comedies, Cult Movies, Music &amp; Musicals"/>
    <s v="Kid goes off to college with scholarship money but when Play loses Kid's tuition funds to a shady music promoter, they devise a wild plan to raise cash."/>
    <x v="2"/>
  </r>
  <r>
    <s v="s147"/>
    <x v="0"/>
    <x v="54"/>
    <s v="House Party 3"/>
    <x v="49"/>
    <s v="Christopher Reid"/>
    <s v="Christopher Reid, Christopher Martin, Tisha Campbell, David Edwards, Angela Means, Ketty Lester, Bernie Mac, Michael Colyar, Chris Tucker, Khandi Alexander"/>
    <s v="United States"/>
    <s v="United States"/>
    <x v="0"/>
    <x v="22"/>
    <x v="1"/>
    <x v="24"/>
    <x v="4"/>
    <s v="94 min"/>
    <s v="Comedies, Music &amp; Musicals"/>
    <s v="After Kid gets engaged, Play plans to throw the biggest bachelor party ever. But every celebration for these two always comes with complications."/>
    <x v="2"/>
  </r>
  <r>
    <s v="s150"/>
    <x v="0"/>
    <x v="55"/>
    <s v="I Got the Hook Up"/>
    <x v="50"/>
    <s v="Master P"/>
    <s v="Master P, Anthony Johnson, Gretchen Palmer, Frantz Turner, Richard Keats, Joe Estevez, William Knight, Anthony Boswell, Tommy 'Tiny' Lister, Helen Martin, John Witherspoon, Mia X"/>
    <s v="United States"/>
    <s v="United States"/>
    <x v="0"/>
    <x v="22"/>
    <x v="1"/>
    <x v="2"/>
    <x v="4"/>
    <s v="93 min"/>
    <s v="Action &amp; Adventure, Comedies"/>
    <s v="After getting their hands on a misdirected shipment of cell phones, two hustlers try to cash in by hawking the merchandise from the back of their van."/>
    <x v="5"/>
  </r>
  <r>
    <s v="s151"/>
    <x v="0"/>
    <x v="56"/>
    <s v="In Too Deep"/>
    <x v="51"/>
    <s v="Omar Epps"/>
    <s v="Omar Epps, LL Cool J, Nia Long, Stanley Tucci, Pam Grier, Hill Harper, Jake Weber, David Patrick Kelly, Veronica Webb, Ron Canada, Robert LaSardo, Gano Grills, Ivonne Coll, Don Harvey, Mya, Nasir 'Nas' Jones, Jermaine Dupri"/>
    <s v="United States"/>
    <s v="United States"/>
    <x v="0"/>
    <x v="22"/>
    <x v="1"/>
    <x v="31"/>
    <x v="4"/>
    <s v="97 min"/>
    <s v="Thrillers"/>
    <s v="Rookie cop Jeffrey Cole poses as a drug dealer to take down a crime lord and soon gets caught up in an underworld of bribery, intimidation and murder."/>
    <x v="4"/>
  </r>
  <r>
    <s v="s152"/>
    <x v="0"/>
    <x v="57"/>
    <s v="Initial D"/>
    <x v="52"/>
    <s v="Jay Chou"/>
    <s v="Jay Chou, Anne Suzuki, Edison Chen, Anthony Wong Chau-sang, Shawn Yue, Chapman To, Jordan Chan, Kenny Bee"/>
    <s v="China, Hong Kong"/>
    <s v="China"/>
    <x v="4"/>
    <x v="22"/>
    <x v="1"/>
    <x v="19"/>
    <x v="1"/>
    <s v="109 min"/>
    <s v="Action &amp; Adventure, International Movies"/>
    <s v="By day, an 18-year-old delivers tofu for his father, a retired race car driver; but by night, it's the teen's turn to take the wheel."/>
    <x v="5"/>
  </r>
  <r>
    <s v="s153"/>
    <x v="0"/>
    <x v="58"/>
    <s v="Janoskians: Untold and Untrue"/>
    <x v="53"/>
    <s v="Jai Brooks"/>
    <s v="Jai Brooks, Luke Brooks, James Yammouni, Daniel Sahyounie, Beau Brooks"/>
    <s v="United States"/>
    <s v="United States"/>
    <x v="0"/>
    <x v="22"/>
    <x v="1"/>
    <x v="32"/>
    <x v="0"/>
    <s v="88 min"/>
    <s v="Comedies"/>
    <s v="Follow the story of three Australian brothers and their two friends who became an international sensation by posting pranks and gags on YouTube."/>
    <x v="2"/>
  </r>
  <r>
    <s v="s156"/>
    <x v="0"/>
    <x v="59"/>
    <s v="Labyrinth"/>
    <x v="54"/>
    <s v="David Bowie"/>
    <s v="David Bowie, Jennifer Connelly, Frank Oz, Kevin Clash, Anthony Asbury, Dave Goelz, Brian Henson, Ron Mueck, Karen Prell, Shari Weiser"/>
    <s v="United Kingdom, United States"/>
    <s v="United Kingdom"/>
    <x v="1"/>
    <x v="22"/>
    <x v="1"/>
    <x v="33"/>
    <x v="3"/>
    <s v="101 min"/>
    <s v="Action &amp; Adventure, Children &amp; Family Movies, Cult Movies"/>
    <s v="In Jim Henson's fantasy, teen Sarah embarks on a life-altering quest to rescue her little brother from the clutches of a treacherous goblin."/>
    <x v="5"/>
  </r>
  <r>
    <s v="s157"/>
    <x v="0"/>
    <x v="60"/>
    <s v="Letters to Juliet"/>
    <x v="55"/>
    <s v="Amanda Seyfried"/>
    <s v="Amanda Seyfried, Christopher Egan, Gael Garc√≠a Bernal, Vanessa Redgrave, Franco Nero, Luisa Ranieri, Marina Massironi, Milena Vukotic, Marcia DeBonis, Luisa De Santis, Lidia Biondi, Giordano Formenti, Chris Egan"/>
    <s v="United States"/>
    <s v="United States"/>
    <x v="0"/>
    <x v="22"/>
    <x v="1"/>
    <x v="3"/>
    <x v="3"/>
    <s v="105 min"/>
    <s v="Comedies, Dramas, Romantic Movies"/>
    <s v="By responding to a letter addressed to Shakespeare's tragic heroine Juliet Capulet, an American woman in Verona, Italy, is led in search of romance."/>
    <x v="2"/>
  </r>
  <r>
    <s v="s158"/>
    <x v="0"/>
    <x v="61"/>
    <s v="Level 16"/>
    <x v="56"/>
    <s v="Katie Douglas"/>
    <s v="Katie Douglas, Celina Martin, Peter Outerbridge, Sara Canning, Alexis Whelan, Amalia Williamson, Josette Halpert, Kiana Madeira"/>
    <s v="Canada"/>
    <s v="Canada"/>
    <x v="11"/>
    <x v="22"/>
    <x v="1"/>
    <x v="21"/>
    <x v="1"/>
    <s v="102 min"/>
    <s v="Sci-Fi &amp; Fantasy, Thrillers"/>
    <s v="In a bleak academy that teaches girls the virtues of passivity, two students uncover the ghastly purpose behind their training and resolve to escape."/>
    <x v="6"/>
  </r>
  <r>
    <s v="s159"/>
    <x v="0"/>
    <x v="62"/>
    <s v="Love Don't Cost a Thing"/>
    <x v="57"/>
    <s v="Nick Cannon"/>
    <s v="Nick Cannon, Christina Milian, Kenan Thompson, Kal Penn, Steve Harvey, Al Thompson, Ashley Monique Clark, Elimu Nelson, Nichole Robinson, Melissa Schuman"/>
    <s v="United States"/>
    <s v="United States"/>
    <x v="0"/>
    <x v="22"/>
    <x v="1"/>
    <x v="13"/>
    <x v="2"/>
    <s v="101 min"/>
    <s v="Comedies, Romantic Movies"/>
    <s v="A nerdy teen tries to make himself cool by association when he convinces a popular cheerleader to pose as his girlfriend."/>
    <x v="2"/>
  </r>
  <r>
    <s v="s160"/>
    <x v="0"/>
    <x v="63"/>
    <s v="Love in a Puff"/>
    <x v="58"/>
    <s v="Miriam Chin Wah Yeung"/>
    <s v="Miriam Chin Wah Yeung, Shawn Yue, Singh Hartihan Bitto, Isabel Chan, Cheung Tat-ming, Matt Chow, Chui Tien-you, Queenie Chu, Charmaine Fong, Vincent Kok"/>
    <s v="Hong Kong"/>
    <s v="Hong Kong"/>
    <x v="12"/>
    <x v="22"/>
    <x v="1"/>
    <x v="3"/>
    <x v="0"/>
    <s v="103 min"/>
    <s v="Comedies, Dramas, International Movies"/>
    <s v="When the Hong Kong government enacts a ban on smoking cigarettes indoors, the new law drives hard-core smokers outside, facilitating unlikely connections."/>
    <x v="2"/>
  </r>
  <r>
    <s v="s162"/>
    <x v="0"/>
    <x v="64"/>
    <s v="Mars Attacks!"/>
    <x v="59"/>
    <s v="Jack Nicholson"/>
    <s v="Jack Nicholson, Glenn Close, Annette Bening, Pierce Brosnan, Danny DeVito, Martin Short, Sarah Jessica Parker, Michael J. Fox, Rod Steiger, Tom Jones, Lukas Haas, Natalie Portman"/>
    <s v="United States"/>
    <s v="United States"/>
    <x v="0"/>
    <x v="22"/>
    <x v="1"/>
    <x v="34"/>
    <x v="2"/>
    <s v="106 min"/>
    <s v="Comedies, Cult Movies, Sci-Fi &amp; Fantasy"/>
    <s v="As flying saucers head for Earth, the president of the United States prepares to welcome alien visitors but soon learns they're not coming in peace."/>
    <x v="2"/>
  </r>
  <r>
    <s v="s163"/>
    <x v="0"/>
    <x v="65"/>
    <s v="Marshall"/>
    <x v="47"/>
    <s v="Chadwick Boseman"/>
    <s v="Chadwick Boseman, Josh Gad, Kate Hudson, Sterling K. Brown, Dan Stevens, James Cromwell, Keesha Sharp, Roger Guenveur Smith, Derrick Baskin, Barrett Doss"/>
    <s v="United States, China, Hong Kong"/>
    <s v="United States"/>
    <x v="0"/>
    <x v="22"/>
    <x v="1"/>
    <x v="5"/>
    <x v="2"/>
    <s v="118 min"/>
    <s v="Dramas"/>
    <s v="This biopic of Thurgood Marshall, the first Black U.S. Supreme Court justice, centers on his pivotal work in a sensational case as an NAACP lawyer."/>
    <x v="0"/>
  </r>
  <r>
    <s v="s164"/>
    <x v="0"/>
    <x v="66"/>
    <s v="My Boss's Daughter"/>
    <x v="60"/>
    <s v="Ashton Kutcher"/>
    <s v="Ashton Kutcher, Tara Reid, Jeffrey Tambor, Andy Richter, Michael Madsen, Jon Abrahams, David Koechner, Carmen Electra, Kenan Thompson, Terence Stamp, Molly Shannon"/>
    <s v="United States"/>
    <s v="United States"/>
    <x v="0"/>
    <x v="22"/>
    <x v="1"/>
    <x v="13"/>
    <x v="4"/>
    <s v="86 min"/>
    <s v="Comedies, Romantic Movies"/>
    <s v="A young man house-sits for his mean boss, hoping to use it as an opportunity to win the heart of the boss's daughter, on whom he's long had a crush."/>
    <x v="2"/>
  </r>
  <r>
    <s v="s165"/>
    <x v="0"/>
    <x v="67"/>
    <s v="Mystery Men"/>
    <x v="61"/>
    <s v="Ben Stiller"/>
    <s v="Ben Stiller, Hank Azaria, William H. Macy, Janeane Garofalo, Kel Mitchell, Paul Reubens, Wes Studi, Greg Kinnear, Geoffrey Rush, Lena Olin, Eddie Izzard, Artie Lange, Pras, Claire Forlani, Tom Waits"/>
    <s v="United States"/>
    <s v="United States"/>
    <x v="0"/>
    <x v="22"/>
    <x v="1"/>
    <x v="31"/>
    <x v="2"/>
    <s v="121 min"/>
    <s v="Action &amp; Adventure, Comedies"/>
    <s v="A team of far-from-super heroes try to earn respect by springing into action when brave and dashing Captain Amazing disappears."/>
    <x v="5"/>
  </r>
  <r>
    <s v="s167"/>
    <x v="0"/>
    <x v="68"/>
    <s v="Once Upon a Time in America"/>
    <x v="62"/>
    <s v="Robert De Niro"/>
    <s v="Robert De Niro, James Woods, Elizabeth McGovern, Treat Williams, Tuesday Weld, Burt Young, Joe Pesci, Danny Aiello, William Forsythe, James Hayden"/>
    <s v="Italy, United States"/>
    <s v="Italy"/>
    <x v="13"/>
    <x v="22"/>
    <x v="1"/>
    <x v="35"/>
    <x v="4"/>
    <s v="229 min"/>
    <s v="Classic Movies, Dramas"/>
    <s v="Director Sergio Leone's sprawling crime epic follows a group of Jewish mobsters who rise in the ranks of organized crime in 1920s New York City."/>
    <x v="9"/>
  </r>
  <r>
    <s v="s168"/>
    <x v="0"/>
    <x v="69"/>
    <s v="Open Season 2"/>
    <x v="63"/>
    <s v="Joel McHale"/>
    <s v="Joel McHale, Mike Epps, Jane Krakowski, Billy Connolly, Crispin Glover, Steve Schirripa, Georgia Engel, Diedrich Bader, Cody Cameron, Fred Stoller, Olivia Hack"/>
    <s v="United States, Canada"/>
    <s v="United States"/>
    <x v="0"/>
    <x v="22"/>
    <x v="1"/>
    <x v="16"/>
    <x v="3"/>
    <s v="76 min"/>
    <s v="Children &amp; Family Movies, Comedies"/>
    <s v="Elliot the buck and his forest-dwelling cohorts must rescue their dachshund pal from some spoiled pets bent on returning him to domesticity."/>
    <x v="7"/>
  </r>
  <r>
    <s v="s169"/>
    <x v="0"/>
    <x v="70"/>
    <s v="Osmosis Jones"/>
    <x v="64"/>
    <s v="Chris Rock"/>
    <s v="Chris Rock, Laurence Fishburne, David Hyde Pierce, Brandy Norwood, William Shatner, Ron Howard, Kid Rock, Ben Stein"/>
    <s v="United States"/>
    <s v="United States"/>
    <x v="0"/>
    <x v="22"/>
    <x v="1"/>
    <x v="11"/>
    <x v="3"/>
    <s v="95 min"/>
    <s v="Action &amp; Adventure, Children &amp; Family Movies, Comedies"/>
    <s v="Peter and Bobby Farrelly outdo themselves with this partially animated tale about an out-of-shape 40-year-old man who's the host to various organisms."/>
    <x v="5"/>
  </r>
  <r>
    <s v="s170"/>
    <x v="0"/>
    <x v="71"/>
    <s v="Poseidon"/>
    <x v="65"/>
    <s v="Josh Lucas"/>
    <s v="Josh Lucas, Kurt Russell, Jacinda Barrett, Richard Dreyfuss, Emmy Rossum, M√≠a Maestro, Mike Vogel, Kevin Dillon, Freddy Rodr√≠guez"/>
    <s v="United States"/>
    <s v="United States"/>
    <x v="0"/>
    <x v="22"/>
    <x v="1"/>
    <x v="20"/>
    <x v="2"/>
    <s v="98 min"/>
    <s v="Action &amp; Adventure, Dramas"/>
    <s v="A tidal wave spells disaster for a ship of New Year's Eve revelers when it capsizes the mammoth vessel, sending passengers into a battle for survival."/>
    <x v="5"/>
  </r>
  <r>
    <s v="s171"/>
    <x v="0"/>
    <x v="72"/>
    <s v="Rhyme &amp; Reason"/>
    <x v="66"/>
    <s v="Too $hort"/>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s v="United States"/>
    <x v="0"/>
    <x v="22"/>
    <x v="1"/>
    <x v="36"/>
    <x v="4"/>
    <s v="89 min"/>
    <s v="Documentaries, Music &amp; Musicals"/>
    <s v="The world and culture of rap song topics such as race, violence, police, family and sex are examined by hip-hop performers from both coasts."/>
    <x v="8"/>
  </r>
  <r>
    <s v="s172"/>
    <x v="0"/>
    <x v="73"/>
    <s v="Same Kind of Different as Me"/>
    <x v="67"/>
    <s v="Greg Kinnear"/>
    <s v="Greg Kinnear, Ren√©e Zellweger, Djimon Hounsou, Jon Voight, Olivia Holt"/>
    <s v="United States"/>
    <s v="United States"/>
    <x v="0"/>
    <x v="22"/>
    <x v="1"/>
    <x v="5"/>
    <x v="2"/>
    <s v="120 min"/>
    <s v="Dramas, Faith &amp; Spirituality"/>
    <s v="A wealthy couple whose marriage is on the rocks befriends a local homeless man who changes their perspectives in this inspiring true story."/>
    <x v="0"/>
  </r>
  <r>
    <s v="s173"/>
    <x v="0"/>
    <x v="74"/>
    <s v="School of Rock"/>
    <x v="68"/>
    <s v="Jack Black"/>
    <s v="Jack Black, Joan Cusack, Mike White, Sarah Silverman, Lee Wilkof, Kate McGregor-Stewart, Adam Pascal, Suzzanne Douglas, Miranda Cosgrove, Kevin Alexander Clark, Joey Gaydos Jr., Robert Tsai, Veronica Afflerbach, Jordan-Claire Green"/>
    <s v="United States, Germany"/>
    <s v="United States"/>
    <x v="0"/>
    <x v="22"/>
    <x v="1"/>
    <x v="13"/>
    <x v="2"/>
    <s v="110 min"/>
    <s v="Comedies, Music &amp; Musicals"/>
    <s v="Musician Dewey Finn gets a job as a fourth-grade substitute teacher, where he secretly begins teaching his students the finer points of rock 'n' roll."/>
    <x v="2"/>
  </r>
  <r>
    <s v="s174"/>
    <x v="0"/>
    <x v="75"/>
    <s v="Snervous Tyler Oakley"/>
    <x v="69"/>
    <s v="Tyler Oakley"/>
    <s v="Tyler Oakley"/>
    <s v="United States"/>
    <s v="United States"/>
    <x v="0"/>
    <x v="22"/>
    <x v="1"/>
    <x v="25"/>
    <x v="2"/>
    <s v="83 min"/>
    <s v="Documentaries, LGBTQ Movies"/>
    <s v="The inspiring Internet star and LGBT advocate shares an intimate view of his life and relationships during his international &quot;Slumber Party&quot; tour."/>
    <x v="8"/>
  </r>
  <r>
    <s v="s175"/>
    <x v="0"/>
    <x v="76"/>
    <s v="Tears of the Sun"/>
    <x v="14"/>
    <s v="Bruce Willis"/>
    <s v="Bruce Willis, Monica Bellucci, Cole Hauser, Eamonn Walker, Johnny Messner, Nick Chinlund, Charles Ingram, Paul Francis, Chad Smith, Tom Skerritt, Malick Bowens, Awaovieyi Agie"/>
    <s v="United States"/>
    <s v="United States"/>
    <x v="0"/>
    <x v="22"/>
    <x v="1"/>
    <x v="13"/>
    <x v="4"/>
    <s v="121 min"/>
    <s v="Action &amp; Adventure, Dramas"/>
    <s v="A Navy SEAL is sent to a war-torn African jungle to rescue a doctor, only to realize he must also save the refugees in the physician's care."/>
    <x v="5"/>
  </r>
  <r>
    <s v="s176"/>
    <x v="0"/>
    <x v="77"/>
    <s v="The Blue Lagoon"/>
    <x v="70"/>
    <s v="Brooke Shields"/>
    <s v="Brooke Shields, Christopher Atkins, Leo McKern, William Daniels, Elva Josephson, Glenn Kohan, Alan Hopgood, Gus Mercurio"/>
    <s v="United States"/>
    <s v="United States"/>
    <x v="0"/>
    <x v="22"/>
    <x v="1"/>
    <x v="37"/>
    <x v="4"/>
    <s v="105 min"/>
    <s v="Dramas, Romantic Movies"/>
    <s v="Two shipwrecked children, stranded for years on a deserted island, fall in love as teenagers and attempt to forge a life in the isolated paradise."/>
    <x v="0"/>
  </r>
  <r>
    <s v="s177"/>
    <x v="0"/>
    <x v="78"/>
    <s v="The Golden Child"/>
    <x v="71"/>
    <s v="Eddie Murphy"/>
    <s v="Eddie Murphy, J.L. Reate, Charles Dance, Charlotte Lewis, Victor Wong, Randall Tex Cobb, James Hong, Shakti Chen, Tau Logo, Tiger Chung Lee"/>
    <s v="United States"/>
    <s v="United States"/>
    <x v="0"/>
    <x v="22"/>
    <x v="1"/>
    <x v="33"/>
    <x v="2"/>
    <s v="94 min"/>
    <s v="Action &amp; Adventure, Comedies"/>
    <s v="A fast-talking L.A. social worker goes through a series of traps and terrors to find a kidnapped Tibetan child with mystical powers."/>
    <x v="5"/>
  </r>
  <r>
    <s v="s178"/>
    <x v="0"/>
    <x v="79"/>
    <s v="The Guns of Navarone"/>
    <x v="72"/>
    <s v="Gregory Peck"/>
    <s v="Gregory Peck, David Niven, Anthony Quinn, Stanley Baker, Anthony Quayle, James Darren, Irene Papas, Gia Scala, James Robertson Justice, Richard Harris"/>
    <s v="United Kingdom, United States"/>
    <s v="United Kingdom"/>
    <x v="1"/>
    <x v="22"/>
    <x v="1"/>
    <x v="38"/>
    <x v="1"/>
    <s v="156 min"/>
    <s v="Action &amp; Adventure, Classic Movies"/>
    <s v="During World War II, British forces launch an attack designed to take out the massive Nazi cannons that guard a critical sea channel."/>
    <x v="5"/>
  </r>
  <r>
    <s v="s179"/>
    <x v="0"/>
    <x v="80"/>
    <s v="The Interview"/>
    <x v="73"/>
    <s v="James Franco"/>
    <s v="James Franco, Seth Rogen, Lizzy Caplan, Randall Park, Diana Bang, Timothy Simons, Reese Alexander, James Yi"/>
    <s v="United States"/>
    <s v="United States"/>
    <x v="0"/>
    <x v="22"/>
    <x v="1"/>
    <x v="28"/>
    <x v="4"/>
    <s v="112 min"/>
    <s v="Action &amp; Adventure, Comedies"/>
    <s v="Seth Rogen and James Franco star in this provocative comedy about two journalists recruited by the CIA after they arrange an interview with Kim Jong-un."/>
    <x v="5"/>
  </r>
  <r>
    <s v="s180"/>
    <x v="0"/>
    <x v="81"/>
    <s v="The Nutty Professor"/>
    <x v="74"/>
    <s v="Eddie Murphy"/>
    <s v="Eddie Murphy, Jada Pinkett Smith, James Coburn, Larry Miller, Dave Chappelle, John Ales, Patricia Wilson, Jamal Mixon"/>
    <s v="United States"/>
    <s v="United States"/>
    <x v="0"/>
    <x v="22"/>
    <x v="1"/>
    <x v="34"/>
    <x v="2"/>
    <s v="95 min"/>
    <s v="Comedies, Romantic Movies"/>
    <s v="After being made fun of for his weight, a kind and brainy professor takes a dose of a revolutionary formula that changes more than just his appearance."/>
    <x v="2"/>
  </r>
  <r>
    <s v="s183"/>
    <x v="0"/>
    <x v="82"/>
    <s v="Welcome Home Roscoe Jenkins"/>
    <x v="75"/>
    <s v="Martin Lawrence"/>
    <s v="Martin Lawrence, James Earl Jones, Joy Bryant, Margaret Avery, Mike Epps, Mo'Nique, Cedric the Entertainer, Nicole Ari Parker, Michael Clarke Duncan, Louis C.K."/>
    <s v="United States"/>
    <s v="United States"/>
    <x v="0"/>
    <x v="22"/>
    <x v="1"/>
    <x v="16"/>
    <x v="2"/>
    <s v="114 min"/>
    <s v="Comedies"/>
    <s v="R.J. travels to Georgia for his parents' 50th anniversary. But after pompously flaunting his Hollywood lifestyle, he must examine what he's become."/>
    <x v="2"/>
  </r>
  <r>
    <s v="s184"/>
    <x v="0"/>
    <x v="83"/>
    <s v="In the Line of Fire"/>
    <x v="65"/>
    <s v="Clint Eastwood"/>
    <s v="Clint Eastwood, John Malkovich, Rene Russo, Dylan McDermott, Gary Cole, Fred Thompson, John Mahoney, Gregory Alan Williams, Jim Curley, Sally Hughes"/>
    <s v="United States"/>
    <s v="United States"/>
    <x v="0"/>
    <x v="21"/>
    <x v="0"/>
    <x v="0"/>
    <x v="4"/>
    <s v="129 min"/>
    <s v="Action &amp; Adventure, Classic Movies"/>
    <s v="A twisted yet ingenious killer torments a veteran Secret Service agent who's haunted by his failure years ago to save President John F. Kennedy."/>
    <x v="5"/>
  </r>
  <r>
    <s v="s189"/>
    <x v="0"/>
    <x v="84"/>
    <s v="2 Alone in Paris"/>
    <x v="76"/>
    <s v="Ramzy Bedia"/>
    <s v="Ramzy Bedia, √âric Judor, Beno√Æt Magimel, Kristin Scott Thomas, √âlodie Bouchez, √âdouard Baer, Fred Testot, Omar Sy"/>
    <s v="France"/>
    <s v="France"/>
    <x v="14"/>
    <x v="18"/>
    <x v="4"/>
    <x v="16"/>
    <x v="0"/>
    <s v="97 min"/>
    <s v="Comedies, International Movies"/>
    <s v="A bumbling Paris policeman is doggedly determined to capture the master thief that repeatedly eludes him, even when they're the last two men on Earth."/>
    <x v="2"/>
  </r>
  <r>
    <s v="s191"/>
    <x v="0"/>
    <x v="85"/>
    <s v="Thimmarusu"/>
    <x v="77"/>
    <s v="Satya Dev"/>
    <s v="Satya Dev, Priyanka Jawalkar, Brahmaji"/>
    <s v="India"/>
    <s v="India"/>
    <x v="3"/>
    <x v="18"/>
    <x v="4"/>
    <x v="1"/>
    <x v="1"/>
    <s v="125 min"/>
    <s v="Dramas, International Movies"/>
    <s v="Eight years after a young man is framed for murder, an up-and-coming lawyer re-opens the case, beginning a tricky mission to find the real culprit."/>
    <x v="0"/>
  </r>
  <r>
    <s v="s192"/>
    <x v="0"/>
    <x v="86"/>
    <s v="Wind River"/>
    <x v="78"/>
    <s v="Jeremy Renner"/>
    <s v="Jeremy Renner, Elizabeth Olsen, Jon Bernthal, Gil Birmingham, Kelsey Asbille, Tantoo Cardinal, Teo Briones, Matthew Del Negro, Hugh Dillon, Julia Jones, James Jordan, Eric Lange, Martin Sensmeier, Mason Davis, Graham Greene"/>
    <s v="United Kingdom, Canada, United States"/>
    <s v="United Kingdom"/>
    <x v="1"/>
    <x v="18"/>
    <x v="4"/>
    <x v="5"/>
    <x v="4"/>
    <s v="107 min"/>
    <s v="Dramas, Independent Movies"/>
    <s v="A tracker with the U.S. Fish and Wildlife Service assists a rookie FBI agent who's investigating a teen girl's murder on a remote Wyoming reservation."/>
    <x v="0"/>
  </r>
  <r>
    <s v="s193"/>
    <x v="0"/>
    <x v="87"/>
    <s v="C Kkompany"/>
    <x v="79"/>
    <s v="Mithun Chakraborty"/>
    <s v="Mithun Chakraborty, Tusshar Kapoor, Anupam Kher, Rajpal Yadav, Raima Sen, Dilip Prabhavalkar, Sanjay Mishra"/>
    <s v="India"/>
    <s v="India"/>
    <x v="3"/>
    <x v="17"/>
    <x v="3"/>
    <x v="16"/>
    <x v="1"/>
    <s v="127 min"/>
    <s v="Action &amp; Adventure, Comedies, International Movies"/>
    <s v="Three broke friends pose as an underworld gang for extortion, but their plan takes on a life of its own when their phony company becomes famous."/>
    <x v="5"/>
  </r>
  <r>
    <s v="s196"/>
    <x v="0"/>
    <x v="88"/>
    <s v="EMI: Liya Hai To Chukana Padega"/>
    <x v="80"/>
    <s v="Sanjay Dutt"/>
    <s v="Sanjay Dutt, Arjun Rampal, Malaika Arora, Aashish Chaudhary, Neha Uberoi, Urmila Matondkar, Manoj Joshi, Daya Shankar Pandey, Pushkar Jog, Kulbhushan Kharbanda"/>
    <s v="India"/>
    <s v="India"/>
    <x v="3"/>
    <x v="17"/>
    <x v="3"/>
    <x v="16"/>
    <x v="1"/>
    <s v="128 min"/>
    <s v="Comedies, Dramas, International Movies"/>
    <s v="A bank hires an enigmatic and unorthodox debt collector to recover money from four borrowers who are unable to pay their loans."/>
    <x v="2"/>
  </r>
  <r>
    <s v="s199"/>
    <x v="1"/>
    <x v="24"/>
    <s v="King of Boys: The Return of the King"/>
    <x v="21"/>
    <s v="Sola Sobowale"/>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s v="Nigeria"/>
    <x v="7"/>
    <x v="17"/>
    <x v="3"/>
    <x v="1"/>
    <x v="0"/>
    <s v="1 Season"/>
    <s v="Crime TV Shows, International TV Shows, TV Dramas"/>
    <s v="Alhaja Eniola Salami starts anew and sets her sights on a different position of power, fueled by revenge, regret and ruthlessness."/>
    <x v="10"/>
  </r>
  <r>
    <s v="s200"/>
    <x v="0"/>
    <x v="89"/>
    <s v="Koi Aap Sa"/>
    <x v="81"/>
    <s v="Aftab Shivdasani"/>
    <s v="Aftab Shivdasani, Natassha, Dipannita Sharma, Himanshu Mallik, Vaidya Advai, Pushy Anand, Shama Deshpande, Rajendra Gupta"/>
    <s v="India"/>
    <s v="India"/>
    <x v="3"/>
    <x v="17"/>
    <x v="3"/>
    <x v="20"/>
    <x v="1"/>
    <s v="135 min"/>
    <s v="Comedies, Dramas, International Movies"/>
    <s v="Star athlete Rohan has his eye on a beautiful art student. But when his best friend Simran experiences a crisis, he drops everything to help her."/>
    <x v="2"/>
  </r>
  <r>
    <s v="s201"/>
    <x v="0"/>
    <x v="90"/>
    <s v="Krishna Cottage"/>
    <x v="82"/>
    <s v="Sohail Khan"/>
    <s v="Sohail Khan, Isha Koppikar, Natassha, Rati Agnihotri, Vrajesh Hirjee, Divya Palat, Hiten Tejwani, Rajendranath Zutshi"/>
    <s v="India"/>
    <s v="India"/>
    <x v="3"/>
    <x v="17"/>
    <x v="3"/>
    <x v="14"/>
    <x v="1"/>
    <s v="124 min"/>
    <s v="Action &amp; Adventure, Horror Movies, International Movies"/>
    <s v="True love is put to the test when another woman comes between a pair of star-crossed young lovers in this thriller."/>
    <x v="5"/>
  </r>
  <r>
    <s v="s202"/>
    <x v="0"/>
    <x v="91"/>
    <s v="Kucch To Hai"/>
    <x v="83"/>
    <s v="Tusshar Kapoor"/>
    <s v="Tusshar Kapoor, Esha Deol, Natassha, Vrajesh Hirjee, Kusumit Sana, Rishi Kapoor, Moon Moon Sen, Johny Lever, Ashay Chitre, Jeetendra"/>
    <s v="India"/>
    <s v="India"/>
    <x v="3"/>
    <x v="17"/>
    <x v="3"/>
    <x v="13"/>
    <x v="1"/>
    <s v="136 min"/>
    <s v="Dramas, International Movies, Thrillers"/>
    <s v="A student tries to steal a test from a teacher's home, leaving him for dead after an accident. A string of murders may be the professor's revenge."/>
    <x v="0"/>
  </r>
  <r>
    <s v="s203"/>
    <x v="0"/>
    <x v="92"/>
    <s v="Kyaa Kool Hai Hum"/>
    <x v="84"/>
    <s v="Tusshar Kapoor"/>
    <s v="Tusshar Kapoor, Riteish Deshmukh, Isha Koppikar, Neha Dhupia, Anupam Kher, Jay Sean"/>
    <s v="India"/>
    <s v="India"/>
    <x v="3"/>
    <x v="17"/>
    <x v="3"/>
    <x v="19"/>
    <x v="0"/>
    <s v="165 min"/>
    <s v="Comedies, International Movies, Music &amp; Musicals"/>
    <s v="Longtime friends Rahul and Karan head to Mumbai intent on making their dreams come true, but both men are suddenly saddled with bad luck."/>
    <x v="2"/>
  </r>
  <r>
    <s v="s204"/>
    <x v="0"/>
    <x v="93"/>
    <s v="Kyaa Kool Hain Hum 3"/>
    <x v="85"/>
    <s v="Tusshar Kapoor"/>
    <s v="Tusshar Kapoor, Aftab Shivdasani, Krishna Abhishek, Mandana Karimi, Shakti Kapoor, Darshan Jariwala, Sushmita Mukherjee, Meghna Naidu, Anand Kumar, Claudia Ciesla"/>
    <s v="India"/>
    <s v="India"/>
    <x v="3"/>
    <x v="17"/>
    <x v="3"/>
    <x v="32"/>
    <x v="0"/>
    <s v="124 min"/>
    <s v="Comedies, International Movies"/>
    <s v="When an unlikely porn actor falls for a woman outside the industry, he employs his co-stars as a stand-in traditional family to impress her father."/>
    <x v="2"/>
  </r>
  <r>
    <s v="s205"/>
    <x v="0"/>
    <x v="94"/>
    <s v="Kyaa Super Kool Hain Hum"/>
    <x v="79"/>
    <s v="Tusshar Kapoor"/>
    <s v="Tusshar Kapoor, Riteish Deshmukh, Anupam Kher, Rohit Shetty, Neha Sharma, Chunky Pandey, Sarah-Jane Dias, Razak Khan, Kavin Dave"/>
    <s v="India"/>
    <s v="India"/>
    <x v="3"/>
    <x v="17"/>
    <x v="3"/>
    <x v="10"/>
    <x v="0"/>
    <s v="136 min"/>
    <s v="Comedies, International Movies"/>
    <s v="An aspiring actor and a struggling DJ team up to pursue the ladies they love and a diamond that rightfully belongs to their oversexed dog."/>
    <x v="2"/>
  </r>
  <r>
    <s v="s206"/>
    <x v="0"/>
    <x v="95"/>
    <s v="Kyo Kii... Main Jhuth Nahin Bolta"/>
    <x v="86"/>
    <s v="Govinda"/>
    <s v="Govinda, Sushmita Sen, Rambha, Anupam Kher, Satish Kaushik, Sharad Kapoor, Kiran Kumar, Mohnish Bahl"/>
    <s v="India"/>
    <s v="India"/>
    <x v="3"/>
    <x v="17"/>
    <x v="3"/>
    <x v="11"/>
    <x v="1"/>
    <s v="150 min"/>
    <s v="Comedies, International Movies, Sci-Fi &amp; Fantasy"/>
    <s v="The life and career of a lawyer are thrown into chaos when his son's wish magically renders him incapable of telling a lie."/>
    <x v="2"/>
  </r>
  <r>
    <s v="s207"/>
    <x v="0"/>
    <x v="96"/>
    <s v="LSD: Love, Sex Aur Dhokha"/>
    <x v="87"/>
    <s v="Nushrat Bharucha"/>
    <s v="Nushrat Bharucha, Anshuman Jha, Neha Chauhan, Rajkummar Rao, Arya Banerjee, Amit Sial, Herry Tangri"/>
    <s v="India"/>
    <s v="India"/>
    <x v="3"/>
    <x v="17"/>
    <x v="3"/>
    <x v="3"/>
    <x v="0"/>
    <s v="112 min"/>
    <s v="Dramas, Independent Movies, International Movies"/>
    <s v="This provocative drama examines how the voyeuristic nature of modern society affects three unusual couples in Northern India."/>
    <x v="0"/>
  </r>
  <r>
    <s v="s208"/>
    <x v="0"/>
    <x v="97"/>
    <s v="Mission Istaanbul: Darr Ke Aagey Jeet Hai"/>
    <x v="88"/>
    <s v="Vivek Oberoi"/>
    <s v="Vivek Oberoi, Zayed Khan, Shriya Saran, Nikitin Dheer, Shabbir Ahluwalia, Sunil Shetty, Shweta Bhardwaj"/>
    <s v="India"/>
    <s v="India"/>
    <x v="3"/>
    <x v="17"/>
    <x v="3"/>
    <x v="16"/>
    <x v="1"/>
    <s v="119 min"/>
    <s v="Action &amp; Adventure, International Movies, Music &amp; Musicals"/>
    <s v="A television journalist makes a risky career move by accepting a job offer from a controversial Istanbul television station."/>
    <x v="5"/>
  </r>
  <r>
    <s v="s209"/>
    <x v="0"/>
    <x v="98"/>
    <s v="Once Upon a Time in Mumbaai"/>
    <x v="89"/>
    <s v="Ajay Devgn"/>
    <s v="Ajay Devgn, Emraan Hashmi, Kangana Ranaut, Prachi Desai, Randeep Hooda, Naved Aslam, Asif Basra, Avtar Gill"/>
    <s v="India"/>
    <s v="India"/>
    <x v="3"/>
    <x v="17"/>
    <x v="3"/>
    <x v="3"/>
    <x v="1"/>
    <s v="133 min"/>
    <s v="Dramas, International Movies, Music &amp; Musicals"/>
    <s v="Mumbai's top mob boss rules the underworld with honor and compassion, but his power-hungry prot√©g√© will shake up the world of organized crime."/>
    <x v="0"/>
  </r>
  <r>
    <s v="s210"/>
    <x v="0"/>
    <x v="99"/>
    <s v="Once Upon a Time in Mumbai Dobaara!"/>
    <x v="89"/>
    <s v="Akshay Kumar"/>
    <s v="Akshay Kumar, Imran Khan, Sonakshi Sinha, Sonali Bendre, Sarfaraz Khan, Mahesh Manjrekar, Abhimanyu Singh, Kurush Deboo, Pitobash, Chetan Hansraj"/>
    <s v="India"/>
    <s v="India"/>
    <x v="3"/>
    <x v="17"/>
    <x v="3"/>
    <x v="4"/>
    <x v="1"/>
    <s v="142 min"/>
    <s v="Dramas, International Movies, Music &amp; Musicals"/>
    <s v="This turbulent sequel to Once Upon a Time in Mumbai carries on the saga of the gangland don Shoaib Khan, who continues pressing for more control."/>
    <x v="0"/>
  </r>
  <r>
    <s v="s211"/>
    <x v="0"/>
    <x v="100"/>
    <s v="Ragini MMS"/>
    <x v="90"/>
    <s v="Kainaz Motivala"/>
    <s v="Kainaz Motivala, Rajkummar Rao, Rajat Kaul, Janice, Shernaza, Mangala Ahire, Vinod Rawat"/>
    <s v="India"/>
    <s v="India"/>
    <x v="3"/>
    <x v="17"/>
    <x v="3"/>
    <x v="15"/>
    <x v="0"/>
    <s v="93 min"/>
    <s v="Horror Movies, International Movies"/>
    <s v="A couple out to have a sensuous weekend at a house outside of Mumbai finds it rigged with surveillance cameras and occupied by an evil entity."/>
    <x v="3"/>
  </r>
  <r>
    <s v="s212"/>
    <x v="0"/>
    <x v="101"/>
    <s v="Ragini MMS 2"/>
    <x v="91"/>
    <s v="Sunny Leone"/>
    <s v="Sunny Leone, Saahil Prem, Parvin Dabas, Sandhya Mridul, Divya Dutta, Soniya Mehra, Kainaz Motivala, Karan Mehra"/>
    <s v="India"/>
    <s v="India"/>
    <x v="3"/>
    <x v="17"/>
    <x v="3"/>
    <x v="28"/>
    <x v="0"/>
    <s v="113 min"/>
    <s v="Horror Movies, International Movies"/>
    <s v="The horror continues when Ragini's video goes viral and a sleazy director decides to make a movie about the incident in the original house."/>
    <x v="3"/>
  </r>
  <r>
    <s v="s216"/>
    <x v="0"/>
    <x v="102"/>
    <s v="Shootout at Lokhandwala"/>
    <x v="88"/>
    <s v="Amitabh Bachchan"/>
    <s v="Amitabh Bachchan, Sanjay Dutt, Sunil Shetty, Arbaaz Khan, Abhishek Bachchan, Vivek Oberoi, Tusshar Kapoor, Rohit Roy, Shabbir Ahluwalia, Dia Mirza, Amrita Singh, Neha Dhupia"/>
    <s v="India"/>
    <s v="India"/>
    <x v="3"/>
    <x v="17"/>
    <x v="3"/>
    <x v="18"/>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x v="5"/>
  </r>
  <r>
    <s v="s217"/>
    <x v="0"/>
    <x v="103"/>
    <s v="Shor In the City"/>
    <x v="92"/>
    <s v="Sendhil Ramamurthy"/>
    <s v="Sendhil Ramamurthy, Tusshar Kapoor, Nikhil Dwivedi, Preeti Desai, Sundeep Kishan, Radhika Apte, Pitobash, Girija Oak, Alok Chaturvedi, Sudhir Chowdhary"/>
    <s v="India"/>
    <s v="India"/>
    <x v="3"/>
    <x v="17"/>
    <x v="3"/>
    <x v="15"/>
    <x v="1"/>
    <s v="106 min"/>
    <s v="Comedies, Dramas, Independent Movies"/>
    <s v="When three small-time Mumbai crooks steal a bag on a train, they find that it's filled with weapons and realize that their lives may be in danger."/>
    <x v="2"/>
  </r>
  <r>
    <s v="s218"/>
    <x v="0"/>
    <x v="104"/>
    <s v="The Dirty Picture"/>
    <x v="89"/>
    <s v="Vidya Balan"/>
    <s v="Vidya Balan, Emraan Hashmi, Tusshar Kapoor, Naseeruddin Shah, Rajesh Sharma, Imran Hasnee, Anju Mahendru"/>
    <s v="India"/>
    <s v="India"/>
    <x v="3"/>
    <x v="17"/>
    <x v="3"/>
    <x v="15"/>
    <x v="1"/>
    <s v="145 min"/>
    <s v="Comedies, Dramas, International Movies"/>
    <s v="After running away from home in search of movie stardom, a village girl rises to become a prominent sex symbol."/>
    <x v="2"/>
  </r>
  <r>
    <s v="s228"/>
    <x v="0"/>
    <x v="105"/>
    <s v="Really Love"/>
    <x v="93"/>
    <s v="Kofi Siriboe"/>
    <s v="Kofi Siriboe, Yootha Wong-Loi-Sing, Michael Ealy, Uzo Aduba"/>
    <s v="United States"/>
    <s v="United States"/>
    <x v="0"/>
    <x v="15"/>
    <x v="1"/>
    <x v="22"/>
    <x v="0"/>
    <s v="95 min"/>
    <s v="Dramas, Independent Movies, Romantic Movies"/>
    <s v="A rising Black painter tries to break into a competitive art world while balancing an unexpected romance with an ambitious law student."/>
    <x v="0"/>
  </r>
  <r>
    <s v="s229"/>
    <x v="0"/>
    <x v="106"/>
    <s v="The November Man"/>
    <x v="94"/>
    <s v="Pierce Brosnan"/>
    <s v="Pierce Brosnan, Luke Bracey, Olga Kurylenko, Eliza Taylor, Caterina Scorsone, Bill Smitrovich, Will Patton, Amila Terzimehic, Lazar Ristovski, Mediha Musliovic"/>
    <s v="United States, United Kingdom"/>
    <s v="United States"/>
    <x v="0"/>
    <x v="15"/>
    <x v="1"/>
    <x v="28"/>
    <x v="4"/>
    <s v="108 min"/>
    <s v="Action &amp; Adventure"/>
    <s v="An ex-CIA agent emerges from retirement to protect an important witness, but he soon discovers that old friends can make the most dangerous enemies."/>
    <x v="5"/>
  </r>
  <r>
    <s v="s230"/>
    <x v="0"/>
    <x v="107"/>
    <s v="The Old Ways"/>
    <x v="95"/>
    <s v="Brigitte Kali Canales"/>
    <s v="Brigitte Kali Canales, Andrea Cortes, Julia Vera, Sal Lopez"/>
    <s v="United States"/>
    <s v="United States"/>
    <x v="0"/>
    <x v="15"/>
    <x v="1"/>
    <x v="22"/>
    <x v="0"/>
    <s v="90 min"/>
    <s v="Horror Movies"/>
    <s v="A reporter visits her birthplace in Veracruz for a story about tribal culture, only to be kidnapped by locals who believe she's demonically possessed."/>
    <x v="3"/>
  </r>
  <r>
    <s v="s232"/>
    <x v="0"/>
    <x v="108"/>
    <s v="The Water Man"/>
    <x v="96"/>
    <s v="David Oyelowo"/>
    <s v="David Oyelowo, Rosario Dawson, Lonnie Chavis, Amiah Miller, Alfred Molina, Maria Bello"/>
    <s v="United States"/>
    <s v="United States"/>
    <x v="0"/>
    <x v="15"/>
    <x v="1"/>
    <x v="1"/>
    <x v="3"/>
    <s v="92 min"/>
    <s v="Children &amp; Family Movies, Dramas"/>
    <s v="Desperate to save his ailing mother, 11-year-old Gunner runs away from home on a quest to find a mythic figure rumored to have the power to cheat death."/>
    <x v="7"/>
  </r>
  <r>
    <s v="s248"/>
    <x v="0"/>
    <x v="109"/>
    <s v="Sweet Girl"/>
    <x v="97"/>
    <s v="Jason Momoa"/>
    <s v="Jason Momoa, Isabela Merced, Manuel Garcia-Rulfo, Amy Brenneman, Adria Arjona, Raza Jaffrey, Justin Bartha, Lex Scott Davis, Michael Raymond-James"/>
    <s v="United States"/>
    <s v="United States"/>
    <x v="0"/>
    <x v="10"/>
    <x v="3"/>
    <x v="1"/>
    <x v="4"/>
    <s v="110 min"/>
    <s v="Action &amp; Adventure, Dramas"/>
    <s v="He lost the love of his life to a pharmaceutical company's greed. Now his daughter is without a mother, and he's without justice. For now."/>
    <x v="5"/>
  </r>
  <r>
    <s v="s252"/>
    <x v="0"/>
    <x v="110"/>
    <s v="Like Crazy"/>
    <x v="98"/>
    <s v="Anton Yelchin"/>
    <s v="Anton Yelchin, Felicity Jones, Jennifer Lawrence, Charlie Bewley, Alex Kingston, Oliver Muirhead, Finola Hughes, Chris Messina, Ben York Jones, Jamie Thomas King"/>
    <s v="United States"/>
    <s v="United States"/>
    <x v="0"/>
    <x v="9"/>
    <x v="2"/>
    <x v="15"/>
    <x v="2"/>
    <s v="91 min"/>
    <s v="Dramas, Independent Movies, Romantic Movies"/>
    <s v="A spirited exchange student and an American man fall in love in LA. But their romance faces an uphill battle when she is forced to return to England."/>
    <x v="0"/>
  </r>
  <r>
    <s v="s254"/>
    <x v="0"/>
    <x v="111"/>
    <s v="Bombay"/>
    <x v="99"/>
    <s v="Arvind Swamy"/>
    <s v="Arvind Swamy, Manisha Koirala, Nasser, Raja Krishnamoorthy"/>
    <s v="India"/>
    <s v="India"/>
    <x v="3"/>
    <x v="8"/>
    <x v="1"/>
    <x v="39"/>
    <x v="1"/>
    <s v="135 min"/>
    <s v="Dramas, International Movies, Romantic Movies"/>
    <s v="Years after they elope against their family‚Äôs wishes, a couple and their sons become caught in the throes of conflict in their city."/>
    <x v="0"/>
  </r>
  <r>
    <s v="s260"/>
    <x v="0"/>
    <x v="112"/>
    <s v="Pahuna"/>
    <x v="100"/>
    <s v="Anmol Limbu"/>
    <s v="Anmol Limbu, Ishika Gurung, Manju Chettri, Banita Lagun, Binod Pradhan, Mahindra Bajgai, Rupa Tamang, Saran Rai"/>
    <s v="India, Nepal"/>
    <s v="India"/>
    <x v="3"/>
    <x v="8"/>
    <x v="1"/>
    <x v="21"/>
    <x v="5"/>
    <s v="82 min"/>
    <s v="Comedies, Dramas, International Movies"/>
    <s v="Fleeing unrest in their native Nepal, three young siblings separated from their parents must beat the odds to survive on their own in India."/>
    <x v="2"/>
  </r>
  <r>
    <s v="s265"/>
    <x v="0"/>
    <x v="113"/>
    <s v="Walk of Shame"/>
    <x v="101"/>
    <s v="Elizabeth Banks"/>
    <s v="Elizabeth Banks, James Marsden, Gillian Jacobs, Sarah Wright, Ethan Suplee, Bill Burr, Ken Davitian, Lawrence Gilliard Jr., Alphonso Mcauley, Da'Vone McDonald, John Marsden, Willie Garson, Oliver Hudson, P.J. Byrne"/>
    <s v="United States"/>
    <s v="United States"/>
    <x v="0"/>
    <x v="6"/>
    <x v="6"/>
    <x v="28"/>
    <x v="4"/>
    <s v="94 min"/>
    <s v="Comedies, Independent Movies"/>
    <s v="After a night of boozy carousing, a local newscaster finds herself stranded on the streets of LA just hours before the job interview of a lifetime."/>
    <x v="2"/>
  </r>
  <r>
    <s v="s268"/>
    <x v="0"/>
    <x v="114"/>
    <s v="The Piano"/>
    <x v="30"/>
    <s v="Holly Hunter"/>
    <s v="Holly Hunter, Harvey Keitel, Sam Neill, Anna Paquin, Kerry Walker, Genevieve Lemon, Tungia Baker, Ian Mune"/>
    <s v="New Zealand, Australia, France, United States"/>
    <s v="New Zealand"/>
    <x v="15"/>
    <x v="5"/>
    <x v="5"/>
    <x v="0"/>
    <x v="4"/>
    <s v="121 min"/>
    <s v="Classic Movies, Dramas, Independent Movies"/>
    <s v="With her daughter and her beloved piano in tow, a mute Scottish woman arrives in New Zealand, where a gruff loner sets out to seduce her."/>
    <x v="9"/>
  </r>
  <r>
    <s v="s271"/>
    <x v="0"/>
    <x v="115"/>
    <s v="Beckett"/>
    <x v="102"/>
    <s v="John David Washington"/>
    <s v="John David Washington, Boyd Holbrook, Alicia Vikander, Vicky Krieps, Lena Kitsopoulou, Panos Koronis, Maria Votti"/>
    <s v="Italy, Brazil, Greece"/>
    <s v="Italy"/>
    <x v="13"/>
    <x v="3"/>
    <x v="3"/>
    <x v="1"/>
    <x v="0"/>
    <s v="110 min"/>
    <s v="Action &amp; Adventure"/>
    <s v="An American tourist goes on the run in Greece after a tragic accident plunges him into a political conspiracy that makes him a target for assassination."/>
    <x v="5"/>
  </r>
  <r>
    <s v="s274"/>
    <x v="1"/>
    <x v="116"/>
    <s v="Gone for Good"/>
    <x v="103"/>
    <s v="Finnegan Oldfield"/>
    <s v="Finnegan Oldfield, Nicolas Duvauchelle, Guillaume Gouix, Garance Marillier, Nailia Harzoune"/>
    <s v="France"/>
    <s v="France"/>
    <x v="14"/>
    <x v="3"/>
    <x v="3"/>
    <x v="1"/>
    <x v="0"/>
    <s v="1 Season"/>
    <s v="Crime TV Shows, International TV Shows, TV Dramas"/>
    <s v="Ten years after losing two loved ones, a man is plunged into another dizzying mystery when his girlfriend vanishes. Based on a Harlan Coben novel."/>
    <x v="10"/>
  </r>
  <r>
    <s v="s277"/>
    <x v="1"/>
    <x v="117"/>
    <s v="Valeria"/>
    <x v="104"/>
    <s v="Diana G√≥mez"/>
    <s v="Diana G√≥mez, Silma L√≥pez, Paula Malia, Teresa Riott, Maxi Iglesias, Ibrahim Al Shami"/>
    <s v="Spain"/>
    <s v="Spain"/>
    <x v="8"/>
    <x v="3"/>
    <x v="3"/>
    <x v="1"/>
    <x v="0"/>
    <s v="2 Seasons"/>
    <s v="International TV Shows, Romantic TV Shows, Spanish-Language TV Shows"/>
    <s v="A writer in creative and marital crises finds support from three friends, who are also discovering themselves. Based on the novels by El√≠sabet Benavent."/>
    <x v="11"/>
  </r>
  <r>
    <s v="s279"/>
    <x v="0"/>
    <x v="118"/>
    <s v="Lokillo: Nothing's the Same"/>
    <x v="105"/>
    <s v="Lokillo Florez"/>
    <s v="Lokillo Florez"/>
    <s v="Colombia"/>
    <s v="Colombia"/>
    <x v="16"/>
    <x v="2"/>
    <x v="2"/>
    <x v="1"/>
    <x v="0"/>
    <s v="64 min"/>
    <s v="Stand-Up Comedy"/>
    <s v="Through songs and puns, comedian Lokillo Florez hilariously reviews how Latin Americans have adjusted to a new world where no-hugging policies prevail."/>
    <x v="12"/>
  </r>
  <r>
    <s v="s280"/>
    <x v="0"/>
    <x v="119"/>
    <s v="Monster Hunter: Legends of the Guild"/>
    <x v="106"/>
    <s v="Ben Rausch"/>
    <s v="Ben Rausch, Erica Lindbeck, Dante Basco, Brando Eaton, Stephen Kramer Glickman, Caroline Caliston, G.K. Bowes, Dan McCoy"/>
    <s v="United States, Japan"/>
    <s v="United States"/>
    <x v="0"/>
    <x v="2"/>
    <x v="2"/>
    <x v="1"/>
    <x v="5"/>
    <s v="59 min"/>
    <s v="Action &amp; Adventure, Anime Features, Children &amp; Family Movies"/>
    <s v="In a world where humans and fearsome monsters live in an uneasy balance, young hunter Aiden fights to save his village from destruction by a dragon."/>
    <x v="5"/>
  </r>
  <r>
    <s v="s282"/>
    <x v="0"/>
    <x v="120"/>
    <s v="Brother Jekwu"/>
    <x v="107"/>
    <s v="Mike Ezuruonye"/>
    <s v="Mike Ezuruonye, Juliet Ochienge, Angela Okorie, Huddah Monroe, Catherine Kamau, Naomi Mburu, Derrick Aduwo, Chris Kamau, Abubakar Salum, Celebrity Landlord"/>
    <s v="Nigeria"/>
    <s v="Nigeria"/>
    <x v="7"/>
    <x v="1"/>
    <x v="1"/>
    <x v="32"/>
    <x v="1"/>
    <s v="101 min"/>
    <s v="Comedies, International Movies"/>
    <s v="Chasing wild success, a village hustler follows his cousin from Nigeria to Kenya and stumbles into the shady business affairs of a notorious overlord."/>
    <x v="2"/>
  </r>
  <r>
    <s v="s283"/>
    <x v="0"/>
    <x v="121"/>
    <s v="La diosa del asfalto"/>
    <x v="108"/>
    <s v="Ximena Romo"/>
    <s v="Ximena Romo, Mabel Cadena, Alejandra Herrera, Nelly Gonz√°lez, Samantha Orozco, Axel Arenas, Esteban Caicedo, Paulina Goto, Raquel Robles, Baby B√°tiz, Pascacio L√≥pez, Ju√°n Carlos Torres, Javier Oliv√°n, Claudia Lobo, Giovanna Zacar√≠as"/>
    <s v="Mexico"/>
    <s v="Mexico"/>
    <x v="17"/>
    <x v="1"/>
    <x v="1"/>
    <x v="22"/>
    <x v="0"/>
    <s v="127 min"/>
    <s v="Dramas, Independent Movies, International Movies"/>
    <s v="A woman from a tough neighborhood outside Mexico City comes home a rock star, inadvertently provoking a confrontation with the ghosts of her past."/>
    <x v="0"/>
  </r>
  <r>
    <s v="s285"/>
    <x v="0"/>
    <x v="122"/>
    <s v="The Kissing Booth 3"/>
    <x v="109"/>
    <s v="Joey King"/>
    <s v="Joey King, Joel Courtney, Jacob Elordi, Molly Ringwald, Taylor Zakhar Perez, Maisie Richardson-Sellers, Meganne Young, Stephen Jennings"/>
    <s v="United Kingdom, United States"/>
    <s v="United Kingdom"/>
    <x v="1"/>
    <x v="1"/>
    <x v="1"/>
    <x v="1"/>
    <x v="1"/>
    <s v="114 min"/>
    <s v="Comedies, Romantic Movies"/>
    <s v="Determined to make the most of her final summer before college, Elle plans the ultimate bucket list as she navigates what comes next with Noah and Lee."/>
    <x v="2"/>
  </r>
  <r>
    <s v="s286"/>
    <x v="0"/>
    <x v="123"/>
    <s v="The Railway Man"/>
    <x v="110"/>
    <s v="Colin Firth"/>
    <s v="Colin Firth, Nicole Kidman, Jeremy Irvine, Stellan Skarsg√•rd, Sam Reid, Hiroyuki Sanada, Michael MacKenzie, Tom Stokes"/>
    <s v="Switzerland, United Kingdom, Australia"/>
    <s v="Switzerland"/>
    <x v="18"/>
    <x v="1"/>
    <x v="1"/>
    <x v="4"/>
    <x v="4"/>
    <s v="108 min"/>
    <s v="Dramas, International Movies"/>
    <s v="Decades after World War II, a still-shattered soldier unexpectedly falls in love and sees a bizarre coincidence bring his past back into focus."/>
    <x v="0"/>
  </r>
  <r>
    <s v="s293"/>
    <x v="0"/>
    <x v="124"/>
    <s v="Quartet"/>
    <x v="111"/>
    <s v="Maggie Smith"/>
    <s v="Maggie Smith, Tom Courtenay, Billy Connolly, Pauline Collins, Michael Gambon, Andrew Sachs, Sheridan Smith, David Ryall, Trevor Peacock, Gwyneth Jones"/>
    <s v="United Kingdom"/>
    <s v="United Kingdom"/>
    <x v="1"/>
    <x v="31"/>
    <x v="5"/>
    <x v="10"/>
    <x v="2"/>
    <s v="98 min"/>
    <s v="Comedies, Dramas, Independent Movies"/>
    <s v="To save their posh retirement home, former opera stars plan a gala recital ‚Äî until the biggest diva among them refuses to sing."/>
    <x v="2"/>
  </r>
  <r>
    <s v="s294"/>
    <x v="0"/>
    <x v="125"/>
    <s v="Slay"/>
    <x v="112"/>
    <s v="Enhle Mbali"/>
    <s v="Enhle Mbali, Ramsey Nouah, Dawn Thandeka Kang, Idris Sultan, Tumi Morake, Trevor Gumbi, Lillian Dube, Kaly Bossy Asante, Shaleen Surtie, Fabian Lojege"/>
    <s v="South Africa"/>
    <s v="South Africa"/>
    <x v="5"/>
    <x v="31"/>
    <x v="5"/>
    <x v="1"/>
    <x v="0"/>
    <s v="86 min"/>
    <s v="Comedies, International Movies, Romantic Movies"/>
    <s v="In pursuit of both success and validation, a group of tech-savvy individuals juggle intimate encounters, first impressions and romantic opportunities."/>
    <x v="2"/>
  </r>
  <r>
    <s v="s296"/>
    <x v="0"/>
    <x v="126"/>
    <s v="The Paper Tigers"/>
    <x v="113"/>
    <s v="Alain Uy"/>
    <s v="Alain Uy, Ron Yuan, Mykel Shannon Jenkins, Jae Suh Park, Matthew Page, Joziah Lagonoy, Raymond Ma"/>
    <s v="United States"/>
    <s v="United States"/>
    <x v="0"/>
    <x v="32"/>
    <x v="4"/>
    <x v="1"/>
    <x v="2"/>
    <s v="111 min"/>
    <s v="Action &amp; Adventure, Comedies"/>
    <s v="After reuniting as middle-aged men, three kung-fu prodigies must set their differences aside and dust off their skills to avenge their beloved mentor."/>
    <x v="5"/>
  </r>
  <r>
    <s v="s298"/>
    <x v="1"/>
    <x v="127"/>
    <s v="Navarasa"/>
    <x v="114"/>
    <s v="Suriya"/>
    <s v="Suriya, Vijay Sethupathi, Revathy, Prakash Raj, Siddarth, Parvathy, Delhi Ganesh, Gautham Vasudev Menon, Anjali, Yogi Babu, Aditi Balan, Remya Nambeesan, Poorna, Prayaga Martin, Rythvika Suriya, Arvind Swamy, Prasanna, Atharva, Bobby Simha, Ashok Selvan, Nedumudi Venu, Kishore"/>
    <s v="India"/>
    <s v="India"/>
    <x v="3"/>
    <x v="33"/>
    <x v="3"/>
    <x v="1"/>
    <x v="0"/>
    <s v="1 Season"/>
    <s v="TV Shows"/>
    <s v="From amusement to awe, the nine human emotions of Indian aesthetic theory are explored in this anthology series."/>
    <x v="13"/>
  </r>
  <r>
    <s v="s299"/>
    <x v="0"/>
    <x v="128"/>
    <s v="Quam's Money"/>
    <x v="115"/>
    <s v="Falz"/>
    <s v="Falz, Nse Ikpe-Etim, Williams Uchemba, Toni Tones, Michelle Dede, Karibi Fubara, Buchi Ojei, Jemima Osunde, Blossom Chukwujekwu, Gbubemi Ejeye, Badmus Olakunle"/>
    <s v="Nigeria"/>
    <s v="Nigeria"/>
    <x v="7"/>
    <x v="33"/>
    <x v="3"/>
    <x v="22"/>
    <x v="0"/>
    <s v="115 min"/>
    <s v="Comedies, Dramas, International Movies"/>
    <s v="In this sequel to &quot;New Money,&quot; Quam, a security guard turned multimillionaire, lives the good life with his fortune until he falls victim to fraud."/>
    <x v="2"/>
  </r>
  <r>
    <s v="s300"/>
    <x v="0"/>
    <x v="129"/>
    <s v="The Swarm"/>
    <x v="116"/>
    <s v="Suliane Brahim"/>
    <s v="Suliane Brahim, Sofian Khammes, Marie Narbonne, Rapha√´l Romand, St√©phan Castang, Victor Bonnel, Christian Bouillette, Renan Pr√©vot, Vincent Deniard"/>
    <s v="France"/>
    <s v="France"/>
    <x v="14"/>
    <x v="33"/>
    <x v="3"/>
    <x v="1"/>
    <x v="1"/>
    <s v="102 min"/>
    <s v="Horror Movies, Independent Movies, International Movies"/>
    <s v="A single mother breeds locusts as high-protein food, but has trouble getting them to reproduce ‚Äî until she finds they have a taste for blood."/>
    <x v="3"/>
  </r>
  <r>
    <s v="s301"/>
    <x v="0"/>
    <x v="130"/>
    <s v="Vivo"/>
    <x v="117"/>
    <s v="Lin-Manuel Miranda"/>
    <s v="Lin-Manuel Miranda, Ynairaly Simo, Zoe Saldana, Juan de Marcos, Brian Tyree Henry, Gloria Estefan, Michael Rooker, Nicole Byer"/>
    <s v="Canada, United States"/>
    <s v="Canada"/>
    <x v="11"/>
    <x v="33"/>
    <x v="3"/>
    <x v="1"/>
    <x v="3"/>
    <s v="100 min"/>
    <s v="Children &amp; Family Movies, Music &amp; Musicals"/>
    <s v="A music-loving kinkajou embarks on the journey of a lifetime to fulfill his destiny and deliver a love song for an old friend."/>
    <x v="7"/>
  </r>
  <r>
    <s v="s302"/>
    <x v="0"/>
    <x v="131"/>
    <s v="Chennai Express"/>
    <x v="118"/>
    <s v="Shah Rukh Khan"/>
    <s v="Shah Rukh Khan, Deepika Padukone, Nikitin Dheer, Satyaraj, Kamini Kaushal, Lekh Tandon, Mukesh Tiwari"/>
    <s v="India"/>
    <s v="India"/>
    <x v="3"/>
    <x v="34"/>
    <x v="2"/>
    <x v="4"/>
    <x v="1"/>
    <s v="135 min"/>
    <s v="Action &amp; Adventure, Comedies, International Movies"/>
    <s v="What could have been a sad journey turns joyful for Rahul when he falls in love with a woman en route to submerging his grandfather's ashes."/>
    <x v="5"/>
  </r>
  <r>
    <s v="s304"/>
    <x v="0"/>
    <x v="132"/>
    <s v="Esperando la carroza"/>
    <x v="119"/>
    <s v="Luis Brandoni"/>
    <s v="Luis Brandoni, China Zorrilla, Antonio Gasalla, Julio De Grazia, Betiana Blum, Monica Villa, Juan Manuel Tenuta, Andrea Tenuta, Cecilia Rossetto, Enrique Pinti"/>
    <s v="Argentina"/>
    <s v="Argentina"/>
    <x v="10"/>
    <x v="34"/>
    <x v="2"/>
    <x v="40"/>
    <x v="0"/>
    <s v="95 min"/>
    <s v="Comedies, Cult Movies, International Movies"/>
    <s v="Cora has three sons and a daughter and she¬¥s almost 80. One day during a family reunion the big question comes up: who will be her heir?"/>
    <x v="2"/>
  </r>
  <r>
    <s v="s305"/>
    <x v="0"/>
    <x v="133"/>
    <s v="Lady Boss: The Jackie Collins Story"/>
    <x v="120"/>
    <s v="Jackie Collins"/>
    <s v="Jackie Collins"/>
    <s v="United Kingdom"/>
    <s v="United Kingdom"/>
    <x v="1"/>
    <x v="34"/>
    <x v="2"/>
    <x v="1"/>
    <x v="1"/>
    <s v="97 min"/>
    <s v="Documentaries"/>
    <s v="&quot;Queen of Sleaze&quot; or feminist pioneer? Powerhouse novelist Jackie Collins created a brash sex-positive persona while hiding her private struggles."/>
    <x v="8"/>
  </r>
  <r>
    <s v="s306"/>
    <x v="0"/>
    <x v="134"/>
    <s v="Tango Feroz"/>
    <x v="121"/>
    <s v="Fern√°n Mir√°s"/>
    <s v="Fern√°n Mir√°s, Cecilia Dopazo, Imanol Arias, H√©ctor Alterio, Leonardo Sbaraglia, Federico D'El√≠a, David Masajnik, Cristina Banegas, Ernesto Alterio, Antonio Birabent"/>
    <s v="Argentina, Spain"/>
    <s v="Argentina"/>
    <x v="10"/>
    <x v="34"/>
    <x v="2"/>
    <x v="0"/>
    <x v="0"/>
    <s v="124 min"/>
    <s v="Classic Movies, Dramas, International Movies"/>
    <s v="One of the first rock stars in Argentina, Tango leads a full life during an era of social unrest ‚Äì one of both glory and despair."/>
    <x v="9"/>
  </r>
  <r>
    <s v="s307"/>
    <x v="0"/>
    <x v="135"/>
    <s v="'76"/>
    <x v="122"/>
    <s v="Ramsey Nouah"/>
    <s v="Ramsey Nouah, Rita Dominic, Chidi Mokeme, Ibinabo Fiberesima, Daniel K. Daniel, Memry Savanhu, Adonijah Owiriwa, Pat Nebo, Nelly Ekwereogu, Shuaibu Ebenesi Adams, Debo Oguns, Ben Nwosu, Ada Ofoegbu"/>
    <s v="Nigeria"/>
    <s v="Nigeria"/>
    <x v="7"/>
    <x v="35"/>
    <x v="1"/>
    <x v="32"/>
    <x v="5"/>
    <s v="118 min"/>
    <s v="Dramas, International Movies"/>
    <s v="When her husband is accused of taking part in an attempted military coup, a pregnant woman's life takes an emotional turn. Inspired by true events."/>
    <x v="0"/>
  </r>
  <r>
    <s v="s308"/>
    <x v="0"/>
    <x v="136"/>
    <s v="Aftermath"/>
    <x v="123"/>
    <s v="Ashley Greene"/>
    <s v="Ashley Greene, Shawn Ashmore, Sharif Atkins, Britt Baron, Diana Hopper, Ross McCall, Jamie Kaler, Travis Coles, Susan Walters, Jason Liles"/>
    <s v="United States"/>
    <s v="United States"/>
    <x v="0"/>
    <x v="35"/>
    <x v="1"/>
    <x v="1"/>
    <x v="0"/>
    <s v="115 min"/>
    <s v="Horror Movies"/>
    <s v="Desperate to save their marriage, a young couple takes a deal and moves into their dream home, but disturbing events reveal the house's troubled history."/>
    <x v="3"/>
  </r>
  <r>
    <s v="s309"/>
    <x v="0"/>
    <x v="137"/>
    <s v="American Masters: Inventing David Geffen"/>
    <x v="124"/>
    <s v="David Geffen"/>
    <s v="David Geffen"/>
    <s v="United States"/>
    <s v="United States"/>
    <x v="0"/>
    <x v="35"/>
    <x v="1"/>
    <x v="10"/>
    <x v="0"/>
    <s v="115 min"/>
    <s v="Movies"/>
    <s v="The son of Jewish immigrants, David Geffen emerged from a humble upbringing to become one of the most powerful media personalities in America."/>
    <x v="14"/>
  </r>
  <r>
    <s v="s315"/>
    <x v="0"/>
    <x v="138"/>
    <s v="Heavy"/>
    <x v="125"/>
    <s v="Pruitt Taylor Vince"/>
    <s v="Pruitt Taylor Vince, Shelley Winters, Liv Tyler, Debbie Harry, Evan Dando, Joe Grifasi, David Patrick Kelly, Marian Quinn"/>
    <s v="United States"/>
    <s v="United States"/>
    <x v="0"/>
    <x v="36"/>
    <x v="0"/>
    <x v="39"/>
    <x v="4"/>
    <s v="104 min"/>
    <s v="Dramas, Independent Movies, Romantic Movies"/>
    <s v="Overweight Victor hides from the world making pizzas in his mother's gloomy dive until a new waitress blows in and disrupts his isolation."/>
    <x v="0"/>
  </r>
  <r>
    <s v="s316"/>
    <x v="0"/>
    <x v="139"/>
    <s v="Ije: The Journey"/>
    <x v="126"/>
    <s v="Genevieve Nnaji"/>
    <s v="Genevieve Nnaji, Omotola Jalade-Ekeinde, Odalys Garcia, Ulrich Que, Jeff Swarthout, Clem Ohameze, Ann D. Carey, Anahit Setian, Danielle Soibelman, Jon Morgan Woodward"/>
    <s v="United States, Nigeria"/>
    <s v="United States"/>
    <x v="0"/>
    <x v="36"/>
    <x v="0"/>
    <x v="3"/>
    <x v="0"/>
    <s v="106 min"/>
    <s v="Dramas, International Movies"/>
    <s v="When her sister is accused of multiple murders, a Nigerian woman travels to Los Angeles to uncover the truth and fight for her sibling‚Äôs freedom."/>
    <x v="0"/>
  </r>
  <r>
    <s v="s317"/>
    <x v="1"/>
    <x v="140"/>
    <s v="Office Girls"/>
    <x v="127"/>
    <s v="Roy Chiu"/>
    <s v="Roy Chiu, Alice Ko, Tia Lee, Patrick Lee, Kuo Shu-yao, James Wen, Janel Tsai"/>
    <s v="Taiwan"/>
    <s v="Taiwan"/>
    <x v="19"/>
    <x v="36"/>
    <x v="0"/>
    <x v="15"/>
    <x v="1"/>
    <s v="1 Season"/>
    <s v="International TV Shows, Romantic TV Shows, TV Comedies"/>
    <s v="A department store mogul has his son work incognito in a menial job to prove his worthiness, while female co-workers teach him how normal people live."/>
    <x v="11"/>
  </r>
  <r>
    <s v="s326"/>
    <x v="0"/>
    <x v="141"/>
    <s v="Beethoven"/>
    <x v="128"/>
    <s v="Charles Grodin"/>
    <s v="Charles Grodin, Bonnie Hunt, Dean Jones, Oliver Platt, Stanley Tucci, Nicholle Tom, Christopher Castile, Sarah Rose Karr, David Duchovny, Patricia Heaton, O-Lan Jones, Nancy Fish"/>
    <s v="United States"/>
    <s v="United States"/>
    <x v="0"/>
    <x v="37"/>
    <x v="5"/>
    <x v="41"/>
    <x v="3"/>
    <s v="87 min"/>
    <s v="Children &amp; Family Movies, Comedies"/>
    <s v="A father reluctantly agrees to let his children keep a St. Bernard puppy, but the playful pooch soon turns into a full-grown engine of destruction."/>
    <x v="7"/>
  </r>
  <r>
    <s v="s327"/>
    <x v="0"/>
    <x v="142"/>
    <s v="Beethoven's 2nd"/>
    <x v="129"/>
    <s v="Charles Grodin"/>
    <s v="Charles Grodin, Bonnie Hunt, Nicholle Tom, Christopher Castile, Sarah Rose Karr, Debi Mazar, Chris Penn"/>
    <s v="United States"/>
    <s v="United States"/>
    <x v="0"/>
    <x v="37"/>
    <x v="5"/>
    <x v="0"/>
    <x v="3"/>
    <s v="88 min"/>
    <s v="Children &amp; Family Movies, Comedies"/>
    <s v="After St. Bernard Beethoven sires a brood with Missy, he and the Newton kids must intervene when Missy's owner tries to sell the puppies."/>
    <x v="7"/>
  </r>
  <r>
    <s v="s328"/>
    <x v="0"/>
    <x v="143"/>
    <s v="Beowulf"/>
    <x v="130"/>
    <s v="Ray Winstone"/>
    <s v="Ray Winstone, Anthony Hopkins, John Malkovich, Angelina Jolie, Robin Wright, Brendan Gleeson, Crispin Glover, Alison Lohman, Sharisse Baker-Bernard"/>
    <s v="United States, United Kingdom"/>
    <s v="United States"/>
    <x v="0"/>
    <x v="37"/>
    <x v="5"/>
    <x v="18"/>
    <x v="2"/>
    <s v="114 min"/>
    <s v="Action &amp; Adventure, Sci-Fi &amp; Fantasy"/>
    <s v="This deftly animated take on a legendary Old English epic tells the timeless tale of a Scandinavian hero who's known for slaying dragons."/>
    <x v="5"/>
  </r>
  <r>
    <s v="s329"/>
    <x v="0"/>
    <x v="144"/>
    <s v="Boyka: Undisputed"/>
    <x v="131"/>
    <s v="Scott Adkins"/>
    <s v="Scott Adkins, Teodora Duhovnikova, Alon Aboutboul, Julian Vergov, Brahim Achabbakhe, Paul Chahidi, Petio Petkov, Valentin Ganev, Vlado Mihailov"/>
    <s v="Bulgaria, United States"/>
    <s v="Bulgaria"/>
    <x v="20"/>
    <x v="37"/>
    <x v="5"/>
    <x v="32"/>
    <x v="4"/>
    <s v="90 min"/>
    <s v="Action &amp; Adventure"/>
    <s v="The fourth film in the action franchise finds Boyka taking on brutal gangsters to protect the widow of a man he unintentionally killed in the ring."/>
    <x v="5"/>
  </r>
  <r>
    <s v="s330"/>
    <x v="0"/>
    <x v="145"/>
    <s v="Catch Me If You Can"/>
    <x v="9"/>
    <s v="Leonardo DiCaprio"/>
    <s v="Leonardo DiCaprio, Tom Hanks, Christopher Walken, Martin Sheen, Nathalie Baye, Amy Adams, James Brolin, Brian Howe, Frank John Hughes, Steve Eastin"/>
    <s v="United States, Canada"/>
    <s v="United States"/>
    <x v="0"/>
    <x v="37"/>
    <x v="5"/>
    <x v="12"/>
    <x v="2"/>
    <s v="142 min"/>
    <s v="Dramas"/>
    <s v="An FBI agent makes it his mission to put cunning con man Frank Abagnale Jr. behind bars. But Frank not only eludes capture, he revels in the pursuit."/>
    <x v="0"/>
  </r>
  <r>
    <s v="s331"/>
    <x v="0"/>
    <x v="146"/>
    <s v="Cloudy with a Chance of Meatballs"/>
    <x v="132"/>
    <s v="Bill Hader"/>
    <s v="Bill Hader, Anna Faris, James Caan, Andy Samberg, Bruce Campbell, Mr. T, Bobb'e J. Thompson, Benjamin Bratt, Neil Patrick Harris, Al Roker"/>
    <s v="United States, Canada"/>
    <s v="United States"/>
    <x v="0"/>
    <x v="37"/>
    <x v="5"/>
    <x v="17"/>
    <x v="3"/>
    <s v="90 min"/>
    <s v="Children &amp; Family Movies, Comedies, Sci-Fi &amp; Fantasy"/>
    <s v="When inventor Flint Lockwood makes clouds rain food, the citizens of Chewandswallow can feed themselves. But a bowl of disaster is about to overflow."/>
    <x v="7"/>
  </r>
  <r>
    <s v="s333"/>
    <x v="0"/>
    <x v="147"/>
    <s v="Deep Blue Sea"/>
    <x v="39"/>
    <s v="Thomas Jane"/>
    <s v="Thomas Jane, Saffron Burrows, Samuel L. Jackson, Jacqueline McKenzie, Michael Rapaport, Stellan Skarsg√•rd, LL Cool J, Aida Turturro, Cristos, Daniel Rey"/>
    <s v="United States, Mexico"/>
    <s v="United States"/>
    <x v="0"/>
    <x v="37"/>
    <x v="5"/>
    <x v="31"/>
    <x v="4"/>
    <s v="105 min"/>
    <s v="Action &amp; Adventure, Horror Movies, Sci-Fi &amp; Fantasy"/>
    <s v="Scientists conduct research on sharks in search of an Alzheimer's cure. But a dangerous shortcut leads to huge sharks with near-human intelligence."/>
    <x v="5"/>
  </r>
  <r>
    <s v="s334"/>
    <x v="0"/>
    <x v="148"/>
    <s v="Ferris Bueller's Day Off"/>
    <x v="133"/>
    <s v="Matthew Broderick"/>
    <s v="Matthew Broderick, Alan Ruck, Mia Sara, Jeffrey Jones, Jennifer Grey, Cindy Pickett, Lyman Ward, Edie McClurg, Charlie Sheen, Kristy Swanson, Ben Stein, Del Close"/>
    <s v="United States"/>
    <s v="United States"/>
    <x v="0"/>
    <x v="37"/>
    <x v="5"/>
    <x v="33"/>
    <x v="2"/>
    <s v="103 min"/>
    <s v="Classic Movies, Comedies, Cult Movies"/>
    <s v="After faking an illness to skip school, popular teen Ferris Bueller enjoys a fun-filled day in Chicago with his girlfriend and his uptight best friend."/>
    <x v="9"/>
  </r>
  <r>
    <s v="s335"/>
    <x v="0"/>
    <x v="149"/>
    <s v="Five Feet Apart"/>
    <x v="134"/>
    <s v="Haley Lu Richardson"/>
    <s v="Haley Lu Richardson, Cole Sprouse, Mois√©s Arias, Kimberly H√©bert Gregory, Parminder Nagra, Claire Forlani, Emily Baldoni, Gary Weeks, Cynthia Evans"/>
    <s v="United States"/>
    <s v="United States"/>
    <x v="0"/>
    <x v="37"/>
    <x v="5"/>
    <x v="23"/>
    <x v="2"/>
    <s v="116 min"/>
    <s v="Dramas, Romantic Movies"/>
    <s v="A teen with cystic fibrosis shakes up her daily routine and challenges hospital protocol when she falls for a fellow patient."/>
    <x v="0"/>
  </r>
  <r>
    <s v="s336"/>
    <x v="0"/>
    <x v="150"/>
    <s v="Freedomland"/>
    <x v="135"/>
    <s v="Samuel L. Jackson"/>
    <s v="Samuel L. Jackson, Julianne Moore, Edie Falco, Ron Eldard, William Forsythe, Aunjanue Ellis, Anthony Mackie, LaTanya Richardson Jackson, Clarke Peters, Peter Friedman, Domenick Lombardozzi"/>
    <s v="United States"/>
    <s v="United States"/>
    <x v="0"/>
    <x v="37"/>
    <x v="5"/>
    <x v="20"/>
    <x v="4"/>
    <s v="113 min"/>
    <s v="Dramas, Thrillers"/>
    <s v="When a woman reports that her infant son was kidnapped by a black man, an African American detective and a white activist team up to dig for details."/>
    <x v="0"/>
  </r>
  <r>
    <s v="s338"/>
    <x v="0"/>
    <x v="151"/>
    <s v="Good Luck Chuck"/>
    <x v="136"/>
    <s v="Dane Cook"/>
    <s v="Dane Cook, Jessica Alba, Dan Fogler, Ellia English, Sasha Pieterse, Annie Wood, Lonny Ross, Chelan Simmons, Simone Bailly, Jodelle Ferland, Crystal Lowe, Troy Gentile, Georgia Craig, Michelle Harrison, Chiara Zanni"/>
    <s v="United States, Canada"/>
    <s v="United States"/>
    <x v="0"/>
    <x v="37"/>
    <x v="5"/>
    <x v="18"/>
    <x v="4"/>
    <s v="99 min"/>
    <s v="Comedies, Romantic Movies"/>
    <s v="Every time Chuck breaks up with a girlfriend, she ends up engaged to her next boyfriend. Soon, women are dating Chuck in hopes of meeting Mr. Right."/>
    <x v="2"/>
  </r>
  <r>
    <s v="s341"/>
    <x v="0"/>
    <x v="152"/>
    <s v="Inception"/>
    <x v="137"/>
    <s v="Leonardo DiCaprio"/>
    <s v="Leonardo DiCaprio, Joseph Gordon-Levitt, Elliot Page, Tom Hardy, Ken Watanabe, Dileep Rao, Cillian Murphy, Tom Berenger, Marion Cotillard, Pete Postlethwaite, Michael Caine, Lukas Haas"/>
    <s v="United States, United Kingdom"/>
    <s v="United States"/>
    <x v="0"/>
    <x v="37"/>
    <x v="5"/>
    <x v="3"/>
    <x v="2"/>
    <s v="148 min"/>
    <s v="Action &amp; Adventure, Sci-Fi &amp; Fantasy, Thrillers"/>
    <s v="A troubled thief who extracts secrets from people's dreams takes one last job: leading a dangerous mission to plant an idea in a target's subconscious."/>
    <x v="5"/>
  </r>
  <r>
    <s v="s342"/>
    <x v="0"/>
    <x v="153"/>
    <s v="Magnolia"/>
    <x v="138"/>
    <s v="John C. Reilly"/>
    <s v="John C. Reilly, Philip Baker Hall, Tom Cruise, Julianne Moore, Philip Seymour Hoffman, William H. Macy, Jeremy Blackman, Jason Robards, Melinda Dillon, April Grace, Luis Guzm√°n, Ricky Jay, Alfred Molina, Michael Murphy, Melora Walters"/>
    <s v="United States"/>
    <s v="United States"/>
    <x v="0"/>
    <x v="37"/>
    <x v="5"/>
    <x v="31"/>
    <x v="4"/>
    <s v="189 min"/>
    <s v="Dramas, Independent Movies"/>
    <s v="Through chance, history and divine intervention, a cast of eclectic characters weaves and warps through each other's lives on a random day in California."/>
    <x v="0"/>
  </r>
  <r>
    <s v="s343"/>
    <x v="0"/>
    <x v="154"/>
    <s v="Major Payne"/>
    <x v="139"/>
    <s v="Damon Wayans"/>
    <s v="Damon Wayans, Karyn Parsons, William Hickey, Michael Ironside, Albert Hall, Ross Bickell, Orlando Brown, Peyton Chesson-Fohl, Steven Martini"/>
    <s v="United States"/>
    <s v="United States"/>
    <x v="0"/>
    <x v="37"/>
    <x v="5"/>
    <x v="39"/>
    <x v="2"/>
    <s v="97 min"/>
    <s v="Comedies"/>
    <s v="A hardened Marine is given his marching orders and must now lead a disorderly group of mismatched cadets into a junior ROTC competition."/>
    <x v="2"/>
  </r>
  <r>
    <s v="s344"/>
    <x v="0"/>
    <x v="155"/>
    <s v="My Girl"/>
    <x v="140"/>
    <s v="Dan Aykroyd"/>
    <s v="Dan Aykroyd, Jamie Lee Curtis, Macaulay Culkin, Anna Chlumsky, Richard Masur, Griffin Dunne, Ann Nelson, Peter Michael Goetz, Jane Hallaren, Anthony R. Jones"/>
    <s v="United States"/>
    <s v="United States"/>
    <x v="0"/>
    <x v="37"/>
    <x v="5"/>
    <x v="30"/>
    <x v="2"/>
    <s v="102 min"/>
    <s v="Dramas"/>
    <s v="This coming-of-age charmer follows a summer in the life of an 11-year-old girl who learns about love and loss as she grapples with profound changes."/>
    <x v="0"/>
  </r>
  <r>
    <s v="s345"/>
    <x v="0"/>
    <x v="156"/>
    <s v="My Girl 2"/>
    <x v="140"/>
    <s v="Anna Chlumsky"/>
    <s v="Anna Chlumsky, Austin O'Brien, Dan Aykroyd, Jamie Lee Curtis, Richard Masur, Christine Ebersole, Angeline Ball"/>
    <s v="United States"/>
    <s v="United States"/>
    <x v="0"/>
    <x v="37"/>
    <x v="5"/>
    <x v="24"/>
    <x v="3"/>
    <s v="99 min"/>
    <s v="Children &amp; Family Movies, Comedies, Dramas"/>
    <s v="A teen makes surprising discoveries when she talks to her dead mother's high school friends for an essay about someone she admires but has never met."/>
    <x v="7"/>
  </r>
  <r>
    <s v="s346"/>
    <x v="0"/>
    <x v="157"/>
    <s v="Open Season: Scared Silly"/>
    <x v="141"/>
    <s v="William Townsend"/>
    <s v="William Townsend, Donny Lucas, Melissa Sturm, Trevor Devall, Brian Drummond, Kathleen Barr, Garry Chalk, Lee Tockar, Shannon Chan-Kent, Michelle Murdocca, Lorne Cardinal, Peter Kelamis"/>
    <s v="United States, Canada"/>
    <s v="United States"/>
    <x v="0"/>
    <x v="37"/>
    <x v="5"/>
    <x v="25"/>
    <x v="3"/>
    <s v="85 min"/>
    <s v="Children &amp; Family Movies, Comedies"/>
    <s v="When a spooky werewolf tale scares Boog out of joining the annual camping trip, his friends hatch a plan to cure him of his fear."/>
    <x v="7"/>
  </r>
  <r>
    <s v="s347"/>
    <x v="0"/>
    <x v="158"/>
    <s v="Pineapple Express"/>
    <x v="142"/>
    <s v="Seth Rogen"/>
    <s v="Seth Rogen, James Franco, Danny McBride, Kevin Corrigan, Craig Robinson, Gary Cole, Rosie Perez, Ed Begley Jr., Nora Dunn, Amber Heard"/>
    <s v="United States"/>
    <s v="United States"/>
    <x v="0"/>
    <x v="37"/>
    <x v="5"/>
    <x v="16"/>
    <x v="4"/>
    <s v="112 min"/>
    <s v="Action &amp; Adventure, Comedies"/>
    <s v="After witnessing a murder, a perpetually stoned process server and his good-natured dealer go on the run from a drug lord who's out to kill them."/>
    <x v="5"/>
  </r>
  <r>
    <s v="s348"/>
    <x v="0"/>
    <x v="159"/>
    <s v="Planet 51"/>
    <x v="143"/>
    <s v="Justin Long"/>
    <s v="Justin Long, Dwayne Johnson, Gary Oldman, Seann William Scott, Jessica Biel, John Cleese, Freddie Benedict"/>
    <s v="Spain, United Kingdom, United States"/>
    <s v="Spain"/>
    <x v="8"/>
    <x v="37"/>
    <x v="5"/>
    <x v="17"/>
    <x v="3"/>
    <s v="91 min"/>
    <s v="Children &amp; Family Movies, Comedies, Sci-Fi &amp; Fantasy"/>
    <s v="After landing on a planet reminiscent of 1950s suburbia, a human astronaut tries to avoid capture, recover his spaceship and make it home safely."/>
    <x v="7"/>
  </r>
  <r>
    <s v="s349"/>
    <x v="0"/>
    <x v="160"/>
    <s v="Poms"/>
    <x v="144"/>
    <s v="Diane Keaton"/>
    <s v="Diane Keaton, Jacki Weaver, Pam Grier, Rhea Perlman, Celia Weston, Alisha Boe, Charlie Tahan"/>
    <s v="United Kingdom, United States"/>
    <s v="United Kingdom"/>
    <x v="1"/>
    <x v="37"/>
    <x v="5"/>
    <x v="23"/>
    <x v="2"/>
    <s v="91 min"/>
    <s v="Comedies"/>
    <s v="After moving to a retirement community, loner Martha befriends a fun-loving neighbor and forms a cheerleading club for young-at-heart seniors."/>
    <x v="2"/>
  </r>
  <r>
    <s v="s350"/>
    <x v="0"/>
    <x v="161"/>
    <s v="Seabiscuit"/>
    <x v="145"/>
    <s v="Tobey Maguire"/>
    <s v="Tobey Maguire, Jeff Bridges, Chris Cooper, Elizabeth Banks, Gary Stevens, William H. Macy, David McCullough, Kingston DuCoeur, Eddie Jones, Ed Lauter, Michael O'Neill, Michael Angarano, Royce D. Applegate, Annie Corley, Valerie Mahaffey"/>
    <s v="United States"/>
    <s v="United States"/>
    <x v="0"/>
    <x v="37"/>
    <x v="5"/>
    <x v="13"/>
    <x v="2"/>
    <s v="141 min"/>
    <s v="Dramas, Sports Movies"/>
    <s v="An ungainly-looking colt becomes a winning thoroughbred in this Depression-era drama based on the true story of champion racehorse Seabiscuit."/>
    <x v="0"/>
  </r>
  <r>
    <s v="s351"/>
    <x v="0"/>
    <x v="162"/>
    <s v="Space Cowboys"/>
    <x v="146"/>
    <s v="Clint Eastwood"/>
    <s v="Clint Eastwood, Tommy Lee Jones, Donald Sutherland, James Garner, James Cromwell, Marcia Gay Harden, William Devane, Loren Dean, Courtney B. Vance, Rade Serbedzija, Barbara Babcock, Blair Brown"/>
    <s v="United States"/>
    <s v="United States"/>
    <x v="0"/>
    <x v="37"/>
    <x v="5"/>
    <x v="42"/>
    <x v="2"/>
    <s v="130 min"/>
    <s v="Action &amp; Adventure, Dramas, Sci-Fi &amp; Fantasy"/>
    <s v="A retired engineer agrees to help NASA prevent a Russian satellite from falling to Earth if he and his over-the-hill pals can man the mission."/>
    <x v="5"/>
  </r>
  <r>
    <s v="s352"/>
    <x v="0"/>
    <x v="163"/>
    <s v="Team America: World Police"/>
    <x v="147"/>
    <s v="Trey Parker"/>
    <s v="Trey Parker, Matt Stone, Kristen Miller, Masasa Moyo, Daran Norris, Phil Hendrie, Maurice LaMarche, Chelsea Magritte, Jeremy Shada, Fred Tatasciore"/>
    <s v="United States, Germany"/>
    <s v="United States"/>
    <x v="0"/>
    <x v="37"/>
    <x v="5"/>
    <x v="14"/>
    <x v="4"/>
    <s v="98 min"/>
    <s v="Action &amp; Adventure, Comedies, Cult Movies"/>
    <s v="In this musical satire, an all-marionette police force takes on the challenging role of keeping the peace on a troubled planet."/>
    <x v="5"/>
  </r>
  <r>
    <s v="s353"/>
    <x v="0"/>
    <x v="164"/>
    <s v="The Edge of Seventeen"/>
    <x v="148"/>
    <s v="Hailee Steinfeld"/>
    <s v="Hailee Steinfeld, Woody Harrelson, Kyra Sedgwick, Haley Lu Richardson, Blake Jenner, Hayden Szeto, Alexander Calvert, Eric Keenleyside"/>
    <s v="United States, China"/>
    <s v="United States"/>
    <x v="0"/>
    <x v="37"/>
    <x v="5"/>
    <x v="32"/>
    <x v="4"/>
    <s v="105 min"/>
    <s v="Comedies, Dramas"/>
    <s v="A troubled teenager finds high school life even less bearable after she catches her childhood best friend hooking up with her popular older brother."/>
    <x v="2"/>
  </r>
  <r>
    <s v="s354"/>
    <x v="0"/>
    <x v="165"/>
    <s v="The Haunting in Connecticut 2: Ghosts of Georgia"/>
    <x v="149"/>
    <s v="Abigail Spencer"/>
    <s v="Abigail Spencer, Chad Michael Murray, Katee Sackhoff, Emily Alyn Lind, Cicely Tyson, Andrea Frankle, Brad James, Lance E. Nichols"/>
    <s v="United States"/>
    <s v="United States"/>
    <x v="0"/>
    <x v="37"/>
    <x v="5"/>
    <x v="4"/>
    <x v="4"/>
    <s v="101 min"/>
    <s v="Horror Movies"/>
    <s v="A couple's Georgia dream home becomes a living nightmare when their daughter begins to have frightening visions from the property's terrible past."/>
    <x v="3"/>
  </r>
  <r>
    <s v="s355"/>
    <x v="0"/>
    <x v="166"/>
    <s v="The Last Boy Scout"/>
    <x v="150"/>
    <s v="Bruce Willis"/>
    <s v="Bruce Willis, Damon Wayans, Chelsea Field, Noble Willingham, Taylor Negron, Danielle Harris, Halle Berry, Bruce McGill"/>
    <s v="United States"/>
    <s v="United States"/>
    <x v="0"/>
    <x v="37"/>
    <x v="5"/>
    <x v="30"/>
    <x v="4"/>
    <s v="105 min"/>
    <s v="Action &amp; Adventure, Comedies"/>
    <s v="Private eye Joe Hallenbeck is forced to team up with a disgraced quarterback to uncover a conspiracy by a politician and a football team owner."/>
    <x v="5"/>
  </r>
  <r>
    <s v="s356"/>
    <x v="0"/>
    <x v="167"/>
    <s v="The Lincoln Lawyer"/>
    <x v="151"/>
    <s v="Matthew McConaughey"/>
    <s v="Matthew McConaughey, Josh Lucas, Ryan Phillippe, John Leguizamo, Michael Pe√±a, Bryan Cranston, Bob Gunton, William H. Macy, Marisa Tomei, Frances Fisher"/>
    <s v="United States"/>
    <s v="United States"/>
    <x v="0"/>
    <x v="37"/>
    <x v="5"/>
    <x v="15"/>
    <x v="4"/>
    <s v="118 min"/>
    <s v="Dramas, Thrillers"/>
    <s v="A street-wise defense lawyer who operates out of the back seat of his Lincoln lands a high-profile case that soon puts him and his family in danger."/>
    <x v="0"/>
  </r>
  <r>
    <s v="s357"/>
    <x v="0"/>
    <x v="168"/>
    <s v="The Losers"/>
    <x v="152"/>
    <s v="Jeffrey Dean Morgan"/>
    <s v="Jeffrey Dean Morgan, Zoe Saldana, Chris Evans, Idris Elba, Columbus Short, √ìscar Jaenada, Jason Patric, Holt McCallany, Peter Macdissi, Peter Francis James"/>
    <s v="United States, France"/>
    <s v="United States"/>
    <x v="0"/>
    <x v="37"/>
    <x v="5"/>
    <x v="3"/>
    <x v="2"/>
    <s v="97 min"/>
    <s v="Action &amp; Adventure"/>
    <s v="After a search-and-destroy mission leads to betrayal, an elite black ops squad seeks revenge. But they must remain deep undercover to even the score."/>
    <x v="5"/>
  </r>
  <r>
    <s v="s358"/>
    <x v="0"/>
    <x v="169"/>
    <s v="The Machinist"/>
    <x v="153"/>
    <s v="Christian Bale"/>
    <s v="Christian Bale, Jennifer Jason Leigh, Aitana S√°nchez-Gij√≥n, John Sharian, Michael Ironside, Lawrence Gilliard Jr., Reg E. Cathey, Anna Massey, Matthew Romero, Robert Long, Colin Stinton, Craig Stevenson"/>
    <s v="Spain, France, United Kingdom, United States"/>
    <s v="Spain"/>
    <x v="8"/>
    <x v="37"/>
    <x v="5"/>
    <x v="14"/>
    <x v="4"/>
    <s v="102 min"/>
    <s v="Dramas, Independent Movies, Thrillers"/>
    <s v="Haunted and gaunt after a prolonged bout of insomnia, factory worker Trevor Reznik begins to question his sanity amid a series of mysterious events."/>
    <x v="0"/>
  </r>
  <r>
    <s v="s359"/>
    <x v="0"/>
    <x v="170"/>
    <s v="The Net"/>
    <x v="154"/>
    <s v="Sandra Bullock"/>
    <s v="Sandra Bullock, Jeremy Northam, Dennis Miller, Diane Baker, Wendy Gazelle, Ken Howard, Ray McKinnon, Daniel Schorr, L. Scott Caldwell, Robert Gossett"/>
    <s v="United States"/>
    <s v="United States"/>
    <x v="0"/>
    <x v="37"/>
    <x v="5"/>
    <x v="39"/>
    <x v="2"/>
    <s v="114 min"/>
    <s v="Thrillers"/>
    <s v="A computer analyst becomes a target after she stumbles onto a conspiracy via a mysterious floppy disk, forcing her to go on the run to clear her name."/>
    <x v="4"/>
  </r>
  <r>
    <s v="s360"/>
    <x v="0"/>
    <x v="171"/>
    <s v="The Original Kings of Comedy"/>
    <x v="42"/>
    <s v="Steve Harvey"/>
    <s v="Steve Harvey, D.L. Hughley, Cedric the Entertainer, Bernie Mac"/>
    <s v="United States"/>
    <s v="United States"/>
    <x v="0"/>
    <x v="37"/>
    <x v="5"/>
    <x v="42"/>
    <x v="4"/>
    <s v="111 min"/>
    <s v="Stand-Up Comedy"/>
    <s v="Comedians Steve Harvey, Cedric the Entertainer, D.L. Hughley and Bernie Mac hit the stage in an iconic stand-up concert directed by Spike Lee."/>
    <x v="12"/>
  </r>
  <r>
    <s v="s361"/>
    <x v="0"/>
    <x v="172"/>
    <s v="Valentine's Day"/>
    <x v="155"/>
    <s v="Jessica Alba"/>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United States"/>
    <x v="0"/>
    <x v="37"/>
    <x v="5"/>
    <x v="3"/>
    <x v="2"/>
    <s v="125 min"/>
    <s v="Comedies, Romantic Movies"/>
    <s v="The tripwires of modern love are exposed in a carousel involving relationships and the single life on the most romantic day of the year: February 14."/>
    <x v="2"/>
  </r>
  <r>
    <s v="s366"/>
    <x v="0"/>
    <x v="173"/>
    <s v="Eyes of a Thief"/>
    <x v="156"/>
    <s v="Khaled Abol El Naga"/>
    <s v="Khaled Abol El Naga, Souad Massi, Suhail Haddad, Malak Ermileh, Maisa Abd Elhadi, Walid Abdul Salam, Nisreen Faour, Areen Omari"/>
    <s v=", France, Algeria"/>
    <s v=""/>
    <x v="21"/>
    <x v="38"/>
    <x v="6"/>
    <x v="28"/>
    <x v="1"/>
    <s v="103 min"/>
    <s v="Dramas, Independent Movies, International Movies"/>
    <s v="After a decade in prison, a Palestinian man with a dark secret returns to the West Bank and searches for the daughter he lost long ago."/>
    <x v="0"/>
  </r>
  <r>
    <s v="s375"/>
    <x v="0"/>
    <x v="174"/>
    <s v="Flower Girl"/>
    <x v="157"/>
    <s v="Damilola Adegbite"/>
    <s v="Damilola Adegbite, Chris Attoh, Chuks Chukwujekwu, Blossom Chukwujekwu, Eku Edewor, Bikiya Graham Douglas"/>
    <s v="Nigeria"/>
    <s v="Nigeria"/>
    <x v="7"/>
    <x v="36"/>
    <x v="0"/>
    <x v="4"/>
    <x v="5"/>
    <s v="94 min"/>
    <s v="Comedies, International Movies, Romantic Movies"/>
    <s v="When a young florist who's long dreamed of her wedding day gets dumped by her boyfriend, she sets out to win him back with help from a handsome actor."/>
    <x v="2"/>
  </r>
  <r>
    <s v="s378"/>
    <x v="0"/>
    <x v="175"/>
    <s v="Bartkowiak"/>
    <x v="158"/>
    <s v="J√≥zef Paw≈Çowski"/>
    <s v="J√≥zef Paw≈Çowski, Zofia Domalik, Szymon Bobrowski, Bart≈Çomiej Topa, Janusz Chabior, Rafa≈Ç Zawierucha, Antoni Pawlicki, Cezary ≈Åukaszewicz, Danuta Stenka, Jan Frycz, Damian Majewski"/>
    <s v="Poland"/>
    <s v="Poland"/>
    <x v="22"/>
    <x v="35"/>
    <x v="1"/>
    <x v="1"/>
    <x v="0"/>
    <s v="92 min"/>
    <s v="Action &amp; Adventure, International Movies"/>
    <s v="After his brother dies in a car crash, a disgraced MMA fighter takes over the family nightclub ‚Äî and soon learns his sibling's death wasn‚Äôt an accident."/>
    <x v="5"/>
  </r>
  <r>
    <s v="s381"/>
    <x v="1"/>
    <x v="176"/>
    <s v="The Flash"/>
    <x v="159"/>
    <s v="Grant Gustin"/>
    <s v="Grant Gustin, Candice Patton, Danielle Panabaker, Carlos Valdes, Tom Cavanagh, Jesse L. Martin, Neil Sandilands, Britne Oldford, Danielle Nicolet, Keiynan Lonsdale, Kim Engelbrecht"/>
    <s v="United States"/>
    <s v="United States"/>
    <x v="0"/>
    <x v="34"/>
    <x v="2"/>
    <x v="1"/>
    <x v="1"/>
    <s v="120 min"/>
    <s v="Crime TV Shows, TV Action &amp; Adventure, TV Sci-Fi &amp; Fantasy"/>
    <s v="A forensics expert who wakes from a coma with amazing new powers squares off against forces threatening the city in this live-action superhero romp."/>
    <x v="10"/>
  </r>
  <r>
    <s v="s384"/>
    <x v="0"/>
    <x v="177"/>
    <s v="Department"/>
    <x v="160"/>
    <s v="Amitabh Bachchan"/>
    <s v="Amitabh Bachchan, Sanjay Dutt, Rana Daggubati, Vijay Raaz, Abhimanyu Singh, Madhu Shalini, Deepak Tijori, Anjana Sukhani, Manchu Lakshmi"/>
    <s v="India"/>
    <s v="India"/>
    <x v="3"/>
    <x v="33"/>
    <x v="3"/>
    <x v="10"/>
    <x v="0"/>
    <s v="143 min"/>
    <s v="Action &amp; Adventure, International Movies"/>
    <s v="Two cops form a task force to take down two mobsters, but when a sinister politician enters the picture, dubious loyalties and motives come to light."/>
    <x v="5"/>
  </r>
  <r>
    <s v="s390"/>
    <x v="0"/>
    <x v="178"/>
    <s v="The Operative"/>
    <x v="161"/>
    <s v="Diane Kruger"/>
    <s v="Diane Kruger, Martin Freeman, Cas Anvar, Rotem Keinan, Yohanan Herson"/>
    <s v="France, Israel, Germany, United States, United Kingdom"/>
    <s v="France"/>
    <x v="14"/>
    <x v="32"/>
    <x v="4"/>
    <x v="23"/>
    <x v="0"/>
    <s v="117 min"/>
    <s v="Dramas, International Movies, Thrillers"/>
    <s v="Working as a Mossad spy assigned to Tehran, Rachel reaches her breaking point. Now it‚Äôs dangerously hard to tell whose side she‚Äôs on."/>
    <x v="0"/>
  </r>
  <r>
    <s v="s393"/>
    <x v="0"/>
    <x v="179"/>
    <s v="Django Unchained"/>
    <x v="162"/>
    <s v="Jamie Foxx"/>
    <s v="Jamie Foxx, Christoph Waltz, Leonardo DiCaprio, Kerry Washington, Samuel L. Jackson, Walton Goggins, Dennis Christopher, James Remar, David Steen, Dana Gourrier, Nichole Galicia, Laura Cayouette, Ato Essandoh, Sammi Rotibi, Escalante Lundy, Don Johnson"/>
    <s v="United States"/>
    <s v="United States"/>
    <x v="0"/>
    <x v="31"/>
    <x v="5"/>
    <x v="10"/>
    <x v="4"/>
    <s v="165 min"/>
    <s v="Action &amp; Adventure, Dramas"/>
    <s v="Accompanied by a German bounty hunter, a freed slave named Django travels across America to free his wife from a sadistic plantation owner."/>
    <x v="5"/>
  </r>
  <r>
    <s v="s394"/>
    <x v="0"/>
    <x v="180"/>
    <s v="A Second Chance:  Rivals!"/>
    <x v="163"/>
    <s v="Emily Morris"/>
    <s v="Emily Morris, Stella Shute, Eva Grados, India Colombi, Nina Pearce, Adam Tuominen, Carmel Johnson, Natasha Wanganeen, Elysia Markou, Alexander Lloyd, Amy Handley"/>
    <s v="Australia"/>
    <s v="Australia"/>
    <x v="9"/>
    <x v="39"/>
    <x v="6"/>
    <x v="1"/>
    <x v="3"/>
    <s v="91 min"/>
    <s v="Children &amp; Family Movies, Sports Movies"/>
    <s v="Crushed when she doesn't qualify for the Olympics, a now-grown Maddy Cornell finds new purpose coaching young gymnasts going up against a rival team."/>
    <x v="7"/>
  </r>
  <r>
    <s v="s403"/>
    <x v="0"/>
    <x v="181"/>
    <s v="The Last Letter From Your Lover"/>
    <x v="164"/>
    <s v="Shailene Woodley"/>
    <s v="Shailene Woodley, Felicity Jones, Callum Turner, Joe Alwyn, Nabhaan Rizwan, Ncuti Gatwa, Emma Appleton, Christian Brassington, Alice Orr-Ewing, Lee Knight, Zoe Boyle, Ben Cross, Diana Kent"/>
    <s v="United Kingdom"/>
    <s v="United Kingdom"/>
    <x v="1"/>
    <x v="0"/>
    <x v="0"/>
    <x v="1"/>
    <x v="0"/>
    <s v="111 min"/>
    <s v="Dramas, Romantic Movies"/>
    <s v="After finding a trove of love letters from 1965, a reporter sets out to solve the mystery of a secret affair ‚Äî while embarking on a romance of her own."/>
    <x v="0"/>
  </r>
  <r>
    <s v="s411"/>
    <x v="0"/>
    <x v="182"/>
    <s v="Chhota Bheem And The Broken Amulet"/>
    <x v="165"/>
    <s v="Vatsal Dubey"/>
    <s v="Vatsal Dubey, Julie Tejwani, Rupa Bhimani, Jigna Bhardwaj, Rajesh Kava, Mousam, Swapnil"/>
    <s v="India"/>
    <s v="India"/>
    <x v="3"/>
    <x v="1"/>
    <x v="1"/>
    <x v="4"/>
    <x v="7"/>
    <s v="64 min"/>
    <s v="Children &amp; Family Movies"/>
    <s v="When a stranger tries to steal an amulet from the palace, Bheem learns the sad story behind the ornament and heads to Africa to defeat the real villain."/>
    <x v="7"/>
  </r>
  <r>
    <s v="s416"/>
    <x v="0"/>
    <x v="183"/>
    <s v="Chhota Bheem aur Krishna"/>
    <x v="165"/>
    <s v="Vatsal Dubey"/>
    <s v="Vatsal Dubey, Julie Tejwani, Rupa Bhimani, Jigna Bhardwaj, Rajesh Kava, Arun Shekher, Sanchit Wartak"/>
    <s v="India"/>
    <s v="India"/>
    <x v="3"/>
    <x v="2"/>
    <x v="2"/>
    <x v="17"/>
    <x v="7"/>
    <s v="68 min"/>
    <s v="Children &amp; Family Movies"/>
    <s v="Centuries after the end of a conqueror's rule, he is mysteriously back from the dead. It‚Äôs up to Bheem to save Dholakpur from being taken over!"/>
    <x v="7"/>
  </r>
  <r>
    <s v="s427"/>
    <x v="0"/>
    <x v="184"/>
    <s v="Cousins"/>
    <x v="166"/>
    <s v="Rachel House"/>
    <s v="Rachel House, Briar Grace-Smith, Tanea Heke, Tioreore Ngatai-Melbourne, Ana Scotney, Hariata Moriarty, Chelsie Preston Crayford, Sylvia Rands"/>
    <s v="New Zealand"/>
    <s v="New Zealand"/>
    <x v="15"/>
    <x v="3"/>
    <x v="3"/>
    <x v="1"/>
    <x v="0"/>
    <s v="99 min"/>
    <s v="Dramas"/>
    <s v="Separated as children, three cousins with an unshakeable bond confront their painful pasts and embark on an emotional journey to find each other."/>
    <x v="0"/>
  </r>
  <r>
    <s v="s430"/>
    <x v="0"/>
    <x v="185"/>
    <s v="Sanitation Day"/>
    <x v="167"/>
    <s v="Blossom Chukwujekwu"/>
    <s v="Blossom Chukwujekwu, Elozonam Ogbolu, Nse Ikpe-Etim, Belinda Effah, Saeed Mohammed, Chukwuemeka Okoroafor, Kunle Fawole, Chris Okagbue, Adebayo Salami, Charles Inojie, Elvina Ibru, Tobi Bakare"/>
    <s v="Nigeria"/>
    <s v="Nigeria"/>
    <x v="7"/>
    <x v="4"/>
    <x v="4"/>
    <x v="22"/>
    <x v="1"/>
    <s v="105 min"/>
    <s v="Dramas, International Movies, Thrillers"/>
    <s v="Two cops must contend with the uncooperative tenants of an apartment complex as they try to solve a murder before the crime scene is wiped clean."/>
    <x v="0"/>
  </r>
  <r>
    <s v="s434"/>
    <x v="0"/>
    <x v="186"/>
    <s v="Milkwater"/>
    <x v="168"/>
    <s v="Molly Bernard"/>
    <s v="Molly Bernard, Patrick Breen, Robin de Jes√∫s, Ava Eisenson, Ade Otukoya"/>
    <s v="United States"/>
    <s v="United States"/>
    <x v="0"/>
    <x v="5"/>
    <x v="5"/>
    <x v="22"/>
    <x v="0"/>
    <s v="102 min"/>
    <s v="Comedies, Dramas, Independent Movies"/>
    <s v="Aimless 20-something Milo impulsively becomes a gay man‚Äôs surrogate and wrestles with the emotional complexities of her non-traditional decision."/>
    <x v="2"/>
  </r>
  <r>
    <s v="s437"/>
    <x v="0"/>
    <x v="187"/>
    <s v="The Tambour of Retribution"/>
    <x v="169"/>
    <s v="Faisal Al Dokhei"/>
    <s v="Faisal Al Dokhei, Adwa Fahad, Muhand Alsaleh, Rawya Ahmed, Ajeba Aldosary, Aly Ibrahim, Samer Elkhal, Hashem Hawsawi, Ibrahim Mesisebi, Shabib Alkhaleefa, Abdulateif Saud, Nada Alshehry, Dhay Nasser"/>
    <s v="Saudi Arabia"/>
    <s v="Saudi Arabia"/>
    <x v="23"/>
    <x v="6"/>
    <x v="6"/>
    <x v="1"/>
    <x v="1"/>
    <s v="91 min"/>
    <s v="Dramas, International Movies, Romantic Movies"/>
    <s v="In an impoverished neighborhood, the son of a swordsman falls in love with the daughter of a wedding singer ‚Äî a taboo match in a traditional society."/>
    <x v="0"/>
  </r>
  <r>
    <s v="s438"/>
    <x v="0"/>
    <x v="188"/>
    <s v="Cosmic Sin"/>
    <x v="170"/>
    <s v="Frank Grillo"/>
    <s v="Frank Grillo, Bruce Willis, Brandon Thomas Lee, Corey Large, Perrey Reeves, C.J. Perry, Lochlyn Munro, Costas Mandylor, Adelaide Kane, Eva De Dominici, Sarah May Sommers, Trevor Gretzky"/>
    <s v="United States"/>
    <s v="United States"/>
    <x v="0"/>
    <x v="7"/>
    <x v="0"/>
    <x v="1"/>
    <x v="4"/>
    <s v="88 min"/>
    <s v="Action &amp; Adventure"/>
    <s v="In the year 2524, a disgraced retired general is called back into combat to help prevent an interstellar war against a hostile alien fleet."/>
    <x v="5"/>
  </r>
  <r>
    <s v="s440"/>
    <x v="0"/>
    <x v="189"/>
    <s v="Deep"/>
    <x v="171"/>
    <s v="Panisara Rikulsurakan"/>
    <s v="Panisara Rikulsurakan, Kay Lertsittichai, Supanaree Sutavijitvong, Krit Jeerapattananuwong, Warisara Jitpreedasakul, Dujdao Vadhanapakorn, Kim Waddoup, Philaiwan Khamphirathat, Wongsakorn Rassamitat, Bhumibhat Thavornsiri"/>
    <s v="Thailand"/>
    <s v="Thailand"/>
    <x v="24"/>
    <x v="8"/>
    <x v="1"/>
    <x v="1"/>
    <x v="0"/>
    <s v="101 min"/>
    <s v="Dramas, International Movies, Thrillers"/>
    <s v="Four insomniac med school students are lured into a neuroscience experiment that spirals out of control ‚Äî and must find a way out before it‚Äôs too late."/>
    <x v="0"/>
  </r>
  <r>
    <s v="s446"/>
    <x v="0"/>
    <x v="190"/>
    <s v="The Beguiled"/>
    <x v="172"/>
    <s v="Colin Farrell"/>
    <s v="Colin Farrell, Nicole Kidman, Kirsten Dunst, Elle Fanning, Oona Laurence, Angourie Rice, Addison Riecke, Emma Howard"/>
    <s v="United States"/>
    <s v="United States"/>
    <x v="0"/>
    <x v="9"/>
    <x v="2"/>
    <x v="5"/>
    <x v="4"/>
    <s v="94 min"/>
    <s v="Dramas, Independent Movies, Thrillers"/>
    <s v="During the Civil War, a wounded Union soldier takes refuge at a Southern girls school, rupturing the calm amid growing sexual tension and infighting."/>
    <x v="0"/>
  </r>
  <r>
    <s v="s447"/>
    <x v="0"/>
    <x v="191"/>
    <s v="The Book of Henry"/>
    <x v="173"/>
    <s v="Naomi Watts"/>
    <s v="Naomi Watts, Jaeden Martell, Jacob Tremblay, Sarah Silverman, Dean Norris, Lee Pace, Maddie Ziegler, Tonya Pinkins, Bobby Moynihan, Geraldine Hughes"/>
    <s v="United States"/>
    <s v="United States"/>
    <x v="0"/>
    <x v="10"/>
    <x v="3"/>
    <x v="5"/>
    <x v="2"/>
    <s v="105 min"/>
    <s v="Dramas"/>
    <s v="An 11-year-old vows to help a new neighbor who he suspects is in danger, and documents his efforts in a series of written entries and audio recordings."/>
    <x v="0"/>
  </r>
  <r>
    <s v="s448"/>
    <x v="0"/>
    <x v="192"/>
    <s v="The Twilight Saga: Breaking Dawn: Part 1"/>
    <x v="174"/>
    <s v="Kristen Stewart"/>
    <s v="Kristen Stewart, Robert Pattinson, Taylor Lautner, Billy Burke, Peter Facinelli, Elizabeth Reaser, Kellan Lutz, Nikki Reed, Jackson Rathbone, Ashley Greene"/>
    <s v="United States"/>
    <s v="United States"/>
    <x v="0"/>
    <x v="11"/>
    <x v="4"/>
    <x v="15"/>
    <x v="2"/>
    <s v="117 min"/>
    <s v="Dramas, Romantic Movies"/>
    <s v="After a dream wedding, Bella and Edward enter a new nightmare when a shocking development forces life-or-death decisions."/>
    <x v="0"/>
  </r>
  <r>
    <s v="s449"/>
    <x v="0"/>
    <x v="192"/>
    <s v="The Twilight Saga: Breaking Dawn: Part 2"/>
    <x v="174"/>
    <s v="Kristen Stewart"/>
    <s v="Kristen Stewart, Robert Pattinson, Taylor Lautner, Peter Facinelli, Elizabeth Reaser, Ashley Greene, Jackson Rathbone, Kellan Lutz, Nikki Reed, Billy Burke"/>
    <s v="United States"/>
    <s v="United States"/>
    <x v="0"/>
    <x v="12"/>
    <x v="5"/>
    <x v="10"/>
    <x v="2"/>
    <s v="115 min"/>
    <s v="Dramas, Romantic Movies"/>
    <s v="In the epic series' final chapter, Bella and Edward's newborn daughter forces the couple into a life-altering confrontation with the Volturi."/>
    <x v="0"/>
  </r>
  <r>
    <s v="s450"/>
    <x v="0"/>
    <x v="192"/>
    <s v="The Twilight Saga: Eclipse"/>
    <x v="175"/>
    <s v="Kristen Stewart"/>
    <s v="Kristen Stewart, Robert Pattinson, Taylor Lautner, Bryce Dallas Howard, Billy Burke, Dakota Fanning, Peter Facinelli, Elizabeth Reaser, Jackson Rathbone, Kellan Lutz, Ashley Greene, Nikki Reed"/>
    <s v="United States"/>
    <s v="United States"/>
    <x v="0"/>
    <x v="13"/>
    <x v="6"/>
    <x v="3"/>
    <x v="2"/>
    <s v="124 min"/>
    <s v="Dramas, Romantic Movies"/>
    <s v="With a bloodthirsty enemy on a quest for revenge, Bella must reconcile her love for vampire Edward and her growing feelings for werewolf Jacob."/>
    <x v="0"/>
  </r>
  <r>
    <s v="s451"/>
    <x v="0"/>
    <x v="192"/>
    <s v="The Twilight Saga: New Moon"/>
    <x v="176"/>
    <s v="Kristen Stewart"/>
    <s v="Kristen Stewart, Robert Pattinson, Taylor Lautner, Ashley Greene, Rachelle Lefevre, Billy Burke, Michael Sheen, Dakota Fanning, Peter Facinelli, Elizabeth Reaser, Jackson Rathbone, Kellan Lutz, Nikki Reed, Edi Gathegi"/>
    <s v="United States"/>
    <s v="United States"/>
    <x v="0"/>
    <x v="14"/>
    <x v="0"/>
    <x v="17"/>
    <x v="2"/>
    <s v="131 min"/>
    <s v="Dramas, Romantic Movies"/>
    <s v="Still reeling from the departure of vampire Edward Cullen, a heartbroken Bella Swan finds comfort in her friendship with werewolf Jacob Black."/>
    <x v="0"/>
  </r>
  <r>
    <s v="s452"/>
    <x v="0"/>
    <x v="193"/>
    <s v="Twilight"/>
    <x v="177"/>
    <s v="Kristen Stewart"/>
    <s v="Kristen Stewart, Robert Pattinson, Billy Burke, Peter Facinelli, Elizabeth Reaser, Cam Gigandet, Ashley Greene, Anna Kendrick, Nikki Reed, Taylor Lautner, Jackson Rathbone, Kellan Lutz"/>
    <s v="United States"/>
    <s v="United States"/>
    <x v="0"/>
    <x v="15"/>
    <x v="1"/>
    <x v="16"/>
    <x v="2"/>
    <s v="122 min"/>
    <s v="Action &amp; Adventure, Dramas, Romantic Movies"/>
    <s v="When Bella Swan moves in with her father, she starts school and meets Edward, a mysterious classmate who reveals himself to be a 108-year-old vampire."/>
    <x v="5"/>
  </r>
  <r>
    <s v="s453"/>
    <x v="0"/>
    <x v="194"/>
    <s v="A Perfect Fit"/>
    <x v="178"/>
    <s v="Nadya Arina"/>
    <s v="Nadya Arina, Refal Hady, Giorgino Abraham, Anggika Bolsterli, Laura Theux, Christine Hakim, Unique Priscilla, Karina Suwandi, Mathias Muchus, Ayu Laksmi, I Made Sidia, Dominique Sanda, Bryan Domani, Wafda Saifan, Yayu Unru, Dave Hendrik"/>
    <s v="Indonesia"/>
    <s v="Indonesia"/>
    <x v="25"/>
    <x v="16"/>
    <x v="2"/>
    <x v="1"/>
    <x v="5"/>
    <s v="113 min"/>
    <s v="Comedies, Dramas, International Movies"/>
    <s v="Sparks fly when a fashion blogger in Bali meets a gifted shoemaker, leading her to question her commitment to her fianc√©."/>
    <x v="2"/>
  </r>
  <r>
    <s v="s461"/>
    <x v="0"/>
    <x v="195"/>
    <s v="Surf's Up"/>
    <x v="179"/>
    <s v="Shia LaBeouf"/>
    <s v="Shia LaBeouf, Jeff Bridges, Zooey Deschanel, Jon Heder, James Woods, Diedrich Bader, Mario Cantone, Kelly Slater, Rob Machado, Sal Masekela"/>
    <s v="United States, Canada"/>
    <s v="United States"/>
    <x v="0"/>
    <x v="17"/>
    <x v="3"/>
    <x v="18"/>
    <x v="3"/>
    <s v="86 min"/>
    <s v="Children &amp; Family Movies, Comedies, Sports Movies"/>
    <s v="This Oscar-nominated animated comedy goes behind the scenes at the Penguin World Surfing Championship to get a close-up look at the inventors of surfing."/>
    <x v="7"/>
  </r>
  <r>
    <s v="s464"/>
    <x v="0"/>
    <x v="196"/>
    <s v="A Classic Horror Story"/>
    <x v="180"/>
    <s v="Matilda Lutz"/>
    <s v="Matilda Lutz, Francesco Russo, Peppino Mazzotta, Will Merrick, Yuliia Sobol, Alida Baldari Calabria, Cristina Donadio, Francesca Cavallin"/>
    <s v="Italy"/>
    <s v="Italy"/>
    <x v="13"/>
    <x v="18"/>
    <x v="4"/>
    <x v="1"/>
    <x v="0"/>
    <s v="95 min"/>
    <s v="Horror Movies, International Movies"/>
    <s v="In this gruesome suspense film, strangers traveling in southern Italy become stranded in the woods, where they must fight desperately to get out alive."/>
    <x v="3"/>
  </r>
  <r>
    <s v="s470"/>
    <x v="0"/>
    <x v="197"/>
    <s v="American Woman"/>
    <x v="181"/>
    <s v="Hong Chau"/>
    <s v="Hong Chau, Sarah Gadon, John Gallagher Jr., Lola Kirke, Ellen Burstyn, David Cubitt, Jordan Pettle, Richard Walters"/>
    <s v="United States, Canada"/>
    <s v="United States"/>
    <x v="0"/>
    <x v="19"/>
    <x v="5"/>
    <x v="23"/>
    <x v="0"/>
    <s v="87 min"/>
    <s v="Dramas, Independent Movies"/>
    <s v="In rural Pennsylvania, a working-class single mom must pick up the pieces and step up to raise her grandson after her daughter suddenly disappears."/>
    <x v="0"/>
  </r>
  <r>
    <s v="s475"/>
    <x v="0"/>
    <x v="198"/>
    <s v="American Ultra"/>
    <x v="182"/>
    <s v="Jesse Eisenberg"/>
    <s v="Jesse Eisenberg, Kristen Stewart, Topher Grace, Connie Britton, Walton Goggins, John Leguizamo, Bill Pullman, Tony Hale, Lavell Crawford, Stuart Greer"/>
    <s v="United States, Switzerland"/>
    <s v="United States"/>
    <x v="0"/>
    <x v="20"/>
    <x v="6"/>
    <x v="25"/>
    <x v="4"/>
    <s v="96 min"/>
    <s v="Action &amp; Adventure, Comedies"/>
    <s v="He's just a weed fiend going nowhere, or so he thinks. When the CIA tries to eliminate him, his long-dormant superspy training comes roaring back."/>
    <x v="5"/>
  </r>
  <r>
    <s v="s487"/>
    <x v="0"/>
    <x v="199"/>
    <s v="Ratchet and Clank"/>
    <x v="183"/>
    <s v="Paul Giamatti"/>
    <s v="Paul Giamatti, John Goodman, Bella Thorne, Rosario Dawson, Jim Ward, Armin Shimerman, Vincent Tong, Andrew Cownden, James Arnold Taylor, David Kaye, Sylvester Stallone"/>
    <s v="Hong Kong, Canada, United States"/>
    <s v="Hong Kong"/>
    <x v="12"/>
    <x v="21"/>
    <x v="0"/>
    <x v="32"/>
    <x v="3"/>
    <s v="94 min"/>
    <s v="Children &amp; Family Movies, Comedies, Sci-Fi &amp; Fantasy"/>
    <s v="Affable alien Ratchet longs to be a Galactic Ranger and might get the chance when rogue robot Clank tells him of evil Drek's plot to destroy a galaxy."/>
    <x v="7"/>
  </r>
  <r>
    <s v="s490"/>
    <x v="0"/>
    <x v="200"/>
    <s v="Back to Q82"/>
    <x v="184"/>
    <s v="Jassim Al Nabhan"/>
    <s v="Jassim Al Nabhan, Abdel Imam Abdullah, Abdulaziz El Nassar, Khalid Muthafar, Amal Anbari, Ali Al-Hamdaan, El Hussein Abd, Nawaf Al Shemmeri, Bashar Abd Alah, Naser Albouloshy"/>
    <s v="Kuwait, United States"/>
    <s v="Kuwait"/>
    <x v="26"/>
    <x v="22"/>
    <x v="1"/>
    <x v="5"/>
    <x v="1"/>
    <s v="104 min"/>
    <s v="Comedies, International Movies"/>
    <s v="Eager to rejoin her divorced parents, an inventor's daughter drives his time-traveling car back to 1982. But a secret crush accidentally follows."/>
    <x v="2"/>
  </r>
  <r>
    <s v="s492"/>
    <x v="0"/>
    <x v="201"/>
    <s v="Home Again"/>
    <x v="185"/>
    <s v="Reese Witherspoon"/>
    <s v="Reese Witherspoon, Michael Sheen, Candice Bergen, Nat Wolff, Jon Rudnitsky, Pico Alexander, Lake Bell, Reid Scott, Dolly Wells, Lola Flanery, Eden Grace Redfield, P.J. Byrne"/>
    <s v="United States"/>
    <s v="United States"/>
    <x v="0"/>
    <x v="23"/>
    <x v="2"/>
    <x v="5"/>
    <x v="2"/>
    <s v="97 min"/>
    <s v="Comedies, Dramas, Romantic Movies"/>
    <s v="A newly single mom takes in three young male filmmakers as boarders, but her estranged husband returns to complicate her new, unconventional life."/>
    <x v="2"/>
  </r>
  <r>
    <s v="s493"/>
    <x v="0"/>
    <x v="202"/>
    <s v="Midnight Sun"/>
    <x v="186"/>
    <s v="Bella Thorne"/>
    <s v="Bella Thorne, Patrick Schwarzenegger, Rob Riggle, Quinn Shephard, Suleka Mathew, Tiera Skovbye, Ken Tremblett, Norm Misura, Austin Obiajunwa, Nicholas Coombe"/>
    <s v="United States"/>
    <s v="United States"/>
    <x v="0"/>
    <x v="24"/>
    <x v="3"/>
    <x v="21"/>
    <x v="2"/>
    <s v="91 min"/>
    <s v="Dramas, Romantic Movies"/>
    <s v="Born with a fatal sensitivity to sunlight, a sheltered teen girl falls for her neighbor, but hides her condition from him as their romance blossoms."/>
    <x v="0"/>
  </r>
  <r>
    <s v="s495"/>
    <x v="0"/>
    <x v="203"/>
    <s v="Rock the Kasbah"/>
    <x v="187"/>
    <s v="Bill Murray"/>
    <s v="Bill Murray, Kate Hudson, Zooey Deschanel, Danny McBride, Scott Caan, Leem Lubany, Bruce Willis, Arian Moayed, Taylor Kinney, Glenn Fleshler"/>
    <s v="United States"/>
    <s v="United States"/>
    <x v="0"/>
    <x v="25"/>
    <x v="4"/>
    <x v="25"/>
    <x v="4"/>
    <s v="106 min"/>
    <s v="Comedies, Music &amp; Musicals"/>
    <s v="When a has-been music producer gets stuck in Afghanistan he discovers a girl with a wonderful voice, then has to find a way to market her talents."/>
    <x v="2"/>
  </r>
  <r>
    <s v="s497"/>
    <x v="0"/>
    <x v="204"/>
    <s v="Brick Mansions"/>
    <x v="188"/>
    <s v="Paul Walker"/>
    <s v="Paul Walker, David Belle, RZA, Gouchy Boy, Catalina Denis, Ayisha Issa, Carlo Rota, Andreas Apergis, Richard Zeman, Robert Maillet"/>
    <s v="France, Canada, United States, Spain"/>
    <s v="France"/>
    <x v="14"/>
    <x v="26"/>
    <x v="5"/>
    <x v="28"/>
    <x v="2"/>
    <s v="90 min"/>
    <s v="Action &amp; Adventure, International Movies"/>
    <s v="An undercover police detective partners with an ex-convict to take down a drug kingpin amid grime and crime in a walled-off Detroit housing project."/>
    <x v="5"/>
  </r>
  <r>
    <s v="s503"/>
    <x v="0"/>
    <x v="205"/>
    <s v="Tango With Me"/>
    <x v="189"/>
    <s v="Genevieve Nnaji"/>
    <s v="Genevieve Nnaji, Joseph Benjamin, Joke Silva, Tina Mba, Ahmed Yerima, Bimbo Manuel, Sade Alder-Hayes"/>
    <s v="Nigeria"/>
    <s v="Nigeria"/>
    <x v="7"/>
    <x v="27"/>
    <x v="6"/>
    <x v="3"/>
    <x v="1"/>
    <s v="104 min"/>
    <s v="Dramas, International Movies, Romantic Movies"/>
    <s v="A newly married couple journeys through self-discovery and healing while dealing with the aftermath of a traumatic event on their wedding night."/>
    <x v="0"/>
  </r>
  <r>
    <s v="s504"/>
    <x v="1"/>
    <x v="206"/>
    <s v="The Mire"/>
    <x v="190"/>
    <s v="Andrzej Seweryn"/>
    <s v="Andrzej Seweryn, Dawid Ogrodnik, Zofia Wich≈Çacz, Magdalena Walach, Piotr Fronczewski, Agnieszka ≈ªulewska, Ireneusz Czop, Zbigniew Walery≈õ, Jacek Beler, Nel Kaczmarek"/>
    <s v="Poland"/>
    <s v="Poland"/>
    <x v="22"/>
    <x v="28"/>
    <x v="0"/>
    <x v="1"/>
    <x v="0"/>
    <s v="2 Seasons"/>
    <s v="Crime TV Shows, International TV Shows, TV Dramas"/>
    <s v="In an early-'80s Polish town, a prostitute and a youth leader are found killed, but the police's handling of the case makes two journalists suspicious."/>
    <x v="10"/>
  </r>
  <r>
    <s v="s507"/>
    <x v="0"/>
    <x v="207"/>
    <s v="This Little Love Of Mine"/>
    <x v="191"/>
    <s v="Saskia Hampele"/>
    <s v="Saskia Hampele, Liam McIntyre, Lynn Gilmartin, Craig Horner"/>
    <s v="Australia"/>
    <s v="Australia"/>
    <x v="9"/>
    <x v="29"/>
    <x v="1"/>
    <x v="1"/>
    <x v="8"/>
    <s v="92 min"/>
    <s v="International Movies, Romantic Movies"/>
    <s v="A workaholic lawyer returns to her island home to convince an old friend to take over his family‚Äôs company ‚Äî but rekindled feelings soon get in the way."/>
    <x v="15"/>
  </r>
  <r>
    <s v="s509"/>
    <x v="0"/>
    <x v="208"/>
    <s v="A Land Imagined"/>
    <x v="192"/>
    <s v="Peter Yu"/>
    <s v="Peter Yu, Liu Xiaoyi, Guo Yue, Ishtiaque Zico, Jack Tan"/>
    <s v="France, Netherlands, Singapore"/>
    <s v="France"/>
    <x v="14"/>
    <x v="30"/>
    <x v="2"/>
    <x v="23"/>
    <x v="0"/>
    <s v="95 min"/>
    <s v="Dramas, International Movies"/>
    <s v="A cop in Singapore investigates the disappearance of a Chinese migrant construction worker who spent sleepless nights playing a mysterious video game."/>
    <x v="0"/>
  </r>
  <r>
    <s v="s519"/>
    <x v="0"/>
    <x v="209"/>
    <s v="Har Kisse Ke Hisse: Kaamyaab"/>
    <x v="193"/>
    <s v="Sanjay Mishra"/>
    <s v="Sanjay Mishra, Deepak Dobriyal, Sarika Singh, Isha Talwar, Avtar Gill, Kaurwakee Vashistha, Amitabh Srivastava, Vikas Verma"/>
    <s v="India"/>
    <s v="India"/>
    <x v="3"/>
    <x v="40"/>
    <x v="3"/>
    <x v="22"/>
    <x v="1"/>
    <s v="105 min"/>
    <s v="Dramas, International Movies"/>
    <s v="After a career of thankless credits, a retired actor returns for a long-awaited leading role but finds he is utterly unprepared for new-age filmmaking."/>
    <x v="0"/>
  </r>
  <r>
    <s v="s529"/>
    <x v="0"/>
    <x v="210"/>
    <s v="Rehmataan"/>
    <x v="194"/>
    <s v="Guggu Gill"/>
    <s v="Guggu Gill, Sukhjinder Shera, Surinder Shinda, Deep Dhillon, Jasmine Jassi, Gurvinder Brar, Razia Sukhvir, Raj Virk"/>
    <s v="India"/>
    <s v="India"/>
    <x v="3"/>
    <x v="41"/>
    <x v="4"/>
    <x v="10"/>
    <x v="1"/>
    <s v="116 min"/>
    <s v="Dramas, International Movies, Romantic Movies"/>
    <s v="As unemployment, drug addiction and corruption plague a society, this drama depicts the people who believe there‚Äôs still good in the world."/>
    <x v="0"/>
  </r>
  <r>
    <s v="s530"/>
    <x v="0"/>
    <x v="211"/>
    <s v="Return of the Prodigal Son"/>
    <x v="195"/>
    <s v="Majida El Roumi"/>
    <s v="Majida El Roumi, Souheir El Morshidy, Shoukry Sarhan, Huda Sultan, Mahmoud El Meleigy, Ahmad Mehrez, Hesham Selim"/>
    <s v="Egypt"/>
    <s v="Egypt"/>
    <x v="27"/>
    <x v="42"/>
    <x v="5"/>
    <x v="43"/>
    <x v="0"/>
    <s v="124 min"/>
    <s v="Dramas, International Movies"/>
    <s v="Freed after spending 12 years in jail, a man's homecoming turns into a dark affair as his disillusion clashes with his family's expectations."/>
    <x v="0"/>
  </r>
  <r>
    <s v="s532"/>
    <x v="0"/>
    <x v="212"/>
    <s v="Rise: Ini Kalilah"/>
    <x v="196"/>
    <s v="Remy Ishak"/>
    <s v="Remy Ishak, Mira Filzah, Jack Tan, Sangeeta Krishnasamy, Shashi Tharan, Mark O'Dea, Jenn Chia, Sharifah Sakinah"/>
    <s v="Malaysia"/>
    <s v="Malaysia"/>
    <x v="28"/>
    <x v="43"/>
    <x v="6"/>
    <x v="21"/>
    <x v="5"/>
    <s v="101 min"/>
    <s v="Dramas, International Movies"/>
    <s v="Inspired by Malaysia's 14th General Election, this film trails six individuals and the obstacles they face in the days leading up to the historic event."/>
    <x v="0"/>
  </r>
  <r>
    <s v="s535"/>
    <x v="0"/>
    <x v="213"/>
    <s v="Si Doel the Movie 2"/>
    <x v="197"/>
    <s v="Maudy Koesnaedi"/>
    <s v="Maudy Koesnaedi, Rano Karno, Cornelia Agatha, Mandra Naih, Aminah Tjendrakasih, Suty Karno, Adam Jagwani"/>
    <s v="Indonesia"/>
    <s v="Indonesia"/>
    <x v="25"/>
    <x v="44"/>
    <x v="0"/>
    <x v="23"/>
    <x v="8"/>
    <s v="95 min"/>
    <s v="Dramas, International Movies"/>
    <s v="As Sarah and her child look to settle in Jakarta, Zaenab searches for answers and gets caught between defending her marriage to Doel or letting it go."/>
    <x v="0"/>
  </r>
  <r>
    <s v="s542"/>
    <x v="0"/>
    <x v="214"/>
    <s v="Truckbhar Swapna"/>
    <x v="198"/>
    <s v="Makrand Deshpande"/>
    <s v="Makrand Deshpande, Kranti Redkar, Mukesh Rishi, Manoj Joshi, Smita Tambe, Aaditi Pohankar, Sahil Gilbile, Jyoti Joshi"/>
    <s v="India"/>
    <s v="India"/>
    <x v="3"/>
    <x v="45"/>
    <x v="1"/>
    <x v="21"/>
    <x v="1"/>
    <s v="128 min"/>
    <s v="Comedies, Dramas, International Movies"/>
    <s v="A taxi driver living in a Mumbai slum seeks to better his family's life by building an extension of his home while dealing with a lecherous contractor."/>
    <x v="2"/>
  </r>
  <r>
    <s v="s543"/>
    <x v="0"/>
    <x v="215"/>
    <s v="Ujala"/>
    <x v="199"/>
    <s v="Mala Sinha"/>
    <s v="Mala Sinha, Shammi Kapoor, Raaj Kumar, Leela Chitnis, Dhumal, Kumkum"/>
    <s v="India"/>
    <s v="India"/>
    <x v="3"/>
    <x v="46"/>
    <x v="2"/>
    <x v="44"/>
    <x v="1"/>
    <s v="143 min"/>
    <s v="Dramas, International Movies"/>
    <s v="An honest man dreams of a better life for his family, but a childhood friend leads him into a world of crime that keeps happiness just out of reach."/>
    <x v="0"/>
  </r>
  <r>
    <s v="s552"/>
    <x v="0"/>
    <x v="216"/>
    <s v="Haseen Dillruba"/>
    <x v="200"/>
    <s v="Taapsee Pannu"/>
    <s v="Taapsee Pannu, Vikrant Massey, Harshvardhan Rane, Aditya Srivastava, Ashish Verma, Yamini Das, Daya Shankar Pandey"/>
    <s v="India"/>
    <s v="India"/>
    <x v="3"/>
    <x v="47"/>
    <x v="3"/>
    <x v="1"/>
    <x v="0"/>
    <s v="136 min"/>
    <s v="International Movies, Romantic Movies, Thrillers"/>
    <s v="Under investigation as a suspect in her husband‚Äôs murder, a wife reveals details of their thorny marriage that seem to only further blur the truth."/>
    <x v="15"/>
  </r>
  <r>
    <s v="s555"/>
    <x v="0"/>
    <x v="217"/>
    <s v="RattleSnake - The Ahanna Story"/>
    <x v="201"/>
    <s v="Stan Nze"/>
    <s v="Stan Nze, Osas Ighodaro, Bucci Franklin, Odera Adimorah, Efa Iwara, Emeka Nwagbaraocha, Elma Mbadiwe, Norbert Young, Brutus Richard, Chinyere Wilfred, Sonny McDon, Chiwetalu Agu"/>
    <s v="Nigeria"/>
    <s v="Nigeria"/>
    <x v="7"/>
    <x v="48"/>
    <x v="4"/>
    <x v="22"/>
    <x v="0"/>
    <s v="136 min"/>
    <s v="Dramas, International Movies, Thrillers"/>
    <s v="In this stylish remake, a disillusioned mastermind assembles a team to pull off a series of spectacular heists ‚Äî but his crimes make too many enemies."/>
    <x v="0"/>
  </r>
  <r>
    <s v="s556"/>
    <x v="0"/>
    <x v="218"/>
    <s v="Snowpiercer"/>
    <x v="202"/>
    <s v="Chris Evans"/>
    <s v="Chris Evans, Song Kang-ho, Ed Harris, John Hurt, Tilda Swinton, Jamie Bell, Octavia Spencer, Ewen Bremner, Alison Pill, Adnan Haskovic, Vlad Ivanov, Ko A-sung, Luke Pasqualino"/>
    <s v="South Korea, Czech Republic"/>
    <s v="South Korea"/>
    <x v="29"/>
    <x v="49"/>
    <x v="5"/>
    <x v="4"/>
    <x v="4"/>
    <s v="126 min"/>
    <s v="Action &amp; Adventure, Cult Movies, International Movies"/>
    <s v="The Earth's remaining inhabitants are confined to a single train circling the globe as revolution brews among the class-divided cars."/>
    <x v="5"/>
  </r>
  <r>
    <s v="s557"/>
    <x v="0"/>
    <x v="219"/>
    <s v="The 8th Night"/>
    <x v="203"/>
    <s v="Lee Sung-min"/>
    <s v="Lee Sung-min, Park Hae-joon, Kim You-jung, Nam Da-reum, Choi Jin-ho, Kim Dong-yeong, Lee Eal"/>
    <s v="South Korea"/>
    <s v="South Korea"/>
    <x v="29"/>
    <x v="50"/>
    <x v="6"/>
    <x v="1"/>
    <x v="1"/>
    <s v="116 min"/>
    <s v="Horror Movies, International Movies, Thrillers"/>
    <s v="With prayer beads in one hand and an ax in the other, a monk hunts down a millennia-old spirit that's possessing humans and unleashing hell on Earth."/>
    <x v="3"/>
  </r>
  <r>
    <s v="s558"/>
    <x v="0"/>
    <x v="220"/>
    <s v="Winchester"/>
    <x v="204"/>
    <s v="Helen Mirren"/>
    <s v="Helen Mirren, Jason Clarke, Sarah Snook, Angus Sampson, Finn Scicluna-O'Prey, Laura Brent, Tyler Coppin, Eamon Farren, Bruce Spence"/>
    <s v="Australia, United States"/>
    <s v="Australia"/>
    <x v="9"/>
    <x v="51"/>
    <x v="0"/>
    <x v="21"/>
    <x v="2"/>
    <s v="100 min"/>
    <s v="Horror Movies, Sci-Fi &amp; Fantasy"/>
    <s v="The heiress to a vast firearms fortune constructs a mansion with a maze-like interior to ward off the spirits of those killed by her family's product."/>
    <x v="3"/>
  </r>
  <r>
    <s v="s559"/>
    <x v="0"/>
    <x v="221"/>
    <s v="6 Bullets"/>
    <x v="205"/>
    <s v="Jean-Claude Van Damme"/>
    <s v="Jean-Claude Van Damme, Joe Flanigan, Anna-Louise Plowman, Charlotte Beaumont, Steve Nicolson, Uriel Emil, Louis Dempsey, Mark Lewis, Kristopher Van Varenberg, Bianca Brigitte VanDamme"/>
    <s v="United States"/>
    <s v="United States"/>
    <x v="0"/>
    <x v="52"/>
    <x v="1"/>
    <x v="10"/>
    <x v="4"/>
    <s v="115 min"/>
    <s v="Action &amp; Adventure"/>
    <s v="A former mercenary is lured back into the dangerous business of finding missing children when the daughter of a mixed martial arts champ is kidnapped."/>
    <x v="5"/>
  </r>
  <r>
    <s v="s560"/>
    <x v="0"/>
    <x v="222"/>
    <s v="Air Force One"/>
    <x v="65"/>
    <s v="Harrison Ford"/>
    <s v="Harrison Ford, Gary Oldman, Glenn Close, Wendy Crewson, Paul Guilfoyle, William H. Macy, Liesel Matthews, Dean Stockwell, Xander Berkeley, Bill Smitrovich, Elya Baskin, David Vadim, Tom Everett, Spencer Garrett, Philip Baker Hall"/>
    <s v="United States, Germany"/>
    <s v="United States"/>
    <x v="0"/>
    <x v="53"/>
    <x v="2"/>
    <x v="36"/>
    <x v="4"/>
    <s v="125 min"/>
    <s v="Action &amp; Adventure"/>
    <s v="When terrorists hijack Air Force One with the president and his family on board, the commander-in-chief takes matters into his own well-trained hands."/>
    <x v="5"/>
  </r>
  <r>
    <s v="s562"/>
    <x v="0"/>
    <x v="223"/>
    <s v="Austin Powers in Goldmember"/>
    <x v="206"/>
    <s v="Mike Myers"/>
    <s v="Mike Myers, Beyonc√© Knowles-Carter, Seth Green, Michael York, Robert Wagner, Mindy Sterling, Verne Troyer, Michael Caine, Fred Savage"/>
    <s v="United States"/>
    <s v="United States"/>
    <x v="0"/>
    <x v="54"/>
    <x v="3"/>
    <x v="12"/>
    <x v="2"/>
    <s v="94 min"/>
    <s v="Action &amp; Adventure, Comedies"/>
    <s v="The world's most shagadelic spy continues his fight against the diabolical Dr. Evil, who's teamed with a new foe: 1970s villain Goldmember."/>
    <x v="5"/>
  </r>
  <r>
    <s v="s563"/>
    <x v="0"/>
    <x v="224"/>
    <s v="Austin Powers: International Man of Mystery"/>
    <x v="206"/>
    <s v="Mike Myers"/>
    <s v="Mike Myers, Elizabeth Hurley, Michael York, Mimi Rogers, Robert Wagner, Seth Green, Fabiana Udenio, Mindy Sterling, Paul Dillon, Charles Napier, Will Ferrell"/>
    <s v="United States"/>
    <s v="United States"/>
    <x v="0"/>
    <x v="55"/>
    <x v="4"/>
    <x v="36"/>
    <x v="2"/>
    <s v="90 min"/>
    <s v="Comedies"/>
    <s v="A swingin' fashion photographer by day and a groovy British secret agent by night, superspy Austin Powers must foil the sinister schemes of Dr. Evil."/>
    <x v="2"/>
  </r>
  <r>
    <s v="s564"/>
    <x v="0"/>
    <x v="224"/>
    <s v="Austin Powers: The Spy Who Shagged Me"/>
    <x v="206"/>
    <s v="Mike Myers"/>
    <s v="Mike Myers, Heather Graham, Michael York, Robert Wagner, Rob Lowe, Seth Green, Mindy Sterling, Verne Troyer, Elizabeth Hurley, Will Ferrell"/>
    <s v="United States"/>
    <s v="United States"/>
    <x v="0"/>
    <x v="56"/>
    <x v="5"/>
    <x v="31"/>
    <x v="2"/>
    <s v="95 min"/>
    <s v="Action &amp; Adventure, Comedies, Sci-Fi &amp; Fantasy"/>
    <s v="When diabolical genius Dr. Evil travels back in time to steal superspy Austin Powers's &quot;mojo,&quot; Austin must return to the swingin' '60s himself."/>
    <x v="5"/>
  </r>
  <r>
    <s v="s565"/>
    <x v="0"/>
    <x v="225"/>
    <s v="Boogie Nights"/>
    <x v="138"/>
    <s v="Mark Wahlberg"/>
    <s v="Mark Wahlberg, Burt Reynolds, Julianne Moore, Heather Graham, William H. Macy, Don Cheadle, Philip Seymour Hoffman, Luis Guzm√°n, John C. Reilly, Philip Baker Hall"/>
    <s v="United States"/>
    <s v="United States"/>
    <x v="0"/>
    <x v="57"/>
    <x v="6"/>
    <x v="36"/>
    <x v="4"/>
    <s v="155 min"/>
    <s v="Comedies, Dramas, Independent Movies"/>
    <s v="A well-endowed busboy is taken in by a tight-knit group of 1970s porn actors and transforms himself into skin flick celebrity Dirk Diggler."/>
    <x v="2"/>
  </r>
  <r>
    <s v="s567"/>
    <x v="0"/>
    <x v="226"/>
    <s v="Charlie's Angels"/>
    <x v="207"/>
    <s v="Cameron Diaz"/>
    <s v="Cameron Diaz, Drew Barrymore, Lucy Liu, Bill Murray, Sam Rockwell, Kelly Lynch, Tim Curry, Crispin Glover, Matt LeBlanc, LL Cool J, Tom Green, Luke Wilson"/>
    <s v="United States, Germany"/>
    <s v="United States"/>
    <x v="0"/>
    <x v="58"/>
    <x v="0"/>
    <x v="42"/>
    <x v="2"/>
    <s v="98 min"/>
    <s v="Action &amp; Adventure, Comedies"/>
    <s v="A tight-knit trio of specially trained agents wield weapons ‚Äî and charm ‚Äî as they track down stolen software in this reboot of the classic TV series."/>
    <x v="5"/>
  </r>
  <r>
    <s v="s568"/>
    <x v="0"/>
    <x v="227"/>
    <s v="Congo"/>
    <x v="208"/>
    <s v="Dylan Walsh"/>
    <s v="Dylan Walsh, Laura Linney, Ernie Hudson, Tim Curry, Joe Don Baker, Grant Heslov, Adewale Akinnuoye-Agbaje, Mary Ellen Trainor"/>
    <s v="United States"/>
    <s v="United States"/>
    <x v="0"/>
    <x v="59"/>
    <x v="1"/>
    <x v="39"/>
    <x v="2"/>
    <s v="108 min"/>
    <s v="Action &amp; Adventure, Thrillers"/>
    <s v="Eight people, some with ulterior motives, go on an expedition to the Congo, where they find a lost city protected by killer apes."/>
    <x v="5"/>
  </r>
  <r>
    <s v="s569"/>
    <x v="0"/>
    <x v="228"/>
    <s v="Dennis the Menace"/>
    <x v="139"/>
    <s v="Walter Matthau"/>
    <s v="Walter Matthau, Mason Gamble, Joan Plowright, Christopher Lloyd, Lea Thompson, Robert Stanton, Paul Winfield"/>
    <s v="United States"/>
    <s v="United States"/>
    <x v="0"/>
    <x v="60"/>
    <x v="2"/>
    <x v="0"/>
    <x v="3"/>
    <s v="96 min"/>
    <s v="Children &amp; Family Movies, Comedies"/>
    <s v="The bane of George's life is a little boy named Dennis. But when a cunning thief attempts to rob George, Dennis may be the only one who can stop him."/>
    <x v="7"/>
  </r>
  <r>
    <s v="s570"/>
    <x v="0"/>
    <x v="229"/>
    <s v="Dreamy Eyes"/>
    <x v="209"/>
    <s v="Tran Nghia"/>
    <s v="Tran Nghia, Truc Anh, Tran Phong, Khanh Van, Nguyen Lam Thao Tam, Hung Vo, Pham Dinh Thai Ngan, Lam Bao Danh, Nguyen Ngoc Huyen Dieu, Truong Hoang Hanh Thy, Mona Bao Tien, Mai Cat Vi"/>
    <s v="Vietnam"/>
    <s v="Vietnam"/>
    <x v="30"/>
    <x v="61"/>
    <x v="3"/>
    <x v="23"/>
    <x v="1"/>
    <s v="117 min"/>
    <s v="Dramas, International Movies, Romantic Movies"/>
    <s v="Through heartbreak and betrayal, Ngan's unrequited love for his childhood best friend H√† La endures for a generation in this sweeping romance."/>
    <x v="0"/>
  </r>
  <r>
    <s v="s573"/>
    <x v="0"/>
    <x v="230"/>
    <s v="Hampstead"/>
    <x v="210"/>
    <s v="Diane Keaton"/>
    <s v="Diane Keaton, Brendan Gleeson, Lesley Manville, Jason Watkins, James Norton, Phil Davis"/>
    <s v="United Kingdom, Belgium"/>
    <s v="United Kingdom"/>
    <x v="1"/>
    <x v="62"/>
    <x v="4"/>
    <x v="23"/>
    <x v="2"/>
    <s v="103 min"/>
    <s v="Comedies, Dramas, International Movies"/>
    <s v="An American widow in London forms an unexpected relationship with a man living off the grid in a beautiful park ripe for development."/>
    <x v="2"/>
  </r>
  <r>
    <s v="s574"/>
    <x v="0"/>
    <x v="231"/>
    <s v="Kung Fu Panda"/>
    <x v="211"/>
    <s v="Jack Black"/>
    <s v="Jack Black, Dustin Hoffman, Angelina Jolie, Ian McShane, Seth Rogen, Lucy Liu, Jackie Chan, David Cross, Randall Duk Kim, James Hong"/>
    <s v="United States, China"/>
    <s v="United States"/>
    <x v="0"/>
    <x v="63"/>
    <x v="5"/>
    <x v="16"/>
    <x v="3"/>
    <s v="94 min"/>
    <s v="Children &amp; Family Movies, Comedies"/>
    <s v="When a powerful villain comes after peace in his valley, a lazy panda rises to the challenge to realize his destiny and become a kung fu warrior."/>
    <x v="7"/>
  </r>
  <r>
    <s v="s575"/>
    <x v="0"/>
    <x v="232"/>
    <s v="Kung Fu Panda 2"/>
    <x v="212"/>
    <s v="Jack Black"/>
    <s v="Jack Black, Angelina Jolie, Dustin Hoffman, Gary Oldman, Seth Rogen, Lucy Liu, Jackie Chan, David Cross, James Hong, Michelle Yeoh"/>
    <s v="United States, China"/>
    <s v="United States"/>
    <x v="0"/>
    <x v="64"/>
    <x v="6"/>
    <x v="15"/>
    <x v="3"/>
    <s v="93 min"/>
    <s v="Children &amp; Family Movies, Comedies"/>
    <s v="With his fists up and belly full, Po embarks on a perilous journey with the Furious Five to take on a frightful new enemy and save the art of kung fu."/>
    <x v="7"/>
  </r>
  <r>
    <s v="s576"/>
    <x v="0"/>
    <x v="233"/>
    <s v="Life as We Know It"/>
    <x v="213"/>
    <s v="Katherine Heigl"/>
    <s v="Katherine Heigl, Josh Duhamel, Josh Lucas, Alexis Clagett, Brynn Clagett, Brooke Clagett, Hayes MacArthur, Christina Hendricks, Sarah Burns, Jessica St. Clair"/>
    <s v="United States"/>
    <s v="United States"/>
    <x v="0"/>
    <x v="65"/>
    <x v="0"/>
    <x v="3"/>
    <x v="2"/>
    <s v="115 min"/>
    <s v="Comedies, Dramas, Romantic Movies"/>
    <s v="Holly and Eric discover reciprocal hatred during their first date, but must put their feelings aside after becoming guardians of their friends' baby."/>
    <x v="2"/>
  </r>
  <r>
    <s v="s577"/>
    <x v="0"/>
    <x v="234"/>
    <s v="Mary Magdalene"/>
    <x v="214"/>
    <s v="Rooney Mara"/>
    <s v="Rooney Mara, Joaquin Phoenix, Chiwetel Ejiofor, Tahar Rahim, Ariane Labed, Denis M√©nochet, Lubna Azabal, Tch√©ky Karyo, Charles Babalola, Tawfeek Barhom, Ryan Corr, Uri Gavriel, Shira Haas, Tsahi Halevi, Michael Moshonov"/>
    <s v="United Kingdom, Australia, United States"/>
    <s v="United Kingdom"/>
    <x v="1"/>
    <x v="66"/>
    <x v="1"/>
    <x v="23"/>
    <x v="4"/>
    <s v="120 min"/>
    <s v="Dramas, Faith &amp; Spirituality, International Movies"/>
    <s v="A woman with healing powers abandons her village life to become a devout disciple of Jesus, the founder of Christianity."/>
    <x v="0"/>
  </r>
  <r>
    <s v="s579"/>
    <x v="0"/>
    <x v="235"/>
    <s v="Memoirs of a Geisha"/>
    <x v="215"/>
    <s v="Zhang Ziyi"/>
    <s v="Zhang Ziyi, Ken Watanabe, Koji Yakusho, Michelle Yeoh, Kaori Momoi, Youki Kudoh, Gong Li, Cary-Hiroyuki Tagawa, Mako Iwamatsu, Navia Nguyen, Karl Yune"/>
    <s v="France, Japan, United States"/>
    <s v="France"/>
    <x v="14"/>
    <x v="67"/>
    <x v="2"/>
    <x v="19"/>
    <x v="2"/>
    <s v="145 min"/>
    <s v="Dramas, Romantic Movies"/>
    <s v="Sold to a geisha house as a child, a fisherman‚Äôs daughter becomes the most sought-after geisha in Kyoto, but rivalries threaten the destiny she desires."/>
    <x v="0"/>
  </r>
  <r>
    <s v="s580"/>
    <x v="0"/>
    <x v="236"/>
    <s v="Midnight Run"/>
    <x v="216"/>
    <s v="Robert De Niro"/>
    <s v="Robert De Niro, Charles Grodin, Yaphet Kotto, John Ashton, Dennis Farina, Joe Pantoliano, Richard Foronjy, Robert Miranda, Jack Kehoe, Wendy Phillips, Philip Baker Hall"/>
    <s v="United States"/>
    <s v="United States"/>
    <x v="0"/>
    <x v="68"/>
    <x v="3"/>
    <x v="45"/>
    <x v="4"/>
    <s v="126 min"/>
    <s v="Action &amp; Adventure, Classic Movies, Comedies"/>
    <s v="A cop-turned-bounty hunter runs into trouble as he races from New York to Los Angeles with a fugitive accountant who embezzled millions from the mob."/>
    <x v="5"/>
  </r>
  <r>
    <s v="s582"/>
    <x v="0"/>
    <x v="237"/>
    <s v="Mortal Kombat"/>
    <x v="217"/>
    <s v="Christophe Lambert"/>
    <s v="Christophe Lambert, Robin Shou, Linden Ashby, Cary-Hiroyuki Tagawa, Bridgette Wilson-Sampras, Talisa Soto, Trevor Goddard, Chris Casamassa, Fran√ßois Petit, Keith Cooke"/>
    <s v="United States"/>
    <s v="United States"/>
    <x v="0"/>
    <x v="69"/>
    <x v="4"/>
    <x v="39"/>
    <x v="2"/>
    <s v="101 min"/>
    <s v="Action &amp; Adventure, Sci-Fi &amp; Fantasy"/>
    <s v="Three fighters travel to the mystical realm of Outworld to test their might in a tournament against an evil demon with plans to take over the world."/>
    <x v="5"/>
  </r>
  <r>
    <s v="s583"/>
    <x v="0"/>
    <x v="238"/>
    <s v="Mother's Day"/>
    <x v="155"/>
    <s v="Jennifer Aniston"/>
    <s v="Jennifer Aniston, Kate Hudson, Julia Roberts, Jason Sudeikis, Britt Robertson, Timothy Olyphant, Margo Martindale, Shay Mitchell, Jack Whitehall, Hector Elizondo, Jon Lovitz, Larry Miller, Cameron Esposito, Aasif Mandvi, Jennifer Garner, Sarah Chalke"/>
    <s v="United States"/>
    <s v="United States"/>
    <x v="0"/>
    <x v="70"/>
    <x v="5"/>
    <x v="32"/>
    <x v="2"/>
    <s v="118 min"/>
    <s v="Comedies, Dramas"/>
    <s v="The trials and tribulations of several Atlanta moms (and one clueless widower dad) make it a Mother's Day to remember in this ensemble comedy."/>
    <x v="2"/>
  </r>
  <r>
    <s v="s584"/>
    <x v="0"/>
    <x v="239"/>
    <s v="No Strings Attached"/>
    <x v="218"/>
    <s v="Natalie Portman"/>
    <s v="Natalie Portman, Ashton Kutcher, Kevin Kline, Cary Elwes, Greta Gerwig, Lake Bell, Olivia Thirlby, Ludacris, Jake Johnson, Mindy Kaling, Talia Balsam"/>
    <s v="United States, United Kingdom"/>
    <s v="United States"/>
    <x v="0"/>
    <x v="71"/>
    <x v="6"/>
    <x v="15"/>
    <x v="4"/>
    <s v="109 min"/>
    <s v="Comedies, Romantic Movies"/>
    <s v="&quot;Friends with benefits&quot; Emma and Adam are fine with their open relationship ... until those pesky little things called feelings enter the picture."/>
    <x v="2"/>
  </r>
  <r>
    <s v="s585"/>
    <x v="0"/>
    <x v="240"/>
    <s v="Not Another Teen Movie"/>
    <x v="219"/>
    <s v="Chyler Leigh"/>
    <s v="Chyler Leigh, Chris Evans, Jaime Pressly, Eric Christian Olsen, Mia Kirshner, Deon Richmond, Eric Jungmann, Ron Lester, Cody McMains, Sam Huntington, Lacey Chabert, JoAnna Garcia Swisher, Samm Levine, Cerina Vincent"/>
    <s v="United States"/>
    <s v="United States"/>
    <x v="0"/>
    <x v="72"/>
    <x v="0"/>
    <x v="11"/>
    <x v="4"/>
    <s v="89 min"/>
    <s v="Comedies"/>
    <s v="On a bet, a gridiron hero at John Hughes High School sets out to turn a bespectacled artist into a prom queen in this outrageous parody."/>
    <x v="2"/>
  </r>
  <r>
    <s v="s586"/>
    <x v="0"/>
    <x v="241"/>
    <s v="Ophelia"/>
    <x v="220"/>
    <s v="Daisy Ridley"/>
    <s v="Daisy Ridley, Naomi Watts, Clive Owen, George MacKay, Tom Felton, Devon Terrell, Dominic Mafham, Daisy Head"/>
    <s v="United Kingdom, United States"/>
    <s v="United Kingdom"/>
    <x v="1"/>
    <x v="73"/>
    <x v="1"/>
    <x v="21"/>
    <x v="2"/>
    <s v="106 min"/>
    <s v="Dramas, Romantic Movies"/>
    <s v="In this retelling of ‚ÄúHamlet‚Äù from Ophelia‚Äôs point of view, the lady-in-waiting‚Äôs shared love with Denmark‚Äôs prince is ruined by treachery and madness."/>
    <x v="0"/>
  </r>
  <r>
    <s v="s590"/>
    <x v="0"/>
    <x v="242"/>
    <s v="Red Joan"/>
    <x v="221"/>
    <s v="Judi Dench"/>
    <s v="Judi Dench, Sophie Cookson, Nina Sosanya, Tom Hughes, Tereza Srbov√°, Stephen Campbell Moore, Ben Miles, Freddie Gaminara, Robin Soans, Kevin Fuller"/>
    <s v="United Kingdom"/>
    <s v="United Kingdom"/>
    <x v="1"/>
    <x v="74"/>
    <x v="2"/>
    <x v="23"/>
    <x v="4"/>
    <s v="101 min"/>
    <s v="Dramas, International Movies"/>
    <s v="When an unassuming elderly widow is arrested for treason, her tangled secret past as the KGB's longest-serving British spy is exposed."/>
    <x v="0"/>
  </r>
  <r>
    <s v="s592"/>
    <x v="0"/>
    <x v="243"/>
    <s v="Seven Pounds"/>
    <x v="222"/>
    <s v="Will Smith"/>
    <s v="Will Smith, Rosario Dawson, Woody Harrelson, Michael Ealy, Barry Pepper, Elpidia Carrillo, Robinne Lee, Joe Nunez, Bill Smitrovich, Tim Kelleher, Gina Hecht, Andy Milder, Judyann Elder, Sarah Jane Morris"/>
    <s v="United States"/>
    <s v="United States"/>
    <x v="0"/>
    <x v="75"/>
    <x v="3"/>
    <x v="16"/>
    <x v="2"/>
    <s v="123 min"/>
    <s v="Dramas, Romantic Movies"/>
    <s v="Weighed down by a dark secret, IRS agent Ben Thomas tries to improve the lives of seven strangers in need of a second chance."/>
    <x v="0"/>
  </r>
  <r>
    <s v="s593"/>
    <x v="0"/>
    <x v="244"/>
    <s v="She's Out of My League"/>
    <x v="223"/>
    <s v="Jay Baruchel"/>
    <s v="Jay Baruchel, Alice Eve, T.J. Miller, Mike Vogel, Nate Torrence, Krysten Ritter, Geoff Stults, Lindsay Sloane, Andrew Daly, Jasika Nicole, Kyle Bornheimer"/>
    <s v="United States"/>
    <s v="United States"/>
    <x v="0"/>
    <x v="76"/>
    <x v="4"/>
    <x v="3"/>
    <x v="4"/>
    <s v="106 min"/>
    <s v="Comedies, Romantic Movies"/>
    <s v="Kirk's a 5. His new girlfriend Molly's a 10. No one knows what she sees in him, including Kirk. Will his raging insecurities ruin this budding romance?"/>
    <x v="2"/>
  </r>
  <r>
    <s v="s594"/>
    <x v="0"/>
    <x v="245"/>
    <s v="Snow Day"/>
    <x v="224"/>
    <s v="Chris Elliott"/>
    <s v="Chris Elliott, Mark Webber, Jean Smart, Schuyler Fisk, Iggy Pop, Pam Grier, John Schneider, Chevy Chase, Zena Grey, Josh Peck"/>
    <s v="United States"/>
    <s v="United States"/>
    <x v="0"/>
    <x v="77"/>
    <x v="5"/>
    <x v="42"/>
    <x v="3"/>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x v="7"/>
  </r>
  <r>
    <s v="s595"/>
    <x v="0"/>
    <x v="246"/>
    <s v="Star Trek"/>
    <x v="225"/>
    <s v="Chris Pine"/>
    <s v="Chris Pine, Zachary Quinto, Karl Urban, Zoe Saldana, Simon Pegg, John Cho, Anton Yelchin, Eric Bana, Leonard Nimoy, Bruce Greenwood, Ben Cross, Winona Ryder"/>
    <s v="United States, Germany"/>
    <s v="United States"/>
    <x v="0"/>
    <x v="78"/>
    <x v="6"/>
    <x v="17"/>
    <x v="2"/>
    <s v="128 min"/>
    <s v="Action &amp; Adventure, Sci-Fi &amp; Fantasy"/>
    <s v="On their first voyage aboard the starship Enterprise, cocky rebel James T. Kirk and logic-driven Vulcan Spock try to defeat a vengeful Romulan commander."/>
    <x v="5"/>
  </r>
  <r>
    <s v="s596"/>
    <x v="0"/>
    <x v="247"/>
    <s v="Stuart Little"/>
    <x v="226"/>
    <s v="Michael J. Fox"/>
    <s v="Michael J. Fox, Jonathan Lipnicki, Geena Davis, Hugh Laurie, Nathan Lane"/>
    <s v="Germany, United States"/>
    <s v="Germany"/>
    <x v="2"/>
    <x v="79"/>
    <x v="0"/>
    <x v="31"/>
    <x v="3"/>
    <s v="85 min"/>
    <s v="Children &amp; Family Movies, Comedies"/>
    <s v="When his parents adopt a mouse instead of a little boy, George realizes brothers come in all shapes and sizes. But Snowbell the cat is not so welcoming."/>
    <x v="7"/>
  </r>
  <r>
    <s v="s597"/>
    <x v="0"/>
    <x v="248"/>
    <s v="Sword of Trust"/>
    <x v="227"/>
    <s v="Marc Maron"/>
    <s v="Marc Maron, Jon Bass, Michaela Watkins, Jillian Bell, Toby Huss, Dan Bakkedahl, Lynn Shelton, Whitmer Thomas"/>
    <s v="United States"/>
    <s v="United States"/>
    <x v="0"/>
    <x v="80"/>
    <x v="1"/>
    <x v="23"/>
    <x v="4"/>
    <s v="89 min"/>
    <s v="Comedies, Dramas, Independent Movies"/>
    <s v="An offbeat foursome takes a wild journey through the Southern belt of denial to sell a relic purporting to prove the South won the Civil War."/>
    <x v="2"/>
  </r>
  <r>
    <s v="s598"/>
    <x v="0"/>
    <x v="249"/>
    <s v="Talladega Nights: The Ballad of Ricky Bobby"/>
    <x v="228"/>
    <s v="Will Ferrell"/>
    <s v="Will Ferrell, John C. Reilly, Sacha Baron Cohen, Gary Cole, Michael Clarke Duncan, Leslie Bibb, Jane Lynch, Amy Adams, Andy Richter, Molly Shannon"/>
    <s v="United States"/>
    <s v="United States"/>
    <x v="0"/>
    <x v="81"/>
    <x v="2"/>
    <x v="20"/>
    <x v="2"/>
    <s v="108 min"/>
    <s v="Action &amp; Adventure, Comedies, Sports Movies"/>
    <s v="NASCAR superstar Ricky Bobby believes he's the best there is, until the arrival of a French Formula One champion threatens his position as top dog."/>
    <x v="5"/>
  </r>
  <r>
    <s v="s599"/>
    <x v="0"/>
    <x v="250"/>
    <s v="The American"/>
    <x v="229"/>
    <s v="George Clooney"/>
    <s v="George Clooney, Violante Placido, Thekla Reuten, Paolo Bonacelli, Johan Leysen, Irina Bj√∂rklund, Filippo Timi, Anna Foglietta, Bj√∂rn Granath"/>
    <s v="United States, United Kingdom"/>
    <s v="United States"/>
    <x v="0"/>
    <x v="82"/>
    <x v="3"/>
    <x v="3"/>
    <x v="4"/>
    <s v="105 min"/>
    <s v="Dramas, Thrillers"/>
    <s v="Dispatched to a small Italian town to await further orders, assassin Jack embarks on a double life that may be more relaxing than is good for him."/>
    <x v="0"/>
  </r>
  <r>
    <s v="s600"/>
    <x v="0"/>
    <x v="251"/>
    <s v="The Best of Enemies"/>
    <x v="230"/>
    <s v="Taraji P. Henson"/>
    <s v="Taraji P. Henson, Sam Rockwell, Babou Ceesay, Anne Heche, Wes Bentley, Nick Searcy, Bruce McGill, John Gallagher Jr., Nicholas Logan, Gilbert Glenn Brown"/>
    <s v="United States"/>
    <s v="United States"/>
    <x v="0"/>
    <x v="83"/>
    <x v="4"/>
    <x v="23"/>
    <x v="2"/>
    <s v="133 min"/>
    <s v="Dramas"/>
    <s v="In 1971, a summit on school integration in North Carolina pits a civil rights activist against a Ku Klux Klan leader, sparking an unlikely friendship."/>
    <x v="0"/>
  </r>
  <r>
    <s v="s601"/>
    <x v="0"/>
    <x v="252"/>
    <s v="The Game"/>
    <x v="231"/>
    <s v="Michael Douglas"/>
    <s v="Michael Douglas, Sean Penn, Deborah Kara Unger, James Rebhorn, Peter Donat, Carroll Baker, Anna Katarina, Armin Mueller-Stahl"/>
    <s v="United States"/>
    <s v="United States"/>
    <x v="0"/>
    <x v="84"/>
    <x v="5"/>
    <x v="36"/>
    <x v="4"/>
    <s v="129 min"/>
    <s v="Thrillers"/>
    <s v="An aloof investment banker's life spirals into peril and paranoia after his brother gives him an odd birthday gift: the chance to play a mysterious game."/>
    <x v="4"/>
  </r>
  <r>
    <s v="s602"/>
    <x v="0"/>
    <x v="253"/>
    <s v="The Karate Kid"/>
    <x v="232"/>
    <s v="Ralph Macchio"/>
    <s v="Ralph Macchio, Pat Morita, Elisabeth Shue, Martin Kove, Randee Heller, William Zabka, Ron Thomas, Rob Garrison"/>
    <s v="United States"/>
    <s v="United States"/>
    <x v="0"/>
    <x v="85"/>
    <x v="6"/>
    <x v="35"/>
    <x v="3"/>
    <s v="127 min"/>
    <s v="Action &amp; Adventure, Children &amp; Family Movies, Classic Movies"/>
    <s v="When a bullied teen befriends an unassuming martial arts master, he‚Äôll learn life lessons ‚Äî and the right moves ‚Äî to beat back his merciless rivals."/>
    <x v="5"/>
  </r>
  <r>
    <s v="s603"/>
    <x v="0"/>
    <x v="254"/>
    <s v="The Karate Kid Part II"/>
    <x v="232"/>
    <s v="Ralph Macchio"/>
    <s v="Ralph Macchio, Pat Morita, Nobu McCarthy, Tamlyn Tomita, Yuji Okumoto, Joey Miyashima, Marc Hayashi, Danny Kamekona, Tony O'Dell, Martin Kove, William Zabka"/>
    <s v="United States"/>
    <s v="United States"/>
    <x v="0"/>
    <x v="86"/>
    <x v="0"/>
    <x v="33"/>
    <x v="3"/>
    <s v="113 min"/>
    <s v="Action &amp; Adventure, Children &amp; Family Movies, Dramas"/>
    <s v="Daniel and his martial-arts mentor, Mr. Miyagi, visit Okinawa where they battle a hostile new nemesis and a former foe looking to settle an old score."/>
    <x v="5"/>
  </r>
  <r>
    <s v="s604"/>
    <x v="0"/>
    <x v="255"/>
    <s v="The Karate Kid Part III"/>
    <x v="232"/>
    <s v="Ralph Macchio"/>
    <s v="Ralph Macchio, Pat Morita, Robyn Lively, Thomas Ian Griffith, Martin Kove, Sean Kanan, Jonathan Avildsen, Randee Heller, William Christopher Ford"/>
    <s v="United States"/>
    <s v="United States"/>
    <x v="0"/>
    <x v="87"/>
    <x v="1"/>
    <x v="27"/>
    <x v="3"/>
    <s v="112 min"/>
    <s v="Children &amp; Family Movies, Dramas"/>
    <s v="A returning adversary threatens the bond between karate champ Daniel and mentor Mr. Miyagi with an intricate plan for revenge and a brutal challenger."/>
    <x v="7"/>
  </r>
  <r>
    <s v="s605"/>
    <x v="0"/>
    <x v="256"/>
    <s v="The Life of David Gale"/>
    <x v="233"/>
    <s v="Kevin Spacey"/>
    <s v="Kevin Spacey, Kate Winslet, Laura Linney, Gabriel Mann, Leon Rippy, Matt Craven, Rhona Mitra, Melissa McCarthy, Jim Beaver, Chris Warner"/>
    <s v="United Kingdom, Germany, Spain, United States"/>
    <s v="United Kingdom"/>
    <x v="1"/>
    <x v="88"/>
    <x v="2"/>
    <x v="13"/>
    <x v="4"/>
    <s v="130 min"/>
    <s v="Dramas"/>
    <s v="When a Texas professor and advocate for the elimination of the death penalty is falsely accused of a crime, he ends up on death row himself."/>
    <x v="0"/>
  </r>
  <r>
    <s v="s606"/>
    <x v="0"/>
    <x v="257"/>
    <s v="The Long Riders"/>
    <x v="234"/>
    <s v="David Carradine"/>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s v="United States"/>
    <x v="0"/>
    <x v="89"/>
    <x v="3"/>
    <x v="37"/>
    <x v="4"/>
    <s v="100 min"/>
    <s v="Action &amp; Adventure"/>
    <s v="This Western chronicles the misadventures and demise of the James-Younger gang, 19th-century outlaws who tore through Missouri on a crime spree."/>
    <x v="5"/>
  </r>
  <r>
    <s v="s607"/>
    <x v="0"/>
    <x v="258"/>
    <s v="The Queen"/>
    <x v="235"/>
    <s v="Helen Mirren"/>
    <s v="Helen Mirren, Michael Sheen, James Cromwell, Helen McCrory, Alex Jennings, Roger Allam, Sylvia Syms, Mark Bazeley"/>
    <s v="United Kingdom, United States, France, Italy"/>
    <s v="United Kingdom"/>
    <x v="1"/>
    <x v="90"/>
    <x v="4"/>
    <x v="20"/>
    <x v="2"/>
    <s v="103 min"/>
    <s v="Dramas, International Movies"/>
    <s v="After Princess Diana's death, Queen Elizabeth II and Tony Blair face public demands that she be memorialized in a manner beyond standard protocol."/>
    <x v="0"/>
  </r>
  <r>
    <s v="s608"/>
    <x v="0"/>
    <x v="259"/>
    <s v="The Strangers"/>
    <x v="236"/>
    <s v="Liv Tyler"/>
    <s v="Liv Tyler, Scott Speedman, Gemma Ward, Kip Weeks, Laura Margolis, Glenn Howerton, Alex Fisher, Peter Clayton-Luce"/>
    <s v="United States"/>
    <s v="United States"/>
    <x v="0"/>
    <x v="91"/>
    <x v="5"/>
    <x v="16"/>
    <x v="4"/>
    <s v="85 min"/>
    <s v="Horror Movies, Thrillers"/>
    <s v="A quiet stay at a remote vacation home spirals into terror for a couple when they come under attack by three masked, mysterious, murderous intruders."/>
    <x v="3"/>
  </r>
  <r>
    <s v="s609"/>
    <x v="0"/>
    <x v="260"/>
    <s v="The Sum of All Fears"/>
    <x v="237"/>
    <s v="Ben Affleck"/>
    <s v="Ben Affleck, Morgan Freeman, Bridget Moynahan, James Cromwell, Liev Schreiber, Michael Byrne, Colm Feore, Alan Bates, Ron Rifkin, Ciar√°n Hinds, Bruce McGill, Richard Marner, Philip Baker Hall"/>
    <s v="United States, Germany, Canada"/>
    <s v="United States"/>
    <x v="0"/>
    <x v="92"/>
    <x v="6"/>
    <x v="12"/>
    <x v="2"/>
    <s v="124 min"/>
    <s v="Action &amp; Adventure"/>
    <s v="CIA agent Jack Ryan tries to discover why three missing Russian nuclear scientists are holed up in the Ukraine, communicating with neo-Nazis."/>
    <x v="5"/>
  </r>
  <r>
    <s v="s610"/>
    <x v="0"/>
    <x v="261"/>
    <s v="The Tourist"/>
    <x v="238"/>
    <s v="Angelina Jolie"/>
    <s v="Angelina Jolie, Johnny Depp, Paul Bettany, Timothy Dalton, Steven Berkoff, Rufus Sewell, Christian De Sica, Alessio Boni, Daniele Pecci, Giovanni Guidelli"/>
    <s v="United States, France, Italy, United Kingdom"/>
    <s v="United States"/>
    <x v="0"/>
    <x v="93"/>
    <x v="0"/>
    <x v="3"/>
    <x v="2"/>
    <s v="103 min"/>
    <s v="Action &amp; Adventure, Romantic Movies"/>
    <s v="An American tourist seeking solace for his shattered heart instead finds it in danger again after encountering a beautiful Interpol agent."/>
    <x v="5"/>
  </r>
  <r>
    <s v="s611"/>
    <x v="0"/>
    <x v="262"/>
    <s v="Underworld"/>
    <x v="239"/>
    <s v="Kate Beckinsale"/>
    <s v="Kate Beckinsale, Scott Speedman, Michael Sheen, Shane Brolly, Bill Nighy, Erwin Leder, Sophia Myles, Robbie Gee, Wentworth Miller, Kevin Grevioux"/>
    <s v="United States, United Kingdom, Germany, Hungary"/>
    <s v="United States"/>
    <x v="0"/>
    <x v="94"/>
    <x v="1"/>
    <x v="13"/>
    <x v="4"/>
    <s v="121 min"/>
    <s v="Action &amp; Adventure, Horror Movies, Sci-Fi &amp; Fantasy"/>
    <s v="A vampire warrior begins to question her mission in the ancient war between the undead and werewolves when she falls for a human under her protection."/>
    <x v="5"/>
  </r>
  <r>
    <s v="s612"/>
    <x v="0"/>
    <x v="262"/>
    <s v="Underworld: Awakening"/>
    <x v="240"/>
    <s v="Kate Beckinsale"/>
    <s v="Kate Beckinsale, Stephen Rea, Michael Ealy, Theo James, India Eisley, Sandrine Holt, Charles Dance, Kris Holden-Ried, Jacob Blair, Adam Greydon Reid"/>
    <s v="United States, Canada"/>
    <s v="United States"/>
    <x v="0"/>
    <x v="95"/>
    <x v="2"/>
    <x v="10"/>
    <x v="4"/>
    <s v="89 min"/>
    <s v="Action &amp; Adventure, Horror Movies, Sci-Fi &amp; Fantasy"/>
    <s v="As the war between vampires and Lycans rages on, Selene awakens from a prolonged, forced cryogenic sleep to face a harrowing new enemy: humans."/>
    <x v="5"/>
  </r>
  <r>
    <s v="s613"/>
    <x v="0"/>
    <x v="262"/>
    <s v="Underworld: Rise of the Lycans"/>
    <x v="241"/>
    <s v="Michael Sheen"/>
    <s v="Michael Sheen, Bill Nighy, Rhona Mitra, Steven Mackintosh, Kevin Grevioux, David Aston, Geraldine Brophy, Leighton Cardno, Alex Carroll, Elizabeth Hawthorne, Jason Hood"/>
    <s v="United States, New Zealand"/>
    <s v="United States"/>
    <x v="0"/>
    <x v="96"/>
    <x v="3"/>
    <x v="17"/>
    <x v="4"/>
    <s v="92 min"/>
    <s v="Action &amp; Adventure, Horror Movies, Sci-Fi &amp; Fantasy"/>
    <s v="Set in the year 1402, this prequel follows Lucian, the first werewolf to take human form, and chronicles the feud between the vampires and the Lycans."/>
    <x v="5"/>
  </r>
  <r>
    <s v="s614"/>
    <x v="0"/>
    <x v="263"/>
    <s v="Voiceless"/>
    <x v="242"/>
    <s v="Uzee Usman"/>
    <s v="Uzee Usman, Yakubu Mohammed, Asabe Madaki, Sani Mu‚Äôazu, Rekiya Ibrahim Atta, Adam Garba, Abba Ali Zaky, Habiba Zock-Sock, Abdul‚Äô Usman Zada, Nadia Dutch, Abubakar Maina, Healing Marcus Udor, Jamila Ibrahim"/>
    <s v="Nigeria"/>
    <s v="Nigeria"/>
    <x v="7"/>
    <x v="97"/>
    <x v="4"/>
    <x v="22"/>
    <x v="0"/>
    <s v="112 min"/>
    <s v="Dramas, International Movies, Thrillers"/>
    <s v="A bright and promising young girl gets abducted and taken to a terrorist camp, where she unexpectedly crosses paths with her soulmate."/>
    <x v="0"/>
  </r>
  <r>
    <s v="s615"/>
    <x v="0"/>
    <x v="264"/>
    <s v="What Dreams May Come"/>
    <x v="243"/>
    <s v="Robin Williams"/>
    <s v="Robin Williams, Cuba Gooding Jr., Annabella Sciorra, Max von Sydow, Jessica Brooks Grant, Josh Paddock, Rosalind Chao, Lucinda Jenney, Maggie McCarthy, Wilma Bonet, Matt Salinger, Carin Sprague, June Carryl, Paul P. Card IV, Werner Herzog"/>
    <s v="United States, New Zealand"/>
    <s v="United States"/>
    <x v="0"/>
    <x v="98"/>
    <x v="5"/>
    <x v="2"/>
    <x v="2"/>
    <s v="114 min"/>
    <s v="Dramas, Romantic Movies, Sci-Fi &amp; Fantasy"/>
    <s v="A physician finds himself in heaven after an accident, inhabiting the landscape of his wife's paintings while seeking to rescue her from the underworld."/>
    <x v="0"/>
  </r>
  <r>
    <s v="s616"/>
    <x v="0"/>
    <x v="265"/>
    <s v="Why Do Fools Fall in Love"/>
    <x v="244"/>
    <s v="Halle Berry"/>
    <s v="Halle Berry, Vivica A. Fox, Larenz Tate, Lela Rochon, Little Richard, Paul Mazursky, Pamela Reed, Alexis Cruz"/>
    <s v="United States"/>
    <s v="United States"/>
    <x v="0"/>
    <x v="99"/>
    <x v="6"/>
    <x v="2"/>
    <x v="4"/>
    <s v="116 min"/>
    <s v="Dramas, Music &amp; Musicals, Romantic Movies"/>
    <s v="In this rock 'n' roll comedy-drama, three women go to court over royalties from the one-hit-wonder singer they all loved ‚Äî and whom they all married."/>
    <x v="0"/>
  </r>
  <r>
    <s v="s619"/>
    <x v="0"/>
    <x v="266"/>
    <s v="America: The Motion Picture"/>
    <x v="245"/>
    <s v="Channing Tatum"/>
    <s v="Channing Tatum, Jason Mantzoukas, Olivia Munn, Andy Samberg, Bobby Moynihan, Judy Greer, Will Forte, Raoul Trujillo, Killer Mike, Simon Pegg"/>
    <s v="United States"/>
    <s v="United States"/>
    <x v="0"/>
    <x v="100"/>
    <x v="0"/>
    <x v="1"/>
    <x v="0"/>
    <s v="98 min"/>
    <s v="Action &amp; Adventure, Comedies"/>
    <s v="A chainsaw-wielding George Washington teams with beer-loving bro Sam Adams to take down the Brits in a tongue-in-cheek riff on the American Revolution."/>
    <x v="5"/>
  </r>
  <r>
    <s v="s623"/>
    <x v="0"/>
    <x v="267"/>
    <s v="Lying and Stealing"/>
    <x v="246"/>
    <s v="Theo James"/>
    <s v="Theo James, Emily Ratajkowski, Fred Melamed, Ebon Moss-Bachrach, Isiah Whitlock Jr., Evan Handler, Paul Jurewicz, John Gatins, Fernanda Andrade, Bob Stephenson"/>
    <s v="United States"/>
    <s v="United States"/>
    <x v="0"/>
    <x v="101"/>
    <x v="1"/>
    <x v="23"/>
    <x v="4"/>
    <s v="100 min"/>
    <s v="Thrillers"/>
    <s v="A talented thief teams up with an aspiring actress to steal art from LA's high rollers. For their last heist, they're going for the ultimate: freedom."/>
    <x v="4"/>
  </r>
  <r>
    <s v="s631"/>
    <x v="0"/>
    <x v="268"/>
    <s v="Killing Them Softly"/>
    <x v="247"/>
    <s v="Brad Pitt"/>
    <s v="Brad Pitt, Scoot McNairy, Ben Mendelsohn, Richard Jenkins, James Gandolfini, Ray Liotta, Vincent Curatola, Slaine, Max Casella, Trevor Long, Sam Shepard"/>
    <s v="United States"/>
    <s v="United States"/>
    <x v="0"/>
    <x v="102"/>
    <x v="2"/>
    <x v="10"/>
    <x v="4"/>
    <s v="97 min"/>
    <s v="Dramas"/>
    <s v="When a couple of low-level crooks rob a Mob-protected poker game, a slick enforcer is hired to track down the offenders and take care of business."/>
    <x v="0"/>
  </r>
  <r>
    <s v="s635"/>
    <x v="0"/>
    <x v="269"/>
    <s v="Wonder Boy"/>
    <x v="248"/>
    <s v="Olivier Rousteing"/>
    <s v="Olivier Rousteing"/>
    <s v="France"/>
    <s v="France"/>
    <x v="14"/>
    <x v="103"/>
    <x v="3"/>
    <x v="23"/>
    <x v="1"/>
    <s v="83 min"/>
    <s v="Documentaries, International Movies"/>
    <s v="This revealing documentary follows Balmain creative director Olivier Rousteing as he brings his bold designs to life and goes in search of his origins."/>
    <x v="8"/>
  </r>
  <r>
    <s v="s636"/>
    <x v="0"/>
    <x v="270"/>
    <s v="Here Comes the Rain"/>
    <x v="249"/>
    <s v="Hassan Mrad"/>
    <s v="Hassan Mrad, Julia Kassar, Carmen Lebbos, Diamand Bou Abboud, Elie Mitri, Bernadette Hodeib, Aida Sabra, Gabriel Yammine, Ali Matar, Ra√Øa Haidar"/>
    <s v="Lebanon"/>
    <s v="Lebanon"/>
    <x v="31"/>
    <x v="104"/>
    <x v="4"/>
    <x v="3"/>
    <x v="0"/>
    <s v="101 min"/>
    <s v="Dramas, International Movies"/>
    <s v="Abducted during the Lebanese Civil War and now in his 50s, Ramez is finally a free man. But he returns to society deeply traumatized by the past."/>
    <x v="0"/>
  </r>
  <r>
    <s v="s637"/>
    <x v="0"/>
    <x v="271"/>
    <s v="The Ice Road"/>
    <x v="250"/>
    <s v="Liam Neeson"/>
    <s v="Liam Neeson, Benjamin Walker, Amber Midthunder, Marcus Thomas, Laurence Fishburne, Holt McCallany, Martin Sensmeier, Matt McCoy, Matt Salinger"/>
    <s v="United States, Canada"/>
    <s v="United States"/>
    <x v="0"/>
    <x v="105"/>
    <x v="5"/>
    <x v="1"/>
    <x v="2"/>
    <s v="109 min"/>
    <s v="Action &amp; Adventure"/>
    <s v="To save a team of miners trapped underground, a down-on-his-luck ice road trucker joins a mission across treacherous terrain to deliver rescue equipment."/>
    <x v="5"/>
  </r>
  <r>
    <s v="s644"/>
    <x v="0"/>
    <x v="272"/>
    <s v="The Seventh Day"/>
    <x v="251"/>
    <s v="Guy Pearce"/>
    <s v="Guy Pearce, Vadhir Derbez, Stephen Lang, Brady Jenness, Chris Galust, Robin Bartlett, Heath Freeman, Keith David"/>
    <s v="United States"/>
    <s v="United States"/>
    <x v="0"/>
    <x v="106"/>
    <x v="6"/>
    <x v="1"/>
    <x v="4"/>
    <s v="87 min"/>
    <s v="Horror Movies"/>
    <s v="An inexperienced priest teams up with a hardened exorcist to stop the demonic possession of a young boy. But darkness lies where they least expect it."/>
    <x v="3"/>
  </r>
  <r>
    <s v="s651"/>
    <x v="0"/>
    <x v="273"/>
    <s v="O Vendedor de Sonhos"/>
    <x v="252"/>
    <s v="C√©sar Troncoso"/>
    <s v="C√©sar Troncoso, Dan Stulbach, Thiago Mendon√ßa, Leonardo Medeiros"/>
    <s v="Brazil"/>
    <s v="Brazil"/>
    <x v="32"/>
    <x v="107"/>
    <x v="0"/>
    <x v="32"/>
    <x v="1"/>
    <s v="96 min"/>
    <s v="Dramas, International Movies"/>
    <s v="A disillusioned psychologist tries to commit suicide until he strikes up a friendship with an unlikely savior who teaches him a new way of living."/>
    <x v="0"/>
  </r>
  <r>
    <s v="s652"/>
    <x v="0"/>
    <x v="274"/>
    <s v="Osuofia in London"/>
    <x v="253"/>
    <s v="Nkem Owoh"/>
    <s v="Nkem Owoh, Mara Derwent, Francis Odega, Cynthia Okereke, Tom Njemanze, Romanus Amuta, Sabina Mole, Blessing Onolleka, Oluchi Agunwa, Chiwendu Onaga, Patricia Ezeani, Stephen Ahanonu"/>
    <s v="Nigeria"/>
    <s v="Nigeria"/>
    <x v="7"/>
    <x v="108"/>
    <x v="1"/>
    <x v="13"/>
    <x v="0"/>
    <s v="84 min"/>
    <s v="Comedies, Dramas, International Movies"/>
    <s v="A villager in Nigeria becomes the sole beneficiary of his late brother's estate in England, which, according to custom, includes his brother's fianc√©e."/>
    <x v="2"/>
  </r>
  <r>
    <s v="s655"/>
    <x v="0"/>
    <x v="275"/>
    <s v="#Selfie"/>
    <x v="254"/>
    <s v="Flavia Hojda"/>
    <s v="Flavia Hojda, Crina Semciuc, Olimpia Melinte, Sali Levent, Vlad Logigan, Alex CƒÉlin, Alina Chivulescu, RƒÉzvan Vasilescu"/>
    <s v="Romania"/>
    <s v="Romania"/>
    <x v="33"/>
    <x v="109"/>
    <x v="2"/>
    <x v="28"/>
    <x v="0"/>
    <s v="125 min"/>
    <s v="Comedies, Dramas, International Movies"/>
    <s v="Two days before their final exams, three teen girls make a seaside getaway to have the time of their lives."/>
    <x v="2"/>
  </r>
  <r>
    <s v="s656"/>
    <x v="0"/>
    <x v="276"/>
    <s v="#Selfie 69"/>
    <x v="254"/>
    <s v="Maia Morgenstern"/>
    <s v="Maia Morgenstern, Olimpia Melinte, Crina Semciuc, Flavia Hojda, Maria Dinulescu, Alex CƒÉlin, Vlad Logigan, Sali Levent, Silvia Busuioc, Mihaela Mihut"/>
    <s v="Romania"/>
    <s v="Romania"/>
    <x v="33"/>
    <x v="110"/>
    <x v="3"/>
    <x v="32"/>
    <x v="0"/>
    <s v="119 min"/>
    <s v="Comedies, Dramas, International Movies"/>
    <s v="After a painful breakup, a trio of party-loving friends makes a bet: who can get married in three days."/>
    <x v="2"/>
  </r>
  <r>
    <s v="s657"/>
    <x v="0"/>
    <x v="277"/>
    <s v="Love Is a Story"/>
    <x v="254"/>
    <s v="Raluca Aprodu"/>
    <s v="Raluca Aprodu, Drago»ô Bucur, Ducu Darie"/>
    <s v="Romania"/>
    <s v="Romania"/>
    <x v="33"/>
    <x v="111"/>
    <x v="4"/>
    <x v="25"/>
    <x v="0"/>
    <s v="105 min"/>
    <s v="International Movies, Music &amp; Musicals, Romantic Movies"/>
    <s v="Two young artists, a violin player and an actress, fight to achieve their dreams and keep their relationship together during Christmastime."/>
    <x v="15"/>
  </r>
  <r>
    <s v="s677"/>
    <x v="1"/>
    <x v="278"/>
    <s v="Riverdale"/>
    <x v="255"/>
    <s v="K.J. Apa"/>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s v="United States"/>
    <s v="United States"/>
    <x v="0"/>
    <x v="112"/>
    <x v="5"/>
    <x v="23"/>
    <x v="1"/>
    <s v="4 Seasons"/>
    <s v="Crime TV Shows, TV Dramas, TV Mysteries"/>
    <s v="While navigating the troubled waters of sex, romance, school and family, teen Archie and his gang become entangled in a dark Riverdale mystery."/>
    <x v="10"/>
  </r>
  <r>
    <s v="s682"/>
    <x v="1"/>
    <x v="279"/>
    <s v="They've Gotta Have Us"/>
    <x v="256"/>
    <s v="Debbie Allen"/>
    <s v="Debbie Allen, Harry Belafonte, John Boyega, Diahann Carroll, Ernest R. Dickerson, Laurence Fishburne, Nelson George, Whoopi Goldberg, Cuba Gooding Jr., LilRel Howery, Barry Jenkins, Kasi Lemmons, David Oyelowo, Robert Townsend, Jesse Williams"/>
    <s v="United Kingdom"/>
    <s v="United Kingdom"/>
    <x v="1"/>
    <x v="113"/>
    <x v="6"/>
    <x v="21"/>
    <x v="0"/>
    <s v="1 Season"/>
    <s v="British TV Shows, Docuseries"/>
    <s v="Powered by candid recollections from esteemed African-American entertainers, this docuseries traces the history of black cinema."/>
    <x v="1"/>
  </r>
  <r>
    <s v="s686"/>
    <x v="0"/>
    <x v="280"/>
    <s v="Fatherhood"/>
    <x v="257"/>
    <s v="Kevin Hart"/>
    <s v="Kevin Hart, Alfre Woodard, Lil Rel Howery, DeWanda Wise, Frankie Faison, Anthony Carrigan, Paul Reiser, Melody Hurd"/>
    <s v="United States"/>
    <s v="United States"/>
    <x v="0"/>
    <x v="114"/>
    <x v="0"/>
    <x v="1"/>
    <x v="2"/>
    <s v="111 min"/>
    <s v="Dramas"/>
    <s v="A widowed new dad copes with doubts, fears, heartache and dirty diapers as he sets out to raise his daughter on his own. Inspired by a true story."/>
    <x v="0"/>
  </r>
  <r>
    <s v="s689"/>
    <x v="0"/>
    <x v="281"/>
    <s v="Kambili: The Whole 30 Yards"/>
    <x v="115"/>
    <s v="Nancy Isime"/>
    <s v="Nancy Isime, Jide Kene Achufusi, Sharon Ooja, Mawuli Gavor, Venita Akpofure, Koye Kekere Ekun, Elvina Ibru, Uzor Arukwe, Toyin Abraham"/>
    <s v="Nigeria"/>
    <s v="Nigeria"/>
    <x v="7"/>
    <x v="115"/>
    <x v="1"/>
    <x v="22"/>
    <x v="1"/>
    <s v="119 min"/>
    <s v="Comedies, International Movies, Romantic Movies"/>
    <s v="Determined to marry before she turns 30, a woman tries to change her impulsive ways and do whatever it takes to win back the boyfriend who left her."/>
    <x v="2"/>
  </r>
  <r>
    <s v="s695"/>
    <x v="0"/>
    <x v="282"/>
    <s v="Aziza"/>
    <x v="258"/>
    <s v="Caress Bashar"/>
    <s v="Caress Bashar, Abdel Moneim Amayri"/>
    <s v="Lebanon, Syria"/>
    <s v="Lebanon"/>
    <x v="31"/>
    <x v="116"/>
    <x v="2"/>
    <x v="23"/>
    <x v="5"/>
    <s v="13 min"/>
    <s v="Comedies, Dramas, Independent Movies"/>
    <s v="This short film follows a newly displaced Syrian couple's drive around Beirut, which then morphs into a hallucinatory and nostalgic trip."/>
    <x v="2"/>
  </r>
  <r>
    <s v="s699"/>
    <x v="0"/>
    <x v="283"/>
    <s v="Fan Girl"/>
    <x v="259"/>
    <s v="Charlie Dizon"/>
    <s v="Charlie Dizon, Paulo Avelino"/>
    <s v="Philippines"/>
    <s v="Philippines"/>
    <x v="34"/>
    <x v="117"/>
    <x v="3"/>
    <x v="22"/>
    <x v="0"/>
    <s v="101 min"/>
    <s v="Dramas, Independent Movies, International Movies"/>
    <s v="An infatuated fan finds an unexpected way to meet her celebrity crush and discovers a dark reality behind the facade of fame and her fantasy world."/>
    <x v="0"/>
  </r>
  <r>
    <s v="s702"/>
    <x v="0"/>
    <x v="284"/>
    <s v="Red Snow"/>
    <x v="260"/>
    <s v="Asivak Koostachin"/>
    <s v="Asivak Koostachin, Shafin Karim, Mozhdah Jamalzadah, Kane Mahon, Ishaan Vasdev, Samuel Marty, Miika Bryce Whiskeyjack, Tantoo Cardinal"/>
    <s v="Canada"/>
    <s v="Canada"/>
    <x v="11"/>
    <x v="118"/>
    <x v="4"/>
    <x v="23"/>
    <x v="0"/>
    <s v="96 min"/>
    <s v="Dramas"/>
    <s v="Ambushed by the Taliban, a First Nations soldier from Canada gets captured but escapes in a harrowing journey that stirs up memories of love and loss."/>
    <x v="0"/>
  </r>
  <r>
    <s v="s703"/>
    <x v="0"/>
    <x v="285"/>
    <s v="Silver Linings Playbook"/>
    <x v="261"/>
    <s v="Bradley Cooper"/>
    <s v="Bradley Cooper, Jennifer Lawrence, Robert De Niro, Jacki Weaver, Chris Tucker, Anupam Kher, John Ortiz, Shea Whigham, Julia Stiles, Paul Herman"/>
    <s v="United States"/>
    <s v="United States"/>
    <x v="0"/>
    <x v="119"/>
    <x v="5"/>
    <x v="10"/>
    <x v="4"/>
    <s v="122 min"/>
    <s v="Comedies, Dramas, Independent Movies"/>
    <s v="A man with bipolar disorder moves home with his parents and makes a connection with a spirited widow, which helps both of them heal in unique ways."/>
    <x v="2"/>
  </r>
  <r>
    <s v="s706"/>
    <x v="0"/>
    <x v="286"/>
    <s v="Biking Borders"/>
    <x v="262"/>
    <s v="Max Jabs"/>
    <s v="Max Jabs, Nono Konopka"/>
    <s v="Germany"/>
    <s v="Germany"/>
    <x v="2"/>
    <x v="120"/>
    <x v="6"/>
    <x v="23"/>
    <x v="1"/>
    <s v="89 min"/>
    <s v="Documentaries, International Movies, Sports Movies"/>
    <s v="Best friends Max and Nono bike from Berlin to Beijing, collecting donations to build a school for a unique fundraising adventure in this documentary."/>
    <x v="8"/>
  </r>
  <r>
    <s v="s709"/>
    <x v="0"/>
    <x v="287"/>
    <s v="Lowriders"/>
    <x v="263"/>
    <s v="Demi√°n Bichir"/>
    <s v="Demi√°n Bichir, Gabriel Chavarria, Theo Rossi, Melissa Benoist, Tony Revolori, Eva Longoria, Yvette Monreal, Cress Williams"/>
    <s v="United States"/>
    <s v="United States"/>
    <x v="0"/>
    <x v="121"/>
    <x v="0"/>
    <x v="32"/>
    <x v="2"/>
    <s v="98 min"/>
    <s v="Dramas, Independent Movies"/>
    <s v="Caught up in the lowrider world of his father and embittered brother, an East LA graffiti artist grapples with a family feud while chasing his dreams."/>
    <x v="0"/>
  </r>
  <r>
    <s v="s712"/>
    <x v="0"/>
    <x v="288"/>
    <s v="Security"/>
    <x v="264"/>
    <s v="Marco D'Amore"/>
    <s v="Marco D'Amore, Maya Sansa, Silvio Muccino, Valeria Bilello, Ludovica Martino, Giulio Pranno, Tommaso Ragno, Beatrice Grann√≤, Antonio Zavatteri, Anna Della Rosa, Fabrizio Bentivoglio"/>
    <s v="Italy"/>
    <s v="Italy"/>
    <x v="13"/>
    <x v="122"/>
    <x v="1"/>
    <x v="1"/>
    <x v="0"/>
    <s v="119 min"/>
    <s v="Dramas, International Movies, Thrillers"/>
    <s v="After the assault of a young woman in their seaside town, a security expert and his family get caught in a powerful riptide of secrets and lies."/>
    <x v="0"/>
  </r>
  <r>
    <s v="s717"/>
    <x v="0"/>
    <x v="289"/>
    <s v="FTA"/>
    <x v="265"/>
    <s v="Jane Fonda"/>
    <s v="Jane Fonda, Donald Sutherland, Pamela Donegan, Len Chandler, Michael Alaimo, Holly Near, Paul Mooney, Rita Martinson"/>
    <s v="United States"/>
    <s v="United States"/>
    <x v="0"/>
    <x v="123"/>
    <x v="2"/>
    <x v="46"/>
    <x v="0"/>
    <s v="104 min"/>
    <s v="Documentaries"/>
    <s v="The restored documentary captures the Pacific leg of the 1971 anti-Vietnam War &quot;Free the Army&quot; comedy tour and experiences on both sides of the stage."/>
    <x v="8"/>
  </r>
  <r>
    <s v="s719"/>
    <x v="0"/>
    <x v="290"/>
    <s v="Life of Crime"/>
    <x v="266"/>
    <s v="Jennifer Aniston"/>
    <s v="Jennifer Aniston, Mos Def, Isla Fisher, Will Forte, Mark Boone Junior, Tim Robbins, John Hawkes, Clea Lewis, Charlie Tahan, Kevin Corrigan"/>
    <s v="United States"/>
    <s v="United States"/>
    <x v="0"/>
    <x v="124"/>
    <x v="3"/>
    <x v="4"/>
    <x v="4"/>
    <s v="101 min"/>
    <s v="Comedies, Independent Movies"/>
    <s v="After two small-time crooks kidnap and ransom a rich businessman's wife, they discover a flaw in their plan: Her cheating husband doesn't want her back."/>
    <x v="2"/>
  </r>
  <r>
    <s v="s722"/>
    <x v="0"/>
    <x v="291"/>
    <s v="Rogue Warfare: Death of a Nation"/>
    <x v="267"/>
    <s v="Will Yun Lee"/>
    <s v="Will Yun Lee, Jermaine Love, Rory Markham, Bertrand-Xavier Corbi, Katie Keene, Fernando Chien, Gina DeCesare, Michael Blalock, Stephen Lang, Chris Mulkey"/>
    <s v="United States"/>
    <s v="United States"/>
    <x v="0"/>
    <x v="125"/>
    <x v="4"/>
    <x v="22"/>
    <x v="4"/>
    <s v="99 min"/>
    <s v="Action &amp; Adventure"/>
    <s v="As their leader recovers from trauma, a global team of elite soldiers must regroup and stop the deadly plans of an extremist mastermind within 36 hours."/>
    <x v="5"/>
  </r>
  <r>
    <s v="s723"/>
    <x v="0"/>
    <x v="292"/>
    <s v="Sir! No Sir!"/>
    <x v="268"/>
    <s v="Troy Garity"/>
    <s v="Troy Garity"/>
    <s v="United States"/>
    <s v="United States"/>
    <x v="0"/>
    <x v="126"/>
    <x v="5"/>
    <x v="19"/>
    <x v="0"/>
    <s v="84 min"/>
    <s v="Documentaries"/>
    <s v="This documentary chronicles the largely forgotten antiwar activities of American GIs and other members of the military during the Vietnam era."/>
    <x v="8"/>
  </r>
  <r>
    <s v="s724"/>
    <x v="1"/>
    <x v="293"/>
    <s v="The American Bible Challenge"/>
    <x v="269"/>
    <s v="Jeff Foxworthy"/>
    <s v="Jeff Foxworthy"/>
    <s v="United States"/>
    <s v="United States"/>
    <x v="0"/>
    <x v="127"/>
    <x v="6"/>
    <x v="28"/>
    <x v="8"/>
    <s v="1 Season"/>
    <s v="Reality TV"/>
    <s v="Join host Jeff Foxworthy as contestants test their knowledge of all things biblical, competing to win money for the charities of their choice."/>
    <x v="16"/>
  </r>
  <r>
    <s v="s727"/>
    <x v="1"/>
    <x v="294"/>
    <s v="Metallica: Some Kind of Monster"/>
    <x v="270"/>
    <s v="James Hetfield"/>
    <s v="James Hetfield, Lars Ulrich, Kirk Hammett, Robert Trujillo"/>
    <s v="United States"/>
    <s v="United States"/>
    <x v="0"/>
    <x v="128"/>
    <x v="0"/>
    <x v="28"/>
    <x v="0"/>
    <s v="1 Season"/>
    <s v="TV Shows"/>
    <s v="This collection includes the acclaimed rock documentary about Metallica, plus a film checking in with the still-thriving group 10 years later."/>
    <x v="13"/>
  </r>
  <r>
    <s v="s729"/>
    <x v="0"/>
    <x v="295"/>
    <s v="The Devil Below"/>
    <x v="271"/>
    <s v="Alicia Sanz"/>
    <s v="Alicia Sanz, Will Patton, Jonathan Sadowski, Adan Canto, Zach Avery, Chinaza Uche, Jesse LaTourette"/>
    <s v="United States"/>
    <s v="United States"/>
    <x v="0"/>
    <x v="129"/>
    <x v="1"/>
    <x v="1"/>
    <x v="0"/>
    <s v="89 min"/>
    <s v="Horror Movies"/>
    <s v="When a team of researchers tries to find out what started a fire in a coal mine, they quickly discover that the disaster is anything but natural."/>
    <x v="3"/>
  </r>
  <r>
    <s v="s736"/>
    <x v="0"/>
    <x v="296"/>
    <s v="Sarbath"/>
    <x v="272"/>
    <s v="Kathir"/>
    <s v="Kathir, Soori, Rahasya Gorak, Ashvatt"/>
    <s v="India"/>
    <s v="India"/>
    <x v="3"/>
    <x v="130"/>
    <x v="2"/>
    <x v="1"/>
    <x v="5"/>
    <s v="113 min"/>
    <s v="Comedies, Dramas, International Movies"/>
    <s v="When a city man returns to his native village for his brother‚Äôs wedding, several unforeseen snags make his visit more eventful than anticipated."/>
    <x v="2"/>
  </r>
  <r>
    <s v="s737"/>
    <x v="0"/>
    <x v="297"/>
    <s v="Skater Girl"/>
    <x v="273"/>
    <s v="Rachel Saanchita Gupta"/>
    <s v="Rachel Saanchita Gupta, Amy Maghera, Shafin Patel, Ambrish Saxena, Swati Das, Jonathan Readwin, Ankit Yadav, Anurag Arora, Vinayak Gupta, Vivek Yadav, Waheeda Rehman"/>
    <s v="United States, India"/>
    <s v="United States"/>
    <x v="0"/>
    <x v="131"/>
    <x v="3"/>
    <x v="1"/>
    <x v="3"/>
    <s v="110 min"/>
    <s v="Children &amp; Family Movies, Dramas, International Movies"/>
    <s v="When a teen in rural India discovers a life-changing passion for skateboarding, she faces a rough road as she follows her dream to compete."/>
    <x v="7"/>
  </r>
  <r>
    <s v="s738"/>
    <x v="1"/>
    <x v="298"/>
    <s v="Trese"/>
    <x v="274"/>
    <s v="Shay Mitchell"/>
    <s v="Shay Mitchell, Liza Soberano, Jon Jon Briones, Darren Criss, Manny Jacinto, Dante Basco, Nicole Scherzinger, Lou Diamond Phillips, Steve Blum"/>
    <s v="Philippines, Singapore, Indonesia"/>
    <s v="Philippines"/>
    <x v="34"/>
    <x v="132"/>
    <x v="4"/>
    <x v="1"/>
    <x v="0"/>
    <s v="1 Season"/>
    <s v="Anime Series, Crime TV Shows, TV Horror"/>
    <s v="In Manila, where dark supernatural forces pervade the criminal underworld, it‚Äôs up to Alexandra Trese to keep the peace ‚Äî but there‚Äôs a storm brewing."/>
    <x v="17"/>
  </r>
  <r>
    <s v="s740"/>
    <x v="0"/>
    <x v="299"/>
    <s v="Wish Dragon"/>
    <x v="275"/>
    <s v="Jimmy Wong"/>
    <s v="Jimmy Wong, John Cho, Constance Wu, Will Yun Lee, Bobby Lee, Jimmy O. Yang, Ian Chen"/>
    <s v="China, United States, Canada"/>
    <s v="China"/>
    <x v="4"/>
    <x v="133"/>
    <x v="5"/>
    <x v="1"/>
    <x v="3"/>
    <s v="102 min"/>
    <s v="Children &amp; Family Movies, Comedies"/>
    <s v="Determined teen Din is longing to reconnect with his childhood best friend when he meets a wish-granting dragon who shows him the magic of possibilities."/>
    <x v="7"/>
  </r>
  <r>
    <s v="s741"/>
    <x v="0"/>
    <x v="300"/>
    <s v="A Haunted House 2"/>
    <x v="276"/>
    <s v="Marlon Wayans"/>
    <s v="Marlon Wayans, Jaime Pressly, Essence Atkins, Affion Crockett, Hayes MacArthur, Rick Overton, Ashley Rickards, Cedric the Entertainer, Dave Sheridan, Missi Pyle, Gabriel Iglesias, Steele Stebbins"/>
    <s v="United States"/>
    <s v="United States"/>
    <x v="0"/>
    <x v="134"/>
    <x v="6"/>
    <x v="28"/>
    <x v="4"/>
    <s v="86 min"/>
    <s v="Comedies, Horror Movies"/>
    <s v="Grieving after a tragedy, Malcolm tries to start fresh with his new girlfriend and her kids ‚Äî but supernatural shenanigans find their way back to him."/>
    <x v="2"/>
  </r>
  <r>
    <s v="s742"/>
    <x v="0"/>
    <x v="301"/>
    <s v="Blind Intersections"/>
    <x v="277"/>
    <s v="Alaa Hammoud"/>
    <s v="Alaa Hammoud, Ghida Nouri, Carole Hajj, Chadi Haddad, Leila Hakim, Charbel Ziade, Nibal Arakji, Caroline Hatem, Josyane Boulos, Mario Bassil"/>
    <s v="Lebanon, United Arab Emirates"/>
    <s v="Lebanon"/>
    <x v="31"/>
    <x v="135"/>
    <x v="0"/>
    <x v="10"/>
    <x v="0"/>
    <s v="91 min"/>
    <s v="Dramas, International Movies"/>
    <s v="This film follows the societal challenges three strangers in Beirut go through as unexpected events link their fates."/>
    <x v="0"/>
  </r>
  <r>
    <s v="s743"/>
    <x v="0"/>
    <x v="302"/>
    <s v="Camellia Sisters"/>
    <x v="278"/>
    <s v="Le Khanh"/>
    <s v="Le Khanh, Kaity Nguyen, Hong Van, Khuong Le, Hoang Dung, Anh Dung, Si Nguyen, Huyng Kien An"/>
    <s v="Vietnam"/>
    <s v="Vietnam"/>
    <x v="30"/>
    <x v="136"/>
    <x v="1"/>
    <x v="1"/>
    <x v="0"/>
    <s v="117 min"/>
    <s v="Dramas, International Movies"/>
    <s v="Tensions rise and untold secrets surface for three royal sisters when a family treasure is stolen the night before an antique auction."/>
    <x v="0"/>
  </r>
  <r>
    <s v="s744"/>
    <x v="0"/>
    <x v="303"/>
    <s v="Copenhagen"/>
    <x v="279"/>
    <s v="Gethin Anthony"/>
    <s v="Gethin Anthony, Frederikke Dahl Hansen, Sebastian Armesto, Olivia Grant, Baard Owe, Mille Dinesen, Martin Hestb√¶k, Tamzin Merchant"/>
    <s v="Canada, United States, Denmark"/>
    <s v="Canada"/>
    <x v="11"/>
    <x v="137"/>
    <x v="2"/>
    <x v="28"/>
    <x v="0"/>
    <s v="99 min"/>
    <s v="Dramas, Independent Movies, Romantic Movies"/>
    <s v="Philandering his way across Europe to find the grandfather he's never met, William unexpectedly befriends a 14-year-old who changes how he sees women."/>
    <x v="0"/>
  </r>
  <r>
    <s v="s746"/>
    <x v="0"/>
    <x v="304"/>
    <s v="Until Midnight"/>
    <x v="280"/>
    <s v="Ahmad Khamis Ali"/>
    <s v="Ahmad Khamis Ali, Chuka Ekweogwu, Heba Al Hamwi, Rik Aby, Merouane Ali, Khalid Al Suwaidi, Saeed Arjumand"/>
    <s v="United Arab Emirates"/>
    <s v="United Arab Emirates"/>
    <x v="35"/>
    <x v="138"/>
    <x v="3"/>
    <x v="23"/>
    <x v="1"/>
    <s v="77 min"/>
    <s v="International Movies, Thrillers"/>
    <s v="After returning home from a work trip, a newlywed must fight off a masked intruder before his wife returns at midnight."/>
    <x v="15"/>
  </r>
  <r>
    <s v="s747"/>
    <x v="0"/>
    <x v="305"/>
    <s v="Awake"/>
    <x v="279"/>
    <s v="Gina Rodriguez"/>
    <s v="Gina Rodriguez, Ariana Greenblatt, Frances Fisher, Jennifer Jason Leigh, Barry Pepper, Shamier Anderson, Finn Jones, Lucius Hoyos, Gil Bellows"/>
    <s v="United States"/>
    <s v="United States"/>
    <x v="0"/>
    <x v="139"/>
    <x v="4"/>
    <x v="1"/>
    <x v="0"/>
    <s v="97 min"/>
    <s v="Dramas, Thrillers"/>
    <s v="After a global event wipes out humanity's ability to sleep, a troubled ex-soldier fights to save her family as society and her mind spiral into chaos."/>
    <x v="0"/>
  </r>
  <r>
    <s v="s748"/>
    <x v="0"/>
    <x v="306"/>
    <s v="Confusion Na Wa"/>
    <x v="281"/>
    <s v="Ramsey Nouah"/>
    <s v="Ramsey Nouah, OC Ukeje, Ali Nuhu, Tunde Aladese, Gold Ikponmwosa, Tony Goodman, Nathaniel Deme, Yanchat Sankey, Lisa Pam Tok, Toyin Alabi"/>
    <s v="Nigeria"/>
    <s v="Nigeria"/>
    <x v="7"/>
    <x v="140"/>
    <x v="5"/>
    <x v="4"/>
    <x v="0"/>
    <s v="106 min"/>
    <s v="Comedies, Dramas, International Movies"/>
    <s v="A misplaced cell phone's incriminating content becomes a prime blackmail opportunity for a pair of petty thieves who soon regret their greedy scheme."/>
    <x v="2"/>
  </r>
  <r>
    <s v="s751"/>
    <x v="0"/>
    <x v="307"/>
    <s v="Tragic Jungle"/>
    <x v="282"/>
    <s v="Indira Andrewin"/>
    <s v="Indira Andrewin, Gilberto Barraza, Gabino Rodr√≠guez, Eligio Mel√©ndez, Mariano Tun Xool, Dale Carley, Jos√© Alfredo Gonz√°lez Dzul, Eliseo Mancilla De La Cruz"/>
    <s v="Mexico, France, Colombia"/>
    <s v="Mexico"/>
    <x v="17"/>
    <x v="141"/>
    <x v="6"/>
    <x v="1"/>
    <x v="0"/>
    <s v="97 min"/>
    <s v="Dramas, Independent Movies, International Movies"/>
    <s v="To escape an arranged marriage, a woman flees into the depths of the Mayan jungle, where untamed nature merges the human and the supernatural."/>
    <x v="0"/>
  </r>
  <r>
    <s v="s753"/>
    <x v="0"/>
    <x v="308"/>
    <s v="Vampire Academy"/>
    <x v="283"/>
    <s v="Zoey Deutch"/>
    <s v="Zoey Deutch, Lucy Fry, Danila Kozlovsky, Gabriel Byrne, Dominic Sherwood, Sarah Hyland, Sami Gayle"/>
    <s v="United States, United Kingdom"/>
    <s v="United States"/>
    <x v="0"/>
    <x v="142"/>
    <x v="0"/>
    <x v="28"/>
    <x v="2"/>
    <s v="104 min"/>
    <s v="Action &amp; Adventure, Comedies, Sci-Fi &amp; Fantasy"/>
    <s v="A half-human, half-vampire teen must prepare for class and her destiny as the protector of mortal vampires against their vicious immortal counterparts."/>
    <x v="5"/>
  </r>
  <r>
    <s v="s755"/>
    <x v="0"/>
    <x v="309"/>
    <s v="A Private War"/>
    <x v="284"/>
    <s v="Rosamund Pike"/>
    <s v="Rosamund Pike, Jamie Dornan, Tom Hollander, Stanley Tucci, Nikki Amuka-Bird, Faye Marsay, Greg Wise, Corey Johnson, Raad Rawi, Jesuthasan Antonythasan"/>
    <s v="United Kingdom, United States"/>
    <s v="United Kingdom"/>
    <x v="1"/>
    <x v="143"/>
    <x v="1"/>
    <x v="21"/>
    <x v="4"/>
    <s v="110 min"/>
    <s v="Dramas, Independent Movies"/>
    <s v="In this biopic, war correspondent Marie Colvin risks it all to bring back the truth from the frontlines, despite the toll it takes on her own life."/>
    <x v="0"/>
  </r>
  <r>
    <s v="s757"/>
    <x v="0"/>
    <x v="310"/>
    <s v="Small Chops"/>
    <x v="285"/>
    <s v="Chika Ike"/>
    <s v="Chika Ike, Max Cavenham, Nkem Owoh, Nse Ikpe-Etim, Toyin Abraham, Eucharia Anunobi, Sophie Alakija, Hafis Ayetoro, Omotunde Adebowale David"/>
    <s v="Nigeria"/>
    <s v="Nigeria"/>
    <x v="7"/>
    <x v="144"/>
    <x v="2"/>
    <x v="22"/>
    <x v="0"/>
    <s v="98 min"/>
    <s v="Dramas, International Movies, Romantic Movies"/>
    <s v="When a business mogul hires an exotic dancer for a weekend of entertainment, it quickly morphs into a messy situation full of misunderstanding."/>
    <x v="0"/>
  </r>
  <r>
    <s v="s758"/>
    <x v="0"/>
    <x v="311"/>
    <s v="Breaking Boundaries: The Science Of Our Planet"/>
    <x v="286"/>
    <s v="David Attenborough"/>
    <s v="David Attenborough, Johan Rockstr√∂m"/>
    <s v="United States"/>
    <s v="United States"/>
    <x v="0"/>
    <x v="145"/>
    <x v="3"/>
    <x v="1"/>
    <x v="5"/>
    <s v="74 min"/>
    <s v="Documentaries"/>
    <s v="David Attenborough and scientist Johan Rockstr√∂m examine Earth's biodiversity collapse and how this crisis can still be averted."/>
    <x v="8"/>
  </r>
  <r>
    <s v="s759"/>
    <x v="1"/>
    <x v="312"/>
    <s v="Feel Good"/>
    <x v="287"/>
    <s v="Mae Martin"/>
    <s v="Mae Martin, Charlotte Ritchie, Lisa Kudrow, Sophie Thompson, Tom Andrews, Tobi Bamtefa, Phil Burgers, Ophelia Lovibond, Adrian Lukis, Ritu Arya, Ramon Tikaram"/>
    <s v="United Kingdom"/>
    <s v="United Kingdom"/>
    <x v="1"/>
    <x v="146"/>
    <x v="4"/>
    <x v="1"/>
    <x v="0"/>
    <s v="2 Seasons"/>
    <s v="Romantic TV Shows, TV Comedies, TV Dramas"/>
    <s v="Stand-up comic Mae Martin navigates a passionate, messy new relationship with her girlfriend, George, while dealing with the challenges of sobriety."/>
    <x v="18"/>
  </r>
  <r>
    <s v="s763"/>
    <x v="0"/>
    <x v="313"/>
    <s v="Sweet &amp; Sour"/>
    <x v="288"/>
    <s v="Jang Ki-yong"/>
    <s v="Jang Ki-yong, Chae Soo-bin, Jung Soo-jung"/>
    <s v="South Korea"/>
    <s v="South Korea"/>
    <x v="29"/>
    <x v="147"/>
    <x v="5"/>
    <x v="1"/>
    <x v="1"/>
    <s v="103 min"/>
    <s v="Comedies, International Movies, Romantic Movies"/>
    <s v="Faced with real-world opportunities and challenges, a couple endures the highs and lows of trying to make a long-distance relationship survive."/>
    <x v="2"/>
  </r>
  <r>
    <s v="s765"/>
    <x v="0"/>
    <x v="314"/>
    <s v="Trippin' with the Kandasamys"/>
    <x v="289"/>
    <s v="Jailoshini Naidoo"/>
    <s v="Jailoshini Naidoo, Maeshni Naicker, Madhushan Singh, Mishqah Parthiephal, Koobeshan Naidoo, Yugan Naidoo, Mariam Bassa, Uraysha Ramrachia"/>
    <s v="South Africa"/>
    <s v="South Africa"/>
    <x v="5"/>
    <x v="148"/>
    <x v="6"/>
    <x v="1"/>
    <x v="1"/>
    <s v="94 min"/>
    <s v="Comedies, International Movies, Romantic Movies"/>
    <s v="To rekindle their marriages, best friends-turned-in-laws Shanthi and Jennifer plan a couples' getaway. But it comes with all kinds of surprises."/>
    <x v="2"/>
  </r>
  <r>
    <s v="s766"/>
    <x v="0"/>
    <x v="315"/>
    <s v="Xtreme"/>
    <x v="290"/>
    <s v="Teo Garc√≠a"/>
    <s v="Teo Garc√≠a, √ìscar Jaenada, √ìscar Casas, Andrea Duro, Sergio Peris-Mencheta, Alberto Jo Lee, Luis Zahera, Andr√©s Herrera, Nao Albet, C√©sar Bandera, Isa Montalb√°n"/>
    <s v="Spain"/>
    <s v="Spain"/>
    <x v="8"/>
    <x v="149"/>
    <x v="0"/>
    <x v="1"/>
    <x v="0"/>
    <s v="112 min"/>
    <s v="Action &amp; Adventure, International Movies"/>
    <s v="In this fast-paced and action-packed thriller, a retired hitman ‚Äî along with his sister and a troubled teen ‚Äî takes revenge on his lethal stepbrother."/>
    <x v="5"/>
  </r>
  <r>
    <s v="s767"/>
    <x v="0"/>
    <x v="316"/>
    <s v="Alan Salda√±a: Locked Up"/>
    <x v="291"/>
    <s v="Alan Salda√±a"/>
    <s v="Alan Salda√±a"/>
    <s v="Mexico"/>
    <s v="Mexico"/>
    <x v="17"/>
    <x v="150"/>
    <x v="1"/>
    <x v="1"/>
    <x v="0"/>
    <s v="49 min"/>
    <s v="Stand-Up Comedy"/>
    <s v="Mexican comedian Alan Salda√±a is back, poking gentle fun at himself and parceling advice, especially about how to stay married and how to be parents."/>
    <x v="12"/>
  </r>
  <r>
    <s v="s769"/>
    <x v="0"/>
    <x v="317"/>
    <s v="Dancing Queens"/>
    <x v="292"/>
    <s v="Molly Nutley"/>
    <s v="Molly Nutley, Fredrik Qui√±ones, Marie G√∂ranzon, Mattias Nordkvist, Claes Malmberg, Christopher Wollter, Emil Alm√©n, Razmus Nystr√∂m, Andr√© Christenson, Louie Indriana, Max Ulveson"/>
    <s v="Sweden"/>
    <s v="Sweden"/>
    <x v="36"/>
    <x v="151"/>
    <x v="2"/>
    <x v="1"/>
    <x v="0"/>
    <s v="111 min"/>
    <s v="Comedies, Dramas, International Movies"/>
    <s v="A dancer who gets a job cleaning at a struggling drag club dreams of being in the show, and her talent catches an ambitious choreographer's eye."/>
    <x v="2"/>
  </r>
  <r>
    <s v="s771"/>
    <x v="0"/>
    <x v="318"/>
    <s v="Myriam Fares: The Journey"/>
    <x v="293"/>
    <s v="Myriam Fares"/>
    <s v="Myriam Fares"/>
    <s v="United Arab Emirates"/>
    <s v="United Arab Emirates"/>
    <x v="35"/>
    <x v="152"/>
    <x v="3"/>
    <x v="1"/>
    <x v="1"/>
    <s v="72 min"/>
    <s v="Documentaries, International Movies, Music &amp; Musicals"/>
    <s v="From pregnancy to album preparations, Lebanese singer and ‚ÄúQueen of the Stage‚Äù Myriam Fares documents her experiences with her family while in lockdown."/>
    <x v="8"/>
  </r>
  <r>
    <s v="s774"/>
    <x v="0"/>
    <x v="319"/>
    <s v="The Girl and the Gun"/>
    <x v="294"/>
    <s v="Janine Gutierrez"/>
    <s v="Janine Gutierrez, Felix Roco, JC Santos, Elijah Canlas, Sky Teotico, Archi Adamos, Allan Paule, Ruby Ruiz, Bie Ruaro, Jess Mendoza"/>
    <s v="Philippines"/>
    <s v="Philippines"/>
    <x v="34"/>
    <x v="153"/>
    <x v="4"/>
    <x v="23"/>
    <x v="0"/>
    <s v="78 min"/>
    <s v="Dramas, International Movies, Thrillers"/>
    <s v="Fed up with abuse by those around her, a department store saleswoman finds a weapon in an alleyway and decides to settle scores."/>
    <x v="0"/>
  </r>
  <r>
    <s v="s775"/>
    <x v="0"/>
    <x v="320"/>
    <s v="2 Hearts"/>
    <x v="295"/>
    <s v="Jacob Elordi"/>
    <s v="Jacob Elordi, Adan Canto, Radha Mitchell, Tiera Skovbye, Kari Matchett, Tahmoh Penikett"/>
    <s v="United States"/>
    <s v="United States"/>
    <x v="0"/>
    <x v="154"/>
    <x v="5"/>
    <x v="22"/>
    <x v="2"/>
    <s v="101 min"/>
    <s v="Dramas, Faith &amp; Spirituality, Romantic Movies"/>
    <s v="In parallel love stories, the lives of college student Chris and wealthy businessman Jorge intersect in a profound twist of fate. Based on a true story."/>
    <x v="0"/>
  </r>
  <r>
    <s v="s776"/>
    <x v="0"/>
    <x v="321"/>
    <s v="A Perfect Ending"/>
    <x v="296"/>
    <s v="Barbara Niven"/>
    <s v="Barbara Niven, Jessica Clark, John Heard, Morgan Fairchild, Kerry Knuppe, Imelda Corcoran, Mary Jane Wells, Rebecca Staab, Michael Adam Hamilton, Bryan Jackson, Bryan Mordechai Jackson"/>
    <s v="United States"/>
    <s v="United States"/>
    <x v="0"/>
    <x v="155"/>
    <x v="6"/>
    <x v="10"/>
    <x v="0"/>
    <s v="110 min"/>
    <s v="Dramas, Independent Movies, LGBTQ Movies"/>
    <s v="After confessing an unusual secret, a repressed wife ‚Äì prompted by her friends ‚Äì decides to explore her sexuality with a high-priced call girl."/>
    <x v="0"/>
  </r>
  <r>
    <s v="s777"/>
    <x v="0"/>
    <x v="322"/>
    <s v="American Outlaws"/>
    <x v="297"/>
    <s v="Colin Farrell"/>
    <s v="Colin Farrell, Scott Caan, Ali Larter, Gabriel Macht, Gregory Smith, Harris Yulin, Kathy Bates, Timothy Dalton, Ty O'Neal, Will McCormack, Ronny Cox, Terry O'Quinn, Muse Watson, Joe Stevens, Barry Tubb"/>
    <s v="United States"/>
    <s v="United States"/>
    <x v="0"/>
    <x v="156"/>
    <x v="0"/>
    <x v="11"/>
    <x v="2"/>
    <s v="94 min"/>
    <s v="Action &amp; Adventure"/>
    <s v="In the wake of the Civil War, Jesse James leads a feisty group of ranchers in a fight against a railroad baron bent on seizing their land at any cost."/>
    <x v="5"/>
  </r>
  <r>
    <s v="s778"/>
    <x v="0"/>
    <x v="323"/>
    <s v="And Then Came Lola"/>
    <x v="298"/>
    <s v="Ashleigh Sumner"/>
    <s v="Ashleigh Sumner, Jill Bennett, Cathy DeBuono, Jessica Graham, Angelyna Martinez, Candy Tolentino, Linda Ignazi, Jenoa Harlow, Lisa Dewey, Kathy Domenici"/>
    <s v="United States"/>
    <s v="United States"/>
    <x v="0"/>
    <x v="157"/>
    <x v="1"/>
    <x v="17"/>
    <x v="0"/>
    <s v="70 min"/>
    <s v="Comedies, Independent Movies, LGBTQ Movies"/>
    <s v="In this lesbian-themed nod to the film Run Lola Run, a photographer races against the clock to make it to an important meeting on time."/>
    <x v="2"/>
  </r>
  <r>
    <s v="s780"/>
    <x v="0"/>
    <x v="324"/>
    <s v="Battlefield Earth"/>
    <x v="299"/>
    <s v="John Travolta"/>
    <s v="John Travolta, Barry Pepper, Forest Whitaker, Kim Coates, Sabine Karsenti, Richard Tyson, Kelly Preston, Michael MacRae, Shaun Austin-Olsen, Tim Post, Michael Byrne"/>
    <s v="United States"/>
    <s v="United States"/>
    <x v="0"/>
    <x v="158"/>
    <x v="2"/>
    <x v="42"/>
    <x v="2"/>
    <s v="118 min"/>
    <s v="Action &amp; Adventure, Cult Movies, Sci-Fi &amp; Fantasy"/>
    <s v="In the year 3000, an alien race known as the Psychlos devastate planet Earth and force the surviving human population into slavery."/>
    <x v="5"/>
  </r>
  <r>
    <s v="s783"/>
    <x v="0"/>
    <x v="325"/>
    <s v="Bliss"/>
    <x v="300"/>
    <s v="Craig Sheffer"/>
    <s v="Craig Sheffer, Sheryl Lee, Terence Stamp, Casey Siemaszko, Spalding Gray, Lois Chiles, Blu Mankuma, Ken Camroux-Taylor, Eli Gabay, Molly Parker"/>
    <s v="Canada, United States"/>
    <s v="Canada"/>
    <x v="11"/>
    <x v="159"/>
    <x v="3"/>
    <x v="36"/>
    <x v="4"/>
    <s v="103 min"/>
    <s v="Dramas, Romantic Movies"/>
    <s v="Two young newlyweds seek out the help of unlicensed sex therapist Baltazar, who initiates the couple into the mysteries of tantric sex."/>
    <x v="0"/>
  </r>
  <r>
    <s v="s784"/>
    <x v="0"/>
    <x v="326"/>
    <s v="Carnaval"/>
    <x v="301"/>
    <s v="Giovana Cordeiro"/>
    <s v="Giovana Cordeiro, Gkay, Bruna Inocencio, Samya Pascotto, Flavia Pavanelli, Micael Borges, Jean Pedro, Rafael Medrado, Nikolas Antunes, Stella Miranda"/>
    <s v="Brazil"/>
    <s v="Brazil"/>
    <x v="32"/>
    <x v="160"/>
    <x v="4"/>
    <x v="1"/>
    <x v="0"/>
    <s v="95 min"/>
    <s v="Comedies, International Movies, Music &amp; Musicals"/>
    <s v="After a breakup, an influencer takes her friends on a free trip to Bahia's vibrant Carnival, where she learns life's not just about social media likes."/>
    <x v="2"/>
  </r>
  <r>
    <s v="s785"/>
    <x v="0"/>
    <x v="327"/>
    <s v="Cloudburst"/>
    <x v="302"/>
    <s v="Olympia Dukakis"/>
    <s v="Olympia Dukakis, Ryan Doucette, Brenda Fricker, Kristin Booth, Michael McPhee, John Dunsworth, Jeremy Akerman, Mary-Colin Chisholm, Kevin Kincaid"/>
    <s v="United States, Canada"/>
    <s v="United States"/>
    <x v="0"/>
    <x v="161"/>
    <x v="5"/>
    <x v="15"/>
    <x v="0"/>
    <s v="93 min"/>
    <s v="Comedies, Dramas, Independent Movies"/>
    <s v="A lesbian couple escapes from their nursing home and heads to Canada to get married. Along the way, they pick up a young male hitchhiker."/>
    <x v="2"/>
  </r>
  <r>
    <s v="s787"/>
    <x v="0"/>
    <x v="328"/>
    <s v="Company of Heroes"/>
    <x v="303"/>
    <s v="Tom Sizemore"/>
    <s v="Tom Sizemore, Chad Michael Collins, Vinnie Jones, Dimitri Diatchenko, Neal McDonough, J√ºrgen Prochnow, Sam Spruell, Richard Sammel, Philip Rham, Alastair Mackenzie"/>
    <s v="United States"/>
    <s v="United States"/>
    <x v="0"/>
    <x v="162"/>
    <x v="6"/>
    <x v="4"/>
    <x v="4"/>
    <s v="101 min"/>
    <s v="Action &amp; Adventure, Dramas"/>
    <s v="During the last major German offensive of World War II, a group of Allied soldiers sets out against all odds to turn the war around."/>
    <x v="5"/>
  </r>
  <r>
    <s v="s788"/>
    <x v="0"/>
    <x v="329"/>
    <s v="Cradle 2 the Grave"/>
    <x v="304"/>
    <s v="Jet Li"/>
    <s v="Jet Li, DMX, Anthony Anderson, Kelly Hu, Tom Arnold, Mark Dacascos, Gabrielle Union, Michael Jace, Drag-On, Paige Hurd"/>
    <s v="United States"/>
    <s v="United States"/>
    <x v="0"/>
    <x v="163"/>
    <x v="0"/>
    <x v="13"/>
    <x v="4"/>
    <s v="101 min"/>
    <s v="Action &amp; Adventure"/>
    <s v="When a jewel thief pulls off a risky diamond heist with his crew, a gang kidnaps his young daughter and steals the loot as a rival agent offers his help."/>
    <x v="5"/>
  </r>
  <r>
    <s v="s789"/>
    <x v="0"/>
    <x v="330"/>
    <s v="Domestic Disturbance"/>
    <x v="305"/>
    <s v="John Travolta"/>
    <s v="John Travolta, Vince Vaughn, Teri Polo, Matt O'Leary, Ruben Santiago-Hudson, Susan Floyd, Angelica Page, Steve Buscemi, Chris Ellis"/>
    <s v="United States"/>
    <s v="United States"/>
    <x v="0"/>
    <x v="164"/>
    <x v="1"/>
    <x v="11"/>
    <x v="2"/>
    <s v="89 min"/>
    <s v="Thrillers"/>
    <s v="A recovering alcoholic is skeptical of his son's claim that his new stepfather is a killer ‚Äì but soon begins to sense the boy is telling the truth."/>
    <x v="4"/>
  </r>
  <r>
    <s v="s791"/>
    <x v="0"/>
    <x v="331"/>
    <s v="Dream/Killer"/>
    <x v="306"/>
    <s v="Bill Ferguson"/>
    <s v="Bill Ferguson, Ryan Ferguson"/>
    <s v="United States"/>
    <s v="United States"/>
    <x v="0"/>
    <x v="165"/>
    <x v="2"/>
    <x v="25"/>
    <x v="0"/>
    <s v="109 min"/>
    <s v="Documentaries"/>
    <s v="This riveting crime doc follows Bill as he confronts America's broken judicial system after his son is falsely sentenced to 40 years in prison."/>
    <x v="8"/>
  </r>
  <r>
    <s v="s792"/>
    <x v="0"/>
    <x v="332"/>
    <s v="Felon"/>
    <x v="307"/>
    <s v="Stephen Dorff"/>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United States"/>
    <x v="0"/>
    <x v="166"/>
    <x v="3"/>
    <x v="16"/>
    <x v="4"/>
    <s v="104 min"/>
    <s v="Action &amp; Adventure, Dramas"/>
    <s v="After killing a burglar while trying to protect his family, regular guy Wade is convicted of involuntary manslaughter and thrown into prison."/>
    <x v="5"/>
  </r>
  <r>
    <s v="s793"/>
    <x v="0"/>
    <x v="333"/>
    <s v="Flipped"/>
    <x v="308"/>
    <s v="Madeline Carroll"/>
    <s v="Madeline Carroll, Callan McAuliffe, Rebecca De Mornay, Anthony Edwards, John Mahoney, Penelope Ann Miller, Aidan Quinn, Kevin Weisman, Morgan Lily, Ryan Ketzner"/>
    <s v="United States"/>
    <s v="United States"/>
    <x v="0"/>
    <x v="167"/>
    <x v="4"/>
    <x v="3"/>
    <x v="3"/>
    <s v="90 min"/>
    <s v="Comedies, Dramas, Romantic Movies"/>
    <s v="Bryce and Juli first meet as children, with Juli having a crush on Bryce. As they mature, it appears their bond may blossom into something more."/>
    <x v="2"/>
  </r>
  <r>
    <s v="s794"/>
    <x v="0"/>
    <x v="334"/>
    <s v="Fools Rush In"/>
    <x v="309"/>
    <s v="Matthew Perry"/>
    <s v="Matthew Perry, Salma Hayek, Jon Tenney, Carlos G√≥mez, Tomas Milian, Siobhan Fallon Hogan, John Bennett Perry, Stanley DeSantis, Suzanne Snyder, Anne Betancourt, Jill Clayburgh"/>
    <s v="United States"/>
    <s v="United States"/>
    <x v="0"/>
    <x v="168"/>
    <x v="5"/>
    <x v="36"/>
    <x v="2"/>
    <s v="109 min"/>
    <s v="Comedies, Romantic Movies"/>
    <s v="When a one-night stand results in a pregnancy, two strangers with opposite personalities rush into marriage then must deal with the consequences."/>
    <x v="2"/>
  </r>
  <r>
    <s v="s795"/>
    <x v="0"/>
    <x v="335"/>
    <s v="Gold Statue"/>
    <x v="310"/>
    <s v="Gabriel Afolayan"/>
    <s v="Gabriel Afolayan, Kunle Remi, Richard Mofe-Damijo, Sola Sobowale, Kelvin Ikeduba, Kunle Fawole, Norbert Young, Alibaba Akporobome, Segun Arinze, Rycardo Agbor"/>
    <s v="Nigeria"/>
    <s v="Nigeria"/>
    <x v="7"/>
    <x v="169"/>
    <x v="6"/>
    <x v="23"/>
    <x v="1"/>
    <s v="145 min"/>
    <s v="Comedies, Dramas, International Movies"/>
    <s v="After tracing an artifact to his ancestry, a young man and his friend's search for a gilded statue lands them in a maximum-security prison."/>
    <x v="2"/>
  </r>
  <r>
    <s v="s797"/>
    <x v="0"/>
    <x v="336"/>
    <s v="Hostel: Part III"/>
    <x v="311"/>
    <s v="Kip Pardue"/>
    <s v="Kip Pardue, Brian Hallisay, John Hensley, Sarah Habel, Chris Coy, Skyler Stone, Thomas Kretschmann, Zulay Henao, Nickola Shreli, Derrick Carr"/>
    <s v="United States"/>
    <s v="United States"/>
    <x v="0"/>
    <x v="170"/>
    <x v="0"/>
    <x v="15"/>
    <x v="4"/>
    <s v="88 min"/>
    <s v="Cult Movies, Horror Movies"/>
    <s v="In this installment in the popular horror franchise, a bachelor party in Las Vegas turns into a hellish bloodbath for all involved."/>
    <x v="19"/>
  </r>
  <r>
    <s v="s798"/>
    <x v="0"/>
    <x v="337"/>
    <s v="I Am Sam"/>
    <x v="312"/>
    <s v="Sean Penn"/>
    <s v="Sean Penn, Michelle Pfeiffer, Dakota Fanning, Dianne Wiest, Loretta Devine, Richard Schiff, Laura Dern, Brad Silverman, Joseph Rosenberg, Stanley DeSantis, Doug Hutchison"/>
    <s v="United States"/>
    <s v="United States"/>
    <x v="0"/>
    <x v="171"/>
    <x v="1"/>
    <x v="11"/>
    <x v="2"/>
    <s v="132 min"/>
    <s v="Dramas"/>
    <s v="When the legal system declares him unfit to be a parent, a father with an intellectual disability fights to regain custody of his young daughter."/>
    <x v="0"/>
  </r>
  <r>
    <s v="s799"/>
    <x v="0"/>
    <x v="338"/>
    <s v="Love Jones"/>
    <x v="313"/>
    <s v="Larenz Tate"/>
    <s v="Larenz Tate, Nia Long, Isaiah Washington, Lisa Nicole Carson, Bill Bellamy, Leonard Roberts, Bernadette L. Clarke, Khalil Kain"/>
    <s v="United States"/>
    <s v="United States"/>
    <x v="0"/>
    <x v="172"/>
    <x v="2"/>
    <x v="36"/>
    <x v="4"/>
    <s v="109 min"/>
    <s v="Comedies, Dramas, Independent Movies"/>
    <s v="A poet and a photographer take a chance on romance but find their ambitions and baggage could keep them from taking their relationship further."/>
    <x v="2"/>
  </r>
  <r>
    <s v="s800"/>
    <x v="0"/>
    <x v="339"/>
    <s v="Million Dollar Baby"/>
    <x v="146"/>
    <s v="Clint Eastwood"/>
    <s v="Clint Eastwood, Hilary Swank, Morgan Freeman, Anthony Mackie, Jay Baruchel, Mike Colter, Lucia Rijker, Br√≠an F. O'Byrne, Margo Martindale, Riki Lindhome"/>
    <s v="United States"/>
    <s v="United States"/>
    <x v="0"/>
    <x v="173"/>
    <x v="3"/>
    <x v="14"/>
    <x v="2"/>
    <s v="133 min"/>
    <s v="Dramas, Sports Movies"/>
    <s v="When a cantankerous trainer mentors a persistent amateur boxer determined to go pro, deep-seated emotions become their strongest opponents."/>
    <x v="0"/>
  </r>
  <r>
    <s v="s801"/>
    <x v="0"/>
    <x v="340"/>
    <s v="Mosquita y Mari"/>
    <x v="314"/>
    <s v="Fenessa Pineda"/>
    <s v="Fenessa Pineda, Venecia Troncoso, Joaqu√≠n Garrido, Laura Patalano, Dulce Maria Solis, Marisela Uscanga, Melissa Uscanga, Omar Leyva, Tonita Castro, Paul Alayo"/>
    <s v="United States"/>
    <s v="United States"/>
    <x v="0"/>
    <x v="174"/>
    <x v="4"/>
    <x v="10"/>
    <x v="1"/>
    <s v="85 min"/>
    <s v="Dramas, Independent Movies, LGBTQ Movies"/>
    <s v="Neighbors but by no means friends, high schoolers Yolanda and Mari discover a bond and an attraction when they're made study partners."/>
    <x v="0"/>
  </r>
  <r>
    <s v="s802"/>
    <x v="0"/>
    <x v="341"/>
    <s v="Never Back Down 2: The Beatdown"/>
    <x v="315"/>
    <s v="Michael Jai White"/>
    <s v="Michael Jai White, Dean Geyer, Alex Meraz, Todd Duffee, Scottie Epstein, Jillian Murray, Evan Peters, Stacey Asaro, Gralen Bryant Banks, Rus Blackwell"/>
    <s v="United States"/>
    <s v="United States"/>
    <x v="0"/>
    <x v="175"/>
    <x v="5"/>
    <x v="15"/>
    <x v="4"/>
    <s v="104 min"/>
    <s v="Action &amp; Adventure, Dramas, Sports Movies"/>
    <s v="A group of mixed martial arts fighters stars in this action thriller that follows a quartet of brawlers as they prepare for a major underground event."/>
    <x v="5"/>
  </r>
  <r>
    <s v="s803"/>
    <x v="0"/>
    <x v="342"/>
    <s v="Ninja Assassin"/>
    <x v="316"/>
    <s v="Rain"/>
    <s v="Rain, Naomie Harris, Ben Miles, Rick Yune, Sh√¥ Kosugi, Sung Kang, Richard van Weyden, Thorston Manderlay, Wladimir Tarasjanz, Eleonore Weisgerber"/>
    <s v="Germany, United States, France"/>
    <s v="Germany"/>
    <x v="2"/>
    <x v="176"/>
    <x v="6"/>
    <x v="17"/>
    <x v="4"/>
    <s v="99 min"/>
    <s v="Action &amp; Adventure"/>
    <s v="A former assassin must protect himself and a Europol agent from a ruthless band of assassins who wish to exist in secrecy."/>
    <x v="5"/>
  </r>
  <r>
    <s v="s804"/>
    <x v="1"/>
    <x v="343"/>
    <s v="Ouran High School Host Club"/>
    <x v="317"/>
    <s v="Maaya Sakamoto"/>
    <s v="Maaya Sakamoto, Mamoru Miyano, Masaya Matsukaze, Kenichi Suzumura, Keisuke Oda, Ayaka Saito, Daisuke Kirii"/>
    <s v="Japan"/>
    <s v="Japan"/>
    <x v="6"/>
    <x v="177"/>
    <x v="0"/>
    <x v="20"/>
    <x v="5"/>
    <s v="1 Season"/>
    <s v="Anime Series, Romantic TV Shows, Teen TV Shows"/>
    <s v="New student Haruhi stumbles on the Ouran High School Host Club, an all-male group that makes money by entertaining the girls of the school."/>
    <x v="17"/>
  </r>
  <r>
    <s v="s805"/>
    <x v="0"/>
    <x v="344"/>
    <s v="Population 436"/>
    <x v="318"/>
    <s v="Jeremy Sisto"/>
    <s v="Jeremy Sisto, Fred Durst, Charlotte Sullivan, David Ames, Cory Cassidy, James Blicq, Martin Trudel, Reva Timbers, Rick Skene, Peter Outerbridge, Dana Horrox"/>
    <s v="Canada, United States"/>
    <s v="Canada"/>
    <x v="11"/>
    <x v="178"/>
    <x v="1"/>
    <x v="20"/>
    <x v="4"/>
    <s v="93 min"/>
    <s v="Horror Movies, Thrillers"/>
    <s v="A census taker sent to investigate why Rockwell Falls has had the same population, 436, for more than a century, soon wishes he hadn't taken the job."/>
    <x v="3"/>
  </r>
  <r>
    <s v="s809"/>
    <x v="0"/>
    <x v="345"/>
    <s v="Sniper: Legacy"/>
    <x v="303"/>
    <s v="Tom Berenger"/>
    <s v="Tom Berenger, Chad Michael Collins, Doug Allen, Dominic Mafham, Mercedes Mason, Mark Lewis Jones, Nestor Serrano, Dennis Haysbert, Alex Roe, Yana Marinova"/>
    <s v="United States, Bulgaria"/>
    <s v="United States"/>
    <x v="0"/>
    <x v="179"/>
    <x v="2"/>
    <x v="28"/>
    <x v="4"/>
    <s v="98 min"/>
    <s v="Action &amp; Adventure"/>
    <s v="When a troubled sniper begins killing officers he blames for a bungled mission, elite marksman Brandon Beckett sets out to neutralize the threat."/>
    <x v="5"/>
  </r>
  <r>
    <s v="s810"/>
    <x v="0"/>
    <x v="346"/>
    <s v="Starsky &amp; Hutch"/>
    <x v="319"/>
    <s v="Ben Stiller"/>
    <s v="Ben Stiller, Owen Wilson, Vince Vaughn, Juliette Lewis, Snoop Dogg, Fred Williamson, Jason Bateman, Amy Smart, Carmen Electra, George Cheung"/>
    <s v="United States"/>
    <s v="United States"/>
    <x v="0"/>
    <x v="180"/>
    <x v="3"/>
    <x v="14"/>
    <x v="2"/>
    <s v="101 min"/>
    <s v="Action &amp; Adventure, Comedies"/>
    <s v="New undercover cop partners Starsky and Hutch must overcome their differences to solve an important case with help from street informant Huggy Bear."/>
    <x v="5"/>
  </r>
  <r>
    <s v="s811"/>
    <x v="0"/>
    <x v="347"/>
    <s v="Streets of Fire"/>
    <x v="234"/>
    <s v="Michael Par√©"/>
    <s v="Michael Par√©, Diane Lane, Rick Moranis, Amy Madigan, Willem Dafoe, Deborah Van Valkenburgh, Richard Lawson, Rick Rossovich, Bill Paxton, Lee Ving"/>
    <s v="United States"/>
    <s v="United States"/>
    <x v="0"/>
    <x v="181"/>
    <x v="4"/>
    <x v="35"/>
    <x v="3"/>
    <s v="94 min"/>
    <s v="Action &amp; Adventure, Classic Movies, Cult Movies"/>
    <s v="Tough ex-soldier Tom Cody springs into action when a depraved motorcycle gang kidnaps his former girlfriend, Ellen, who's now a famous singer."/>
    <x v="5"/>
  </r>
  <r>
    <s v="s813"/>
    <x v="0"/>
    <x v="348"/>
    <s v="Swordfish"/>
    <x v="320"/>
    <s v="John Travolta"/>
    <s v="John Travolta, Hugh Jackman, Halle Berry, Don Cheadle, Sam Shepard, Vinnie Jones, Drea de Matteo, Rudolf Martin, Zach Grenier, Camryn Grimes"/>
    <s v="United States"/>
    <s v="United States"/>
    <x v="0"/>
    <x v="182"/>
    <x v="5"/>
    <x v="11"/>
    <x v="4"/>
    <s v="99 min"/>
    <s v="Action &amp; Adventure"/>
    <s v="A gifted hacker with a criminal past is recruited by a group of shadowy, seductive figures for an elaborate scheme where nothing is quite as it seems."/>
    <x v="5"/>
  </r>
  <r>
    <s v="s815"/>
    <x v="0"/>
    <x v="349"/>
    <s v="The Four Seasons"/>
    <x v="321"/>
    <s v="Alan Alda"/>
    <s v="Alan Alda, Carol Burnett, Len Cariou, Sandy Dennis, Rita Moreno, Jack Weston, Bess Armstrong, Elizabeth Alda, Beatrice Alda"/>
    <s v="United States"/>
    <s v="United States"/>
    <x v="0"/>
    <x v="183"/>
    <x v="6"/>
    <x v="47"/>
    <x v="3"/>
    <s v="108 min"/>
    <s v="Comedies, Romantic Movies"/>
    <s v="Three middle-aged couples vacation together every season until one of the men ditches his wife for a younger woman, tilting the group's dynamics."/>
    <x v="2"/>
  </r>
  <r>
    <s v="s817"/>
    <x v="0"/>
    <x v="350"/>
    <s v="The Interpreter"/>
    <x v="322"/>
    <s v="Nicole Kidman"/>
    <s v="Nicole Kidman, Sean Penn, Catherine Keener, Jesper Christensen, Yvan Attal, Earl Cameron, George Harris, Michael Wright, Clyde Kusatsu, Eric Keenleyside, Hugo Speer"/>
    <s v="United Kingdom, France, Germany, United States"/>
    <s v="United Kingdom"/>
    <x v="1"/>
    <x v="184"/>
    <x v="0"/>
    <x v="19"/>
    <x v="2"/>
    <s v="128 min"/>
    <s v="Thrillers"/>
    <s v="Silvia Broome is a translator at the United Nations. But her job turns perilous when she overhears a plot to assassinate a government official."/>
    <x v="4"/>
  </r>
  <r>
    <s v="s818"/>
    <x v="0"/>
    <x v="351"/>
    <s v="The Meddler"/>
    <x v="323"/>
    <s v="Susan Sarandon"/>
    <s v="Susan Sarandon, Rose Byrne, J.K. Simmons, Cecily Strong, Jerrod Carmichael, Michael McKean, Jason Ritter, Billy Magnussen, Lucy Punch, Sarah Baker"/>
    <s v="United States"/>
    <s v="United States"/>
    <x v="0"/>
    <x v="185"/>
    <x v="1"/>
    <x v="25"/>
    <x v="2"/>
    <s v="104 min"/>
    <s v="Comedies, Dramas, Independent Movies"/>
    <s v="Still-grieving widow Marnie moves to Los Angeles to be close to daughter Lori, but soon discovers new outlets for her maternal and romantic needs."/>
    <x v="2"/>
  </r>
  <r>
    <s v="s819"/>
    <x v="0"/>
    <x v="352"/>
    <s v="The Mirror Has Two Faces"/>
    <x v="324"/>
    <s v="Barbra Streisand"/>
    <s v="Barbra Streisand, Jeff Bridges, Lauren Bacall, George Segal, Mimi Rogers, Pierce Brosnan, Brenda Vaccaro, Austin Pendleton, Elle Macpherson, Ali Marsh, Leslie Stefanson, Taina Elg, Lucy Avery Brooke, Amber Smith"/>
    <s v="United States"/>
    <s v="United States"/>
    <x v="0"/>
    <x v="186"/>
    <x v="2"/>
    <x v="34"/>
    <x v="2"/>
    <s v="127 min"/>
    <s v="Comedies, Dramas, Romantic Movies"/>
    <s v="Tired of being single, middle-aged professor Rose Morgan accepts her colleague's proposal ‚Äì but her colleague only wants a platonic marriage."/>
    <x v="2"/>
  </r>
  <r>
    <s v="s820"/>
    <x v="0"/>
    <x v="353"/>
    <s v="The Outlaw Josey Wales"/>
    <x v="146"/>
    <s v="Clint Eastwood"/>
    <s v="Clint Eastwood, Sondra Locke, Chief Dan George, Bill McKinney, John Vernon, Paula Trueman, Sam Bottoms, Geraldine Keams, Woodrow Parfrey, Joyce Jameson"/>
    <s v="United States"/>
    <s v="United States"/>
    <x v="0"/>
    <x v="187"/>
    <x v="3"/>
    <x v="43"/>
    <x v="3"/>
    <s v="136 min"/>
    <s v="Action &amp; Adventure, Classic Movies"/>
    <s v="In this gritty Oscar-nominated Western, an ex-Confederate soldier on the run comes to rest in a quiet community, where he falls for a pretty settler."/>
    <x v="5"/>
  </r>
  <r>
    <s v="s822"/>
    <x v="0"/>
    <x v="354"/>
    <s v="The Wedding Guest"/>
    <x v="325"/>
    <s v="Dev Patel"/>
    <s v="Dev Patel, Radhika Apte, Jim Sarbh"/>
    <s v="United Kingdom"/>
    <s v="United Kingdom"/>
    <x v="1"/>
    <x v="188"/>
    <x v="4"/>
    <x v="21"/>
    <x v="4"/>
    <s v="97 min"/>
    <s v="Dramas, Romantic Movies, Thrillers"/>
    <s v="Hired to extract a bride-to-be before her arranged wedding in Pakistan, a hired gun goes on the run with his hostage when his plan unravels."/>
    <x v="0"/>
  </r>
  <r>
    <s v="s823"/>
    <x v="0"/>
    <x v="355"/>
    <s v="The Wind"/>
    <x v="326"/>
    <s v="Caitlin Gerard"/>
    <s v="Caitlin Gerard, Julia Goldani Telles, Ashley Zukerman, Miles Anderson, Dylan McTee"/>
    <s v="United States"/>
    <s v="United States"/>
    <x v="0"/>
    <x v="189"/>
    <x v="5"/>
    <x v="23"/>
    <x v="4"/>
    <s v="88 min"/>
    <s v="Horror Movies"/>
    <s v="Isolated on a wind-ravaged 19th-century homestead, a frontierswoman begins to suspect that evil lurks in the terrifying emptiness all around her."/>
    <x v="3"/>
  </r>
  <r>
    <s v="s824"/>
    <x v="0"/>
    <x v="356"/>
    <s v="Then Came You"/>
    <x v="327"/>
    <s v="Asa Butterfield"/>
    <s v="Asa Butterfield, Maisie Williams, Nina Dobrev, Ken Jeong, Tyler Hoechlin, David Koechner, Peyton List, Tituss Burgess"/>
    <s v="United States"/>
    <s v="United States"/>
    <x v="0"/>
    <x v="190"/>
    <x v="6"/>
    <x v="23"/>
    <x v="0"/>
    <s v="97 min"/>
    <s v="Comedies, Dramas, Independent Movies"/>
    <s v="A hypochondriac confronts his fear of death when a terminally ill teen girl enlists him to help her complete her bucket list."/>
    <x v="2"/>
  </r>
  <r>
    <s v="s825"/>
    <x v="0"/>
    <x v="357"/>
    <s v="Welcome Home"/>
    <x v="328"/>
    <s v="Aaron Paul"/>
    <s v="Aaron Paul, Emily Ratajkowski, Riccardo Scamarcio, Katy Louise Saunders, Alice Bellagamba"/>
    <s v="United States"/>
    <s v="United States"/>
    <x v="0"/>
    <x v="191"/>
    <x v="0"/>
    <x v="21"/>
    <x v="4"/>
    <s v="97 min"/>
    <s v="Thrillers"/>
    <s v="A couple rents a villa in Italy hoping to mend their bruised relationship, but the devilishly charming homeowner can‚Äôt seem to leave them alone."/>
    <x v="4"/>
  </r>
  <r>
    <s v="s827"/>
    <x v="0"/>
    <x v="358"/>
    <s v="Bo Burnham: Inside"/>
    <x v="329"/>
    <s v="Bo Burnham"/>
    <s v="Bo Burnham"/>
    <s v="United States"/>
    <s v="United States"/>
    <x v="0"/>
    <x v="192"/>
    <x v="5"/>
    <x v="1"/>
    <x v="0"/>
    <s v="88 min"/>
    <s v="Stand-Up Comedy"/>
    <s v="A new comedy special shot and performed by Bo Burnham, alone, over the course of the past year."/>
    <x v="12"/>
  </r>
  <r>
    <s v="s829"/>
    <x v="0"/>
    <x v="359"/>
    <s v="Collateral Beauty"/>
    <x v="330"/>
    <s v="Will Smith"/>
    <s v="Will Smith, Edward Norton, Kate Winslet, Michael Pe√±a, Helen Mirren, Naomie Harris, Keira Knightley, Jacob Latimore, Ann Dowd, Liza Col√≥n-Zayas"/>
    <s v="United States"/>
    <s v="United States"/>
    <x v="0"/>
    <x v="193"/>
    <x v="3"/>
    <x v="32"/>
    <x v="2"/>
    <s v="97 min"/>
    <s v="Dramas"/>
    <s v="An advertising executive wrestling with grief finds meaning by writing letters to unconventional recipients as caring colleagues plot a ruse."/>
    <x v="0"/>
  </r>
  <r>
    <s v="s835"/>
    <x v="0"/>
    <x v="360"/>
    <s v="Blue Miracle"/>
    <x v="331"/>
    <s v="Jimmy Gonzales"/>
    <s v="Jimmy Gonzales, Dennis Quaid, Anthony Gonzalez, Bruce McGill, Raymond Cruz, Nathan Arenas, Miguel Angel Garcia, Isaac Arellanes, Steve Gutierrez, Dana Wheeler-Nicholson, Fernanda Urrejola, Silverio Palacios"/>
    <s v="United States"/>
    <s v="United States"/>
    <x v="0"/>
    <x v="194"/>
    <x v="2"/>
    <x v="1"/>
    <x v="5"/>
    <s v="97 min"/>
    <s v="Children &amp; Family Movies, Dramas, Faith &amp; Spirituality"/>
    <s v="To save their cash-strapped orphanage, a guardian and his kids partner with a washed-up boat captain for a chance to win a lucrative fishing competition."/>
    <x v="7"/>
  </r>
  <r>
    <s v="s837"/>
    <x v="0"/>
    <x v="361"/>
    <s v="Ghost Lab"/>
    <x v="332"/>
    <s v="Thanapob Leeratanakachorn"/>
    <s v="Thanapob Leeratanakachorn, Paris Intarakomalyasut, Nuttanicha Dungwattanawanich, Suquan Bulakul, Rachanee Siralert, Chaleeda Gilbert, Nuttawut Jenmana, Alanta Potjes, Anchuleeon Buagaew, Jinjuta Rattanaburi"/>
    <s v="Thailand"/>
    <s v="Thailand"/>
    <x v="24"/>
    <x v="194"/>
    <x v="2"/>
    <x v="1"/>
    <x v="0"/>
    <s v="118 min"/>
    <s v="Horror Movies, International Movies, Thrillers"/>
    <s v="After witnessing a haunting in their hospital, two doctors become dangerously obsessed with obtaining scientific proof that ghosts exist."/>
    <x v="3"/>
  </r>
  <r>
    <s v="s839"/>
    <x v="0"/>
    <x v="362"/>
    <s v="Soy Rada: Serendipity"/>
    <x v="333"/>
    <s v="Agust√≠n Aristar√°n"/>
    <s v="Agust√≠n Aristar√°n"/>
    <s v="Argentina"/>
    <s v="Argentina"/>
    <x v="10"/>
    <x v="194"/>
    <x v="2"/>
    <x v="1"/>
    <x v="0"/>
    <s v="70 min"/>
    <s v="Stand-Up Comedy"/>
    <s v="The delightful Argentine comic Agust√≠n Aristar√°n (aka Soy Rada) is back, this time putting the spotlight on family and parenting, magic and music."/>
    <x v="12"/>
  </r>
  <r>
    <s v="s840"/>
    <x v="0"/>
    <x v="363"/>
    <s v="The Day I lost My Shadow"/>
    <x v="258"/>
    <s v="Sawsan Arsheed"/>
    <s v="Sawsan Arsheed, Reham Kassar, Samer Ismael, Owiss Mokhallati, Hanane Hajj Ali, Yassin Albokhari, Yamam Al Hassan, Noor Maghout, Mohammad Alsayyed Ali, Mostafa Alkar, Amal Assaf, Madonna Adib, Marwa Almassri, Abdel Nasser Maraqbi"/>
    <s v="Syria, France, Lebanon, Qatar"/>
    <s v="Syria"/>
    <x v="37"/>
    <x v="194"/>
    <x v="2"/>
    <x v="21"/>
    <x v="0"/>
    <s v="91 min"/>
    <s v="Dramas, Independent Movies, International Movies"/>
    <s v="As winter hits hard and resources run low in Damascus, a single mom heads to the war-scarred outskirts looking for gas to prepare her son a warm meal."/>
    <x v="0"/>
  </r>
  <r>
    <s v="s841"/>
    <x v="0"/>
    <x v="364"/>
    <s v="Baggio: The Divine Ponytail"/>
    <x v="334"/>
    <s v="Andrea Arcangeli"/>
    <s v="Andrea Arcangeli, Valentina Bell√®, Andrea Pennacchi, Antonio Zavatteri, Anna Ferruzzo, Riccardo Goretti, Thomas Trabacchi, Marc Clotet, Martufello"/>
    <s v="Italy"/>
    <s v="Italy"/>
    <x v="13"/>
    <x v="195"/>
    <x v="1"/>
    <x v="1"/>
    <x v="0"/>
    <s v="92 min"/>
    <s v="Dramas, International Movies, Sports Movies"/>
    <s v="The story of Roberto Baggio, one of the best soccer players of all time, including his career highs, triumphs over injuries and discovery of Buddhism."/>
    <x v="0"/>
  </r>
  <r>
    <s v="s847"/>
    <x v="0"/>
    <x v="365"/>
    <s v="Home"/>
    <x v="335"/>
    <s v="Jim Parsons"/>
    <s v="Jim Parsons, Rihanna, Steve Martin, Jennifer Lopez, Matt Jones, Brian Stepanek, April Lawrence"/>
    <s v="United States"/>
    <s v="United States"/>
    <x v="0"/>
    <x v="196"/>
    <x v="0"/>
    <x v="25"/>
    <x v="3"/>
    <s v="94 min"/>
    <s v="Children &amp; Family Movies, Comedies, Sci-Fi &amp; Fantasy"/>
    <s v="When misfit alien Oh mistakenly sends a party invite to the entire galaxy, he goes on the run to avoid trouble and befriends spunky human girl Tip."/>
    <x v="7"/>
  </r>
  <r>
    <s v="s851"/>
    <x v="0"/>
    <x v="366"/>
    <s v="99 Songs"/>
    <x v="336"/>
    <s v="Ehan Bhat"/>
    <s v="Ehan Bhat, Edilsy Vargas, Manisha Koirala, Lisa Ray, Tenzin Dalha, Warina Hussain, Ranjit Barot, Neel Tyagi, Rahul Ram, Diwakar Pundir"/>
    <s v="India"/>
    <s v="India"/>
    <x v="3"/>
    <x v="197"/>
    <x v="3"/>
    <x v="1"/>
    <x v="1"/>
    <s v="131 min"/>
    <s v="Dramas, International Movies, Music &amp; Musicals"/>
    <s v="Challenged to compose 100 songs before he can marry the girl he loves, a tortured but passionate singer-songwriter embarks on a poignant musical journey."/>
    <x v="0"/>
  </r>
  <r>
    <s v="s854"/>
    <x v="0"/>
    <x v="367"/>
    <s v="Army of the Dead"/>
    <x v="337"/>
    <s v="Dave Bautista"/>
    <s v="Dave Bautista, Ella Purnell, Omari Hardwick, Garret Dillahunt, Ana de la Reguera, Theo Rossi, Matthias Schweigh√∂fer, Nora Arnezeder, Hiroyuki Sanada, Tig Notaro, Ra√∫l Castillo, Huma Qureshi, Samantha Win, Richard Cetrone, Michael Cassidy"/>
    <s v="United States"/>
    <s v="United States"/>
    <x v="0"/>
    <x v="197"/>
    <x v="3"/>
    <x v="1"/>
    <x v="4"/>
    <s v="148 min"/>
    <s v="Action &amp; Adventure, Horror Movies"/>
    <s v="After a zombie outbreak in Las Vegas, a group of mercenaries takes the ultimate gamble by venturing into the quarantine zone for the greatest heist ever."/>
    <x v="5"/>
  </r>
  <r>
    <s v="s860"/>
    <x v="0"/>
    <x v="368"/>
    <s v="Asmaa"/>
    <x v="338"/>
    <s v="Hend Sabry"/>
    <s v="Hend Sabry, Maged El-Kidwani, Hany Adel, Sayed Rajab, Ahmed Kamal, Boutros Ghaly, Laila Ezz El Arab, Samia Asaad, Fatmah Adel, Mohamad Yones, Mohamed Abd El Azim"/>
    <s v="Egypt"/>
    <s v="Egypt"/>
    <x v="27"/>
    <x v="198"/>
    <x v="2"/>
    <x v="15"/>
    <x v="1"/>
    <s v="92 min"/>
    <s v="Dramas, International Movies"/>
    <s v="Constantly denied medical treatment, an HIV positive woman confronts societal stigma with unexpected courage. Inspired by true events."/>
    <x v="0"/>
  </r>
  <r>
    <s v="s864"/>
    <x v="0"/>
    <x v="369"/>
    <s v="Spy Kids: All the Time in the World"/>
    <x v="339"/>
    <s v="Jessica Alba"/>
    <s v="Jessica Alba, Joel McHale, Rowan Blanchard, Mason Cook, Jeremy Piven, Alexa PenaVega, Daryl Sabara, Ricky Gervais, Danny Trejo"/>
    <s v="United States"/>
    <s v="United States"/>
    <x v="0"/>
    <x v="198"/>
    <x v="2"/>
    <x v="15"/>
    <x v="3"/>
    <s v="88 min"/>
    <s v="Children &amp; Family Movies, Comedies"/>
    <s v="Twins Rebecca and Cecil spring into action with their retired secret agent stepmother to stop a time-manipulating mastermind and his nefarious plans."/>
    <x v="7"/>
  </r>
  <r>
    <s v="s866"/>
    <x v="0"/>
    <x v="370"/>
    <s v="Sabotage"/>
    <x v="340"/>
    <s v="Arnold Schwarzenegger"/>
    <s v="Arnold Schwarzenegger, Sam Worthington, Olivia Williams, Terrence Howard, Joe Manganiello, Josh Holloway, Mireille Enos, Harold Perrineau, Martin Donovan, Max Martini, Mark Schlegel, Kevin Vance"/>
    <s v="United States"/>
    <s v="United States"/>
    <x v="0"/>
    <x v="199"/>
    <x v="1"/>
    <x v="28"/>
    <x v="4"/>
    <s v="109 min"/>
    <s v="Action &amp; Adventure, Dramas"/>
    <s v="A crack team of DEA agents plots a daring heist, making off with $10 million in drug money. They soon find themselves targets of an unknown killer."/>
    <x v="5"/>
  </r>
  <r>
    <s v="s867"/>
    <x v="0"/>
    <x v="371"/>
    <s v="Small Town Crime"/>
    <x v="341"/>
    <s v="John Hawkes"/>
    <s v="John Hawkes, Anthony Anderson, Octavia Spencer, Robert Forster, Clifton Collins Jr., Jeremy Ratchford, James Lafferty, Michael Vartan, Daniel Sunjata, Don Harvey, Stefanie Scott, Caity Lotz, Dale Dickey"/>
    <s v="United States"/>
    <s v="United States"/>
    <x v="0"/>
    <x v="199"/>
    <x v="1"/>
    <x v="5"/>
    <x v="4"/>
    <s v="92 min"/>
    <s v="Thrillers"/>
    <s v="When a disgraced ex-cop discovers a dying woman, he's compelled to track down her killer ‚Äî an act of self-redemption that takes him down a dark path."/>
    <x v="4"/>
  </r>
  <r>
    <s v="s871"/>
    <x v="0"/>
    <x v="372"/>
    <s v="Amy Tan: Unintended Memoir"/>
    <x v="342"/>
    <s v="Amy Tan"/>
    <s v="Amy Tan"/>
    <s v="United States"/>
    <s v="United States"/>
    <x v="0"/>
    <x v="200"/>
    <x v="0"/>
    <x v="1"/>
    <x v="1"/>
    <s v="101 min"/>
    <s v="Documentaries"/>
    <s v="From her painful past to her successful career after &quot;The Joy Luck Club,&quot; groundbreaking writer Amy Tan shares her life story in this documentary."/>
    <x v="8"/>
  </r>
  <r>
    <s v="s872"/>
    <x v="0"/>
    <x v="373"/>
    <s v="Sardar Ka Grandson"/>
    <x v="343"/>
    <s v="Arjun Kapoor"/>
    <s v="Arjun Kapoor, Neena Gupta, Rakul Preet Singh, Kumud Mishra, Aditi Rao Hydari, John Abraham, Kanwaljeet Singh, Soni Razdan, Masood Akhtar, Divya Seth, Ravjeet Singh, Akashdeep Sabir"/>
    <s v="India"/>
    <s v="India"/>
    <x v="3"/>
    <x v="200"/>
    <x v="0"/>
    <x v="1"/>
    <x v="1"/>
    <s v="140 min"/>
    <s v="Comedies, Dramas, International Movies"/>
    <s v="A devoted grandson‚Äôs mission to reunite his ailing grandmother with her ancestral home turns into a complicated, comic cross-border affair."/>
    <x v="2"/>
  </r>
  <r>
    <s v="s873"/>
    <x v="0"/>
    <x v="374"/>
    <s v="Sleight"/>
    <x v="344"/>
    <s v="Jacob Latimore"/>
    <s v="Jacob Latimore, Seychelle Gabriel, Sasheer Zamata, Storm Reid, Cameron Esposito, Dul√© Hill, Michael Villar, Brandon Johnson, Donzaleigh Abernathy, Jay Walker"/>
    <s v="United States"/>
    <s v="United States"/>
    <x v="0"/>
    <x v="201"/>
    <x v="5"/>
    <x v="32"/>
    <x v="4"/>
    <s v="89 min"/>
    <s v="Dramas, Independent Movies, Sci-Fi &amp; Fantasy"/>
    <s v="Struggling to raise his little sister on his own, a young street magician turns to drug dealing, unaware of how ruthless his supplier can be."/>
    <x v="0"/>
  </r>
  <r>
    <s v="s874"/>
    <x v="0"/>
    <x v="375"/>
    <s v="Ahaan"/>
    <x v="345"/>
    <s v="Arif Zakaria"/>
    <s v="Arif Zakaria, Abuli Mamaji, Niharika Singh, Rajit Kapoor, Plabita Borthakur, Shilpa Mehta, Kaizaad Kotwal, Sonali Sachdev, Haresh Raut"/>
    <s v="India"/>
    <s v="India"/>
    <x v="3"/>
    <x v="202"/>
    <x v="4"/>
    <x v="1"/>
    <x v="0"/>
    <s v="81 min"/>
    <s v="Dramas, Independent Movies, International Movies"/>
    <s v="Jilted by his wife, a man with OCD finds eye-opening common ground and camaraderie with his neighbor, a young man with Down Syndrome."/>
    <x v="0"/>
  </r>
  <r>
    <s v="s878"/>
    <x v="0"/>
    <x v="376"/>
    <s v="Cinema Bandi"/>
    <x v="346"/>
    <s v="Vikas Vasistha"/>
    <s v="Vikas Vasistha, Sandeep Varanasi, Rag Mayur, Trishara, Munivenkatapa, Uma Yg, Sirivennela Yanamandhala, Sindhu Sreenivasa Murthy"/>
    <s v="India"/>
    <s v="India"/>
    <x v="3"/>
    <x v="203"/>
    <x v="3"/>
    <x v="1"/>
    <x v="0"/>
    <s v="99 min"/>
    <s v="Comedies, Independent Movies, International Movies"/>
    <s v="A struggling rickshaw driver‚Äôs life takes a rollicking turn when he comes upon an expensive camera and decides to make a film with his fellow villagers."/>
    <x v="2"/>
  </r>
  <r>
    <s v="s879"/>
    <x v="0"/>
    <x v="377"/>
    <s v="Ferry"/>
    <x v="347"/>
    <s v="Frank Lammers"/>
    <s v="Frank Lammers, Elise Schaap, Huub Stapel, Monic Hendrickx, Raymond Thiry, Maarten Heijmans, Yannick van de Velde"/>
    <s v="Belgium, Netherlands"/>
    <s v="Belgium"/>
    <x v="38"/>
    <x v="203"/>
    <x v="3"/>
    <x v="1"/>
    <x v="0"/>
    <s v="107 min"/>
    <s v="Dramas, International Movies, Thrillers"/>
    <s v="Before he built a drug empire, Ferry Bouman returns to his hometown on a revenge mission that finds his loyalty tested ‚Äî and a love that alters his life."/>
    <x v="0"/>
  </r>
  <r>
    <s v="s880"/>
    <x v="1"/>
    <x v="378"/>
    <s v="Halston"/>
    <x v="348"/>
    <s v="Ewan McGregor"/>
    <s v="Ewan McGregor, Bill Pullman, Rebecca Dayan, David Pittu, Krysta Rodriguez, Rory Culkin, Vera Farmiga, Gian Franco Rodriguez, Sullivan Jones, Kelly Bishop, Dilone, James Waterston, Jason Kravits, Mary Beth Peil"/>
    <s v="United States"/>
    <s v="United States"/>
    <x v="0"/>
    <x v="203"/>
    <x v="3"/>
    <x v="1"/>
    <x v="0"/>
    <s v="1 Season"/>
    <s v="TV Dramas"/>
    <s v="His name built an empire. His style defined an era. American fashion designer Halston skyrockets to fame before his life starts to spin out of control."/>
    <x v="20"/>
  </r>
  <r>
    <s v="s882"/>
    <x v="0"/>
    <x v="379"/>
    <s v="I Am All Girls"/>
    <x v="349"/>
    <s v="Erica Wessels"/>
    <s v="Erica Wessels, Hlubi Mboya, Deon Lotz, Brendon Daniels, Mothusi Magano"/>
    <s v="South Africa"/>
    <s v="South Africa"/>
    <x v="5"/>
    <x v="203"/>
    <x v="3"/>
    <x v="1"/>
    <x v="0"/>
    <s v="107 min"/>
    <s v="Dramas, International Movies, Thrillers"/>
    <s v="A relentless detective finds common ground with a killer systematically targeting the perpetrators running a powerful child-trafficking ring."/>
    <x v="0"/>
  </r>
  <r>
    <s v="s883"/>
    <x v="0"/>
    <x v="380"/>
    <s v="Jungle Beat: The Movie"/>
    <x v="350"/>
    <s v="Ed Kear"/>
    <s v="Ed Kear, David Menkin, Ina Marie Smith, John Guerrasio, David Rintoul, Gavin Peter, Lucy Montgomery, Florrie Wilkinson, Adam Neill, Jason Pennycooke"/>
    <s v="Mauritius"/>
    <s v="Mauritius"/>
    <x v="39"/>
    <x v="203"/>
    <x v="3"/>
    <x v="1"/>
    <x v="7"/>
    <s v="90 min"/>
    <s v="Children &amp; Family Movies, Comedies"/>
    <s v="When a lost and lonely alien crash-lands on Earth, his new crew of talking animal friends helps him get back home ‚Äî and try to save the world!"/>
    <x v="7"/>
  </r>
  <r>
    <s v="s886"/>
    <x v="0"/>
    <x v="381"/>
    <s v="Table Manners"/>
    <x v="351"/>
    <s v="Diaan Lawrenson"/>
    <s v="Diaan Lawrenson, Renate Stuurman, Neels Van Jaarsveld, Thabo Malema, John Lata, Fiona Ramsey, Jonathan Taylor, Julian Robinson"/>
    <s v="Canada, South Africa"/>
    <s v="Canada"/>
    <x v="11"/>
    <x v="203"/>
    <x v="3"/>
    <x v="21"/>
    <x v="0"/>
    <s v="104 min"/>
    <s v="Comedies, Dramas, International Movies"/>
    <s v="When a housewife's picture-perfect life comes crashing down, she finds solace and hope through cooking, family and love."/>
    <x v="2"/>
  </r>
  <r>
    <s v="s888"/>
    <x v="0"/>
    <x v="382"/>
    <s v="The Strange House"/>
    <x v="352"/>
    <s v="Le√≥n Orlandianyi"/>
    <s v="Le√≥n Orlandianyi, Benno Ro√ükopf, Julia Koschitz, Marii Weichsler, Lars Bitterlich, Michael Pink, Inge Maux, Elfriede Sch√ºsseleder, Michael Somma, Finn Reiter, Markus Stubeier, Luca Streussnig"/>
    <s v="Austria"/>
    <s v="Austria"/>
    <x v="40"/>
    <x v="203"/>
    <x v="3"/>
    <x v="22"/>
    <x v="0"/>
    <s v="100 min"/>
    <s v="Horror Movies, International Movies, Thrillers"/>
    <s v="When a big-city family moves to a remote town, two young brothers and their new friends try to solve the menacing mystery that haunts their home."/>
    <x v="3"/>
  </r>
  <r>
    <s v="s890"/>
    <x v="0"/>
    <x v="383"/>
    <s v="The Woman in the Window"/>
    <x v="353"/>
    <s v="Amy Adams"/>
    <s v="Amy Adams, Gary Oldman, Anthony Mackie, Fred Hechinger, Wyatt Russell, Brian Tyree Henry, Jennifer Jason Leigh, Jeanine Serralles, Mariah Bozeman, Julianne Moore"/>
    <s v="United States"/>
    <s v="United States"/>
    <x v="0"/>
    <x v="203"/>
    <x v="3"/>
    <x v="1"/>
    <x v="4"/>
    <s v="102 min"/>
    <s v="Dramas, Thrillers"/>
    <s v="Confined to her home by agoraphobia, a psychologist becomes obsessed with her new neighbors ‚Äî and solving a brutal crime she witnesses from her window."/>
    <x v="0"/>
  </r>
  <r>
    <s v="s892"/>
    <x v="0"/>
    <x v="384"/>
    <s v="Layer Cake"/>
    <x v="354"/>
    <s v="Daniel Craig"/>
    <s v="Daniel Craig, Colm Meaney, Kenneth Cranham, Sienna Miller, Tom Hardy, Michael Gambon, George Harris, Jamie Foreman, Marcel Iures, Ben Whishaw, Tamer Hassan"/>
    <s v="United Kingdom"/>
    <s v="United Kingdom"/>
    <x v="1"/>
    <x v="204"/>
    <x v="2"/>
    <x v="14"/>
    <x v="4"/>
    <s v="105 min"/>
    <s v="Independent Movies, International Movies, Thrillers"/>
    <s v="A suave, steely-eyed London cocaine dealer's retirement plans hit a violent snag when his boss asks him to do one more job."/>
    <x v="21"/>
  </r>
  <r>
    <s v="s893"/>
    <x v="0"/>
    <x v="385"/>
    <s v="Tottaa Pataaka Item Maal"/>
    <x v="355"/>
    <s v="Shalini Vatsa"/>
    <s v="Shalini Vatsa, Chitrangada Chakraborty, Vinay Sharma, Sonal Joshi, Kritika Pande"/>
    <s v="India"/>
    <s v="India"/>
    <x v="3"/>
    <x v="204"/>
    <x v="2"/>
    <x v="21"/>
    <x v="0"/>
    <s v="107 min"/>
    <s v="Dramas, Independent Movies, International Movies"/>
    <s v="Exasperated with living in perpetual fear for their safety, four women kidnap a man to show him the realities of being female in Delhi."/>
    <x v="0"/>
  </r>
  <r>
    <s v="s895"/>
    <x v="0"/>
    <x v="386"/>
    <s v="Dance of the Forty One"/>
    <x v="356"/>
    <s v="Alfonso Herrera"/>
    <s v="Alfonso Herrera, Emiliano Zurita, Mabel Cadena, Fernando Becerril, Paulina √Ålvarez Mu√±oz"/>
    <s v="Mexico, Brazil"/>
    <s v="Mexico"/>
    <x v="17"/>
    <x v="205"/>
    <x v="1"/>
    <x v="1"/>
    <x v="0"/>
    <s v="99 min"/>
    <s v="Dramas, Independent Movies, International Movies"/>
    <s v="A gay congressman marries the Mexican president's daughter but cavorts with a young man at a secret club. And then scandal hits. Based on a true story."/>
    <x v="0"/>
  </r>
  <r>
    <s v="s896"/>
    <x v="0"/>
    <x v="387"/>
    <s v="Oxygen"/>
    <x v="357"/>
    <s v="M√©lanie Laurent"/>
    <s v="M√©lanie Laurent, Mathieu Amalric, Malik Zidi"/>
    <s v="France, United States"/>
    <s v="France"/>
    <x v="14"/>
    <x v="205"/>
    <x v="1"/>
    <x v="1"/>
    <x v="1"/>
    <s v="102 min"/>
    <s v="Dramas, International Movies, Thrillers"/>
    <s v="After waking up in a cryogenic unit, Liz fights to survive and remember who she is before her oxygen runs out."/>
    <x v="0"/>
  </r>
  <r>
    <s v="s900"/>
    <x v="0"/>
    <x v="388"/>
    <s v="Illegal Woman"/>
    <x v="358"/>
    <s v="Daniel Faraldo"/>
    <s v="Daniel Faraldo, Isak F√©rriz, Yolanda Sey, Raquel Cam√≥n, Adeline Flaun, Klaudia Dudov√°, Boris Ruiz, √Ängels Bassas, Ahmad Alhamsho, Abdel Aziz El Mountassir"/>
    <s v="Spain"/>
    <s v="Spain"/>
    <x v="8"/>
    <x v="206"/>
    <x v="0"/>
    <x v="22"/>
    <x v="0"/>
    <s v="119 min"/>
    <s v="Dramas, International Movies"/>
    <s v="An immigration lawyer and a Nigerian woman caught in a ring of corruption team up to uncover the truth behind a suspicious death in a detention center."/>
    <x v="0"/>
  </r>
  <r>
    <s v="s902"/>
    <x v="0"/>
    <x v="389"/>
    <s v="Deadly Switch"/>
    <x v="359"/>
    <s v="Teri Polo"/>
    <s v="Teri Polo, Dylan Walsh, Danika Yarosh, Hayley McLaughlin, Bryce Durfee, Matt Passmore, Heather Mazur, Ashlyn Pearce"/>
    <s v="United States"/>
    <s v="United States"/>
    <x v="0"/>
    <x v="207"/>
    <x v="6"/>
    <x v="23"/>
    <x v="5"/>
    <s v="86 min"/>
    <s v="Independent Movies, Thrillers"/>
    <s v="In this indie thriller, a foreign exchange student moves in with her roommate's family who grieves over the daughter they would do anything to get back."/>
    <x v="21"/>
  </r>
  <r>
    <s v="s904"/>
    <x v="0"/>
    <x v="390"/>
    <s v="Nayattu"/>
    <x v="360"/>
    <s v="Kunchacko Boban"/>
    <s v="Kunchacko Boban, Joju George, Nimisha Sajayan, Jaffer Idukki, Yama Gilgamesh, Anil Nedumangad, Dineesh P, Vinod Sagar"/>
    <s v="India"/>
    <s v="India"/>
    <x v="3"/>
    <x v="208"/>
    <x v="5"/>
    <x v="1"/>
    <x v="0"/>
    <s v="122 min"/>
    <s v="Dramas, International Movies, Thrillers"/>
    <s v="Three police officers become pawns for unscrupulous lawmakers when they are framed in an incident amid political elections and must flee to evade arrest."/>
    <x v="0"/>
  </r>
  <r>
    <s v="s905"/>
    <x v="0"/>
    <x v="391"/>
    <s v="Sleepless"/>
    <x v="361"/>
    <s v="Jamie Foxx"/>
    <s v="Jamie Foxx, Michelle Monaghan, Scoot McNairy, Dermot Mulroney, T.I., David Harbour, Gabrielle Union, Octavius J. Johnson, Tim Connolly, Drew Sheer"/>
    <s v="United States"/>
    <s v="United States"/>
    <x v="0"/>
    <x v="209"/>
    <x v="4"/>
    <x v="5"/>
    <x v="4"/>
    <s v="95 min"/>
    <s v="Action &amp; Adventure"/>
    <s v="A Las Vegas cop attempts to rob a drug shipment from a casino kingpin, but the heist goes horribly wrong, leading to the kidnapping of his son."/>
    <x v="5"/>
  </r>
  <r>
    <s v="s906"/>
    <x v="0"/>
    <x v="392"/>
    <s v="Super Me"/>
    <x v="362"/>
    <s v="Darren Wang"/>
    <s v="Darren Wang, Song Jia, Cao Bingkun, Wu Gang, Chin Shih-chieh, Wang Ziyi, Kevin Lee"/>
    <s v="China"/>
    <s v="China"/>
    <x v="4"/>
    <x v="209"/>
    <x v="4"/>
    <x v="1"/>
    <x v="1"/>
    <s v="104 min"/>
    <s v="Action &amp; Adventure, Dramas, International Movies"/>
    <s v="A struggling screenwriter discovers his lucrative ability to bring antiques from his dreams into the real world ‚Äî but his new life soon unravels."/>
    <x v="5"/>
  </r>
  <r>
    <s v="s907"/>
    <x v="0"/>
    <x v="393"/>
    <s v="Have You Ever Seen Fireflies? - Theatre Play"/>
    <x v="363"/>
    <s v="Demet Akbaƒü"/>
    <s v="Demet Akbaƒü, Zerrin S√ºmer, Sinan Bengier, Salih Kalyon, Bican G√ºnalan, ≈ûebnem S√∂nmez, Binnur Kaya, Serhat √ñzcan"/>
    <s v="Turkey"/>
    <s v="Turkey"/>
    <x v="41"/>
    <x v="210"/>
    <x v="3"/>
    <x v="31"/>
    <x v="0"/>
    <s v="118 min"/>
    <s v="Dramas, International Movies"/>
    <s v="Yƒ±lmaz Erdoƒüan's lauded stage play traces the life of wunderkind G√ºlseren as she navigates social and political change."/>
    <x v="0"/>
  </r>
  <r>
    <s v="s910"/>
    <x v="0"/>
    <x v="394"/>
    <s v="Milestone"/>
    <x v="364"/>
    <s v="Suvinder Vicky"/>
    <s v="Suvinder Vicky, Lakshvir Saran, Mohinder Gujral, Gurinder Makna, Daljeet Singh, Akhilesh Kumar, Gaurika Bhatt, Arun Aseng"/>
    <s v="India"/>
    <s v="India"/>
    <x v="3"/>
    <x v="210"/>
    <x v="3"/>
    <x v="1"/>
    <x v="1"/>
    <s v="98 min"/>
    <s v="Dramas, Independent Movies, International Movies"/>
    <s v="Recently marking 500,000 kilometers on the road, a newly bereaved trucker faces the threat of losing the job that has come to define him to a new intern."/>
    <x v="0"/>
  </r>
  <r>
    <s v="s911"/>
    <x v="0"/>
    <x v="395"/>
    <s v="Monster"/>
    <x v="365"/>
    <s v="Kelvin Harrison Jr."/>
    <s v="Kelvin Harrison Jr., Jennifer Hudson, Jeffrey Wright, Jennifer Ehle, Tim Blake Nelson, Nasir 'Nas' Jones, Rakim Mayers, Paul Ben-Victor, John David Washington, Jharrel Jerome, Dorian Missick"/>
    <s v="United States"/>
    <s v="United States"/>
    <x v="0"/>
    <x v="210"/>
    <x v="3"/>
    <x v="1"/>
    <x v="0"/>
    <s v="99 min"/>
    <s v="Dramas"/>
    <s v="A talented teen implicated in a robbery-turned-murder fights for his innocence and integrity against a criminal justice system that‚Äôs already judged him."/>
    <x v="0"/>
  </r>
  <r>
    <s v="s914"/>
    <x v="0"/>
    <x v="396"/>
    <s v="Time to Dance"/>
    <x v="366"/>
    <s v="Sooraj Pancholi"/>
    <s v="Sooraj Pancholi, Isabelle Kaif, Rajpal Yadav, Waluscha D'Souza, Natasha Powell, Martin Rycroft, Amrit Maghera, Saqib Saleem"/>
    <s v="India"/>
    <s v="India"/>
    <x v="3"/>
    <x v="210"/>
    <x v="3"/>
    <x v="22"/>
    <x v="5"/>
    <s v="107 min"/>
    <s v="Dramas, International Movies, Romantic Movies"/>
    <s v="When a ballroom dancer‚Äôs shot at a crucial tournament is jeopardized, a street dancer must face his own painful past and step up as her new partner."/>
    <x v="0"/>
  </r>
  <r>
    <s v="s915"/>
    <x v="0"/>
    <x v="397"/>
    <s v="Unrest"/>
    <x v="367"/>
    <s v="Jennifer Brea"/>
    <s v="Jennifer Brea, Omar Wasow, Jessica Taylor-Bearman"/>
    <s v="United Kingdom, United States"/>
    <s v="United Kingdom"/>
    <x v="1"/>
    <x v="210"/>
    <x v="3"/>
    <x v="5"/>
    <x v="0"/>
    <s v="97 min"/>
    <s v="Documentaries"/>
    <s v="In this heart-wrenching documentary, a 28-year-old Ph.D. student turns the camera on herself to capture her struggles with chronic fatigue syndrome."/>
    <x v="8"/>
  </r>
  <r>
    <s v="s916"/>
    <x v="0"/>
    <x v="398"/>
    <s v="And Tomorrow the Entire World"/>
    <x v="368"/>
    <s v="Mala Emde"/>
    <s v="Mala Emde, Noah Saavedra, Tonio Schneider, Luisa-C√©line Gaffron, Andreas Lust, Nadine Sauter, Ivy Lissack, Hussein Eliraqui, Victoria Trauttmansdorff, Michael Wittenborn"/>
    <s v="Germany, France"/>
    <s v="Germany"/>
    <x v="2"/>
    <x v="211"/>
    <x v="2"/>
    <x v="22"/>
    <x v="0"/>
    <s v="112 min"/>
    <s v="Dramas, International Movies, Thrillers"/>
    <s v="A law student joins an anti-fascist group and finds herself sucked into increasingly dangerous situations and drawn more and more to violence."/>
    <x v="0"/>
  </r>
  <r>
    <s v="s917"/>
    <x v="0"/>
    <x v="399"/>
    <s v="Dead Man Down"/>
    <x v="369"/>
    <s v="Colin Farrell"/>
    <s v="Colin Farrell, Noomi Rapace, Terrence Howard, Dominic Cooper, Isabelle Huppert, Luis Da Silva Jr., Armand Assante, F. Murray Abraham"/>
    <s v="United States"/>
    <s v="United States"/>
    <x v="0"/>
    <x v="211"/>
    <x v="2"/>
    <x v="4"/>
    <x v="4"/>
    <s v="118 min"/>
    <s v="Action &amp; Adventure"/>
    <s v="An enforcer plotting revenge against the ruthless criminal he works for is blackmailed by a mysterious neighbor looking to exact vengeance of her own."/>
    <x v="5"/>
  </r>
  <r>
    <s v="s918"/>
    <x v="0"/>
    <x v="400"/>
    <s v="Framing John DeLorean"/>
    <x v="370"/>
    <s v="Alec Baldwin"/>
    <s v="Alec Baldwin, Josh Charles, Morena Baccarin, Dean Winters, Michael Rispoli, Dana Ashbrook, Jason Jones, Josh Cooke, Sean Cullen, William Hill"/>
    <s v="United States"/>
    <s v="United States"/>
    <x v="0"/>
    <x v="212"/>
    <x v="1"/>
    <x v="23"/>
    <x v="0"/>
    <s v="109 min"/>
    <s v="Documentaries, Dramas"/>
    <s v="From his rise in the auto industry to his fall from grace, John DeLorean's legacy of power, fast cars and drugs comes to life in this documentary."/>
    <x v="8"/>
  </r>
  <r>
    <s v="s923"/>
    <x v="0"/>
    <x v="401"/>
    <s v="The Clovehitch Killer"/>
    <x v="371"/>
    <s v="Dylan McDermott"/>
    <s v="Dylan McDermott, Charlie Plummer, Samantha Mathis, Madisen Beaty, Brenna Sherman, Lance Chantiles-Wertz, Emma Jones, Jonathan Riggs"/>
    <s v="United States"/>
    <s v="United States"/>
    <x v="0"/>
    <x v="213"/>
    <x v="0"/>
    <x v="21"/>
    <x v="0"/>
    <s v="109 min"/>
    <s v="Dramas, Independent Movies, Thrillers"/>
    <s v="A teenager's picture-perfect family is torn apart when he uncovers unnerving evidence of a serial killer close to home."/>
    <x v="0"/>
  </r>
  <r>
    <s v="s925"/>
    <x v="0"/>
    <x v="402"/>
    <s v="Aliens Stole My Body"/>
    <x v="372"/>
    <s v="Jayden Greig"/>
    <s v="Jayden Greig, Lauren McNamara, Dan Payne, Alex Zahara, Sean Quan, Kirsten Robek, Ty Consiglio, Christian Convery, Sandy Robson, Christina Meredith Lewall, George Takei"/>
    <s v="United States"/>
    <s v="United States"/>
    <x v="0"/>
    <x v="214"/>
    <x v="4"/>
    <x v="22"/>
    <x v="3"/>
    <s v="88 min"/>
    <s v="Children &amp; Family Movies, Comedies"/>
    <s v="The Galactic Patrol is on the hunt for Deputy Rod Allbright's body. Now they must team up with old and new friends to stop the body-snatching fiend."/>
    <x v="7"/>
  </r>
  <r>
    <s v="s927"/>
    <x v="0"/>
    <x v="403"/>
    <s v="Au coeur des gangs"/>
    <x v="373"/>
    <s v="Tyrese Gibson"/>
    <s v="Tyrese Gibson, Meagan Good, Larenz Tate, Henry Hunter Hall, Kimora Lee Simmons, Game"/>
    <s v="United States"/>
    <s v="United States"/>
    <x v="0"/>
    <x v="214"/>
    <x v="4"/>
    <x v="20"/>
    <x v="4"/>
    <s v="97 min"/>
    <s v="Action &amp; Adventure, Dramas"/>
    <s v="In Los Angeles, recently paroled O2 teams up with a street-smart hustler when a gang hijacks his car and holds his son for ransom."/>
    <x v="5"/>
  </r>
  <r>
    <s v="s929"/>
    <x v="0"/>
    <x v="404"/>
    <s v="Best of the Best"/>
    <x v="374"/>
    <s v="Eric Roberts"/>
    <s v="Eric Roberts, James Earl Jones, Sally Kirkland, Chris Penn, Phillip Rhee, John P. Ryan, John Dye, Louise Fletcher"/>
    <s v="United States"/>
    <s v="United States"/>
    <x v="0"/>
    <x v="214"/>
    <x v="4"/>
    <x v="27"/>
    <x v="2"/>
    <s v="97 min"/>
    <s v="Action &amp; Adventure, Sports Movies"/>
    <s v="Personal problems and racial tensions distract the members of a U.S. karate team handpicked to compete in an international martial arts competition."/>
    <x v="5"/>
  </r>
  <r>
    <s v="s931"/>
    <x v="0"/>
    <x v="405"/>
    <s v="Due Date"/>
    <x v="319"/>
    <s v="Robert Downey Jr."/>
    <s v="Robert Downey Jr., Zach Galifianakis, Michelle Monaghan, Jamie Foxx, Juliette Lewis, Danny McBride, RZA, Matt Walsh"/>
    <s v="United States"/>
    <s v="United States"/>
    <x v="0"/>
    <x v="214"/>
    <x v="4"/>
    <x v="3"/>
    <x v="4"/>
    <s v="95 min"/>
    <s v="Action &amp; Adventure, Comedies"/>
    <s v="Days before his pregnant wife's due date, Peter lands on the &quot;no-fly&quot; list, forcing him to drive across the country with an irritating slacker."/>
    <x v="5"/>
  </r>
  <r>
    <s v="s932"/>
    <x v="0"/>
    <x v="406"/>
    <s v="Fun with Dick &amp; Jane"/>
    <x v="375"/>
    <s v="Jim Carrey"/>
    <s v="Jim Carrey, T√©a Leoni, Alec Baldwin, Richard Jenkins, Angie Harmon, John Michael Higgins, Richard Burgi, Carlos Jacott, Aaron Michael Drozin, Gloria Garayua"/>
    <s v="United States"/>
    <s v="United States"/>
    <x v="0"/>
    <x v="214"/>
    <x v="4"/>
    <x v="19"/>
    <x v="2"/>
    <s v="91 min"/>
    <s v="Comedies"/>
    <s v="After losing their high-paying corporate jobs, an upwardly mobile couple turns to robbing banks to maintain their standard of living."/>
    <x v="2"/>
  </r>
  <r>
    <s v="s933"/>
    <x v="0"/>
    <x v="407"/>
    <s v="Green Zone"/>
    <x v="376"/>
    <s v="Matt Damon"/>
    <s v="Matt Damon, Greg Kinnear, Brendan Gleeson, Amy Ryan, Khalid Abdalla, Jason Isaacs, Said Faraj, Michael O'Neill, Igal Naor, Raad Rawi"/>
    <s v="United Kingdom, France, Spain, United States"/>
    <s v="United Kingdom"/>
    <x v="1"/>
    <x v="214"/>
    <x v="4"/>
    <x v="3"/>
    <x v="4"/>
    <s v="115 min"/>
    <s v="Action &amp; Adventure"/>
    <s v="A US Army officer uncovers a conspiracy about weapons of mass destruction in Iraq, launching a crusade that creates enemies within his own military."/>
    <x v="5"/>
  </r>
  <r>
    <s v="s934"/>
    <x v="0"/>
    <x v="408"/>
    <s v="Hachi: A Dog's Tale"/>
    <x v="35"/>
    <s v="Richard Gere"/>
    <s v="Richard Gere, Joan Allen, Cary-Hiroyuki Tagawa, Sarah Roemer, Jason Alexander, Erick Avari, Davenia McFadden, Robbie Sublett, Kevin DeCoste, Rob Degnan"/>
    <s v="United Kingdom, United States"/>
    <s v="United Kingdom"/>
    <x v="1"/>
    <x v="214"/>
    <x v="4"/>
    <x v="17"/>
    <x v="6"/>
    <s v="93 min"/>
    <s v="Children &amp; Family Movies, Dramas"/>
    <s v="When his master dies, a loyal pooch named Hachiko keeps a vigil for more than a decade at the train station where he once greeted his owner every day."/>
    <x v="7"/>
  </r>
  <r>
    <s v="s935"/>
    <x v="0"/>
    <x v="409"/>
    <s v="JT LeRoy"/>
    <x v="377"/>
    <s v="Kristen Stewart"/>
    <s v="Kristen Stewart, Laura Dern, Jim Sturgess, Diane Kruger, Kelvin Harrison Jr., James Jagger, Courtney Love, David Brown"/>
    <s v="United Kingdom, Canada, United States"/>
    <s v="United Kingdom"/>
    <x v="1"/>
    <x v="214"/>
    <x v="4"/>
    <x v="21"/>
    <x v="4"/>
    <s v="109 min"/>
    <s v="Dramas, Independent Movies"/>
    <s v="In an elaborate hoax, a young woman pretends to be the acclaimed writer JT LeRoy, a fictional persona invented by her writer sister-in-law."/>
    <x v="0"/>
  </r>
  <r>
    <s v="s936"/>
    <x v="0"/>
    <x v="410"/>
    <s v="Madagascar 3: Europe's Most Wanted"/>
    <x v="378"/>
    <s v="Ben Stiller"/>
    <s v="Ben Stiller, Chris Rock, David Schwimmer, Jada Pinkett Smith, Sacha Baron Cohen, Cedric the Entertainer, Andy Richter, Tom McGrath, Frances McDormand, Jessica Chastain, Bryan Cranston, Martin Short"/>
    <s v="United States"/>
    <s v="United States"/>
    <x v="0"/>
    <x v="214"/>
    <x v="4"/>
    <x v="10"/>
    <x v="3"/>
    <s v="96 min"/>
    <s v="Children &amp; Family Movies, Comedies"/>
    <s v="Next stop: New York! But to get back home, Alex and friends must hitch a ride with a traveling European circus and evade an evil animal-control officer."/>
    <x v="7"/>
  </r>
  <r>
    <s v="s943"/>
    <x v="0"/>
    <x v="411"/>
    <s v="Mystic River"/>
    <x v="146"/>
    <s v="Sean Penn"/>
    <s v="Sean Penn, Tim Robbins, Kevin Bacon, Laurence Fishburne, Marcia Gay Harden, Laura Linney, Kevin Chapman, Tom Guiry, Emmy Rossum, Spencer Treat Clark"/>
    <s v="United States, Australia"/>
    <s v="United States"/>
    <x v="0"/>
    <x v="214"/>
    <x v="4"/>
    <x v="13"/>
    <x v="4"/>
    <s v="138 min"/>
    <s v="Dramas, Thrillers"/>
    <s v="Haunted by a monstrous crime, three childhood friends in Boston cross paths again decades later in connection with a murder investigation."/>
    <x v="0"/>
  </r>
  <r>
    <s v="s944"/>
    <x v="0"/>
    <x v="412"/>
    <s v="Never Back Down"/>
    <x v="379"/>
    <s v="Sean Faris"/>
    <s v="Sean Faris, Amber Heard, Cam Gigandet, Evan Peters, Leslie Hope, Djimon Hounsou, Wyatt Smith, Affion Crockett, Neil Brown Jr., Lauren Leech, Tilky Jones, Steven Crowley, Tom Nowicki"/>
    <s v="United States"/>
    <s v="United States"/>
    <x v="0"/>
    <x v="214"/>
    <x v="4"/>
    <x v="16"/>
    <x v="2"/>
    <s v="113 min"/>
    <s v="Action &amp; Adventure, Dramas, Sports Movies"/>
    <s v="When a quick-tempered teen moves to a new town and faces the challenges of attending a new high school, he seeks solace in an underground fight club."/>
    <x v="5"/>
  </r>
  <r>
    <s v="s945"/>
    <x v="0"/>
    <x v="413"/>
    <s v="S.M.A.R.T Chase"/>
    <x v="380"/>
    <s v="Orlando Bloom"/>
    <s v="Orlando Bloom, Leo Wu, Simon Yam, Hannah Quinlivan"/>
    <s v="China"/>
    <s v="China"/>
    <x v="4"/>
    <x v="214"/>
    <x v="4"/>
    <x v="21"/>
    <x v="0"/>
    <s v="94 min"/>
    <s v="Action &amp; Adventure"/>
    <s v="A disgraced security agent who specializes in transporting valuable objects gets a shot at redemption when he's hired to safeguard a precious antique."/>
    <x v="5"/>
  </r>
  <r>
    <s v="s946"/>
    <x v="0"/>
    <x v="414"/>
    <s v="Sitting in Limbo"/>
    <x v="381"/>
    <s v="Patrick Robinson"/>
    <s v="Patrick Robinson, Nadine Marshall, Pippa Bennett-Warner, CJ Beckford"/>
    <s v="United Kingdom"/>
    <s v="United Kingdom"/>
    <x v="1"/>
    <x v="214"/>
    <x v="4"/>
    <x v="22"/>
    <x v="0"/>
    <s v="89 min"/>
    <s v="Dramas, International Movies"/>
    <s v="After living 50 years in the UK, Anthony Bryan is wrongfully detained by the government and threatened with deportation. Based on true events."/>
    <x v="0"/>
  </r>
  <r>
    <s v="s947"/>
    <x v="0"/>
    <x v="415"/>
    <s v="Stargate"/>
    <x v="382"/>
    <s v="Kurt Russell"/>
    <s v="Kurt Russell, James Spader, Jaye Davidson, Viveca Lindfors, Alexis Cruz, Mili Avital, Leon Rippy, John Diehl, Carlos Lauchu, Djimon Hounsou"/>
    <s v="United States, France"/>
    <s v="United States"/>
    <x v="0"/>
    <x v="214"/>
    <x v="4"/>
    <x v="24"/>
    <x v="2"/>
    <s v="121 min"/>
    <s v="Action &amp; Adventure, Sci-Fi &amp; Fantasy"/>
    <s v="An Egyptologist joins a mission into the unknown when he helps the military unlock the mystery of a stone archway that's a portal to another universe."/>
    <x v="5"/>
  </r>
  <r>
    <s v="s948"/>
    <x v="0"/>
    <x v="416"/>
    <s v="State of Play"/>
    <x v="383"/>
    <s v="Russell Crowe"/>
    <s v="Russell Crowe, Ben Affleck, Rachel McAdams, Helen Mirren, Robin Wright, Jason Bateman, Jeff Daniels, Michael Berresse, Harry Lennix"/>
    <s v="United States, United Kingdom, France"/>
    <s v="United States"/>
    <x v="0"/>
    <x v="214"/>
    <x v="4"/>
    <x v="17"/>
    <x v="2"/>
    <s v="127 min"/>
    <s v="Dramas, Thrillers"/>
    <s v="A veteran journalist teams up with a young reporter to untangle a web of lies surrounding the suspicious death of a woman tied to a powerful politician."/>
    <x v="0"/>
  </r>
  <r>
    <s v="s949"/>
    <x v="0"/>
    <x v="417"/>
    <s v="Swiped"/>
    <x v="384"/>
    <s v="Kendall Ryan Sanders"/>
    <s v="Kendall Ryan Sanders, Noah Centineo, Nathan Gamble, Kristen Johnston, Leigh-Allyn Baker, Christian Hutcherson, Shelby Wulfert, Steve Daron, Kalani Hilliker, Maddy Curley, George Hamilton"/>
    <s v="United States"/>
    <s v="United States"/>
    <x v="0"/>
    <x v="214"/>
    <x v="4"/>
    <x v="21"/>
    <x v="1"/>
    <s v="94 min"/>
    <s v="Comedies"/>
    <s v="When two college roommates develop a discreet hookup app, casual affairs ‚Äì and complications ‚Äì soon run rampant on campus."/>
    <x v="2"/>
  </r>
  <r>
    <s v="s950"/>
    <x v="0"/>
    <x v="418"/>
    <s v="The Darkest Hour"/>
    <x v="385"/>
    <s v="Emile Hirsch"/>
    <s v="Emile Hirsch, Olivia Thirlby, Max Minghella, Rachael Taylor, Joel Kinnaman, Veronika Vernadskaya, Dato Bakhtadze, Yuriy Kutsenko"/>
    <s v="United States, Russia"/>
    <s v="United States"/>
    <x v="0"/>
    <x v="214"/>
    <x v="4"/>
    <x v="15"/>
    <x v="2"/>
    <s v="89 min"/>
    <s v="Action &amp; Adventure, Sci-Fi &amp; Fantasy"/>
    <s v="Young Americans visit Moscow when the city is turned upside down by an alien invasion and band together with the locals to fight back."/>
    <x v="5"/>
  </r>
  <r>
    <s v="s951"/>
    <x v="0"/>
    <x v="419"/>
    <s v="The Lovely Bones"/>
    <x v="386"/>
    <s v="Mark Wahlberg"/>
    <s v="Mark Wahlberg, Rachel Weisz, Susan Sarandon, Stanley Tucci, Michael Imperioli, Saoirse Ronan, Rose McIver, Christian Thomas Ashdale, Reece Ritchie, Carolyn Dando"/>
    <s v="United States, United Kingdom, New Zealand"/>
    <s v="United States"/>
    <x v="0"/>
    <x v="214"/>
    <x v="4"/>
    <x v="17"/>
    <x v="2"/>
    <s v="136 min"/>
    <s v="Dramas, International Movies, Sci-Fi &amp; Fantasy"/>
    <s v="In the aftermath of her murder, 14-year-old Susie watches from beyond as her loved ones mourn and search for her killer who is hiding in plain sight."/>
    <x v="0"/>
  </r>
  <r>
    <s v="s952"/>
    <x v="0"/>
    <x v="420"/>
    <s v="The Sweetest Thing"/>
    <x v="387"/>
    <s v="Cameron Diaz"/>
    <s v="Cameron Diaz, Christina Applegate, Selma Blair, Thomas Jane, Jason Bateman, Parker Posey, Frank Grillo, Eddie McClintock, Lillian Adams, Johnny Messner"/>
    <s v="United States"/>
    <s v="United States"/>
    <x v="0"/>
    <x v="214"/>
    <x v="4"/>
    <x v="12"/>
    <x v="4"/>
    <s v="89 min"/>
    <s v="Comedies, Romantic Movies"/>
    <s v="After meeting her potential soul mate, a commitment-averse young woman hits the road with her best friend on a wild, raunchy misadventure to find him."/>
    <x v="2"/>
  </r>
  <r>
    <s v="s953"/>
    <x v="0"/>
    <x v="421"/>
    <s v="The Whole Nine Yards"/>
    <x v="388"/>
    <s v="Bruce Willis"/>
    <s v="Bruce Willis, Matthew Perry, Rosanna Arquette, Michael Clarke Duncan, Natasha Henstridge, Amanda Peet, Kevin Pollak, Harland Williams, Carmen Ferland, Serge Christianssens"/>
    <s v="United States"/>
    <s v="United States"/>
    <x v="0"/>
    <x v="214"/>
    <x v="4"/>
    <x v="42"/>
    <x v="4"/>
    <s v="99 min"/>
    <s v="Action &amp; Adventure, Comedies"/>
    <s v="An unhappily married dentist becomes mixed up with mobsters and murder plots when he discovers that a notorious hit man has moved in next door."/>
    <x v="5"/>
  </r>
  <r>
    <s v="s954"/>
    <x v="0"/>
    <x v="422"/>
    <s v="The Whole Truth"/>
    <x v="389"/>
    <s v="Keanu Reeves"/>
    <s v="Keanu Reeves, Ren√©e Zellweger, Gugu Mbatha-Raw, Gabriel Basso, Jim Belushi, Jim Klock, Ritchie Montgomery, Christopher Berry"/>
    <s v="United States"/>
    <s v="United States"/>
    <x v="0"/>
    <x v="214"/>
    <x v="4"/>
    <x v="32"/>
    <x v="4"/>
    <s v="93 min"/>
    <s v="Dramas, Thrillers"/>
    <s v="Trying to earn an acquittal for a teen client accused of murdering his wealthy father, a defense attorney uncovers disturbing facts about the victim."/>
    <x v="0"/>
  </r>
  <r>
    <s v="s955"/>
    <x v="0"/>
    <x v="423"/>
    <s v="The Yeti Adventures"/>
    <x v="390"/>
    <s v="Rachelle Lefevre"/>
    <s v="Rachelle Lefevre, Noel Fisher, Colm Feore, Julian Stamboulieh, Jesse Camacho, Bronwen Mantel, Arthur Holden"/>
    <s v="Canada"/>
    <s v="Canada"/>
    <x v="11"/>
    <x v="214"/>
    <x v="4"/>
    <x v="21"/>
    <x v="5"/>
    <s v="85 min"/>
    <s v="Children &amp; Family Movies, Comedies"/>
    <s v="An explorer and a detective set off for the snow-capped Himalayas to try to prove the existence of the mystical Yeti in this animated adventure."/>
    <x v="7"/>
  </r>
  <r>
    <s v="s956"/>
    <x v="0"/>
    <x v="424"/>
    <s v="Under Siege"/>
    <x v="391"/>
    <s v="Steven Seagal"/>
    <s v="Steven Seagal, Tommy Lee Jones, Gary Busey, Erika Eleniak, Colm Meaney, Damian Chapa, Andy Romano, Patrick O'Neal, Nick Mancuso, Troy Evans"/>
    <s v="France, United States"/>
    <s v="France"/>
    <x v="14"/>
    <x v="214"/>
    <x v="4"/>
    <x v="41"/>
    <x v="4"/>
    <s v="102 min"/>
    <s v="Action &amp; Adventure"/>
    <s v="A disgruntled former CIA operative and his group of terrorists commandeer a nuclear battleship. Standing in their way is one tough cook."/>
    <x v="5"/>
  </r>
  <r>
    <s v="s957"/>
    <x v="0"/>
    <x v="425"/>
    <s v="Zack and Miri Make a Porno"/>
    <x v="392"/>
    <s v="Seth Rogen"/>
    <s v="Seth Rogen, Elizabeth Banks, Craig Robinson, Jason Mewes, Jeff Anderson, Traci Lords, Katie Morgan, Ricky Mabe, Justin Long, Brandon Routh, Tyler Labine, Tom Savini, Tisha Campbell-Martin, Jennifer Schwalbach, Gerry Bednob"/>
    <s v="United States"/>
    <s v="United States"/>
    <x v="0"/>
    <x v="214"/>
    <x v="4"/>
    <x v="16"/>
    <x v="4"/>
    <s v="101 min"/>
    <s v="Comedies, Independent Movies, Romantic Movies"/>
    <s v="Zack and Miri make and star in an adult film to bring in easy money. But their unspoken feelings for each other might threaten the whole enterprise."/>
    <x v="2"/>
  </r>
  <r>
    <s v="s960"/>
    <x v="0"/>
    <x v="426"/>
    <s v="The Disciple"/>
    <x v="393"/>
    <s v="Aditya Modak"/>
    <s v="Aditya Modak, Arun Dravid, Sumitra Bhave, Deepika Bhide Bhagwat, Kiran Yadnyopavit, Abhishek Kale, Neela Khedkar, Makarand Mukund, Kristy Banerjee, Prasad Vanarse"/>
    <s v="India"/>
    <s v="India"/>
    <x v="3"/>
    <x v="215"/>
    <x v="3"/>
    <x v="1"/>
    <x v="0"/>
    <s v="128 min"/>
    <s v="Dramas, Independent Movies, International Movies"/>
    <s v="Self-doubt, sacrifice and struggle converge into an existential crisis for a devoted classical vocalist as the mastery he strives for remains elusive."/>
    <x v="0"/>
  </r>
  <r>
    <s v="s963"/>
    <x v="0"/>
    <x v="259"/>
    <s v="The Strangers: Prey at Night"/>
    <x v="394"/>
    <s v="Bailee Madison"/>
    <s v="Bailee Madison, Martin Henderson, Emma Bellomy, Lea Enslin, Damian Maffei, Christina Hendricks, Lewis Pullman"/>
    <s v="United States, United Kingdom"/>
    <s v="United States"/>
    <x v="0"/>
    <x v="215"/>
    <x v="3"/>
    <x v="21"/>
    <x v="4"/>
    <s v="85 min"/>
    <s v="Horror Movies"/>
    <s v="Home-invasion horror comes to the trailer park when a family arrives at a mobile home community to find nobody there but a trio of masked murderers."/>
    <x v="3"/>
  </r>
  <r>
    <s v="s967"/>
    <x v="0"/>
    <x v="427"/>
    <s v="Get the Grift"/>
    <x v="395"/>
    <s v="Marcus Majella"/>
    <s v="Marcus Majella, Samantha Schm√ºtz, Caito Mainier, Pedroca Monteiro, Thelmo Fernandes, Zeca Carvalho, Pablo Sanabio, Luan Caruzo"/>
    <s v="Brazil"/>
    <s v="Brazil"/>
    <x v="32"/>
    <x v="216"/>
    <x v="1"/>
    <x v="1"/>
    <x v="0"/>
    <s v="95 min"/>
    <s v="Comedies, International Movies"/>
    <s v="After a botched scam, Cl√≥vis bumps into Lohane, his estranged foster sister. In a bind, they soon realize the only way out is to band together."/>
    <x v="2"/>
  </r>
  <r>
    <s v="s970"/>
    <x v="0"/>
    <x v="428"/>
    <s v="August: Osage County"/>
    <x v="396"/>
    <s v="Meryl Streep"/>
    <s v="Meryl Streep, Julia Roberts, Chris Cooper, Ewan McGregor, Margo Martindale, Sam Shepard, Dermot Mulroney, Julianne Nicholson, Juliette Lewis, Abigail Breslin, Benedict Cumberbatch, Misty Upham"/>
    <s v="United States"/>
    <s v="United States"/>
    <x v="0"/>
    <x v="217"/>
    <x v="0"/>
    <x v="28"/>
    <x v="4"/>
    <s v="121 min"/>
    <s v="Dramas"/>
    <s v="When their father disappears, three strong-willed women return to their childhood home and to their equally strong-willed mother."/>
    <x v="0"/>
  </r>
  <r>
    <s v="s971"/>
    <x v="0"/>
    <x v="429"/>
    <s v="Battle: Los Angeles"/>
    <x v="397"/>
    <s v="Aaron Eckhart"/>
    <s v="Aaron Eckhart, Michelle Rodriguez, Ramon Rodriguez, Bridget Moynahan, Ne-Yo, Michael Pe√±a, Lucas Till, Cory Hardrict, Adetokumboh M'Cormack, Jim Parrack"/>
    <s v="United States"/>
    <s v="United States"/>
    <x v="0"/>
    <x v="217"/>
    <x v="0"/>
    <x v="15"/>
    <x v="2"/>
    <s v="116 min"/>
    <s v="Action &amp; Adventure, Sci-Fi &amp; Fantasy"/>
    <s v="Led by their skillful staff sergeant, a platoon of gutsy Marines fights to protect all humankind from astonishingly powerful aliens."/>
    <x v="5"/>
  </r>
  <r>
    <s v="s972"/>
    <x v="0"/>
    <x v="430"/>
    <s v="Between Worlds"/>
    <x v="398"/>
    <s v="Nicolas Cage"/>
    <s v="Nicolas Cage, Franka Potente, Penelope Mitchell, Garrett Clayton, Lydia Hearst, Hopper Penn"/>
    <s v="Spain"/>
    <s v="Spain"/>
    <x v="8"/>
    <x v="217"/>
    <x v="0"/>
    <x v="21"/>
    <x v="4"/>
    <s v="91 min"/>
    <s v="Thrillers"/>
    <s v="Grieving for his dead wife and daughter, a trucker plunges into a romance with a mother who needs his help. The dead, however, are far from gone."/>
    <x v="4"/>
  </r>
  <r>
    <s v="s974"/>
    <x v="0"/>
    <x v="431"/>
    <s v="One"/>
    <x v="399"/>
    <s v="Mammootty"/>
    <s v="Mammootty, Joju George, Murali Gopy, Mathew Thomas, Nimisha Sajayan, Salim Kumar, Gayathri Arun, Ishaani Krishna"/>
    <s v="India"/>
    <s v="India"/>
    <x v="3"/>
    <x v="217"/>
    <x v="0"/>
    <x v="22"/>
    <x v="5"/>
    <s v="149 min"/>
    <s v="Dramas, International Movies"/>
    <s v="A formidable Kerala chief minister‚Äôs party loyalties and personal principles are tested when a damning social media post sparks a heated power struggle."/>
    <x v="0"/>
  </r>
  <r>
    <s v="s975"/>
    <x v="0"/>
    <x v="432"/>
    <s v="Ram Prasad Ki Tehrvi"/>
    <x v="400"/>
    <s v="Supriya Pathak"/>
    <s v="Supriya Pathak, Parambrata Chatterjee, Konkona Sen Sharma, Vikrant Massey, Manoj Pahwa, Vinay Pathak, Ninad Kamat, Naseeruddin Shah"/>
    <s v="India"/>
    <s v="India"/>
    <x v="3"/>
    <x v="218"/>
    <x v="4"/>
    <x v="23"/>
    <x v="1"/>
    <s v="113 min"/>
    <s v="Dramas, Independent Movies, International Movies"/>
    <s v="Conflicts, complications and confrontations make for an emotional and eventful affair when a multigenerational family reunites in Lucknow."/>
    <x v="0"/>
  </r>
  <r>
    <s v="s977"/>
    <x v="0"/>
    <x v="433"/>
    <s v="Among Family"/>
    <x v="401"/>
    <s v="Engin G√ºnaydƒ±n"/>
    <s v="Engin G√ºnaydƒ±n, Demet Evgar, Erdal √ñzyaƒücƒ±lar, Su Kutlu, Devrim Yakut, Fatih Artman, G√ºlse Birsel, ≈ûevket √áoruh, Derya Karada≈ü, Devin √ñzg√ºr √áƒ±nar"/>
    <s v="Turkey"/>
    <s v="Turkey"/>
    <x v="41"/>
    <x v="219"/>
    <x v="3"/>
    <x v="5"/>
    <x v="1"/>
    <s v="127 min"/>
    <s v="Comedies, International Movies"/>
    <s v="Amid a marital crisis, Fikret befriends songstress Solmaz after a wacky encounter and must fill in as the father of her soon-to-wed daughter."/>
    <x v="2"/>
  </r>
  <r>
    <s v="s978"/>
    <x v="0"/>
    <x v="434"/>
    <s v="Dedemin Fisi"/>
    <x v="402"/>
    <s v="Onur Buldu"/>
    <s v="Onur Buldu, Alper Kul, Erdem Yener, Onur Atilla, √ñzge Borak, Doƒüa Rutkay, Meltem Yƒ±lmazkaya, ƒ∞rem Sak"/>
    <s v="Turkey"/>
    <s v="Turkey"/>
    <x v="41"/>
    <x v="219"/>
    <x v="3"/>
    <x v="32"/>
    <x v="1"/>
    <s v="101 min"/>
    <s v="Comedies, International Movies"/>
    <s v="When a brain-dead family patriarch is about to be taken off life support, his extended family gathers round and plots to see who'll get his money."/>
    <x v="2"/>
  </r>
  <r>
    <s v="s979"/>
    <x v="0"/>
    <x v="435"/>
    <s v="Deliha"/>
    <x v="403"/>
    <s v="Gupse √ñzay"/>
    <s v="Gupse √ñzay, Barƒ±≈ü Ardu√ß, Cihan Ercan"/>
    <s v="Turkey"/>
    <s v="Turkey"/>
    <x v="41"/>
    <x v="219"/>
    <x v="3"/>
    <x v="28"/>
    <x v="0"/>
    <s v="102 min"/>
    <s v="Comedies, International Movies, Romantic Movies"/>
    <s v="Short on sense but long on self-confidence, dotty Deliha sets her sights on a hunky photographer who opens up shop in her neighborhood."/>
    <x v="2"/>
  </r>
  <r>
    <s v="s980"/>
    <x v="0"/>
    <x v="436"/>
    <s v="D√ºƒü√ºn Dernek"/>
    <x v="404"/>
    <s v="Ahmet Kural"/>
    <s v="Ahmet Kural, Murat Cemcir, Rasim √ñztekin, Devrim Yakut, Barƒ±≈ü Yƒ±ldƒ±z, ƒ∞nan Ula≈ü Torun, Zerrin S√ºmer, ≈ûinasi Yurtsever"/>
    <s v="Turkey"/>
    <s v="Turkey"/>
    <x v="41"/>
    <x v="219"/>
    <x v="3"/>
    <x v="4"/>
    <x v="0"/>
    <s v="102 min"/>
    <s v="Comedies, International Movies"/>
    <s v="On the first day of Ramadan, Ismail joins friends on a road trip to a mosque and encounters his son, who, to Ismail's chagrin, plans a hasty wedding."/>
    <x v="2"/>
  </r>
  <r>
    <s v="s981"/>
    <x v="0"/>
    <x v="437"/>
    <s v="D√ºg√ºn Dernek 2: S√ºnnet"/>
    <x v="405"/>
    <s v="Ahmet Kural"/>
    <s v="Ahmet Kural, Murat Cemcir, Rasim √ñztekin, Devrim Yakut, Barƒ±≈ü Yƒ±ldƒ±z, ƒ∞nan Ula≈ü Torun, ≈ûinasi Yurtsever, Erdal Tosun"/>
    <s v="Turkey"/>
    <s v="Turkey"/>
    <x v="41"/>
    <x v="219"/>
    <x v="3"/>
    <x v="25"/>
    <x v="0"/>
    <s v="107 min"/>
    <s v="Comedies, International Movies"/>
    <s v="Ismail and his old screwball crew land themselves in hot water when his grandson's circumcision evolves into a buzz-making citywide event."/>
    <x v="2"/>
  </r>
  <r>
    <s v="s982"/>
    <x v="0"/>
    <x v="438"/>
    <s v="G.O.R.A"/>
    <x v="406"/>
    <s v="Cem Yƒ±lmaz"/>
    <s v="Cem Yƒ±lmaz, Rasim √ñztekin, √ñzkan Uƒüur, ƒ∞dil Fƒ±rat, ≈ûafak Sezer, √ñzge √ñzberk, Erdal Tosun, Cezmi Baskƒ±n, Ozan G√ºven, Engin G√ºnaydƒ±n"/>
    <s v="Turkey"/>
    <s v="Turkey"/>
    <x v="41"/>
    <x v="219"/>
    <x v="3"/>
    <x v="14"/>
    <x v="0"/>
    <s v="123 min"/>
    <s v="Action &amp; Adventure, Comedies, International Movies"/>
    <s v="Carpet dealer and UFO photo forger Arif is abducted by aliens. On the planet Gora, he helps friends escape from a meteorite strike and find freedom."/>
    <x v="5"/>
  </r>
  <r>
    <s v="s983"/>
    <x v="0"/>
    <x v="439"/>
    <s v="Hayat √ñp√ºc√ºg√º"/>
    <x v="407"/>
    <s v="Ali Sunal"/>
    <s v="Ali Sunal, Hatice ≈ûendil, Ayda Aksel, Ahmet Sara√ßoƒülu, Janset, Zerrin S√ºmer, Somer Karvan, Ali √áelik"/>
    <s v="Turkey"/>
    <s v="Turkey"/>
    <x v="41"/>
    <x v="219"/>
    <x v="3"/>
    <x v="25"/>
    <x v="1"/>
    <s v="98 min"/>
    <s v="Comedies, Dramas, International Movies"/>
    <s v="High-strung Metin finally stops seeing doom and gloom around every corner when he meets vivacious Hayat, but she has her own soul-searching to do."/>
    <x v="2"/>
  </r>
  <r>
    <s v="s984"/>
    <x v="0"/>
    <x v="440"/>
    <s v="Heroes: Silence and Rock &amp; Roll"/>
    <x v="408"/>
    <s v="Enrique Bunbury"/>
    <s v="Enrique Bunbury, Juan Valdivia, Joaqu√≠n Cardiel, Pedro Andreu"/>
    <s v="Spain"/>
    <s v="Spain"/>
    <x v="8"/>
    <x v="219"/>
    <x v="3"/>
    <x v="1"/>
    <x v="0"/>
    <s v="95 min"/>
    <s v="Documentaries, International Movies, Music &amp; Musicals"/>
    <s v="An exploration of the rise of H√©roes del Silencio, the seminal 1980s Spanish rock band. Anchored by Enrique Bunbury, they focused on a harder sound."/>
    <x v="8"/>
  </r>
  <r>
    <s v="s985"/>
    <x v="0"/>
    <x v="441"/>
    <s v="Kara Bela"/>
    <x v="409"/>
    <s v="Cengiz Bozkurt"/>
    <s v="Cengiz Bozkurt, Seda Bakan, Erkan Kol√ßak K√∂stendil, Cihan Ercan, Berat Yenilmez, ƒ∞≈ütar G√∂kseven, Erdal Tosun, Tarƒ±k √únl√ºoƒülu"/>
    <s v="Turkey"/>
    <s v="Turkey"/>
    <x v="41"/>
    <x v="219"/>
    <x v="3"/>
    <x v="25"/>
    <x v="0"/>
    <s v="101 min"/>
    <s v="Comedies, International Movies"/>
    <s v="The uneventful life of middle-aged Kudret turns upside down when a road trip turns into a wild race for survival with killers in hot pursuit."/>
    <x v="2"/>
  </r>
  <r>
    <s v="s986"/>
    <x v="0"/>
    <x v="442"/>
    <s v="Kocan Kadar Konus"/>
    <x v="410"/>
    <s v="Ezgi Mola"/>
    <s v="Ezgi Mola, Murat Yƒ±ldƒ±rƒ±m, G√ºlenay Kalkan, Ebru C√ºnd√ºbeyoƒülu, Eda Ece, Beg√ºm √ñner, G√ºl Arƒ±cƒ±, Muhammet Uzuner"/>
    <s v="Turkey"/>
    <s v="Turkey"/>
    <x v="41"/>
    <x v="219"/>
    <x v="3"/>
    <x v="25"/>
    <x v="0"/>
    <s v="104 min"/>
    <s v="Comedies, International Movies, Romantic Movies"/>
    <s v="A 30-year-old who's never taken the traditional path to love is tutored by her friends and family before reconnecting with her high school crush."/>
    <x v="2"/>
  </r>
  <r>
    <s v="s987"/>
    <x v="0"/>
    <x v="443"/>
    <s v="Kocan Kadar Konus 2: Dirilis"/>
    <x v="410"/>
    <s v="Ezgi Mola"/>
    <s v="Ezgi Mola, Murat Yƒ±ldƒ±rƒ±m, G√ºlenay Kalkan, Nevra Serezli, Eda Ece"/>
    <s v="Turkey"/>
    <s v="Turkey"/>
    <x v="41"/>
    <x v="219"/>
    <x v="3"/>
    <x v="32"/>
    <x v="1"/>
    <s v="104 min"/>
    <s v="Comedies, International Movies, Romantic Movies"/>
    <s v="Efsun has found Mr. Right in Sinan, and their relationship is taking a serious turn. But their eccentric families quickly complicate the romance."/>
    <x v="2"/>
  </r>
  <r>
    <s v="s989"/>
    <x v="1"/>
    <x v="444"/>
    <s v="Let's Fight Ghost"/>
    <x v="411"/>
    <s v="Suppapong Udomkaewkanjana"/>
    <s v="Suppapong Udomkaewkanjana, Patchanan Jiajirachote, Thongpoom Siripipat, Apiwit Reardon, Kornrawich Sungkitbool, Waratthaya Wongchayaporn, Wannasak Sirilar"/>
    <s v="Thailand"/>
    <s v="Thailand"/>
    <x v="24"/>
    <x v="219"/>
    <x v="3"/>
    <x v="1"/>
    <x v="1"/>
    <s v="1 Season"/>
    <s v="International TV Shows, Romantic TV Shows, TV Comedies"/>
    <s v="A med student with a supernatural gift tries to cash in on his abilities by facing off against ghosts, till a wandering spirit brings romance instead."/>
    <x v="11"/>
  </r>
  <r>
    <s v="s990"/>
    <x v="0"/>
    <x v="445"/>
    <s v="My Travel Buddy"/>
    <x v="412"/>
    <s v="Oƒüuzhan Ko√ß"/>
    <s v="Oƒüuzhan Ko√ß, ƒ∞brahim B√ºy√ºkak, Emre Kƒ±nay, Aslƒ± Bekiroƒülu, Eda Ece, Bahar ≈ûahin, Muharrem Bayrak, Toygan Avanoƒülu"/>
    <s v="Turkey"/>
    <s v="Turkey"/>
    <x v="41"/>
    <x v="219"/>
    <x v="3"/>
    <x v="5"/>
    <x v="0"/>
    <s v="111 min"/>
    <s v="Comedies, International Movies"/>
    <s v="Days before Eid, a salesman fired from his job drives to Ayvalƒ±k to meet his girlfriend's family, but the trip goes astray due to his zany travel buddy."/>
    <x v="2"/>
  </r>
  <r>
    <s v="s991"/>
    <x v="0"/>
    <x v="446"/>
    <s v="Niyazi G√ºl D√∂rtnala"/>
    <x v="403"/>
    <s v="Ata Demirer"/>
    <s v="Ata Demirer, Demet Akbaƒü, ≈ûebnem Bozoklu, Levent √úlgen"/>
    <s v="Turkey"/>
    <s v="Turkey"/>
    <x v="41"/>
    <x v="219"/>
    <x v="3"/>
    <x v="25"/>
    <x v="0"/>
    <s v="102 min"/>
    <s v="Comedies, International Movies"/>
    <s v="Seeking the formula behind a magical elixir bequeathed to him by his father, a veterinary professor gets embroiled in a mobster's horse-racing scheme."/>
    <x v="2"/>
  </r>
  <r>
    <s v="s992"/>
    <x v="0"/>
    <x v="447"/>
    <s v="One Like It"/>
    <x v="413"/>
    <s v="Riham Abdel Ghafour"/>
    <s v="Riham Abdel Ghafour, Mohammed Aly Rizk, Hazem Samir, Salwa Othman, Mahmoud Gharib"/>
    <s v="Egypt"/>
    <s v="Egypt"/>
    <x v="27"/>
    <x v="219"/>
    <x v="3"/>
    <x v="22"/>
    <x v="8"/>
    <s v="15 min"/>
    <s v="Dramas, Independent Movies, International Movies"/>
    <s v="This short film follows a day in the life of a young woman in Egypt and how her interactions with others expose long-standing stereotypes and biases."/>
    <x v="0"/>
  </r>
  <r>
    <s v="s995"/>
    <x v="0"/>
    <x v="448"/>
    <s v="This Lady Called Life"/>
    <x v="115"/>
    <s v="Bisola Aiyeola"/>
    <s v="Bisola Aiyeola, Efa Iwara, Molawa Onajobi, Tina Mba, Wale Ojo, Jemima Osunde, Lota Chukwu, Samuel Asa'ah, Michael Ejoor, Uche Elumelu"/>
    <s v="Nigeria"/>
    <s v="Nigeria"/>
    <x v="7"/>
    <x v="219"/>
    <x v="3"/>
    <x v="22"/>
    <x v="1"/>
    <s v="120 min"/>
    <s v="Dramas, International Movies, Romantic Movies"/>
    <s v="Abandoned by her family, young single mother Aiye struggles to survive but stays focused on her dream of becoming an elite chef."/>
    <x v="0"/>
  </r>
  <r>
    <s v="s996"/>
    <x v="0"/>
    <x v="449"/>
    <s v="Vizontele"/>
    <x v="414"/>
    <s v="Yƒ±lmaz Erdoƒüan"/>
    <s v="Yƒ±lmaz Erdoƒüan, Demet Akbaƒü, Altan Erkekli, Cem Yƒ±lmaz, Cezmi Baskƒ±n, Bican G√ºnalan, Sebnem S√∂nmez, ƒ∞clal Aydƒ±n, Mesut √áakarli, Zeynep Toku≈ü"/>
    <s v="Turkey"/>
    <s v="Turkey"/>
    <x v="41"/>
    <x v="219"/>
    <x v="3"/>
    <x v="11"/>
    <x v="0"/>
    <s v="106 min"/>
    <s v="Comedies, Dramas, International Movies"/>
    <s v="In 1974, a rural town in Anatolia gets its first television set ‚Äì an event that's met with both excitement and trepidation by the villagers."/>
    <x v="2"/>
  </r>
  <r>
    <s v="s997"/>
    <x v="0"/>
    <x v="450"/>
    <s v="HOMUNCULUS"/>
    <x v="415"/>
    <s v="Go Ayano"/>
    <s v="Go Ayano, Ryo Narita, Yukino Kishii, Anna Ishii, Seiyo Uchino"/>
    <s v="Japan"/>
    <s v="Japan"/>
    <x v="6"/>
    <x v="220"/>
    <x v="2"/>
    <x v="1"/>
    <x v="0"/>
    <s v="116 min"/>
    <s v="Horror Movies, International Movies, Thrillers"/>
    <s v="Truth and illusion blurs when a homeless amnesiac awakens from an experimental medical procedure with the ability to see people's innermost traumas."/>
    <x v="3"/>
  </r>
  <r>
    <s v="s1000"/>
    <x v="0"/>
    <x v="451"/>
    <s v="Stowaway"/>
    <x v="416"/>
    <s v="Anna Kendrick"/>
    <s v="Anna Kendrick, Toni Collette, Daniel Dae Kim, Shamier Anderson"/>
    <s v="Germany, United States"/>
    <s v="Germany"/>
    <x v="2"/>
    <x v="220"/>
    <x v="2"/>
    <x v="1"/>
    <x v="0"/>
    <s v="116 min"/>
    <s v="Dramas, International Movies, Thrillers"/>
    <s v="A three-person crew on a mission to Mars faces an impossible choice when an unplanned passenger jeopardizes the lives of everyone on board."/>
    <x v="0"/>
  </r>
  <r>
    <s v="s1002"/>
    <x v="0"/>
    <x v="452"/>
    <s v="Oloibiri"/>
    <x v="417"/>
    <s v="Olu Jacobs"/>
    <s v="Olu Jacobs, Richard Mofe-Damijo, William R. Moses, Taiwo Ajai-Lycett, Ifeanyi Williams, Ivie Okujaye, Dayton Sinkia, Bradley Gordon"/>
    <s v="Canada, Nigeria, United States"/>
    <s v="Canada"/>
    <x v="11"/>
    <x v="221"/>
    <x v="1"/>
    <x v="25"/>
    <x v="1"/>
    <s v="86 min"/>
    <s v="Dramas, International Movies, Thrillers"/>
    <s v="After drilling depletes a small village, a corporation finds more oil in the region, igniting tensions among the community."/>
    <x v="0"/>
  </r>
  <r>
    <s v="s1003"/>
    <x v="0"/>
    <x v="453"/>
    <s v="Tell Me When"/>
    <x v="418"/>
    <s v="Jes√∫s Zavala"/>
    <s v="Jes√∫s Zavala, Ximena Romo, Ver√≥nica Castro, Jos√© Carlos Ruiz, Gabriel Nuncio, Rosa Mar√≠a Bianchi, H√©ctor Bonilla, Andr√©s Almeida"/>
    <s v="Mexico"/>
    <s v="Mexico"/>
    <x v="17"/>
    <x v="221"/>
    <x v="1"/>
    <x v="1"/>
    <x v="0"/>
    <s v="97 min"/>
    <s v="Comedies, International Movies"/>
    <s v="Workaholic Will puts his humdrum life in LA on hold to fulfill his grandpa's last wish: visiting Mexico City's most iconic sights and falling in love."/>
    <x v="2"/>
  </r>
  <r>
    <s v="s1014"/>
    <x v="0"/>
    <x v="454"/>
    <s v="Miss Sloane"/>
    <x v="419"/>
    <s v="Jessica Chastain"/>
    <s v="Jessica Chastain, Mark Strong, Gugu Mbatha-Raw, Michael Stuhlbarg, Raoul Bhaneja, John Lithgow, Sam Waterston, Chuck Shamata, Jake Lacy, Alison Pill, David Wilson Barnes"/>
    <s v="France, United States, United Kingdom, Canada"/>
    <s v="France"/>
    <x v="14"/>
    <x v="222"/>
    <x v="6"/>
    <x v="32"/>
    <x v="4"/>
    <s v="132 min"/>
    <s v="Thrillers"/>
    <s v="A tenacious Capitol Hill lobbyist with a well-earned reputation for winning takes on the most challenging battle of her career."/>
    <x v="4"/>
  </r>
  <r>
    <s v="s1016"/>
    <x v="0"/>
    <x v="455"/>
    <s v="American Me"/>
    <x v="420"/>
    <s v="Edward James Olmos"/>
    <s v="Edward James Olmos, William Forsythe, Pepe Serna, Danny De La Paz, Evelina Fernandez, Cary-Hiroyuki Tagawa, Daniel Villarreal, Sal Lopez, Daniel Haro, Domingo Ambriz"/>
    <s v="United States"/>
    <s v="United States"/>
    <x v="0"/>
    <x v="223"/>
    <x v="4"/>
    <x v="41"/>
    <x v="4"/>
    <s v="126 min"/>
    <s v="Dramas"/>
    <s v="Three friends born in poverty create their own capitalist dream as powerful gang members. Time in prison makes one of them consider a fresh beginning."/>
    <x v="0"/>
  </r>
  <r>
    <s v="s1017"/>
    <x v="0"/>
    <x v="456"/>
    <s v="Delhi Belly"/>
    <x v="421"/>
    <s v="Imran Khan"/>
    <s v="Imran Khan, Vir Das, Kunaal Roy Kapur, Poorna Jagannathan, Shenaz Treasury, Vijay Raaz, Paresh Ganatra, Rahul Singh"/>
    <s v="India"/>
    <s v="India"/>
    <x v="3"/>
    <x v="223"/>
    <x v="4"/>
    <x v="15"/>
    <x v="0"/>
    <s v="101 min"/>
    <s v="Action &amp; Adventure, Comedies, International Movies"/>
    <s v="Three flatmates get involved in the shady business belonging to one roomie's fianc√©, and discover that a global crime syndicate is gunning for them."/>
    <x v="5"/>
  </r>
  <r>
    <s v="s1018"/>
    <x v="0"/>
    <x v="457"/>
    <s v="Dhobi Ghat (Mumbai Diaries)"/>
    <x v="422"/>
    <s v="Aamir Khan"/>
    <s v="Aamir Khan, Monica Dogra, Kriti Malhotra, Prateik Babbar, Aasha Pawar, Jyoti Pawar, Norma Lobo, Kitu Gidwani, Danish Husain, Jehan Manekshaw"/>
    <s v="India"/>
    <s v="India"/>
    <x v="3"/>
    <x v="223"/>
    <x v="4"/>
    <x v="3"/>
    <x v="0"/>
    <s v="102 min"/>
    <s v="Dramas, International Movies"/>
    <s v="In this intimate drama, circumstances draw together four people from different castes ‚Äì which would normally preclude them from forming friendships."/>
    <x v="0"/>
  </r>
  <r>
    <s v="s1019"/>
    <x v="0"/>
    <x v="458"/>
    <s v="Jaane Tu... Ya Jaane Na"/>
    <x v="423"/>
    <s v="Imran Khan"/>
    <s v="Imran Khan, Genelia D'Souza, Manjari Fadnis, Ayaz Khan, Prateik Babbar, Ratna Pathak Shah, Arbaaz Khan, Sohail Khan"/>
    <s v="India"/>
    <s v="India"/>
    <x v="3"/>
    <x v="223"/>
    <x v="4"/>
    <x v="16"/>
    <x v="1"/>
    <s v="147 min"/>
    <s v="Comedies, International Movies, Music &amp; Musicals"/>
    <s v="Soft-spoken Jai and spitfire beauty Aditi couldn't be more different ‚Äì but their family and friends know that they're a perfect match."/>
    <x v="2"/>
  </r>
  <r>
    <s v="s1020"/>
    <x v="0"/>
    <x v="459"/>
    <s v="Lagaan"/>
    <x v="424"/>
    <s v="Aamir Khan"/>
    <s v="Aamir Khan, Gracy Singh, Rachel Shelley, Paul Blackthorne, Kulbhushan Kharbanda, Raghuvir Yadav, Yashpal Sharma, Rajendranath Zutshi, Rajesh Vivek, Aditya Lakhia"/>
    <s v="India, United Kingdom"/>
    <s v="India"/>
    <x v="3"/>
    <x v="223"/>
    <x v="4"/>
    <x v="11"/>
    <x v="3"/>
    <s v="224 min"/>
    <s v="Dramas, International Movies, Music &amp; Musicals"/>
    <s v="In 1890s India, an arrogant British commander challenges the harshly taxed residents of Champaner to a high-stakes cricket match."/>
    <x v="0"/>
  </r>
  <r>
    <s v="s1021"/>
    <x v="0"/>
    <x v="460"/>
    <s v="Madness in the Desert"/>
    <x v="425"/>
    <s v="Aamir Khan"/>
    <s v="Aamir Khan, Ashutosh Gowariker"/>
    <s v="India"/>
    <s v="India"/>
    <x v="3"/>
    <x v="223"/>
    <x v="4"/>
    <x v="14"/>
    <x v="1"/>
    <s v="141 min"/>
    <s v="Documentaries, International Movies"/>
    <s v="The story of making &quot;Lagaan,&quot; one of the millennium's seminal Indian films, is told from the point of view of production team member Satyajit Bhatkal."/>
    <x v="8"/>
  </r>
  <r>
    <s v="s1022"/>
    <x v="0"/>
    <x v="461"/>
    <s v="Peepli Live"/>
    <x v="426"/>
    <s v="Omkar Das Manikpuri"/>
    <s v="Omkar Das Manikpuri, Raghuvir Yadav, Malaika Shenoy, Nawazuddin Siddiqui, Naseeruddin Shah, Sitaram Panchal, Shalini Vatsa, Farrukh Jaffar, Aamir Bashir, Vishal Om Prakash"/>
    <s v="India"/>
    <s v="India"/>
    <x v="3"/>
    <x v="223"/>
    <x v="4"/>
    <x v="3"/>
    <x v="0"/>
    <s v="109 min"/>
    <s v="Comedies, Dramas, Independent Movies"/>
    <s v="Two indigent farmers consider suicide so that their families can collect a government subsidy that's paid to the relatives of deceased farmers."/>
    <x v="2"/>
  </r>
  <r>
    <s v="s1023"/>
    <x v="0"/>
    <x v="462"/>
    <s v="Taare Zameen Par"/>
    <x v="427"/>
    <s v="Aamir Khan"/>
    <s v="Aamir Khan, Darsheel Safary, Tanay Chheda, Tisca Chopra, Vipin Sharma, Girija Oak, M.K. Raina"/>
    <s v="India"/>
    <s v="India"/>
    <x v="3"/>
    <x v="223"/>
    <x v="4"/>
    <x v="18"/>
    <x v="3"/>
    <s v="162 min"/>
    <s v="Dramas, International Movies"/>
    <s v="When daydreamer Ishaan is sent to boarding school, an unconventional art teacher tries to help the imaginative student discover his true identity."/>
    <x v="0"/>
  </r>
  <r>
    <s v="s1024"/>
    <x v="0"/>
    <x v="463"/>
    <s v="Ajeeb Daastaans"/>
    <x v="428"/>
    <s v="Fatima Sana Shaikh"/>
    <s v="Fatima Sana Shaikh, Jaideep Ahlawat, Armaan Ralhan, Nushrat Bharucha, Abhishek Banerjee, Inayat Verma, Konkona Sen Sharma, Aditi Rao Hydari, Shefali Shah, Manav Kaul, Tota Roy Chowdhury"/>
    <s v="India"/>
    <s v="India"/>
    <x v="3"/>
    <x v="224"/>
    <x v="3"/>
    <x v="1"/>
    <x v="0"/>
    <s v="142 min"/>
    <s v="Dramas, Independent Movies, International Movies"/>
    <s v="Four shorts explore the surprising ways in which unexpected catalysts inflame the uncomfortable emotions simmering under fractured relationships."/>
    <x v="0"/>
  </r>
  <r>
    <s v="s1025"/>
    <x v="0"/>
    <x v="464"/>
    <s v="Arlo the Alligator Boy"/>
    <x v="429"/>
    <s v="Michael J. Woodard"/>
    <s v="Michael J. Woodard, Mary Lambert, Brett Gelman, Jonathan Van Ness, Tony Hale, Haley Tju, Annie Potts, Vincent Rodriguez III, Flea, Jennifer Coolidge"/>
    <s v="United States"/>
    <s v="United States"/>
    <x v="0"/>
    <x v="224"/>
    <x v="3"/>
    <x v="1"/>
    <x v="7"/>
    <s v="93 min"/>
    <s v="Children &amp; Family Movies, Comedies, Music &amp; Musicals"/>
    <s v="To find the father he never knew, optimistic Arlo leaves his swampy Southern home for New York City, making friends along the way. A musical adventure."/>
    <x v="7"/>
  </r>
  <r>
    <s v="s1027"/>
    <x v="0"/>
    <x v="465"/>
    <s v="Barbie &amp; Chelsea: The Lost Birthday"/>
    <x v="430"/>
    <s v="America Young"/>
    <s v="America Young, Cassidy Naber, Kirsten Day, Cassandra Morris, Lisa Fuson, Greg Chun, Benjamin Pronsky, Laila Berzins, Nakia Burrise, Jacob Craner"/>
    <s v="United States"/>
    <s v="United States"/>
    <x v="0"/>
    <x v="224"/>
    <x v="3"/>
    <x v="1"/>
    <x v="9"/>
    <s v="60 min"/>
    <s v="Children &amp; Family Movies"/>
    <s v="When Barbie‚Äôs sister Chelsea thinks her birthday has been skipped, she hunts for a magic gem on a jungle island that will grant her wish to get it back."/>
    <x v="7"/>
  </r>
  <r>
    <s v="s1028"/>
    <x v="0"/>
    <x v="466"/>
    <s v="Crimson Peak"/>
    <x v="431"/>
    <s v="Mia Wasikowska"/>
    <s v="Mia Wasikowska, Jessica Chastain, Tom Hiddleston, Charlie Hunnam, Jim Beaver, Burn Gorman, Leslie Hope, Doug Jones, Jonathan Hyde, Bruce Gray"/>
    <s v="Canada, United States, Mexico"/>
    <s v="Canada"/>
    <x v="11"/>
    <x v="224"/>
    <x v="3"/>
    <x v="25"/>
    <x v="4"/>
    <s v="119 min"/>
    <s v="Horror Movies, Romantic Movies, Sci-Fi &amp; Fantasy"/>
    <s v="After marrying a mysterious British aristocrat, a young heiress moves into his crumbling, creepy ancestral home and finds it conceals sinister secrets."/>
    <x v="3"/>
  </r>
  <r>
    <s v="s1030"/>
    <x v="0"/>
    <x v="467"/>
    <s v="Doctor Bello"/>
    <x v="432"/>
    <s v="Isaiah Washington"/>
    <s v="Isaiah Washington, Vivica A. Fox, Jimmy Jean-Louis, Genevieve Nnaji, Stephanie Okereke, Justus Esiri, Ebbe Bassey, Jon Freda, Evan Brinkman"/>
    <s v="United States"/>
    <s v="United States"/>
    <x v="0"/>
    <x v="224"/>
    <x v="3"/>
    <x v="4"/>
    <x v="0"/>
    <s v="96 min"/>
    <s v="Dramas, International Movies"/>
    <s v="A troubled doctor sets out to save the life of a miracle worker who cured his cancer patient using an unprecedented and mysterious remedy."/>
    <x v="0"/>
  </r>
  <r>
    <s v="s1031"/>
    <x v="0"/>
    <x v="468"/>
    <s v="Four Sisters Before the Wedding"/>
    <x v="433"/>
    <s v="Alexa Ilacad"/>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s v="Philippines"/>
    <x v="34"/>
    <x v="224"/>
    <x v="3"/>
    <x v="22"/>
    <x v="0"/>
    <s v="116 min"/>
    <s v="Children &amp; Family Movies, Comedies, Dramas"/>
    <s v="When their parents' marriage threatens to crumble, the teenage Salazar siblings plot to reconcile them before their 20th wedding anniversary."/>
    <x v="7"/>
  </r>
  <r>
    <s v="s1032"/>
    <x v="0"/>
    <x v="469"/>
    <s v="Into the Beat"/>
    <x v="434"/>
    <s v="Alexandra Pfeifer"/>
    <s v="Alexandra Pfeifer, Yalany Marschner, Trystan P√ºtter, Helen Schneider, Julius Nitschkoff, Dennis Kyere, Ina Geraldine Guy, Katrin Pollitt, Julia Strowski, Anton Wichers"/>
    <s v="Germany"/>
    <s v="Germany"/>
    <x v="2"/>
    <x v="224"/>
    <x v="3"/>
    <x v="22"/>
    <x v="1"/>
    <s v="102 min"/>
    <s v="Dramas, International Movies, Romantic Movies"/>
    <s v="A teen ballerina discovers hip-hop by chance and is faced with an impossible choice: Does she follow her parents‚Äô footsteps... or her newfound passion?"/>
    <x v="0"/>
  </r>
  <r>
    <s v="s1034"/>
    <x v="0"/>
    <x v="470"/>
    <s v="Rush"/>
    <x v="435"/>
    <s v="Chris Hemsworth"/>
    <s v="Chris Hemsworth, Daniel Br√ºhl, Olivia Wilde, Alexandra Maria Lara, Pierfrancesco Favino, David Calder, Natalie Dormer, Stephen Mangan, Christian McKay, Alistair Petrie"/>
    <s v="United Kingdom, Germany, United States"/>
    <s v="United Kingdom"/>
    <x v="1"/>
    <x v="224"/>
    <x v="3"/>
    <x v="4"/>
    <x v="4"/>
    <s v="123 min"/>
    <s v="Action &amp; Adventure, Dramas, International Movies"/>
    <s v="In the 1970s, a rivalry propels race car drivers Niki Lauda and James Hunt to fame and glory ‚Äî until a horrible accident threatens to end it all."/>
    <x v="5"/>
  </r>
  <r>
    <s v="s1035"/>
    <x v="0"/>
    <x v="471"/>
    <s v="Synchronic"/>
    <x v="436"/>
    <s v="Anthony Mackie"/>
    <s v="Anthony Mackie, Jamie Dornan, Katie Aselton, Ally Ioannides, Ramiz Monsef, Bill Oberst Jr."/>
    <s v="United States"/>
    <s v="United States"/>
    <x v="0"/>
    <x v="224"/>
    <x v="3"/>
    <x v="22"/>
    <x v="4"/>
    <s v="102 min"/>
    <s v="Thrillers"/>
    <s v="Two paramedics begin to question their realities after coming across several bizarre deaths linked to a new narcotic with mind-bending effects."/>
    <x v="4"/>
  </r>
  <r>
    <s v="s1036"/>
    <x v="0"/>
    <x v="472"/>
    <s v="The Zookeeper's Wife"/>
    <x v="437"/>
    <s v="Jessica Chastain"/>
    <s v="Jessica Chastain, Johan Heldenbergh, Daniel Br√ºhl, Timothy Radford, Efrat Dor, Iddo Goldberg, Shira Haas, Michael McElhatton, Val Maloku, Goran Kostic"/>
    <s v="Czech Republic, United Kingdom, United States"/>
    <s v="Czech Republic"/>
    <x v="42"/>
    <x v="224"/>
    <x v="3"/>
    <x v="5"/>
    <x v="2"/>
    <s v="127 min"/>
    <s v="Dramas"/>
    <s v="When the Nazis invade Poland, Warsaw Zoo caretakers work with the underground resistance to save Jews from the horrors of the Third Reich."/>
    <x v="0"/>
  </r>
  <r>
    <s v="s1037"/>
    <x v="0"/>
    <x v="473"/>
    <s v="Time Trap"/>
    <x v="438"/>
    <s v="Andrew Wilson"/>
    <s v="Andrew Wilson, Cassidy Gifford, Brianne Howey, Reiley McClendon, Olivia Draguicevich, Max Wright, Hans Marrero, Rich Skidmore, Chris Sturgeon, Gopal Bidari"/>
    <s v="United States"/>
    <s v="United States"/>
    <x v="0"/>
    <x v="224"/>
    <x v="3"/>
    <x v="5"/>
    <x v="1"/>
    <s v="88 min"/>
    <s v="Action &amp; Adventure, Sci-Fi &amp; Fantasy"/>
    <s v="While searching for their missing archaeology professor, a group of students discovers a cave where time passes differently than it does on the surface."/>
    <x v="5"/>
  </r>
  <r>
    <s v="s1038"/>
    <x v="0"/>
    <x v="474"/>
    <s v="Tuesdays &amp; Fridays"/>
    <x v="439"/>
    <s v="Anmol Thakeria Dhillon"/>
    <s v="Anmol Thakeria Dhillon, Jhataleka, Niki Walia, Kamini Khanna, Zoa Morani, Nayan Shukla, Eklavyey Kashyap, Reem Shaikh"/>
    <s v="India"/>
    <s v="India"/>
    <x v="3"/>
    <x v="224"/>
    <x v="3"/>
    <x v="1"/>
    <x v="1"/>
    <s v="106 min"/>
    <s v="Comedies, Dramas, International Movies"/>
    <s v="To avoid the burden of commitment, a young lawyer and a writer agree to be romantic partners only two days a week. That won‚Äôt get complicated ‚Äî right?"/>
    <x v="2"/>
  </r>
  <r>
    <s v="s1040"/>
    <x v="0"/>
    <x v="475"/>
    <s v="Dark City Beneath the Beat"/>
    <x v="440"/>
    <s v="Uneek"/>
    <s v="Uneek, Mighty Mark, Tsu Terry, TT The Artist"/>
    <s v="United States"/>
    <s v="United States"/>
    <x v="0"/>
    <x v="225"/>
    <x v="2"/>
    <x v="22"/>
    <x v="0"/>
    <s v="65 min"/>
    <s v="Documentaries, Music &amp; Musicals"/>
    <s v="In this documentary, TT the Artist captures the irrepressible bounce and infectious beats of a Baltimore club scene that demands to be seen and heard."/>
    <x v="8"/>
  </r>
  <r>
    <s v="s1042"/>
    <x v="0"/>
    <x v="476"/>
    <s v="GANTZ:O"/>
    <x v="441"/>
    <s v="Daisuke Ono"/>
    <s v="Daisuke Ono, M„ÉªA„ÉªO, Tomohiro Kaku, Saori Hayami, Shuichi Ikeda, Kendo Kobayashi, Razor Ramon RG, Razor Ramon HG, Masane Tsukayama, Masaya Onosaka, Kenjiro Tsuda, Teruaki Ogawa, Hisanori Yoshida, Yuki Kaji"/>
    <s v="Japan"/>
    <s v="Japan"/>
    <x v="6"/>
    <x v="225"/>
    <x v="2"/>
    <x v="32"/>
    <x v="0"/>
    <s v="96 min"/>
    <s v="Action &amp; Adventure, Anime Features, Horror Movies"/>
    <s v="Teams of recently deceased people who've been revived and given high-tech weapons must cooperate to defeat an army of monsters in Tokyo and Osaka."/>
    <x v="5"/>
  </r>
  <r>
    <s v="s1043"/>
    <x v="1"/>
    <x v="477"/>
    <s v="Garth Brooks: The Road I‚Äôm On"/>
    <x v="442"/>
    <s v="Garth Brooks"/>
    <s v="Garth Brooks"/>
    <s v="United States"/>
    <s v="United States"/>
    <x v="0"/>
    <x v="225"/>
    <x v="2"/>
    <x v="23"/>
    <x v="5"/>
    <s v="1 Season"/>
    <s v="Docuseries"/>
    <s v="Revealing interviews and archive footage tell the story of Garth Brooks' humble beginnings, rise to fame and unprecedented impact on country music."/>
    <x v="22"/>
  </r>
  <r>
    <s v="s1047"/>
    <x v="0"/>
    <x v="478"/>
    <s v="Only Mine"/>
    <x v="443"/>
    <s v="Amber Midthunder"/>
    <s v="Amber Midthunder, Brett Zimmerman, Chris Browning, Walter Fauntleroy, Claudia Ferri, Lorenzo James Henrie, Ellen Wroe, Ashley Holliday Tavares, Nancy Linehan Charles, Jonna Walsh"/>
    <s v="United States"/>
    <s v="United States"/>
    <x v="0"/>
    <x v="225"/>
    <x v="2"/>
    <x v="23"/>
    <x v="1"/>
    <s v="88 min"/>
    <s v="Thrillers"/>
    <s v="After dating a charming cop who turns into an obsessive stalker, a small-town girl must save herself from his deadly ways."/>
    <x v="4"/>
  </r>
  <r>
    <s v="s1051"/>
    <x v="0"/>
    <x v="479"/>
    <s v="Ride or Die"/>
    <x v="444"/>
    <s v="Kiko Mizuhara"/>
    <s v="Kiko Mizuhara, Honami Sato, Yoko Maki, Anne Suzuki, Tetsushi Tanaka, Sara Minami, Yui Uemura, Shinya Niiro, Shunsuke Tanaka, Setsuko Karasuma"/>
    <s v="Japan"/>
    <s v="Japan"/>
    <x v="6"/>
    <x v="225"/>
    <x v="2"/>
    <x v="1"/>
    <x v="0"/>
    <s v="143 min"/>
    <s v="Dramas, International Movies, LGBTQ Movies"/>
    <s v="Rei helps the woman she‚Äôs been in love with for years escape her abusive husband. While on the run, their feelings for each other catch fire."/>
    <x v="0"/>
  </r>
  <r>
    <s v="s1053"/>
    <x v="0"/>
    <x v="480"/>
    <s v="The Master"/>
    <x v="138"/>
    <s v="Joaquin Phoenix"/>
    <s v="Joaquin Phoenix, Philip Seymour Hoffman, Amy Adams, Laura Dern, Kevin J. O'Connor, Jesse Plemons, Rami Malek, Christopher Evan Welch, Madisen Beaty, Ambyr Childers, Price Carson"/>
    <s v="United States"/>
    <s v="United States"/>
    <x v="0"/>
    <x v="225"/>
    <x v="2"/>
    <x v="10"/>
    <x v="4"/>
    <s v="137 min"/>
    <s v="Dramas, Independent Movies"/>
    <s v="A heavy-drinking loner finds some semblance of a family when he stumbles onto the ship of Lancaster Dodd, the charismatic leader of a new &quot;religion.&quot;"/>
    <x v="0"/>
  </r>
  <r>
    <s v="s1054"/>
    <x v="0"/>
    <x v="481"/>
    <s v="Time Is Illmatic"/>
    <x v="445"/>
    <s v="Nasir 'Nas' Jones"/>
    <s v="Nasir 'Nas' Jones, Busta Rhymes, Pete Rock, Pharrell Williams, Q-Tip, Swizz Beatz, Alicia Keys, DJ Premier"/>
    <s v="United States"/>
    <s v="United States"/>
    <x v="0"/>
    <x v="225"/>
    <x v="2"/>
    <x v="28"/>
    <x v="0"/>
    <s v="75 min"/>
    <s v="Documentaries, Music &amp; Musicals"/>
    <s v="Providing a behind-the-scenes look at the making of Nas's debut album, this documentary also delves into his deep connection to his New York roots."/>
    <x v="8"/>
  </r>
  <r>
    <s v="s1056"/>
    <x v="0"/>
    <x v="482"/>
    <s v="Zoot Suit"/>
    <x v="446"/>
    <s v="Daniel Valdez"/>
    <s v="Daniel Valdez, Edward James Olmos, Charles Aidman, Tyne Daly, John Anderson, Abel Franco, Mike Gomez, Francis X. McCarthy, Alma Mart√≠nez, Lupe Ontiveros, Tony Plana"/>
    <s v="United States"/>
    <s v="United States"/>
    <x v="0"/>
    <x v="225"/>
    <x v="2"/>
    <x v="47"/>
    <x v="4"/>
    <s v="103 min"/>
    <s v="Cult Movies, Dramas, Music &amp; Musicals"/>
    <s v="In this drama based on a 1940s trial, the members of a Mexican American gang are sentenced to San Quentin for a murder they may not have committed."/>
    <x v="19"/>
  </r>
  <r>
    <s v="s1067"/>
    <x v="0"/>
    <x v="483"/>
    <s v="The Soul"/>
    <x v="447"/>
    <s v="Chang Chen"/>
    <s v="Chang Chen, Janine Chang, Christopher Lee, Anke Sun, Lin Hui-min, Samuel Ku, Zhang Bojia, Lu Hsueh-feng"/>
    <s v="China, Taiwan"/>
    <s v="China"/>
    <x v="4"/>
    <x v="226"/>
    <x v="1"/>
    <x v="1"/>
    <x v="0"/>
    <s v="130 min"/>
    <s v="Dramas, International Movies, Thrillers"/>
    <s v="While investigating the death of a businessman, a prosecutor and his wife uncover occult secrets as they face their own life-and-death dilemma."/>
    <x v="0"/>
  </r>
  <r>
    <s v="s1068"/>
    <x v="1"/>
    <x v="484"/>
    <s v="The Underclass"/>
    <x v="448"/>
    <s v="Nannaphas Loetnamchoetsaku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s v="Thailand"/>
    <x v="24"/>
    <x v="226"/>
    <x v="1"/>
    <x v="22"/>
    <x v="0"/>
    <s v="1 Season"/>
    <s v="International TV Shows, TV Dramas, Teen TV Shows"/>
    <s v="After getting dropped from an elite program, a student gets tangled in the affairs of a high school gang while trying to find her own identity."/>
    <x v="11"/>
  </r>
  <r>
    <s v="s1070"/>
    <x v="0"/>
    <x v="485"/>
    <s v="Uppena"/>
    <x v="449"/>
    <s v="Panja Vaisshnav Tej"/>
    <s v="Panja Vaisshnav Tej, Krithi Shetty, Vijay Sethupathi"/>
    <s v="India"/>
    <s v="India"/>
    <x v="3"/>
    <x v="226"/>
    <x v="1"/>
    <x v="22"/>
    <x v="1"/>
    <s v="145 min"/>
    <s v="Dramas, International Movies, Romantic Movies"/>
    <s v="The son of a fishing community falls for a village head's daughter, but they face violent opposition from the girl‚Äôs doggedly old-fashioned father."/>
    <x v="0"/>
  </r>
  <r>
    <s v="s1081"/>
    <x v="0"/>
    <x v="486"/>
    <s v="New Gods: Nezha Reborn"/>
    <x v="450"/>
    <s v="Yang Tianxiang"/>
    <s v="Yang Tianxiang, Zhang He, Xuan Xiaoming, Li Shimeng"/>
    <s v="China"/>
    <s v="China"/>
    <x v="4"/>
    <x v="227"/>
    <x v="6"/>
    <x v="1"/>
    <x v="1"/>
    <s v="118 min"/>
    <s v="Action &amp; Adventure, Anime Features, International Movies"/>
    <s v="While living as an ordinary deliveryman and motor racing fan, Nezha encounters old nemeses and must rediscover his powers to protect his loved ones."/>
    <x v="5"/>
  </r>
  <r>
    <s v="s1084"/>
    <x v="0"/>
    <x v="487"/>
    <s v="The Stand-In"/>
    <x v="451"/>
    <s v="Drew Barrymore"/>
    <s v="Drew Barrymore, Michael Zegen, T.J. Miller, Holland Taylor, Ellie Kemper, Andrew Rannells, Michelle Buteau"/>
    <s v="United States"/>
    <s v="United States"/>
    <x v="0"/>
    <x v="228"/>
    <x v="4"/>
    <x v="22"/>
    <x v="4"/>
    <s v="102 min"/>
    <s v="Comedies"/>
    <s v="Her career in shambles, a reclusive movie star hires her stand-in to go to rehab for her, not expecting how much the look-alike will relish the role."/>
    <x v="2"/>
  </r>
  <r>
    <s v="s1086"/>
    <x v="0"/>
    <x v="488"/>
    <s v="Night in Paradise"/>
    <x v="452"/>
    <s v="Um Tae-goo"/>
    <s v="Um Tae-goo, Jeon Yeo-been, Cha Seoung-won, Lee Ki-young, Park Ho-san"/>
    <s v="South Korea"/>
    <s v="South Korea"/>
    <x v="29"/>
    <x v="229"/>
    <x v="3"/>
    <x v="1"/>
    <x v="0"/>
    <s v="132 min"/>
    <s v="Dramas, International Movies"/>
    <s v="Hiding out in Jeju Island following a brutal tragedy, a wronged mobster with a target on his back connects with a woman who has her own demons."/>
    <x v="0"/>
  </r>
  <r>
    <s v="s1087"/>
    <x v="0"/>
    <x v="489"/>
    <s v="Ojukokoro: Greed"/>
    <x v="453"/>
    <s v="Seun Ajayi"/>
    <s v="Seun Ajayi, Zainab Balogun, Sammie Eddie, Linda Ejiofor, Charles Etubiebi, Shawn Faqua, Lord Frank, Ikubese Emmanuel Ifeanyi, Somkele Iyamah, Ali Nuhu, Wale Ojo"/>
    <s v="Nigeria"/>
    <s v="Nigeria"/>
    <x v="7"/>
    <x v="229"/>
    <x v="3"/>
    <x v="32"/>
    <x v="0"/>
    <s v="108 min"/>
    <s v="Dramas, International Movies, Thrillers"/>
    <s v="Down and out of luck, the manager of a shady gas station gets in over his head when he tries to steal from his grubby employers."/>
    <x v="0"/>
  </r>
  <r>
    <s v="s1088"/>
    <x v="0"/>
    <x v="490"/>
    <s v="Roohi"/>
    <x v="193"/>
    <s v="Rajkummar Rao"/>
    <s v="Rajkummar Rao, Varun Sharma, Janhvi Kapoor, Manav Vij, Sarita Joshi, Anuraag Arora, Alexx O'Nell, Rajesh Jais"/>
    <s v="India"/>
    <s v="India"/>
    <x v="3"/>
    <x v="229"/>
    <x v="3"/>
    <x v="1"/>
    <x v="1"/>
    <s v="133 min"/>
    <s v="Comedies, Horror Movies, International Movies"/>
    <s v="Hired to kidnap a bride, two bumbling pals face a wacky predicament when one falls for their abductee ‚Äî and the other, for the spirit possessing her."/>
    <x v="2"/>
  </r>
  <r>
    <s v="s1089"/>
    <x v="0"/>
    <x v="491"/>
    <s v="Thunder Force"/>
    <x v="454"/>
    <s v="Melissa McCarthy"/>
    <s v="Melissa McCarthy, Octavia Spencer, Jason Bateman, Bobby Cannavale, Pom Klementieff, Melissa Leo, Taylor Mosby, Marcella Lowery, Melissa Ponzio"/>
    <s v="United States"/>
    <s v="United States"/>
    <x v="0"/>
    <x v="229"/>
    <x v="3"/>
    <x v="1"/>
    <x v="2"/>
    <s v="107 min"/>
    <s v="Action &amp; Adventure, Comedies"/>
    <s v="Two childhood best friends reunite as an unlikely crime-fighting superhero duo when one invents a formula that gives ordinary people superpowers."/>
    <x v="5"/>
  </r>
  <r>
    <s v="s1090"/>
    <x v="0"/>
    <x v="492"/>
    <s v="Two Distant Strangers"/>
    <x v="455"/>
    <s v="Joey Bada$$"/>
    <s v="Joey Bada$$, Andrew Howard, Zaria"/>
    <s v="United States"/>
    <s v="United States"/>
    <x v="0"/>
    <x v="229"/>
    <x v="3"/>
    <x v="1"/>
    <x v="0"/>
    <s v="32 min"/>
    <s v="Dramas"/>
    <s v="In this Oscar-nominated short film, a man trying to go home to his dog gets stuck in a time loop that forces him to relive a deadly run-in with a cop."/>
    <x v="0"/>
  </r>
  <r>
    <s v="s1091"/>
    <x v="0"/>
    <x v="493"/>
    <s v="Story of Kale: When Someone's in Love"/>
    <x v="456"/>
    <s v="Ardhito Pramono"/>
    <s v="Ardhito Pramono, Aur√©lie Moeremans, Arya Saloka, Roy Sungkono, Gilbert Pohan, Azizah Hanum, Tanta Ginting"/>
    <s v="Indonesia"/>
    <s v="Indonesia"/>
    <x v="25"/>
    <x v="230"/>
    <x v="2"/>
    <x v="22"/>
    <x v="5"/>
    <s v="78 min"/>
    <s v="Dramas, International Movies, Romantic Movies"/>
    <s v="After leaving a toxic relationship, Dinda embarks on a romance with Kale, whose view on love soon shatters as he wrestles with his own insecurities."/>
    <x v="0"/>
  </r>
  <r>
    <s v="s1099"/>
    <x v="0"/>
    <x v="494"/>
    <s v="Mandela"/>
    <x v="457"/>
    <s v="Yogi Babu"/>
    <s v="Yogi Babu, Sheela Rajkumar, Sangili Murugan, G. M. Sundhar"/>
    <s v="India"/>
    <s v="India"/>
    <x v="3"/>
    <x v="231"/>
    <x v="6"/>
    <x v="1"/>
    <x v="1"/>
    <s v="140 min"/>
    <s v="Comedies, Dramas, International Movies"/>
    <s v="Amid a local election with two rivals vying to win by any means necessary, a barber lands in a curiously powerful position as the single deciding vote."/>
    <x v="2"/>
  </r>
  <r>
    <s v="s1100"/>
    <x v="0"/>
    <x v="495"/>
    <s v="The Fisherman's Diary"/>
    <x v="458"/>
    <s v="Kang Quintus"/>
    <s v="Kang Quintus, Faith Fidel, Casson Chinepoh, Ramsey Nouah, Ndamo Damaris, Neba Godwill Awantu, Onyama Laura, Prince Sube, Daphne Nije, Zoe Elora Ebai Mayohchu"/>
    <s v="Cameroon"/>
    <s v="Cameroon"/>
    <x v="43"/>
    <x v="232"/>
    <x v="5"/>
    <x v="22"/>
    <x v="0"/>
    <s v="143 min"/>
    <s v="Dramas, International Movies"/>
    <s v="Inspired by Nobel Peace Prize winner Malala Yousafzai, a young girl defies the expectations of her father and village to pursue an education"/>
    <x v="0"/>
  </r>
  <r>
    <s v="s1101"/>
    <x v="0"/>
    <x v="496"/>
    <s v="What Lies Below"/>
    <x v="459"/>
    <s v="Ema Horvath"/>
    <s v="Ema Horvath, Trey Tucker, Mena Suvari, Haskiri Velazquez, Danny Corbo, Olan Montgomery, Troy Iwata"/>
    <s v="United States"/>
    <s v="United States"/>
    <x v="0"/>
    <x v="232"/>
    <x v="5"/>
    <x v="22"/>
    <x v="0"/>
    <s v="88 min"/>
    <s v="Horror Movies, Thrillers"/>
    <s v="Back home at her lake house, a teenager begins to suspect that a sinister force lurks beneath the surface of her mother's too-perfect new lover."/>
    <x v="3"/>
  </r>
  <r>
    <s v="s1102"/>
    <x v="0"/>
    <x v="497"/>
    <s v="Escape from Planet Earth"/>
    <x v="460"/>
    <s v="Rob Corddry"/>
    <s v="Rob Corddry, Brendan Fraser, Sarah Jessica Parker, William Shatner, Jessica Alba, Jane Lynch, George Lopez, Sof√≠a Vergara, Craig Robinson, Ricky Gervais, Steve Zahn, Chris Parnell"/>
    <s v="United States, Canada"/>
    <s v="United States"/>
    <x v="0"/>
    <x v="233"/>
    <x v="4"/>
    <x v="4"/>
    <x v="3"/>
    <s v="89 min"/>
    <s v="Children &amp; Family Movies, Comedies, Sci-Fi &amp; Fantasy"/>
    <s v="This all-ages animated comedy follows the adventures of astronaut Scorch Supernova, a hero of the blue aliens who has a vast appetite for adventure."/>
    <x v="7"/>
  </r>
  <r>
    <s v="s1103"/>
    <x v="0"/>
    <x v="498"/>
    <s v="Accepted"/>
    <x v="461"/>
    <s v="Justin Long"/>
    <s v="Justin Long, Jonah Hill, Adam Herschman, Columbus Short, Maria Thayer, Lewis Black, Blake Lively, Mark Derwin, Ann Cusack, Robin Lord Taylor, Hannah Marks, Anthony Heald"/>
    <s v="United States"/>
    <s v="United States"/>
    <x v="0"/>
    <x v="234"/>
    <x v="3"/>
    <x v="20"/>
    <x v="2"/>
    <s v="93 min"/>
    <s v="Comedies"/>
    <s v="Rejected by every college he applied to, a high school senior invents a fake university that will fool his parents and help his fellow outcasts."/>
    <x v="2"/>
  </r>
  <r>
    <s v="s1104"/>
    <x v="0"/>
    <x v="499"/>
    <s v="Air Strike"/>
    <x v="462"/>
    <s v="Bruce Willis"/>
    <s v="Bruce Willis, Liu Ye, Song Seung-heon, William Chan Wai-ting, Fan Wei, Wu Gang, Ma Su, Janine Chang, Che Yongli, Feng Yuanzheng, Geng Le"/>
    <s v="China"/>
    <s v="China"/>
    <x v="4"/>
    <x v="234"/>
    <x v="3"/>
    <x v="21"/>
    <x v="4"/>
    <s v="97 min"/>
    <s v="Action &amp; Adventure, Dramas, International Movies"/>
    <s v="The residents of Chongqing try to survive Japanese air raids as a U.S. military advisor trains a squadron of Chinese pilots desperate to fight back."/>
    <x v="5"/>
  </r>
  <r>
    <s v="s1105"/>
    <x v="0"/>
    <x v="500"/>
    <s v="An American Girl: McKenna Shoots for the Stars"/>
    <x v="109"/>
    <s v="Jade Pettyjohn"/>
    <s v="Jade Pettyjohn, Kerris Dorsey, Nia Vardalos, Ian Ziering, Ysa Penarejo, Cathy Rigby, Kally Berard, Talia Pura, Paula Rivera, George Chiang"/>
    <s v="United States, Canada"/>
    <s v="United States"/>
    <x v="0"/>
    <x v="234"/>
    <x v="3"/>
    <x v="10"/>
    <x v="9"/>
    <s v="94 min"/>
    <s v="Children &amp; Family Movies, Comedies, Dramas"/>
    <s v="A talented young gymnast struggles with her schoolwork and an injury. But with help from her tutor, she gets her confidence back."/>
    <x v="7"/>
  </r>
  <r>
    <s v="s1106"/>
    <x v="0"/>
    <x v="501"/>
    <s v="Concrete Cowboy"/>
    <x v="463"/>
    <s v="Idris Elba"/>
    <s v="Idris Elba, Caleb McLaughlin, Jharrel Jerome, Byron Bowers, Lorraine Toussaint, Method Man, Ivannah Mercedes, Jamil Prattis, Liz Priestley"/>
    <s v="United Kingdom, United States"/>
    <s v="United Kingdom"/>
    <x v="1"/>
    <x v="234"/>
    <x v="3"/>
    <x v="1"/>
    <x v="4"/>
    <s v="112 min"/>
    <s v="Dramas, Independent Movies"/>
    <s v="Sent to live with his estranged father for the summer, a rebellious teen finds kinship in a tight-knit Philadelphia community of Black cowboys."/>
    <x v="0"/>
  </r>
  <r>
    <s v="s1107"/>
    <x v="0"/>
    <x v="502"/>
    <s v="Cross: Rise of the Villains"/>
    <x v="464"/>
    <s v="Brian Austin Green"/>
    <s v="Brian Austin Green, Vinnie Jones, Lori Heuring, Richard Grieco, Patrick Durham, Tim Abell, Carson Lee Bradshaw, Manu Intiraymi, Danny Trejo"/>
    <s v="United States"/>
    <s v="United States"/>
    <x v="0"/>
    <x v="234"/>
    <x v="3"/>
    <x v="23"/>
    <x v="4"/>
    <s v="100 min"/>
    <s v="Action &amp; Adventure"/>
    <s v="Armed with a mighty ancient amulet, a team of weapons experts joins forces to defend Los Angeles from supervillains with explosive powers of their own."/>
    <x v="5"/>
  </r>
  <r>
    <s v="s1108"/>
    <x v="0"/>
    <x v="503"/>
    <s v="God Calling"/>
    <x v="465"/>
    <s v="Zainab Balogun"/>
    <s v="Zainab Balogun, Karibi Fubara, Diana Egwuatu, Richard Mofe-Damijo, Tina Mba, Onyeka Onwenu, Nkem Owoh, Patrick Diabuah, Ademola Adedoyin, Bikiya Graham Douglas"/>
    <s v="Nigeria"/>
    <s v="Nigeria"/>
    <x v="7"/>
    <x v="234"/>
    <x v="3"/>
    <x v="21"/>
    <x v="0"/>
    <s v="120 min"/>
    <s v="Dramas, Faith &amp; Spirituality, International Movies"/>
    <s v="The loss of a child plunges Sade into a suicidal depression, but her suffering leads to faith ‚Äì with a little assist from modern technology."/>
    <x v="0"/>
  </r>
  <r>
    <s v="s1109"/>
    <x v="0"/>
    <x v="504"/>
    <s v="Irul"/>
    <x v="466"/>
    <s v="Fahadh Faasil"/>
    <s v="Fahadh Faasil, Soubin Shahir, Darshana Rajendran"/>
    <s v="India"/>
    <s v="India"/>
    <x v="3"/>
    <x v="234"/>
    <x v="3"/>
    <x v="1"/>
    <x v="0"/>
    <s v="91 min"/>
    <s v="International Movies, Thrillers"/>
    <s v="When a car breakdown forces a couple to seek shelter in a nearby home, conversations with the stranger inside soon suggest there‚Äôs a killer among them."/>
    <x v="15"/>
  </r>
  <r>
    <s v="s1110"/>
    <x v="0"/>
    <x v="505"/>
    <s v="Just Say Yes"/>
    <x v="467"/>
    <s v="Yolanthe Cabau"/>
    <s v="Yolanthe Cabau, Noortje Herlaar, Kim-Lian van der Meij, Nienke Plas, Pip Pellens, Jim Bakkum, Huub Smit, Edwin Jonker"/>
    <s v="Netherlands"/>
    <s v="Netherlands"/>
    <x v="44"/>
    <x v="234"/>
    <x v="3"/>
    <x v="1"/>
    <x v="0"/>
    <s v="98 min"/>
    <s v="Comedies, International Movies, Romantic Movies"/>
    <s v="Incurable romantic Lotte finds her life upended when her plans for a picture-perfect wedding unravel ‚Äî just as her self-absorbed sister gets engaged."/>
    <x v="2"/>
  </r>
  <r>
    <s v="s1111"/>
    <x v="0"/>
    <x v="506"/>
    <s v="Madame Claude"/>
    <x v="468"/>
    <s v="Karole Rocher"/>
    <s v="Karole Rocher, Garance Marillier, Roschdy Zem, Pierre Deladonchamps, Liah O'Prey, Paul Hamy, Myl√®ne Jampano√Ø, Hafsia Herzi, Regina Anikiy, Annabelle Belmondo, Jos√©phine de La Baume"/>
    <s v="France"/>
    <s v="France"/>
    <x v="14"/>
    <x v="234"/>
    <x v="3"/>
    <x v="1"/>
    <x v="0"/>
    <s v="113 min"/>
    <s v="Dramas, International Movies"/>
    <s v="In 1960s Paris, Madame Claude's influence extends beyond the world of sex work ‚Äî until an affluent young woman threatens to change everything."/>
    <x v="0"/>
  </r>
  <r>
    <s v="s1112"/>
    <x v="0"/>
    <x v="507"/>
    <s v="Wild Child"/>
    <x v="469"/>
    <s v="Emma Roberts"/>
    <s v="Emma Roberts, Kimberley Nixon, Juno Temple, Linzey Cocker, Sophie Wu, Alex Pettyfer, Georgia King, Natasha Richardson, Aidan Quinn, Lexi Ainsworth"/>
    <s v="United States, United Kingdom, France"/>
    <s v="United States"/>
    <x v="0"/>
    <x v="234"/>
    <x v="3"/>
    <x v="16"/>
    <x v="2"/>
    <s v="98 min"/>
    <s v="Comedies, Romantic Movies"/>
    <s v="Accustomed to getting her way, a wealthy teenage girl from Los Angeles is sent to a strict boarding school in England to clean up her act."/>
    <x v="2"/>
  </r>
  <r>
    <s v="s1113"/>
    <x v="0"/>
    <x v="508"/>
    <s v="Woody Woodpecker"/>
    <x v="470"/>
    <s v="Timothy Omundson"/>
    <s v="Timothy Omundson, Thaila Ayala, Eric Bauza, Graham Verchere, Jordana Largy, Scott McNeil, Adrian Glynn McMorran, Chelsea Miller, Sean Tyson"/>
    <s v="United States"/>
    <s v="United States"/>
    <x v="0"/>
    <x v="234"/>
    <x v="3"/>
    <x v="5"/>
    <x v="3"/>
    <s v="91 min"/>
    <s v="Children &amp; Family Movies, Comedies"/>
    <s v="A rascally bird with a distinctive laugh pecks back with a vengeance when his forest habitat is threatened by a slick lawyer building his dream home."/>
    <x v="7"/>
  </r>
  <r>
    <s v="s1114"/>
    <x v="0"/>
    <x v="509"/>
    <n v="2012"/>
    <x v="382"/>
    <s v="John Cusack"/>
    <s v="John Cusack, Amanda Peet, Chiwetel Ejiofor, Thandie Newton, Oliver Platt, Tom McCarthy, Woody Harrelson, Danny Glover, Liam James, Morgan Lily"/>
    <s v="United States"/>
    <s v="United States"/>
    <x v="0"/>
    <x v="235"/>
    <x v="2"/>
    <x v="17"/>
    <x v="2"/>
    <s v="158 min"/>
    <s v="Action &amp; Adventure, Sci-Fi &amp; Fantasy"/>
    <s v="When a flood of natural disasters begins to destroy the world, a divorced dad desperately tries to save his family by outrunning the cataclysmic chaos."/>
    <x v="5"/>
  </r>
  <r>
    <s v="s1115"/>
    <x v="0"/>
    <x v="510"/>
    <s v="3 Idiots"/>
    <x v="471"/>
    <s v="Aamir Khan"/>
    <s v="Aamir Khan, Kareena Kapoor, Madhavan, Sharman Joshi, Omi Vaidya, Boman Irani, Mona Singh, Javed Jaffrey"/>
    <s v="India"/>
    <s v="India"/>
    <x v="3"/>
    <x v="235"/>
    <x v="2"/>
    <x v="17"/>
    <x v="2"/>
    <s v="164 min"/>
    <s v="Comedies, Dramas, International Movies"/>
    <s v="While attending one of India's premier colleges, three miserable engineering students and best friends struggle to beat the school's draconian system."/>
    <x v="2"/>
  </r>
  <r>
    <s v="s1116"/>
    <x v="0"/>
    <x v="511"/>
    <s v="Ferrari Ki Sawaari"/>
    <x v="472"/>
    <s v="Sharman Joshi"/>
    <s v="Sharman Joshi, Boman Irani, Ritwik Sahore, Paresh Rawal, Deepak Shirke, Satyadeep Misra, Aakash Dabhade, Nilesh Diwekar, Vidya Balan"/>
    <s v="India"/>
    <s v="India"/>
    <x v="3"/>
    <x v="235"/>
    <x v="2"/>
    <x v="10"/>
    <x v="5"/>
    <s v="133 min"/>
    <s v="Comedies, International Movies, Sports Movies"/>
    <s v="A father winds up involved with a stolen Ferrari as he tries to acquire the money to send his son to the leading cricket academy."/>
    <x v="2"/>
  </r>
  <r>
    <s v="s1119"/>
    <x v="0"/>
    <x v="512"/>
    <s v="Insidious"/>
    <x v="473"/>
    <s v="Patrick Wilson"/>
    <s v="Patrick Wilson, Rose Byrne, Lin Shaye, Ty Simpkins, Barbara Hershey, Leigh Whannell, Angus Sampson, Andrew Astor, Joseph Bishara"/>
    <s v="United States, Canada"/>
    <s v="United States"/>
    <x v="0"/>
    <x v="235"/>
    <x v="2"/>
    <x v="3"/>
    <x v="2"/>
    <s v="103 min"/>
    <s v="Horror Movies, Thrillers"/>
    <s v="A family moves into a new home, where their son falls into a coma and eerie events begin to reveal something far more sinister is lurking in the house."/>
    <x v="3"/>
  </r>
  <r>
    <s v="s1120"/>
    <x v="0"/>
    <x v="513"/>
    <s v="Into the Grizzly Maze"/>
    <x v="474"/>
    <s v="James Marsden"/>
    <s v="James Marsden, Thomas Jane, Billy Bob Thornton, Piper Perabo, Scott Glenn, Michaela McManus, Adam Beach, Kelly Curran"/>
    <s v="United States, Canada"/>
    <s v="United States"/>
    <x v="0"/>
    <x v="235"/>
    <x v="2"/>
    <x v="25"/>
    <x v="4"/>
    <s v="90 min"/>
    <s v="Action &amp; Adventure, Horror Movies"/>
    <s v="Estranged brothers Beckett and Rowan reunite in the Alaskan wild to confront a savage grizzly bear wreaking havoc on their hometown."/>
    <x v="5"/>
  </r>
  <r>
    <s v="s1121"/>
    <x v="0"/>
    <x v="514"/>
    <s v="Kingsglaive: Final Fantasy XV"/>
    <x v="475"/>
    <s v="Aaron Paul"/>
    <s v="Aaron Paul, Lena Headey, Sean Bean, Adrian Bouchet, Liam Mulvey, Alexa Kahn, Todd Haberkorn, John DeMita, David Gant, Darin De Paul"/>
    <s v="Japan, United States"/>
    <s v="Japan"/>
    <x v="6"/>
    <x v="235"/>
    <x v="2"/>
    <x v="32"/>
    <x v="2"/>
    <s v="116 min"/>
    <s v="Action &amp; Adventure, Sci-Fi &amp; Fantasy"/>
    <s v="King Regis of Lucis orders his Kingsglaive warriors to stop the army of Niflheim before it invades and steals the crystal that gives Lucis its power."/>
    <x v="5"/>
  </r>
  <r>
    <s v="s1122"/>
    <x v="0"/>
    <x v="515"/>
    <s v="Legally Blonde"/>
    <x v="7"/>
    <s v="Reese Witherspoon"/>
    <s v="Reese Witherspoon, Luke Wilson, Selma Blair, Matthew Davis, Victor Garber, Jennifer Coolidge"/>
    <s v="United States"/>
    <s v="United States"/>
    <x v="0"/>
    <x v="235"/>
    <x v="2"/>
    <x v="11"/>
    <x v="2"/>
    <s v="96 min"/>
    <s v="Comedies, Romantic Movies"/>
    <s v="When dazzling L.A. sorority girl Elle Woods gets dumped by her snobby boyfriend, she decides to win him back by following him to Harvard Law School."/>
    <x v="2"/>
  </r>
  <r>
    <s v="s1123"/>
    <x v="0"/>
    <x v="516"/>
    <s v="Madam Chief Minister"/>
    <x v="476"/>
    <s v="Richa Chadda"/>
    <s v="Richa Chadda, Saurabh Shukla, Manav Kaul, Shubrajyoti Barat, Akshay Oberoi, Boloram Das, Nikhil Vijay, Raviza Chauhan"/>
    <s v="India"/>
    <s v="India"/>
    <x v="3"/>
    <x v="235"/>
    <x v="2"/>
    <x v="22"/>
    <x v="1"/>
    <s v="121 min"/>
    <s v="Dramas, International Movies"/>
    <s v="Rising from disadvantage to become a state leader, a tenacious politician learns that with great power comes great responsibility, ruthlessness and risk."/>
    <x v="0"/>
  </r>
  <r>
    <s v="s1125"/>
    <x v="0"/>
    <x v="517"/>
    <s v="Maximum Risk"/>
    <x v="477"/>
    <s v="Jean-Claude Van Damme"/>
    <s v="Jean-Claude Van Damme, Natasha Henstridge, Jean-Hugues Anglade, Zach Grenier, Paul Ben-Victor, Frank Senger, St√©phane Audran"/>
    <s v="United States"/>
    <s v="United States"/>
    <x v="0"/>
    <x v="235"/>
    <x v="2"/>
    <x v="34"/>
    <x v="4"/>
    <s v="101 min"/>
    <s v="Action &amp; Adventure"/>
    <s v="After discovering he's a twin when a look-alike turns up dead, a French cop assumes his brother's identity to uncover the truth and seek vengeance."/>
    <x v="5"/>
  </r>
  <r>
    <s v="s1127"/>
    <x v="0"/>
    <x v="518"/>
    <s v="My Fair Lady"/>
    <x v="478"/>
    <s v="Audrey Hepburn"/>
    <s v="Audrey Hepburn, Rex Harrison, Stanley Holloway, Wilfred Hyde-White, Gladys Cooper, Jeremy Brett, Theodore Bikel, Mona Washbourne, Isobel Elsom, John Holland, Alan Napier, Marni Nixon"/>
    <s v="United States"/>
    <s v="United States"/>
    <x v="0"/>
    <x v="235"/>
    <x v="2"/>
    <x v="48"/>
    <x v="6"/>
    <s v="173 min"/>
    <s v="Classic Movies, Music &amp; Musicals"/>
    <s v="When a Cockney flower girl takes elocution lessons from an aloof professor, he decides to introduce her to high society, transforming both their lives."/>
    <x v="9"/>
  </r>
  <r>
    <s v="s1129"/>
    <x v="0"/>
    <x v="519"/>
    <s v="S.W.A.T.: Under Siege"/>
    <x v="479"/>
    <s v="Sam Jaeger"/>
    <s v="Sam Jaeger, Michael Jai White, Adrianne Palicki, Ty Olsson, Kyra Zagorsky, Olivia Cheng, Lisa Chandler, Monique Ganderton, Matthew Marsden, Chris Gauthier"/>
    <s v="United States"/>
    <s v="United States"/>
    <x v="0"/>
    <x v="235"/>
    <x v="2"/>
    <x v="5"/>
    <x v="4"/>
    <s v="89 min"/>
    <s v="Action &amp; Adventure, International Movies"/>
    <s v="When a S.W.A.T. team takes in a mysterious, high-profile prisoner, international threats unleash a barrage of attacks on their compound to retrieve him."/>
    <x v="5"/>
  </r>
  <r>
    <s v="s1132"/>
    <x v="0"/>
    <x v="520"/>
    <s v="Seven Souls in the Skull Castle: Season Flower"/>
    <x v="480"/>
    <s v="Shun Oguri"/>
    <s v="Shun Oguri, Koji Yamamoto, Songha, Ryo, Munetaka Aoki, Nana Seino, Yoshimasa Kondo, Arata Furuta"/>
    <s v="Japan"/>
    <s v="Japan"/>
    <x v="6"/>
    <x v="235"/>
    <x v="2"/>
    <x v="5"/>
    <x v="1"/>
    <s v="181 min"/>
    <s v="Action &amp; Adventure, Dramas, International Movies"/>
    <s v="Japan, 1590. Wandering samurai band together to take on the lord of Skull Castle in this ‚ÄúFlower‚Äù version of the bold show performed in a 360¬∫ theater."/>
    <x v="5"/>
  </r>
  <r>
    <s v="s1134"/>
    <x v="0"/>
    <x v="345"/>
    <s v="Sniper: Ghost Shooter"/>
    <x v="303"/>
    <s v="Chad Michael Collins"/>
    <s v="Chad Michael Collins, Billy Zane, Dennis Haysbert, Nick Gomez, Ravil Isyanov, Stephanie Vogt, Navid Negahban, Presciliana Esparolini, Enoch Frost"/>
    <s v="United States"/>
    <s v="United States"/>
    <x v="0"/>
    <x v="235"/>
    <x v="2"/>
    <x v="32"/>
    <x v="4"/>
    <s v="99 min"/>
    <s v="Action &amp; Adventure"/>
    <s v="Snipers ordered to protect a gas pipeline from terrorists suspect a security breach when they're targeted by a ghost shooter who knows their location."/>
    <x v="5"/>
  </r>
  <r>
    <s v="s1135"/>
    <x v="0"/>
    <x v="521"/>
    <s v="Starship Troopers: Traitor of Mars"/>
    <x v="481"/>
    <s v="Casper Van Dien"/>
    <s v="Casper Van Dien, Dina Meyer, DeRay Davis, Justin Doran, Luci Christian, Emily Neves, Scott Gibbs, Juliet Simmons, Chris Gibson, Greg Ayres"/>
    <s v="United States, Japan"/>
    <s v="United States"/>
    <x v="0"/>
    <x v="235"/>
    <x v="2"/>
    <x v="5"/>
    <x v="4"/>
    <s v="88 min"/>
    <s v="Action &amp; Adventure, Sci-Fi &amp; Fantasy"/>
    <s v="When a corrupt official plans to sabotage the planet Mars, it‚Äôs up to Rico and a group of fresh recruits to fend off a surprise bug attack on their own."/>
    <x v="5"/>
  </r>
  <r>
    <s v="s1136"/>
    <x v="0"/>
    <x v="522"/>
    <s v="Takers"/>
    <x v="482"/>
    <s v="Matt Dillon"/>
    <s v="Matt Dillon, Paul Walker, Chris Brown, Idris Elba, Jay Hernandez, Hayden Christensen, Michael Ealy, T.I., Marianne Jean-Baptiste, Zoe Saldana, Steve Harris, Johnathon Schaech"/>
    <s v="United States"/>
    <s v="United States"/>
    <x v="0"/>
    <x v="235"/>
    <x v="2"/>
    <x v="3"/>
    <x v="2"/>
    <s v="107 min"/>
    <s v="Action &amp; Adventure"/>
    <s v="An elite crew of bank robbers sets up a daring heist after a former associate persuades them to target an armored car that could be their biggest score."/>
    <x v="5"/>
  </r>
  <r>
    <s v="s1137"/>
    <x v="0"/>
    <x v="523"/>
    <s v="Tersanjung the Movie"/>
    <x v="483"/>
    <s v="Clara Bernadeth"/>
    <s v="Clara Bernadeth, Giorgino Abraham, Kevin Ardilova, Nugie, Kinaryosih, Marthino Lio, Djenar Maesa Ayu, Ernanto Kusuma, Sacha Stevenson"/>
    <s v="Indonesia"/>
    <s v="Indonesia"/>
    <x v="25"/>
    <x v="235"/>
    <x v="2"/>
    <x v="1"/>
    <x v="1"/>
    <s v="114 min"/>
    <s v="Dramas, International Movies, Romantic Movies"/>
    <s v="After growing up in a tumultuous household, Yura finds herself in a love triangle with two close friends as she faces a personal and financial crisis."/>
    <x v="0"/>
  </r>
  <r>
    <s v="s1138"/>
    <x v="0"/>
    <x v="524"/>
    <s v="The Knight and the Princess"/>
    <x v="484"/>
    <s v="Sedky Sakhr"/>
    <s v="Sedky Sakhr, Hashem El Garhy, Shahira Kamal, Aiemzy, Hani R. Eskander, Saif Abu-Kandil"/>
    <s v="Egypt, Saudi Arabia"/>
    <s v="Egypt"/>
    <x v="27"/>
    <x v="235"/>
    <x v="2"/>
    <x v="23"/>
    <x v="5"/>
    <s v="96 min"/>
    <s v="Action &amp; Adventure, International Movies, Music &amp; Musicals"/>
    <s v="A fictional account of the heroic quests of a 7th-century knight, from rescuing hostages abducted by pirates in the Indian Sea to taking on a tyrant."/>
    <x v="5"/>
  </r>
  <r>
    <s v="s1139"/>
    <x v="0"/>
    <x v="525"/>
    <s v="The Pianist"/>
    <x v="485"/>
    <s v="Adrien Brody"/>
    <s v="Adrien Brody, Thomas Kretschmann, Frank Finlay, Maureen Lipman, Emilia Fox, Ed Stoppard, Julia Rayner, Jessica Kate Meyer, Ronan Vibert, Ruth Platt"/>
    <s v="United Kingdom, France, Poland, Germany, United States"/>
    <s v="United Kingdom"/>
    <x v="1"/>
    <x v="235"/>
    <x v="2"/>
    <x v="12"/>
    <x v="4"/>
    <s v="149 min"/>
    <s v="Dramas, Independent Movies, International Movies"/>
    <s v="Famed Polish pianist Wladyslaw Szpilman struggles to survive the onslaught of Nazi tyranny during World War II in this drama based on his memoirs."/>
    <x v="0"/>
  </r>
  <r>
    <s v="s1140"/>
    <x v="0"/>
    <x v="526"/>
    <s v="The Stepfather"/>
    <x v="486"/>
    <s v="Dylan Walsh"/>
    <s v="Dylan Walsh, Sela Ward, Penn Badgley, Amber Heard, Sherry Stringfield, Paige Turco, Jon Tenney, Nancy Linehan Charles, Marcuis Harris, Braeden Lemasters, Deirdre Lovejoy"/>
    <s v="United States"/>
    <s v="United States"/>
    <x v="0"/>
    <x v="235"/>
    <x v="2"/>
    <x v="17"/>
    <x v="2"/>
    <s v="102 min"/>
    <s v="Horror Movies, Thrillers"/>
    <s v="A series of mysterious events makes a teenager suspect that his mother's new boyfriend may be a dangerous serial killer known for preying on families."/>
    <x v="3"/>
  </r>
  <r>
    <s v="s1141"/>
    <x v="0"/>
    <x v="527"/>
    <s v="Universal Soldier: The Return"/>
    <x v="487"/>
    <s v="Jean-Claude Van Damme"/>
    <s v="Jean-Claude Van Damme, Michael Jai White, Heidi Schanz, Xander Berkeley, Justin Lazard, Kiana Tom, Daniel von Bargen, James Black, Karis Paige Bryant, Bill Goldberg"/>
    <s v="United States"/>
    <s v="United States"/>
    <x v="0"/>
    <x v="235"/>
    <x v="2"/>
    <x v="31"/>
    <x v="4"/>
    <s v="83 min"/>
    <s v="Action &amp; Adventure"/>
    <s v="An ex-Universal Soldier working to design smarter cyborg warriors discovers that the supercomputer controlling the soldiers has a sinister agenda."/>
    <x v="5"/>
  </r>
  <r>
    <s v="s1142"/>
    <x v="0"/>
    <x v="528"/>
    <s v="Wazir"/>
    <x v="488"/>
    <s v="Amitabh Bachchan"/>
    <s v="Amitabh Bachchan, Farhan Akhtar, Aditi Rao Hydari, Manav Kaul, Neil Nitin Mukesh, John Abraham"/>
    <s v="India"/>
    <s v="India"/>
    <x v="3"/>
    <x v="235"/>
    <x v="2"/>
    <x v="32"/>
    <x v="1"/>
    <s v="98 min"/>
    <s v="Dramas, International Movies, Thrillers"/>
    <s v="Helping an amputee grandmaster settle the score for his tragic past, a grieving detective unravels a conspiracy more complicated than he imagined."/>
    <x v="0"/>
  </r>
  <r>
    <s v="s1143"/>
    <x v="0"/>
    <x v="529"/>
    <s v="White Boy"/>
    <x v="489"/>
    <s v="Richard Wershe Jr."/>
    <s v="Richard Wershe Jr."/>
    <s v="United States"/>
    <s v="United States"/>
    <x v="0"/>
    <x v="235"/>
    <x v="2"/>
    <x v="5"/>
    <x v="0"/>
    <s v="83 min"/>
    <s v="Documentaries"/>
    <s v="This true-crime documentary exposes new facts about alleged teen drug lord &quot;White Boy Rick&quot; and his lesser-known role as an FBI informant."/>
    <x v="8"/>
  </r>
  <r>
    <s v="s1145"/>
    <x v="0"/>
    <x v="530"/>
    <s v="Yes Man"/>
    <x v="490"/>
    <s v="Jim Carrey"/>
    <s v="Jim Carrey, Zooey Deschanel, Bradley Cooper, John Michael Higgins, Rhys Darby, Danny Masterson, Fionnula Flanagan, Terence Stamp, Sasha Alexander, Molly Sims"/>
    <s v="United States, United Kingdom"/>
    <s v="United States"/>
    <x v="0"/>
    <x v="235"/>
    <x v="2"/>
    <x v="16"/>
    <x v="2"/>
    <s v="104 min"/>
    <s v="Comedies, Romantic Movies"/>
    <s v="After a bitter divorce, a loan officer falls under the sway of a self-help guru who urges him to say yes to everything that comes his way for a year."/>
    <x v="2"/>
  </r>
  <r>
    <s v="s1146"/>
    <x v="0"/>
    <x v="531"/>
    <s v="At Eternity's Gate"/>
    <x v="491"/>
    <s v="Willem Dafoe"/>
    <s v="Willem Dafoe, Rupert Friend, Oscar Isaac, Mads Mikkelsen, Mathieu Amalric, Emmanuelle Seigner, Niels Arestrup, Anne Consigny, Amira Casar, Vincent Perez, Lolita Chammah, Stella Schnabel, Vladimir Consigny"/>
    <s v="Ireland, Switzerland, United Kingdom, France, United States"/>
    <s v="Ireland"/>
    <x v="45"/>
    <x v="236"/>
    <x v="1"/>
    <x v="21"/>
    <x v="2"/>
    <s v="111 min"/>
    <s v="Dramas"/>
    <s v="Wild artistic inspiration and emotional turmoil fill painter Vincent van Gogh's last years as he struggles to bring his unique vision to the world."/>
    <x v="0"/>
  </r>
  <r>
    <s v="s1148"/>
    <x v="0"/>
    <x v="532"/>
    <s v="Not a Game"/>
    <x v="492"/>
    <s v="Brendon Mcdonnell"/>
    <s v="Brendon Mcdonnell"/>
    <s v="United Kingdom"/>
    <s v="United Kingdom"/>
    <x v="1"/>
    <x v="236"/>
    <x v="1"/>
    <x v="22"/>
    <x v="0"/>
    <s v="98 min"/>
    <s v="Documentaries, International Movies, Sports Movies"/>
    <s v="This documentary offers an honest look at our fraught, complex relationship to video games from the perspectives of gamers and their concerned parents."/>
    <x v="8"/>
  </r>
  <r>
    <s v="s1151"/>
    <x v="0"/>
    <x v="533"/>
    <s v="7 Yards: The Chris Norton Story"/>
    <x v="493"/>
    <s v="Chris Norton"/>
    <s v="Chris Norton"/>
    <s v="United States"/>
    <s v="United States"/>
    <x v="0"/>
    <x v="237"/>
    <x v="0"/>
    <x v="1"/>
    <x v="5"/>
    <s v="93 min"/>
    <s v="Documentaries"/>
    <s v="The true story of former college football player Chris Norton, who defied the odds after a devastating accident ‚Äî with the woman he loves by his side."/>
    <x v="8"/>
  </r>
  <r>
    <s v="s1152"/>
    <x v="0"/>
    <x v="534"/>
    <s v="Octonauts &amp; the Ring of Fire"/>
    <x v="494"/>
    <s v="Simon Greenall"/>
    <s v="Simon Greenall, Rob Rackstraw, Jo Wyatt, Paul Buckley, Simon Foster, Teresa Gallagher, Richard Grieve, Michael Murphy, Paul Panting, Keith Wickham"/>
    <s v="China, United Kingdom"/>
    <s v="China"/>
    <x v="4"/>
    <x v="237"/>
    <x v="0"/>
    <x v="1"/>
    <x v="9"/>
    <s v="73 min"/>
    <s v="Children &amp; Family Movies"/>
    <s v="When red-hot volcanoes start a chain reaction of disasters across the ocean, the Octonauts must work together to face their biggest challenge yet."/>
    <x v="7"/>
  </r>
  <r>
    <s v="s1154"/>
    <x v="0"/>
    <x v="494"/>
    <s v="Mandela: Long Walk to Freedom"/>
    <x v="495"/>
    <s v="Idris Elba"/>
    <s v="Idris Elba, Naomie Harris, Tony Kgoroge, Riaad Moosa, Zolani Mkiva, Simo Mogwaza, Fana Mokoena, Thapelo Mokoena, Jamie Bartlett, Deon Lotz, Terry Pheto, Mark Elderkin"/>
    <s v="United Kingdom, South Africa, France"/>
    <s v="United Kingdom"/>
    <x v="1"/>
    <x v="238"/>
    <x v="6"/>
    <x v="4"/>
    <x v="2"/>
    <s v="141 min"/>
    <s v="Dramas, International Movies"/>
    <s v="This in-depth biopic portrays groundbreaking South African leader Nelson Mandela's fight against political oppression and virulent racism."/>
    <x v="0"/>
  </r>
  <r>
    <s v="s1155"/>
    <x v="0"/>
    <x v="535"/>
    <s v="Lawless"/>
    <x v="496"/>
    <s v="Shia LaBeouf"/>
    <s v="Shia LaBeouf, Jessica Chastain, Jason Clarke, Guy Pearce, Lew Temple, Gary Oldman, Tim Tolin, Dane DeHaan, Mia Wasikowska, Chris McGarry, Tom Hardy"/>
    <s v="United States"/>
    <s v="United States"/>
    <x v="0"/>
    <x v="239"/>
    <x v="5"/>
    <x v="10"/>
    <x v="4"/>
    <s v="116 min"/>
    <s v="Dramas"/>
    <s v="This true-to-life action saga profiles Virginia's bootlegging Bondurant brothers, whose exploits during the Prohibition era made them outlaw heroes."/>
    <x v="0"/>
  </r>
  <r>
    <s v="s1157"/>
    <x v="0"/>
    <x v="536"/>
    <s v="A Week Away"/>
    <x v="497"/>
    <s v="Kevin Quinn"/>
    <s v="Kevin Quinn, Bailee Madison, Jahbril Cook, Kat Conner Sterling, Sherri Shepherd, David Koechner, Iain Tucker, Amy Grant"/>
    <s v="United States"/>
    <s v="United States"/>
    <x v="0"/>
    <x v="240"/>
    <x v="3"/>
    <x v="1"/>
    <x v="5"/>
    <s v="98 min"/>
    <s v="Children &amp; Family Movies, Faith &amp; Spirituality, Music &amp; Musicals"/>
    <s v="In this uplifting musical, a troubled teen takes a leap of faith by attending summer camp ‚Äî and unexpectedly finds love, friends and a place to belong."/>
    <x v="7"/>
  </r>
  <r>
    <s v="s1161"/>
    <x v="0"/>
    <x v="537"/>
    <s v="Croupier"/>
    <x v="498"/>
    <s v="Clive Owen"/>
    <s v="Clive Owen, Kate Hardie, Alex Kingston, Gina McKee, Nicholas Ball, Nick Reding, Alexander Morton"/>
    <s v="Ireland, United Kingdom, France, Germany"/>
    <s v="Ireland"/>
    <x v="45"/>
    <x v="240"/>
    <x v="3"/>
    <x v="2"/>
    <x v="0"/>
    <s v="95 min"/>
    <s v="Dramas, Independent Movies, Thrillers"/>
    <s v="A would-be writer lands a job as a croupier to make ends meet. But when he becomes involved with a gambler, he is lured into taking part in a heist."/>
    <x v="0"/>
  </r>
  <r>
    <s v="s1163"/>
    <x v="0"/>
    <x v="538"/>
    <s v="Keeping the Bees"/>
    <x v="499"/>
    <s v="Meryem Uzerli"/>
    <s v="Meryem Uzerli, Feyyaz Duman, Hakan Karsak, ≈ûennur Nogaylar, Burcu Salihoƒülu"/>
    <s v="Turkey"/>
    <s v="Turkey"/>
    <x v="41"/>
    <x v="240"/>
    <x v="3"/>
    <x v="22"/>
    <x v="1"/>
    <s v="93 min"/>
    <s v="Dramas, International Movies"/>
    <s v="Ay≈üe returns from Germany to her Black Sea hometown and sets out to fulfill her mom's dying wish ‚Äî to care for her beloved bee farms."/>
    <x v="0"/>
  </r>
  <r>
    <s v="s1165"/>
    <x v="0"/>
    <x v="539"/>
    <s v="Ni de co√±a"/>
    <x v="500"/>
    <s v="Nathalie Sese√±a"/>
    <s v="Nathalie Sese√±a, Goyo Jim√©nez, Jos√© Juan Vaquero, Jordi S√°nchez, Ricardo Quevedo, Carolina Noriega, Max Marieges, Kik√≠n Fern√°ndez, Norma Nivia, Moi Camacho"/>
    <s v="Spain"/>
    <s v="Spain"/>
    <x v="8"/>
    <x v="240"/>
    <x v="3"/>
    <x v="22"/>
    <x v="0"/>
    <s v="97 min"/>
    <s v="Comedies, International Movies"/>
    <s v="Trying to fix their relationships, four couples attend a spiritual retreat at a Caribbean resort, where temptation and mishaps add problems to the mix."/>
    <x v="2"/>
  </r>
  <r>
    <s v="s1166"/>
    <x v="0"/>
    <x v="540"/>
    <s v="Pagglait"/>
    <x v="501"/>
    <s v="Sanya Malhotra"/>
    <s v="Sanya Malhotra, Sayani Gupta, Ashutosh Rana, Raghuvir Yadav, Shruti Sharma, Sheeba Chaddha, Natasha Rastogi, Rajesh Tailang, Meghna Malik, Jameel Khan, Chetan Sharma, Ananya Khare, Bhupesh Pandya"/>
    <s v="India"/>
    <s v="India"/>
    <x v="3"/>
    <x v="240"/>
    <x v="3"/>
    <x v="1"/>
    <x v="5"/>
    <s v="114 min"/>
    <s v="Comedies, Dramas, International Movies"/>
    <s v="Widowed soon after marriage, a young woman grapples with an inability to grieve, quirky relatives and a startling discovery about her late husband."/>
    <x v="2"/>
  </r>
  <r>
    <s v="s1168"/>
    <x v="0"/>
    <x v="541"/>
    <s v="Caught by a Wave"/>
    <x v="502"/>
    <s v="Elvira Camarrone"/>
    <s v="Elvira Camarrone, Christian Roberto, Donatella Finocchiaro, Corrado Invernizzi, Vincenzo Amato, Manuela Ventura, Rosalba Battaglia, Daniele Pilli"/>
    <s v="Italy"/>
    <s v="Italy"/>
    <x v="13"/>
    <x v="241"/>
    <x v="2"/>
    <x v="1"/>
    <x v="1"/>
    <s v="100 min"/>
    <s v="Dramas, International Movies, Romantic Movies"/>
    <s v="After falling in love at a sailing summer camp in Sicily, reality comes crashing down on a teenage couple when a harsh truth prompts a pivotal decision."/>
    <x v="0"/>
  </r>
  <r>
    <s v="s1171"/>
    <x v="0"/>
    <x v="542"/>
    <s v="Secret Magic Control Agency"/>
    <x v="503"/>
    <s v="Nicholas Corda"/>
    <s v="Nicholas Corda, Sylvana Joyce, Alyson Leigh Rosenfeld, Courtney Shaw, Erica Schroeder, Georgette Timoney, Mary O'Brady, Marc Thompson"/>
    <s v="Russia, United States"/>
    <s v="Russia"/>
    <x v="46"/>
    <x v="241"/>
    <x v="2"/>
    <x v="1"/>
    <x v="7"/>
    <s v="105 min"/>
    <s v="Children &amp; Family Movies, Comedies"/>
    <s v="Hansel and Gretel of fairy tale fame ‚Äî now acting as secret agents ‚Äî must use magic, clever thinking and teamwork on a mission to find a missing king."/>
    <x v="7"/>
  </r>
  <r>
    <s v="s1173"/>
    <x v="0"/>
    <x v="543"/>
    <s v="Loyiso Gola: Unlearning"/>
    <x v="504"/>
    <s v="Loyiso Gola"/>
    <s v="Loyiso Gola"/>
    <s v="South Africa"/>
    <s v="South Africa"/>
    <x v="5"/>
    <x v="242"/>
    <x v="0"/>
    <x v="1"/>
    <x v="0"/>
    <s v="60 min"/>
    <s v="Stand-Up Comedy"/>
    <s v="South African comedian Loyiso Gola serves up filter-free humor as he riffs about race, identity, politics, and a school prank gone embarrassingly wrong!"/>
    <x v="12"/>
  </r>
  <r>
    <s v="s1174"/>
    <x v="1"/>
    <x v="544"/>
    <s v="Men on a Mission"/>
    <x v="505"/>
    <s v="Ho-dong Kang"/>
    <s v="Ho-dong Kang, Soo-geun Lee, Sang-min Lee, Young-chul Kim, Jang-hoon Seo, Hee-chul Kim, Kyung-hoon Min"/>
    <s v="South Korea"/>
    <s v="South Korea"/>
    <x v="29"/>
    <x v="242"/>
    <x v="0"/>
    <x v="1"/>
    <x v="1"/>
    <s v="6 Seasons"/>
    <s v="International TV Shows, Korean TV Shows, Stand-Up Comedy &amp; Talk Shows"/>
    <s v="Male celebs play make-believe as high schoolers, welcoming star transfer students every week and engaging in battles of witty humor and slapstick."/>
    <x v="11"/>
  </r>
  <r>
    <s v="s1176"/>
    <x v="0"/>
    <x v="545"/>
    <s v="Philomena"/>
    <x v="235"/>
    <s v="Judi Dench"/>
    <s v="Judi Dench, Steve Coogan, Sophie Kennedy Clark, Mare Winningham, Barbara Jefford, Ruth McCabe, Peter Hermann, Sean Mahon, Anna Maxwell Martin, Michelle Fairley, Kate Fleetwood"/>
    <s v="United Kingdom, United States, France"/>
    <s v="United Kingdom"/>
    <x v="1"/>
    <x v="243"/>
    <x v="6"/>
    <x v="4"/>
    <x v="2"/>
    <s v="98 min"/>
    <s v="Dramas, Independent Movies, International Movies"/>
    <s v="A kind-hearted Irishwoman teams with an acerbic journalist to find the son she was forced to give up for adoption 50 years ago."/>
    <x v="0"/>
  </r>
  <r>
    <s v="s1177"/>
    <x v="0"/>
    <x v="546"/>
    <s v="Any Crybabies Around?"/>
    <x v="506"/>
    <s v="Taiga Nakano"/>
    <s v="Taiga Nakano, Riho Yoshioka, Kanichiro, Takashi Yamanaka, Kimiko Yo, Toshiro Yanagiba"/>
    <s v="Japan"/>
    <s v="Japan"/>
    <x v="6"/>
    <x v="244"/>
    <x v="4"/>
    <x v="22"/>
    <x v="0"/>
    <s v="108 min"/>
    <s v="Dramas, International Movies"/>
    <s v="An immature young father in Akita becomes an outcast in his community after a media incident. Two years later he returns to ineptly try to make amends."/>
    <x v="0"/>
  </r>
  <r>
    <s v="s1178"/>
    <x v="0"/>
    <x v="547"/>
    <s v="Hospital"/>
    <x v="507"/>
    <s v="Lin Po-Hung"/>
    <s v="Lin Po-Hung, Tai Bo, Jacqueline Zhu, Lei Hong, Hsu Lichi, Yoko Young, Samuel Gu, Eunice Lin"/>
    <s v="Taiwan"/>
    <s v="Taiwan"/>
    <x v="19"/>
    <x v="244"/>
    <x v="4"/>
    <x v="22"/>
    <x v="0"/>
    <s v="90 min"/>
    <s v="Horror Movies, International Movies"/>
    <s v="In an abandoned hospital in Tainan, visitors seeking to communicate with their relatives' spirits are haunted by disturbing, supernatural occurrences."/>
    <x v="3"/>
  </r>
  <r>
    <s v="s1179"/>
    <x v="0"/>
    <x v="548"/>
    <s v="Jiu Jitsu"/>
    <x v="508"/>
    <s v="Alain Moussi"/>
    <s v="Alain Moussi, Nicolas Cage, Tony Jaa, Rick Yune, Frank Grillo, Marie Avgeropoulos, JuJu Chan, Ryan Tarran, Eddie Steeples, Raymond Pinharry, Mary Makariou"/>
    <s v="United States"/>
    <s v="United States"/>
    <x v="0"/>
    <x v="244"/>
    <x v="4"/>
    <x v="22"/>
    <x v="4"/>
    <s v="102 min"/>
    <s v="Action &amp; Adventure"/>
    <s v="After the defeat of a celebrated war hero, an ancient order of fighters battles powerful space invaders as the fate of humanity hangs in the balance."/>
    <x v="5"/>
  </r>
  <r>
    <s v="s1185"/>
    <x v="0"/>
    <x v="549"/>
    <s v="The Yin Yang Master"/>
    <x v="509"/>
    <s v="Chen Kun"/>
    <s v="Chen Kun, Zhou Xun, Qu Chuxiao, Shen Yue, William Chan Wai-ting, Wang Likun, Cici Wang"/>
    <s v="China"/>
    <s v="China"/>
    <x v="4"/>
    <x v="245"/>
    <x v="3"/>
    <x v="1"/>
    <x v="1"/>
    <s v="120 min"/>
    <s v="Action &amp; Adventure, International Movies"/>
    <s v="A feud erupts between realms, and Yin Yang master Qing Ming teams up with disgraced guard Yuan Boya to vanquish a demonic threat as a conspiracy looms."/>
    <x v="5"/>
  </r>
  <r>
    <s v="s1186"/>
    <x v="0"/>
    <x v="550"/>
    <s v="Who's the Boss"/>
    <x v="510"/>
    <s v="Funke Akindele"/>
    <s v="Funke Akindele, Blossom Chukwujekwu, Sharon Ooja, Ini Dima-Okojie, Segun Arinze, Bolly Lomo, Beverly Osu, Tayo Faniran"/>
    <s v="Nigeria"/>
    <s v="Nigeria"/>
    <x v="7"/>
    <x v="245"/>
    <x v="3"/>
    <x v="22"/>
    <x v="0"/>
    <s v="106 min"/>
    <s v="Comedies, International Movies, Romantic Movies"/>
    <s v="A young, overworked ad executive with an overbearing boss starts her own side hustle and invents an employer once her business begins to flourish."/>
    <x v="2"/>
  </r>
  <r>
    <s v="s1188"/>
    <x v="0"/>
    <x v="551"/>
    <s v="Deadly Illusions"/>
    <x v="511"/>
    <s v="Kristin Davis"/>
    <s v="Kristin Davis, Dermot Mulroney, Greer Grammer, Shanola Hampton, Marie Wagenman, Shylo Molina, Abella Bala, Shaun Wu"/>
    <s v="United States"/>
    <s v="United States"/>
    <x v="0"/>
    <x v="246"/>
    <x v="2"/>
    <x v="1"/>
    <x v="4"/>
    <s v="115 min"/>
    <s v="Thrillers"/>
    <s v="After a bestselling novelist suffering from writer's block hires a new nanny for her children, the line between fiction and reality starts to blur."/>
    <x v="4"/>
  </r>
  <r>
    <s v="s1189"/>
    <x v="0"/>
    <x v="552"/>
    <s v="Get the Goat"/>
    <x v="512"/>
    <s v="Matheus Nachtergaele"/>
    <s v="Matheus Nachtergaele, Edmilson Filho, Let√≠cia Lima, Leandro Ramos, Evelyn Castro, Val√©ria Vitoriano, Victor Allen, Renan Medeiros, Eyrio Okura, J√©ssica Tamochunas, Marcondes Falc√£o, Juliano Cazarr√©"/>
    <s v="Brazil"/>
    <s v="Brazil"/>
    <x v="32"/>
    <x v="246"/>
    <x v="2"/>
    <x v="1"/>
    <x v="1"/>
    <s v="98 min"/>
    <s v="Action &amp; Adventure, Comedies, International Movies"/>
    <s v="Two hapless cops find themselves in over their heads as they cross paths with dangerous criminals while searching for Celestina, a beloved goat mascot."/>
    <x v="5"/>
  </r>
  <r>
    <s v="s1190"/>
    <x v="0"/>
    <x v="553"/>
    <s v="Nate Bargatze: The Greatest Average American"/>
    <x v="513"/>
    <s v="Nate Bargatze"/>
    <s v="Nate Bargatze"/>
    <s v="United States"/>
    <s v="United States"/>
    <x v="0"/>
    <x v="246"/>
    <x v="2"/>
    <x v="1"/>
    <x v="8"/>
    <s v="60 min"/>
    <s v="Stand-Up Comedy"/>
    <s v="Nate Bargatze touches on Zoom comedy shows, losing his phone, hotel breakfast fails, animal caddies, new math and much more in this special."/>
    <x v="12"/>
  </r>
  <r>
    <s v="s1191"/>
    <x v="0"/>
    <x v="554"/>
    <s v="Skylines"/>
    <x v="514"/>
    <s v="Lindsey Morgan"/>
    <s v="Lindsey Morgan, Jonathan Howard, Daniel Bernhardt, Rhona Mitra, James Cosmo, Yayan Ruhian, Alexander Siddig, Cha-Lee Yoon, Ieva Andrejevaite, Jeremy Fitzgerald"/>
    <s v="United Kingdom, United States"/>
    <s v="United Kingdom"/>
    <x v="1"/>
    <x v="246"/>
    <x v="2"/>
    <x v="22"/>
    <x v="4"/>
    <s v="113 min"/>
    <s v="Action &amp; Adventure"/>
    <s v="When a mysterious alien virus begins to endanger humanity, an elite team of soldiers launches into space to end the threat for good."/>
    <x v="5"/>
  </r>
  <r>
    <s v="s1192"/>
    <x v="0"/>
    <x v="555"/>
    <s v="The Fluffy Movie"/>
    <x v="515"/>
    <s v="Gabriel Iglesias"/>
    <s v="Gabriel Iglesias"/>
    <s v="United States"/>
    <s v="United States"/>
    <x v="0"/>
    <x v="246"/>
    <x v="2"/>
    <x v="28"/>
    <x v="2"/>
    <s v="101 min"/>
    <s v="Stand-Up Comedy"/>
    <s v="Comedian Gabriel Iglesias takes the stage in San Jose, California, for a stand-up performance featuring wild stories and even wilder impersonations."/>
    <x v="12"/>
  </r>
  <r>
    <s v="s1193"/>
    <x v="0"/>
    <x v="556"/>
    <s v="The Present"/>
    <x v="516"/>
    <s v="Saleh Bakri"/>
    <s v="Saleh Bakri, Maryam Kanj, Maryam Kamiel Basha, Ameer Khlawe, Ala' Hanani, Malak Abu Ghraibeh, Karam Elayyan, Leila Mouammar, Angie Saba"/>
    <s v="United Kingdom,"/>
    <s v="United Kingdom"/>
    <x v="1"/>
    <x v="246"/>
    <x v="2"/>
    <x v="22"/>
    <x v="0"/>
    <s v="24 min"/>
    <s v="Dramas, International Movies"/>
    <s v="Yusuf and his daughter set out to buy his wife an anniversary gift, a gesture demanding much patience and negotiation skills in the West Bank."/>
    <x v="0"/>
  </r>
  <r>
    <s v="s1195"/>
    <x v="0"/>
    <x v="557"/>
    <s v="Catch.er"/>
    <x v="517"/>
    <s v="OC Ukeje"/>
    <s v="OC Ukeje, Blossom Chukwujekwu, Alexx Ekubo, Beverly Naya, Tope Tedela, Gbenro Ajibade, Omowunmi Dada, Kiki Omeili, Wofai Fada"/>
    <s v="Nigeria"/>
    <s v="Nigeria"/>
    <x v="7"/>
    <x v="247"/>
    <x v="1"/>
    <x v="5"/>
    <x v="1"/>
    <s v="80 min"/>
    <s v="Dramas, International Movies, Thrillers"/>
    <s v="A man becomes the prime suspect in his wife's murder, but the police investigation soon widens to other potential culprits with hidden motives."/>
    <x v="0"/>
  </r>
  <r>
    <s v="s1196"/>
    <x v="0"/>
    <x v="558"/>
    <s v="Operation Varsity Blues:¬†The¬†College¬†Admissions¬†Scandal"/>
    <x v="518"/>
    <s v="Matthew Modine"/>
    <s v="Matthew Modine"/>
    <s v="United States"/>
    <s v="United States"/>
    <x v="0"/>
    <x v="247"/>
    <x v="1"/>
    <x v="1"/>
    <x v="4"/>
    <s v="100 min"/>
    <s v="Documentaries"/>
    <s v="Reenactments drive this documentary investigating the mastermind behind a scam to get the kids of rich and famous families into top US universities."/>
    <x v="8"/>
  </r>
  <r>
    <s v="s1198"/>
    <x v="0"/>
    <x v="559"/>
    <s v="Get on Up"/>
    <x v="519"/>
    <s v="Chadwick Boseman"/>
    <s v="Chadwick Boseman, Nelsan Ellis, Dan Aykroyd, Viola Davis, Lennie James, Fred Melamed, Craig Robinson, Jill Scott, Octavia Spencer, Jacinte Blankenship"/>
    <s v="United Kingdom, United States"/>
    <s v="United Kingdom"/>
    <x v="1"/>
    <x v="248"/>
    <x v="0"/>
    <x v="28"/>
    <x v="2"/>
    <s v="139 min"/>
    <s v="Dramas, Music &amp; Musicals"/>
    <s v="Music legend James Brown makes a turbulent journey from humble origins to superstardom as the Godfather of Soul in this biopic starring Chadwick Boseman."/>
    <x v="0"/>
  </r>
  <r>
    <s v="s1199"/>
    <x v="0"/>
    <x v="560"/>
    <s v="RebellComedy: Straight Outta the Zoo"/>
    <x v="520"/>
    <s v="Khalid Bounouar"/>
    <s v="Khalid Bounouar, Alain Frei, Babak Ghassim, Benaissa Lamroubal, Salim Samatou, Hany Siam, Ususmango, DJ Wati"/>
    <s v="Germany"/>
    <s v="Germany"/>
    <x v="2"/>
    <x v="248"/>
    <x v="0"/>
    <x v="1"/>
    <x v="0"/>
    <s v="74 min"/>
    <s v="Stand-Up Comedy"/>
    <s v="The comics of RebellComedy take the stage and tackle mistaken identities, geriatric influencers, our flawed perceptions of animals and more."/>
    <x v="12"/>
  </r>
  <r>
    <s v="s1200"/>
    <x v="0"/>
    <x v="561"/>
    <s v="Savages"/>
    <x v="521"/>
    <s v="Taylor Kitsch"/>
    <s v="Taylor Kitsch, Aaron Taylor-Johnson, Blake Lively, John Travolta, Benicio Del Toro, Salma Hayek, Demi√°n Bichir, Sandra Echeverr√≠a, Emile Hirsch, Joaqu√≠n Cos√≠o, Ali Wong"/>
    <s v="United States"/>
    <s v="United States"/>
    <x v="0"/>
    <x v="248"/>
    <x v="0"/>
    <x v="10"/>
    <x v="4"/>
    <s v="131 min"/>
    <s v="Dramas, Thrillers"/>
    <s v="With the help of a shady DEA agent, two weed entrepreneurs take on a merciless cartel leader who wants in on their business and kidnaps their lover."/>
    <x v="0"/>
  </r>
  <r>
    <s v="s1203"/>
    <x v="0"/>
    <x v="562"/>
    <s v="C/O Kaadhal"/>
    <x v="522"/>
    <s v="Deepann"/>
    <s v="Deepann, Vetri, Mumtaz Sorcar, Ayra, Karthik Rathnam, Sonia Giri, Nishesh, Shwetha"/>
    <s v="India"/>
    <s v="India"/>
    <x v="3"/>
    <x v="249"/>
    <x v="6"/>
    <x v="1"/>
    <x v="1"/>
    <s v="131 min"/>
    <s v="Dramas, International Movies, Romantic Movies"/>
    <s v="Cutting across conventions and expectations, four brave love stories blossom in this Tamil remake of the 2018 Telugu film &quot;Care of Kancharapalem.‚Äù"/>
    <x v="0"/>
  </r>
  <r>
    <s v="s1204"/>
    <x v="0"/>
    <x v="563"/>
    <s v="The BFG"/>
    <x v="9"/>
    <s v="Mark Rylance"/>
    <s v="Mark Rylance, Ruby Barnhill, Penelope Wilton, Jemaine Clement, Rebecca Hall, Rafe Spall, Bill Hader, √ìlafur Darri √ìlafsson, Adam Godley, Michael Adamthwaite, Daniel Bacon, Jonathan Holmes, Chris Gibbs, Paul Moniz de Sa"/>
    <s v="United States, India, United Kingdom"/>
    <s v="United States"/>
    <x v="0"/>
    <x v="249"/>
    <x v="6"/>
    <x v="32"/>
    <x v="3"/>
    <s v="118 min"/>
    <s v="Children &amp; Family Movies, Dramas"/>
    <s v="A little orphan meets up with a kind giant who's supposed to eat her but instead protects her from some truly horrible giants who terrorize them both."/>
    <x v="7"/>
  </r>
  <r>
    <s v="s1209"/>
    <x v="0"/>
    <x v="564"/>
    <s v="√áarsi Pazar"/>
    <x v="523"/>
    <s v="Erdem Yener"/>
    <s v="Erdem Yener, Ayhan Ta≈ü, Emin Olcay, Muharrem G√ºlmez, Elif Nur Kerk√ºk, Tarƒ±k Papu√ß√ßuoƒülu, Suzan Aksoy, Doƒüa Konakoƒülu, Esin Eden, Deniz √ñzerman"/>
    <s v="Turkey"/>
    <s v="Turkey"/>
    <x v="41"/>
    <x v="250"/>
    <x v="3"/>
    <x v="25"/>
    <x v="0"/>
    <s v="97 min"/>
    <s v="Comedies, International Movies"/>
    <s v="The slacker owner of a public bath house rallies his community to save it when a big developer comes to town to close it down and open a new mall."/>
    <x v="2"/>
  </r>
  <r>
    <s v="s1210"/>
    <x v="0"/>
    <x v="565"/>
    <s v="Just In Time"/>
    <x v="524"/>
    <s v="Sarah Hassan"/>
    <s v="Sarah Hassan, Stycie Waweru, Mawuli Gavor, Pierra Makena, Eve D'Souza, Christabel Jazz Mistri, Martin Githinji, Lydia Gitachu, Kagwe Mungai, Blessing Lung'Aho"/>
    <s v="Kenya"/>
    <s v="Kenya"/>
    <x v="47"/>
    <x v="250"/>
    <x v="3"/>
    <x v="22"/>
    <x v="8"/>
    <s v="92 min"/>
    <s v="Comedies, Dramas, International Movies"/>
    <s v="A meticulous clerk for a bookstore that has just been shuttered suddenly finds herself taking care of her cousin's witty 11-year-old daughter."/>
    <x v="2"/>
  </r>
  <r>
    <s v="s1212"/>
    <x v="0"/>
    <x v="566"/>
    <s v="Mucize"/>
    <x v="525"/>
    <s v="Talat Bulut"/>
    <s v="Talat Bulut, Mert Turak, Mahsun Kƒ±rmƒ±zƒ±g√ºl, Erdem Yener, Erol Demir√∂z, Ali S√ºrmeli, Meral √áetinkaya, B√º≈üra Pekin"/>
    <s v="Turkey"/>
    <s v="Turkey"/>
    <x v="41"/>
    <x v="250"/>
    <x v="3"/>
    <x v="25"/>
    <x v="1"/>
    <s v="136 min"/>
    <s v="Dramas, International Movies"/>
    <s v="Sent away from his family to a remote mountain town, teacher Mahir helps the villagers build a school ‚Äì and inspires a path to hope for them all."/>
    <x v="0"/>
  </r>
  <r>
    <s v="s1213"/>
    <x v="0"/>
    <x v="567"/>
    <s v="Paper Lives"/>
    <x v="526"/>
    <s v="√áaƒüatay Ulusoy"/>
    <s v="√áaƒüatay Ulusoy, Emir Ali Doƒürul, Ersin Arƒ±cƒ±, Turgay Tan√ºlk√º, Selen √ñzt√ºrk, Osman ƒ∞skender Bayer, Tomris √áetinel, Volkan √áalƒ±≈ükan, Mehmet Bahattin Gen√ß, Ok≈üan B√ºy√ºk"/>
    <s v="Turkey"/>
    <s v="Turkey"/>
    <x v="41"/>
    <x v="250"/>
    <x v="3"/>
    <x v="1"/>
    <x v="0"/>
    <s v="97 min"/>
    <s v="Dramas, International Movies"/>
    <s v="In the streets of Istanbul, ailing waste warehouse worker Mehmet takes a small boy under his wing and must soon confront his own traumatic childhood."/>
    <x v="0"/>
  </r>
  <r>
    <s v="s1216"/>
    <x v="0"/>
    <x v="568"/>
    <s v="Romantik Komedi"/>
    <x v="527"/>
    <s v="Sedef Avcƒ±"/>
    <s v="Sedef Avcƒ±, Cemal H√ºnal, Beg√ºm K√ºt√ºk, Engin Altan D√ºzyatan, Sinem Kobal, G√ºrgen √ñz, Burcu Kara, Kubilay Penbeklioƒülu"/>
    <s v="Turkey"/>
    <s v="Turkey"/>
    <x v="41"/>
    <x v="250"/>
    <x v="3"/>
    <x v="3"/>
    <x v="0"/>
    <s v="110 min"/>
    <s v="Comedies, International Movies, Romantic Movies"/>
    <s v="Bored with her life and inspired by a friend's wedding, Esra quits her job and dumps her boyfriend, leading to a series of romantic misadventures."/>
    <x v="2"/>
  </r>
  <r>
    <s v="s1217"/>
    <x v="0"/>
    <x v="569"/>
    <s v="Romantik Komedi 2: Bekarlƒ±ƒüa Veda"/>
    <x v="528"/>
    <s v="Sinem Kobal"/>
    <s v="Sinem Kobal, Engin Altan D√ºzyatan, Sedef Avcƒ±, Cemal H√ºnal, Burcu Kara, G√ºrgen √ñz, √ñyk√º √áelik, G√∂k√ße √ñzyol"/>
    <s v="Turkey"/>
    <s v="Turkey"/>
    <x v="41"/>
    <x v="250"/>
    <x v="3"/>
    <x v="4"/>
    <x v="0"/>
    <s v="105 min"/>
    <s v="Comedies, International Movies, Romantic Movies"/>
    <s v="Didem tries everything to get actor Cem to propose to her, but he's got other things on his mind: a beautiful new co-star and a secret bachelor party."/>
    <x v="2"/>
  </r>
  <r>
    <s v="s1219"/>
    <x v="0"/>
    <x v="570"/>
    <s v="YES DAY"/>
    <x v="529"/>
    <s v="Jennifer Garner"/>
    <s v="Jennifer Garner, Edgar Ram√≠rez, Jenna Ortega, Julian Lerner, Everly Carganilla, Tracie Thoms, Fortune Feimster, Nat Faxon, Arturo Castro"/>
    <s v="United States"/>
    <s v="United States"/>
    <x v="0"/>
    <x v="250"/>
    <x v="3"/>
    <x v="1"/>
    <x v="3"/>
    <s v="90 min"/>
    <s v="Children &amp; Family Movies, Comedies"/>
    <s v="A mom and dad who usually say no decide to say yes to their kids' wildest requests ‚Äî with a few ground rules ‚Äî on a whirlwind day of fun and adventure."/>
    <x v="7"/>
  </r>
  <r>
    <s v="s1220"/>
    <x v="0"/>
    <x v="571"/>
    <s v="You're Everything To Me"/>
    <x v="530"/>
    <s v="Tolga √áevik"/>
    <s v="Tolga √áevik, Cengiz Bozkurt, Melis Birkan, Tuna √áevik"/>
    <s v="Turkey"/>
    <s v="Turkey"/>
    <x v="41"/>
    <x v="250"/>
    <x v="3"/>
    <x v="32"/>
    <x v="5"/>
    <s v="107 min"/>
    <s v="Comedies, Dramas, Independent Movies"/>
    <s v="When an old fling shows up with their infant child, a dallying man-child must take on the role of father and create a fairytale world for his daughter."/>
    <x v="2"/>
  </r>
  <r>
    <s v="s1221"/>
    <x v="0"/>
    <x v="572"/>
    <s v="Coven of Sisters"/>
    <x v="531"/>
    <s v="Alex Brendem√ºhl"/>
    <s v="Alex Brendem√ºhl, Amaia Aberasturi, Daniel Fanego, Garazi Urkola, Yune Nogueiras, Jone Laspiur, Irati Saez de Urabain, Lorea Ibarra"/>
    <s v="Spain, Argentina"/>
    <s v="Spain"/>
    <x v="8"/>
    <x v="251"/>
    <x v="2"/>
    <x v="1"/>
    <x v="0"/>
    <s v="92 min"/>
    <s v="Dramas, Independent Movies, International Movies"/>
    <s v="Basque Country, 1609. To postpone their execution, a group of women accused of witchcraft lure their inquisitor into witnessing the witches' Sabbath."/>
    <x v="0"/>
  </r>
  <r>
    <s v="s1222"/>
    <x v="0"/>
    <x v="573"/>
    <s v="Generasi 90an: Melankolia"/>
    <x v="532"/>
    <s v="Ari Irham"/>
    <s v="Ari Irham, Aghniny Haque, Taskya Namya, Marcella Zalianty, Gunawan Sudrajat, Jennifer Coppen"/>
    <s v="Indonesia"/>
    <s v="Indonesia"/>
    <x v="25"/>
    <x v="251"/>
    <x v="2"/>
    <x v="22"/>
    <x v="1"/>
    <s v="94 min"/>
    <s v="Dramas, International Movies"/>
    <s v="After the devastating loss of a loved one, Abby forms a bond with his sister's best friend as he struggles to move on."/>
    <x v="0"/>
  </r>
  <r>
    <s v="s1223"/>
    <x v="0"/>
    <x v="574"/>
    <s v="The Block Island Sound"/>
    <x v="533"/>
    <s v="Chris Sheffield"/>
    <s v="Chris Sheffield, Michaela McManus, Neville Archambault, Ryan O'Flanagan, Matilda Lawler, Jim Cummings, Jeremy Holm, Heidi Niedermeyer, Willie C. Carpenter, Matthew Lawler"/>
    <s v="United States"/>
    <s v="United States"/>
    <x v="0"/>
    <x v="251"/>
    <x v="2"/>
    <x v="22"/>
    <x v="0"/>
    <s v="99 min"/>
    <s v="Horror Movies, Independent Movies"/>
    <s v="On an island, a fisherman's family faces horrors and dark truths when an ominous force begins killing the wildlife and puts their own lives in danger."/>
    <x v="3"/>
  </r>
  <r>
    <s v="s1224"/>
    <x v="1"/>
    <x v="575"/>
    <s v="Dealer"/>
    <x v="534"/>
    <s v="Abdramane Diakit√©"/>
    <s v="Abdramane Diakit√©, Mohamed Boudouh, S√©bastien Houbani, Idir Azougli, Julien Meurice, Abdillah Assoumani, Jean-Toussaint Bernard, Romain Vissol"/>
    <s v="France"/>
    <s v="France"/>
    <x v="14"/>
    <x v="252"/>
    <x v="1"/>
    <x v="1"/>
    <x v="0"/>
    <s v="1 Season"/>
    <s v="Crime TV Shows, International TV Shows, TV Action &amp; Adventure"/>
    <s v="Tensions erupt when two filmmakers infiltrate an area ruled by gangs to shoot a music video for a rapper in this gritty found-footage series."/>
    <x v="10"/>
  </r>
  <r>
    <s v="s1229"/>
    <x v="0"/>
    <x v="576"/>
    <s v="Bombay Rose"/>
    <x v="535"/>
    <s v="Cyli Khare"/>
    <s v="Cyli Khare, Gargi Shitole, Amardeep Jha, Amit Deondi, Makrand Deshpande, Virendra Saxena, Shishir Sharma"/>
    <s v="India, United Kingdom, France, Qatar"/>
    <s v="India"/>
    <x v="3"/>
    <x v="253"/>
    <x v="6"/>
    <x v="1"/>
    <x v="2"/>
    <s v="97 min"/>
    <s v="Dramas, Independent Movies, International Movies"/>
    <s v="Amidst the bustle of a magnetic and multifaceted city, the budding love between two dreamers is tested."/>
    <x v="0"/>
  </r>
  <r>
    <s v="s1231"/>
    <x v="0"/>
    <x v="577"/>
    <s v="Aelay"/>
    <x v="536"/>
    <s v="P. Samuthirakani"/>
    <s v="P. Samuthirakani, Manikandan, Madhumathi Padmanathan, Akalyadevi B., S I Neelambari"/>
    <s v="India"/>
    <s v="India"/>
    <x v="3"/>
    <x v="254"/>
    <x v="3"/>
    <x v="1"/>
    <x v="1"/>
    <s v="151 min"/>
    <s v="Comedies, Dramas, Independent Movies"/>
    <s v="A son stoically returns to his village upon his father‚Äôs death, recalling their chilly dynamic before a bizarre event disrupts his visit."/>
    <x v="2"/>
  </r>
  <r>
    <s v="s1233"/>
    <x v="0"/>
    <x v="578"/>
    <s v="Dogwashers"/>
    <x v="537"/>
    <s v="Christian Tappan"/>
    <s v="Christian Tappan, Anderson Ballesteros, John √Ålex Toro, Ulises Gonz√°lez, Leonor L√≥pez, Hector Mauricio Mejia, Johnnie Castillo, Isabella Licht Delgado, Marlon P√©rez Cruz, Kevin Andr√©s Mu√±oz"/>
    <s v="Colombia"/>
    <s v="Colombia"/>
    <x v="16"/>
    <x v="254"/>
    <x v="3"/>
    <x v="1"/>
    <x v="0"/>
    <s v="108 min"/>
    <s v="Comedies, Dramas, International Movies"/>
    <s v="When a narco past his prime refuses to pay a debt to an upstart, only a secret stash of money can save his men. But guess what the gardener just found?"/>
    <x v="2"/>
  </r>
  <r>
    <s v="s1234"/>
    <x v="0"/>
    <x v="579"/>
    <s v="Fate of Alakada"/>
    <x v="115"/>
    <s v="Toyin Abraham"/>
    <s v="Toyin Abraham, Broda Shaggi, Calabar Chic, Munirat Antoinette Lecky, Khafi Kareem, Bukola Oshibowale, Adebimpe Akintunde, Temisan Emmanuel, Olaniyi Afonja, Sydney Egere"/>
    <s v="Nigeria"/>
    <s v="Nigeria"/>
    <x v="7"/>
    <x v="254"/>
    <x v="3"/>
    <x v="22"/>
    <x v="1"/>
    <s v="113 min"/>
    <s v="Comedies, International Movies"/>
    <s v="Faking her way through any situation, a social media influencer poses as an event planner and is tasked with throwing an extravagant, star-studded bash."/>
    <x v="2"/>
  </r>
  <r>
    <s v="s1237"/>
    <x v="0"/>
    <x v="580"/>
    <s v="Sentinelle"/>
    <x v="538"/>
    <s v="Olga Kurylenko"/>
    <s v="Olga Kurylenko, Marilyn Lima, Michel Nabokoff, Martin Swabey, Carole Weyers, Andrey Gorlenko, Antonia Malinova, Gabriel Almaer, Blaise Afonso, Guillaume Duhesme, Michel Biel"/>
    <s v="France"/>
    <s v="France"/>
    <x v="14"/>
    <x v="254"/>
    <x v="3"/>
    <x v="1"/>
    <x v="0"/>
    <s v="81 min"/>
    <s v="Action &amp; Adventure, Dramas, International Movies"/>
    <s v="Transferred home after a traumatizing combat mission, a highly trained French soldier uses her lethal skills to hunt down the man who hurt her sister."/>
    <x v="5"/>
  </r>
  <r>
    <s v="s1238"/>
    <x v="0"/>
    <x v="581"/>
    <s v="Mariposa"/>
    <x v="539"/>
    <s v="Adhisty Zara"/>
    <s v="Adhisty Zara, Angga Yunanda, Dannia Salsabila, Abun Sungkar, Junior Roberts, Syakir Daulay, Ariyo Wahab, Ersa Mayori, Baim Wong, Irgi Fahrezi"/>
    <s v="Indonesia"/>
    <s v="Indonesia"/>
    <x v="25"/>
    <x v="255"/>
    <x v="2"/>
    <x v="22"/>
    <x v="1"/>
    <s v="116 min"/>
    <s v="Comedies, International Movies, Romantic Movies"/>
    <s v="New student Acha falls for Iqbal, a high-achieving student who's torn between love and family pressure."/>
    <x v="2"/>
  </r>
  <r>
    <s v="s1240"/>
    <x v="0"/>
    <x v="582"/>
    <s v="Parker"/>
    <x v="540"/>
    <s v="Jason Statham"/>
    <s v="Jason Statham, Jennifer Lopez, Michael Chiklis, Wendell Pierce, Clifton Collins Jr., Bobby Cannavale, Patti LuPone, Carlos Carrasco, Micah Hauptman, Emma Booth, Nick Nolte"/>
    <s v="United States"/>
    <s v="United States"/>
    <x v="0"/>
    <x v="255"/>
    <x v="2"/>
    <x v="4"/>
    <x v="4"/>
    <s v="119 min"/>
    <s v="Action &amp; Adventure"/>
    <s v="Parker is a thief ‚Äì but he has scruples. So when his crew double-crosses him, Parker teams up with an unlikely partner to even the score."/>
    <x v="5"/>
  </r>
  <r>
    <s v="s1241"/>
    <x v="0"/>
    <x v="583"/>
    <s v="Safe Haven"/>
    <x v="35"/>
    <s v="Josh Duhamel"/>
    <s v="Josh Duhamel, Julianne Hough, Cobie Smulders, David Lyons, Noah Lomax, Mimi Kirkland"/>
    <s v="United States"/>
    <s v="United States"/>
    <x v="0"/>
    <x v="255"/>
    <x v="2"/>
    <x v="4"/>
    <x v="2"/>
    <s v="116 min"/>
    <s v="Dramas, Romantic Movies"/>
    <s v="When a mysterious woman arrives in a small North Carolina town, she begins a new life but remains haunted by a terrifying secret."/>
    <x v="0"/>
  </r>
  <r>
    <s v="s1242"/>
    <x v="0"/>
    <x v="584"/>
    <s v="Moxie"/>
    <x v="541"/>
    <s v="Hadley Robinson"/>
    <s v="Hadley Robinson, Lauren Tsai, Patrick Schwarzenegger, Nico Hiraga, Sydney Park, Josephine Langford, Clark Gregg, Josie Totah, Alycia  Pascual-Pe√±a, Anjelika Washington, Charlie Hall, Sabrina Haskett, Ike Barinholtz, Amy Poehler, Marcia Gay Harden"/>
    <s v="United States"/>
    <s v="United States"/>
    <x v="0"/>
    <x v="256"/>
    <x v="1"/>
    <x v="1"/>
    <x v="2"/>
    <s v="112 min"/>
    <s v="Comedies, Dramas, Music &amp; Musicals"/>
    <s v="Inspired by her mom's rebellious past and a confident new friend, a shy 16-year-old publishes an anonymous zine calling out sexism at her school."/>
    <x v="2"/>
  </r>
  <r>
    <s v="s1244"/>
    <x v="0"/>
    <x v="585"/>
    <s v="Black or White"/>
    <x v="542"/>
    <s v="Kevin Costner"/>
    <s v="Kevin Costner, Octavia Spencer, Jillian Estell, Bill Burr, Mpho Koaho, Anthony Mackie, Jennifer Ehle, Andr√© Holland, Gillian Jacobs, Paula Newsome"/>
    <s v="United States"/>
    <s v="United States"/>
    <x v="0"/>
    <x v="257"/>
    <x v="0"/>
    <x v="28"/>
    <x v="2"/>
    <s v="121 min"/>
    <s v="Dramas"/>
    <s v="A widowed lawyer struggles to retain custody of his biracial granddaughter when the girl's paternal grandmother questions his competence."/>
    <x v="0"/>
  </r>
  <r>
    <s v="s1245"/>
    <x v="0"/>
    <x v="586"/>
    <s v="Indoo Ki Jawani"/>
    <x v="543"/>
    <s v="Kiara Advani"/>
    <s v="Kiara Advani, Aditya Seal, Mallika Dua, Rakesh Bedi, Rajendra Sethi, Chittaranjan Tripathi, Rajesh Jais, Alka Badola Kaushal"/>
    <s v="India"/>
    <s v="India"/>
    <x v="3"/>
    <x v="257"/>
    <x v="0"/>
    <x v="22"/>
    <x v="1"/>
    <s v="115 min"/>
    <s v="Action &amp; Adventure, Comedies, International Movies"/>
    <s v="A spirited but naive young woman seeks a one-night stand, but after discovering her date‚Äôs real identity, things quickly go from casual to complicated."/>
    <x v="5"/>
  </r>
  <r>
    <s v="s1249"/>
    <x v="0"/>
    <x v="587"/>
    <s v="Biggie: I Got a Story to Tell"/>
    <x v="544"/>
    <s v="The Notorious B.I.G."/>
    <s v="The Notorious B.I.G., Sean &quot;P. Diddy&quot; Combs"/>
    <s v="United States"/>
    <s v="United States"/>
    <x v="0"/>
    <x v="258"/>
    <x v="6"/>
    <x v="1"/>
    <x v="4"/>
    <s v="98 min"/>
    <s v="Documentaries, Music &amp; Musicals"/>
    <s v="Featuring rare footage and in-depth interviews, this documentary celebrates the life of The Notorious B.I.G. on his journey from hustler to rap king."/>
    <x v="8"/>
  </r>
  <r>
    <s v="s1252"/>
    <x v="0"/>
    <x v="588"/>
    <s v="Dances with Wolves"/>
    <x v="545"/>
    <s v="Kevin Costner"/>
    <s v="Kevin Costner, Mary McDonnell, Rodney Grant, Graham Greene, Floyd &quot;Red Crow&quot; Westerman, Tantoo Cardinal, Robert Pastorelli, Charles Rocket, Maury Chaykin, Jimmy Herman"/>
    <s v="United States, United Kingdom"/>
    <s v="United States"/>
    <x v="0"/>
    <x v="258"/>
    <x v="6"/>
    <x v="29"/>
    <x v="2"/>
    <s v="181 min"/>
    <s v="Action &amp; Adventure, Classic Movies, Dramas"/>
    <s v="On the frontier, a Civil War soldier bonds with a Sioux tribe and adapts to their way of life, becoming their ally amid growing threats."/>
    <x v="5"/>
  </r>
  <r>
    <s v="s1253"/>
    <x v="0"/>
    <x v="589"/>
    <s v="How to Be Really Bad"/>
    <x v="546"/>
    <s v="Emma Bading"/>
    <s v="Emma Bading, Janina Fautz, Ludwig Simon, Samuel Finzi, Emilio Sakraya, Oliver Korittke, Alwara H√∂fels, Matilda Marz, Amina Merai, Johann von B√ºlow, Axel Stein, Theo Trebs"/>
    <s v="Germany"/>
    <s v="Germany"/>
    <x v="2"/>
    <x v="258"/>
    <x v="6"/>
    <x v="21"/>
    <x v="1"/>
    <s v="100 min"/>
    <s v="Comedies, International Movies"/>
    <s v="The devil's sassy (and bored) daughter makes a deal with her dad: If she can turn a good person evil, she gets to ditch hell and stay on Earth."/>
    <x v="2"/>
  </r>
  <r>
    <s v="s1254"/>
    <x v="0"/>
    <x v="590"/>
    <s v="LEGO Marvel Spider-Man: Vexed by Venom"/>
    <x v="547"/>
    <s v="Robbie Daymond"/>
    <s v="Robbie Daymond, Ben Pronsky, Josh Keaton, Tara Strong, Jennifer Hale, Laura Bailey"/>
    <s v="United States"/>
    <s v="United States"/>
    <x v="0"/>
    <x v="258"/>
    <x v="6"/>
    <x v="23"/>
    <x v="9"/>
    <s v="22 min"/>
    <s v="Children &amp; Family Movies, Comedies"/>
    <s v="When Green Goblin and Venom team up for a disastrous scheme, Spider-Man calls in a wall-crawling ally and must rely on his Spidey senses to stop them."/>
    <x v="7"/>
  </r>
  <r>
    <s v="s1255"/>
    <x v="0"/>
    <x v="591"/>
    <s v="Rain Man"/>
    <x v="187"/>
    <s v="Dustin Hoffman"/>
    <s v="Dustin Hoffman, Tom Cruise, Valeria Golino, Gerald R. Molen, Jack Murdock, Michael D. Roberts, Ralph Seymour, Lucinda Jenney, Bonnie Hunt"/>
    <s v="United States"/>
    <s v="United States"/>
    <x v="0"/>
    <x v="258"/>
    <x v="6"/>
    <x v="45"/>
    <x v="4"/>
    <s v="134 min"/>
    <s v="Classic Movies, Dramas"/>
    <s v="Motivated by money, a selfish workaholic seeking a piece of his late father's inheritance takes a life-changing road trip with his estranged brother."/>
    <x v="9"/>
  </r>
  <r>
    <s v="s1257"/>
    <x v="0"/>
    <x v="592"/>
    <s v="Tenacious D in The Pick of Destiny"/>
    <x v="548"/>
    <s v="Jack Black"/>
    <s v="Jack Black, Kyle Gass, JR Reed, Troy Gentile, Ronnie James Dio, Paul F. Tompkins, Ned Bellamy, Fred Armisen, Kirk Ward, Amy Poehler, Tim Robbins, Dave Grohl, Ben Stiller"/>
    <s v="United States, Germany"/>
    <s v="United States"/>
    <x v="0"/>
    <x v="258"/>
    <x v="6"/>
    <x v="20"/>
    <x v="4"/>
    <s v="94 min"/>
    <s v="Comedies, Cult Movies, Music &amp; Musicals"/>
    <s v="Dreaming of being a rock god, Midwesterner JB heads to California, where he crosses paths with idler KG ‚Äì giving rise to the musical duo Tenacious D."/>
    <x v="2"/>
  </r>
  <r>
    <s v="s1259"/>
    <x v="0"/>
    <x v="593"/>
    <s v="Bigfoot Family"/>
    <x v="549"/>
    <s v="Jules Wojciechowski"/>
    <s v="Jules Wojciechowski, Roger Craig Smith, Grant George, David Lodge, Lindsey Alena, Sandy Fox, Joey Lotsko"/>
    <s v="Belgium, France"/>
    <s v="Belgium"/>
    <x v="38"/>
    <x v="259"/>
    <x v="3"/>
    <x v="1"/>
    <x v="7"/>
    <s v="88 min"/>
    <s v="Children &amp; Family Movies, Comedies"/>
    <s v="Bigfoot‚Äôs now a big deal. So when he goes missing, his shy but tech-savvy teen son must take on an evil CEO to save his family and a wildlife preserve."/>
    <x v="7"/>
  </r>
  <r>
    <s v="s1260"/>
    <x v="0"/>
    <x v="594"/>
    <s v="Captain Fantastic"/>
    <x v="550"/>
    <s v="Viggo Mortensen"/>
    <s v="Viggo Mortensen, Frank Langella, George MacKay, Samantha Isler, Annalise Basso, Nicholas Hamilton, Shree Crooks, Charlie Shotwell, Ann Dowd, Erin Moriarty, Missi Pyle, Kathryn Hahn, Steve Zahn"/>
    <s v="United States"/>
    <s v="United States"/>
    <x v="0"/>
    <x v="259"/>
    <x v="3"/>
    <x v="32"/>
    <x v="4"/>
    <s v="119 min"/>
    <s v="Comedies, Dramas, Independent Movies"/>
    <s v="A father raising his children off the grid begins to question his anti-establishment, utopian views when a tragic loss pulls them back into society."/>
    <x v="2"/>
  </r>
  <r>
    <s v="s1261"/>
    <x v="0"/>
    <x v="595"/>
    <s v="Crazy About Her"/>
    <x v="551"/>
    <s v="√Ålvaro Cervantes"/>
    <s v="√Ålvaro Cervantes, Susana Abaitua, Luis Zahera, Clara Segura, Aixa Villagr√°n, Paula Malia, Nil Cardoner, Txell Aixendri, Alberto San Juan"/>
    <s v="Spain"/>
    <s v="Spain"/>
    <x v="8"/>
    <x v="259"/>
    <x v="3"/>
    <x v="1"/>
    <x v="0"/>
    <s v="107 min"/>
    <s v="Comedies, International Movies, Romantic Movies"/>
    <s v="After spending a wild night together, Adri discovers the only way to see Carla again is to become a patient at the psychiatric center where she resides."/>
    <x v="2"/>
  </r>
  <r>
    <s v="s1262"/>
    <x v="0"/>
    <x v="596"/>
    <s v="Fuga"/>
    <x v="552"/>
    <s v="Benjam√≠n Vicu√±a"/>
    <s v="Benjam√≠n Vicu√±a, Gast√≥n Pauls, Alfredo Castro, Francisca Imboden, H√©ctor Noguera, Mar√≠a Izquierdo, Willy Semler, Alejandro Trejo, Mateo Iribarren, Marcial Tagle, Paulina Urrutia"/>
    <s v="Argentina, Chile"/>
    <s v="Argentina"/>
    <x v="10"/>
    <x v="259"/>
    <x v="3"/>
    <x v="20"/>
    <x v="0"/>
    <s v="112 min"/>
    <s v="Dramas, Independent Movies, International Movies"/>
    <s v="A struggling music student discovers and tries to complete an unfinished symphony begun by a famous composer, whose career was ended by a past trauma."/>
    <x v="0"/>
  </r>
  <r>
    <s v="s1264"/>
    <x v="0"/>
    <x v="597"/>
    <s v="No Escape"/>
    <x v="553"/>
    <s v="Owen Wilson"/>
    <s v="Owen Wilson, Lake Bell, Pierce Brosnan, Sterling Jerins, Claire Geare, Thanawut Ketsaro, Chatchawai Kamonsakpitak, Sahajak Boonthanakit"/>
    <s v="United States, Thailand"/>
    <s v="United States"/>
    <x v="0"/>
    <x v="259"/>
    <x v="3"/>
    <x v="25"/>
    <x v="4"/>
    <s v="103 min"/>
    <s v="Action &amp; Adventure"/>
    <s v="Soon after relocating to Southeast Asia, an American family lands in the midst of a violent coup that could cost them their lives."/>
    <x v="5"/>
  </r>
  <r>
    <s v="s1265"/>
    <x v="0"/>
    <x v="598"/>
    <s v="Our Idiot Brother"/>
    <x v="554"/>
    <s v="Paul Rudd"/>
    <s v="Paul Rudd, Elizabeth Banks, Zooey Deschanel, Emily Mortimer, Kathryn Hahn, Steve Coogan, Rashida Jones, Hugh Dancy, Shirley Knight, Adam Scott, T.J. Miller"/>
    <s v="United States"/>
    <s v="United States"/>
    <x v="0"/>
    <x v="259"/>
    <x v="3"/>
    <x v="15"/>
    <x v="4"/>
    <s v="90 min"/>
    <s v="Comedies, Dramas, Independent Movies"/>
    <s v="A seemingly clueless idealist relies on his exasperated sisters for shelter and support after his girlfriend dumps him and his dog is taken away."/>
    <x v="2"/>
  </r>
  <r>
    <s v="s1266"/>
    <x v="0"/>
    <x v="599"/>
    <s v="The Girl on the Train"/>
    <x v="555"/>
    <s v="Parineeti Chopra"/>
    <s v="Parineeti Chopra, Aditi Rao Hydari, Kirti Kulhari, Avinash Tiwary, Tota Roy Chowdhury"/>
    <s v="India"/>
    <s v="India"/>
    <x v="3"/>
    <x v="259"/>
    <x v="3"/>
    <x v="1"/>
    <x v="0"/>
    <s v="120 min"/>
    <s v="International Movies, Thrillers"/>
    <s v="A troubled divorc√©e fixates on a seemingly ideal couple from afar until a shocking observation sends her spiraling straight into a knotty murder case."/>
    <x v="15"/>
  </r>
  <r>
    <s v="s1267"/>
    <x v="0"/>
    <x v="600"/>
    <s v="Tony Manero"/>
    <x v="552"/>
    <s v="Alfredo Castro"/>
    <s v="Alfredo Castro, Paola Lattus, H√©ctor Morales, Amparo Noguera, Elsa Poblete"/>
    <s v="Chile, Brazil"/>
    <s v="Chile"/>
    <x v="48"/>
    <x v="259"/>
    <x v="3"/>
    <x v="16"/>
    <x v="0"/>
    <s v="97 min"/>
    <s v="Dramas, Independent Movies, International Movies"/>
    <s v="Amid the violence of Pinochet's reign in 1978 Chile, emotionally dead Ra√∫l finds escape in his obsession over the protagonist in &quot;Saturday Night Fever.&quot;"/>
    <x v="0"/>
  </r>
  <r>
    <s v="s1268"/>
    <x v="0"/>
    <x v="601"/>
    <s v="Who Am I"/>
    <x v="361"/>
    <s v="Tom Schilling"/>
    <s v="Tom Schilling, Elyas M'Barek, Wotan Wilke M√∂hring, Antoine Monot Jr., Hannah Herzsprung, Stephan Kampwirth, Trine Dyrholm, Leopold Hornung, Leonard Carow"/>
    <s v="Germany"/>
    <s v="Germany"/>
    <x v="2"/>
    <x v="259"/>
    <x v="3"/>
    <x v="28"/>
    <x v="0"/>
    <s v="102 min"/>
    <s v="International Movies, Thrillers"/>
    <s v="After his compatriots are murdered by Russian gangsters, a hacker confesses the history of his elite, fame-seeking group to a Europol investigator."/>
    <x v="15"/>
  </r>
  <r>
    <s v="s1270"/>
    <x v="0"/>
    <x v="602"/>
    <s v="Geez &amp; Ann"/>
    <x v="556"/>
    <s v="Hanggini"/>
    <s v="Hanggini, Junior Roberts, Roy Sungkono, Shenina Cinnamon, Ashira Zamita, Amel Carla, Davina Karamoy, Naimma Aljufri, Andi Viola, Jasmine Elfira Burhan, Kezia Aletheia, Dewi Rezer, Ersa Mayori, Indra Brasco, Bobby Samuel, Ady Sky, Farhan Rasyid"/>
    <s v="Indonesia"/>
    <s v="Indonesia"/>
    <x v="25"/>
    <x v="260"/>
    <x v="2"/>
    <x v="1"/>
    <x v="5"/>
    <s v="106 min"/>
    <s v="Dramas, International Movies, Romantic Movies"/>
    <s v="After falling for Geez, a heartthrob at school, Ann must confront family opposition, heartache and deception as their romance struggles."/>
    <x v="0"/>
  </r>
  <r>
    <s v="s1274"/>
    <x v="0"/>
    <x v="603"/>
    <s v="Blue, Painful, Fragile"/>
    <x v="557"/>
    <s v="Ryo Yoshizawa"/>
    <s v="Ryo Yoshizawa, Hana Sugisaki, Amane Okayama, Honoka Matsumoto, Hiroya Shimizu, Nana Mori, Mizuki Kayashima, Ken Mitsuishi, Tasuku Emoto"/>
    <s v="Japan"/>
    <s v="Japan"/>
    <x v="6"/>
    <x v="261"/>
    <x v="1"/>
    <x v="22"/>
    <x v="1"/>
    <s v="119 min"/>
    <s v="International Movies, Thrillers"/>
    <s v="Kaede and Hisano form a club to change the world. When Hisano vanishes, Kaede throws himself into bringing the club back to its idealistic roots."/>
    <x v="15"/>
  </r>
  <r>
    <s v="s1279"/>
    <x v="0"/>
    <x v="604"/>
    <s v="Brian Regan: On the Rocks"/>
    <x v="513"/>
    <s v="Brian Regan"/>
    <s v="Brian Regan"/>
    <s v="United States"/>
    <s v="United States"/>
    <x v="0"/>
    <x v="262"/>
    <x v="0"/>
    <x v="1"/>
    <x v="8"/>
    <s v="58 min"/>
    <s v="Stand-Up Comedy"/>
    <s v="Brian Regan tackles the big issues weighing on him, including aging, time, obsessive behavior, backpacks on airplanes, ungrateful horses and raisins."/>
    <x v="12"/>
  </r>
  <r>
    <s v="s1282"/>
    <x v="0"/>
    <x v="605"/>
    <s v="Red"/>
    <x v="558"/>
    <s v="Ram Pothineni"/>
    <s v="Ram Pothineni, Nivetha Pethuraj, Malvika Sharma, Amritha Aiyer, Sampath Raj"/>
    <s v="India"/>
    <s v="India"/>
    <x v="3"/>
    <x v="262"/>
    <x v="0"/>
    <x v="1"/>
    <x v="1"/>
    <s v="143 min"/>
    <s v="Dramas, International Movies"/>
    <s v="A murder investigation leads police to a photo of a suspect, but when two men are found with faces that match the picture, the case gets doubly tricky."/>
    <x v="0"/>
  </r>
  <r>
    <s v="s1284"/>
    <x v="0"/>
    <x v="606"/>
    <s v="The Conjuring"/>
    <x v="473"/>
    <s v="Vera Farmiga"/>
    <s v="Vera Farmiga, Patrick Wilson, Lili Taylor, Ron Livingston, Shanley Caswell, Hayley McFarland, Joey King, Mackenzie Foy, Kyla Deaver, Shannon Kook"/>
    <s v="United States"/>
    <s v="United States"/>
    <x v="0"/>
    <x v="263"/>
    <x v="5"/>
    <x v="4"/>
    <x v="4"/>
    <s v="112 min"/>
    <s v="Horror Movies, Thrillers"/>
    <s v="When a family starts experiencing supernatural terrors after moving into a Rhode Island farmhouse, they seek the help of a pair of noted demonologists."/>
    <x v="3"/>
  </r>
  <r>
    <s v="s1285"/>
    <x v="0"/>
    <x v="607"/>
    <s v="The Conjuring 2"/>
    <x v="473"/>
    <s v="Patrick Wilson"/>
    <s v="Patrick Wilson, Vera Farmiga, Madison Wolfe, Frances O'Connor, Lauren Esposito, Benjamin Haigh, Patrick McAuley, Simon McBurney, Maria Doyle Kennedy, Simon Delaney, Franka Potente"/>
    <s v="Canada, United States, United Kingdom"/>
    <s v="Canada"/>
    <x v="11"/>
    <x v="263"/>
    <x v="5"/>
    <x v="32"/>
    <x v="4"/>
    <s v="134 min"/>
    <s v="Horror Movies"/>
    <s v="After her daughter unwittingly releases a malevolent spirit in their house in London, a woman enlists the Warrens' help to confront the evil presence."/>
    <x v="3"/>
  </r>
  <r>
    <s v="s1287"/>
    <x v="0"/>
    <x v="608"/>
    <s v="Classmates Minus"/>
    <x v="559"/>
    <s v="Shih Ming-shuai"/>
    <s v="Shih Ming-shuai, Cheng Jen-shuo, Nadow Lin, Liu Kuan-ting, Chen Yi-wen, Lotus Wang, Ada Pan, Hung Shiao-ling, Jacqueline Zhu, Evelyn Zheng Yu-tong"/>
    <s v="Taiwan"/>
    <s v="Taiwan"/>
    <x v="19"/>
    <x v="264"/>
    <x v="4"/>
    <x v="22"/>
    <x v="0"/>
    <s v="123 min"/>
    <s v="Comedies, Dramas, Independent Movies"/>
    <s v="Four school buddies ‚Äî a director, a temp worker, an insurance salesman and a paper craftsman ‚Äî grapple with unfulfilled dreams amid middle age ennui."/>
    <x v="2"/>
  </r>
  <r>
    <s v="s1289"/>
    <x v="0"/>
    <x v="609"/>
    <s v="Operation Finale"/>
    <x v="176"/>
    <s v="Oscar Isaac"/>
    <s v="Oscar Isaac, Ben Kingsley, Lior Raz, M√©lanie Laurent, Nick Kroll, Joe Alwyn, Haley Lu Richardson, Michael Aronov, Peter Strauss, Ohad Knoller, Torben Liebrecht, Greta Scacchi, Pepe Rapazote"/>
    <s v="United States"/>
    <s v="United States"/>
    <x v="0"/>
    <x v="264"/>
    <x v="4"/>
    <x v="21"/>
    <x v="2"/>
    <s v="123 min"/>
    <s v="Dramas, Thrillers"/>
    <s v="In 1960, Israeli spies undertake a daring mission to capture notorious Nazi war criminal Adolf Eichmann and bring him to justice. Based on real events."/>
    <x v="0"/>
  </r>
  <r>
    <s v="s1291"/>
    <x v="0"/>
    <x v="610"/>
    <s v="I Care a Lot"/>
    <x v="560"/>
    <s v="Rosamund Pike"/>
    <s v="Rosamund Pike, Peter Dinklage, Eiza Gonz√°lez, Dianne Wiest, Chris Messina, Isiah Whitlock Jr., Macon Blair, Alicia Witt, Damian Young"/>
    <s v="United Kingdom, United States"/>
    <s v="United Kingdom"/>
    <x v="1"/>
    <x v="265"/>
    <x v="3"/>
    <x v="1"/>
    <x v="4"/>
    <s v="118 min"/>
    <s v="Comedies, LGBTQ Movies, Thrillers"/>
    <s v="A court-appointed legal guardian defrauds her older clients and traps them under her care. But her latest mark comes with some unexpected baggage."/>
    <x v="2"/>
  </r>
  <r>
    <s v="s1292"/>
    <x v="0"/>
    <x v="611"/>
    <s v="Love"/>
    <x v="561"/>
    <s v="Shine Tom Chacko"/>
    <s v="Shine Tom Chacko, Rajisha Vijayan, Gokulan, Sudhi Koppa, Veena Nandakumar, Johny Antony"/>
    <s v="India"/>
    <s v="India"/>
    <x v="3"/>
    <x v="265"/>
    <x v="3"/>
    <x v="22"/>
    <x v="1"/>
    <s v="91 min"/>
    <s v="Dramas, Independent Movies, International Movies"/>
    <s v="The troubling inner workings of a toxic marriage reveal themselves in surprising ways after one of the couple‚Äôs feuds spins out of control."/>
    <x v="0"/>
  </r>
  <r>
    <s v="s1294"/>
    <x v="1"/>
    <x v="612"/>
    <s v="Pitta Kathalu"/>
    <x v="562"/>
    <s v="Manchu Lakshmi"/>
    <s v="Manchu Lakshmi, Saanve Megghana, Naveen Kumar, Jagapathi Babu, Amala Paul, Aswin Kakamanu, Shruthi Haasan, Sanjith Hegde, Sangeeth Shoban, Anish Kuruvilla, Uko, Dayanand Reddy, Thanmayi, Satya Dev, Eesha Rebba, Srinivas Avasarala, Ashima Narwal"/>
    <s v="India"/>
    <s v="India"/>
    <x v="3"/>
    <x v="265"/>
    <x v="3"/>
    <x v="1"/>
    <x v="0"/>
    <s v="1 Season"/>
    <s v="International TV Shows, TV Dramas"/>
    <s v="From secrets and lies to jealousy and control, four stories in this anthology film explore the darker, deceptive sides of love."/>
    <x v="11"/>
  </r>
  <r>
    <s v="s1296"/>
    <x v="0"/>
    <x v="613"/>
    <s v="Eeb Allay Ooo!"/>
    <x v="563"/>
    <s v="Shardul Bhardwaj"/>
    <s v="Shardul Bhardwaj, Nutan Sinha, Shashi Bhushan, Mahinder Nath, Nitin Goel, Naina Sareen"/>
    <s v="India"/>
    <s v="India"/>
    <x v="3"/>
    <x v="266"/>
    <x v="2"/>
    <x v="23"/>
    <x v="0"/>
    <s v="97 min"/>
    <s v="Comedies, Dramas, Independent Movies"/>
    <s v="Hired as a monkey repeller upon moving to Delhi, a young man struggles to find his footing in his unenviable job and his place in the unforgiving world."/>
    <x v="2"/>
  </r>
  <r>
    <s v="s1298"/>
    <x v="0"/>
    <x v="614"/>
    <s v="No Escape Room"/>
    <x v="564"/>
    <s v="Jeni Ross"/>
    <s v="Jeni Ross, Mark Ghanim√©, Hamza Haq, Kathyrn Davis, Dennis Andres, Brianna Barnes"/>
    <s v="United States"/>
    <s v="United States"/>
    <x v="0"/>
    <x v="266"/>
    <x v="2"/>
    <x v="21"/>
    <x v="1"/>
    <s v="85 min"/>
    <s v="Horror Movies"/>
    <s v="A lighthearted bonding opportunity takes a dark and decidedly dangerous turn when a father and daughter try out an escape room in a small town."/>
    <x v="3"/>
  </r>
  <r>
    <s v="s1305"/>
    <x v="0"/>
    <x v="615"/>
    <s v="Animals on the Loose: A You vs. Wild Movie"/>
    <x v="565"/>
    <s v="Bear Grylls"/>
    <s v="Bear Grylls"/>
    <s v="United States"/>
    <s v="United States"/>
    <x v="0"/>
    <x v="267"/>
    <x v="0"/>
    <x v="1"/>
    <x v="5"/>
    <s v="139 min"/>
    <s v="Children &amp; Family Movies"/>
    <s v="When wild animals escape from a sanctuary, Bear Grylls ‚Äî and you ‚Äî must pursue them and secure their protective habitat. An interactive special."/>
    <x v="7"/>
  </r>
  <r>
    <s v="s1306"/>
    <x v="0"/>
    <x v="616"/>
    <s v="Awara Paagal Deewana"/>
    <x v="566"/>
    <s v="Akshay Kumar"/>
    <s v="Akshay Kumar, Sunil Shetty, Aftab Shivdasani, Preeti Jhangiani, Amrita Arora, Aarti Chhabria, Paresh Rawal, Johny Lever, Rahul Dev, Supriya Pilgaonkar"/>
    <s v="India"/>
    <s v="India"/>
    <x v="3"/>
    <x v="267"/>
    <x v="0"/>
    <x v="12"/>
    <x v="1"/>
    <s v="162 min"/>
    <s v="Action &amp; Adventure, Comedies, Dramas"/>
    <s v="A dentist unwittingly becomes caught in the madcap fight between two criminal brothers-in-law trying to kill one another off to claim their inheritance."/>
    <x v="5"/>
  </r>
  <r>
    <s v="s1308"/>
    <x v="0"/>
    <x v="617"/>
    <s v="The Resurrection of Gavin Stone"/>
    <x v="567"/>
    <s v="Brett Dalton"/>
    <s v="Brett Dalton, Anjelah Johnson-Reyes, D.B. Sweeney, Neil Flynn, Shawn Michaels, Patrick Gagnon, Tim Frank, Tara Rios, Liam Matthews, Mary Thornton"/>
    <s v="United States"/>
    <s v="United States"/>
    <x v="0"/>
    <x v="267"/>
    <x v="0"/>
    <x v="5"/>
    <x v="3"/>
    <s v="92 min"/>
    <s v="Children &amp; Family Movies, Comedies, Dramas"/>
    <s v="After one too many run-ins with the law, a Hollywood bad boy finds redemption while fulfilling his court-ordered community service at a megachurch."/>
    <x v="7"/>
  </r>
  <r>
    <s v="s1310"/>
    <x v="0"/>
    <x v="618"/>
    <s v="My Teacher, My Obsession"/>
    <x v="568"/>
    <s v="Lucy Loken"/>
    <s v="Lucy Loken, Laura Bilgeri, Rusty Joiner, Alexandria Deberry, Dakota Bruton, Theresa Sutera, Vin Morreale Jr., Shelby Alicea, Tyler Joseph Campbell, Lestonja Diaz"/>
    <s v="United States"/>
    <s v="United States"/>
    <x v="0"/>
    <x v="268"/>
    <x v="6"/>
    <x v="21"/>
    <x v="1"/>
    <s v="86 min"/>
    <s v="Thrillers"/>
    <s v="When Riley changed schools, she didn't expect the girls to crush on her English teacher dad. And he didn't expect a disturbing infatuation."/>
    <x v="4"/>
  </r>
  <r>
    <s v="s1312"/>
    <x v="0"/>
    <x v="619"/>
    <s v="Namaste Wahala"/>
    <x v="569"/>
    <s v="Ini Dima-Okojie"/>
    <s v="Ini Dima-Okojie, Ruslaan Mumtaz, Richard Mofe-Damijo, Joke Silva, Sujata Sehgal, Koye Kekere Ekun, Hamisha Daryani Ahuja, Anee Icha, Ibrahim Suleiman, Osas Ighodaro, Broda Shaggi"/>
    <s v="Nigeria"/>
    <s v="Nigeria"/>
    <x v="7"/>
    <x v="269"/>
    <x v="5"/>
    <x v="1"/>
    <x v="1"/>
    <s v="107 min"/>
    <s v="Comedies, Dramas, International Movies"/>
    <s v="An interracial romance hits humorous and heart-wrenching hiccups as the couple's parents fight tooth and nail against their relationship."/>
    <x v="2"/>
  </r>
  <r>
    <s v="s1313"/>
    <x v="0"/>
    <x v="620"/>
    <s v="Monsoon"/>
    <x v="570"/>
    <s v="Henry Golding"/>
    <s v="Henry Golding, Parker Sawyers, Molly Harris, David Tran"/>
    <s v="United Kingdom"/>
    <s v="United Kingdom"/>
    <x v="1"/>
    <x v="270"/>
    <x v="4"/>
    <x v="22"/>
    <x v="0"/>
    <s v="85 min"/>
    <s v="Dramas, Independent Movies, LGBTQ Movies"/>
    <s v="A reflective man must come to terms with his forced displacement from Vietnam when he returns to his birthplace to spread his parents' ashes."/>
    <x v="0"/>
  </r>
  <r>
    <s v="s1316"/>
    <x v="0"/>
    <x v="621"/>
    <s v="Hate by Dani Rovira"/>
    <x v="571"/>
    <s v="Dani Rovira"/>
    <s v="Dani Rovira"/>
    <s v="Spain"/>
    <s v="Spain"/>
    <x v="8"/>
    <x v="271"/>
    <x v="3"/>
    <x v="1"/>
    <x v="0"/>
    <s v="83 min"/>
    <s v="Stand-Up Comedy"/>
    <s v="From his hometown of M√°laga, Dani Rovira reflects on human beings‚Äô nonsensical hatred in this hilarious and unfiltered comedy special."/>
    <x v="12"/>
  </r>
  <r>
    <s v="s1317"/>
    <x v="0"/>
    <x v="622"/>
    <s v="Mundina Nildana"/>
    <x v="572"/>
    <s v="Praveen Tej"/>
    <s v="Praveen Tej, Radhika Narayan, Ananya Kashyap, Ajay Raj, Dattanna, Shankar Ashwath, Kshama Santosh Rai, Diksha Sharma"/>
    <s v="India"/>
    <s v="India"/>
    <x v="3"/>
    <x v="271"/>
    <x v="3"/>
    <x v="23"/>
    <x v="0"/>
    <s v="104 min"/>
    <s v="Dramas, International Movies, Romantic Movies"/>
    <s v="As three young professionals chase their wildly different dreams, their relationships with each other indelibly impact their journeys of self-discovery."/>
    <x v="0"/>
  </r>
  <r>
    <s v="s1319"/>
    <x v="0"/>
    <x v="623"/>
    <s v="To All The Boys: Always And Forever"/>
    <x v="573"/>
    <s v="Lana Condor"/>
    <s v="Lana Condor, Noah Centineo, Janel Parrish, Anna Cathcart, Ross Butler, Madeleine Arthur, Emilija Baranac, Trezzo Mahoro, Sarayu Blue, John Corbett, Kelcey Mawema, Sofia Black-D'Elia, Henry Thomas"/>
    <s v="United States"/>
    <s v="United States"/>
    <x v="0"/>
    <x v="271"/>
    <x v="3"/>
    <x v="1"/>
    <x v="1"/>
    <s v="116 min"/>
    <s v="Comedies, Romantic Movies"/>
    <s v="Senior year of high school takes center stage as Lara Jean returns from a family trip to Korea and considers her college plans ‚Äî with and without Peter."/>
    <x v="2"/>
  </r>
  <r>
    <s v="s1320"/>
    <x v="0"/>
    <x v="624"/>
    <s v="Xico's Journey"/>
    <x v="574"/>
    <s v="Ver√≥nica Alva"/>
    <s v="Ver√≥nica Alva, Pablo Gama Iturrar√°n ‚ÄúMago Gamini‚Äù, Luis √Ångel Jaramillo, Lila Downs, Elena Poniatowska, Ver√≥nica Castro, Enrique Guzm√°n, Alex Lora, Marco Antonio Sol√≠s, V√≠ctor Trujillo"/>
    <s v="Mexico"/>
    <s v="Mexico"/>
    <x v="17"/>
    <x v="271"/>
    <x v="3"/>
    <x v="1"/>
    <x v="7"/>
    <s v="87 min"/>
    <s v="Children &amp; Family Movies"/>
    <s v="A girl, a dog and her best pal set out to save a mountain from a gold-hungry corporation. But the key lies closer to home, with her sidekick pup, Xico."/>
    <x v="7"/>
  </r>
  <r>
    <s v="s1323"/>
    <x v="0"/>
    <x v="625"/>
    <s v="Growing up and other problems"/>
    <x v="575"/>
    <s v="Silvia Alonso"/>
    <s v="Silvia Alonso, B√°rbara Goenaga, Mar√≠a Esteve, Vito Sanz, Francesco Carril"/>
    <s v="Spain"/>
    <s v="Spain"/>
    <x v="8"/>
    <x v="272"/>
    <x v="2"/>
    <x v="21"/>
    <x v="1"/>
    <s v="91 min"/>
    <s v="Comedies, Dramas, International Movies"/>
    <s v="A 30-something woman without a steady partner or income samples stability when her pregnant best friend asks her to be the godmother of her child."/>
    <x v="2"/>
  </r>
  <r>
    <s v="s1324"/>
    <x v="0"/>
    <x v="626"/>
    <s v="Layla Majnun"/>
    <x v="576"/>
    <s v="Reza Rahadian"/>
    <s v="Reza Rahadian, Acha Septriasa, Baim Wong, Beby Tsabina, Dian Nitami, Uli Herdinansyah, Natasha Rizki, Eriska Rein, Landung Simatupang, August Melasz, Chantiq Schagerl, Cut Ashifa, Aida Cabiyeva, Murad Ismayil, Nadya Arina, Augie Fantinus, Angelia Livie, Ernanto Kusumo"/>
    <s v="Indonesia"/>
    <s v="Indonesia"/>
    <x v="25"/>
    <x v="272"/>
    <x v="2"/>
    <x v="22"/>
    <x v="1"/>
    <s v="119 min"/>
    <s v="Dramas, International Movies, Romantic Movies"/>
    <s v="While in Azerbaijan, Layla, an Indonesian scholar, falls for Samir, an admirer of her work ‚Äî but her arranged marriage stands in the way."/>
    <x v="0"/>
  </r>
  <r>
    <s v="s1325"/>
    <x v="0"/>
    <x v="627"/>
    <s v="Middle of Nowhere"/>
    <x v="577"/>
    <s v="Emayatzy Corinealdi"/>
    <s v="Emayatzy Corinealdi, David Oyelowo, Omari Hardwick, Lorraine Toussaint, Edwina Findley Dickerson, Sharon Lawrence, Nehemiah Sutton, Troy Curvey III, Maya Gilbert, Dondre T. Whitfield"/>
    <s v="United States"/>
    <s v="United States"/>
    <x v="0"/>
    <x v="272"/>
    <x v="2"/>
    <x v="10"/>
    <x v="4"/>
    <s v="102 min"/>
    <s v="Dramas, Independent Movies, Romantic Movies"/>
    <s v="After her husband is sent to prison for eight years, medical student Ruby shelves her studies to focus on her partner's welfare as he serves his time."/>
    <x v="0"/>
  </r>
  <r>
    <s v="s1326"/>
    <x v="0"/>
    <x v="628"/>
    <s v="Red Dot"/>
    <x v="578"/>
    <s v="Nanna Blondell"/>
    <s v="Nanna Blondell, Anastasios Soulis, Thomas Hanzon, Johannes Kuhnke, Tomas Bergstr√∂m, Kalled Mustonen, Anna Azc√°rate"/>
    <s v="Sweden"/>
    <s v="Sweden"/>
    <x v="36"/>
    <x v="272"/>
    <x v="2"/>
    <x v="1"/>
    <x v="0"/>
    <s v="86 min"/>
    <s v="International Movies, Thrillers"/>
    <s v="Trying to rekindle their marriage and with a child on the way, a young couple on a ski trip suddenly finds themselves stalked by remorseless killers."/>
    <x v="15"/>
  </r>
  <r>
    <s v="s1327"/>
    <x v="0"/>
    <x v="629"/>
    <s v="Squared Love"/>
    <x v="579"/>
    <s v="Adrianna Chlebicka"/>
    <s v="Adrianna Chlebicka, Mateusz Banasiuk, Agnieszka ≈ªulewska, Krzysztof Czeczot, Miros≈Çaw Baka, Tomasz Karolak, Bart≈Çomiej Kotschedoff, Jacek Knap, Anna Smo≈Çowik, Helena Mazur, Sebastian Stankiewicz"/>
    <s v="Poland"/>
    <s v="Poland"/>
    <x v="22"/>
    <x v="272"/>
    <x v="2"/>
    <x v="1"/>
    <x v="1"/>
    <s v="102 min"/>
    <s v="Comedies, International Movies, Romantic Movies"/>
    <s v="A celebrity journalist and renowned womanizer starts to rethink his life choices after he falls for a mysterious model who leads a double life."/>
    <x v="2"/>
  </r>
  <r>
    <s v="s1328"/>
    <x v="0"/>
    <x v="630"/>
    <s v="This Is the Life"/>
    <x v="577"/>
    <s v="Abstract Rude"/>
    <s v="Abstract Rude, Chali 2na, Cut Chemist, Ellay Khule, Riddlore, Medusa, Myka Nyne, Pigeon John, 2Mex"/>
    <s v="United States"/>
    <s v="United States"/>
    <x v="0"/>
    <x v="272"/>
    <x v="2"/>
    <x v="16"/>
    <x v="0"/>
    <s v="98 min"/>
    <s v="Documentaries, Music &amp; Musicals"/>
    <s v="Examine how the group of alternative hip-hop artists known as the Good Lifers started a movement and created a robust, progressive musical community."/>
    <x v="8"/>
  </r>
  <r>
    <s v="s1330"/>
    <x v="0"/>
    <x v="631"/>
    <s v="The Misadventures of Hedi and Cokeman"/>
    <x v="580"/>
    <s v="Hedi Bouchenafa"/>
    <s v="Hedi Bouchenafa, Nassim Lyes, Fred Testot, Julie Ferrier, Benjamin Trani√©, Hugues Jourdain, Charlotte Gabris, Vincent Desagnat, Nina Kepekian, Hakim Jemili, Bun-hay Mean"/>
    <s v="France"/>
    <s v="France"/>
    <x v="14"/>
    <x v="273"/>
    <x v="1"/>
    <x v="1"/>
    <x v="0"/>
    <s v="99 min"/>
    <s v="Comedies, International Movies"/>
    <s v="In Paris, two dysfunctional dealers use family ties to try to boost their small drug business in this crass comedy based on the webseries."/>
    <x v="2"/>
  </r>
  <r>
    <s v="s1331"/>
    <x v="0"/>
    <x v="632"/>
    <s v="The World We Make"/>
    <x v="581"/>
    <s v="Caleb Castille"/>
    <s v="Caleb Castille, Rose Reid, Kevin Sizemore, Gregory Alan Williams"/>
    <s v="United States"/>
    <s v="United States"/>
    <x v="0"/>
    <x v="273"/>
    <x v="1"/>
    <x v="23"/>
    <x v="3"/>
    <s v="108 min"/>
    <s v="Dramas, Romantic Movies"/>
    <s v="A teenage equestrian and a local football player fall for each other, but simmering racism in their small town puts their relationship to the test."/>
    <x v="0"/>
  </r>
  <r>
    <s v="s1334"/>
    <x v="0"/>
    <x v="633"/>
    <s v="War Dogs"/>
    <x v="319"/>
    <s v="Jonah Hill"/>
    <s v="Jonah Hill, Miles Teller, Ana de Armas, Kevin Pollak, Bradley Cooper, Shaun Toub, Steve Lantz, Gregg Weiner, JB Blanc, Patrick St. Esprit"/>
    <s v="United States, Cambodia, Romania"/>
    <s v="United States"/>
    <x v="0"/>
    <x v="274"/>
    <x v="6"/>
    <x v="32"/>
    <x v="4"/>
    <s v="114 min"/>
    <s v="Comedies, Dramas"/>
    <s v="A massage therapist gets in over his head when he partners with a charismatic childhood pal in the lucrative but shady business of global arms dealing."/>
    <x v="2"/>
  </r>
  <r>
    <s v="s1335"/>
    <x v="0"/>
    <x v="634"/>
    <s v="Monster Run"/>
    <x v="582"/>
    <s v="Shawn Yue"/>
    <s v="Shawn Yue, Jessie Li, Kara Wai, Tu Men, Qiao Shan, Wang Yutian, Yang Di, Wang Zhener"/>
    <s v="China"/>
    <s v="China"/>
    <x v="4"/>
    <x v="275"/>
    <x v="5"/>
    <x v="22"/>
    <x v="1"/>
    <s v="104 min"/>
    <s v="Action &amp; Adventure, International Movies"/>
    <s v="Jimo, an outcast who can see monsters, teams up with a monster hunter to fight evil forces and soon discovers her greater calling."/>
    <x v="5"/>
  </r>
  <r>
    <s v="s1337"/>
    <x v="0"/>
    <x v="635"/>
    <s v="Blanche Gardin: I talk to myself"/>
    <x v="583"/>
    <s v="Blanche Gardin"/>
    <s v="Blanche Gardin"/>
    <s v="France"/>
    <s v="France"/>
    <x v="14"/>
    <x v="276"/>
    <x v="3"/>
    <x v="5"/>
    <x v="0"/>
    <s v="88 min"/>
    <s v="Stand-Up Comedy"/>
    <s v="Touching on bulimia, death and cat sodomy, this French actress and comedian is keen to push the envelope in a one-woman show with understated flair."/>
    <x v="12"/>
  </r>
  <r>
    <s v="s1338"/>
    <x v="0"/>
    <x v="636"/>
    <s v="Doob: No Bed of Roses"/>
    <x v="584"/>
    <s v="Irrfan Khan"/>
    <s v="Irrfan Khan, Nusrat Imroz Tisha, Parno Mittra, Rokeya Prachy, Nader Chowdhury, Rashad Hossain"/>
    <s v="Bangladesh"/>
    <s v="Bangladesh"/>
    <x v="49"/>
    <x v="276"/>
    <x v="3"/>
    <x v="5"/>
    <x v="5"/>
    <s v="104 min"/>
    <s v="Dramas, Independent Movies, International Movies"/>
    <s v="As a noted filmmaker‚Äôs infidelity becomes a media firestorm, his fractured family privately navigates the fallout of his actions for years to come."/>
    <x v="0"/>
  </r>
  <r>
    <s v="s1341"/>
    <x v="0"/>
    <x v="637"/>
    <s v="Little Big Women"/>
    <x v="585"/>
    <s v="Chen Shu-fang"/>
    <s v="Chen Shu-fang, Hsieh Ying-xuan, Vivian Hsu, Sun Ke-fang, Ding Ning, Buffy Chen, Chang Han, Lung Shao-hua, Honduras, Weber Yang, Sara Yu, Janine Chang"/>
    <s v="Taiwan"/>
    <s v="Taiwan"/>
    <x v="19"/>
    <x v="276"/>
    <x v="3"/>
    <x v="22"/>
    <x v="1"/>
    <s v="123 min"/>
    <s v="Dramas, International Movies"/>
    <s v="A family grapples with the passing of their estranged father and the remnants of the life he led during his absence."/>
    <x v="0"/>
  </r>
  <r>
    <s v="s1342"/>
    <x v="0"/>
    <x v="638"/>
    <s v="Malcolm &amp; Marie"/>
    <x v="586"/>
    <s v="Zendaya"/>
    <s v="Zendaya, John David Washington"/>
    <s v="United States"/>
    <s v="United States"/>
    <x v="0"/>
    <x v="276"/>
    <x v="3"/>
    <x v="1"/>
    <x v="4"/>
    <s v="106 min"/>
    <s v="Dramas, Independent Movies"/>
    <s v="As a filmmaker and his girlfriend return home from his movie premiere, smoldering tensions and painful revelations push them toward a romantic reckoning."/>
    <x v="0"/>
  </r>
  <r>
    <s v="s1343"/>
    <x v="0"/>
    <x v="639"/>
    <s v="Space Sweepers"/>
    <x v="587"/>
    <s v="Song Joong-ki"/>
    <s v="Song Joong-ki, Kim Tae-ri, Jin Sun-kyu, Yoo Hai-jin, Richard Armitage, Park Ye-rin"/>
    <s v="South Korea"/>
    <s v="South Korea"/>
    <x v="29"/>
    <x v="276"/>
    <x v="3"/>
    <x v="1"/>
    <x v="0"/>
    <s v="138 min"/>
    <s v="Action &amp; Adventure, Dramas, International Movies"/>
    <s v="Chasing after space debris and faraway dreams in year 2092, four misfits unearth explosive secrets during the attempted trade of a wide-eyed humanoid."/>
    <x v="5"/>
  </r>
  <r>
    <s v="s1345"/>
    <x v="0"/>
    <x v="640"/>
    <s v="The Last Paradiso"/>
    <x v="588"/>
    <s v="Riccardo Scamarcio"/>
    <s v="Riccardo Scamarcio, Gaia Bermani Amaral, Valentina Cervi, Antonio Gerardi, Federica Torchetti, Anna Maria de Luca, Lucia Zotti, Nicoletta Carbonara, Donato Placido, Mimmo Mignemi"/>
    <s v="Italy"/>
    <s v="Italy"/>
    <x v="13"/>
    <x v="276"/>
    <x v="3"/>
    <x v="22"/>
    <x v="0"/>
    <s v="107 min"/>
    <s v="Dramas, International Movies, Romantic Movies"/>
    <s v="In 1950s Italy, a passionate free spirit dreams of love, justice and a better life till a forbidden affair threatens everything. Based on real events."/>
    <x v="0"/>
  </r>
  <r>
    <s v="s1346"/>
    <x v="0"/>
    <x v="641"/>
    <s v="The Yin-Yang Master: Dream Of Eternity"/>
    <x v="589"/>
    <s v="Mark Chao"/>
    <s v="Mark Chao, Deng Lun, Wang Ziwen, Jessie Li, Wang Duo, Sun Chenjun, Xu Kaicheng, Jasper, Ju Xiaowen"/>
    <s v="China"/>
    <s v="China"/>
    <x v="4"/>
    <x v="276"/>
    <x v="3"/>
    <x v="1"/>
    <x v="1"/>
    <s v="133 min"/>
    <s v="Action &amp; Adventure, International Movies"/>
    <s v="When a demonic serpent reawakens, the Yin-Yang Masters must solve a murder mystery and protect their realms from a dark conspiracy at the royal court."/>
    <x v="5"/>
  </r>
  <r>
    <s v="s1347"/>
    <x v="0"/>
    <x v="642"/>
    <s v="All My Friends Are Dead"/>
    <x v="590"/>
    <s v="Julia Wieniawa-Narkiewicz"/>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s v="Poland"/>
    <s v="Poland"/>
    <x v="22"/>
    <x v="277"/>
    <x v="1"/>
    <x v="22"/>
    <x v="0"/>
    <s v="97 min"/>
    <s v="Comedies, Dramas, International Movies"/>
    <s v="A group of friends at a New Year‚Äôs Eve party go through a whirlwind of events that exposes secrets, breaks hearts ‚Äî and leads to a shocking outcome."/>
    <x v="2"/>
  </r>
  <r>
    <s v="s1348"/>
    <x v="0"/>
    <x v="643"/>
    <s v="Black Beach"/>
    <x v="591"/>
    <s v="Ra√∫l Ar√©valo"/>
    <s v="Ra√∫l Ar√©valo, Candela Pe√±a, Paulina Garc√≠a, Claude Musungayi, Babou Cham, Lidia Nen√©, Melina Matthews, Emilio Buale, Mulie Jarju, Jimmy Castro, Fenda Drame, Dairon Tallon, Teresita Evuy, Olivier Bony"/>
    <s v="Spain, Belgium, United States"/>
    <s v="Spain"/>
    <x v="8"/>
    <x v="277"/>
    <x v="1"/>
    <x v="22"/>
    <x v="0"/>
    <s v="116 min"/>
    <s v="Action &amp; Adventure, International Movies"/>
    <s v="A lawyer with a promising future is forced to deep dive into his past when he agrees to negotiate with an old friend turned kidnapper."/>
    <x v="5"/>
  </r>
  <r>
    <s v="s1352"/>
    <x v="0"/>
    <x v="644"/>
    <s v="Our Lady of San Juan, Four Centuries of Miracles"/>
    <x v="592"/>
    <s v="Alejandro Pe√±a Arenzana"/>
    <s v="Alejandro Pe√±a Arenzana, Alejandra Ya√±ez Reynoso, Giuliana Baker, Mauricio L√≥pez, Antia Nazarely Reynoso, Felipe De Jesus Hern√°ndez, Fernanda Michelle Torres"/>
    <s v="Mexico"/>
    <s v="Mexico"/>
    <x v="17"/>
    <x v="278"/>
    <x v="0"/>
    <x v="22"/>
    <x v="5"/>
    <s v="123 min"/>
    <s v="Dramas, Faith &amp; Spirituality, International Movies"/>
    <s v="In this dramatization, the Virgin Mary works a miracle on a girl in 1623 Mexico. Four centuries later, a family make a pilgrimage for their own child."/>
    <x v="0"/>
  </r>
  <r>
    <s v="s1354"/>
    <x v="0"/>
    <x v="645"/>
    <s v="Beverly Hills Ninja"/>
    <x v="5"/>
    <s v="Chris Farley"/>
    <s v="Chris Farley, Nicollette Sheridan, Robin Shou, Nathaniel Parker, Soon-Tek Oh, Keith Cooke, Chris Rock, Fran√ßois Chau, Dale Ishimoto, Daming Chen"/>
    <s v="United States"/>
    <s v="United States"/>
    <x v="0"/>
    <x v="279"/>
    <x v="6"/>
    <x v="36"/>
    <x v="2"/>
    <s v="89 min"/>
    <s v="Action &amp; Adventure, Comedies"/>
    <s v="Raised by ninjas, a big-hearted but bumbling orphan travels to Beverly Hills on a mission to help a woman investigate her shady boyfriend."/>
    <x v="5"/>
  </r>
  <r>
    <s v="s1358"/>
    <x v="0"/>
    <x v="646"/>
    <s v="Rocks"/>
    <x v="593"/>
    <s v="Bukky Bakray"/>
    <s v="Bukky Bakray, Kosar Ali, D'angelou Osei Kissiedu, Shaneigha-Monik Greyson, Sarah Niles, Ruby Stokes, Tawheda Begum, Afi Okaidja, Anastasia Dymitrow"/>
    <s v="United Kingdom"/>
    <s v="United Kingdom"/>
    <x v="1"/>
    <x v="279"/>
    <x v="6"/>
    <x v="23"/>
    <x v="0"/>
    <s v="93 min"/>
    <s v="Dramas"/>
    <s v="Following her mother's abrupt departure, a dynamic and determined teen goes to extraordinary lengths to protect and provide for her younger brother."/>
    <x v="0"/>
  </r>
  <r>
    <s v="s1359"/>
    <x v="0"/>
    <x v="647"/>
    <s v="Shutter Island"/>
    <x v="594"/>
    <s v="Leonardo DiCaprio"/>
    <s v="Leonardo DiCaprio, Mark Ruffalo, Ben Kingsley, Max von Sydow, Michelle Williams, Emily Mortimer, Patricia Clarkson, Jackie Earle Haley, Ted Levine, John Carroll Lynch, Elias Koteas"/>
    <s v="United States"/>
    <s v="United States"/>
    <x v="0"/>
    <x v="279"/>
    <x v="6"/>
    <x v="3"/>
    <x v="4"/>
    <s v="139 min"/>
    <s v="Thrillers"/>
    <s v="A U.S. marshal's troubling visions compromise his investigation into the disappearance of a patient from a hospital for the criminally insane."/>
    <x v="4"/>
  </r>
  <r>
    <s v="s1360"/>
    <x v="0"/>
    <x v="648"/>
    <s v="The Bank Job"/>
    <x v="94"/>
    <s v="Jason Statham"/>
    <s v="Jason Statham, Saffron Burrows, Richard Lintern, Stephen Campbell Moore, Daniel Mays, Peter Bowles, Keeley Hawes, Colin Salmon, Alki David, James Faulkner"/>
    <s v="United Kingdom, United States, Australia"/>
    <s v="United Kingdom"/>
    <x v="1"/>
    <x v="279"/>
    <x v="6"/>
    <x v="16"/>
    <x v="4"/>
    <s v="112 min"/>
    <s v="Dramas, International Movies, Thrillers"/>
    <s v="A thief gets in over his head when he breaks into a bank vault full of cash, gems... and secrets on everyone from the London mob to the royal family."/>
    <x v="0"/>
  </r>
  <r>
    <s v="s1361"/>
    <x v="1"/>
    <x v="649"/>
    <s v="The House Arrest of Us"/>
    <x v="595"/>
    <s v="Daniel Padilla"/>
    <s v="Daniel Padilla, Kathryn Bernardo, Herbert Bautista, Ruffa Gutierrez, Gardo Versoza, Arlene Muhlach, Arlene Muchlach, Dennis Padilla, Riva Quenery, Anthony Jennings, Alora Sasam, Huybs Azarcon"/>
    <s v="Philippines"/>
    <s v="Philippines"/>
    <x v="34"/>
    <x v="279"/>
    <x v="6"/>
    <x v="22"/>
    <x v="0"/>
    <s v="1 Season"/>
    <s v="International TV Shows, Romantic TV Shows, TV Comedies"/>
    <s v="A couple decides to make their engagement official by honoring tradition when a pandemic forces them and their families to quarantine under one roof."/>
    <x v="11"/>
  </r>
  <r>
    <s v="s1365"/>
    <x v="0"/>
    <x v="650"/>
    <s v="Zathura"/>
    <x v="596"/>
    <s v="Jonah Bobo"/>
    <s v="Jonah Bobo, Josh Hutcherson, Dax Shepard, Kristen Stewart, Tim Robbins, Frank Oz, John Alexander, Derek Mears, Douglas Tait, Joe Bucaro III"/>
    <s v="United States"/>
    <s v="United States"/>
    <x v="0"/>
    <x v="279"/>
    <x v="6"/>
    <x v="19"/>
    <x v="3"/>
    <s v="101 min"/>
    <s v="Children &amp; Family Movies, Sci-Fi &amp; Fantasy"/>
    <s v="A mysterious game sends two brothers flying into space, where they must reach the planet Zathura ‚Äî or be trapped in galactic limbo forever."/>
    <x v="7"/>
  </r>
  <r>
    <s v="s1367"/>
    <x v="0"/>
    <x v="651"/>
    <s v="Fatima"/>
    <x v="597"/>
    <s v="Joaquim de Almeida"/>
    <s v="Joaquim de Almeida, Goran Visnjic, Stephanie Gil, Alejandra Howard, Jorge Lamelas, L√∫cia Moniz, Marco D'Almeida, Joana Ribeiro, Carla Chambel, Elmano Sancho, Harvey Keitel, Sonia Braga"/>
    <s v="Portugal, United States"/>
    <s v="Portugal"/>
    <x v="50"/>
    <x v="280"/>
    <x v="5"/>
    <x v="22"/>
    <x v="2"/>
    <s v="113 min"/>
    <s v="Dramas, Faith &amp; Spirituality"/>
    <s v="In 1917 Portugal, visions of the Virgin Mary come to three children whose message of faith raises doubts in their family and angers authorities."/>
    <x v="0"/>
  </r>
  <r>
    <s v="s1368"/>
    <x v="0"/>
    <x v="652"/>
    <s v="Hell Fest"/>
    <x v="598"/>
    <s v="Amy Forsyth"/>
    <s v="Amy Forsyth, Reign Edwards, Bex Taylor-Klaus, Tony Todd, Christian James, Matt Mercurio, Michael Tourek, Courtney Dietz, Stephen Conroy"/>
    <s v="United States"/>
    <s v="United States"/>
    <x v="0"/>
    <x v="280"/>
    <x v="5"/>
    <x v="21"/>
    <x v="4"/>
    <s v="89 min"/>
    <s v="Horror Movies"/>
    <s v="A serial killer picks off a group of friends, one by one, as they make their way through a hell-themed amusement park."/>
    <x v="3"/>
  </r>
  <r>
    <s v="s1369"/>
    <x v="0"/>
    <x v="653"/>
    <s v="Below Zero"/>
    <x v="599"/>
    <s v="Javier Guti√©rrez"/>
    <s v="Javier Guti√©rrez, Karra Elejalde, Luis Callejo, Andr√©s Gertr√∫dix, Isak Ferriz, √âdgar Vittorino, Miquel Gelabert, Florin Opritescu, √Älex Monner, Patrick Criado"/>
    <s v="Spain"/>
    <s v="Spain"/>
    <x v="8"/>
    <x v="281"/>
    <x v="3"/>
    <x v="1"/>
    <x v="0"/>
    <s v="107 min"/>
    <s v="Action &amp; Adventure, International Movies"/>
    <s v="When a prisoner transfer van is attacked, the cop in charge must fight those inside and outside while dealing with a silent foe: the icy temperatures."/>
    <x v="5"/>
  </r>
  <r>
    <s v="s1370"/>
    <x v="0"/>
    <x v="654"/>
    <s v="Finding ‚ÄòOhana"/>
    <x v="600"/>
    <s v="Kea Peahu"/>
    <s v="Kea Peahu, Alex Aiono, Lindsay Watson, Owen Vaccaro, Kelly Hu, Branscombe Richmond, Ke Huy Quan, Brad Kalilimoku, Chris Parnell, Marc Evan Jackson, Ricky Garcia"/>
    <s v="United States"/>
    <s v="United States"/>
    <x v="0"/>
    <x v="281"/>
    <x v="3"/>
    <x v="1"/>
    <x v="3"/>
    <s v="123 min"/>
    <s v="Children &amp; Family Movies, Comedies"/>
    <s v="In O ªahu for the summer, two siblings from Brooklyn connect with their Hawaiian heritage ‚Äî and their family ‚Äî on a daring quest for long-lost treasure."/>
    <x v="7"/>
  </r>
  <r>
    <s v="s1371"/>
    <x v="0"/>
    <x v="655"/>
    <s v="The Dig"/>
    <x v="601"/>
    <s v="Carey Mulligan"/>
    <s v="Carey Mulligan, Ralph Fiennes, Lily James, Johnny Flynn, Ben Chaplin, Ken Stott"/>
    <s v="United Kingdom"/>
    <s v="United Kingdom"/>
    <x v="1"/>
    <x v="281"/>
    <x v="3"/>
    <x v="1"/>
    <x v="2"/>
    <s v="113 min"/>
    <s v="Dramas, International Movies"/>
    <s v="On the eve of World War II, a British widow hires a self-taught archaeologist to dig up mysterious formations on her land, leading to a staggering find."/>
    <x v="0"/>
  </r>
  <r>
    <s v="s1373"/>
    <x v="0"/>
    <x v="656"/>
    <s v="June &amp; Kopi"/>
    <x v="602"/>
    <s v="Acha Septriasa"/>
    <s v="Acha Septriasa, Ryan Delon, Makayla Rose Hilli, TJ"/>
    <s v="Indonesia"/>
    <s v="Indonesia"/>
    <x v="25"/>
    <x v="282"/>
    <x v="2"/>
    <x v="1"/>
    <x v="5"/>
    <s v="90 min"/>
    <s v="Children &amp; Family Movies, Dramas, International Movies"/>
    <s v="A street dog is taken in by a young couple, and the family pit becomes an instant accomplice as she adjusts to her new, loving home."/>
    <x v="7"/>
  </r>
  <r>
    <s v="s1375"/>
    <x v="0"/>
    <x v="657"/>
    <s v="Accomplice"/>
    <x v="603"/>
    <s v="Kurt Sorge"/>
    <s v="Kurt Sorge, Tom Van Steenbergen, Cameron Zink, Graham Agassiz, Tyler McCaul, Cameron McCaul, Ethan Nell, Hannah Bergemann, Carson Storch, Brandon Semenuk, Veronique Sandler, Nico Vink, Garett Buehler, Jaxson Riddle, Andreu Lacondeguy, Paul Genovese, Paul Basagoitia"/>
    <s v="United States"/>
    <s v="United States"/>
    <x v="0"/>
    <x v="283"/>
    <x v="1"/>
    <x v="1"/>
    <x v="1"/>
    <s v="52 min"/>
    <s v="Documentaries, International Movies, Sports Movies"/>
    <s v="Traverse the globe with the world's top riders as they pedal through rugged terrain and majestic locations in this visual homage to the bicycle."/>
    <x v="8"/>
  </r>
  <r>
    <s v="s1377"/>
    <x v="0"/>
    <x v="658"/>
    <s v="Kilometers and Kilometers"/>
    <x v="604"/>
    <s v="Tovino Thomas"/>
    <s v="Tovino Thomas, India Jarvis, Joju George, Sidhartha Siva, Basil Joseph, Sudheesh, Parvathi T, Pauly Valsan"/>
    <s v="India"/>
    <s v="India"/>
    <x v="3"/>
    <x v="283"/>
    <x v="1"/>
    <x v="22"/>
    <x v="0"/>
    <s v="127 min"/>
    <s v="Comedies, Dramas, Independent Movies"/>
    <s v="When a debt-ridden man reluctantly agrees to drive an American tourist around India, their stark differences lead to bickering‚Ä¶ and unexpected bonding."/>
    <x v="2"/>
  </r>
  <r>
    <s v="s1379"/>
    <x v="0"/>
    <x v="659"/>
    <s v="Penguin Bloom"/>
    <x v="605"/>
    <s v="Naomi Watts"/>
    <s v="Naomi Watts, Andrew Lincoln, Jacki Weaver, Griffin Murray-Johnston, Rachel House, Leeanna Walsman, Lisa Hensley, Felix Cameron, Abe Clifford-Barr"/>
    <s v="Australia, United States"/>
    <s v="Australia"/>
    <x v="9"/>
    <x v="283"/>
    <x v="1"/>
    <x v="1"/>
    <x v="1"/>
    <s v="95 min"/>
    <s v="Children &amp; Family Movies, Dramas"/>
    <s v="As a mom copes with the aftermath of a harrowing accident, she finds inspiration from an injured magpie taken in by her family. Based on a true story."/>
    <x v="7"/>
  </r>
  <r>
    <s v="s1380"/>
    <x v="0"/>
    <x v="660"/>
    <s v="Black Rose"/>
    <x v="606"/>
    <s v="Blossom Chukwujekwu"/>
    <s v="Blossom Chukwujekwu, Ebele Okaro, Lilian Echelon, Betty Bellor, Swanky JKA"/>
    <s v="Nigeria"/>
    <s v="Nigeria"/>
    <x v="7"/>
    <x v="284"/>
    <x v="0"/>
    <x v="21"/>
    <x v="1"/>
    <s v="121 min"/>
    <s v="Dramas, International Movies"/>
    <s v="Struggling in poverty with her single mother and siblings, a principled young woman meets the man of her dreams but soon finds he's keeping secrets."/>
    <x v="0"/>
  </r>
  <r>
    <s v="s1387"/>
    <x v="0"/>
    <x v="661"/>
    <s v="So My Grandma‚Äôs a Lesbian!"/>
    <x v="607"/>
    <s v="Rosa Mar√≠a Sard√†"/>
    <s v="Rosa Mar√≠a Sard√†, Ver√≥nica Forqu√©, Ingrid Garc√≠a Jonsson, David Verdaguer, Candela Pe√±a, M√≥nica L√≥pez, Pol Monen, Alex O'Dogherty, Leander Vyvey, Liz Lobato"/>
    <s v="Portugal, Spain"/>
    <s v="Portugal"/>
    <x v="50"/>
    <x v="285"/>
    <x v="3"/>
    <x v="22"/>
    <x v="0"/>
    <s v="95 min"/>
    <s v="Comedies, International Movies, LGBTQ Movies"/>
    <s v="Two women in their 70s decide to come out to their families and get married, sparking chaos ‚Äî and threatening a granddaughter's engagement."/>
    <x v="2"/>
  </r>
  <r>
    <s v="s1388"/>
    <x v="0"/>
    <x v="662"/>
    <s v="The Next Three Days"/>
    <x v="608"/>
    <s v="Russell Crowe"/>
    <s v="Russell Crowe, Elizabeth Banks, Brian Dennehy, Lennie James, Olivia Wilde, Ty Simpkins, Helen Carey, Liam Neeson, Daniel Stern, Kevin Corrigan"/>
    <s v="United States, France"/>
    <s v="United States"/>
    <x v="0"/>
    <x v="285"/>
    <x v="3"/>
    <x v="3"/>
    <x v="2"/>
    <s v="133 min"/>
    <s v="Dramas, Thrillers"/>
    <s v="When his wife becomes a murder suspect and is sent to prison, a professor plots a meticulous plan to take back her freedom and reunite his family."/>
    <x v="0"/>
  </r>
  <r>
    <s v="s1389"/>
    <x v="0"/>
    <x v="663"/>
    <s v="The White Tiger"/>
    <x v="609"/>
    <s v="Adarsh Gourav"/>
    <s v="Adarsh Gourav, Rajkummar Rao, Priyanka Chopra Jonas, Mahesh Manjrekar, Vijay Maurya"/>
    <s v="India, United States"/>
    <s v="India"/>
    <x v="3"/>
    <x v="285"/>
    <x v="3"/>
    <x v="1"/>
    <x v="4"/>
    <s v="127 min"/>
    <s v="Dramas"/>
    <s v="The ambitious driver for a rich Indian family uses his wit and cunning to escape from poverty and become an entrepreneur. Based on the bestselling novel."/>
    <x v="0"/>
  </r>
  <r>
    <s v="s1390"/>
    <x v="0"/>
    <x v="664"/>
    <s v="Friendsgiving"/>
    <x v="610"/>
    <s v="Malin Akerman"/>
    <s v="Malin Akerman, Kat Dennings, Aisha Tyler, Jane Seymour, Jack Donnelly, Chelsea Peretti, Christine Taylor, Ryan Hansen, Deon Cole, Wanda Sykes"/>
    <s v="United States"/>
    <s v="United States"/>
    <x v="0"/>
    <x v="286"/>
    <x v="2"/>
    <x v="22"/>
    <x v="4"/>
    <s v="95 min"/>
    <s v="Comedies"/>
    <s v="A quiet holiday dinner among friends turns into a chaotic night of illicit activity and compromising situations when uninvited guests crash the party."/>
    <x v="2"/>
  </r>
  <r>
    <s v="s1391"/>
    <x v="0"/>
    <x v="665"/>
    <s v="The Shadow of Violence"/>
    <x v="611"/>
    <s v="Cosmo Jarvis"/>
    <s v="Cosmo Jarvis, Barry Keoghan, Niamh Algar, Ned Dennehy, Kiljan Tyr Moroney, David Wilmot, Brid Brennan, Simone Kirby, Anthony Welsh"/>
    <s v="United Kingdom, Ireland"/>
    <s v="United Kingdom"/>
    <x v="1"/>
    <x v="286"/>
    <x v="2"/>
    <x v="22"/>
    <x v="4"/>
    <s v="101 min"/>
    <s v="Dramas"/>
    <s v="As he reconciles with his ex and their son, an enforcer for a crime family gets an order that tests his loyalty and endangers everyone he holds dear."/>
    <x v="0"/>
  </r>
  <r>
    <s v="s1392"/>
    <x v="0"/>
    <x v="666"/>
    <s v="Cut Throat City"/>
    <x v="612"/>
    <s v="Shameik Moore"/>
    <s v="Shameik Moore, Demetrius Shipp Jr., Denzel Whitaker, Keean Johnson, Kat Graham, T.I., Terrence Howard, Rob Morgan, Eiza Gonz√°lez, Ethan Hawke, Wesley Snipes"/>
    <s v="United States"/>
    <s v="United States"/>
    <x v="0"/>
    <x v="287"/>
    <x v="1"/>
    <x v="22"/>
    <x v="4"/>
    <s v="123 min"/>
    <s v="Dramas"/>
    <s v="Bereft of opportunities in the aftermath of Hurricane Katrina, a young man and his close friends turn to a life of crime in the 9th Ward of New Orleans."/>
    <x v="0"/>
  </r>
  <r>
    <s v="s1394"/>
    <x v="0"/>
    <x v="667"/>
    <s v="Sightless"/>
    <x v="613"/>
    <s v="Madelaine Petsch"/>
    <s v="Madelaine Petsch, Alexander Koch, December Ensminger, Lee Jones"/>
    <s v="United States"/>
    <s v="United States"/>
    <x v="0"/>
    <x v="287"/>
    <x v="1"/>
    <x v="22"/>
    <x v="1"/>
    <s v="89 min"/>
    <s v="Thrillers"/>
    <s v="A former violinist grows suspicious of the new people in her life and their alarming behavior as she recovers from an assault that left her blind."/>
    <x v="4"/>
  </r>
  <r>
    <s v="s1397"/>
    <x v="0"/>
    <x v="668"/>
    <s v="Homefront"/>
    <x v="614"/>
    <s v="Jason Statham"/>
    <s v="Jason Statham, James Franco, Izabela Vidovic, Kate Bosworth, Marcus Hester, Clancy Brown, Winona Ryder, Omar Benson Miller, Rachelle Lefevre, Frank Grillo, Chuck Zito, Pruitt Taylor Vince"/>
    <s v="United States"/>
    <s v="United States"/>
    <x v="0"/>
    <x v="288"/>
    <x v="6"/>
    <x v="4"/>
    <x v="4"/>
    <s v="100 min"/>
    <s v="Action &amp; Adventure"/>
    <s v="When an ex-DEA agent is widowed, he moves with his young daughter to a small town, but his quiet life is shattered by a meth-making drug trafficker."/>
    <x v="5"/>
  </r>
  <r>
    <s v="s1398"/>
    <x v="0"/>
    <x v="669"/>
    <s v="A Monster Calls"/>
    <x v="615"/>
    <s v="Lewis MacDougall"/>
    <s v="Lewis MacDougall, Sigourney Weaver, Felicity Jones, Liam Neeson, Toby Kebbell, Ben Moor, James Melville, Oliver Steer, Dominic Boyle, Geraldine Chaplin, Jennifer Lim"/>
    <s v="United Kingdom, Spain, United States"/>
    <s v="United Kingdom"/>
    <x v="1"/>
    <x v="289"/>
    <x v="4"/>
    <x v="32"/>
    <x v="2"/>
    <s v="108 min"/>
    <s v="Dramas, Sci-Fi &amp; Fantasy"/>
    <s v="Overwhelmed by his mother‚Äôs illness, a young boy begins to understand human complexity through the fantastic tales of a consoling tree monster."/>
    <x v="0"/>
  </r>
  <r>
    <s v="s1399"/>
    <x v="0"/>
    <x v="670"/>
    <s v="Death of Me"/>
    <x v="616"/>
    <s v="Maggie Q"/>
    <s v="Maggie Q, Luke Hemsworth, Alex Essoe, Ingkarat Jaraswongkosol, Kelly B. Jones, Caledonia Burr"/>
    <s v="United States, Thailand"/>
    <s v="United States"/>
    <x v="0"/>
    <x v="289"/>
    <x v="4"/>
    <x v="22"/>
    <x v="4"/>
    <s v="94 min"/>
    <s v="Horror Movies"/>
    <s v="With no memory of the previous night, a vacationing couple uncovers a disturbing personal video that inexplicably shows one of them killing the other."/>
    <x v="3"/>
  </r>
  <r>
    <s v="s1400"/>
    <x v="0"/>
    <x v="671"/>
    <s v="Radium Girls"/>
    <x v="617"/>
    <s v="Joey King"/>
    <s v="Joey King, Abby Quinn, Cara Seymour, Scott Shepherd, Susan Heyward, Neal Huff, Collin Kelly-Sordelet, John Bedford Lloyd, Joe Grifasi, Colby Minifie"/>
    <s v="United States"/>
    <s v="United States"/>
    <x v="0"/>
    <x v="289"/>
    <x v="4"/>
    <x v="21"/>
    <x v="1"/>
    <s v="103 min"/>
    <s v="Dramas, Independent Movies"/>
    <s v="When the women at a radium factory begin to fall gravely and inexplicably ill, Bessie and her co-workers set out to expose a corporate cover-up."/>
    <x v="0"/>
  </r>
  <r>
    <s v="s1404"/>
    <x v="0"/>
    <x v="672"/>
    <s v="Double Dad"/>
    <x v="618"/>
    <s v="Maisa Silva"/>
    <s v="Maisa Silva, Eduardo Moscovis, Marcelo M√©dici, Laila Zaid, Pedro Ottoni, Rayana Diniz, Caio Vegatti, Faf√° de Bel√©m, Thaynara Og, Roberto Bonfim"/>
    <s v="Brazil"/>
    <s v="Brazil"/>
    <x v="32"/>
    <x v="290"/>
    <x v="3"/>
    <x v="22"/>
    <x v="8"/>
    <s v="105 min"/>
    <s v="Children &amp; Family Movies, Comedies, Dramas"/>
    <s v="While her mom is away, a teen sneaks out of the hippie commune where she lives and embarks on a life-changing adventure to discover who her father is."/>
    <x v="7"/>
  </r>
  <r>
    <s v="s1406"/>
    <x v="0"/>
    <x v="673"/>
    <s v="Outside the Wire"/>
    <x v="619"/>
    <s v="Anthony Mackie"/>
    <s v="Anthony Mackie, Damson Idris, Emily Beecham, Michael Kelly, Pilou Asb√¶k"/>
    <s v="Hungary, United States"/>
    <s v="Hungary"/>
    <x v="51"/>
    <x v="290"/>
    <x v="3"/>
    <x v="1"/>
    <x v="4"/>
    <s v="116 min"/>
    <s v="Action &amp; Adventure"/>
    <s v="In the near future, a drone pilot sent into a war zone finds himself paired with a top-secret android officer on a mission to stop a nuclear attack."/>
    <x v="5"/>
  </r>
  <r>
    <s v="s1407"/>
    <x v="0"/>
    <x v="674"/>
    <s v="Penguins of Madagascar: The Movie"/>
    <x v="620"/>
    <s v="Tom McGrath"/>
    <s v="Tom McGrath, Christopher Knights, Chris Miller, Conrad Vernon, John Malkovich, Benedict Cumberbatch, Ken Jeong, Annet Mahendru, Peter Stormare"/>
    <s v="United States"/>
    <s v="United States"/>
    <x v="0"/>
    <x v="290"/>
    <x v="3"/>
    <x v="28"/>
    <x v="3"/>
    <s v="92 min"/>
    <s v="Children &amp; Family Movies, Comedies"/>
    <s v="Elite penguin spies Skipper, Kowalski, Rico and Private join forces with the suave agents of the North Wind to defeat power-mad genius Octavius Brine."/>
    <x v="7"/>
  </r>
  <r>
    <s v="s1408"/>
    <x v="0"/>
    <x v="675"/>
    <s v="Pinkfong &amp; Baby Shark's Space Adventure"/>
    <x v="621"/>
    <s v="Jo Kyoung-i"/>
    <s v="Jo Kyoung-i, Kim Seo-yeong, Kim Eun-ah, Jeong Jae-heon"/>
    <s v="United States, South Korea"/>
    <s v="United States"/>
    <x v="0"/>
    <x v="290"/>
    <x v="3"/>
    <x v="23"/>
    <x v="9"/>
    <s v="65 min"/>
    <s v="Children &amp; Family Movies"/>
    <s v="Joined by new friends from other planets, Pinkfong and Baby Shark explore outer space and search for missing star pieces to return home."/>
    <x v="7"/>
  </r>
  <r>
    <s v="s1410"/>
    <x v="0"/>
    <x v="676"/>
    <s v="The Vanished"/>
    <x v="622"/>
    <s v="Thomas Jane"/>
    <s v="Thomas Jane, Anne Heche, Jason Patric, John D. Hickman, Peter Facinelli, Alex Haydon, Aleksei Archer, Kristopher Wente"/>
    <s v="United States"/>
    <s v="United States"/>
    <x v="0"/>
    <x v="290"/>
    <x v="3"/>
    <x v="22"/>
    <x v="4"/>
    <s v="115 min"/>
    <s v="Thrillers"/>
    <s v="When their daughter disappears during a family vacation, two terrified parents launch their own investigation that soon exposes local secrets."/>
    <x v="4"/>
  </r>
  <r>
    <s v="s1411"/>
    <x v="0"/>
    <x v="677"/>
    <s v="Tribhanga - Tedhi Medhi Crazy"/>
    <x v="623"/>
    <s v="Kajol"/>
    <s v="Kajol, Tanvi Azmi, Mithila Palkar, Kunaal Roy Kapur, Vaibhav Tatwawaadi, Kanwaljeet Singh, Manav Gohil, Shweta Mehendale"/>
    <s v="India"/>
    <s v="India"/>
    <x v="3"/>
    <x v="290"/>
    <x v="3"/>
    <x v="1"/>
    <x v="0"/>
    <s v="96 min"/>
    <s v="Dramas, International Movies"/>
    <s v="When her estranged mother falls into a coma, a self-made single mom grapples with regret and resentment while reflecting on their strained relationship."/>
    <x v="0"/>
  </r>
  <r>
    <s v="s1412"/>
    <x v="0"/>
    <x v="678"/>
    <s v="What Would Sophia Loren Do?"/>
    <x v="624"/>
    <s v="Nancy &quot;Vincenza Careri&quot; Kulik"/>
    <s v="Nancy &quot;Vincenza Careri&quot; Kulik, Sophia Loren"/>
    <s v="United States"/>
    <s v="United States"/>
    <x v="0"/>
    <x v="290"/>
    <x v="3"/>
    <x v="1"/>
    <x v="1"/>
    <s v="32 min"/>
    <s v="Documentaries"/>
    <s v="In this delightful short documentary, an Italian American grandmother and film buff finds strength and joy in the life of her screen idol, Sophia Loren."/>
    <x v="8"/>
  </r>
  <r>
    <s v="s1413"/>
    <x v="0"/>
    <x v="679"/>
    <s v="Wish You"/>
    <x v="625"/>
    <s v="Kang In-soo"/>
    <s v="Kang In-soo, Lee Sang, Soo-bin"/>
    <s v="South Korea"/>
    <s v="South Korea"/>
    <x v="29"/>
    <x v="290"/>
    <x v="3"/>
    <x v="1"/>
    <x v="5"/>
    <s v="102 min"/>
    <s v="Dramas, International Movies, LGBTQ Movies"/>
    <s v="Singing and dreaming together, a talented singer-songwriter and a same-aged keyboardist add harmony and love to each other‚Äôs lives."/>
    <x v="0"/>
  </r>
  <r>
    <s v="s1414"/>
    <x v="0"/>
    <x v="680"/>
    <s v="Tanda Tanya"/>
    <x v="626"/>
    <s v="Reza Rahadian"/>
    <s v="Reza Rahadian, Revalina S. Temat, Rio Dewanto, Agus Kuncoro Adi, Endhita, Hengky Solaiman, Edmay Solaiman, Dedi Soetomo, M Ibrahim"/>
    <s v="Indonesia"/>
    <s v="Indonesia"/>
    <x v="25"/>
    <x v="291"/>
    <x v="2"/>
    <x v="15"/>
    <x v="0"/>
    <s v="102 min"/>
    <s v="Dramas, International Movies"/>
    <s v="In a story of interconnected lives, three families of different religious faiths navigate conflicting beliefs, hardships and other struggles."/>
    <x v="0"/>
  </r>
  <r>
    <s v="s1415"/>
    <x v="0"/>
    <x v="681"/>
    <s v="The Heartbreak Club"/>
    <x v="627"/>
    <s v="Bhisma Mulia"/>
    <s v="Bhisma Mulia, Denira Wiraguna, Didi Kempot, Sisca JKT48, Erick Estrada, Asri Welas, Mo Sidik, Emil Kusumo, Dede Satria, Rezca Syam"/>
    <s v="Indonesia"/>
    <s v="Indonesia"/>
    <x v="25"/>
    <x v="291"/>
    <x v="2"/>
    <x v="22"/>
    <x v="1"/>
    <s v="101 min"/>
    <s v="Comedies, Dramas, International Movies"/>
    <s v="Coping with heartbreak, the shy owner of a floundering cafe finds solace in the Javanese love songs of Didi Kempot."/>
    <x v="2"/>
  </r>
  <r>
    <s v="s1416"/>
    <x v="0"/>
    <x v="682"/>
    <s v="An Imperfect Murder"/>
    <x v="628"/>
    <s v="Sienna Miller"/>
    <s v="Sienna Miller, Alec Baldwin, Charles Grodin, Colleen Camp, John Buffalo Mailer, Nick Mathews, Steven Prescod, Oliver &quot;Power&quot; Grant, James Toback"/>
    <s v="United States"/>
    <s v="United States"/>
    <x v="0"/>
    <x v="292"/>
    <x v="1"/>
    <x v="5"/>
    <x v="4"/>
    <s v="71 min"/>
    <s v="Dramas, Thrillers"/>
    <s v="Haunted by a nightmare involving her abusive ex-boyfriend, an actress begins to question her reality and whether the incident took place."/>
    <x v="0"/>
  </r>
  <r>
    <s v="s1418"/>
    <x v="0"/>
    <x v="683"/>
    <s v="Al acecho"/>
    <x v="629"/>
    <s v="Rodrigo de la Serna"/>
    <s v="Rodrigo de la Serna, Belen Blanco, Walter Jakob, Facundo Aquinos, Patricia Calisaya"/>
    <s v="Argentina"/>
    <s v="Argentina"/>
    <x v="10"/>
    <x v="293"/>
    <x v="0"/>
    <x v="23"/>
    <x v="0"/>
    <s v="81 min"/>
    <s v="International Movies, Thrillers"/>
    <s v="Looking for a fresh start, a park ranger gets a new assignment. When he discovers a network of poachers, survival depends on his lethal instincts."/>
    <x v="15"/>
  </r>
  <r>
    <s v="s1420"/>
    <x v="1"/>
    <x v="684"/>
    <s v="Last Tango in Halifax"/>
    <x v="630"/>
    <s v="Derek Jacobi"/>
    <s v="Derek Jacobi, Anne Reid, Sarah Lancashire, Nicola Walker, Edward Ashley, Louis Greatorex, Josh Bolt"/>
    <s v="United Kingdom"/>
    <s v="United Kingdom"/>
    <x v="1"/>
    <x v="293"/>
    <x v="0"/>
    <x v="22"/>
    <x v="0"/>
    <s v="4 Seasons"/>
    <s v="British TV Shows, Romantic TV Shows, TV Dramas"/>
    <s v="Two widowed childhood sweethearts fall for each other all over again when they are reunited over the Internet after nearly 60 years."/>
    <x v="1"/>
  </r>
  <r>
    <s v="s1422"/>
    <x v="0"/>
    <x v="685"/>
    <s v="The Intouchables"/>
    <x v="631"/>
    <s v="Fran√ßois Cluzet"/>
    <s v="Fran√ßois Cluzet, Omar Sy, Anne Le Ny, Audrey Fleurot, Jos√©phine de Meaux, Clotilde Mollet, Alba Ga√Øa Kraghede Bellugi, Cyril Mendy"/>
    <s v="France"/>
    <s v="France"/>
    <x v="14"/>
    <x v="294"/>
    <x v="6"/>
    <x v="15"/>
    <x v="4"/>
    <s v="112 min"/>
    <s v="Comedies, Dramas, International Movies"/>
    <s v="In need of a caregiver, a wealthy aristocrat with quadriplegia hires the last person anyone expects: an ex-con with no experience. Based on a true story."/>
    <x v="2"/>
  </r>
  <r>
    <s v="s1423"/>
    <x v="0"/>
    <x v="686"/>
    <s v="Apaharan"/>
    <x v="632"/>
    <s v="Ajay Devgn"/>
    <s v="Ajay Devgn, Nana Patekar, Bipasha Basu, Ayub Khan, Mohan Agashe, Mukesh Tiwari, Yashpal Sharma, Anoop Soni, Chetan Pandit"/>
    <s v="India"/>
    <s v="India"/>
    <x v="3"/>
    <x v="295"/>
    <x v="3"/>
    <x v="19"/>
    <x v="1"/>
    <s v="161 min"/>
    <s v="Dramas, International Movies"/>
    <s v="Raised under the condescending eye of his activist father, an underachieving loafer is lured into the local kingpin‚Äôs web of corruption and kidnapping."/>
    <x v="0"/>
  </r>
  <r>
    <s v="s1424"/>
    <x v="0"/>
    <x v="687"/>
    <s v="BluffMaster!"/>
    <x v="633"/>
    <s v="Abhishek Bachchan"/>
    <s v="Abhishek Bachchan, Priyanka Chopra, Riteish Deshmukh, Boman Irani, Nana Patekar, Sanjay Mishra, Tinnu Anand, Hussain Shaikh"/>
    <s v="India"/>
    <s v="India"/>
    <x v="3"/>
    <x v="295"/>
    <x v="3"/>
    <x v="19"/>
    <x v="1"/>
    <s v="129 min"/>
    <s v="Comedies, International Movies, Romantic Movies"/>
    <s v="When his girlfriend learns the truth about his murky past, a con artist is forced to examine his choices and get to the root of his real identity."/>
    <x v="2"/>
  </r>
  <r>
    <s v="s1425"/>
    <x v="0"/>
    <x v="688"/>
    <s v="Charming"/>
    <x v="634"/>
    <s v="Wilmer Valderrama"/>
    <s v="Wilmer Valderrama, Demi Lovato, Sia, Nia Vardalos, Ashley Tisdale, Avril Lavigne, G.E.M., John Cleese, Chris Harrison, Dee Bradley Baker, Carlos Alazraqui"/>
    <s v="Canada, United States, Cayman Islands"/>
    <s v="Canada"/>
    <x v="11"/>
    <x v="295"/>
    <x v="3"/>
    <x v="1"/>
    <x v="7"/>
    <s v="85 min"/>
    <s v="Children &amp; Family Movies, Comedies"/>
    <s v="On the eve of his 21st birthday, an adored prince must find his one, true soulmate before a spell takes away all love from his kingdom."/>
    <x v="7"/>
  </r>
  <r>
    <s v="s1427"/>
    <x v="0"/>
    <x v="689"/>
    <s v="Gangaajal"/>
    <x v="632"/>
    <s v="Ajay Devgn"/>
    <s v="Ajay Devgn, Gracy Singh, Mohan Agashe, Mohan Joshi, Ayub Khan, Akhilendra Mishra, Mukesh Tiwari, Yashpal Sharma, Brij Gopal, Anita Kanwal"/>
    <s v="India"/>
    <s v="India"/>
    <x v="3"/>
    <x v="295"/>
    <x v="3"/>
    <x v="13"/>
    <x v="0"/>
    <s v="148 min"/>
    <s v="Dramas, International Movies"/>
    <s v="Posted to a small, crime-ridden town, a cop soon learns that cleaning up the system also means confronting the corruption among police and politicians."/>
    <x v="0"/>
  </r>
  <r>
    <s v="s1429"/>
    <x v="0"/>
    <x v="690"/>
    <s v="Is Love Enough? Sir"/>
    <x v="635"/>
    <s v="Tillotama Shome"/>
    <s v="Tillotama Shome, Vivek Gomber, Geetanjali Kulkarni, Rahul Vohra, Divya Seth, Chandrachoor Rai, Dilnaz Irani, Bhagyashree Pandit, Anupriya Goenka, Rashi Mal"/>
    <s v="India, France"/>
    <s v="India"/>
    <x v="3"/>
    <x v="295"/>
    <x v="3"/>
    <x v="21"/>
    <x v="0"/>
    <s v="99 min"/>
    <s v="Dramas, Independent Movies, International Movies"/>
    <s v="A young widow is hired as the domestic helper for a wealthy architect, but social divides come to the fore as an unlikely attraction grows between them."/>
    <x v="0"/>
  </r>
  <r>
    <s v="s1433"/>
    <x v="1"/>
    <x v="691"/>
    <s v="The Idhun Chronicles"/>
    <x v="636"/>
    <s v="Michelle Jenner"/>
    <s v="Michelle Jenner, Itzan Escamilla, Sergio Mur, Nico Romero, Carlos Cuevas"/>
    <s v="Spain"/>
    <s v="Spain"/>
    <x v="8"/>
    <x v="295"/>
    <x v="3"/>
    <x v="1"/>
    <x v="1"/>
    <s v="2 Seasons"/>
    <s v="Anime Series, International TV Shows, Spanish-Language TV Shows"/>
    <s v="A boy suddenly orphaned fights his parents' killer to save a planet, and discovers a new world of danger ‚Äî and wonder."/>
    <x v="17"/>
  </r>
  <r>
    <s v="s1434"/>
    <x v="0"/>
    <x v="692"/>
    <s v="100% Halal"/>
    <x v="637"/>
    <s v="Anisa Rahma"/>
    <s v="Anisa Rahma, Ariyo Wahab, Anandito Dwis, Fitria Rasyidi, Arafah Rianti, Kinaryosih"/>
    <s v="Indonesia"/>
    <s v="Indonesia"/>
    <x v="25"/>
    <x v="296"/>
    <x v="2"/>
    <x v="22"/>
    <x v="1"/>
    <s v="101 min"/>
    <s v="Dramas, International Movies"/>
    <s v="After high school, a young woman marries the man of her father's choice but soon faces the possibility that her religion considers the union invalid."/>
    <x v="0"/>
  </r>
  <r>
    <s v="s1435"/>
    <x v="0"/>
    <x v="693"/>
    <s v="Leap!"/>
    <x v="638"/>
    <s v="Bronwen Mantel"/>
    <s v="Bronwen Mantel, Mel Brooks, Maddie Ziegler, Dane DeHaan, Julie Khaner, Elle Fanning, Terrence Scammell, Tamir Kapelian, Carly Rae Jepsen"/>
    <s v="France, Canada"/>
    <s v="France"/>
    <x v="14"/>
    <x v="296"/>
    <x v="2"/>
    <x v="32"/>
    <x v="3"/>
    <s v="89 min"/>
    <s v="Children &amp; Family Movies, Comedies"/>
    <s v="F√©licie and Victor, two young friends in 1880s France, escape from an orphanage to pursue their dreams in Paris, the glittering City of Lights."/>
    <x v="7"/>
  </r>
  <r>
    <s v="s1436"/>
    <x v="0"/>
    <x v="694"/>
    <s v="Pieces of a Woman"/>
    <x v="639"/>
    <s v="Vanessa Kirby"/>
    <s v="Vanessa Kirby, Shia LaBeouf, Ellen Burstyn, Molly Parker, Sarah Snook, Iliza Shlesinger, Benny Safdie, Jimmie Fails"/>
    <s v="Canada, Hungary, United States"/>
    <s v="Canada"/>
    <x v="11"/>
    <x v="296"/>
    <x v="2"/>
    <x v="22"/>
    <x v="4"/>
    <s v="128 min"/>
    <s v="Dramas"/>
    <s v="A heartbreaking home birth leaves a woman grappling with the profound emotional fallout, isolated from her partner and family by a chasm of grief."/>
    <x v="0"/>
  </r>
  <r>
    <s v="s1439"/>
    <x v="0"/>
    <x v="695"/>
    <s v="Tony Parker: The Final Shot"/>
    <x v="640"/>
    <s v="Tony Parker"/>
    <s v="Tony Parker"/>
    <s v="France"/>
    <s v="France"/>
    <x v="14"/>
    <x v="297"/>
    <x v="1"/>
    <x v="22"/>
    <x v="1"/>
    <s v="99 min"/>
    <s v="Documentaries, International Movies, Sports Movies"/>
    <s v="This film examines the background and career of Tony Parker, whose determination led him to become arguably the greatest French basketball player."/>
    <x v="8"/>
  </r>
  <r>
    <s v="s1442"/>
    <x v="0"/>
    <x v="696"/>
    <s v="Hello Brother"/>
    <x v="641"/>
    <s v="Salman Khan"/>
    <s v="Salman Khan, Arbaaz Khan, Rani Mukerji, Johny Lever, Neeraj Vora, Shakti Kapoor, Razak Khan, Sulabha Arya"/>
    <s v="India"/>
    <s v="India"/>
    <x v="3"/>
    <x v="298"/>
    <x v="6"/>
    <x v="31"/>
    <x v="1"/>
    <s v="126 min"/>
    <s v="Action &amp; Adventure, Comedies, International Movies"/>
    <s v="After receiving a heart transplant from a murdered man, a cop is followed around by the victim‚Äôs ghost, who won‚Äôt rest until his death has been avenged."/>
    <x v="5"/>
  </r>
  <r>
    <s v="s1445"/>
    <x v="0"/>
    <x v="697"/>
    <s v="Playing for Keeps"/>
    <x v="222"/>
    <s v="Gerard Butler"/>
    <s v="Gerard Butler, Jessica Biel, Catherine Zeta-Jones, Dennis Quaid, Uma Thurman, Judy Greer, Noah Lomax, James Tupper, Abella Wyss, Grant Goodman"/>
    <s v="United States"/>
    <s v="United States"/>
    <x v="0"/>
    <x v="299"/>
    <x v="5"/>
    <x v="10"/>
    <x v="2"/>
    <s v="106 min"/>
    <s v="Comedies, Romantic Movies, Sports Movies"/>
    <s v="A washed-up, former soccer star attempts to rebuild his relationship with his son and ex-wife by coaching his son's soccer team."/>
    <x v="2"/>
  </r>
  <r>
    <s v="s1446"/>
    <x v="0"/>
    <x v="698"/>
    <s v="Asphalt Burning"/>
    <x v="642"/>
    <s v="Anders Baasmo"/>
    <s v="Anders Baasmo, Kathrine Thorborg Johansen, Ida Hus√∏y, Otto Jespersen, Sven Nordin, Trond Halbo, Alexandra Maria Lara, Wenche Myhre, Kostja Ullmann, Bj√∂rn Kjellman"/>
    <s v="Norway"/>
    <s v="Norway"/>
    <x v="52"/>
    <x v="300"/>
    <x v="4"/>
    <x v="22"/>
    <x v="1"/>
    <s v="101 min"/>
    <s v="Action &amp; Adventure, Comedies, International Movies"/>
    <s v="When the brakes slam on his wedding, Roy accepts a challenge from a new foe to race for his runaway bride at the iconic N√ºrburgring track in Germany."/>
    <x v="5"/>
  </r>
  <r>
    <s v="s1447"/>
    <x v="0"/>
    <x v="699"/>
    <s v="Bad Grandpa .5"/>
    <x v="643"/>
    <s v="Johnny Knoxville"/>
    <s v="Johnny Knoxville, Jackson Nicoll, Greg Harris, Georgina Cates, Kamber Hejlik, Jill Killington, Madison Davis, George Faughnan, Spike Jonze, Catherine Keener"/>
    <s v="United States"/>
    <s v="United States"/>
    <x v="0"/>
    <x v="301"/>
    <x v="3"/>
    <x v="28"/>
    <x v="0"/>
    <s v="87 min"/>
    <s v="Comedies"/>
    <s v="The geriatric antics of Irving Zisman continue in this next installment of the Jackass franchise, which features unused footage from the first film."/>
    <x v="2"/>
  </r>
  <r>
    <s v="s1448"/>
    <x v="0"/>
    <x v="700"/>
    <s v="Case 39"/>
    <x v="644"/>
    <s v="Ren√©e Zellweger"/>
    <s v="Ren√©e Zellweger, Jodelle Ferland, Ian McShane, Bradley Cooper, Callum Keith Rennie, Adrian Lester, Kerry O'Malley, Cynthia Stevenson, Alexander Conti, Philip Cabrita"/>
    <s v="United States, Canada"/>
    <s v="United States"/>
    <x v="0"/>
    <x v="301"/>
    <x v="3"/>
    <x v="17"/>
    <x v="4"/>
    <s v="111 min"/>
    <s v="Horror Movies, Thrillers"/>
    <s v="A na√Øve social worker brings a 10-year-old child into her home to rescue the girl from abusive parents ‚Äì only to learn that she isn't what she seems."/>
    <x v="3"/>
  </r>
  <r>
    <s v="s1451"/>
    <x v="0"/>
    <x v="701"/>
    <s v="Eddie Murphy: Raw"/>
    <x v="645"/>
    <s v="Eddie Murphy"/>
    <s v="Eddie Murphy"/>
    <s v="United States"/>
    <s v="United States"/>
    <x v="0"/>
    <x v="301"/>
    <x v="3"/>
    <x v="9"/>
    <x v="4"/>
    <s v="90 min"/>
    <s v="Stand-Up Comedy"/>
    <s v="This stand-up comedy classic features Eddie Murphy live in a provocative series of impressions, observations and remembrances of his childhood."/>
    <x v="12"/>
  </r>
  <r>
    <s v="s1452"/>
    <x v="0"/>
    <x v="702"/>
    <s v="Full Out 2: You Got This!"/>
    <x v="646"/>
    <s v="Sydney Cope"/>
    <s v="Sydney Cope, Logan Edra, Liza Wilk, Braedyn Bruner, Billie Merritt"/>
    <s v="United States"/>
    <s v="United States"/>
    <x v="0"/>
    <x v="301"/>
    <x v="3"/>
    <x v="22"/>
    <x v="9"/>
    <s v="91 min"/>
    <s v="Children &amp; Family Movies, Dramas, Sports Movies"/>
    <s v="With a championship on the line, Chayse and her gymnastics team look to a local break-dancer for all the right moves to rise above their competition."/>
    <x v="7"/>
  </r>
  <r>
    <s v="s1453"/>
    <x v="0"/>
    <x v="703"/>
    <s v="Gimme Shelter"/>
    <x v="647"/>
    <s v="Vanessa Hudgens"/>
    <s v="Vanessa Hudgens, James Earl Jones, Rosario Dawson, Ann Dowd, Stephanie Szostak, Emily Meade, Brendan Fraser, Dascha Polanco"/>
    <s v="United States"/>
    <s v="United States"/>
    <x v="0"/>
    <x v="301"/>
    <x v="3"/>
    <x v="4"/>
    <x v="2"/>
    <s v="101 min"/>
    <s v="Dramas, Independent Movies"/>
    <s v="After running away from her abusive mother, a streetwise teen seeks refuge with her father, but he rejects her when he learns that she's pregnant."/>
    <x v="0"/>
  </r>
  <r>
    <s v="s1454"/>
    <x v="0"/>
    <x v="704"/>
    <s v="Good Burger"/>
    <x v="648"/>
    <s v="Kenan Thompson"/>
    <s v="Kenan Thompson, Kel Mitchell, Abe Vigoda, Dan Schneider, Shar Jackson, Jan Schweiterman, Linda Cardellini, Sinbad, Ron Lester, Josh Server, Ginny Schreiber"/>
    <s v="United States"/>
    <s v="United States"/>
    <x v="0"/>
    <x v="301"/>
    <x v="3"/>
    <x v="36"/>
    <x v="3"/>
    <s v="96 min"/>
    <s v="Children &amp; Family Movies, Comedies"/>
    <s v="Working at a neighborhood fast-food joint, two teens try to save the restaurant when a giant burger franchise fires up the competition."/>
    <x v="7"/>
  </r>
  <r>
    <s v="s1455"/>
    <x v="0"/>
    <x v="705"/>
    <s v="Good Hair"/>
    <x v="649"/>
    <s v="Chris Rock"/>
    <s v="Chris Rock, Nia Long, Maya Angelou, Ice-T, Eve, Meagan Good, Al Sharpton, KRS-One, Raven-Symon√©"/>
    <s v="United States"/>
    <s v="United States"/>
    <x v="0"/>
    <x v="301"/>
    <x v="3"/>
    <x v="17"/>
    <x v="2"/>
    <s v="96 min"/>
    <s v="Documentaries"/>
    <s v="Chris Rock hops around the world going from beauty salons to science labs to comb through the mystery of Black hair."/>
    <x v="8"/>
  </r>
  <r>
    <s v="s1457"/>
    <x v="0"/>
    <x v="706"/>
    <s v="Into the Wild"/>
    <x v="650"/>
    <s v="Emile Hirsch"/>
    <s v="Emile Hirsch, Marcia Gay Harden, William Hurt, Jena Malone, Brian Dierker, Catherine Keener, Vince Vaughn, Kristen Stewart, Hal Holbrook, Zach Galifianakis"/>
    <s v="United States"/>
    <s v="United States"/>
    <x v="0"/>
    <x v="301"/>
    <x v="3"/>
    <x v="18"/>
    <x v="4"/>
    <s v="148 min"/>
    <s v="Action &amp; Adventure, Dramas, Independent Movies"/>
    <s v="A young man gives up everything ‚Äì including his trust fund and ties to a seemingly stable family ‚Äì to lead a solitary life in the wild."/>
    <x v="5"/>
  </r>
  <r>
    <s v="s1459"/>
    <x v="0"/>
    <x v="707"/>
    <s v="London Heist"/>
    <x v="651"/>
    <s v="Craig Fairbrass"/>
    <s v="Craig Fairbrass, James Cosmo, Mem Ferda, Nick Moran, Steven Berkoff, Nathalie Cox, Roland Manookian, Eddie Webber, Tony Denham, Katie Clarkson-Hill"/>
    <s v="United Kingdom"/>
    <s v="United Kingdom"/>
    <x v="1"/>
    <x v="301"/>
    <x v="3"/>
    <x v="5"/>
    <x v="4"/>
    <s v="96 min"/>
    <s v="Action &amp; Adventure"/>
    <s v="After a heist gone wrong, a career criminal gradually uncovers the hidden motive behind his father's murder ‚Äì and it has nothing to do with money."/>
    <x v="5"/>
  </r>
  <r>
    <s v="s1460"/>
    <x v="0"/>
    <x v="708"/>
    <s v="Mean Girls 2"/>
    <x v="652"/>
    <s v="Meaghan Martin"/>
    <s v="Meaghan Martin, Maiara Walsh, Jennifer Stone, Nicole Gale Anderson, Claire Holt, Diego Boneta, Linden Ashby, Rhoda Griffis, Mike Pniewski, Patrick Johnson, Tim Meadows"/>
    <s v="United States"/>
    <s v="United States"/>
    <x v="0"/>
    <x v="301"/>
    <x v="3"/>
    <x v="15"/>
    <x v="2"/>
    <s v="98 min"/>
    <s v="Comedies"/>
    <s v="The father of a high school pariah offers to pay another student's way through college if she makes friends with his outcast daughter."/>
    <x v="2"/>
  </r>
  <r>
    <s v="s1462"/>
    <x v="0"/>
    <x v="709"/>
    <s v="Mystic Pizza"/>
    <x v="653"/>
    <s v="Annabeth Gish"/>
    <s v="Annabeth Gish, Julia Roberts, Lili Taylor, Vincent D'Onofrio, William R. Moses, Adam Storke, Conchata Ferrell, Joanna Merlin, Porscha Radcliffe, John Fiore"/>
    <s v="United States"/>
    <s v="United States"/>
    <x v="0"/>
    <x v="301"/>
    <x v="3"/>
    <x v="45"/>
    <x v="4"/>
    <s v="104 min"/>
    <s v="Comedies, Dramas, Independent Movies"/>
    <s v="In a small fishing town, three teenage girls from blue-collar families navigate life and love while working in a pizza parlor."/>
    <x v="2"/>
  </r>
  <r>
    <s v="s1464"/>
    <x v="1"/>
    <x v="710"/>
    <s v="The Cat in the Hat Knows a Lot About That!"/>
    <x v="654"/>
    <s v="Martin Short"/>
    <s v="Martin Short, Alexa Torrington, Jacob Ewaniuk, Robert Tinkler, Tracey Hoyt"/>
    <s v="Canada, United Kingdom, United States"/>
    <s v="Canada"/>
    <x v="11"/>
    <x v="301"/>
    <x v="3"/>
    <x v="28"/>
    <x v="9"/>
    <s v="1 Season"/>
    <s v="Kids' TV"/>
    <s v="The Cat in the Hat is back ‚Äì and this time, he's teaching Sally and her brother, Nick, some awfully nifty things to think about!"/>
    <x v="23"/>
  </r>
  <r>
    <s v="s1465"/>
    <x v="0"/>
    <x v="711"/>
    <s v="The Creative Brain"/>
    <x v="655"/>
    <s v="David Eagleman"/>
    <s v="David Eagleman"/>
    <s v="United States"/>
    <s v="United States"/>
    <x v="0"/>
    <x v="301"/>
    <x v="3"/>
    <x v="23"/>
    <x v="1"/>
    <s v="53 min"/>
    <s v="Documentaries"/>
    <s v="Neuroscientist David Eagleman taps into the creative process of various innovators while exploring brain-bending, risk-taking ways to spark creativity."/>
    <x v="8"/>
  </r>
  <r>
    <s v="s1468"/>
    <x v="0"/>
    <x v="712"/>
    <s v="Unknown"/>
    <x v="656"/>
    <s v="Liam Neeson"/>
    <s v="Liam Neeson, Diane Kruger, January Jones, Aidan Quinn, Bruno Ganz, Frank Langella, Sebastian Koch, Olivier Schneider, Stipe Erceg, Rainer Bock"/>
    <s v="United Kingdom, Germany, France, United States"/>
    <s v="United Kingdom"/>
    <x v="1"/>
    <x v="301"/>
    <x v="3"/>
    <x v="15"/>
    <x v="2"/>
    <s v="113 min"/>
    <s v="Action &amp; Adventure, Thrillers"/>
    <s v="Liam Neeson stars as a man who regains consciousness after a car accident, only to discover that another man is impersonating him."/>
    <x v="5"/>
  </r>
  <r>
    <s v="s1469"/>
    <x v="0"/>
    <x v="713"/>
    <s v="What Happened to Mr. Cha?"/>
    <x v="657"/>
    <s v="Cha In-pyo"/>
    <s v="Cha In-pyo, Cho Dal-hwan, Song Jae-ryong"/>
    <s v="South Korea"/>
    <s v="South Korea"/>
    <x v="29"/>
    <x v="301"/>
    <x v="3"/>
    <x v="1"/>
    <x v="0"/>
    <s v="102 min"/>
    <s v="Comedies, International Movies"/>
    <s v="With the peak of his career long behind him, an actor clings to his past glory ‚Äî until a sudden wake-up call forces him to face who he's become."/>
    <x v="2"/>
  </r>
  <r>
    <s v="s1470"/>
    <x v="0"/>
    <x v="714"/>
    <s v="What's Eating Gilbert Grape"/>
    <x v="35"/>
    <s v="Johnny Depp"/>
    <s v="Johnny Depp, Leonardo DiCaprio, Juliette Lewis, Mary Steenburgen, Darlene Cates, Laura Harrington, Mary Kate Schellhardt, Kevin Tighe, John C. Reilly, Crispin Glover"/>
    <s v="United States"/>
    <s v="United States"/>
    <x v="0"/>
    <x v="301"/>
    <x v="3"/>
    <x v="0"/>
    <x v="2"/>
    <s v="118 min"/>
    <s v="Classic Movies, Dramas, Independent Movies"/>
    <s v="In a backwater Iowa town, young Gilbert is torn between taking care of his troubled family and a girl who shows him new possibilities for his life."/>
    <x v="9"/>
  </r>
  <r>
    <s v="s1471"/>
    <x v="0"/>
    <x v="715"/>
    <s v="Alaska Is a Drag"/>
    <x v="658"/>
    <s v="Martin L. Washington Jr."/>
    <s v="Martin L. Washington Jr., Maya Washington, Matt Dallas, Christopher O'Shea, Jason Scott Lee, Margaret Cho, Kevin Daniels, John Fleck, Nia Peeples, Adam Tomei"/>
    <s v="United States"/>
    <s v="United States"/>
    <x v="0"/>
    <x v="302"/>
    <x v="2"/>
    <x v="5"/>
    <x v="0"/>
    <s v="83 min"/>
    <s v="Dramas, LGBTQ Movies"/>
    <s v="Tormented by bullies, an aspiring drag star working at an Alaskan cannery becomes a skilled fighter and is tapped for competition by a boxing coach."/>
    <x v="0"/>
  </r>
  <r>
    <s v="s1473"/>
    <x v="0"/>
    <x v="716"/>
    <s v="Bobby Jasoos"/>
    <x v="659"/>
    <s v="Vidya Balan"/>
    <s v="Vidya Balan, Ali Fazal, Supriya Pathak, Tanvi Azmi, Zarina Wahab, Kiran Kumar, Rajendra Gupta, Arjan Bajwa, Prasad Barve, Aakash Dahiya"/>
    <s v="India"/>
    <s v="India"/>
    <x v="3"/>
    <x v="302"/>
    <x v="2"/>
    <x v="28"/>
    <x v="1"/>
    <s v="116 min"/>
    <s v="Comedies, Dramas, International Movies"/>
    <s v="With unlimited determination and zero field experience, a small-town detective accepts a lucrative case from a mysterious ‚Äì and suspicious ‚Äì stranger."/>
    <x v="2"/>
  </r>
  <r>
    <s v="s1475"/>
    <x v="0"/>
    <x v="717"/>
    <s v="Tarung Sarung"/>
    <x v="660"/>
    <s v="Panji Zoni"/>
    <s v="Panji Zoni, Yayan Ruhian, Maizura, Cemal Farukh, Imelda Therinne, Surya Saputra, Jarot Superdj, Doyok Superdj, Hajra Romessa, Annette Edoarda"/>
    <s v="Indonesia"/>
    <s v="Indonesia"/>
    <x v="25"/>
    <x v="302"/>
    <x v="2"/>
    <x v="22"/>
    <x v="5"/>
    <s v="116 min"/>
    <s v="Action &amp; Adventure, Dramas, Faith &amp; Spirituality"/>
    <s v="Wealthy and spoiled, a young man finds something to fight for when he falls in love with an environmental activist protesting his family's business."/>
    <x v="5"/>
  </r>
  <r>
    <s v="s1476"/>
    <x v="0"/>
    <x v="718"/>
    <s v="Too Handsome to Handle"/>
    <x v="661"/>
    <s v="Ari Irham"/>
    <s v="Ari Irham, Nikita Willy, Calvin Jeremy, Rachel Amanda, Dimas Dinang, Tarra Budiman, Marcellino Lafrand, Iis Dahlia"/>
    <s v="Indonesia"/>
    <s v="Indonesia"/>
    <x v="25"/>
    <x v="302"/>
    <x v="2"/>
    <x v="23"/>
    <x v="1"/>
    <s v="106 min"/>
    <s v="Comedies, Dramas, International Movies"/>
    <s v="Wary of the effects of his good looks on others, a shut-in agrees to attend high school for the first time and meets a girl who's immune to his charm."/>
    <x v="2"/>
  </r>
  <r>
    <s v="s1482"/>
    <x v="0"/>
    <x v="719"/>
    <s v="The Rope Curse 2"/>
    <x v="662"/>
    <s v="Lee Kang-sheng"/>
    <s v="Lee Kang-sheng, Wilson Hsu, Vera Chen, Yen Cheng-kuo, Chen Bor-jeng, Liu Kuo-shao"/>
    <s v="Taiwan"/>
    <s v="Taiwan"/>
    <x v="19"/>
    <x v="303"/>
    <x v="1"/>
    <x v="22"/>
    <x v="0"/>
    <s v="105 min"/>
    <s v="Horror Movies, International Movies"/>
    <s v="After a purification ritual unravels, a conflicted Taoist priest attempts to help a lonely young psychic whose aunt is possessed by a powerful demon."/>
    <x v="3"/>
  </r>
  <r>
    <s v="s1485"/>
    <x v="0"/>
    <x v="720"/>
    <s v="Cops and Robbers"/>
    <x v="663"/>
    <s v="Timothy Ware-Hill"/>
    <s v="Timothy Ware-Hill"/>
    <s v="United States"/>
    <s v="United States"/>
    <x v="0"/>
    <x v="304"/>
    <x v="6"/>
    <x v="22"/>
    <x v="2"/>
    <s v="8 min"/>
    <s v="Dramas"/>
    <s v="Animation and activism unite in this multimedia spoken-word response to police brutality and racial injustice."/>
    <x v="0"/>
  </r>
  <r>
    <s v="s1486"/>
    <x v="0"/>
    <x v="721"/>
    <s v="Rango"/>
    <x v="664"/>
    <s v="Johnny Depp"/>
    <s v="Johnny Depp, Isla Fisher, Abigail Breslin, Ned Beatty, Alfred Molina, Bill Nighy, Stephen Root, Harry Dean Stanton, Timothy Olyphant, Ray Winstone"/>
    <s v="United States, Canada"/>
    <s v="United States"/>
    <x v="0"/>
    <x v="304"/>
    <x v="6"/>
    <x v="15"/>
    <x v="3"/>
    <s v="110 min"/>
    <s v="Children &amp; Family Movies, Comedies"/>
    <s v="When he becomes lost in the desert, pet chameleon Rango pretends he's a tough guy and ends up sheriff of a corrupt and violent frontier town."/>
    <x v="7"/>
  </r>
  <r>
    <s v="s1487"/>
    <x v="0"/>
    <x v="722"/>
    <s v="Death to 2020"/>
    <x v="665"/>
    <s v="Samuel L. Jackson"/>
    <s v="Samuel L. Jackson, Hugh Grant, Lisa Kudrow, Kumail Nanjiani, Tracey Ullman, Samson Kayo, Leslie Jones, Diane Morgan, Cristin Milioti, Joe Keery"/>
    <s v="United States"/>
    <s v="United States"/>
    <x v="0"/>
    <x v="305"/>
    <x v="5"/>
    <x v="22"/>
    <x v="0"/>
    <s v="71 min"/>
    <s v="Comedies"/>
    <s v="As the year we all want to end finally does, take a look back at 2020's mad glory in this comedic retrospective from the creators of &quot;Black Mirror.&quot;"/>
    <x v="2"/>
  </r>
  <r>
    <s v="s1489"/>
    <x v="0"/>
    <x v="723"/>
    <s v="DNA"/>
    <x v="666"/>
    <s v="Ma√Øwenn"/>
    <s v="Ma√Øwenn, Fanny Ardant, Louis Garrel, Dylan Robert, Marine Vacth, Caroline Chaniolleau, Alain Fran√ßon, Florent Lacger, Henri-No√´l Tabary, Omar Marwan"/>
    <s v="France, Algeria"/>
    <s v="France"/>
    <x v="14"/>
    <x v="306"/>
    <x v="4"/>
    <x v="22"/>
    <x v="0"/>
    <s v="91 min"/>
    <s v="Dramas, International Movies"/>
    <s v="Grieving the death of her grandfather, Neige navigates family conflict and questions her world in this meditation about cultural identity and roots."/>
    <x v="0"/>
  </r>
  <r>
    <s v="s1491"/>
    <x v="0"/>
    <x v="724"/>
    <s v="The Magic School Bus Rides Again In the Zone"/>
    <x v="667"/>
    <s v="Mikaela Blake"/>
    <s v="Mikaela Blake, Gabby Clarke, Roman Lutterotti, Leke Maceda-Rustecki, Matthew Mucci, Lynsey Pham, Kaden Stephen, Lights"/>
    <s v="Canada"/>
    <s v="Canada"/>
    <x v="11"/>
    <x v="306"/>
    <x v="4"/>
    <x v="22"/>
    <x v="9"/>
    <s v="46 min"/>
    <s v="Children &amp; Family Movies"/>
    <s v="Ms. Frizzle's class sees every show on a pop star's New Year's Eve tour, learning about time zones as they attend all her concerts on the same night."/>
    <x v="7"/>
  </r>
  <r>
    <s v="s1492"/>
    <x v="0"/>
    <x v="725"/>
    <s v="AK vs AK"/>
    <x v="668"/>
    <s v="Anil Kapoor"/>
    <s v="Anil Kapoor, Anurag Kashyap"/>
    <s v="India"/>
    <s v="India"/>
    <x v="3"/>
    <x v="307"/>
    <x v="3"/>
    <x v="22"/>
    <x v="0"/>
    <s v="109 min"/>
    <s v="Comedies, Dramas, International Movies"/>
    <s v="After a public spat with a movie star, a disgraced director retaliates by kidnapping the actor‚Äôs daughter, filming the search for her in real time."/>
    <x v="2"/>
  </r>
  <r>
    <s v="s1494"/>
    <x v="0"/>
    <x v="726"/>
    <s v="Isa Pa with Feelings"/>
    <x v="669"/>
    <s v="Maine Mendoza"/>
    <s v="Maine Mendoza, Carlo Aquino, Lotlot De Leon, Cris Villanueva, Nikki Valdez, Vangie Labalan, Geleen Eugenio"/>
    <s v="Philippines"/>
    <s v="Philippines"/>
    <x v="34"/>
    <x v="307"/>
    <x v="3"/>
    <x v="23"/>
    <x v="8"/>
    <s v="102 min"/>
    <s v="International Movies, Romantic Movies"/>
    <s v="When an aspiring architect falls for her Deaf neighbor, they develop a connection and set out to form their own love language despite their differences."/>
    <x v="15"/>
  </r>
  <r>
    <s v="s1495"/>
    <x v="0"/>
    <x v="727"/>
    <s v="We Can Be Heroes"/>
    <x v="339"/>
    <s v="YaYa Gosselin"/>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United States"/>
    <x v="0"/>
    <x v="307"/>
    <x v="3"/>
    <x v="22"/>
    <x v="3"/>
    <s v="101 min"/>
    <s v="Children &amp; Family Movies, Comedies"/>
    <s v="When alien invaders capture Earth‚Äôs superheroes, their kids must learn to work together to save their parents ‚Äî and the planet."/>
    <x v="7"/>
  </r>
  <r>
    <s v="s1496"/>
    <x v="0"/>
    <x v="728"/>
    <s v="Bridezilla"/>
    <x v="670"/>
    <s v="Jessica Mila"/>
    <s v="Jessica Mila, Rio Dewanto, Sheila Dara, Rafael Tan, Widyawati, Aimee Saras, Rukman Rosadi, Lucinta Luna"/>
    <s v="Indonesia"/>
    <s v="Indonesia"/>
    <x v="25"/>
    <x v="308"/>
    <x v="2"/>
    <x v="23"/>
    <x v="0"/>
    <s v="94 min"/>
    <s v="Comedies, Dramas, International Movies"/>
    <s v="After failing to deliver for a demanding bride, a wedding planner makes a bold business move and throws the wedding of the year ‚Äî for herself."/>
    <x v="2"/>
  </r>
  <r>
    <s v="s1497"/>
    <x v="0"/>
    <x v="729"/>
    <s v="Cemara's Family"/>
    <x v="671"/>
    <s v="Ringgo Agus Rahman"/>
    <s v="Ringgo Agus Rahman, Nirina Zubir, Zara JKT48, Widuri Puteri, Ariyo Wahab, Asri Welas, Abdurrahman Arif, Kafin Sulthan"/>
    <s v="Indonesia"/>
    <s v="Indonesia"/>
    <x v="25"/>
    <x v="308"/>
    <x v="2"/>
    <x v="21"/>
    <x v="8"/>
    <s v="110 min"/>
    <s v="Children &amp; Family Movies, Dramas, International Movies"/>
    <s v="After bankruptcy, Abah and Emak must adapt to a new life with their children in a remote village."/>
    <x v="7"/>
  </r>
  <r>
    <s v="s1498"/>
    <x v="0"/>
    <x v="730"/>
    <s v="Hello, Love, Goodbye"/>
    <x v="672"/>
    <s v="Kathryn Bernardo"/>
    <s v="Kathryn Bernardo, Alden Richards, Maymay Entrata, Maricel Laxa, Joross Gamboa, Jameson Blake, Kaka Bautista, Lito Pimentel, Jeffrey Tam, Lovely Abella"/>
    <s v="Philippines"/>
    <s v="Philippines"/>
    <x v="34"/>
    <x v="308"/>
    <x v="2"/>
    <x v="23"/>
    <x v="1"/>
    <s v="117 min"/>
    <s v="Dramas, International Movies, Romantic Movies"/>
    <s v="In Hong Kong, the lives of two overseas Filipino workers intertwine as they navigate daily duties, career aspirations and romantic possibilities."/>
    <x v="0"/>
  </r>
  <r>
    <s v="s1499"/>
    <x v="0"/>
    <x v="731"/>
    <s v="The History of Future Folk"/>
    <x v="673"/>
    <s v="Nils d'Aulaire"/>
    <s v="Nils d'Aulaire, Jay Klaitz, Julie Ann Emery, April L. Hernandez, Onata Aprile, Dee Snider"/>
    <s v="United States"/>
    <s v="United States"/>
    <x v="0"/>
    <x v="309"/>
    <x v="1"/>
    <x v="10"/>
    <x v="1"/>
    <s v="85 min"/>
    <s v="Action &amp; Adventure, Comedies, Independent Movies"/>
    <s v="An alien ordered to colonize Earth abandons his mission when he hears music for the first time and is determined to save his adopted planet."/>
    <x v="5"/>
  </r>
  <r>
    <s v="s1500"/>
    <x v="0"/>
    <x v="732"/>
    <s v="The Midnight Sky"/>
    <x v="674"/>
    <s v="George Clooney"/>
    <s v="George Clooney, Felicity Jones, Kyle Chandler, Demi√°n Bichir, David Oyelowo, Tiffany Boone, Caoilinn Springall, Sophie Rundle, Ethan Peck"/>
    <s v="United States"/>
    <s v="United States"/>
    <x v="0"/>
    <x v="309"/>
    <x v="1"/>
    <x v="22"/>
    <x v="2"/>
    <s v="119 min"/>
    <s v="Dramas"/>
    <s v="In the aftermath of a global catastrophe, a lone scientist in the Arctic races to contact a crew of astronauts with a warning not to return to Earth."/>
    <x v="0"/>
  </r>
  <r>
    <s v="s1501"/>
    <x v="0"/>
    <x v="733"/>
    <s v="Your Name Engraved Herein"/>
    <x v="675"/>
    <s v="Edward Chen"/>
    <s v="Edward Chen, Tseng Ching-hua, Leon Dai, Jason Wang, Fabio Grangeon, Mimi Shao, Barry Qu, Erek Lin, Honduras, Lotus Wang"/>
    <s v="Taiwan"/>
    <s v="Taiwan"/>
    <x v="19"/>
    <x v="309"/>
    <x v="1"/>
    <x v="22"/>
    <x v="0"/>
    <s v="115 min"/>
    <s v="Dramas, International Movies, LGBTQ Movies"/>
    <s v="In 1987, as martial law ends in Taiwan, Jia-han and Birdy fall in love amid family pressure, homophobia and social stigma."/>
    <x v="0"/>
  </r>
  <r>
    <s v="s1502"/>
    <x v="0"/>
    <x v="734"/>
    <s v="After We Collided"/>
    <x v="387"/>
    <s v="Josephine Langford"/>
    <s v="Josephine Langford, Hero Fiennes Tiffin, Dylan Sprouse, Selma Blair, Louise Lombard, Shane Paul McGhie, Candice King, Charlie Weber, Khadijha Red Thunder, Inanna Sarkis, Pia Mia, Samuel Larsen, Dylan Arnold, Karimah Westbrook, Rob Estes"/>
    <s v="United States"/>
    <s v="United States"/>
    <x v="0"/>
    <x v="310"/>
    <x v="0"/>
    <x v="22"/>
    <x v="4"/>
    <s v="105 min"/>
    <s v="Dramas, Romantic Movies"/>
    <s v="Tessa fell hard and fast for Hardin, but after a betrayal tears them apart, she must decide whether to move on ‚Äî or trust him with a second chance."/>
    <x v="0"/>
  </r>
  <r>
    <s v="s1503"/>
    <x v="0"/>
    <x v="735"/>
    <s v="London Hughes: To Catch a D*ck"/>
    <x v="676"/>
    <s v="London Hughes"/>
    <s v="London Hughes"/>
    <s v="United States"/>
    <s v="United States"/>
    <x v="0"/>
    <x v="310"/>
    <x v="0"/>
    <x v="22"/>
    <x v="0"/>
    <s v="68 min"/>
    <s v="Stand-Up Comedy"/>
    <s v="Bawdy comedian and television presenter London Hughes revisits her past in this acclaimed breakout special filled with unfiltered tales and wild stories."/>
    <x v="12"/>
  </r>
  <r>
    <s v="s1505"/>
    <x v="0"/>
    <x v="736"/>
    <s v="QLIMAX THE SOURCE"/>
    <x v="677"/>
    <s v="Michael Brons"/>
    <s v="Michael Brons, Nigel Coppen, Thomas Velderman, Carlos Antunes, Marco Spronk, Willem Rebergen, Joshua Dutrieux, Bob van der Palen, Sefa Vlaarkamp"/>
    <s v="Netherlands"/>
    <s v="Netherlands"/>
    <x v="44"/>
    <x v="310"/>
    <x v="0"/>
    <x v="22"/>
    <x v="1"/>
    <s v="57 min"/>
    <s v="Music &amp; Musicals"/>
    <s v="Seven priests. Six realms. One destiny. Begin an immersive audiovisual hardstyle trip into the mystical world of Qlimax ‚Äî and become one with the sound."/>
    <x v="24"/>
  </r>
  <r>
    <s v="s1508"/>
    <x v="0"/>
    <x v="737"/>
    <s v="Shaun the Sheep: The Farmer‚Äôs Llamas"/>
    <x v="678"/>
    <s v="Justin Fletcher"/>
    <s v="Justin Fletcher, John Sparkes, Sean Connolly, Chris Grimes"/>
    <s v="United Kingdom"/>
    <s v="United Kingdom"/>
    <x v="1"/>
    <x v="310"/>
    <x v="0"/>
    <x v="22"/>
    <x v="9"/>
    <s v="28 min"/>
    <s v="Children &amp; Family Movies, Comedies"/>
    <s v="A trio of mischievous llamas from the county fair start making a mess of the farm, so Shaun and the flock must find a way to boot out the troublemakers."/>
    <x v="7"/>
  </r>
  <r>
    <s v="s1510"/>
    <x v="0"/>
    <x v="738"/>
    <s v="Ariana grande: excuse me, i love you"/>
    <x v="679"/>
    <s v="Ariana Grande"/>
    <s v="Ariana Grande"/>
    <s v="United States"/>
    <s v="United States"/>
    <x v="0"/>
    <x v="311"/>
    <x v="6"/>
    <x v="22"/>
    <x v="0"/>
    <s v="98 min"/>
    <s v="Documentaries, Music &amp; Musicals"/>
    <s v="Ariana Grande takes the stage in London for her Sweetener World Tour and shares a behind-the-scenes look at her life in rehearsal and on the road."/>
    <x v="8"/>
  </r>
  <r>
    <s v="s1511"/>
    <x v="0"/>
    <x v="739"/>
    <s v="The Con Is On"/>
    <x v="680"/>
    <s v="Uma Thurman"/>
    <s v="Uma Thurman, Tim Roth, Alice Eve, Parker Posey, Maggie Q, Crispin Glover, Michael Sirow, Sof√≠a Vergara, Stephen Fry, Sharon Maughan, Susan Traylor, Wilmer Calderon, Richard Reid, Ethan Cohn, Nathalie Love"/>
    <s v="United States, United Kingdom"/>
    <s v="United States"/>
    <x v="0"/>
    <x v="311"/>
    <x v="6"/>
    <x v="21"/>
    <x v="4"/>
    <s v="95 min"/>
    <s v="Comedies"/>
    <s v="Two wedded partners-in-crime flee from their massive debt to a deadly crime boss and hatch a jewel heist that could be their ticket to total freedom."/>
    <x v="2"/>
  </r>
  <r>
    <s v="s1512"/>
    <x v="0"/>
    <x v="740"/>
    <s v="Mohamed Hussein"/>
    <x v="681"/>
    <s v="Mohamed Saad"/>
    <s v="Mohamed Saad, Samir Sabri, Mai Selim, Dina Mohsen, Bayoumi Fouad, Mohammed Tharwat, Feryal Youssef, Nabil Issa, Ahmed Seyam, Hassan Abdulfattah, Hamdi Al Wazir, Mohamed Shahin"/>
    <s v="Egypt"/>
    <s v="Egypt"/>
    <x v="27"/>
    <x v="312"/>
    <x v="5"/>
    <x v="23"/>
    <x v="1"/>
    <s v="96 min"/>
    <s v="Comedies, International Movies"/>
    <s v="A luxury hotel chauffeur's life is turned upside down when he unexpectedly becomes the focus of a renowned painter's final art project."/>
    <x v="2"/>
  </r>
  <r>
    <s v="s1513"/>
    <x v="0"/>
    <x v="741"/>
    <s v="Rhys Nicholson Live at the Athenaeum"/>
    <x v="682"/>
    <s v="Rhys Nicholson"/>
    <s v="Rhys Nicholson"/>
    <s v="United Kingdom"/>
    <s v="United Kingdom"/>
    <x v="1"/>
    <x v="312"/>
    <x v="5"/>
    <x v="22"/>
    <x v="0"/>
    <s v="66 min"/>
    <s v="Stand-Up Comedy"/>
    <s v="Rhys Nicholson flexes his biting humor as he discusses horse tranquilizers, angry letters from viewers, and more in this stand-up special."/>
    <x v="12"/>
  </r>
  <r>
    <s v="s1514"/>
    <x v="0"/>
    <x v="742"/>
    <s v="Atlas Shrugged: Part II"/>
    <x v="683"/>
    <s v="Samantha Mathis"/>
    <s v="Samantha Mathis, Jason Beghe, Esai Morales, Patrick Fabian, Kim Rhodes, Richard T. Jones, D.B. Sweeney, Paul McCrane, John Rubinstein, Robert Picardo"/>
    <s v="United States"/>
    <s v="United States"/>
    <x v="0"/>
    <x v="313"/>
    <x v="4"/>
    <x v="10"/>
    <x v="2"/>
    <s v="112 min"/>
    <s v="Dramas"/>
    <s v="With the world's economy in dire straits, corporate protagonist Dagny Taggart searches for a solution amid the rubble of a long-abandoned factory."/>
    <x v="0"/>
  </r>
  <r>
    <s v="s1516"/>
    <x v="0"/>
    <x v="743"/>
    <s v="Guest House"/>
    <x v="684"/>
    <s v="Pauly Shore"/>
    <s v="Pauly Shore, Mike Castle, Aimee Teegarden, Billy Zane, Charlotte McKinney, Louis Ferrigno,  Jr., Erik Griffin, Bobby Lee, Punkie Johnson, Mikaela Hoover, Chris Kattan, Steve-O"/>
    <s v="United States"/>
    <s v="United States"/>
    <x v="0"/>
    <x v="314"/>
    <x v="3"/>
    <x v="22"/>
    <x v="4"/>
    <s v="84 min"/>
    <s v="Comedies"/>
    <s v="The only downside to a young couple‚Äôs new dream home ‚Äî and fresh start ‚Äî is the nightmare of the raucous houseguest in back who refuses to leave."/>
    <x v="2"/>
  </r>
  <r>
    <s v="s1518"/>
    <x v="0"/>
    <x v="744"/>
    <s v="Ma Rainey's Black Bottom"/>
    <x v="685"/>
    <s v="Viola Davis"/>
    <s v="Viola Davis, Chadwick Boseman, Glynn Turman, Colman Domingo, Michael Potts, Jonny Coyne, Taylour Paige, Jeremy Shamos, Dusan Brown, Joshua Harto"/>
    <s v="United States"/>
    <s v="United States"/>
    <x v="0"/>
    <x v="314"/>
    <x v="3"/>
    <x v="22"/>
    <x v="4"/>
    <s v="94 min"/>
    <s v="Dramas, Music &amp; Musicals"/>
    <s v="Tensions and temperatures rise at a Chicago music studio in 1927 when fiery, fearless blues singer Ma Rainey joins her band for a recording session."/>
    <x v="0"/>
  </r>
  <r>
    <s v="s1520"/>
    <x v="0"/>
    <x v="745"/>
    <s v="Mukhsin"/>
    <x v="686"/>
    <s v="Mohd Syafie Naswip"/>
    <s v="Mohd Syafie Naswip, Sharifah Aryana, Sharifah Aleya, Adibah Noor, Irwan Iskandar, Sallehuddin Abu Bakar"/>
    <s v="Malaysia"/>
    <s v="Malaysia"/>
    <x v="28"/>
    <x v="314"/>
    <x v="3"/>
    <x v="20"/>
    <x v="5"/>
    <s v="98 min"/>
    <s v="Children &amp; Family Movies, Comedies, Dramas"/>
    <s v="When young Mukhsin arrives in a new town, 10-year-old tomboy Orked adopts him as her new best friend, and the two develop a touching friendship that begins to spill over into the inklings of first love."/>
    <x v="7"/>
  </r>
  <r>
    <s v="s1521"/>
    <x v="1"/>
    <x v="746"/>
    <s v="Paava Kadhaigal"/>
    <x v="687"/>
    <s v="Kalidas Jayaram"/>
    <s v="Kalidas Jayaram, Shanthnu Bhagyaraj, Bhavani Sre, Kalki Koechlin, Anjali, Padam Kumar, Prakash Raj, Sai Pallavi, Hari, Gautham Vasudev Menon, Simran"/>
    <s v="India"/>
    <s v="India"/>
    <x v="3"/>
    <x v="314"/>
    <x v="3"/>
    <x v="22"/>
    <x v="0"/>
    <s v="1 Season"/>
    <s v="International TV Shows, TV Dramas"/>
    <s v="At times dark, at times disturbing, four short films explore stories of those who dare to dream and desire ‚Äî and those determined to stand in their way."/>
    <x v="11"/>
  </r>
  <r>
    <s v="s1522"/>
    <x v="0"/>
    <x v="747"/>
    <s v="Rabun"/>
    <x v="686"/>
    <s v="M. Rajoli"/>
    <s v="M. Rajoli, Kartina Aziz, Rozie Rashid, Irwan Iskandar, Noor Khiriah, Hafiz Ibrahim"/>
    <s v="Malaysia"/>
    <s v="Malaysia"/>
    <x v="28"/>
    <x v="314"/>
    <x v="3"/>
    <x v="14"/>
    <x v="5"/>
    <s v="85 min"/>
    <s v="Dramas, Independent Movies, International Movies"/>
    <s v="A free-spirited couple leave the city to retire in the country. But when they're swindled by a relative, life in the countryside loses its luster."/>
    <x v="0"/>
  </r>
  <r>
    <s v="s1523"/>
    <x v="0"/>
    <x v="748"/>
    <s v="Talentime"/>
    <x v="686"/>
    <s v="Mahesh Jugal Kishor"/>
    <s v="Mahesh Jugal Kishor, Pamela Chong Ven Teen, Mohd Syafie Naswip, Jaclyn Victor, Harith Iskander, Mislina Mustaffa, Sukania Venugopal"/>
    <s v="Malaysia"/>
    <s v="Malaysia"/>
    <x v="28"/>
    <x v="314"/>
    <x v="3"/>
    <x v="17"/>
    <x v="1"/>
    <s v="120 min"/>
    <s v="Dramas, International Movies, Romantic Movies"/>
    <s v="The stakes are high ‚Äî on stage and off ‚Äî when a group of talented young musicians face off for an inter-school talent competition."/>
    <x v="0"/>
  </r>
  <r>
    <s v="s1524"/>
    <x v="0"/>
    <x v="749"/>
    <s v="An Unremarkable Christmas"/>
    <x v="688"/>
    <s v="Antonio Sanint"/>
    <s v="Antonio Sanint, Luis Eduardo Arango, Mar√≠a Cecilia S√°nchez, Mariana G√≥mez, Juli√°n Cerati, Aura Cristina Geithener, Biassini Segura, Lina Tejeiro, Julio C√©sar Herrera, Christian Villamil"/>
    <s v="Colombia"/>
    <s v="Colombia"/>
    <x v="16"/>
    <x v="315"/>
    <x v="2"/>
    <x v="22"/>
    <x v="1"/>
    <s v="83 min"/>
    <s v="Comedies, Dramas, International Movies"/>
    <s v="An accountant and aspiring magician invites his boss to spend Christmas with his family ‚Äî unaware that he's one of Colombia's most-wanted criminals."/>
    <x v="2"/>
  </r>
  <r>
    <s v="s1525"/>
    <x v="0"/>
    <x v="750"/>
    <s v="Braven"/>
    <x v="689"/>
    <s v="Jason Momoa"/>
    <s v="Jason Momoa, Garret Dillahunt, Jill Wagner, Stephen Lang, Sasha Rosoff, Sala Baker, Fraser Aitcheson, Teach Grant, Glenn Ennis, Todd Scott, Zahn McClarnon, Brendan Fletcher"/>
    <s v="Canada"/>
    <s v="Canada"/>
    <x v="11"/>
    <x v="315"/>
    <x v="2"/>
    <x v="21"/>
    <x v="4"/>
    <s v="94 min"/>
    <s v="Action &amp; Adventure"/>
    <s v="A logger defends himself and his family from a group of murderous drug traffickers who have hidden a stash of heroin in his hunting cabin."/>
    <x v="5"/>
  </r>
  <r>
    <s v="s1526"/>
    <x v="0"/>
    <x v="751"/>
    <s v="Eggnoid: Love &amp; Time Portal"/>
    <x v="690"/>
    <s v="Morgan Oey"/>
    <s v="Morgan Oey, Sheila Dara, Luna Maya, Kevin Julio, Anggika Bolsterli, Reza Nangin, Martin Anugrah, Fatih Unru"/>
    <s v="Indonesia"/>
    <s v="Indonesia"/>
    <x v="25"/>
    <x v="315"/>
    <x v="2"/>
    <x v="23"/>
    <x v="1"/>
    <s v="102 min"/>
    <s v="Dramas, International Movies, Romantic Movies"/>
    <s v="Sent from the future to look after a lonely girl, Eggy finds himself falling for her. But dating is forbidden and would risk both their fates."/>
    <x v="0"/>
  </r>
  <r>
    <s v="s1527"/>
    <x v="0"/>
    <x v="752"/>
    <s v="Love You to the Stars and Back"/>
    <x v="259"/>
    <s v="Julia Barretto"/>
    <s v="Julia Barretto, Joshua Garcia, Carmina Villaroel, Cherry Pie Picache, Ariel Rivera, Maricar Reyes, Edgar Allan Guzman, Jelson Bay, Odette Khan"/>
    <s v="Philippines"/>
    <s v="Philippines"/>
    <x v="34"/>
    <x v="315"/>
    <x v="2"/>
    <x v="5"/>
    <x v="1"/>
    <s v="111 min"/>
    <s v="Comedies, International Movies, Romantic Movies"/>
    <s v="In search of aliens, a young woman's road trip becomes an emotional journey when she finds ‚Äî and falls for ‚Äî a charming companion with cancer."/>
    <x v="2"/>
  </r>
  <r>
    <s v="s1530"/>
    <x v="0"/>
    <x v="753"/>
    <s v="Sakaling Maging Tayo"/>
    <x v="691"/>
    <s v="McCoy De Leon"/>
    <s v="McCoy De Leon, Elisse Joson, Bembol Roco, Chai Fonacier, Paulo Angeles, Markus Paterson, Milo Elmido Jr."/>
    <s v="Philippines"/>
    <s v="Philippines"/>
    <x v="34"/>
    <x v="315"/>
    <x v="2"/>
    <x v="23"/>
    <x v="1"/>
    <s v="90 min"/>
    <s v="International Movies, Romantic Movies"/>
    <s v="A college student seizes his chance with a crush when an unexpected encounter turns into a night of bold dares, deep confessions and possible romance."/>
    <x v="15"/>
  </r>
  <r>
    <s v="s1531"/>
    <x v="1"/>
    <x v="754"/>
    <s v="Schulz Saves America"/>
    <x v="692"/>
    <s v="Andrew Schulz"/>
    <s v="Andrew Schulz"/>
    <s v="United States"/>
    <s v="United States"/>
    <x v="0"/>
    <x v="315"/>
    <x v="2"/>
    <x v="22"/>
    <x v="0"/>
    <s v="1 Season"/>
    <s v="Stand-Up Comedy &amp; Talk Shows, TV Comedies"/>
    <s v="Comedian Andrew Schulz takes on the year's most divisive topics in this fearlessly unfiltered and irreverent four-part special."/>
    <x v="25"/>
  </r>
  <r>
    <s v="s1533"/>
    <x v="1"/>
    <x v="755"/>
    <s v="Anitta: Made In Hon√≥rio"/>
    <x v="693"/>
    <s v="Anitta"/>
    <s v="Anitta"/>
    <s v="Brazil"/>
    <s v="Brazil"/>
    <x v="32"/>
    <x v="316"/>
    <x v="1"/>
    <x v="22"/>
    <x v="0"/>
    <s v="1 Season"/>
    <s v="Docuseries, International TV Shows"/>
    <s v="In this intimate documentary, Brazilian pop queen Anitta opens up about fame, family and her fierce work ethic, revealing the woman behind the hits."/>
    <x v="22"/>
  </r>
  <r>
    <s v="s1535"/>
    <x v="0"/>
    <x v="756"/>
    <s v="Bwakaw"/>
    <x v="694"/>
    <s v="Eddie Garcia"/>
    <s v="Eddie Garcia, Princess, Rez Cortez, Bibeth Orteza, Joey Paras, Allan Paule, Beverly Salviejo, Soxy Topacio, Armida Siguion-Reyna, Luz Valdez, Gardo Versoza"/>
    <s v="Philippines, Canada, United Kingdom, United States"/>
    <s v="Philippines"/>
    <x v="34"/>
    <x v="316"/>
    <x v="1"/>
    <x v="10"/>
    <x v="0"/>
    <s v="110 min"/>
    <s v="Dramas, International Movies, LGBTQ Movies"/>
    <s v="Gruff and alone, retiree Rene rejects most human contact but begins to soften when he comes to terms with his homosexuality."/>
    <x v="0"/>
  </r>
  <r>
    <s v="s1537"/>
    <x v="0"/>
    <x v="757"/>
    <s v="Incarnate"/>
    <x v="695"/>
    <s v="Aaron Eckhart"/>
    <s v="Aaron Eckhart, Carice van Houten, Catalina Sandino Moreno, David Mazouz, Keir O'Donnell, Matt Nable, Emily Jackson, Paul Vincent O'Connor, Natalija Nogulich, John Pirruccello, Mark Steger, Emjay Anthony, Karolina Wydra"/>
    <s v="United States"/>
    <s v="United States"/>
    <x v="0"/>
    <x v="316"/>
    <x v="1"/>
    <x v="32"/>
    <x v="2"/>
    <s v="87 min"/>
    <s v="Horror Movies, Thrillers"/>
    <s v="An unconventional demon hunter faces his greatest challenge when he steps inside the subconscious mind of a boy possessed by a powerful entity."/>
    <x v="3"/>
  </r>
  <r>
    <s v="s1538"/>
    <x v="0"/>
    <x v="758"/>
    <s v="Lee Daniels' The Butler"/>
    <x v="696"/>
    <s v="Forest Whitaker"/>
    <s v="Forest Whitaker, Oprah Winfrey, John Cusack, Jane Fonda, Cuba Gooding Jr., Terrence Howard, Lenny Kravitz, James Marsden, David Oyelowo, Alan Rickman, Liev Schreiber, Robin Williams, Mariah Carey, Alex Pettyfer, Vanessa Redgrave, David Banner, Michael Rainey Jr."/>
    <s v="United States"/>
    <s v="United States"/>
    <x v="0"/>
    <x v="316"/>
    <x v="1"/>
    <x v="4"/>
    <x v="2"/>
    <s v="132 min"/>
    <s v="Dramas"/>
    <s v="The life of a White House butler who worked for eight presidents unfolds against a backdrop of unparalleled change in American history."/>
    <x v="0"/>
  </r>
  <r>
    <s v="s1541"/>
    <x v="0"/>
    <x v="759"/>
    <s v="Nocturnal Animals"/>
    <x v="697"/>
    <s v="Amy Adams"/>
    <s v="Amy Adams, Jake Gyllenhaal, Michael Shannon, Aaron Taylor-Johnson, Isla Fisher, Ellie Bamber, Armie Hammer, Karl Glusman, Laura Linney, Michael Sheen, Andrea Riseborough"/>
    <s v="United States"/>
    <s v="United States"/>
    <x v="0"/>
    <x v="316"/>
    <x v="1"/>
    <x v="32"/>
    <x v="4"/>
    <s v="117 min"/>
    <s v="Dramas, Thrillers"/>
    <s v="Reading her ex-husband's violent novel manuscript destabilizes gallery owner Susan's life, upending her present while digging up their past."/>
    <x v="0"/>
  </r>
  <r>
    <s v="s1543"/>
    <x v="0"/>
    <x v="760"/>
    <s v="Vir Das: Outside In - The Lockdown Special"/>
    <x v="698"/>
    <s v="Vir Das"/>
    <s v="Vir Das"/>
    <s v="India"/>
    <s v="India"/>
    <x v="3"/>
    <x v="316"/>
    <x v="1"/>
    <x v="22"/>
    <x v="0"/>
    <s v="50 min"/>
    <s v="Stand-Up Comedy"/>
    <s v="Stage banter takes on a different ‚Äî deeper ‚Äî meaning as the comedian performs online shows to homebound viewers worldwide from his Mumbai residence."/>
    <x v="12"/>
  </r>
  <r>
    <s v="s1545"/>
    <x v="0"/>
    <x v="761"/>
    <s v="Grizzlies"/>
    <x v="699"/>
    <s v="Ben Schnetzer"/>
    <s v="Ben Schnetzer, Emerald MacDonald, Booboo Stewart, Will Sasso, Paul Nutarariaq, Ricky Marty-Pahtaykan, Tantoo Cardinal, Eric Schweig"/>
    <s v="Canada"/>
    <s v="Canada"/>
    <x v="11"/>
    <x v="317"/>
    <x v="0"/>
    <x v="21"/>
    <x v="4"/>
    <s v="106 min"/>
    <s v="Dramas, Independent Movies, Sports Movies"/>
    <s v="A group of disaffected students form an unlikely bond through the game of lacrosse when a new teacher introduces the sport to their remote Arctic town."/>
    <x v="0"/>
  </r>
  <r>
    <s v="s1550"/>
    <x v="0"/>
    <x v="762"/>
    <s v="The Professor and the Madman"/>
    <x v="700"/>
    <s v="Mel Gibson"/>
    <s v="Mel Gibson, Sean Penn, Natalie Dormer, Eddie Marsan, Steve Coogan, Stephen Dillane, Ioan Gruffudd, Jennifer Ehle, Jeremy Irvine, David O'Hara, Anthony Andrews"/>
    <s v="Ireland, France, Iceland, United States, Mexico, Belgium, United Kingdom, Hong Kong"/>
    <s v="Ireland"/>
    <x v="45"/>
    <x v="317"/>
    <x v="0"/>
    <x v="23"/>
    <x v="1"/>
    <s v="125 min"/>
    <s v="Dramas, Independent Movies"/>
    <s v="While working on the first Oxford English Dictionary, a scholar receives thousands of entries from a doctor with a lengthy vocabulary and dark secrets."/>
    <x v="0"/>
  </r>
  <r>
    <s v="s1551"/>
    <x v="0"/>
    <x v="763"/>
    <s v="A California Christmas"/>
    <x v="701"/>
    <s v="Lauren Swickard"/>
    <s v="Lauren Swickard, Josh Swickard, Ali Afshar, David Del Rio, Natalia Mann, Katelyn Epperly, Gunnar Anderson, Julie Lancaster, Amanda Detmer"/>
    <s v="United States"/>
    <s v="United States"/>
    <x v="0"/>
    <x v="318"/>
    <x v="6"/>
    <x v="22"/>
    <x v="2"/>
    <s v="107 min"/>
    <s v="Comedies, Romantic Movies"/>
    <s v="With his carefree lifestyle on the line, a wealthy charmer poses as a ranch hand to get a hardworking farmer to sell her family‚Äôs land before Christmas."/>
    <x v="2"/>
  </r>
  <r>
    <s v="s1559"/>
    <x v="0"/>
    <x v="764"/>
    <s v="Giving Voice"/>
    <x v="702"/>
    <s v="Viola Davis"/>
    <s v="Viola Davis, Denzel Washington, Stephen Henderson, Freedom Martin, Nia Sarfo, Cody Merridith, Gerardo Navarro, Aaron Guy, Callie Holley"/>
    <s v="United States"/>
    <s v="United States"/>
    <x v="0"/>
    <x v="319"/>
    <x v="3"/>
    <x v="22"/>
    <x v="2"/>
    <s v="91 min"/>
    <s v="Documentaries"/>
    <s v="Six ambitious student actors audition for the prestigious August Wilson Monologue Competition, culminating in a riveting final round on Broadway."/>
    <x v="8"/>
  </r>
  <r>
    <s v="s1561"/>
    <x v="0"/>
    <x v="765"/>
    <s v="The Prom"/>
    <x v="703"/>
    <s v="Meryl Streep"/>
    <s v="Meryl Streep, James Corden, Nicole Kidman, Kerry Washington, Andrew Rannells, Keegan-Michael Key, Jo Ellen Pellman, Ariana DeBose, Mary Kay Place, Kevin Chamberlin, Tracey Ullman, Logan Riley, Sofia Deler, Nico Greetham, Nathaniel J. Potvin"/>
    <s v="United States"/>
    <s v="United States"/>
    <x v="0"/>
    <x v="319"/>
    <x v="3"/>
    <x v="22"/>
    <x v="2"/>
    <s v="132 min"/>
    <s v="Comedies, LGBTQ Movies, Music &amp; Musicals"/>
    <s v="A group of down-on-their-luck Broadway stars shake up a small Indiana town as they rally behind a teen who just wants to attend prom with her girlfriend."/>
    <x v="2"/>
  </r>
  <r>
    <s v="s1562"/>
    <x v="0"/>
    <x v="766"/>
    <s v="Torbaaz"/>
    <x v="704"/>
    <s v="Sanjay Dutt"/>
    <s v="Sanjay Dutt, Nargis Fakhri, Rahul Dev, Priyanka Verma, Kuwaarjeet Chopraa, Aishan Jawaid Malik, Rahul Mittra, Gavie Chahal, Humayun Shams Khan, Babrak Akbari"/>
    <s v="India"/>
    <s v="India"/>
    <x v="3"/>
    <x v="319"/>
    <x v="3"/>
    <x v="22"/>
    <x v="0"/>
    <s v="133 min"/>
    <s v="Dramas, International Movies, Sports Movies"/>
    <s v="At an Afghanistan refugee camp, an ex-army doctor seeks to bring children joy through cricket ‚Äî and soon realizes that the stakes go beyond the sport."/>
    <x v="0"/>
  </r>
  <r>
    <s v="s1564"/>
    <x v="0"/>
    <x v="767"/>
    <s v="Funny Boy"/>
    <x v="705"/>
    <s v="Brandon Ingram"/>
    <s v="Brandon Ingram, Nimmi Harasgama, Ali Kazmi, Arush Nand, Agam Darshi, Rehan Mudannayake, Shivantha Wijesinha, Seema Biswas, Hidaayath Hazeer"/>
    <s v="Canada, United States"/>
    <s v="Canada"/>
    <x v="11"/>
    <x v="320"/>
    <x v="2"/>
    <x v="22"/>
    <x v="0"/>
    <s v="109 min"/>
    <s v="Dramas, LGBTQ Movies"/>
    <s v="A student must navigate issues of sexuality, identity and family amid Sri Lanka's social turmoil of the 1970s and 1980s."/>
    <x v="0"/>
  </r>
  <r>
    <s v="s1566"/>
    <x v="0"/>
    <x v="768"/>
    <s v="Just The Way You Are"/>
    <x v="706"/>
    <s v="Enrique Gil"/>
    <s v="Enrique Gil, Liza Soberano, Yves Flores, Sue Ramirez, Erin Ocampo, Yayo Aguila, Alex Diaz, Jon Lucas, Chienna Filomeno, Marco Gumabao, Myrtle Sarrosa, Kyra Custodio, Miguel Vergara, Tonton Gutierrez, Ricky Davao, Sunshine Cruz"/>
    <s v="Philippines"/>
    <s v="Philippines"/>
    <x v="34"/>
    <x v="320"/>
    <x v="2"/>
    <x v="32"/>
    <x v="8"/>
    <s v="107 min"/>
    <s v="International Movies, Romantic Movies"/>
    <s v="An overconfident teen bets he can make a homely transfer student fall in love with him in 30 days ‚Äî but the wager starts to play games with his heart."/>
    <x v="15"/>
  </r>
  <r>
    <s v="s1567"/>
    <x v="0"/>
    <x v="769"/>
    <s v="She's the One"/>
    <x v="433"/>
    <s v="Bea Alonzo"/>
    <s v="Bea Alonzo, Dingdong Dantes, Enrique Gil"/>
    <s v="Philippines"/>
    <s v="Philippines"/>
    <x v="34"/>
    <x v="320"/>
    <x v="2"/>
    <x v="4"/>
    <x v="1"/>
    <s v="111 min"/>
    <s v="Dramas, International Movies, Romantic Movies"/>
    <s v="When his best friend gets stranded in the rain and becomes the subject of a romantic viral video, a morning show host must confront his true feelings."/>
    <x v="0"/>
  </r>
  <r>
    <s v="s1568"/>
    <x v="0"/>
    <x v="770"/>
    <s v="The Panti Sisters"/>
    <x v="694"/>
    <s v="Paolo Ballesteros"/>
    <s v="Paolo Ballesteros, Martin del Rosario, Christian Bables, John Arcilla, Carmi Martin, Rosanna Roces, Joross Gamboa, Via Antonio, Roxanne Barcelo"/>
    <s v="Philippines"/>
    <s v="Philippines"/>
    <x v="34"/>
    <x v="320"/>
    <x v="2"/>
    <x v="23"/>
    <x v="0"/>
    <s v="108 min"/>
    <s v="Comedies, International Movies, LGBTQ Movies"/>
    <s v="Three gay siblings are told by their terminally ill father that they must each produce a grandchild in order to inherit their share of his fortune."/>
    <x v="2"/>
  </r>
  <r>
    <s v="s1569"/>
    <x v="0"/>
    <x v="771"/>
    <s v="Kalel, 15"/>
    <x v="694"/>
    <s v="Elijah Canlas"/>
    <s v="Elijah Canlas, Eddie Garcia, Jaclyn Jose, Gabby Padilla, Cedrick Juan, Elora Espano, Sue Prado"/>
    <s v="Philippines"/>
    <s v="Philippines"/>
    <x v="34"/>
    <x v="321"/>
    <x v="1"/>
    <x v="23"/>
    <x v="0"/>
    <s v="105 min"/>
    <s v="Dramas, Independent Movies, International Movies"/>
    <s v="Surrounded by tensions and secrets, a teenage boy searches for validation and navigates life with a dysfunctional family following an HIV diagnosis."/>
    <x v="0"/>
  </r>
  <r>
    <s v="s1572"/>
    <x v="0"/>
    <x v="772"/>
    <s v="Rose Island"/>
    <x v="707"/>
    <s v="Elio Germano"/>
    <s v="Elio Germano, Matilda De Angelis, Tom Wlaschiha, Luca Zingaretti, Fabrizio Bentivoglio, Leonardo Lidi, Fran√ßois Cluzet"/>
    <s v="Italy"/>
    <s v="Italy"/>
    <x v="13"/>
    <x v="321"/>
    <x v="1"/>
    <x v="22"/>
    <x v="1"/>
    <s v="119 min"/>
    <s v="Comedies, Dramas, International Movies"/>
    <s v="An idealistic engineer builds his own island off the coast of Italy and declares it a nation, drawing the attention of the world ‚Äî and the government."/>
    <x v="2"/>
  </r>
  <r>
    <s v="s1576"/>
    <x v="0"/>
    <x v="773"/>
    <s v="Andr√© &amp; his olive tree"/>
    <x v="708"/>
    <s v="Andr√© Chiang"/>
    <s v="Andr√© Chiang"/>
    <s v="Singapore"/>
    <s v="Singapore"/>
    <x v="53"/>
    <x v="322"/>
    <x v="0"/>
    <x v="22"/>
    <x v="5"/>
    <s v="104 min"/>
    <s v="Documentaries, International Movies"/>
    <s v="As he prepares to close his restaurant, Michelin-starred Chef Andr√© Chiang embarks on a personal and emotional journey of reflection."/>
    <x v="8"/>
  </r>
  <r>
    <s v="s1577"/>
    <x v="0"/>
    <x v="774"/>
    <s v="Bobbleheads The Movie"/>
    <x v="709"/>
    <s v="Jennifer Coolidge"/>
    <s v="Jennifer Coolidge, Karen Fukuhara, Khary Payton, Julian Sands, Brenda Song, Luke Wilson, Cher"/>
    <s v="United States"/>
    <s v="United States"/>
    <x v="0"/>
    <x v="322"/>
    <x v="0"/>
    <x v="22"/>
    <x v="3"/>
    <s v="83 min"/>
    <s v="Children &amp; Family Movies, Comedies"/>
    <s v="A team of bobbleheads band together to defend their collector‚Äôs home when uninvited relatives barge in looking to steal from his prized collection."/>
    <x v="7"/>
  </r>
  <r>
    <s v="s1581"/>
    <x v="0"/>
    <x v="775"/>
    <s v="Spirit Riding Free: Ride Along Adventure"/>
    <x v="710"/>
    <s v="Amber Frank"/>
    <s v="Amber Frank, Bailey Gambertoglio, Sydney Park, Katey Sagal, Rachel Kimsey, Darcy Rose Byrnes, Duncan Joiner, Bella Aboulhosn, Kai Scott"/>
    <s v="United States"/>
    <s v="United States"/>
    <x v="0"/>
    <x v="322"/>
    <x v="0"/>
    <x v="22"/>
    <x v="7"/>
    <s v="79 min"/>
    <s v="Children &amp; Family Movies"/>
    <s v="Join Lucky and her friends on an interactive mission to save Maricela‚Äôs beloved mare from greedy horse thieves who've taken her captive with a wild herd."/>
    <x v="7"/>
  </r>
  <r>
    <s v="s1583"/>
    <x v="0"/>
    <x v="776"/>
    <s v="Triple 9"/>
    <x v="496"/>
    <s v="Casey Affleck"/>
    <s v="Casey Affleck, Chiwetel Ejiofor, Anthony Mackie, Aaron Paul, Clifton Collins Jr., Norman Reedus, Woody Harrelson, Kate Winslet, Teresa Palmer, Michael Kenneth Williams, Gal Gadot"/>
    <s v="United States"/>
    <s v="United States"/>
    <x v="0"/>
    <x v="322"/>
    <x v="0"/>
    <x v="32"/>
    <x v="4"/>
    <s v="115 min"/>
    <s v="Dramas, Thrillers"/>
    <s v="A group of dirty Atlanta cops blackmailed by the Russian mob plan a seemingly impossible heist that sets off an explosive chain reaction of violence."/>
    <x v="0"/>
  </r>
  <r>
    <s v="s1585"/>
    <x v="0"/>
    <x v="777"/>
    <s v="Ava"/>
    <x v="519"/>
    <s v="Jessica Chastain"/>
    <s v="Jessica Chastain, Colin Farrell, John Malkovich, Common, Geena Davis, Jess Weixler, Diana Silvers, Joan Chen, Ioan Gruffudd"/>
    <s v="United States"/>
    <s v="United States"/>
    <x v="0"/>
    <x v="323"/>
    <x v="6"/>
    <x v="22"/>
    <x v="4"/>
    <s v="97 min"/>
    <s v="Action &amp; Adventure, Dramas"/>
    <s v="An elite assassin wrestling with doubts about her work scrambles to protect herself ‚Äî and her estranged family ‚Äî after a hit goes dangerously wrong."/>
    <x v="5"/>
  </r>
  <r>
    <s v="s1588"/>
    <x v="1"/>
    <x v="778"/>
    <s v="Detention"/>
    <x v="711"/>
    <s v="Li Lingwei"/>
    <s v="Li Lingwei, Han Ning, Huang Guanzhi, Jack Yao, Hsia Teng-hung, David Chao, Luo Guanxu, Wu Kunda, Serena Fang, Carol Cheng, Chang Han"/>
    <s v="Taiwan"/>
    <s v="Taiwan"/>
    <x v="19"/>
    <x v="324"/>
    <x v="4"/>
    <x v="22"/>
    <x v="0"/>
    <s v="1 Season"/>
    <s v="International TV Shows, TV Dramas, TV Horror"/>
    <s v="A tormented student uncovers unsettling secrets at her remote high school as betrayal and a paranormal encounter upend her life."/>
    <x v="11"/>
  </r>
  <r>
    <s v="s1589"/>
    <x v="0"/>
    <x v="779"/>
    <s v="Mighty Express: A Mighty Christmas"/>
    <x v="712"/>
    <s v="Jay Hatton"/>
    <s v="Jay Hatton, Zoe Hatz, Meesha Contreras, Dylan Schombing, Tyler Nathan, Leo Orgil, Michela Luci, Ian Ho, Evan Lefeuvre, Annick Obonsawin, Gracen Daly"/>
    <s v="Canada"/>
    <s v="Canada"/>
    <x v="11"/>
    <x v="324"/>
    <x v="4"/>
    <x v="22"/>
    <x v="9"/>
    <s v="26 min"/>
    <s v="Children &amp; Family Movies"/>
    <s v="The Mighty Express welcomes a new train and speeds into a snowstorm to deliver Santa‚Äôs presents and save Christmas for all the kids in Tracksville."/>
    <x v="7"/>
  </r>
  <r>
    <s v="s1592"/>
    <x v="0"/>
    <x v="780"/>
    <s v="Captain Underpants Mega Blissmas"/>
    <x v="713"/>
    <s v="Nat Faxon"/>
    <s v="Nat Faxon, Jay Gragnani, Ramone Hamilton, Sean Astin, Dayci Brookshire, Jim Cummings, Jorge Diaz"/>
    <s v="United States"/>
    <s v="United States"/>
    <x v="0"/>
    <x v="325"/>
    <x v="3"/>
    <x v="22"/>
    <x v="7"/>
    <s v="46 min"/>
    <s v="Children &amp; Family Movies, Comedies"/>
    <s v="Christmas gets weird ‚Äî really weird ‚Äî after George and Harold go back in time to change up a few of their beloved holiday's traditions."/>
    <x v="7"/>
  </r>
  <r>
    <s v="s1593"/>
    <x v="0"/>
    <x v="781"/>
    <s v="Christmas Crossfire"/>
    <x v="714"/>
    <s v="Kostja Ullmann"/>
    <s v="Kostja Ullmann, Alli Neumann, Sascha Alexander Gersak, Sophia Thomalla, Merlin Rose, Detlev Buck, Peter Kurth, Anika Mauer, Frederic Linkemann, Bernd H√∂lscher"/>
    <s v="Germany"/>
    <s v="Germany"/>
    <x v="2"/>
    <x v="325"/>
    <x v="3"/>
    <x v="22"/>
    <x v="0"/>
    <s v="106 min"/>
    <s v="Comedies, International Movies, Thrillers"/>
    <s v="A man foils an attempted murder, then flees the crew of would-be killers along with their intended target as a woman he's just met tries to find him."/>
    <x v="2"/>
  </r>
  <r>
    <s v="s1596"/>
    <x v="0"/>
    <x v="782"/>
    <s v="MANK"/>
    <x v="231"/>
    <s v="Gary Oldman"/>
    <s v="Gary Oldman, Amanda Seyfried, Charles Dance, Lily Collins, Arliss Howard, Tom Pelphrey, Sam Troughton, Ferdinand Kingsley, Tuppence Middleton, Tom Burke, Joseph Cross, Jamie McShane, Toby Leonard Moore, Monika Gossmann"/>
    <s v="United States"/>
    <s v="United States"/>
    <x v="0"/>
    <x v="325"/>
    <x v="3"/>
    <x v="22"/>
    <x v="4"/>
    <s v="133 min"/>
    <s v="Dramas, Independent Movies"/>
    <s v="1930s Hollywood is reevaluated through the eyes of scathing wit and alcoholic screenwriter Herman J. Mankiewicz as he races to finish ‚ÄúCitizen Kane.‚Äù"/>
    <x v="0"/>
  </r>
  <r>
    <s v="s1598"/>
    <x v="0"/>
    <x v="783"/>
    <s v="You Are My Home"/>
    <x v="715"/>
    <s v="Alyssa Milano"/>
    <s v="Alyssa Milano, Angel Parker, Cristi√°n de la Fuente, Eva Ariel Binder, Joel Steingold"/>
    <s v="United States"/>
    <s v="United States"/>
    <x v="0"/>
    <x v="325"/>
    <x v="3"/>
    <x v="22"/>
    <x v="5"/>
    <s v="93 min"/>
    <s v="Children &amp; Family Movies, Dramas"/>
    <s v="After becoming separated from her family, a young girl finds herself in the care of a heartbroken woman who faces her own struggles."/>
    <x v="7"/>
  </r>
  <r>
    <s v="s1599"/>
    <x v="0"/>
    <x v="784"/>
    <s v="Between Maybes"/>
    <x v="716"/>
    <s v="Gerald Anderson"/>
    <s v="Gerald Anderson, Julia Barretto, Yayo Aguila, Christian Vazquez"/>
    <s v="Philippines"/>
    <s v="Philippines"/>
    <x v="34"/>
    <x v="326"/>
    <x v="2"/>
    <x v="23"/>
    <x v="1"/>
    <s v="108 min"/>
    <s v="Dramas, International Movies, Romantic Movies"/>
    <s v="A former actress takes a trip to Japan, where she meets a young man who provides an escape from reality and makes her consider a different way of life."/>
    <x v="0"/>
  </r>
  <r>
    <s v="s1600"/>
    <x v="0"/>
    <x v="785"/>
    <s v="Break"/>
    <x v="717"/>
    <s v="Sabrina Ouazani"/>
    <s v="Sabrina Ouazani, K√©vin Mischel, Hassam Ghancy, Slimane, Maxime Pambet, Camille Japy, Christophe Reymond"/>
    <s v="France, Belgium"/>
    <s v="France"/>
    <x v="14"/>
    <x v="326"/>
    <x v="2"/>
    <x v="21"/>
    <x v="0"/>
    <s v="96 min"/>
    <s v="Comedies, Dramas, International Movies"/>
    <s v="After a serious accident, Lucie tries to rediscover herself as a dancer and meets Vincent, a talented b-boy battling his own insecurities."/>
    <x v="2"/>
  </r>
  <r>
    <s v="s1602"/>
    <x v="0"/>
    <x v="786"/>
    <s v="Just Another Christmas"/>
    <x v="718"/>
    <s v="Leandro Hassum"/>
    <s v="Leandro Hassum, Elisa Pinheiro, Danielle Winits, Louise Cardoso, Rodrigo Fagundes, Arianne Botelho, Miguel R√¥mulo, Jos√© Rubens Chach√°, Levi Ferreira, Daniel Filho"/>
    <s v="Brazil"/>
    <s v="Brazil"/>
    <x v="32"/>
    <x v="326"/>
    <x v="2"/>
    <x v="22"/>
    <x v="0"/>
    <s v="101 min"/>
    <s v="Comedies, International Movies"/>
    <s v="Stuck in a time loop where it's forever Christmas, a family man who hates the holiday starts to learn valuable lessons about what's important in life."/>
    <x v="2"/>
  </r>
  <r>
    <s v="s1603"/>
    <x v="0"/>
    <x v="787"/>
    <s v="Must Be... Love"/>
    <x v="719"/>
    <s v="Kathryn Bernardo"/>
    <s v="Kathryn Bernardo, Daniel Padilla, Liza Soberano, John Estrada, John Lapus"/>
    <s v="Philippines"/>
    <s v="Philippines"/>
    <x v="34"/>
    <x v="326"/>
    <x v="2"/>
    <x v="4"/>
    <x v="1"/>
    <s v="106 min"/>
    <s v="Comedies, Dramas, International Movies"/>
    <s v="When a teenage girl develops romantic feelings for her childhood best friend, she finds herself changing her ways to win him over."/>
    <x v="2"/>
  </r>
  <r>
    <s v="s1605"/>
    <x v="0"/>
    <x v="788"/>
    <s v="Ari Eldj√°rn: Pardon My Icelandic"/>
    <x v="720"/>
    <s v="Ari Eldj√°rn"/>
    <s v="Ari Eldj√°rn"/>
    <s v="Iceland"/>
    <s v="Iceland"/>
    <x v="54"/>
    <x v="327"/>
    <x v="1"/>
    <x v="22"/>
    <x v="0"/>
    <s v="54 min"/>
    <s v="Stand-Up Comedy"/>
    <s v="In this English-language special, Icelandic comedian Ari Eldj√°rn pokes fun at Nordic rivalries, Hollywood's take on Thor, the whims of toddlers and more."/>
    <x v="12"/>
  </r>
  <r>
    <s v="s1607"/>
    <x v="0"/>
    <x v="789"/>
    <s v="Fierce"/>
    <x v="721"/>
    <s v="Katarzyna Sawczuk"/>
    <s v="Katarzyna Sawczuk, Maciej Zako≈õcielny, Anita Soko≈Çowska, Julia Kami≈Ñska, Tomasz Karolak, Maria Pakulnis, Barbara Wypych, Wojciech Solarz, Adrian Majewski, Micha≈Ç Piprowski, Urszula Dudziak, Krzysztof Ibisz"/>
    <s v="Poland"/>
    <s v="Poland"/>
    <x v="22"/>
    <x v="327"/>
    <x v="1"/>
    <x v="22"/>
    <x v="0"/>
    <s v="118 min"/>
    <s v="Comedies, Dramas, International Movies"/>
    <s v="A gifted young singer becomes an instant sensation on a popular talent show. But her real goal is earning the love of her father, a member of the jury."/>
    <x v="2"/>
  </r>
  <r>
    <s v="s1609"/>
    <x v="0"/>
    <x v="790"/>
    <s v="3 Days to Kill"/>
    <x v="207"/>
    <s v="Kevin Costner"/>
    <s v="Kevin Costner, Amber Heard, Hailee Steinfeld, Connie Nielsen, T√≥mas Lemarquis, Richard Sammel, Marc Andr√©oni, Bruno Ricci, Jonas Bloquet, Eriq Ebouaney"/>
    <s v="United States, France, Serbia"/>
    <s v="United States"/>
    <x v="0"/>
    <x v="328"/>
    <x v="0"/>
    <x v="28"/>
    <x v="2"/>
    <s v="117 min"/>
    <s v="Action &amp; Adventure"/>
    <s v="A terminally ill secret agent accepts a risky mission in exchange for an experimental drug that might save him ‚Äì if he can survive its side effects."/>
    <x v="5"/>
  </r>
  <r>
    <s v="s1610"/>
    <x v="0"/>
    <x v="791"/>
    <s v="Angela's Christmas Wish"/>
    <x v="722"/>
    <s v="Lucy O'Connell"/>
    <s v="Lucy O'Connell, Brendan Mullins, Ruth Negga, Lola Metcalfe, Jared Harris, Moe Dunford, Oscar Butler, Shona Hamill, Pat Kinevane, Janet Moran, Anya O'Connor"/>
    <s v="United States"/>
    <s v="United States"/>
    <x v="0"/>
    <x v="328"/>
    <x v="0"/>
    <x v="22"/>
    <x v="9"/>
    <s v="48 min"/>
    <s v="Children &amp; Family Movies"/>
    <s v="With her father working far away in Australia, a determined Angela makes a plan ‚Äî and a heartfelt wish ‚Äî to reunite her family in time for the holidays."/>
    <x v="7"/>
  </r>
  <r>
    <s v="s1611"/>
    <x v="0"/>
    <x v="792"/>
    <s v="Angels &amp; Demons"/>
    <x v="435"/>
    <s v="Tom Hanks"/>
    <s v="Tom Hanks, Ewan McGregor, Ayelet Zurer, Stellan Skarsg√•rd, Pierfrancesco Favino, Nikolaj Lie Kaas, Armin Mueller-Stahl, Thure Lindhardt, David Pasquesi, Cosimo Fusco"/>
    <s v="United States, Italy"/>
    <s v="United States"/>
    <x v="0"/>
    <x v="328"/>
    <x v="0"/>
    <x v="17"/>
    <x v="2"/>
    <s v="139 min"/>
    <s v="Thrillers"/>
    <s v="A Harvard symbologist races to uncover clues that will help stop an attack on the Vatican by a secret society looking to retaliate for old persecutions."/>
    <x v="4"/>
  </r>
  <r>
    <s v="s1613"/>
    <x v="0"/>
    <x v="793"/>
    <s v="Chef"/>
    <x v="596"/>
    <s v="Jon Favreau"/>
    <s v="Jon Favreau, Sof√≠a Vergara, John Leguizamo, Scarlett Johansson, Dustin Hoffman, Oliver Platt, Bobby Cannavale, Amy Sedaris, Robert Downey Jr., Emjay Anthony, Russell Peters"/>
    <s v="United States"/>
    <s v="United States"/>
    <x v="0"/>
    <x v="328"/>
    <x v="0"/>
    <x v="28"/>
    <x v="4"/>
    <s v="115 min"/>
    <s v="Comedies, Independent Movies"/>
    <s v="After igniting a Twitter war with a well-known culinary critic, a Los Angeles chef packs his knives, heads home to Miami and opens a food truck."/>
    <x v="2"/>
  </r>
  <r>
    <s v="s1614"/>
    <x v="0"/>
    <x v="794"/>
    <s v="Effie Gray"/>
    <x v="723"/>
    <s v="Dakota Fanning"/>
    <s v="Dakota Fanning, Emma Thompson, Julie Walters, David Suchet, Derek Jacobi, James Fox, Robbie Coltrane, Claudia Cardinale, Greg Wise, Tom Sturridge"/>
    <s v="United Kingdom"/>
    <s v="United Kingdom"/>
    <x v="1"/>
    <x v="328"/>
    <x v="0"/>
    <x v="28"/>
    <x v="2"/>
    <s v="109 min"/>
    <s v="Dramas, International Movies, Romantic Movies"/>
    <s v="Trapped in a loveless marriage, the young wife of Victorian-era art critic John Ruskin finds herself falling for an artist ‚Äî and looking for a way out."/>
    <x v="0"/>
  </r>
  <r>
    <s v="s1617"/>
    <x v="0"/>
    <x v="795"/>
    <s v="Monster House"/>
    <x v="724"/>
    <s v="Mitchel Musso"/>
    <s v="Mitchel Musso, Sam Lerner, Spencer Locke, Steve Buscemi, Kathleen Turner, Jason Lee, Jon Heder, Maggie Gyllenhaal, Catherine O'Hara, Fred Willard, Nick Cannon, Kevin James"/>
    <s v="United States"/>
    <s v="United States"/>
    <x v="0"/>
    <x v="328"/>
    <x v="0"/>
    <x v="20"/>
    <x v="3"/>
    <s v="91 min"/>
    <s v="Children &amp; Family Movies, Comedies"/>
    <s v="A trio of friends sets out to expose the terrors of a vacant neighborhood house, which appears to have a craving for people ‚Äî and a life of its own."/>
    <x v="7"/>
  </r>
  <r>
    <s v="s1618"/>
    <x v="0"/>
    <x v="796"/>
    <s v="Natalie Palamides: Nate - A One Man Show"/>
    <x v="725"/>
    <s v="Natalie Palamides"/>
    <s v="Natalie Palamides"/>
    <s v="United States"/>
    <s v="United States"/>
    <x v="0"/>
    <x v="328"/>
    <x v="0"/>
    <x v="22"/>
    <x v="0"/>
    <s v="60 min"/>
    <s v="Comedies"/>
    <s v="Tough talk takes a soft turn as Nate, played by comedian Natalie Palamides, explores humor, heartbreak, sexuality and consent ‚Äî with a live audience."/>
    <x v="2"/>
  </r>
  <r>
    <s v="s1621"/>
    <x v="0"/>
    <x v="797"/>
    <s v="Peppermint"/>
    <x v="726"/>
    <s v="Jennifer Garner"/>
    <s v="Jennifer Garner, John Ortiz, John Gallagher Jr., Juan Pablo Raba, Annie Ilonzeh, Jeff Hephner, Pell James, Method Man, Cailey Fleming, Tyson Ritter"/>
    <s v="Hong Kong, United States"/>
    <s v="Hong Kong"/>
    <x v="12"/>
    <x v="328"/>
    <x v="0"/>
    <x v="21"/>
    <x v="4"/>
    <s v="102 min"/>
    <s v="Action &amp; Adventure"/>
    <s v="After her family is murdered, a mild-mannered mom remakes herself into a badass vigilante in order to exact violent justice."/>
    <x v="5"/>
  </r>
  <r>
    <s v="s1622"/>
    <x v="0"/>
    <x v="798"/>
    <s v="Quigley Down Under"/>
    <x v="41"/>
    <s v="Tom Selleck"/>
    <s v="Tom Selleck, Laura San Giacomo, Alan Rickman, Chris Haywood, Ron Haddrick, Tony Bonner, Jerome Ehlers, Ben Mendelsohn, Conor McDermottroe, Roger Ward"/>
    <s v="Australia, United States"/>
    <s v="Australia"/>
    <x v="9"/>
    <x v="328"/>
    <x v="0"/>
    <x v="29"/>
    <x v="2"/>
    <s v="120 min"/>
    <s v="Action &amp; Adventure"/>
    <s v="After traveling to Australia for a job, a sharpshooting cowboy becomes a target himself when he refuses an immoral assignment from a corrupt landowner."/>
    <x v="5"/>
  </r>
  <r>
    <s v="s1625"/>
    <x v="0"/>
    <x v="799"/>
    <s v="The Da Vinci Code"/>
    <x v="435"/>
    <s v="Tom Hanks"/>
    <s v="Tom Hanks, Audrey Tautou, Ian McKellen, Jean Reno, Paul Bettany, Alfred Molina, J√ºrgen Prochnow, Jean-Yves Berteloot, Etienne Chicot, Jean-Pierre Marielle"/>
    <s v="United States, Malta, France, United Kingdom"/>
    <s v="United States"/>
    <x v="0"/>
    <x v="328"/>
    <x v="0"/>
    <x v="20"/>
    <x v="2"/>
    <s v="149 min"/>
    <s v="Thrillers"/>
    <s v="When the curator of the Louvre is killed, a Harvard professor and a cryptographer must untangle a web of deceit involving works of Leonardo da Vinci."/>
    <x v="4"/>
  </r>
  <r>
    <s v="s1627"/>
    <x v="0"/>
    <x v="800"/>
    <s v="The Happytime Murders"/>
    <x v="727"/>
    <s v="Melissa McCarthy"/>
    <s v="Melissa McCarthy, Elizabeth Banks, Maya Rudolph, Bill Barretta, Leslie David Baker, Joel McHale, Dorien Davies, Cynthy Wu, Michael McDonald, Mitch Silpa"/>
    <s v="United States, China, Canada"/>
    <s v="United States"/>
    <x v="0"/>
    <x v="328"/>
    <x v="0"/>
    <x v="21"/>
    <x v="4"/>
    <s v="91 min"/>
    <s v="Action &amp; Adventure, Comedies"/>
    <s v="In an LA where puppets and humans coexist, a down-on-his-luck detective teams with his ex-partner to nab a killer targeting the cast of an old TV show."/>
    <x v="5"/>
  </r>
  <r>
    <s v="s1630"/>
    <x v="0"/>
    <x v="801"/>
    <s v="U-Turn"/>
    <x v="728"/>
    <s v="Kim Chiu"/>
    <s v="Kim Chiu, JM de Guzman, Tony Labrusca, Martin del Rosario, Kate Alejandrino, Miel Espinoza, Janella Salvador, Cris Villanueva, Almira Muhlach, Cris Villonco, Mercedes Cabral, Jerry O'Hara, Simon Ibarra, Alex Medina, Markus Paterson"/>
    <s v="Philippines"/>
    <s v="Philippines"/>
    <x v="34"/>
    <x v="328"/>
    <x v="0"/>
    <x v="22"/>
    <x v="0"/>
    <s v="99 min"/>
    <s v="Horror Movies, International Movies"/>
    <s v="A young reporter's investigation into a string of grisly suicides takes a dangerous detour when she follows the clues to a cursed stretch of road."/>
    <x v="3"/>
  </r>
  <r>
    <s v="s1631"/>
    <x v="0"/>
    <x v="802"/>
    <s v="Finding Agnes"/>
    <x v="729"/>
    <s v="Jelson Bay"/>
    <s v="Jelson Bay, Sue Ramirez, Sandy Andolong, Roxanne Guinoo, Cheska I√±igo, Hannah Ledesma, Yuan Francisco, Raffa Esplana, Varoon Kessop"/>
    <s v="Philippines"/>
    <s v="Philippines"/>
    <x v="34"/>
    <x v="329"/>
    <x v="6"/>
    <x v="22"/>
    <x v="5"/>
    <s v="106 min"/>
    <s v="Dramas, International Movies"/>
    <s v="On an emotional journey in Morocco, an entrepreneur pieces together the turbulent life of his estranged mother and meets her adopted daughter."/>
    <x v="0"/>
  </r>
  <r>
    <s v="s1632"/>
    <x v="0"/>
    <x v="803"/>
    <s v="Rust Creek"/>
    <x v="730"/>
    <s v="Hermione Corfield"/>
    <s v="Hermione Corfield, Jay Paulson, Sean O'Bryan, Micah Hauptman, Micah Hauptman, Daniel R. Hill, Jeremy Glazer, John Marshall Jones, Laura Guzman, Jake Kidwell"/>
    <s v="United States"/>
    <s v="United States"/>
    <x v="0"/>
    <x v="329"/>
    <x v="6"/>
    <x v="21"/>
    <x v="4"/>
    <s v="108 min"/>
    <s v="Thrillers"/>
    <s v="A wrong turn in the woods becomes a fight for her life when a career-seeking college student runs into two outlaw brothers looking to cook up trouble."/>
    <x v="4"/>
  </r>
  <r>
    <s v="s1633"/>
    <x v="0"/>
    <x v="804"/>
    <s v="Spookley and the Christmas Kittens"/>
    <x v="731"/>
    <s v="Vlasta Vrana"/>
    <s v="Vlasta Vrana, Sonja Ball, Craig Francis, Richard C. Jones, Michael Perron, Terrence Scammell, Bruce Dinsmore, Jennifer Seguin, Daniel Brochu"/>
    <s v="United States"/>
    <s v="United States"/>
    <x v="0"/>
    <x v="329"/>
    <x v="6"/>
    <x v="23"/>
    <x v="9"/>
    <s v="45 min"/>
    <s v="Children &amp; Family Movies"/>
    <s v="When a green cat and three stray kittens wind up at Holiday Hill Farm, Spookley the Square Pumpkin and his friends help the felines find their way home."/>
    <x v="7"/>
  </r>
  <r>
    <s v="s1634"/>
    <x v="0"/>
    <x v="805"/>
    <s v="The 2nd"/>
    <x v="732"/>
    <s v="Ryan Phillippe"/>
    <s v="Ryan Phillippe, Casper Van Dien, Jack Griffo, Lexi Simonsen, Richard Burgi, William Katt, Samaire Armstrong, William McNamara, Jacob Grodnik"/>
    <s v="United States"/>
    <s v="United States"/>
    <x v="0"/>
    <x v="329"/>
    <x v="6"/>
    <x v="22"/>
    <x v="0"/>
    <s v="93 min"/>
    <s v="Action &amp; Adventure"/>
    <s v="A Secret Service agent is drawn into a terrorist plot when his son's classmate, the daughter of a Supreme Court Justice, is targeted for kidnapping."/>
    <x v="5"/>
  </r>
  <r>
    <s v="s1636"/>
    <x v="0"/>
    <x v="806"/>
    <s v="A Go! Go! Cory Carson Christmas"/>
    <x v="733"/>
    <s v="Alan C. Lim"/>
    <s v="Alan C. Lim, Taron C. Hensley, Maisie Benson, Kerry Gudjohnsen, Paul Killam, Smith Foreman, Ann Kendrick, Ella Joy Ballesteros, Neena-Sinaii Simpo, Eli Morse"/>
    <s v="United States"/>
    <s v="United States"/>
    <x v="0"/>
    <x v="330"/>
    <x v="3"/>
    <x v="22"/>
    <x v="9"/>
    <s v="22 min"/>
    <s v="Children &amp; Family Movies"/>
    <s v="When a familiar-looking stranger crashes in without a memory, Cory helps him remember the magic of Christmas to save the holiday for everyone."/>
    <x v="7"/>
  </r>
  <r>
    <s v="s1637"/>
    <x v="0"/>
    <x v="807"/>
    <s v="Dance Dreams: Hot Chocolate Nutcracker"/>
    <x v="734"/>
    <s v="Debbie Allen"/>
    <s v="Debbie Allen"/>
    <s v="United States"/>
    <s v="United States"/>
    <x v="0"/>
    <x v="330"/>
    <x v="3"/>
    <x v="22"/>
    <x v="5"/>
    <s v="81 min"/>
    <s v="Children &amp; Family Movies, Documentaries"/>
    <s v="This documentary spotlights Debbie Allen's career and follows her group of dance students as they prepare for Allen's annual &quot;Hot Chocolate Nutcracker.&quot;"/>
    <x v="7"/>
  </r>
  <r>
    <s v="s1638"/>
    <x v="0"/>
    <x v="808"/>
    <s v="Don‚Äôt Listen"/>
    <x v="735"/>
    <s v="Rodolfo Sancho"/>
    <s v="Rodolfo Sancho, Ana Fern√°ndez, Ram√≥n Barea, Bel√©n Fabra, Lucas Blas"/>
    <s v="Spain"/>
    <s v="Spain"/>
    <x v="8"/>
    <x v="330"/>
    <x v="3"/>
    <x v="22"/>
    <x v="0"/>
    <s v="98 min"/>
    <s v="Horror Movies, International Movies"/>
    <s v="After a tragic turn of events at the new home he's fixing up, Daniel hears a ghostly plea for help, spurring him to seek out a famous paranormal expert."/>
    <x v="3"/>
  </r>
  <r>
    <s v="s1643"/>
    <x v="0"/>
    <x v="809"/>
    <s v="The Beast"/>
    <x v="736"/>
    <s v="Fabrizio Gifuni"/>
    <s v="Fabrizio Gifuni, Lino Musella, Monica Piseddu, Andrea Pennacchi, Emanuele Linfatti, Nicol√≤ Galasso, Giacomo Colavito, Giada Gagliardi, Gianmarco Vettori, Silvia Gallerano, Massimiliano Setti"/>
    <s v="Italy"/>
    <s v="Italy"/>
    <x v="13"/>
    <x v="330"/>
    <x v="3"/>
    <x v="22"/>
    <x v="0"/>
    <s v="100 min"/>
    <s v="Action &amp; Adventure, International Movies"/>
    <s v="To rescue his daughter, an unstable Special Forces veteran unleashes his inner beast as he pursues her kidnappers ‚Äî and soon becomes a suspect himself."/>
    <x v="5"/>
  </r>
  <r>
    <s v="s1644"/>
    <x v="0"/>
    <x v="810"/>
    <s v="The Call"/>
    <x v="737"/>
    <s v="Park Shin-hye"/>
    <s v="Park Shin-hye, Jun Jong-seo, Kim Sung-ryoung, EL, Park Ho-san, Oh Jung-se, Lee Dong-hwi, Um Chae-young"/>
    <s v="South Korea"/>
    <s v="South Korea"/>
    <x v="29"/>
    <x v="330"/>
    <x v="3"/>
    <x v="22"/>
    <x v="0"/>
    <s v="112 min"/>
    <s v="International Movies, Thrillers"/>
    <s v="Connected by phone in the same home but 20 years apart, a serial killer puts another woman‚Äôs past ‚Äî and life ‚Äî on the line to change her own fate."/>
    <x v="15"/>
  </r>
  <r>
    <s v="s1645"/>
    <x v="0"/>
    <x v="811"/>
    <s v="Fantastica"/>
    <x v="738"/>
    <s v="Vice Ganda"/>
    <s v="Vice Ganda, Richard Gutierrez, Dingdong Dantes, Bela Padilla"/>
    <s v="Philippines"/>
    <s v="Philippines"/>
    <x v="34"/>
    <x v="331"/>
    <x v="2"/>
    <x v="21"/>
    <x v="5"/>
    <s v="114 min"/>
    <s v="Comedies, International Movies, LGBTQ Movies"/>
    <s v="The owner of a struggling carnival starts putting on small-time shows to save his wonderland as an old friend asks for help with a magical mission."/>
    <x v="2"/>
  </r>
  <r>
    <s v="s1646"/>
    <x v="0"/>
    <x v="812"/>
    <s v="Larry the Cable Guy: Remain Seated"/>
    <x v="739"/>
    <s v="Larry the Cable Guy"/>
    <s v="Larry the Cable Guy"/>
    <s v="United States"/>
    <s v="United States"/>
    <x v="0"/>
    <x v="331"/>
    <x v="2"/>
    <x v="22"/>
    <x v="1"/>
    <s v="68 min"/>
    <s v="Stand-Up Comedy"/>
    <s v="With his signature call to &quot;Git-R-Done,&quot; Larry muses on swampy weather, late-night shopping at Walmart and other raunchy tales of life in rural America."/>
    <x v="12"/>
  </r>
  <r>
    <s v="s1647"/>
    <x v="0"/>
    <x v="813"/>
    <s v="Mosul"/>
    <x v="740"/>
    <s v="Suhail Dabbach"/>
    <s v="Suhail Dabbach, Adam Bessa, Is'haq Elias, Qutaiba Abdelhaq, Ahmad El Ghanem, Hicham Ouarqa, Mohimen Mahbuba, Thaer Al-Shayei, Abdellah Bensaid, Faycal Attougui, Mohamed Attougui, Tarik Belmekki, Hayat Kamille, Seema Al Khalidi, Waleed Algadi"/>
    <s v="United States"/>
    <s v="United States"/>
    <x v="0"/>
    <x v="331"/>
    <x v="2"/>
    <x v="22"/>
    <x v="0"/>
    <s v="103 min"/>
    <s v="Action &amp; Adventure, Dramas, International Movies"/>
    <s v="After his life is saved by a rogue Iraqi squadron, a young police officer joins them in their fight against ISIS in a decimated Mosul."/>
    <x v="5"/>
  </r>
  <r>
    <s v="s1648"/>
    <x v="0"/>
    <x v="814"/>
    <s v="Unexpectedly Yours"/>
    <x v="672"/>
    <s v="Sharon Cuneta"/>
    <s v="Sharon Cuneta, Robin Padilla, Julia Barretto, Joshua Garcia, John Estrada, Pilar Pilapil, Marissa Delgado, Maritoni Fernandez"/>
    <s v="Philippines"/>
    <s v="Philippines"/>
    <x v="34"/>
    <x v="331"/>
    <x v="2"/>
    <x v="5"/>
    <x v="1"/>
    <s v="121 min"/>
    <s v="Comedies, International Movies, Romantic Movies"/>
    <s v="A pair of former batchmates cross paths 30 years later when they wind up as new neighbors, and their reconnection soon blossoms into something more."/>
    <x v="2"/>
  </r>
  <r>
    <s v="s1649"/>
    <x v="0"/>
    <x v="815"/>
    <s v="Ghosts of War"/>
    <x v="741"/>
    <s v="Brenton Thwaites"/>
    <s v="Brenton Thwaites, Theo Rossi, Skylar Astin, Kyle Gallner, Alan Ritchson, Billy Zane, Shaun Toub"/>
    <s v="United Kingdom"/>
    <s v="United Kingdom"/>
    <x v="1"/>
    <x v="332"/>
    <x v="1"/>
    <x v="22"/>
    <x v="4"/>
    <s v="95 min"/>
    <s v="Horror Movies"/>
    <s v="Five, battle-worn Allied soldiers guarding a chateau previously occupied by Nazis start experiencing unexplained and terrifying supernatural horrors."/>
    <x v="3"/>
  </r>
  <r>
    <s v="s1651"/>
    <x v="0"/>
    <x v="816"/>
    <s v="Shawn Mendes: Live in Concert"/>
    <x v="679"/>
    <s v="Shawn Mendes"/>
    <s v="Shawn Mendes"/>
    <s v="United Kingdom, United States"/>
    <s v="United Kingdom"/>
    <x v="1"/>
    <x v="332"/>
    <x v="1"/>
    <x v="22"/>
    <x v="5"/>
    <s v="87 min"/>
    <s v="Music &amp; Musicals"/>
    <s v="In his hometown of Toronto, Shawn Mendes pours his heart out on stage with a live performance in a stadium packed with adoring fans."/>
    <x v="24"/>
  </r>
  <r>
    <s v="s1652"/>
    <x v="0"/>
    <x v="817"/>
    <s v="The Christmas Chronicles: Part Two"/>
    <x v="742"/>
    <s v="Kurt Russell"/>
    <s v="Kurt Russell, Goldie Hawn, Darby Camp, Jahzir Bruno, Julian Dennison, Judah Lewis, Kimberly Williams-Paisley, Tyrese Gibson"/>
    <s v="Canada"/>
    <s v="Canada"/>
    <x v="11"/>
    <x v="332"/>
    <x v="1"/>
    <x v="22"/>
    <x v="3"/>
    <s v="115 min"/>
    <s v="Children &amp; Family Movies, Comedies"/>
    <s v="Unhappy over her mom‚Äôs new relationship, a now-teenage Kate runs away and lands at the North Pole, where a naughty elf is plotting to cancel Christmas."/>
    <x v="7"/>
  </r>
  <r>
    <s v="s1654"/>
    <x v="0"/>
    <x v="818"/>
    <s v="Andhakaaram"/>
    <x v="743"/>
    <s v="Vinoth Kishan"/>
    <s v="Vinoth Kishan, Arjun Das, Pooja Ramachandran, Kumar Natarajan, Misha Ghoshal, Arul Vincent, Chenthu Mohan, Pradeep Kalipurayath"/>
    <s v="India"/>
    <s v="India"/>
    <x v="3"/>
    <x v="333"/>
    <x v="0"/>
    <x v="22"/>
    <x v="1"/>
    <s v="171 min"/>
    <s v="Horror Movies, International Movies, Thrillers"/>
    <s v="As a blind librarian, dispirited cricketer and desolate psychiatrist each seek retribution and release, their lives overlap under eerie influences."/>
    <x v="3"/>
  </r>
  <r>
    <s v="s1655"/>
    <x v="1"/>
    <x v="819"/>
    <s v="Before 30"/>
    <x v="465"/>
    <s v="Damilola Adegbite"/>
    <s v="Damilola Adegbite, O.C. Ukeje, Beverly Naya, Meg Otanwa, Anee Icha, Patrick Diabuah, Tunbosun Aiyedehin, Patrick Doyle"/>
    <s v="Nigeria"/>
    <s v="Nigeria"/>
    <x v="7"/>
    <x v="333"/>
    <x v="0"/>
    <x v="25"/>
    <x v="0"/>
    <s v="1 Season"/>
    <s v="International TV Shows, Romantic TV Shows, TV Comedies"/>
    <s v="Four female friends in the fast-paced city of Lagos, Nigeria endure public and private pressures to walk down the aisle by the age of 30."/>
    <x v="11"/>
  </r>
  <r>
    <s v="s1656"/>
    <x v="0"/>
    <x v="820"/>
    <s v="Dragons: Rescue Riders: Huttsgalor Holiday"/>
    <x v="744"/>
    <s v="Noah Kaye Bentley"/>
    <s v="Noah Kaye Bentley, Brennley Brown, Zach Callison, Nicolas Cantu, Skai Jackson, Marsai Martin, Andre Robinson, Carlos Alazraqui, Roshon Fegan, Grey Griffin, Brad Grusnick, Sam Lavagnino, John C. McGinley, Roger Craig Smith"/>
    <s v="United States"/>
    <s v="United States"/>
    <x v="0"/>
    <x v="333"/>
    <x v="0"/>
    <x v="22"/>
    <x v="9"/>
    <s v="46 min"/>
    <s v="Children &amp; Family Movies, Comedies"/>
    <s v="Snowfall marks the start of Odinyule ‚Äî the Viking holiday of giving! But crazy weather might cancel the tradition unless the Rescue Riders can swoop in."/>
    <x v="7"/>
  </r>
  <r>
    <s v="s1657"/>
    <x v="0"/>
    <x v="821"/>
    <s v="Hillbilly Elegy"/>
    <x v="435"/>
    <s v="Amy Adams"/>
    <s v="Amy Adams, Glenn Close, Gabriel Basso, Haley Bennett, Freida Pinto, Bo Hopkins, Owen Asztalos"/>
    <s v="United States"/>
    <s v="United States"/>
    <x v="0"/>
    <x v="333"/>
    <x v="0"/>
    <x v="22"/>
    <x v="4"/>
    <s v="117 min"/>
    <s v="Dramas"/>
    <s v="An urgent phone call pulls a Yale Law student back to his Ohio hometown, where he reflects on three generations of family history and his own future."/>
    <x v="0"/>
  </r>
  <r>
    <s v="s1658"/>
    <x v="0"/>
    <x v="822"/>
    <s v="Notes for My Son"/>
    <x v="745"/>
    <s v="Valeria Bertuccelli"/>
    <s v="Valeria Bertuccelli, Esteban Lamothe, Juli√°n Sor√≠n, Mauricio Dayub, Malena Pichot, Catarina Spinetta, Carla Quevedo, Anita Pauls, M√≥nica Anton√≥pulos, Paola Barrientos, Ana Katz, Romina Richi, Diego Gentile, Beatriz Spelzini, Diego Reinhold"/>
    <s v="Argentina"/>
    <s v="Argentina"/>
    <x v="10"/>
    <x v="333"/>
    <x v="0"/>
    <x v="22"/>
    <x v="0"/>
    <s v="84 min"/>
    <s v="Dramas, International Movies"/>
    <s v="Battling terminal cancer, a woman writes a one of a kind notebook about life, death and love for her son to remember her by. Based on a true story."/>
    <x v="0"/>
  </r>
  <r>
    <s v="s1660"/>
    <x v="0"/>
    <x v="823"/>
    <s v="Hard Kill"/>
    <x v="746"/>
    <s v="Jesse Metcalfe"/>
    <s v="Jesse Metcalfe, Bruce Willis, Natalie Eva Marie, Lala Kent, Texas Battle, Swen Temmel, Sergio Rizzuto, Tyler Jon Olson, Jon Galanis"/>
    <s v="United States"/>
    <s v="United States"/>
    <x v="0"/>
    <x v="334"/>
    <x v="6"/>
    <x v="22"/>
    <x v="4"/>
    <s v="98 min"/>
    <s v="Action &amp; Adventure"/>
    <s v="When a billionaire hires a team of mercenaries for protection, they soon realize world-changing technology and his daughter‚Äôs life are also at stake."/>
    <x v="5"/>
  </r>
  <r>
    <s v="s1661"/>
    <x v="0"/>
    <x v="816"/>
    <s v="Shawn Mendes: In Wonder"/>
    <x v="747"/>
    <s v="Shawn Mendes"/>
    <s v="Shawn Mendes"/>
    <s v="United States"/>
    <s v="United States"/>
    <x v="0"/>
    <x v="334"/>
    <x v="6"/>
    <x v="22"/>
    <x v="0"/>
    <s v="83 min"/>
    <s v="Documentaries, Music &amp; Musicals"/>
    <s v="Over the course of a world tour, this unguarded documentary follows Shawn Mendes as he opens up about his stardom, relationships and musical future."/>
    <x v="8"/>
  </r>
  <r>
    <s v="s1663"/>
    <x v="0"/>
    <x v="824"/>
    <s v="The Suit"/>
    <x v="748"/>
    <s v="Tamer Hosny"/>
    <s v="Tamer Hosny, Akram Hosny, Amina Khalil, Dalal Abdelaziz, Maged El-Masri, Yasser Ali Maher, Salwa Mohammed, Mahmoud El-Bezzawy, Hassan Hosny, Taher Abu Lela, Ahmed Zaher"/>
    <s v="Egypt"/>
    <s v="Egypt"/>
    <x v="27"/>
    <x v="334"/>
    <x v="6"/>
    <x v="21"/>
    <x v="1"/>
    <s v="97 min"/>
    <s v="Action &amp; Adventure, Comedies, International Movies"/>
    <s v="After a duo of slackers dress up as policemen for a costume party, they decide to prolong their disguise ‚Äî not knowing that it will lead them to danger."/>
    <x v="5"/>
  </r>
  <r>
    <s v="s1664"/>
    <x v="0"/>
    <x v="825"/>
    <s v="Dolly Parton‚Äôs Christmas on the Square"/>
    <x v="749"/>
    <s v="Dolly Parton"/>
    <s v="Dolly Parton, Christine Baranski, Treat Williams, Jenifer Lewis, Josh Segarra, Jeanine Mason, Mary Lane Haskell"/>
    <s v="United States"/>
    <s v="United States"/>
    <x v="0"/>
    <x v="335"/>
    <x v="5"/>
    <x v="22"/>
    <x v="5"/>
    <s v="99 min"/>
    <s v="Children &amp; Family Movies, Music &amp; Musicals"/>
    <s v="Seasonal cheer comes to a screeching halt when a cold-hearted woman tries to sell her hometown's land. Can music, magic and memories change her mind?"/>
    <x v="7"/>
  </r>
  <r>
    <s v="s1665"/>
    <x v="0"/>
    <x v="826"/>
    <s v="Machete Kills"/>
    <x v="339"/>
    <s v="Danny Trejo"/>
    <s v="Danny Trejo, Sof√≠a Vergara, Charlie Sheen, Michelle Rodriguez, Demi√°n Bichir, Amber Heard, Mel Gibson, William Sadler, Alexa PenaVega, Antonio Banderas, Lady Gaga, Cuba Gooding Jr., Jessica Alba, Walton Goggins, Vanessa Hudgens"/>
    <s v="United States, Russia"/>
    <s v="United States"/>
    <x v="0"/>
    <x v="335"/>
    <x v="5"/>
    <x v="4"/>
    <x v="4"/>
    <s v="108 min"/>
    <s v="Action &amp; Adventure"/>
    <s v="Killer-for-hire Machete cuts a deal with the U.S. president to stop a nuclear missile attack but discovers a much larger conspiracy."/>
    <x v="5"/>
  </r>
  <r>
    <s v="s1666"/>
    <x v="0"/>
    <x v="827"/>
    <s v="40 Sticks"/>
    <x v="750"/>
    <s v="Robert Agengo"/>
    <s v="Robert Agengo, Mwaura Bilal, Andreo Kamau, Cajetan Boy, Arabron Nyyeneque, Shiviske Shivisi, Xavier Ywaya"/>
    <s v="Kenya"/>
    <s v="Kenya"/>
    <x v="47"/>
    <x v="336"/>
    <x v="3"/>
    <x v="23"/>
    <x v="1"/>
    <s v="93 min"/>
    <s v="International Movies, Thrillers"/>
    <s v="When their prison bus crashes in a forest on a rainy night, a group of criminals finds themselves battling wild animals and a mysterious killer."/>
    <x v="15"/>
  </r>
  <r>
    <s v="s1667"/>
    <x v="0"/>
    <x v="828"/>
    <s v="Alien Xmas"/>
    <x v="751"/>
    <s v="Keythe Farley"/>
    <s v="Keythe Farley, Dee Bradley Baker, Kaliayh Rhambo, Michelle Deco, Barbara Goodson"/>
    <s v="United States"/>
    <s v="United States"/>
    <x v="0"/>
    <x v="336"/>
    <x v="3"/>
    <x v="22"/>
    <x v="9"/>
    <s v="42 min"/>
    <s v="Children &amp; Family Movies"/>
    <s v="A young elf mistakes a tiny alien for a Christmas gift, not knowing her new plaything has plans to destroy Earth's gravity ‚Äî and steal all the presents."/>
    <x v="7"/>
  </r>
  <r>
    <s v="s1672"/>
    <x v="0"/>
    <x v="829"/>
    <s v="The App That Stole Christmas"/>
    <x v="752"/>
    <s v="Jackie Long"/>
    <s v="Jackie Long, Diane Marie Howard, Jaylin Hall, Miguel A. N√∫√±ez Jr., Ray J, JayQ The Legend, J. Anthony Brown, Kenny Rhodes, Amber Cosich"/>
    <s v="United States"/>
    <s v="United States"/>
    <x v="0"/>
    <x v="336"/>
    <x v="3"/>
    <x v="22"/>
    <x v="5"/>
    <s v="64 min"/>
    <s v="Children &amp; Family Movies, Comedies"/>
    <s v="A tech entrepreneur's Christmas shopping app is a smashing success, but he starts to realize his invention might be ruining the holiday spirit."/>
    <x v="7"/>
  </r>
  <r>
    <s v="s1674"/>
    <x v="0"/>
    <x v="830"/>
    <s v="Black Friday"/>
    <x v="753"/>
    <s v="Pavan Malhotra"/>
    <s v="Pavan Malhotra, Kay Kay Menon, Aditya Srivastava, Dibyendu Bhattacharya, Kishore Kadam, Gajraj Rao, Zakir Hussain, Imtiaz Ali, Pratima Kazmi, Raj Arjun"/>
    <s v="India"/>
    <s v="India"/>
    <x v="3"/>
    <x v="337"/>
    <x v="2"/>
    <x v="14"/>
    <x v="0"/>
    <s v="162 min"/>
    <s v="Dramas, International Movies"/>
    <s v="This docudrama based on the same-titled book tracks the aftermath of a 1993 bombing in Bombay through the eyes of a journalist covering the story."/>
    <x v="0"/>
  </r>
  <r>
    <s v="s1675"/>
    <x v="0"/>
    <x v="831"/>
    <s v="Bodyguard"/>
    <x v="754"/>
    <s v="Salman Khan"/>
    <s v="Salman Khan, Kareena Kapoor, Raj Babbar, Asrani, Vidya Sinha, Hazel Keech, Chetan Hansraj, Salim Baig"/>
    <s v="India"/>
    <s v="India"/>
    <x v="3"/>
    <x v="337"/>
    <x v="2"/>
    <x v="15"/>
    <x v="1"/>
    <s v="130 min"/>
    <s v="Action &amp; Adventure, Comedies, International Movies"/>
    <s v="Irked by her bodyguard, an heiress invents a secret admirer to throw him off his duties, but the plan may backfire when she falls for him."/>
    <x v="5"/>
  </r>
  <r>
    <s v="s1676"/>
    <x v="0"/>
    <x v="832"/>
    <s v="Break Ke Baad"/>
    <x v="755"/>
    <s v="Imran Khan"/>
    <s v="Imran Khan, Deepika Padukone, Shahana Goswami, Lillete Dubey, Sharmila Tagore, Navin Nischol, Parzan Dastur, Neelu Kohli, Ziyah Vastani, Yudhishtir Urs, Grady McGahan"/>
    <s v="India"/>
    <s v="India"/>
    <x v="3"/>
    <x v="337"/>
    <x v="2"/>
    <x v="3"/>
    <x v="1"/>
    <s v="108 min"/>
    <s v="Comedies, International Movies, Music &amp; Musicals"/>
    <s v="Childhood friends Abhay and Aaliya experience plenty of obstacles in their paths as they find their way in the world and back to each other."/>
    <x v="2"/>
  </r>
  <r>
    <s v="s1677"/>
    <x v="0"/>
    <x v="833"/>
    <s v="Hawaizaada"/>
    <x v="756"/>
    <s v="Ayushmann Khurrana"/>
    <s v="Ayushmann Khurrana, Mithun Chakraborty, Pallavi Sharda, Naman Jain, Jameel Khan"/>
    <s v="India"/>
    <s v="India"/>
    <x v="3"/>
    <x v="337"/>
    <x v="2"/>
    <x v="25"/>
    <x v="1"/>
    <s v="129 min"/>
    <s v="Dramas, International Movies, Romantic Movies"/>
    <s v="In 1895 Mumbai, spirited Indian lad Shiv Talpade defies British rule and sparse funding ‚Äì and physics ‚Äì to build the world's first airplane."/>
    <x v="0"/>
  </r>
  <r>
    <s v="s1678"/>
    <x v="0"/>
    <x v="834"/>
    <s v="My Amnesia Girl"/>
    <x v="672"/>
    <s v="John Lloyd Cruz"/>
    <s v="John Lloyd Cruz, Toni Gonzaga, Carlos Agassi, Ketchup Eusebio, Joross Gamboa, JM de Guzman, Beatriz Saw, Nico Antonio"/>
    <s v="Philippines"/>
    <s v="Philippines"/>
    <x v="34"/>
    <x v="337"/>
    <x v="2"/>
    <x v="3"/>
    <x v="1"/>
    <s v="105 min"/>
    <s v="International Movies, Romantic Movies"/>
    <s v="Years after leaving his bride-to-be at the altar, a man crosses paths with his ex and tries to make up for the past, only to find he's been forgotten."/>
    <x v="15"/>
  </r>
  <r>
    <s v="s1679"/>
    <x v="0"/>
    <x v="835"/>
    <s v="Raman Raghav 2.0"/>
    <x v="753"/>
    <s v="Nawazuddin Siddiqui"/>
    <s v="Nawazuddin Siddiqui, Vicky Kaushal, Sobhita Dhulipala, Mukesh Chhabra, Anuschka Sawhney, Vipin Sharma, Deepali Suryakant Badekar, Ashok Lokhande, Harssh Singh, Rajesh Jais, Hitesh Dave"/>
    <s v="India"/>
    <s v="India"/>
    <x v="3"/>
    <x v="337"/>
    <x v="2"/>
    <x v="32"/>
    <x v="0"/>
    <s v="133 min"/>
    <s v="International Movies, Thrillers"/>
    <s v="A corrupt cop and a serial killer obsessed with a psychopath from the '60s get caught up in a ruthless cat-and-mouse game in this Indian thriller."/>
    <x v="15"/>
  </r>
  <r>
    <s v="s1680"/>
    <x v="0"/>
    <x v="836"/>
    <s v="Singham"/>
    <x v="118"/>
    <s v="Ajay Devgn"/>
    <s v="Ajay Devgn, Kajal Aggarwal, Prakash Raj, Sonali Kulkarni, Sachin Khedekar, Sudhanshu Pandey, Anant Jog"/>
    <s v="India"/>
    <s v="India"/>
    <x v="3"/>
    <x v="337"/>
    <x v="2"/>
    <x v="15"/>
    <x v="1"/>
    <s v="142 min"/>
    <s v="Action &amp; Adventure, Dramas, International Movies"/>
    <s v="A police inspector kills himself after a powerful gangster frames him for corruption ‚Äì but soon the thug faces the full force of cop Bajirao Singham."/>
    <x v="5"/>
  </r>
  <r>
    <s v="s1681"/>
    <x v="0"/>
    <x v="837"/>
    <s v="TE3N"/>
    <x v="555"/>
    <s v="Amitabh Bachchan"/>
    <s v="Amitabh Bachchan, Nawazuddin Siddiqui, Vidya Balan, Mukesh Chhabra, Sabyasachi Chakraborty, Prakash Belawadi, Tota Roy Chowdhury, Padmavati Rao, Suneel Sinha"/>
    <s v="India"/>
    <s v="India"/>
    <x v="3"/>
    <x v="337"/>
    <x v="2"/>
    <x v="32"/>
    <x v="1"/>
    <s v="128 min"/>
    <s v="Dramas, International Movies, Thrillers"/>
    <s v="Still desperate to find his granddaughter nearly a decade after her kidnapping, a devoted grandfather chases a dangerous new lead."/>
    <x v="0"/>
  </r>
  <r>
    <s v="s1682"/>
    <x v="0"/>
    <x v="838"/>
    <s v="The Princess Switch: Switched Again"/>
    <x v="757"/>
    <s v="Vanessa Hudgens"/>
    <s v="Vanessa Hudgens, Nick Sagar, Sam Palladio, Mia Lloyd, Lachlan Nieboer, Ricky Norwood, Florence Hall, Suanne Braun, Mark Fleischmann"/>
    <s v="United States"/>
    <s v="United States"/>
    <x v="0"/>
    <x v="337"/>
    <x v="2"/>
    <x v="22"/>
    <x v="8"/>
    <s v="97 min"/>
    <s v="Children &amp; Family Movies, Comedies, Dramas"/>
    <s v="When Margaret's Christmas coronation complicates her love life, her double Stacy steps in to save the day. But will a third look-alike ruin their plan?"/>
    <x v="7"/>
  </r>
  <r>
    <s v="s1683"/>
    <x v="0"/>
    <x v="839"/>
    <s v="Three Words to Forever"/>
    <x v="672"/>
    <s v="Sharon Cuneta"/>
    <s v="Sharon Cuneta, Richard Gomez, Kathryn Bernardo, Liza Lorena, Freddie Webb, Tommy Esguerra, Joross Gamboa, Tobie Dela Cruz"/>
    <s v="Philippines"/>
    <s v="Philippines"/>
    <x v="34"/>
    <x v="337"/>
    <x v="2"/>
    <x v="21"/>
    <x v="8"/>
    <s v="107 min"/>
    <s v="Comedies, Dramas, International Movies"/>
    <s v="As they near their 25th wedding anniversary, Rick and Cristy try to conceal their crumbling marriage while their family prepares for a big celebration."/>
    <x v="2"/>
  </r>
  <r>
    <s v="s1684"/>
    <x v="0"/>
    <x v="840"/>
    <s v="Well Done Abba"/>
    <x v="758"/>
    <s v="Boman Irani"/>
    <s v="Boman Irani, Minissha Lamba, Sammir Dattani, Ila Arun, Ravi Kishan, Sonali Kulkarni, Rajit Kapoor, Ravi Jhankal, Yashpal Sharma, Rajendra Gupta"/>
    <s v="India"/>
    <s v="India"/>
    <x v="3"/>
    <x v="337"/>
    <x v="2"/>
    <x v="17"/>
    <x v="1"/>
    <s v="135 min"/>
    <s v="Comedies, International Movies"/>
    <s v="On leave in his drought-ridden village to find his daughter a husband, a father becomes mired in the bribery-laced bureaucracy of his local government."/>
    <x v="2"/>
  </r>
  <r>
    <s v="s1686"/>
    <x v="0"/>
    <x v="841"/>
    <s v="Ainu Mosir"/>
    <x v="759"/>
    <s v="Kanto Shimokura"/>
    <s v="Kanto Shimokura, Debo Akibe, Emi Shimokura, Toko Miura, Lily Franky"/>
    <s v="United States, Japan"/>
    <s v="United States"/>
    <x v="0"/>
    <x v="338"/>
    <x v="0"/>
    <x v="22"/>
    <x v="5"/>
    <s v="84 min"/>
    <s v="Dramas, International Movies"/>
    <s v="A sensitive Ainu teen searches for a spiritual connection with his recently deceased dad while navigating his indigenous identity in a changing world."/>
    <x v="0"/>
  </r>
  <r>
    <s v="s1687"/>
    <x v="0"/>
    <x v="842"/>
    <s v="Kevin Hart: Zero F**ks Given"/>
    <x v="760"/>
    <s v="Kevin Hart"/>
    <s v="Kevin Hart"/>
    <s v="United States"/>
    <s v="United States"/>
    <x v="0"/>
    <x v="338"/>
    <x v="0"/>
    <x v="22"/>
    <x v="0"/>
    <s v="70 min"/>
    <s v="Stand-Up Comedy"/>
    <s v="Kevin Hart serves up laughs and brick oven pizza from the comfort of his home, and dishes on male group chats, sex after 40 and life with COVID-19."/>
    <x v="12"/>
  </r>
  <r>
    <s v="s1690"/>
    <x v="0"/>
    <x v="843"/>
    <s v="Loving"/>
    <x v="761"/>
    <s v="Joel Edgerton"/>
    <s v="Joel Edgerton, Ruth Negga, Marton Csokas, Nick Kroll, Michael Shannon, Terri Abney, Alano Miller, Jon Bass, Bill Camp, David Jensen"/>
    <s v="United Kingdom, United States"/>
    <s v="United Kingdom"/>
    <x v="1"/>
    <x v="339"/>
    <x v="6"/>
    <x v="32"/>
    <x v="2"/>
    <s v="124 min"/>
    <s v="Dramas, Romantic Movies"/>
    <s v="A young couple's interracial marriage in 1958 sparks a case that leads to the Supreme Court. Based on the true story of Richard and Mildred Loving."/>
    <x v="0"/>
  </r>
  <r>
    <s v="s1692"/>
    <x v="0"/>
    <x v="844"/>
    <s v="A Very Country Christmas"/>
    <x v="762"/>
    <s v="Bea Santos"/>
    <s v="Bea Santos, Greyston Holt, Greg Vaughan, Deana Carter, Allison Hossack"/>
    <s v="United States, Canada"/>
    <s v="United States"/>
    <x v="0"/>
    <x v="340"/>
    <x v="5"/>
    <x v="5"/>
    <x v="8"/>
    <s v="84 min"/>
    <s v="Music &amp; Musicals, Romantic Movies"/>
    <s v="When an unfulfilled country music star hides out in his hometown, he meets a budding interior designer who finds her way into his heart."/>
    <x v="24"/>
  </r>
  <r>
    <s v="s1695"/>
    <x v="0"/>
    <x v="845"/>
    <s v="Cloudy with a Chance of Meatballs 2"/>
    <x v="763"/>
    <s v="Bill Hader"/>
    <s v="Bill Hader, Anna Faris, James Caan, Will Forte, Andy Samberg, Benjamin Bratt, Neil Patrick Harris, Terry Crews, Kristen Schaal"/>
    <s v="United States"/>
    <s v="United States"/>
    <x v="0"/>
    <x v="340"/>
    <x v="5"/>
    <x v="4"/>
    <x v="3"/>
    <s v="95 min"/>
    <s v="Children &amp; Family Movies, Comedies"/>
    <s v="Inventor Flint Lockwood battles mutant food beasts created by his notorious machine, including shrimpanzees, tacodiles and jellyfish sandwiches."/>
    <x v="7"/>
  </r>
  <r>
    <s v="s1696"/>
    <x v="0"/>
    <x v="846"/>
    <s v="Hometown Holiday"/>
    <x v="762"/>
    <s v="Sarah Troyer"/>
    <s v="Sarah Troyer, Bradley Hamilton, Kevin McGarry, Samantha Gracie"/>
    <s v="Canada"/>
    <s v="Canada"/>
    <x v="11"/>
    <x v="340"/>
    <x v="5"/>
    <x v="21"/>
    <x v="8"/>
    <s v="84 min"/>
    <s v="Romantic Movies"/>
    <s v="An ambitious entertainment lawyer tries to sign a singing sensation in his sister's small town, but a local soon captures his attention ‚Äî and heart."/>
    <x v="26"/>
  </r>
  <r>
    <s v="s1700"/>
    <x v="0"/>
    <x v="847"/>
    <s v="White Christmas"/>
    <x v="764"/>
    <s v="Bing Crosby"/>
    <s v="Bing Crosby, Danny Kaye, Rosemary Clooney, Vera-Ellen, Dean Jagger, Mary Wickes, John Brascia, Anne Whitfield, George Chakiris"/>
    <s v="United States"/>
    <s v="United States"/>
    <x v="0"/>
    <x v="340"/>
    <x v="5"/>
    <x v="49"/>
    <x v="8"/>
    <s v="120 min"/>
    <s v="Children &amp; Family Movies, Classic Movies, Comedies"/>
    <s v="Two war buddies fall for two sisters and follow the girls to a resort owned by their former commanding officer, who is in danger of losing the place."/>
    <x v="7"/>
  </r>
  <r>
    <s v="s1701"/>
    <x v="0"/>
    <x v="848"/>
    <s v="Killer Cove"/>
    <x v="568"/>
    <s v="Haley Webb"/>
    <s v="Haley Webb, Donny Boaz, Cathy Baron, Jason Alan Smith, Dennis Staroselsky, Owen Miller, Shawn Fitzgibbon"/>
    <s v="United States"/>
    <s v="United States"/>
    <x v="0"/>
    <x v="341"/>
    <x v="4"/>
    <x v="23"/>
    <x v="1"/>
    <s v="87 min"/>
    <s v="Thrillers"/>
    <s v="An unlucky woman finds a solution for her hateful ex, a trying job hunt and a stalker through a charming P.I. ‚Äì only to endure a new set of problems."/>
    <x v="4"/>
  </r>
  <r>
    <s v="s1703"/>
    <x v="0"/>
    <x v="849"/>
    <s v="Fukrey Boyzzz: Space Mein Fukrapanti"/>
    <x v="765"/>
    <s v="Viraaj Modgill"/>
    <s v="Viraaj Modgill, Jasleen Singh, Pooja Punjabi, Amit Deondi, Ketan Kava, Zeel Thakkar, Manish Bhavan, Viswanathan Sridhar"/>
    <s v="India"/>
    <s v="India"/>
    <x v="3"/>
    <x v="342"/>
    <x v="3"/>
    <x v="22"/>
    <x v="7"/>
    <s v="75 min"/>
    <s v="Children &amp; Family Movies, Comedies"/>
    <s v="After a foreboding dream about aliens comes true, a fun-loving trio must prevent human intelligence from being stolen from planet Earth."/>
    <x v="7"/>
  </r>
  <r>
    <s v="s1704"/>
    <x v="0"/>
    <x v="850"/>
    <s v="Jingle Jangle: A Christmas Journey"/>
    <x v="766"/>
    <s v="Forest Whitaker"/>
    <s v="Forest Whitaker, Keegan-Michael Key, Hugh Bonneville, Anika Noni Rose, Madalen Mills, Phylicia Rashad, Ricky Martin, Justin Cornwell, Sharon Rose, Lisa Davina Phillip, Kieron Dyer"/>
    <s v="United States"/>
    <s v="United States"/>
    <x v="0"/>
    <x v="342"/>
    <x v="3"/>
    <x v="22"/>
    <x v="3"/>
    <s v="124 min"/>
    <s v="Children &amp; Family Movies, Music &amp; Musicals"/>
    <s v="Decades after his trusted apprentice betrayed him, a once-joyful toymaker finds new hope when his kind and curious granddaughter comes into his life."/>
    <x v="7"/>
  </r>
  <r>
    <s v="s1706"/>
    <x v="0"/>
    <x v="851"/>
    <s v="The Life Ahead"/>
    <x v="767"/>
    <s v="Sophia Loren"/>
    <s v="Sophia Loren, Ibrahima Gueye, Renato Carpentieri, Diego Iosif Pirvu, Massimiliano Rossi, Abril Zamora, Babak Karimi"/>
    <s v="Italy"/>
    <s v="Italy"/>
    <x v="13"/>
    <x v="342"/>
    <x v="3"/>
    <x v="22"/>
    <x v="2"/>
    <s v="95 min"/>
    <s v="Dramas, International Movies"/>
    <s v="A Holocaust survivor running a daycare business forms an unlikely friendship with a bitter street kid when she takes him in after he robs her."/>
    <x v="0"/>
  </r>
  <r>
    <s v="s1707"/>
    <x v="1"/>
    <x v="852"/>
    <s v="The Minions of Midas"/>
    <x v="768"/>
    <s v="Luis Tosar"/>
    <s v="Luis Tosar, Marta Belmonte, Guillermo Toledo, Carlos Blanco, Marta Milans, Goize Blanco, Elena Irureta, Bea Segura, Jorge Andreu, Daniel Holgu√≠n, Adolfo Fern√°ndez, Fernando Barona, Juan Blanco, Ahmed Boulane, Pepe Ocio, Vito Sanz, Adelfa Calvo, Joaqu√≠n Climent, Carmelo G√≥mez, Miguel √Ångel Sol√°"/>
    <s v="Spain"/>
    <s v="Spain"/>
    <x v="8"/>
    <x v="342"/>
    <x v="3"/>
    <x v="22"/>
    <x v="0"/>
    <s v="1 Season"/>
    <s v="Crime TV Shows, International TV Shows, Spanish-Language TV Shows"/>
    <s v="A millionaire publisher gets a blackmail note ‚Äî his decision can mean life or death. Inspired by a Jack London story but set in contemporary Madrid."/>
    <x v="10"/>
  </r>
  <r>
    <s v="s1708"/>
    <x v="0"/>
    <x v="853"/>
    <s v="A Very Special Love"/>
    <x v="672"/>
    <s v="John Lloyd Cruz"/>
    <s v="John Lloyd Cruz, Sarah Geronimo, Dante Rivero, Rowell Santiago, Johnny Revilla, Bing Pimental, Daphne Ose√±a-Paez, Al Tantay, Irma Adlawan, Arno Morales, Miles Ocampo"/>
    <s v="Philippines"/>
    <s v="Philippines"/>
    <x v="34"/>
    <x v="343"/>
    <x v="2"/>
    <x v="16"/>
    <x v="8"/>
    <s v="107 min"/>
    <s v="International Movies, Romantic Movies"/>
    <s v="After landing a job working for her longtime crush, an optimistic woman realizes that the man of her dreams isn't exactly who she envisioned."/>
    <x v="15"/>
  </r>
  <r>
    <s v="s1710"/>
    <x v="0"/>
    <x v="854"/>
    <s v="First Love"/>
    <x v="769"/>
    <s v="Aga Muhlach"/>
    <s v="Aga Muhlach, Bea Alonzo, Sandy Andolong, Albie Casi√±o, Edward Barber, Maureen Mann, Tim Donadt, Giselle Toengi, Raymond Lauchengco, Beverly Salviejo"/>
    <s v="Philippines"/>
    <s v="Philippines"/>
    <x v="34"/>
    <x v="343"/>
    <x v="2"/>
    <x v="21"/>
    <x v="0"/>
    <s v="123 min"/>
    <s v="Dramas, International Movies, Romantic Movies"/>
    <s v="A chance encounter soon intertwines the lives of a reserved businessman and a vibrant photographer who is living with a grave heart condition."/>
    <x v="0"/>
  </r>
  <r>
    <s v="s1711"/>
    <x v="0"/>
    <x v="855"/>
    <s v="Fruitvale Station"/>
    <x v="770"/>
    <s v="Michael B. Jordan"/>
    <s v="Michael B. Jordan, Melonie Diaz, Octavia Spencer, Kevin Durand, Chad Michael Murray, Ahna O'Reilly, Ariana Neal, Keenan Coogler, Trestin George, Joey Oglesby"/>
    <s v="United States"/>
    <s v="United States"/>
    <x v="0"/>
    <x v="343"/>
    <x v="2"/>
    <x v="4"/>
    <x v="4"/>
    <s v="85 min"/>
    <s v="Dramas, Independent Movies"/>
    <s v="This dramatic rendering of a real-life tragedy recounts the final hours of Oscar Grant, shot by San Francisco transit police on New Year's Day, 2009."/>
    <x v="0"/>
  </r>
  <r>
    <s v="s1713"/>
    <x v="0"/>
    <x v="856"/>
    <s v="Ludo"/>
    <x v="771"/>
    <s v="Abhishek Bachchan"/>
    <s v="Abhishek Bachchan, Aditya Roy Kapur, Rajkummar Rao, Sanya Malhotra, Fatima Sana Shaikh, Pankaj Tripathi, Rohit Saraf, Shalini Vatsa, Pearle Maaney"/>
    <s v="India"/>
    <s v="India"/>
    <x v="3"/>
    <x v="343"/>
    <x v="2"/>
    <x v="22"/>
    <x v="0"/>
    <s v="150 min"/>
    <s v="Comedies, Dramas, International Movies"/>
    <s v="From a resurfaced sex tape to a rogue suitcase of money, four wildly different stories overlap at the whims of fate, chance and one eccentric criminal."/>
    <x v="2"/>
  </r>
  <r>
    <s v="s1714"/>
    <x v="0"/>
    <x v="857"/>
    <s v="Memories of a Teenager"/>
    <x v="772"/>
    <s v="Renato Quattordio"/>
    <s v="Renato Quattordio, Malena Narvay, Thom√°s Lepera, Jer√≥nimo Giocondo Bosia, Tom√°s Wicz, Tom√°s Raimondi, Majo Chicar, Agustina Cabo"/>
    <s v="Argentina"/>
    <s v="Argentina"/>
    <x v="10"/>
    <x v="343"/>
    <x v="2"/>
    <x v="23"/>
    <x v="0"/>
    <s v="97 min"/>
    <s v="Dramas, International Movies, LGBTQ Movies"/>
    <s v="To cope with a friend's death, a teen blogs about his daily life but falls further into an existential crisis while experiencing a sexual awakening."/>
    <x v="0"/>
  </r>
  <r>
    <s v="s1715"/>
    <x v="0"/>
    <x v="858"/>
    <s v="Prom Night"/>
    <x v="486"/>
    <s v="Brittany Snow"/>
    <s v="Brittany Snow, Scott Porter, Jessica Stroup, Dana Davis, Collins Pennie, Kelly Blatz, James Ransone, Brianne Davis, Kellan Lutz, Mary Mara, Ming-Na Wen, Johnathon Schaech, Idris Elba"/>
    <s v="United States, Canada"/>
    <s v="United States"/>
    <x v="0"/>
    <x v="343"/>
    <x v="2"/>
    <x v="16"/>
    <x v="2"/>
    <s v="88 min"/>
    <s v="Horror Movies"/>
    <s v="On prom night, a high school senior still struggling with her nightmare past tries to evade a killer bent on ending the party for her and her friends."/>
    <x v="3"/>
  </r>
  <r>
    <s v="s1716"/>
    <x v="1"/>
    <x v="859"/>
    <s v="A Queen Is Born"/>
    <x v="773"/>
    <s v="Gloria Groove"/>
    <s v="Gloria Groove, Alexia Twister"/>
    <s v="Brazil"/>
    <s v="Brazil"/>
    <x v="32"/>
    <x v="344"/>
    <x v="1"/>
    <x v="22"/>
    <x v="1"/>
    <s v="1 Season"/>
    <s v="International TV Shows, Reality TV"/>
    <s v="Gloria Groove and Alexia Twister make drag dreams come true as they help six artists find the confidence to own the stage in this makeover show."/>
    <x v="11"/>
  </r>
  <r>
    <s v="s1721"/>
    <x v="0"/>
    <x v="860"/>
    <s v="What We Wanted"/>
    <x v="774"/>
    <s v="Lavinia Wilson"/>
    <s v="Lavinia Wilson, Elyas M'Barek, Anna Unterberger, Lukas Spisser, Iva H√∂pperger, Fedor Teyml, Marta Manduca, Maria Hofst√§tter, Tina Haller"/>
    <s v="Austria"/>
    <s v="Austria"/>
    <x v="40"/>
    <x v="344"/>
    <x v="1"/>
    <x v="22"/>
    <x v="0"/>
    <s v="93 min"/>
    <s v="Dramas, International Movies"/>
    <s v="A couple facing fertility issues finds their marriage tested on a vacation to a Sardinian resort ‚Äî and the family next door only adds to the tension."/>
    <x v="0"/>
  </r>
  <r>
    <s v="s1726"/>
    <x v="0"/>
    <x v="861"/>
    <s v="Citation"/>
    <x v="775"/>
    <s v="Temi Otedola"/>
    <s v="Temi Otedola, Jimmy Jean-Louis, Joke Silva, Gabriel Afolayan, Adjetey Anang, Ini Edo, Sadiq Daba, Wole Olowomojuore, Yomi Fash-Lanso, Bukunmi Oluwashina, Bienvenu Neba, Ray Reboul, Ibukun Awosika, Seun Kuti"/>
    <s v="Nigeria"/>
    <s v="Nigeria"/>
    <x v="7"/>
    <x v="345"/>
    <x v="3"/>
    <x v="22"/>
    <x v="0"/>
    <s v="151 min"/>
    <s v="Dramas, International Movies"/>
    <s v="A bright student in Nigeria takes on the academic establishment when she reports a popular professor who tried to rape her. Based on real events."/>
    <x v="0"/>
  </r>
  <r>
    <s v="s1728"/>
    <x v="0"/>
    <x v="862"/>
    <s v="Girl's Revenge"/>
    <x v="776"/>
    <s v="Wang Yu-ping"/>
    <s v="Wang Yu-ping, Yuri Chen, Shiny Yao, Pii Liu, Mike Lin, Edison Song, Xia Teng-hong, Moon Lee"/>
    <s v="Taiwan"/>
    <s v="Taiwan"/>
    <x v="19"/>
    <x v="345"/>
    <x v="3"/>
    <x v="22"/>
    <x v="0"/>
    <s v="82 min"/>
    <s v="Dramas, International Movies"/>
    <s v="After a sex video subjects her friend to mockery and bullying, a transfer student sets out to reveal the truth as campus secrets come to light."/>
    <x v="0"/>
  </r>
  <r>
    <s v="s1729"/>
    <x v="0"/>
    <x v="863"/>
    <s v="The Endless Trench"/>
    <x v="777"/>
    <s v="Antonio de la Torre"/>
    <s v="Antonio de la Torre, Bel√©n Cuesta, Vicente Vergara, Jos√© Manuel Poga, Emilio Palacios"/>
    <s v="Spain, France, Canada"/>
    <s v="Spain"/>
    <x v="8"/>
    <x v="345"/>
    <x v="3"/>
    <x v="23"/>
    <x v="0"/>
    <s v="148 min"/>
    <s v="Dramas, Independent Movies, International Movies"/>
    <s v="Fearing retribution, a Republican from the Spanish Civil War hides in his home for more than 30 years with the help of his wife. Based on true events."/>
    <x v="0"/>
  </r>
  <r>
    <s v="s1730"/>
    <x v="0"/>
    <x v="864"/>
    <s v="The Late Bloomer"/>
    <x v="778"/>
    <s v="Johnny Simmons"/>
    <s v="Johnny Simmons, Maria Bello, Brittany Snow, Kumail Nanjiani, Beck Bennett, Paul Wesley, Jane Lynch, J.K. Simmons, Lenora Crichlow"/>
    <s v="United States"/>
    <s v="United States"/>
    <x v="0"/>
    <x v="345"/>
    <x v="3"/>
    <x v="32"/>
    <x v="4"/>
    <s v="95 min"/>
    <s v="Comedies"/>
    <s v="A sex therapist with pituitary issues finally gets to experience puberty in all its glory at age 30, when an operation unleashes his raging hormones."/>
    <x v="2"/>
  </r>
  <r>
    <s v="s1732"/>
    <x v="0"/>
    <x v="865"/>
    <s v="A New York Christmas Wedding"/>
    <x v="779"/>
    <s v="Nia Fairweather"/>
    <s v="Nia Fairweather, Chris Noth, Cooper Koch, Tyra Ferrell, Denny Dillon, Adriana DeMeo, Otoja Abit, David Anzuelo, Camilla Harden, Natasha Goodman, Avery Whitted, Tony D. Head, Joe Perrino"/>
    <s v="United States"/>
    <s v="United States"/>
    <x v="0"/>
    <x v="346"/>
    <x v="2"/>
    <x v="22"/>
    <x v="0"/>
    <s v="90 min"/>
    <s v="Dramas, LGBTQ Movies, Romantic Movies"/>
    <s v="As her wedding nears, a bride-to-be is visited by an angel who reveals what could have been if she'd followed feelings for her childhood best friend."/>
    <x v="0"/>
  </r>
  <r>
    <s v="s1733"/>
    <x v="0"/>
    <x v="866"/>
    <s v="Alone/Together"/>
    <x v="259"/>
    <s v="Liza Soberano"/>
    <s v="Liza Soberano, Enrique Gil, Adrian Alandy, Jasmine Curtis-Smith, Sylvia Sanchez, Nonie Buencamino, Xia Vigor, Richard Manabat"/>
    <s v="Philippines"/>
    <s v="Philippines"/>
    <x v="34"/>
    <x v="346"/>
    <x v="2"/>
    <x v="23"/>
    <x v="1"/>
    <s v="103 min"/>
    <s v="Dramas, International Movies, Romantic Movies"/>
    <s v="Eight years after their breakup, college sweethearts Christine and Raf reconnect at different points in their lives as feelings from the past resurface."/>
    <x v="0"/>
  </r>
  <r>
    <s v="s1735"/>
    <x v="0"/>
    <x v="867"/>
    <s v="Midnight at the Magnolia"/>
    <x v="780"/>
    <s v="Natalie Hall"/>
    <s v="Natalie Hall, Evan Williams, Michael Gordon Shore, Steve Cumyn, Albert Brooks"/>
    <s v="Canada"/>
    <s v="Canada"/>
    <x v="11"/>
    <x v="346"/>
    <x v="2"/>
    <x v="22"/>
    <x v="8"/>
    <s v="87 min"/>
    <s v="Comedies, Romantic Movies"/>
    <s v="Longtime friends and local radio hosts Maggie and Jack fake it as a couple for their families and listeners in hopes of getting their show syndicated."/>
    <x v="2"/>
  </r>
  <r>
    <s v="s1736"/>
    <x v="0"/>
    <x v="868"/>
    <s v="One More Try"/>
    <x v="781"/>
    <s v="Angel Locsin"/>
    <s v="Angel Locsin, Angelica Panganiban, Dingdong Dantes, Zanjoe Marudo, Miguel Vergara, Gina Pare√±o, Carmina Villarroel, Agot Isidro"/>
    <s v="Philippines"/>
    <s v="Philippines"/>
    <x v="34"/>
    <x v="346"/>
    <x v="2"/>
    <x v="10"/>
    <x v="1"/>
    <s v="102 min"/>
    <s v="Dramas, International Movies, Romantic Movies"/>
    <s v="When her son's condition becomes severe, a woman reconnects with the biological father. But the reunion puts a strain on their respective relationships."/>
    <x v="0"/>
  </r>
  <r>
    <s v="s1737"/>
    <x v="0"/>
    <x v="869"/>
    <s v="Operation Christmas Drop"/>
    <x v="782"/>
    <s v="Kat Graham"/>
    <s v="Kat Graham, Alexander Ludwig, Virginia Madsen, Janet Kidder, Jeff Joseph, Bethany Brown, Trezzo Mahoro, Rohan Campbell, Aliza Vellani, Aaron Douglas, Xavier de Guzman, Bruce Best"/>
    <s v="United States"/>
    <s v="United States"/>
    <x v="0"/>
    <x v="346"/>
    <x v="2"/>
    <x v="22"/>
    <x v="8"/>
    <s v="96 min"/>
    <s v="Children &amp; Family Movies, Comedies, Romantic Movies"/>
    <s v="A by-the-book political aide falls for a big-hearted Air Force pilot while looking to shut down his tropical base and its airborne Christmas tradition."/>
    <x v="7"/>
  </r>
  <r>
    <s v="s1740"/>
    <x v="0"/>
    <x v="870"/>
    <s v="Christmas with a Prince"/>
    <x v="762"/>
    <s v="Kaitlyn Leeb"/>
    <s v="Kaitlyn Leeb, Nick Hounslow, Josh Dean, Melinda Shankar, Liam MacDonald, Ilamaria Ebrahim, Charles Shaughnessy, Julia Baldwin"/>
    <s v="Canada"/>
    <s v="Canada"/>
    <x v="11"/>
    <x v="347"/>
    <x v="1"/>
    <x v="21"/>
    <x v="5"/>
    <s v="86 min"/>
    <s v="Comedies, Dramas, Romantic Movies"/>
    <s v="A dedicated pediatrician reconsiders her feelings for a carefree prince as he secretly recovers from a ski accident alongside her young patients."/>
    <x v="2"/>
  </r>
  <r>
    <s v="s1742"/>
    <x v="0"/>
    <x v="871"/>
    <s v="Miss India"/>
    <x v="783"/>
    <s v="Keerthy Suresh"/>
    <s v="Keerthy Suresh, Dr. Rajendra Prasad, Jagapathi Babu, V. K. Naresh, Nadhiya, Naveen Chandra, Sumanth Shailendra, Kamal Kamaraju, Praveen, Pujitha Ponnada, Divya Sripada"/>
    <s v="India"/>
    <s v="India"/>
    <x v="3"/>
    <x v="347"/>
    <x v="1"/>
    <x v="22"/>
    <x v="5"/>
    <s v="136 min"/>
    <s v="Dramas, International Movies"/>
    <s v="Uprooted to America, an aspiring Indian entrepreneur confronts disapproval, sexism and rivalry as she draws from her culture to start a tea business."/>
    <x v="0"/>
  </r>
  <r>
    <s v="s1743"/>
    <x v="0"/>
    <x v="872"/>
    <s v="Felix Lobrecht: Hype"/>
    <x v="784"/>
    <s v="Felix Lobrecht"/>
    <s v="Felix Lobrecht"/>
    <s v="Germany"/>
    <s v="Germany"/>
    <x v="2"/>
    <x v="348"/>
    <x v="0"/>
    <x v="22"/>
    <x v="0"/>
    <s v="60 min"/>
    <s v="Stand-Up Comedy"/>
    <s v="Felix Lobrecht aims his dark humor at overly polite culture, weird laughter, the sheer awkwardness of a walking baby and more in this stand-up special."/>
    <x v="12"/>
  </r>
  <r>
    <s v="s1744"/>
    <x v="0"/>
    <x v="873"/>
    <s v="MOTHER"/>
    <x v="785"/>
    <s v="Masami Nagasawa"/>
    <s v="Masami Nagasawa, Sadao Abe, Daiken Okudaira"/>
    <s v="Japan"/>
    <s v="Japan"/>
    <x v="6"/>
    <x v="348"/>
    <x v="0"/>
    <x v="22"/>
    <x v="1"/>
    <s v="127 min"/>
    <s v="Dramas, International Movies"/>
    <s v="Shuhei‚Äôs erratic mother feels threatened when he starts to awaken to a world beyond her distorted control, sending the family hurtling towards tragedy."/>
    <x v="0"/>
  </r>
  <r>
    <s v="s1748"/>
    <x v="0"/>
    <x v="874"/>
    <s v="Prospect"/>
    <x v="786"/>
    <s v="Sophie Thatcher"/>
    <s v="Sophie Thatcher, Pedro Pascal, Jay Duplass, Andre Royo, Sheila Vand, Anwan Glover"/>
    <s v="Canada, United States"/>
    <s v="Canada"/>
    <x v="11"/>
    <x v="349"/>
    <x v="6"/>
    <x v="21"/>
    <x v="4"/>
    <s v="100 min"/>
    <s v="Sci-Fi &amp; Fantasy, Thrillers"/>
    <s v="A father and daughter travel to an alien moon in search of a valuable gem but are forced to alter their plans when a nefarious outlaw gets involved."/>
    <x v="6"/>
  </r>
  <r>
    <s v="s1750"/>
    <x v="0"/>
    <x v="875"/>
    <s v="Christmas Break-In"/>
    <x v="787"/>
    <s v="Danny Glover"/>
    <s v="Danny Glover, Denise Richards, Cameron Seely, Sean O'Bryan, Katrina Begin, Jake Van Wagoner, Douglas Spain, Dawson Ehlke"/>
    <s v="United States"/>
    <s v="United States"/>
    <x v="0"/>
    <x v="350"/>
    <x v="5"/>
    <x v="23"/>
    <x v="5"/>
    <s v="87 min"/>
    <s v="Children &amp; Family Movies, Comedies"/>
    <s v="Stranded at school before holiday break, a precocious girl gets into the spirit of saving when a trio of robbers trespass and hold the janitor hostage."/>
    <x v="7"/>
  </r>
  <r>
    <s v="s1752"/>
    <x v="0"/>
    <x v="876"/>
    <s v="Elf Pets: A Fox Cub‚Äôs Christmas Tale"/>
    <x v="788"/>
    <s v="Leslie Bellair"/>
    <s v="Leslie Bellair, Brad Hyland, Brody Rose, Carol Aebersold"/>
    <s v="United States"/>
    <s v="United States"/>
    <x v="0"/>
    <x v="350"/>
    <x v="5"/>
    <x v="22"/>
    <x v="9"/>
    <s v="28 min"/>
    <s v="Children &amp; Family Movies"/>
    <s v="An elite team of elves ‚Äì and their furry fox cub friends ‚Äì help bring the Christmas spirit to a boy whose mom may not make it home for the holidays."/>
    <x v="7"/>
  </r>
  <r>
    <s v="s1753"/>
    <x v="0"/>
    <x v="876"/>
    <s v="Elf Pets: Santa‚Äôs Reindeer Rescue"/>
    <x v="788"/>
    <s v="Brad Hyland"/>
    <s v="Brad Hyland, Drew Barber, Ashley Roberts, Lowrey Brown, Kristyl Tift, Manny Mahen, Olivia Berkeley, Eleanor Rocha"/>
    <s v="United States"/>
    <s v="United States"/>
    <x v="0"/>
    <x v="350"/>
    <x v="5"/>
    <x v="22"/>
    <x v="9"/>
    <s v="27 min"/>
    <s v="Children &amp; Family Movies"/>
    <s v="Determined to help Santa get ready for his merry rounds of gift-giving, a team of special elves wrangles in more reindeer and much-needed holiday magic."/>
    <x v="7"/>
  </r>
  <r>
    <s v="s1754"/>
    <x v="0"/>
    <x v="877"/>
    <s v="Elliot the Littlest Reindeer"/>
    <x v="789"/>
    <s v="Josh Hutcherson"/>
    <s v="Josh Hutcherson, Samantha Bee, Martin Short, Morena Baccarin, Jeff Dunham, John Cleese"/>
    <s v="Canada"/>
    <s v="Canada"/>
    <x v="11"/>
    <x v="350"/>
    <x v="5"/>
    <x v="21"/>
    <x v="3"/>
    <s v="90 min"/>
    <s v="Children &amp; Family Movies"/>
    <s v="When Blitzen suddenly retires, a miniature horse determined to join Santa's reindeer team faces fierce competition in the North Pole tryouts."/>
    <x v="7"/>
  </r>
  <r>
    <s v="s1762"/>
    <x v="0"/>
    <x v="878"/>
    <s v="Little Monsters"/>
    <x v="790"/>
    <s v="Fred Savage"/>
    <s v="Fred Savage, Howie Mandel, Daniel Stern, Margaret Whitton, Rick Ducommun, Frank Whaley, Ben Savage, William Murray Weiss, Devin Ratray, Amber Barretto"/>
    <s v="United States"/>
    <s v="United States"/>
    <x v="0"/>
    <x v="350"/>
    <x v="5"/>
    <x v="27"/>
    <x v="3"/>
    <s v="102 min"/>
    <s v="Children &amp; Family Movies, Comedies"/>
    <s v="Brian knows there are creatures under his bed. When he faces his fears and confronts them, however, he makes some hilariously weird new friends."/>
    <x v="7"/>
  </r>
  <r>
    <s v="s1763"/>
    <x v="0"/>
    <x v="879"/>
    <s v="Mile 22"/>
    <x v="791"/>
    <s v="Mark Wahlberg"/>
    <s v="Mark Wahlberg, Lauren Cohan, Iko Uwais, John Malkovich, Ronda Rousey, Carlo Alban, Sam Medina, Terry Kinney, Nikolai Nikolaeff, Natasha Goubskaya"/>
    <s v="United States, China, Colombia"/>
    <s v="United States"/>
    <x v="0"/>
    <x v="350"/>
    <x v="5"/>
    <x v="21"/>
    <x v="4"/>
    <s v="94 min"/>
    <s v="Action &amp; Adventure"/>
    <s v="An officer in a top-secret CIA unit leads his team in escorting a prized intelligence asset to safety, with enemy forces hot on their trail."/>
    <x v="5"/>
  </r>
  <r>
    <s v="s1764"/>
    <x v="0"/>
    <x v="880"/>
    <s v="Piercing"/>
    <x v="792"/>
    <s v="Christopher Abbott"/>
    <s v="Christopher Abbott, Mia Wasikowska, Laia Costa, Marin Ireland, Maria Dizzia, Wendell Pierce, Olivia Bond, Dakota Lustick"/>
    <s v="United States"/>
    <s v="United States"/>
    <x v="0"/>
    <x v="350"/>
    <x v="5"/>
    <x v="21"/>
    <x v="4"/>
    <s v="81 min"/>
    <s v="Dramas, Independent Movies, Thrillers"/>
    <s v="A family man plots to kill a spellbinding sex worker but ends up in a psychosexual exercise to outwit his twisted target."/>
    <x v="0"/>
  </r>
  <r>
    <s v="s1765"/>
    <x v="0"/>
    <x v="881"/>
    <s v="Snowden"/>
    <x v="521"/>
    <s v="Joseph Gordon-Levitt"/>
    <s v="Joseph Gordon-Levitt, Shailene Woodley, Zachary Quinto, Melissa Leo, Tom Wilkinson, Timothy Olyphant, Nicolas Cage, Rhys Ifans, Joely Richardson, Scott Eastwood, Ben Schnetzer, Logan Marshall-Green"/>
    <s v="United Kingdom, France, Germany, United States"/>
    <s v="United Kingdom"/>
    <x v="1"/>
    <x v="350"/>
    <x v="5"/>
    <x v="32"/>
    <x v="4"/>
    <s v="134 min"/>
    <s v="Dramas, Thrillers"/>
    <s v="This thriller traces Edward Snowden's journey from Army recruit to disillusioned government analyst bent on exposing vast U.S. surveillance programs."/>
    <x v="0"/>
  </r>
  <r>
    <s v="s1768"/>
    <x v="0"/>
    <x v="882"/>
    <s v="The Impossible"/>
    <x v="615"/>
    <s v="Naomi Watts"/>
    <s v="Naomi Watts, Ewan McGregor, Tom Holland, Samuel Joslin, Oaklee Pendergast, Marta Etura, S√∂nke M√∂hring, Geraldine Chaplin, Ploy Jindachote, Jomjaoi Sae-Limh"/>
    <s v="Spain, Thailand, United States"/>
    <s v="Spain"/>
    <x v="8"/>
    <x v="350"/>
    <x v="5"/>
    <x v="10"/>
    <x v="2"/>
    <s v="114 min"/>
    <s v="Dramas"/>
    <s v="Tracking one family's harrowing experiences, this gripping drama depicts the chaos generated by the massive 2004 tsunami in Southeast Asia."/>
    <x v="0"/>
  </r>
  <r>
    <s v="s1769"/>
    <x v="0"/>
    <x v="883"/>
    <s v="The Next Karate Kid"/>
    <x v="793"/>
    <s v="Pat Morita"/>
    <s v="Pat Morita, Hilary Swank, Michael Ironside, Constance Towers, Chris Conrad, Arsenio &quot;Sonny&quot; Trinidad, Michael Cavalieri, Walton Goggins"/>
    <s v="United States"/>
    <s v="United States"/>
    <x v="0"/>
    <x v="350"/>
    <x v="5"/>
    <x v="24"/>
    <x v="3"/>
    <s v="107 min"/>
    <s v="Action &amp; Adventure, Dramas, Sports Movies"/>
    <s v="In Boston, karate master Mr. Miyagi finds a new pupil in troubled teen Julie Pierce when she gets bullied by a group of relentless classmates."/>
    <x v="5"/>
  </r>
  <r>
    <s v="s1771"/>
    <x v="0"/>
    <x v="884"/>
    <s v="Wheels of Fortune"/>
    <x v="701"/>
    <s v="Matt Jones"/>
    <s v="Matt Jones, Noureen DeWulf, John Ducey, Matty Cardarople, Jeff Fahey, Christina Moore, Gabriel Tigerman, Ali Afshar, Tyler Jacob Moore, Jessica Serfaty"/>
    <s v="United States"/>
    <s v="United States"/>
    <x v="0"/>
    <x v="350"/>
    <x v="5"/>
    <x v="22"/>
    <x v="4"/>
    <s v="107 min"/>
    <s v="Comedies, Sports Movies"/>
    <s v="To claim a big inheritance, a down-on-his-luck mechanic must win a series of competitions as outlined in his birth father's will."/>
    <x v="2"/>
  </r>
  <r>
    <s v="s1772"/>
    <x v="1"/>
    <x v="885"/>
    <s v="Afronta! Facing It!"/>
    <x v="794"/>
    <s v="Loo Nascimento"/>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s v="Brazil"/>
    <s v="Brazil"/>
    <x v="32"/>
    <x v="351"/>
    <x v="4"/>
    <x v="5"/>
    <x v="5"/>
    <s v="1 Season"/>
    <s v="Docuseries, International TV Shows"/>
    <s v="This docuseries spotlights Afro-Brazilian thinkers sharing their individual journeys and discussing representation, entrepreneurship and community."/>
    <x v="22"/>
  </r>
  <r>
    <s v="s1773"/>
    <x v="0"/>
    <x v="886"/>
    <s v="The 12th Man"/>
    <x v="795"/>
    <s v="Thomas Gullestad"/>
    <s v="Thomas Gullestad, Jonathan Rhys Meyers, Marie Blokhus, Mads Sj√∏g√•rd Pettersen, Vegar Hoel, H√•kon T. Nielsen, Eirik Risholm Velle, Daniel Frikstad, Eric Dirnes, Alexander Zwart"/>
    <s v="Norway"/>
    <s v="Norway"/>
    <x v="52"/>
    <x v="351"/>
    <x v="4"/>
    <x v="21"/>
    <x v="0"/>
    <s v="130 min"/>
    <s v="Action &amp; Adventure, Dramas, International Movies"/>
    <s v="Based on true events, this story follows a Norwegian saboteur‚Äôs harrowing struggle to reach safety after escaping a Nazi attack during World War II."/>
    <x v="5"/>
  </r>
  <r>
    <s v="s1775"/>
    <x v="0"/>
    <x v="887"/>
    <s v="Hidden in Plain Sight"/>
    <x v="796"/>
    <s v="Victoria Barabas"/>
    <s v="Victoria Barabas, Gino Anthony Pesi, Jake Allyn, Deborah Van Valkenburgh, Jessica Meraz, Jack Fisher, Eve Sigall, Jerod Meagher"/>
    <s v="United States"/>
    <s v="United States"/>
    <x v="0"/>
    <x v="352"/>
    <x v="3"/>
    <x v="23"/>
    <x v="1"/>
    <s v="87 min"/>
    <s v="Dramas, Independent Movies, Thrillers"/>
    <s v="A woman stages her own suicide but still lives in fear of her abusive ex-boyfriend tracking her down and stealing the son he never knew he had."/>
    <x v="0"/>
  </r>
  <r>
    <s v="s1776"/>
    <x v="0"/>
    <x v="888"/>
    <s v="His House"/>
    <x v="797"/>
    <s v="·π¢·ªçp·∫πÃÅ D√¨r√≠s√π"/>
    <s v="·π¢·ªçp·∫πÃÅ D√¨r√≠s√π, Wunmi Mosaku, Matt Smith, Malaika Wakoli-Abigaba"/>
    <s v="United Kingdom"/>
    <s v="United Kingdom"/>
    <x v="1"/>
    <x v="352"/>
    <x v="3"/>
    <x v="22"/>
    <x v="1"/>
    <s v="93 min"/>
    <s v="Horror Movies, Independent Movies"/>
    <s v="As a young couple from war-torn South Sudan seeks asylum and a fresh start in England, they‚Äôre tormented by a sinister force living in their new home."/>
    <x v="3"/>
  </r>
  <r>
    <s v="s1777"/>
    <x v="0"/>
    <x v="889"/>
    <s v="In Line"/>
    <x v="798"/>
    <s v="Chris Attoh"/>
    <s v="Chris Attoh, Adesua Etomi, Uzor Arukwe, Sika Osei, Leonora Okien, Shawn Faqua, Tina Mba"/>
    <s v="Nigeria"/>
    <s v="Nigeria"/>
    <x v="7"/>
    <x v="352"/>
    <x v="3"/>
    <x v="5"/>
    <x v="1"/>
    <s v="114 min"/>
    <s v="Dramas, International Movies"/>
    <s v="A convicted murderer gets out of prison and reunites with his wife, who is plotting revenge against him after years of physical and emotional abuse."/>
    <x v="0"/>
  </r>
  <r>
    <s v="s1778"/>
    <x v="0"/>
    <x v="890"/>
    <s v="Kaali Khuhi"/>
    <x v="799"/>
    <s v="Shabana Azmi"/>
    <s v="Shabana Azmi, Leela Samson, Sanjeeda Sheikh, Satyadeep Misra, Riva Arora, Hetvi Bhanushali, Rose Rathod"/>
    <s v="India"/>
    <s v="India"/>
    <x v="3"/>
    <x v="352"/>
    <x v="3"/>
    <x v="22"/>
    <x v="1"/>
    <s v="91 min"/>
    <s v="Horror Movies, International Movies"/>
    <s v="When a restless spirit curses a village that has a history of female infanticide, the town's fate lies in the hands of a 10-year-old girl."/>
    <x v="3"/>
  </r>
  <r>
    <s v="s1781"/>
    <x v="0"/>
    <x v="891"/>
    <s v="Rogue City"/>
    <x v="800"/>
    <s v="Lannick Gautry"/>
    <s v="Lannick Gautry, Stanislas Merhar, Kaaris, David Belle, Jean Reno, Claudia Cardinale, G√©rard Lanvin, Patrick Catalifo, Moussa Maaskri, Catherine Marchal"/>
    <s v="France"/>
    <s v="France"/>
    <x v="14"/>
    <x v="352"/>
    <x v="3"/>
    <x v="22"/>
    <x v="0"/>
    <s v="116 min"/>
    <s v="Dramas, International Movies, Thrillers"/>
    <s v="Caught in the crosshairs of police corruption and Marseille‚Äôs warring gangs, a loyal cop must protect his squad by taking matters into his own hands."/>
    <x v="0"/>
  </r>
  <r>
    <s v="s1784"/>
    <x v="0"/>
    <x v="892"/>
    <s v="The Day of the Lord"/>
    <x v="801"/>
    <s v="Juli F√†bregas"/>
    <s v="Juli F√†bregas, Ximena Romo, H√©ctor Illanes, Dolores Heredia"/>
    <s v="Mexico, Spain"/>
    <s v="Mexico"/>
    <x v="17"/>
    <x v="352"/>
    <x v="3"/>
    <x v="22"/>
    <x v="0"/>
    <s v="93 min"/>
    <s v="Horror Movies, International Movies"/>
    <s v="In this horror movie, a retired priest haunted by his sins is pulled back into the darkness when a friend begs him to help his possessed daughter."/>
    <x v="3"/>
  </r>
  <r>
    <s v="s1785"/>
    <x v="0"/>
    <x v="893"/>
    <s v="Pagpag: Nine Lives"/>
    <x v="802"/>
    <s v="Daniel Padilla"/>
    <s v="Daniel Padilla, Kathryn Bernardo, Shaina Magdayao, Paulo Avelino, Matet De Leon, Janus del Prado, Miles Ocampo, Clarence Delgado, CJ Navato, Michelle Vito"/>
    <s v="Philippines"/>
    <s v="Philippines"/>
    <x v="34"/>
    <x v="353"/>
    <x v="2"/>
    <x v="4"/>
    <x v="1"/>
    <s v="106 min"/>
    <s v="Horror Movies, International Movies"/>
    <s v="After ignoring superstitions, a group of teenagers find themselves in a fight for their lives when they are haunted ‚Äî and hunted ‚Äî by an evil spirit."/>
    <x v="3"/>
  </r>
  <r>
    <s v="s1786"/>
    <x v="0"/>
    <x v="894"/>
    <s v="Holidate"/>
    <x v="803"/>
    <s v="Emma Roberts"/>
    <s v="Emma Roberts, Luke Bracey, Kristin Chenoweth, Frances Fisher, Jessica Capshaw, Andrew Bachelor, Cynthy Wu, Alex Moffat, Manish Dayal"/>
    <s v="United States"/>
    <s v="United States"/>
    <x v="0"/>
    <x v="354"/>
    <x v="1"/>
    <x v="22"/>
    <x v="0"/>
    <s v="105 min"/>
    <s v="Comedies, Romantic Movies"/>
    <s v="Fed up with being single on holidays, two strangers agree to be each other's platonic plus-ones all year long, only to catch real feelings along the way."/>
    <x v="2"/>
  </r>
  <r>
    <s v="s1788"/>
    <x v="0"/>
    <x v="895"/>
    <s v="Metallica Through The Never"/>
    <x v="804"/>
    <s v="Dane DeHaan"/>
    <s v="Dane DeHaan, James Hetfield, Lars Ulrich, Kirk Hammett, Robert Trujillo"/>
    <s v="United States"/>
    <s v="United States"/>
    <x v="0"/>
    <x v="354"/>
    <x v="1"/>
    <x v="4"/>
    <x v="4"/>
    <s v="93 min"/>
    <s v="Music &amp; Musicals"/>
    <s v="As heavy metal band Metallica tears up the stage, a young roadie is sent on an urgent errand. But his mission soon takes a surreal turn."/>
    <x v="24"/>
  </r>
  <r>
    <s v="s1789"/>
    <x v="0"/>
    <x v="896"/>
    <s v="Nobody Sleeps in the Woods Tonight"/>
    <x v="805"/>
    <s v="Julia Wieniawa-Narkiewicz"/>
    <s v="Julia Wieniawa-Narkiewicz, Micha≈Ç Lupa, Wiktoria GƒÖsiewska, Stanis≈Çaw Cywka, Sebastian Dela, Gabriela Muska≈Ça, Micha≈Ç Zbroja, Miros≈Çaw Zbrojewicz, Piotr Cyrwus, Olaf Lubaszenko, Wojciech Mecwaldowski"/>
    <s v="Poland"/>
    <s v="Poland"/>
    <x v="22"/>
    <x v="354"/>
    <x v="1"/>
    <x v="22"/>
    <x v="0"/>
    <s v="103 min"/>
    <s v="Horror Movies, International Movies"/>
    <s v="Addicted to technology, a group of teens attends a rehabilitation camp in the forest, but a sinister force there intends to take them offline forever."/>
    <x v="3"/>
  </r>
  <r>
    <s v="s1794"/>
    <x v="0"/>
    <x v="897"/>
    <s v="Sarah Cooper: Everything's Fine"/>
    <x v="806"/>
    <s v="Sarah Coop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s v="United States"/>
    <x v="0"/>
    <x v="355"/>
    <x v="0"/>
    <x v="22"/>
    <x v="0"/>
    <s v="50 min"/>
    <s v="Comedies"/>
    <s v="Comedian and Trump lip-synching sensation Sarah Cooper tackles politics, race and other light topics in a sketch special packed with celebrity guests."/>
    <x v="2"/>
  </r>
  <r>
    <s v="s1795"/>
    <x v="1"/>
    <x v="898"/>
    <s v="The Devil Punisher"/>
    <x v="807"/>
    <s v="Mike He"/>
    <s v="Mike He, Ivy Shao, Anson Chen, Jane Chang, Roy Chang, Amanda Chou, Johnny Yang, Yin Chao-te, Tan Ai-Chen, Chen Bor-jeng, Dewi Chien"/>
    <s v="Taiwan"/>
    <s v="Taiwan"/>
    <x v="19"/>
    <x v="356"/>
    <x v="6"/>
    <x v="22"/>
    <x v="1"/>
    <s v="1 Season"/>
    <s v="International TV Shows, Romantic TV Shows, TV Mysteries"/>
    <s v="A baker by day and demon fighter by night, a reincarnated deity must jog his amnesiac lover's memory of their millennium-long romance."/>
    <x v="11"/>
  </r>
  <r>
    <s v="s1796"/>
    <x v="0"/>
    <x v="899"/>
    <s v="Ajab Prem Ki Ghazab Kahani"/>
    <x v="808"/>
    <s v="Ranbir Kapoor"/>
    <s v="Ranbir Kapoor, Katrina Kaif, Govind Namdeo, Darshan Jariwala, Zakir Hussain, Smita Jaykar, Navneet Nishan, Dolly Bindra, Upen Patel"/>
    <s v="India"/>
    <s v="India"/>
    <x v="3"/>
    <x v="357"/>
    <x v="5"/>
    <x v="17"/>
    <x v="1"/>
    <s v="150 min"/>
    <s v="Comedies, International Movies, Music &amp; Musicals"/>
    <s v="A young man's obsession with making others happy drives him to help the girl he loves marry someone else, then try to win her heart."/>
    <x v="2"/>
  </r>
  <r>
    <s v="s1797"/>
    <x v="0"/>
    <x v="900"/>
    <s v="Black '47"/>
    <x v="809"/>
    <s v="Hugo Weaving"/>
    <s v="Hugo Weaving, James Frecheville, Stephen Rea, Freddie Fox, Barry Keoghan, Moe Dunford, Sarah Greene, Jim Broadbent"/>
    <s v="Ireland, Luxembourg, Belgium"/>
    <s v="Ireland"/>
    <x v="45"/>
    <x v="358"/>
    <x v="4"/>
    <x v="21"/>
    <x v="4"/>
    <s v="100 min"/>
    <s v="Action &amp; Adventure, Dramas, Independent Movies"/>
    <s v="When the Great Famine ravages his beloved country, a battle-hardened Irishman deserts the British Empire and exacts revenge on the tyrants responsible."/>
    <x v="5"/>
  </r>
  <r>
    <s v="s1798"/>
    <x v="0"/>
    <x v="901"/>
    <s v="I Am Woman"/>
    <x v="810"/>
    <s v="Tilda Cobham-Hervey"/>
    <s v="Tilda Cobham-Hervey, Danielle Macdonald, Evan Peters, Chris Parnell, David Lyons, Matty Cardarople, Dusty Sorg"/>
    <s v="Australia"/>
    <s v="Australia"/>
    <x v="9"/>
    <x v="358"/>
    <x v="4"/>
    <x v="23"/>
    <x v="0"/>
    <s v="117 min"/>
    <s v="Dramas, Music &amp; Musicals"/>
    <s v="In the 1960s, Australian singer Helen Reddy struggles with misogyny in the music business ‚Äî until she records an anthem for the women's movement."/>
    <x v="0"/>
  </r>
  <r>
    <s v="s1799"/>
    <x v="0"/>
    <x v="902"/>
    <s v="Alice Junior"/>
    <x v="811"/>
    <s v="Anne Celestino Mota"/>
    <s v="Anne Celestino Mota, Emmanuel Rosset, Matheus Moura, Surya Amitrano, Tha√≠s Schier, Cida Rolim, Katia Horn, Igor Augustho, Marcel Szymanski"/>
    <s v="Brazil"/>
    <s v="Brazil"/>
    <x v="32"/>
    <x v="359"/>
    <x v="3"/>
    <x v="23"/>
    <x v="0"/>
    <s v="87 min"/>
    <s v="Comedies, International Movies, LGBTQ Movies"/>
    <s v="In a small town, a trans teen with a vibrant personality shakes up her high school's conservative ways while trying to secure her first kiss."/>
    <x v="2"/>
  </r>
  <r>
    <s v="s1802"/>
    <x v="0"/>
    <x v="903"/>
    <s v="Over the Moon"/>
    <x v="812"/>
    <s v="Cathy Ang"/>
    <s v="Cathy Ang, Phillipa Soo, Ken Jeong, Robert G. Chiu, John Cho, Sandra Oh, Ruthie Ann Miles, Margaret Cho, Kimiko Glenn, Artt Butler, Irene Tsu, Clem Cheung, Conrad Ricamora"/>
    <s v="China, United States"/>
    <s v="China"/>
    <x v="4"/>
    <x v="359"/>
    <x v="3"/>
    <x v="22"/>
    <x v="3"/>
    <s v="100 min"/>
    <s v="Children &amp; Family Movies, Music &amp; Musicals"/>
    <s v="Fueled by memories of her mother, resourceful Fei Fei builds a rocket to the moon on a mission to prove the existence of a legendary moon goddess."/>
    <x v="7"/>
  </r>
  <r>
    <s v="s1803"/>
    <x v="0"/>
    <x v="904"/>
    <s v="Shattered Memories"/>
    <x v="813"/>
    <s v="Elizabeth Bogush"/>
    <s v="Elizabeth Bogush, Brad Schmidt, Sarah Lind, Eddie Kaye Thomas, Phillip Boyd, Victoria Barabas, Mark Famiglietti, Walker Borba, Meg DeLacy"/>
    <s v="United States"/>
    <s v="United States"/>
    <x v="0"/>
    <x v="359"/>
    <x v="3"/>
    <x v="21"/>
    <x v="1"/>
    <s v="86 min"/>
    <s v="Dramas, Thrillers"/>
    <s v="When her former lover's mysteriously murdered, a woman must clear her name ‚Äì and avoid the killer."/>
    <x v="0"/>
  </r>
  <r>
    <s v="s1807"/>
    <x v="0"/>
    <x v="905"/>
    <s v="Cadaver"/>
    <x v="814"/>
    <s v="Gitte Witt"/>
    <s v="Gitte Witt, Thomas Gullestad, Thorbj√∏rn Harr, Tuva Olivia Remman, Trine Wiggen, Maria Grazia Di Meo, Kingsford Siayor, Jonatan Rodriguez"/>
    <s v="Norway"/>
    <s v="Norway"/>
    <x v="52"/>
    <x v="360"/>
    <x v="2"/>
    <x v="22"/>
    <x v="0"/>
    <s v="87 min"/>
    <s v="Horror Movies, International Movies"/>
    <s v="When a peculiar hotel dinner show draws crowds during a postapocalyptic famine, one family discovers they'll pay much more than the price of admission."/>
    <x v="3"/>
  </r>
  <r>
    <s v="s1808"/>
    <x v="0"/>
    <x v="906"/>
    <s v="Exes Baggage"/>
    <x v="815"/>
    <s v="Angelica Panganiban"/>
    <s v="Angelica Panganiban, Carlo Aquino, Dionne Monsanto"/>
    <s v="Philippines"/>
    <s v="Philippines"/>
    <x v="34"/>
    <x v="360"/>
    <x v="2"/>
    <x v="21"/>
    <x v="0"/>
    <s v="103 min"/>
    <s v="Dramas, International Movies, Romantic Movies"/>
    <s v="After years apart, a former couple reunites and gets reacquainted with the pains of love as they work to heal wounds from the past."/>
    <x v="0"/>
  </r>
  <r>
    <s v="s1809"/>
    <x v="0"/>
    <x v="907"/>
    <s v="Fisherman's Friends"/>
    <x v="816"/>
    <s v="Daniel Mays"/>
    <s v="Daniel Mays, James Purefoy, David Hayman, Dave Johns, Sam Swainsbury, Tuppence Middleton, Noel Clarke, Maggie Steed, Vahid Gold, Christian Brassington"/>
    <s v="United Kingdom"/>
    <s v="United Kingdom"/>
    <x v="1"/>
    <x v="360"/>
    <x v="2"/>
    <x v="23"/>
    <x v="2"/>
    <s v="112 min"/>
    <s v="Comedies, Dramas, Music &amp; Musicals"/>
    <s v="Sea shanties have long united 10 Cornish fishermen, but when their chants sail to the music charts, their friendship is kept at bay."/>
    <x v="2"/>
  </r>
  <r>
    <s v="s1810"/>
    <x v="0"/>
    <x v="908"/>
    <s v="The Hows of Us"/>
    <x v="672"/>
    <s v="Kathryn Bernardo"/>
    <s v="Kathryn Bernardo, Daniel Padilla, Darren Espanto, Jean Garcia, Susan Africa, Ria Atayde, Kit Thompson, Odette Khan, Alwyn Uytingco, Juan Miguel Severo"/>
    <s v="Philippines"/>
    <s v="Philippines"/>
    <x v="34"/>
    <x v="360"/>
    <x v="2"/>
    <x v="21"/>
    <x v="1"/>
    <s v="120 min"/>
    <s v="Dramas, International Movies, Romantic Movies"/>
    <s v="A young couple's house was once a happy home. But with one as the breadwinner and the other looking for a big break, can love still live here?"/>
    <x v="0"/>
  </r>
  <r>
    <s v="s1811"/>
    <x v="0"/>
    <x v="909"/>
    <s v="The Hummingbird Project"/>
    <x v="817"/>
    <s v="Jesse Eisenberg"/>
    <s v="Jesse Eisenberg, Alexander Skarsg√•rd, Salma Hayek, Michael Mando, Sarah Goldberg, Anna Maguire, Frank Schorpion, Johan Heldenbergh, Kwasi Songui, Ayisha Issa"/>
    <s v="Canada, Belgium"/>
    <s v="Canada"/>
    <x v="11"/>
    <x v="360"/>
    <x v="2"/>
    <x v="21"/>
    <x v="4"/>
    <s v="111 min"/>
    <s v="Dramas, Independent Movies"/>
    <s v="After discovering a shortcut that gives them a technological advantage, two cousins look to earn their big score by outracing a massive corporation."/>
    <x v="0"/>
  </r>
  <r>
    <s v="s1812"/>
    <x v="0"/>
    <x v="910"/>
    <s v="Yes, God, Yes"/>
    <x v="818"/>
    <s v="Natalia Dyer"/>
    <s v="Natalia Dyer, Timothy Simons, Wolfgang Novogratz, Francesca Reale, Susan Blackwell, Alisha Boe, Donna Lynne Champlin, Parker Wierling"/>
    <s v="United States"/>
    <s v="United States"/>
    <x v="0"/>
    <x v="360"/>
    <x v="2"/>
    <x v="22"/>
    <x v="4"/>
    <s v="78 min"/>
    <s v="Comedies, Dramas, Independent Movies"/>
    <s v="A devoutly religious teen grapples with her own sexual awakening, and attends a Catholic school retreat in the hopes of suppressing her newfound urges."/>
    <x v="2"/>
  </r>
  <r>
    <s v="s1813"/>
    <x v="0"/>
    <x v="911"/>
    <s v="Brave Blue World: Racing to Solve Our Water Crisis"/>
    <x v="819"/>
    <s v="Liam Neeson"/>
    <s v="Liam Neeson, Matt Damon, Jaden Smith"/>
    <s v="Canada, United Kingdom"/>
    <s v="Canada"/>
    <x v="11"/>
    <x v="361"/>
    <x v="1"/>
    <x v="22"/>
    <x v="5"/>
    <s v="51 min"/>
    <s v="Documentaries, International Movies"/>
    <s v="From reuse to energy generation, new innovations across five continents are explored in this documentary about building a future for sustainable water."/>
    <x v="8"/>
  </r>
  <r>
    <s v="s1815"/>
    <x v="0"/>
    <x v="912"/>
    <s v="Rebecca"/>
    <x v="820"/>
    <s v="Lily James"/>
    <s v="Lily James, Armie Hammer, Kristin Scott Thomas, Keeley Hawes, Ann Dowd, Sam Riley, Tom Goodman-Hill, Mark Lewis Jones, John Hollingworth, Bill Paterson"/>
    <s v="United Kingdom"/>
    <s v="United Kingdom"/>
    <x v="1"/>
    <x v="361"/>
    <x v="1"/>
    <x v="22"/>
    <x v="2"/>
    <s v="123 min"/>
    <s v="Dramas, Romantic Movies, Thrillers"/>
    <s v="A young newlywed moves to her husband's imposing estate, where she must contend with his sinister housekeeper and the haunting shadow of his late wife."/>
    <x v="0"/>
  </r>
  <r>
    <s v="s1816"/>
    <x v="0"/>
    <x v="913"/>
    <s v="The Magic School Bus Rides Again The Frizz Connection"/>
    <x v="667"/>
    <s v="Kate McKinnon"/>
    <s v="Kate McKinnon, Roman Lutterotti, Mikaela Blake, Gabby Clarke, Leke Maceda-Rustecki, Matthew Mucci, Birva Pandya, Lynsey Pham, Kaden Stephen"/>
    <s v="Canada"/>
    <s v="Canada"/>
    <x v="11"/>
    <x v="362"/>
    <x v="0"/>
    <x v="22"/>
    <x v="9"/>
    <s v="46 min"/>
    <s v="Children &amp; Family Movies"/>
    <s v="Lightning splits the Magic School Bus into three pieces, scattering the class across the globe with different versions of Ms. Frizzle aboard each bus!"/>
    <x v="7"/>
  </r>
  <r>
    <s v="s1817"/>
    <x v="0"/>
    <x v="914"/>
    <s v="Tremors: Shrieker Island"/>
    <x v="303"/>
    <s v="Michael Gross"/>
    <s v="Michael Gross, Jon Heder, Caroline Langrishe, Cassie Clare, Matthew Douglas, Sahajak Boonthanakit, David Asavanond, Jackie Cruz, Richard Brake"/>
    <s v="United States"/>
    <s v="United States"/>
    <x v="0"/>
    <x v="362"/>
    <x v="0"/>
    <x v="22"/>
    <x v="2"/>
    <s v="102 min"/>
    <s v="Action &amp; Adventure, Horror Movies"/>
    <s v="When massive mutant creatures infiltrate an island nature preserve, scientists recruit a legendary monster hunter to battle the beasts."/>
    <x v="5"/>
  </r>
  <r>
    <s v="s1818"/>
    <x v="0"/>
    <x v="915"/>
    <s v="Beirut Oh Beirut"/>
    <x v="821"/>
    <s v="Ezzat El Alaily"/>
    <s v="Ezzat El Alaily, Mireille Maalouf, Joseph Bou Nassar, Elie Adabachi, Philippe Akiki, Ahmed Al Zein"/>
    <s v="Lebanon"/>
    <s v="Lebanon"/>
    <x v="31"/>
    <x v="363"/>
    <x v="6"/>
    <x v="6"/>
    <x v="1"/>
    <s v="106 min"/>
    <s v="Classic Movies, Dramas, International Movies"/>
    <s v="In the aftermath of the 1967 Arab-Israeli War, four young Lebanese navigate their existence along rapidly transforming political lines."/>
    <x v="9"/>
  </r>
  <r>
    <s v="s1819"/>
    <x v="0"/>
    <x v="916"/>
    <s v="Bosta"/>
    <x v="822"/>
    <s v="Rodney El Haddad"/>
    <s v="Rodney El Haddad, Nadine Labaky, Nada Abou Farhat, Liliane Nemri, Omar Rajeh, Mounir Malaeb, Bshara Atallah, Rana Alamuddin, Joelle Rizk, Mahfouz Barakat, Mahmoud Mabsout, Bader Haddad, Youssef Emalhoub"/>
    <s v="Lebanon"/>
    <s v="Lebanon"/>
    <x v="31"/>
    <x v="363"/>
    <x v="6"/>
    <x v="19"/>
    <x v="1"/>
    <s v="112 min"/>
    <s v="Dramas, International Movies, Music &amp; Musicals"/>
    <s v="After 15 years in France, Kamal returns to his native Beirut and reassembles his dance crew, striving to modernize traditional Dabke routines."/>
    <x v="0"/>
  </r>
  <r>
    <s v="s1820"/>
    <x v="0"/>
    <x v="917"/>
    <s v="Ghadi"/>
    <x v="823"/>
    <s v="Georges Khabbaz"/>
    <s v="Georges Khabbaz, Lara Rain, Emmanuel Khairallah, Samir Youssef, Camille Salameh, Rodrigue Sleiman, Caroline Labaki, Giselle Boueiz, Christine Choueiri"/>
    <s v="Lebanon"/>
    <s v="Lebanon"/>
    <x v="31"/>
    <x v="363"/>
    <x v="6"/>
    <x v="4"/>
    <x v="0"/>
    <s v="101 min"/>
    <s v="Comedies, Dramas, International Movies"/>
    <s v="When the father of a boy with Down syndrome resists his neighbors' efforts to have the child institutionalized, miraculous events begin to occur."/>
    <x v="2"/>
  </r>
  <r>
    <s v="s1821"/>
    <x v="0"/>
    <x v="918"/>
    <s v="Heritages"/>
    <x v="822"/>
    <s v="Philippe Aractingi"/>
    <s v="Philippe Aractingi, Diane Aractingi"/>
    <s v="Lebanon, United Arab Emirates, France, Switzerland, Germany"/>
    <s v="Lebanon"/>
    <x v="31"/>
    <x v="363"/>
    <x v="6"/>
    <x v="28"/>
    <x v="1"/>
    <s v="96 min"/>
    <s v="Documentaries, International Movies"/>
    <s v="After being forced to leave his country three times, a Lebanese film director traces his roots and analyzes key moments of the nation's history."/>
    <x v="8"/>
  </r>
  <r>
    <s v="s1822"/>
    <x v="0"/>
    <x v="919"/>
    <s v="Listen"/>
    <x v="822"/>
    <s v="Hadi Bou Ayash"/>
    <s v="Hadi Bou Ayash, Ruba Zarour, Yara Bou Nassar, Rafik Ali Ahmad, Joseph Bou Nassar, Lama Lawand"/>
    <s v="Lebanon"/>
    <s v="Lebanon"/>
    <x v="31"/>
    <x v="363"/>
    <x v="6"/>
    <x v="5"/>
    <x v="0"/>
    <s v="103 min"/>
    <s v="Dramas, Independent Movies, International Movies"/>
    <s v="A sound engineer falls for a model but after an unfortunate accident, he fights to save their love by triggering her senses."/>
    <x v="0"/>
  </r>
  <r>
    <s v="s1823"/>
    <x v="0"/>
    <x v="920"/>
    <s v="Out of Life"/>
    <x v="821"/>
    <s v="Hippolyte Girardot"/>
    <s v="Hippolyte Girardot, Rafik Ali Ahmad, Hussein Sbeity, Habib Hammoud, Majdi Machmouchi, Hassan Farhat, Hassan Zbib, Nabila Zeitouni, Hamza Nasrallah, Sami Hawat, Sabrina Leurquin, Roger Assaf, Nidal El Askhar"/>
    <s v="France, Belgium, Italy"/>
    <s v="France"/>
    <x v="14"/>
    <x v="363"/>
    <x v="6"/>
    <x v="30"/>
    <x v="0"/>
    <s v="94 min"/>
    <s v="Classic Movies, Dramas, Independent Movies"/>
    <s v="Kidnapped by guerrillas in Beirut, a French photojournalist refuses to yield his dignity despite being tortured and brainwashed by his captors."/>
    <x v="9"/>
  </r>
  <r>
    <s v="s1824"/>
    <x v="0"/>
    <x v="921"/>
    <s v="Panoptic"/>
    <x v="824"/>
    <s v="Rana Eid"/>
    <s v="Rana Eid"/>
    <s v="Lebanon"/>
    <s v="Lebanon"/>
    <x v="31"/>
    <x v="363"/>
    <x v="6"/>
    <x v="5"/>
    <x v="0"/>
    <s v="69 min"/>
    <s v="Documentaries, International Movies"/>
    <s v="This documentary dissects Lebanon's present-day paradoxes stemming from years of conflict as the director attempts to reconcile with her nation's past."/>
    <x v="8"/>
  </r>
  <r>
    <s v="s1825"/>
    <x v="0"/>
    <x v="922"/>
    <s v="Taxi Ballad"/>
    <x v="825"/>
    <s v="Talal El-Jordi"/>
    <s v="Talal El-Jordi, Karina Logue, Badih Abou Chakra, Tariq Tamim, Omar Mikati, Hiam Abou Chedid, Mahmoud Mabsout, Aida Sabra"/>
    <s v="Lebanon, United States, United Arab Emirates"/>
    <s v="Lebanon"/>
    <x v="31"/>
    <x v="363"/>
    <x v="6"/>
    <x v="10"/>
    <x v="0"/>
    <s v="81 min"/>
    <s v="Dramas, International Movies"/>
    <s v="A taxi driver new to Beirut forms an unlikely bond with a bored American Pilates instructor who loves hearing him tell stories about his past."/>
    <x v="0"/>
  </r>
  <r>
    <s v="s1826"/>
    <x v="0"/>
    <x v="923"/>
    <s v="The Kite"/>
    <x v="826"/>
    <s v="Flavia Bechara"/>
    <s v="Flavia Bechara, Maher Bsaibes, Randa Asmar, Ren√©e Dick, Julia Kassar, Liliane Nemri, Ziad Rahbani, Nayef Naji, Edmond Haddad, Alia Nemry"/>
    <s v="Lebanon, France"/>
    <s v="Lebanon"/>
    <x v="31"/>
    <x v="363"/>
    <x v="6"/>
    <x v="13"/>
    <x v="0"/>
    <s v="76 min"/>
    <s v="Dramas, International Movies, Romantic Movies"/>
    <s v="In an occupied village, a teen girl is set to wed a stranger. But when she crosses over to meet her betrothed, her heart gets entangled at the border."/>
    <x v="0"/>
  </r>
  <r>
    <s v="s1827"/>
    <x v="0"/>
    <x v="924"/>
    <s v="The Little Wars"/>
    <x v="821"/>
    <s v="Soraya Khoury"/>
    <s v="Soraya Khoury, Nabil Isma√Øl, Roger Hawa, Reda Khoury, Youcef Hosni, Rifaat Tarabay"/>
    <s v="France, Lebanon"/>
    <s v="France"/>
    <x v="14"/>
    <x v="363"/>
    <x v="6"/>
    <x v="26"/>
    <x v="1"/>
    <s v="108 min"/>
    <s v="Dramas, Independent Movies, International Movies"/>
    <s v="Beirut resident Soraya is drawn to two men: daredevil photographer Nabil and Talal, who must embrace his feudal heritage when his father is kidnapped."/>
    <x v="0"/>
  </r>
  <r>
    <s v="s1828"/>
    <x v="0"/>
    <x v="925"/>
    <s v="Under the Bombs"/>
    <x v="822"/>
    <s v="Nada Abou Farhat"/>
    <s v="Nada Abou Farhat, Georges Khabbaz, Bshara Atallah, Rawia Elchab, Elham Abbas, Iman Affara, Zahra Ali, Ali Maerouf Amer, Ali Azour, Najat Darwish"/>
    <s v="France, Lebanon, United Kingdom"/>
    <s v="France"/>
    <x v="14"/>
    <x v="363"/>
    <x v="6"/>
    <x v="18"/>
    <x v="0"/>
    <s v="94 min"/>
    <s v="Dramas, Independent Movies, International Movies"/>
    <s v="A mother arrives in war-torn Lebanon looking for her missing son in the South as a cab driver agrees to escort her on her dangerous trip."/>
    <x v="0"/>
  </r>
  <r>
    <s v="s1830"/>
    <x v="0"/>
    <x v="926"/>
    <s v="West Beirut"/>
    <x v="827"/>
    <s v="Rami Doueiri"/>
    <s v="Rami Doueiri, Mohamad Chamas, Rola Al Amin, Carmen Lebbos, Joseph Bou Nassar, Liliane Nemri"/>
    <s v="France, Norway, Lebanon, Belgium"/>
    <s v="France"/>
    <x v="14"/>
    <x v="363"/>
    <x v="6"/>
    <x v="31"/>
    <x v="0"/>
    <s v="106 min"/>
    <s v="Dramas, International Movies"/>
    <s v="Three intrepid teens roam the streets of Beirut in the midst of civil war, filming on a Super 8 camera and reckoning with the pains of growing up."/>
    <x v="0"/>
  </r>
  <r>
    <s v="s1831"/>
    <x v="0"/>
    <x v="927"/>
    <s v="What Did I Mess"/>
    <x v="828"/>
    <s v="Rola Beksmati"/>
    <s v="Rola Beksmati, Junaid Zeineldine, Abboudy Mallah, Tanya Nasr, Matteo El Khodr, Rita El Khoury, Tony Benn"/>
    <s v="Lebanon"/>
    <s v="Lebanon"/>
    <x v="31"/>
    <x v="363"/>
    <x v="6"/>
    <x v="21"/>
    <x v="1"/>
    <s v="98 min"/>
    <s v="Comedies, International Movies, Romantic Movies"/>
    <s v="In an attempt to get her ex to propose, Nayla hosts a gathering to introduce him to her new suitor ‚Äî only for the party to turn into a hellish occasion."/>
    <x v="2"/>
  </r>
  <r>
    <s v="s1832"/>
    <x v="0"/>
    <x v="928"/>
    <s v="Whispers"/>
    <x v="821"/>
    <s v="Nadia Tueni"/>
    <s v="Nadia Tueni, Ziad Rahbani"/>
    <s v="Lebanon, Canada, France"/>
    <s v="Lebanon"/>
    <x v="31"/>
    <x v="363"/>
    <x v="6"/>
    <x v="37"/>
    <x v="1"/>
    <s v="93 min"/>
    <s v="Documentaries, International Movies"/>
    <s v="With her home devastated by war, a Lebanese poet takes a cross-country road trip, looking for glimmers of hope through nostalgic memories and verse."/>
    <x v="8"/>
  </r>
  <r>
    <s v="s1833"/>
    <x v="0"/>
    <x v="929"/>
    <s v="Zozo"/>
    <x v="829"/>
    <s v="Imad Creidi"/>
    <s v="Imad Creidi, Antoinette Turk, Elias Gergi, Carmen Lebbos, Viktor Axelsson, Charbel Iskandar, Yasmine Awad"/>
    <s v="Sweden, Czech Republic, United Kingdom, Denmark, Netherlands"/>
    <s v="Sweden"/>
    <x v="36"/>
    <x v="363"/>
    <x v="6"/>
    <x v="19"/>
    <x v="0"/>
    <s v="99 min"/>
    <s v="Dramas, International Movies"/>
    <s v="When Lebanon's Civil War deprives Zozo of his family, he's left with grief and little means as he escapes to Sweden in search of his grandparents."/>
    <x v="0"/>
  </r>
  <r>
    <s v="s1834"/>
    <x v="0"/>
    <x v="930"/>
    <s v="ParaNorman"/>
    <x v="830"/>
    <s v="Kodi Smit-McPhee"/>
    <s v="Kodi Smit-McPhee, Tucker Albrizzi, Anna Kendrick, Casey Affleck, Christopher Mintz-Plasse, Leslie Mann, Jeff Garlin, Elaine Stritch, Bernard Hill, Jodelle Ferland, Tempestt Bledsoe, Alex Borstein, John Goodman"/>
    <s v="United States"/>
    <s v="United States"/>
    <x v="0"/>
    <x v="364"/>
    <x v="5"/>
    <x v="10"/>
    <x v="3"/>
    <s v="93 min"/>
    <s v="Children &amp; Family Movies, Comedies"/>
    <s v="When an army of zombies invades a small town, it's up to an odd local boy with a knack for communicating with the dead to save the day."/>
    <x v="7"/>
  </r>
  <r>
    <s v="s1836"/>
    <x v="0"/>
    <x v="931"/>
    <s v="I Am Vengeance: Retaliation"/>
    <x v="831"/>
    <s v="Stu Bennett"/>
    <s v="Stu Bennett, Vinnie Jones, Mark Griffin, Katrina Durden, Phoebe Robinson-Galvin, Sam Benjamin, David Schaal, Jessica-Jane Stafford, Bentley Kalu, Jean-Paul Ly"/>
    <s v="United Kingdom"/>
    <s v="United Kingdom"/>
    <x v="1"/>
    <x v="365"/>
    <x v="4"/>
    <x v="22"/>
    <x v="4"/>
    <s v="82 min"/>
    <s v="Action &amp; Adventure"/>
    <s v="To clear his criminal record, an ex-special forces soldier agrees to lead a team to retrieve a double-crossing mercenary and deliver him to justice."/>
    <x v="5"/>
  </r>
  <r>
    <s v="s1837"/>
    <x v="0"/>
    <x v="932"/>
    <s v="Disconnect"/>
    <x v="832"/>
    <s v="Brenda Wairimu"/>
    <s v="Brenda Wairimu, Nick Mutuma, Catherine Kamau, Pascal Tokodi, Patricia Kihoro, Pierra Makena, Bridget Shighadi, Brian Ogola, Illya Frank, Aseem Sharma, Arthur Sanya, Justin Mirichii, Maqbul Mohammed"/>
    <s v="Kenya"/>
    <s v="Kenya"/>
    <x v="47"/>
    <x v="366"/>
    <x v="3"/>
    <x v="21"/>
    <x v="0"/>
    <s v="107 min"/>
    <s v="Comedies, International Movies, Romantic Movies"/>
    <s v="A group of singletons stumbles through the wild dating scene in Nairobi as two friends wonder if their relationship is more than platonic."/>
    <x v="2"/>
  </r>
  <r>
    <s v="s1839"/>
    <x v="0"/>
    <x v="933"/>
    <s v="In a Valley of Violence"/>
    <x v="833"/>
    <s v="Ethan Hawke"/>
    <s v="Ethan Hawke, John Travolta, Taissa Farmiga, James Ransone, Karen Gillan, Toby Huss, Tommy Nohilly, Larry Fessenden, Michael Davis, Burn Gorman"/>
    <s v="United States"/>
    <s v="United States"/>
    <x v="0"/>
    <x v="366"/>
    <x v="3"/>
    <x v="32"/>
    <x v="4"/>
    <s v="104 min"/>
    <s v="Action &amp; Adventure"/>
    <s v="After a quiet drifter is met with violence and bullying in a small town, he finds himself enmeshed in a vengeful struggle with the local marshal."/>
    <x v="5"/>
  </r>
  <r>
    <s v="s1841"/>
    <x v="1"/>
    <x v="934"/>
    <s v="Someone Has to Die"/>
    <x v="834"/>
    <s v="Carmen Maura"/>
    <s v="Carmen Maura, Cecilia Su√°rez, Ester Exp√≥sito, Ernesto Alterio, Alejandro Speitzer, Isaac Hern√°ndez, Carlos Cuevas, Mariola Fuentes, Pilar Castro, Juan Carlos Vellido, Eduardo Casanova, Manuel Mor√≥n, Javier Pereira"/>
    <s v="Mexico, Spain"/>
    <s v="Mexico"/>
    <x v="17"/>
    <x v="366"/>
    <x v="3"/>
    <x v="22"/>
    <x v="0"/>
    <s v="1 Season"/>
    <s v="Crime TV Shows, International TV Shows, Spanish-Language TV Shows"/>
    <s v="In conservative 1950s Spain, the alleged relationship between a young man and a Mexican ballerino creates an uproar of harrowing consequences."/>
    <x v="10"/>
  </r>
  <r>
    <s v="s1843"/>
    <x v="0"/>
    <x v="935"/>
    <s v="The Trial of the Chicago 7"/>
    <x v="835"/>
    <s v="Sacha Baron Cohen"/>
    <s v="Sacha Baron Cohen, Eddie Redmayne, Yahya Abdul-Mateen II, Jeremy Strong, Mark Rylance, Joseph Gordon-Levitt, Michael Keaton, Frank Langella, John Carroll Lynch, Alex Sharp, John Doman, Ben Shenkman"/>
    <s v="United States, United Kingdom, India"/>
    <s v="United States"/>
    <x v="0"/>
    <x v="366"/>
    <x v="3"/>
    <x v="22"/>
    <x v="4"/>
    <s v="130 min"/>
    <s v="Dramas"/>
    <s v="What was supposed to be a peaceful protest turned into a violent clash with the police. What followed was one of the most notorious trials in history."/>
    <x v="0"/>
  </r>
  <r>
    <s v="s1844"/>
    <x v="0"/>
    <x v="936"/>
    <s v="Unfriended"/>
    <x v="836"/>
    <s v="Shelley Hennig"/>
    <s v="Shelley Hennig, Moses Storm, Renee Olstead, Will Peltz, Jacob Wysocki, Courtney Halverson, Heather Sossaman, Matthew Bohrer, Mickey River, Cal Barnes"/>
    <s v="United States, Russia"/>
    <s v="United States"/>
    <x v="0"/>
    <x v="366"/>
    <x v="3"/>
    <x v="28"/>
    <x v="4"/>
    <s v="83 min"/>
    <s v="Horror Movies, Thrillers"/>
    <s v="Six teens whose cyberbullying drove their classmate to kill herself become the target of an online stalker with a lethal agenda."/>
    <x v="3"/>
  </r>
  <r>
    <s v="s1845"/>
    <x v="0"/>
    <x v="937"/>
    <s v="A Babysitter's Guide to Monster Hunting"/>
    <x v="837"/>
    <s v="Tamara Smart"/>
    <s v="Tamara Smart, Oona Laurence, Tom Felton, Troy Leigh-Anne Johnson, Lynn Masako Cheng, Ty Consiglio, Ian Ho, Indya Moore, Alessio Scalzotto, Tamsen McDonough"/>
    <s v="United States"/>
    <s v="United States"/>
    <x v="0"/>
    <x v="367"/>
    <x v="2"/>
    <x v="22"/>
    <x v="5"/>
    <s v="99 min"/>
    <s v="Children &amp; Family Movies"/>
    <s v="Recruited by a secret society of babysitters, a high schooler battles the Boogeyman and his monsters when they nab the boy she's watching on Halloween."/>
    <x v="7"/>
  </r>
  <r>
    <s v="s1846"/>
    <x v="0"/>
    <x v="938"/>
    <s v="Batman: The Killing Joke"/>
    <x v="838"/>
    <s v="Kevin Conroy"/>
    <s v="Kevin Conroy, Mark Hamill, Tara Strong, Ray Wise, John DiMaggio, Robin Atkin Downes, Brian George, JP Karliak, Andrew Kishino, Nolan North"/>
    <s v="United States"/>
    <s v="United States"/>
    <x v="0"/>
    <x v="367"/>
    <x v="2"/>
    <x v="32"/>
    <x v="4"/>
    <s v="77 min"/>
    <s v="Action &amp; Adventure"/>
    <s v="The Joker makes life hell for the Gordon family in a monstrous attempt to prove to Batman that one bad day can drive a good man to madness."/>
    <x v="5"/>
  </r>
  <r>
    <s v="s1847"/>
    <x v="0"/>
    <x v="939"/>
    <s v="El-Khawaga's Dilemma"/>
    <x v="839"/>
    <s v="Hassan El Raddad"/>
    <s v="Hassan El Raddad, Mohamed Lotfy, Hana El Zahed, Hassan Hosny, Majed El Masry, Mohamed Ezz, Samia Trabelsi, Yasser Al Zankalouni, Ahmed El Sobky, Bayoumi Fouad"/>
    <s v="Egypt"/>
    <s v="Egypt"/>
    <x v="27"/>
    <x v="367"/>
    <x v="2"/>
    <x v="21"/>
    <x v="1"/>
    <s v="94 min"/>
    <s v="Action &amp; Adventure, Comedies, International Movies"/>
    <s v="After a car crash, sparks fly for a financially struggling man and the daughter of a business tycoon, unraveling dark secrets and loose ends."/>
    <x v="5"/>
  </r>
  <r>
    <s v="s1850"/>
    <x v="0"/>
    <x v="940"/>
    <s v="Kartini: Princess of Java"/>
    <x v="626"/>
    <s v="Dian Sastrowardoyo"/>
    <s v="Dian Sastrowardoyo, Ayushita, Acha Septriasa, Deddy Sutomo, Christine Hakim, Djenar Maesa Ayu, Denny Sumargo, Adinia Wirasti, Reza Rahadian"/>
    <s v="Indonesia, Netherlands"/>
    <s v="Indonesia"/>
    <x v="25"/>
    <x v="367"/>
    <x v="2"/>
    <x v="5"/>
    <x v="5"/>
    <s v="118 min"/>
    <s v="Dramas, International Movies"/>
    <s v="A woman of nobility battles patriarchal norms in order to improve educational access for women in early 1900s Indonesian society."/>
    <x v="0"/>
  </r>
  <r>
    <s v="s1851"/>
    <x v="0"/>
    <x v="941"/>
    <s v="Love Like the Falling Rain"/>
    <x v="840"/>
    <s v="Jefri Nichol"/>
    <s v="Jefri Nichol, Aurora Ribero, Axel Matthew, Nadya Arina, Karina Suwandhi, Rebecca Klopper"/>
    <s v="Indonesia"/>
    <s v="Indonesia"/>
    <x v="25"/>
    <x v="367"/>
    <x v="2"/>
    <x v="22"/>
    <x v="1"/>
    <s v="87 min"/>
    <s v="Dramas, International Movies, Romantic Movies"/>
    <s v="Fearing rejection, a young man struggles to declare his feelings for his best friend, who soon falls for another man ‚Äî until a fateful incident."/>
    <x v="0"/>
  </r>
  <r>
    <s v="s1856"/>
    <x v="0"/>
    <x v="942"/>
    <s v="A Choo"/>
    <x v="841"/>
    <s v="Kai Ko"/>
    <s v="Kai Ko, Ariel Lin, Darren Wang, Zhang Xiaolong, Louis Koo, Vanness Wu, Kate Tsui"/>
    <s v="Taiwan"/>
    <s v="Taiwan"/>
    <x v="19"/>
    <x v="368"/>
    <x v="1"/>
    <x v="22"/>
    <x v="1"/>
    <s v="101 min"/>
    <s v="Action &amp; Adventure, International Movies, Romantic Movies"/>
    <s v="Determined to win the heart of his childhood crush from orphanage, EJ becomes a boxer with superpowers and soon confronts a formidable villain."/>
    <x v="5"/>
  </r>
  <r>
    <s v="s1857"/>
    <x v="0"/>
    <x v="943"/>
    <s v="BLACKPINK: Light Up the Sky"/>
    <x v="842"/>
    <s v="Blackpink"/>
    <s v="Blackpink"/>
    <s v="United States"/>
    <s v="United States"/>
    <x v="0"/>
    <x v="368"/>
    <x v="1"/>
    <x v="22"/>
    <x v="1"/>
    <s v="80 min"/>
    <s v="Documentaries, Music &amp; Musicals"/>
    <s v="Record-shattering Korean girl band BLACKPINK tell their story ‚Äî and detail the hard-fought journey of the dreams and trials behind their meteoric rise."/>
    <x v="8"/>
  </r>
  <r>
    <s v="s1859"/>
    <x v="0"/>
    <x v="944"/>
    <s v="Fida"/>
    <x v="843"/>
    <s v="Fardeen Khan"/>
    <s v="Fardeen Khan, Kareena Kapoor, Shahid Kapoor, Kim Sharma, Akhilendra Mishra"/>
    <s v="India"/>
    <s v="India"/>
    <x v="3"/>
    <x v="369"/>
    <x v="0"/>
    <x v="14"/>
    <x v="1"/>
    <s v="117 min"/>
    <s v="International Movies, Romantic Movies, Thrillers"/>
    <s v="An all-around nice guy finds himself in a dangerous situation after he makes the ultimate sacrifice for the woman he loves in this drama."/>
    <x v="15"/>
  </r>
  <r>
    <s v="s1860"/>
    <x v="0"/>
    <x v="945"/>
    <s v="Octonauts &amp; the Great Barrier Reef"/>
    <x v="494"/>
    <s v="Simon Greenall"/>
    <s v="Simon Greenall, Rob Rackstraw, Jo Wyatt, Paul Buckley, Simon Foster, Teresa Gallagher, Richard Grieve, Michael Murphy, Paul Panting, Keith Wickham"/>
    <s v="United Kingdom"/>
    <s v="United Kingdom"/>
    <x v="1"/>
    <x v="369"/>
    <x v="0"/>
    <x v="22"/>
    <x v="9"/>
    <s v="47 min"/>
    <s v="Children &amp; Family Movies"/>
    <s v="In this musical special, the Octonauts must find a way to hold back hungry swarms of coral-eating starfish to save a new friend‚Äôs fragile reef home."/>
    <x v="7"/>
  </r>
  <r>
    <s v="s1862"/>
    <x v="0"/>
    <x v="946"/>
    <s v="Dil"/>
    <x v="844"/>
    <s v="Aamir Khan"/>
    <s v="Aamir Khan, Madhuri Dixit, Saeed Jaffrey, Deven Verma, Anupam Kher, Shammi, Padma Rani, Rajesh Puri, Satyendra Kapoor"/>
    <s v="India"/>
    <s v="India"/>
    <x v="3"/>
    <x v="370"/>
    <x v="6"/>
    <x v="29"/>
    <x v="1"/>
    <s v="165 min"/>
    <s v="Comedies, Dramas, International Movies"/>
    <s v="A miser‚Äôs scheme to set his son up with a millionaire‚Äôs daughter backfires when the two actually fall in love ‚Äî just as his sly charade is revealed."/>
    <x v="2"/>
  </r>
  <r>
    <s v="s1863"/>
    <x v="0"/>
    <x v="947"/>
    <s v="Disco Dancer"/>
    <x v="845"/>
    <s v="Mithun Chakraborty"/>
    <s v="Mithun Chakraborty, Kim, Kalpana Iyer, Om Puri, Gita Siddharth, Yusuf Khan, Bob Christo, Om Shivpuri, Karan Razdan"/>
    <s v="India"/>
    <s v="India"/>
    <x v="3"/>
    <x v="370"/>
    <x v="6"/>
    <x v="26"/>
    <x v="1"/>
    <s v="134 min"/>
    <s v="Cult Movies, Dramas, International Movies"/>
    <s v="A poor boy grows up to be a famous disco dancer, hoping to use his art to exact revenge on the millionaire who once framed him and his mother for theft."/>
    <x v="19"/>
  </r>
  <r>
    <s v="s1864"/>
    <x v="0"/>
    <x v="948"/>
    <s v="Hunterrr"/>
    <x v="846"/>
    <s v="Gulshan Devaiah"/>
    <s v="Gulshan Devaiah, Radhika Apte, Sai Tamhankar, Veera Saxena, Sagar Deshmukh"/>
    <s v="India"/>
    <s v="India"/>
    <x v="3"/>
    <x v="370"/>
    <x v="6"/>
    <x v="25"/>
    <x v="0"/>
    <s v="140 min"/>
    <s v="Comedies, International Movies, Romantic Movies"/>
    <s v="A sex-obsessed young man tries to put his past behind him when he falls for an extraordinary woman who makes him want to change his lifestyle."/>
    <x v="2"/>
  </r>
  <r>
    <s v="s1866"/>
    <x v="0"/>
    <x v="949"/>
    <s v="Phir Hera Pheri"/>
    <x v="847"/>
    <s v="Akshay Kumar"/>
    <s v="Akshay Kumar, Sunil Shetty, Paresh Rawal, Bipasha Basu, Rimi Sen, Johny Lever, Manoj Joshi, Rajpal Yadav, Sharat Saxena, Suresh Menon"/>
    <s v="India"/>
    <s v="India"/>
    <x v="3"/>
    <x v="370"/>
    <x v="6"/>
    <x v="20"/>
    <x v="1"/>
    <s v="150 min"/>
    <s v="Comedies, International Movies"/>
    <s v="Driven by greed, three rich friends seek to double their wealth and find themselves indebted to a ruthless gangster."/>
    <x v="2"/>
  </r>
  <r>
    <s v="s1867"/>
    <x v="0"/>
    <x v="950"/>
    <s v="The Legend of Bhagat Singh"/>
    <x v="808"/>
    <s v="Ajay Devgn"/>
    <s v="Ajay Devgn, Sushant Singh, D. Santosh, Akhilendra Mishra, Raj Babbar, Farida Jalal, Amrita Rao, Mukesh Tiwari"/>
    <s v="India"/>
    <s v="India"/>
    <x v="3"/>
    <x v="370"/>
    <x v="6"/>
    <x v="12"/>
    <x v="1"/>
    <s v="156 min"/>
    <s v="Dramas, International Movies"/>
    <s v="This biopic chronicles the life and times of iconic Indian revolutionary Bhagat Singh, who led an armed resistance against the British in the 1920."/>
    <x v="0"/>
  </r>
  <r>
    <s v="s1868"/>
    <x v="0"/>
    <x v="951"/>
    <s v="House of the Witch"/>
    <x v="564"/>
    <s v="Emily Bader"/>
    <s v="Emily Bader, Darren Mann, Michelle Randolph, Coy Stewart, Jesse Pepe, Arden Belle, Joel Nagle, Nolan Bateman"/>
    <s v="United States"/>
    <s v="United States"/>
    <x v="0"/>
    <x v="371"/>
    <x v="5"/>
    <x v="5"/>
    <x v="0"/>
    <s v="86 min"/>
    <s v="Horror Movies"/>
    <s v="A group of daring teens finds themselves in a fight for their lives inside a haunted house when a sinister spirit crashes their Halloween party."/>
    <x v="3"/>
  </r>
  <r>
    <s v="s1870"/>
    <x v="0"/>
    <x v="952"/>
    <s v="Ginny Weds Sunny"/>
    <x v="848"/>
    <s v="Yami Gautam"/>
    <s v="Yami Gautam, Vikrant Massey, Suhail Nayyar, Ayesha Raza Mishra, Isha Talwar, Rajeev Gupta"/>
    <s v="India"/>
    <s v="India"/>
    <x v="3"/>
    <x v="372"/>
    <x v="3"/>
    <x v="22"/>
    <x v="0"/>
    <s v="126 min"/>
    <s v="Comedies, International Movies, Romantic Movies"/>
    <s v="Eager to marry but constantly rejected by women, a bachelor hopes to win over a former crush by accepting help from an unlikely source: her mother."/>
    <x v="2"/>
  </r>
  <r>
    <s v="s1871"/>
    <x v="0"/>
    <x v="953"/>
    <s v="My Step Dad: The Hippie"/>
    <x v="402"/>
    <s v="Onur Buldu"/>
    <s v="Onur Buldu, Mahir ƒ∞pek, Derya Karada≈ü, Onur Attila, Meltem Yƒ±lmazkaya, Yasemin Conka, Burak Topaloglu, Sefik Taylan, Orkun Karag√∂z, Erdogan Aydin"/>
    <s v="Turkey, South Korea"/>
    <s v="Turkey"/>
    <x v="41"/>
    <x v="372"/>
    <x v="3"/>
    <x v="21"/>
    <x v="0"/>
    <s v="100 min"/>
    <s v="Comedies, International Movies"/>
    <s v="When three adult siblings meet the offbeat man who their widowed mom fawns over, they take drastic actions to stop them from ever getting married."/>
    <x v="2"/>
  </r>
  <r>
    <s v="s1873"/>
    <x v="0"/>
    <x v="954"/>
    <s v="The Forty-Year-Old Version"/>
    <x v="849"/>
    <s v="Radha Blank"/>
    <s v="Radha Blank, Peter Kim, Oswin Benjamin, Imani Lewis, Haskiri Velazquez, Antonio Ortiz, T.J. Atoms, Reed Birney"/>
    <s v="United States"/>
    <s v="United States"/>
    <x v="0"/>
    <x v="372"/>
    <x v="3"/>
    <x v="22"/>
    <x v="4"/>
    <s v="124 min"/>
    <s v="Comedies, Dramas, Independent Movies"/>
    <s v="Desperate for a breakthrough as she nears the big 4-0, struggling New York City playwright Radha finds inspiration by reinventing herself as a rapper."/>
    <x v="2"/>
  </r>
  <r>
    <s v="s1875"/>
    <x v="0"/>
    <x v="955"/>
    <s v="Bigflo &amp; Oli: Hip Hop Frenzy"/>
    <x v="850"/>
    <s v="Bigflo &amp; Oli"/>
    <s v="Bigflo &amp; Oli"/>
    <s v="France"/>
    <s v="France"/>
    <x v="14"/>
    <x v="373"/>
    <x v="2"/>
    <x v="22"/>
    <x v="0"/>
    <s v="100 min"/>
    <s v="Documentaries, International Movies, Music &amp; Musicals"/>
    <s v="Go backstage with French rap duo Bigflo &amp; Oli in this intimate music documentary, then join the superstar siblings as they embark on a major tour."/>
    <x v="8"/>
  </r>
  <r>
    <s v="s1877"/>
    <x v="0"/>
    <x v="956"/>
    <s v="Palermo Hollywood"/>
    <x v="851"/>
    <s v="Brian Maya"/>
    <s v="Brian Maya, Mat√≠as Desiderio, Manuela Pal, Azul Lombard√≠a"/>
    <s v="Argentina"/>
    <s v="Argentina"/>
    <x v="10"/>
    <x v="373"/>
    <x v="2"/>
    <x v="14"/>
    <x v="0"/>
    <s v="106 min"/>
    <s v="Dramas, International Movies"/>
    <s v="A pair of petty criminals from different backgrounds get tangled up in a gangster's kidnapping scheme that goes awry."/>
    <x v="0"/>
  </r>
  <r>
    <s v="s1880"/>
    <x v="0"/>
    <x v="957"/>
    <s v="Hubie Halloween"/>
    <x v="101"/>
    <s v="Adam Sandl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United States"/>
    <x v="0"/>
    <x v="374"/>
    <x v="1"/>
    <x v="22"/>
    <x v="2"/>
    <s v="104 min"/>
    <s v="Comedies, Horror Movies"/>
    <s v="Hubie's not the most popular guy in Salem, Mass., but when Halloween turns truly spooky, this good-hearted scaredy-cat sets out to keep his town safe."/>
    <x v="2"/>
  </r>
  <r>
    <s v="s1881"/>
    <x v="1"/>
    <x v="958"/>
    <s v="To the Lake"/>
    <x v="852"/>
    <s v="Viktoriya Isakova"/>
    <s v="Viktoriya Isakova, Kirill K√§ro, Aleksandr Robak, Natalya Zemtsova, Maryana Spivak, Yuri Kuznetsov, Eldar Kalimulin, Viktoriya Agalakova, Alexander Yatsenko, Saveliy Kudryashov"/>
    <s v="Russia"/>
    <s v="Russia"/>
    <x v="46"/>
    <x v="374"/>
    <x v="1"/>
    <x v="22"/>
    <x v="0"/>
    <s v="1 Season"/>
    <s v="International TV Shows, TV Dramas, TV Mysteries"/>
    <s v="Facing the end of civilization when a terrifying plague strikes, a group risks their lives, loves ‚Äî and humanity ‚Äî in a brutal struggle to survive."/>
    <x v="11"/>
  </r>
  <r>
    <s v="s1882"/>
    <x v="0"/>
    <x v="959"/>
    <s v="American Pie 9: Girls' Rules"/>
    <x v="853"/>
    <s v="Madison Pettis"/>
    <s v="Madison Pettis, Lizze Broadway, Piper Curda, Natasha Behnam, Darren Barnet, Sara Rue, Zachary Gordon, Camaron Engels, Christian Valderrama, Zayne Emory"/>
    <s v="United States"/>
    <s v="United States"/>
    <x v="0"/>
    <x v="375"/>
    <x v="0"/>
    <x v="22"/>
    <x v="4"/>
    <s v="96 min"/>
    <s v="Comedies"/>
    <s v="Four tight-knit high school seniors vow to turn their love lives around by homecoming when the arrival of a new student muddles their plans."/>
    <x v="2"/>
  </r>
  <r>
    <s v="s1883"/>
    <x v="0"/>
    <x v="960"/>
    <s v="Dolly Parton: Here I Am"/>
    <x v="854"/>
    <s v="Dolly Parton"/>
    <s v="Dolly Parton"/>
    <s v="United Kingdom"/>
    <s v="United Kingdom"/>
    <x v="1"/>
    <x v="375"/>
    <x v="0"/>
    <x v="23"/>
    <x v="1"/>
    <s v="90 min"/>
    <s v="Documentaries, Music &amp; Musicals"/>
    <s v="Dolly Parton leads a moving, musical journey in this documentary that details the people and places who have helped shape her iconic career."/>
    <x v="8"/>
  </r>
  <r>
    <s v="s1884"/>
    <x v="0"/>
    <x v="961"/>
    <s v="StarBeam: Halloween Hero"/>
    <x v="855"/>
    <s v="Nahanni Mitchell"/>
    <s v="Nahanni Mitchell, Dean Petriw, Terry Klassen, Sam Vincent, Rhona Rees, Laara Sadiq"/>
    <s v="Canada"/>
    <s v="Canada"/>
    <x v="11"/>
    <x v="375"/>
    <x v="0"/>
    <x v="22"/>
    <x v="9"/>
    <s v="33 min"/>
    <s v="Children &amp; Family Movies"/>
    <s v="Greedy Captain Fishbeard is stealing everybody's Halloween treats for himself, but StarBeam and Boost have some tricks up their sleeves to save the day!"/>
    <x v="7"/>
  </r>
  <r>
    <s v="s1885"/>
    <x v="0"/>
    <x v="962"/>
    <s v="Walk Away from Love"/>
    <x v="856"/>
    <s v="Noree Victoria"/>
    <s v="Noree Victoria, Brad James, Robert Christopher Riley, Brely Evans, Sabrina Revelle"/>
    <s v="United States"/>
    <s v="United States"/>
    <x v="0"/>
    <x v="375"/>
    <x v="0"/>
    <x v="5"/>
    <x v="1"/>
    <s v="81 min"/>
    <s v="Dramas, Romantic Movies"/>
    <s v="Heartbroken from her last relationship, an attorney is wary of falling in love again. But crossing paths with an ex upends her plans to finally move on."/>
    <x v="0"/>
  </r>
  <r>
    <s v="s1887"/>
    <x v="0"/>
    <x v="963"/>
    <s v="David Attenborough: A Life on Our Planet"/>
    <x v="857"/>
    <s v="David Attenborough"/>
    <s v="David Attenborough"/>
    <s v="United States, United Kingdom"/>
    <s v="United States"/>
    <x v="0"/>
    <x v="376"/>
    <x v="5"/>
    <x v="22"/>
    <x v="3"/>
    <s v="84 min"/>
    <s v="Documentaries"/>
    <s v="A broadcaster recounts his life, and the evolutionary history of life on Earth, to grieve the loss of wild places and offer a vision for the future."/>
    <x v="8"/>
  </r>
  <r>
    <s v="s1888"/>
    <x v="0"/>
    <x v="964"/>
    <s v="Best Wishes, Warmest Regards: A Schitt's Creek Farewell"/>
    <x v="858"/>
    <s v="Daniel Levy"/>
    <s v="Daniel Levy, Eugene Levy, Catherine O'Hara, Annie Murphy, Chris Elliott, Emily Hampshire, Sarah Levy, Jennifer Robertson, Noah Reid, Dustin Milligan, Karen Robinson, Rizwan Manji"/>
    <s v="Canada"/>
    <s v="Canada"/>
    <x v="11"/>
    <x v="377"/>
    <x v="4"/>
    <x v="22"/>
    <x v="0"/>
    <s v="44 min"/>
    <s v="Documentaries, LGBTQ Movies"/>
    <s v="From unseen footage to the last table read, this documentary takes an inside look at the final season of the acclaimed comedy series &quot;Schitt's Creek.&quot;"/>
    <x v="8"/>
  </r>
  <r>
    <s v="s1889"/>
    <x v="0"/>
    <x v="965"/>
    <s v="Good Game: The Beginning"/>
    <x v="859"/>
    <s v="Mert Yazƒ±cƒ±oƒülu"/>
    <s v="Mert Yazƒ±cƒ±oƒülu, Afra Sara√ßoƒülu, Yiƒüit Kirazcƒ±, Orkun I≈üƒ±tmak, Bahar ≈ûahin, Tolga Canbeyli, Bada Oh Deniz, Hakan Kurta≈ü, Doƒüa√ß Yildiz"/>
    <s v="Turkey"/>
    <s v="Turkey"/>
    <x v="41"/>
    <x v="377"/>
    <x v="4"/>
    <x v="21"/>
    <x v="1"/>
    <s v="115 min"/>
    <s v="Dramas, International Movies, Sports Movies"/>
    <s v="New high school grad and avid gamer Cenk is recruited to an intense esports team that trains for a tournament with a life-changing prize."/>
    <x v="0"/>
  </r>
  <r>
    <s v="s1892"/>
    <x v="0"/>
    <x v="966"/>
    <s v="A Chaster Marriage"/>
    <x v="860"/>
    <s v="Emre Karayel"/>
    <s v="Emre Karayel, Ceren Moray, Beg√ºm K√ºt√ºk, Ececan G√ºmeci, √úmit Erdim, Cem Kili√ß, Haldun Boysan, Ferdi Akarnur, Mine Teber, G√ºne≈ü Hayat"/>
    <s v="Turkey"/>
    <s v="Turkey"/>
    <x v="41"/>
    <x v="378"/>
    <x v="3"/>
    <x v="32"/>
    <x v="1"/>
    <s v="94 min"/>
    <s v="Comedies, International Movies, Romantic Movies"/>
    <s v="Forced to wed his childhood friend, a man obsessed with football attempts to get rid of his wife in order to keep the woman he truly loves."/>
    <x v="2"/>
  </r>
  <r>
    <s v="s1897"/>
    <x v="0"/>
    <x v="967"/>
    <s v="√íl√≤t≈´r√©"/>
    <x v="281"/>
    <s v="Beverly Osu"/>
    <s v="Beverly Osu, Sharon Ooja, Omowunmi Dada, Pearl Okorie, Wofai Samuel, Ikechukwu Onunaku, Kemi Lala Akindoju, Blossom Chukwujekwu, Adebukola Oladipupo, Omoni Oboli, Segun Arinze, Ada Ameh, Sambasa Nzeribe, Patrick Doyle, Gregory Ojefua"/>
    <s v="Nigeria"/>
    <s v="Nigeria"/>
    <x v="7"/>
    <x v="378"/>
    <x v="3"/>
    <x v="22"/>
    <x v="0"/>
    <s v="107 min"/>
    <s v="Dramas, International Movies"/>
    <s v="In Lagos, a journalist goes undercover as a prostitute to expose human trafficking. What she finds is a world of exploited women and ruthless violence."/>
    <x v="0"/>
  </r>
  <r>
    <s v="s1898"/>
    <x v="0"/>
    <x v="968"/>
    <s v="Serious Men"/>
    <x v="861"/>
    <s v="Nawazuddin Siddiqui"/>
    <s v="Nawazuddin Siddiqui, Nasser, Aakshath Das, Indira Tiwari, Sanjay Narvekar, Shweta Basu Prasad"/>
    <s v="India"/>
    <s v="India"/>
    <x v="3"/>
    <x v="378"/>
    <x v="3"/>
    <x v="22"/>
    <x v="0"/>
    <s v="115 min"/>
    <s v="Comedies, Dramas, International Movies"/>
    <s v="When a slum dweller spins a web of lies in pursuit of the upward mobility he has long craved, his ruse could be especially dangerous for his young son."/>
    <x v="2"/>
  </r>
  <r>
    <s v="s1899"/>
    <x v="0"/>
    <x v="969"/>
    <s v="The Binding"/>
    <x v="862"/>
    <s v="Riccardo Scamarcio"/>
    <s v="Riccardo Scamarcio, M√≠a Maestro"/>
    <s v="Italy"/>
    <s v="Italy"/>
    <x v="13"/>
    <x v="378"/>
    <x v="3"/>
    <x v="22"/>
    <x v="0"/>
    <s v="93 min"/>
    <s v="Horror Movies, International Movies, Thrillers"/>
    <s v="While visiting her fianc√©'s mother in southern Italy, a woman must fight the mysterious and malevolent curse intent on claiming her daughter."/>
    <x v="3"/>
  </r>
  <r>
    <s v="s1900"/>
    <x v="0"/>
    <x v="970"/>
    <s v="Turkish Dance School"/>
    <x v="409"/>
    <s v="Binnur Kaya"/>
    <s v="Binnur Kaya, Demet √ñzdemir, Uraz Kaygƒ±laroƒülu, Okan √áabalar, Bora Cengiz, Nergis √ñzt√ºrk, Berat Yenilmez, Meltem G√ºlen√ß, Hakan Salƒ±nmƒ±≈ü"/>
    <s v="Turkey"/>
    <s v="Turkey"/>
    <x v="41"/>
    <x v="378"/>
    <x v="3"/>
    <x v="5"/>
    <x v="0"/>
    <s v="107 min"/>
    <s v="Comedies, International Movies, Romantic Movies"/>
    <s v="A woman recovering from an attempted suicide meets an aspiring doctor who takes a keen interest in her efforts to move forward in life through dance."/>
    <x v="2"/>
  </r>
  <r>
    <s v="s1901"/>
    <x v="0"/>
    <x v="971"/>
    <s v="Vampires vs. the Bronx"/>
    <x v="863"/>
    <s v="Jaden Michael"/>
    <s v="Jaden Michael, Gerald W. Jones III, Gregory Diaz IV, Sarah Gadon, Method Man, Shea Whigham, Coco Jones, The Kid Mero, Chris Redd, Vladimir Caama√±o, Jeremie Harris, Adam David Thompson, Zoe Saldana"/>
    <s v="United States"/>
    <s v="United States"/>
    <x v="0"/>
    <x v="378"/>
    <x v="3"/>
    <x v="22"/>
    <x v="2"/>
    <s v="86 min"/>
    <s v="Comedies, Horror Movies"/>
    <s v="Three gutsy kids from a rapidly gentrifying Bronx neighborhood stumble upon a sinister plot to suck all the life from their beloved community."/>
    <x v="2"/>
  </r>
  <r>
    <s v="s1902"/>
    <x v="0"/>
    <x v="972"/>
    <s v="You've Got This"/>
    <x v="864"/>
    <s v="Mauricio Ochmann"/>
    <s v="Mauricio Ochmann, Esmeralda Pimentel, Matteo Giannini, Regina Reynoso, Juan Mart√≠n Jauregui, Tato Alexander, Ver√≥nica Bravo, Fernando Becerril, Mois√©s Arizmendi, Tiar√© Scanda, Mariana Cabrera, Montserrat Mara√±√≥n, Ver√≥nica Langer"/>
    <s v="Mexico"/>
    <s v="Mexico"/>
    <x v="17"/>
    <x v="378"/>
    <x v="3"/>
    <x v="22"/>
    <x v="0"/>
    <s v="112 min"/>
    <s v="Comedies, International Movies, Romantic Movies"/>
    <s v="An ad creative and a¬†successful exec¬†have a great marriage ‚Äî until he wants to be a dad just as her star is rising. Then he brings someone new home."/>
    <x v="2"/>
  </r>
  <r>
    <s v="s1903"/>
    <x v="0"/>
    <x v="973"/>
    <s v="All Because of You"/>
    <x v="865"/>
    <s v="Hairul Azreen"/>
    <s v="Hairul Azreen, Janna Nick, Amerul Affendi, Henley Hii, Nam Ron, Theebaan Govindasamy, Taufiq Hanafi, Hafizul Kamal, Josiah Hogan, Sophia Albarakbah, Sugeeta Chandran, Anna Jobling"/>
    <s v="Malaysia"/>
    <s v="Malaysia"/>
    <x v="28"/>
    <x v="379"/>
    <x v="2"/>
    <x v="22"/>
    <x v="5"/>
    <s v="102 min"/>
    <s v="Action &amp; Adventure, Comedies, International Movies"/>
    <s v="After falling for a guest, an unsuspecting hotel staff becomes embroiled in a hostage scheme and discovers true love in an unlikely place."/>
    <x v="5"/>
  </r>
  <r>
    <s v="s1904"/>
    <x v="0"/>
    <x v="974"/>
    <s v="An Ordinary Man"/>
    <x v="866"/>
    <s v="Ben Kingsley"/>
    <s v="Ben Kingsley, Hera Hilmar, Peter Serafinowicz"/>
    <s v="Serbia, United States"/>
    <s v="Serbia"/>
    <x v="55"/>
    <x v="379"/>
    <x v="2"/>
    <x v="5"/>
    <x v="4"/>
    <s v="91 min"/>
    <s v="Dramas, Thrillers"/>
    <s v="A war criminal in hiding begins to suspect that the maid, his only confidant and contact with the outside world, may be hiding something herself."/>
    <x v="0"/>
  </r>
  <r>
    <s v="s1905"/>
    <x v="0"/>
    <x v="975"/>
    <s v="Carlos Almaraz: Playing with Fire"/>
    <x v="867"/>
    <s v="Edward James Olmos"/>
    <s v="Edward James Olmos, Zach De La Rocha"/>
    <s v="United States"/>
    <s v="United States"/>
    <x v="0"/>
    <x v="379"/>
    <x v="2"/>
    <x v="23"/>
    <x v="1"/>
    <s v="83 min"/>
    <s v="Documentaries, LGBTQ Movies"/>
    <s v="Mixing archival footage with interviews, this film celebrates one of Los Angeles's most influential painters and Chicano art activists from the 1970s."/>
    <x v="8"/>
  </r>
  <r>
    <s v="s1906"/>
    <x v="0"/>
    <x v="976"/>
    <s v="Cold Harbour"/>
    <x v="868"/>
    <s v="Tony Kgoroge"/>
    <s v="Tony Kgoroge, Yu Nan, Thomas Gumede, Deon Lotz, Fana Mokoena, Zolani Mahola, Kenneth Fok, Nicole Bessick"/>
    <s v="South Africa"/>
    <s v="South Africa"/>
    <x v="5"/>
    <x v="379"/>
    <x v="2"/>
    <x v="4"/>
    <x v="0"/>
    <s v="73 min"/>
    <s v="Action &amp; Adventure, Dramas, International Movies"/>
    <s v="When a war breaks out between competing gangs of smugglers in Cape Town, South Africa, an honest cop is pressured to work for a powerful crime lord."/>
    <x v="5"/>
  </r>
  <r>
    <s v="s1910"/>
    <x v="0"/>
    <x v="977"/>
    <s v="Free State of Jones"/>
    <x v="145"/>
    <s v="Matthew McConaughey"/>
    <s v="Matthew McConaughey, Gugu Mbatha-Raw, Mahershala Ali, Keri Russell, Christopher Berry, Sean Bridgers, Jacob Lofland, Thomas Francis Murphy, Bill Tangradi"/>
    <s v="United States"/>
    <s v="United States"/>
    <x v="0"/>
    <x v="379"/>
    <x v="2"/>
    <x v="32"/>
    <x v="4"/>
    <s v="139 min"/>
    <s v="Action &amp; Adventure, Dramas"/>
    <s v="A Mississippi farmer turns outlaw as he leads a ragtag band of fellow Civil War deserters and escaped slaves in a rebellion against the Confederacy."/>
    <x v="5"/>
  </r>
  <r>
    <s v="s1913"/>
    <x v="0"/>
    <x v="978"/>
    <s v="Hunt for the Wilderpeople"/>
    <x v="869"/>
    <s v="Sam Neill"/>
    <s v="Sam Neill, Julian Dennison, Rima Te Wiata, Rachel House, Tioreore Ngatai-Melbourne, Oscar Kightley, Stan Walker, Mike Minogue, Cohen Holloway, Rhys Darby"/>
    <s v="New Zealand"/>
    <s v="New Zealand"/>
    <x v="15"/>
    <x v="379"/>
    <x v="2"/>
    <x v="32"/>
    <x v="2"/>
    <s v="101 min"/>
    <s v="Action &amp; Adventure, Comedies, Dramas"/>
    <s v="A misadventure in the wilderness leads to life-changing discoveries for a troubled orphan teen from the city and his belligerent foster father."/>
    <x v="5"/>
  </r>
  <r>
    <s v="s1917"/>
    <x v="0"/>
    <x v="979"/>
    <s v="Rize"/>
    <x v="870"/>
    <s v="Tommy the Clown"/>
    <s v="Tommy the Clown, Tight Eyez"/>
    <s v="United States, United Kingdom"/>
    <s v="United States"/>
    <x v="0"/>
    <x v="379"/>
    <x v="2"/>
    <x v="19"/>
    <x v="2"/>
    <s v="87 min"/>
    <s v="Documentaries, Music &amp; Musicals"/>
    <s v="This documentary explores &quot;krumping,&quot; a fast-paced urban dance, and follows the man that originated the phenomenon in South Central Los Angeles."/>
    <x v="8"/>
  </r>
  <r>
    <s v="s1921"/>
    <x v="0"/>
    <x v="980"/>
    <s v="The Book of Sun"/>
    <x v="871"/>
    <s v="Baraa Alem"/>
    <s v="Baraa Alem, Ismail Alhassan, Ahmed Saddam, Sohayb Godus, Nawaf Alshubaili, Eyad Ayman Kaifi"/>
    <s v="Saudi Arabia"/>
    <s v="Saudi Arabia"/>
    <x v="23"/>
    <x v="379"/>
    <x v="2"/>
    <x v="22"/>
    <x v="1"/>
    <s v="120 min"/>
    <s v="Comedies, Independent Movies, International Movies"/>
    <s v="A high school senior sets out to make a no-budget horror film with his friend, one-time rival and teacher, but the project soon jeopardizes their future."/>
    <x v="2"/>
  </r>
  <r>
    <s v="s1922"/>
    <x v="0"/>
    <x v="981"/>
    <s v="The Outpost"/>
    <x v="872"/>
    <s v="Scott Eastwood"/>
    <s v="Scott Eastwood, Caleb Landry Jones, Orlando Bloom, Jack Kesy, Cory Hardrict, Milo Gibson, Jacob Scipio, Taylor John Smith, Jonathan Yunger, Alexander Arnold"/>
    <s v="United States, Bulgaria"/>
    <s v="United States"/>
    <x v="0"/>
    <x v="379"/>
    <x v="2"/>
    <x v="22"/>
    <x v="4"/>
    <s v="123 min"/>
    <s v="Action &amp; Adventure, Dramas"/>
    <s v="A group of vastly outnumbered U.S. soldiers at a remote Afghanistan base must fend off a brutal offensive by Taliban fighters in the Battle of Kamdesh."/>
    <x v="5"/>
  </r>
  <r>
    <s v="s1925"/>
    <x v="0"/>
    <x v="982"/>
    <s v="We Have Always Lived in the Castle"/>
    <x v="873"/>
    <s v="Taissa Farmiga"/>
    <s v="Taissa Farmiga, Alexandra Daddario, Crispin Glover, Sebastian Stan, Paula Malcomson, Peter Coonan, Ian Toner, Joanne Crawford"/>
    <s v="United States"/>
    <s v="United States"/>
    <x v="0"/>
    <x v="379"/>
    <x v="2"/>
    <x v="21"/>
    <x v="1"/>
    <s v="95 min"/>
    <s v="Dramas, Thrillers"/>
    <s v="The fragile and secretive world of two sisters and their uncle crumbles when their charming cousin arrives with eyes toward the family fortune."/>
    <x v="0"/>
  </r>
  <r>
    <s v="s1928"/>
    <x v="0"/>
    <x v="983"/>
    <s v="Baxu and the Giants"/>
    <x v="874"/>
    <s v="Camilla Jo-Ann Daries"/>
    <s v="Camilla Jo-Ann Daries, Wafeeq Narimab, Anna Louw, Steven Afrikaner, Ashwyn Mberi, Robert Hara Gaeb"/>
    <s v="Namibia"/>
    <s v="Namibia"/>
    <x v="56"/>
    <x v="378"/>
    <x v="3"/>
    <x v="23"/>
    <x v="5"/>
    <s v="29 min"/>
    <s v="Dramas, International Movies"/>
    <s v="A young girl grows increasingly concerned about the rhino poaching in her village when it begins to directly impact her impoverished family."/>
    <x v="0"/>
  </r>
  <r>
    <s v="s1931"/>
    <x v="0"/>
    <x v="984"/>
    <s v="Poacher"/>
    <x v="875"/>
    <s v="Brian Ogola"/>
    <s v="Brian Ogola, Davina Leonard, Shiviske Shivisi, Lenny Juma, Olwenya Maina, Peter King, Alfred Munyua, Mwajuma Belle"/>
    <s v="United Kingdom, Kenya"/>
    <s v="United Kingdom"/>
    <x v="1"/>
    <x v="377"/>
    <x v="4"/>
    <x v="21"/>
    <x v="0"/>
    <s v="28 min"/>
    <s v="Dramas, International Movies, Thrillers"/>
    <s v="A daring farmer steals illicit ivory from a group of international terrorists and must elude their dangerous and deadly games."/>
    <x v="0"/>
  </r>
  <r>
    <s v="s1932"/>
    <x v="0"/>
    <x v="985"/>
    <s v="The Boys in the Band"/>
    <x v="876"/>
    <s v="Jim Parsons"/>
    <s v="Jim Parsons, Zachary Quinto, Matt Bomer, Andrew Rannells, Charlie Carver, Robin de Jes√∫s, Brian Hutchison, Michael Benjamin Washington, Tuc Watkins"/>
    <s v="United States"/>
    <s v="United States"/>
    <x v="0"/>
    <x v="376"/>
    <x v="5"/>
    <x v="22"/>
    <x v="4"/>
    <s v="122 min"/>
    <s v="Dramas, LGBTQ Movies"/>
    <s v="At a birthday party in 1968 New York, a surprise guest and a drunken game leave seven gay friends reckoning with unspoken feelings and buried truths."/>
    <x v="0"/>
  </r>
  <r>
    <s v="s1936"/>
    <x v="0"/>
    <x v="986"/>
    <s v="Michelle Buteau: Welcome to Buteaupia"/>
    <x v="877"/>
    <s v="Michelle Buteau"/>
    <s v="Michelle Buteau"/>
    <s v="United States"/>
    <s v="United States"/>
    <x v="0"/>
    <x v="380"/>
    <x v="6"/>
    <x v="22"/>
    <x v="0"/>
    <s v="59 min"/>
    <s v="Stand-Up Comedy"/>
    <s v="Scene-stealing queen Michelle Buteau dazzles with real talk on relationships, parenthood, cultural differences and the government workers who adore her."/>
    <x v="12"/>
  </r>
  <r>
    <s v="s1937"/>
    <x v="0"/>
    <x v="987"/>
    <s v="Welcome to Sudden Death"/>
    <x v="878"/>
    <s v="Michael Jai White"/>
    <s v="Michael Jai White, Michael Eklund, Sabryn Rock, Nakai Takawira, Lyric Justice, Sagine Semajuste, Gary Owen, Anthony Grant, Kristen Harris, BJ Verot, Sean Skene, Marrese Crump, Stephanie Sy, Jeff Strome, Adam Hurtig, Gillian White, Anthony J. Mifsud"/>
    <s v="United States"/>
    <s v="United States"/>
    <x v="0"/>
    <x v="375"/>
    <x v="0"/>
    <x v="22"/>
    <x v="4"/>
    <s v="80 min"/>
    <s v="Action &amp; Adventure"/>
    <s v="At a basketball game, an ex-Special Forces officer must face a group of tech-savvy hostiles when a team owner and his daughter are taken hostage."/>
    <x v="5"/>
  </r>
  <r>
    <s v="s1938"/>
    <x v="0"/>
    <x v="988"/>
    <s v="Amandla! A Revolution in Four Part Harmony"/>
    <x v="879"/>
    <s v="Miriam Makeba"/>
    <s v="Miriam Makeba, Hugh Masekela, Abdullah Ibrahim, Duma Ka Ndlovu, Sibongile Khumalo, Vusi Mahlasela, Thandi Modise, Sifiso Ntuli, Sibusiso Nxumalo, Dolly Rathebe, Lindiwe Zulu"/>
    <s v="South Africa, United States"/>
    <s v="South Africa"/>
    <x v="5"/>
    <x v="374"/>
    <x v="1"/>
    <x v="12"/>
    <x v="2"/>
    <s v="103 min"/>
    <s v="Documentaries, International Movies, Music &amp; Musicals"/>
    <s v="This documentary recounts the fascinating and little-known role that music has played in the struggle to eradicate apartheid in South Africa."/>
    <x v="8"/>
  </r>
  <r>
    <s v="s1939"/>
    <x v="0"/>
    <x v="989"/>
    <s v="Ankhon Dekhi"/>
    <x v="880"/>
    <s v="Sanjay Mishra"/>
    <s v="Sanjay Mishra, Seema Pahwa, Rajat Kapoor, Taranjit Kaur, Maya Sarao, Chandrachoor Rai, Namit Das, Brijendra Kala, Alka Chawla, Manu Rishi Chadha"/>
    <s v="India"/>
    <s v="India"/>
    <x v="3"/>
    <x v="373"/>
    <x v="2"/>
    <x v="4"/>
    <x v="5"/>
    <s v="104 min"/>
    <s v="Dramas, Independent Movies, International Movies"/>
    <s v="After a distressing incident, a Delhi man vows to believe only what he can see, but his new ideals soon take his life in extreme directions."/>
    <x v="0"/>
  </r>
  <r>
    <s v="s1940"/>
    <x v="0"/>
    <x v="990"/>
    <s v="Dedh Ishqiya"/>
    <x v="881"/>
    <s v="Naseeruddin Shah"/>
    <s v="Naseeruddin Shah, Madhuri Dixit, Arshad Warsi, Huma Qureshi, Vijay Raaz, Manoj Pahwa, Salman Shahid"/>
    <s v="India"/>
    <s v="India"/>
    <x v="3"/>
    <x v="372"/>
    <x v="3"/>
    <x v="28"/>
    <x v="1"/>
    <s v="146 min"/>
    <s v="Comedies, Dramas, International Movies"/>
    <s v="After failing to win the heart of an aristocrat's widow, a thief plans to abduct her, only to discover that there are others with the same idea."/>
    <x v="2"/>
  </r>
  <r>
    <s v="s1941"/>
    <x v="0"/>
    <x v="991"/>
    <s v="Golmaal Returns"/>
    <x v="118"/>
    <s v="Ajay Devgn"/>
    <s v="Ajay Devgn, Kareena Kapoor, Arshad Warsi, Tusshar Kapoor, Shreyas Talpade, Celina Jaitly, Amrita Arora, Anjana Sukhani"/>
    <s v="India"/>
    <s v="India"/>
    <x v="3"/>
    <x v="381"/>
    <x v="4"/>
    <x v="16"/>
    <x v="0"/>
    <s v="135 min"/>
    <s v="Comedies, International Movies, Music &amp; Musicals"/>
    <s v="A man's relationship with his jealous wife enters choppy waters after he has to spend a night on a yacht with a woman he's rescued from gangsters."/>
    <x v="2"/>
  </r>
  <r>
    <s v="s1942"/>
    <x v="0"/>
    <x v="992"/>
    <s v="Ishq Vishk"/>
    <x v="843"/>
    <s v="Shahid Kapoor"/>
    <s v="Shahid Kapoor, Amrita Rao, Shenaz Treasury, Vishal Malhotra, Kapil Jhaveri, Shabhir, Deepti Gujral, Yash Tonk, Satish Shah, Neelima Azim"/>
    <s v="India"/>
    <s v="India"/>
    <x v="3"/>
    <x v="371"/>
    <x v="5"/>
    <x v="13"/>
    <x v="5"/>
    <s v="129 min"/>
    <s v="Comedies, International Movies, Music &amp; Musicals"/>
    <s v="When the duplicitous Rajiv expresses his love for Payal, a cruel lie kicks off a story of self-discovery and unexpected romance."/>
    <x v="2"/>
  </r>
  <r>
    <s v="s1943"/>
    <x v="0"/>
    <x v="993"/>
    <s v="Ishqiya"/>
    <x v="881"/>
    <s v="Naseeruddin Shah"/>
    <s v="Naseeruddin Shah, Vidya Balan, Arshad Warsi, Salman Shahid, Anupama Kumar"/>
    <s v="India"/>
    <s v="India"/>
    <x v="3"/>
    <x v="370"/>
    <x v="6"/>
    <x v="17"/>
    <x v="1"/>
    <s v="115 min"/>
    <s v="Comedies, International Movies, Romantic Movies"/>
    <s v="A deceitful woman seduces two of her late husband‚Äôs crooked friends into helping her hatch a nefarious kidnapping plot for a hefty ransom."/>
    <x v="2"/>
  </r>
  <r>
    <s v="s1944"/>
    <x v="0"/>
    <x v="994"/>
    <s v="Jab We Met"/>
    <x v="882"/>
    <s v="Shahid Kapoor"/>
    <s v="Shahid Kapoor, Kareena Kapoor, Tarun Arora, Dara Singh, Pavan Malhotra, Kamal Tiwari, Kiran Juneja, Divya Seth, Saumya Tandon"/>
    <s v="India"/>
    <s v="India"/>
    <x v="3"/>
    <x v="369"/>
    <x v="0"/>
    <x v="18"/>
    <x v="1"/>
    <s v="143 min"/>
    <s v="Comedies, International Movies, Music &amp; Musicals"/>
    <s v="Changing fortunes await a wealthy but dejected industrialist when he meets a spirited chatterbox on a train in this breezy Bollywood romantic comedy."/>
    <x v="2"/>
  </r>
  <r>
    <s v="s1945"/>
    <x v="0"/>
    <x v="995"/>
    <s v="Mann"/>
    <x v="844"/>
    <s v="Aamir Khan"/>
    <s v="Aamir Khan, Manisha Koirala, Sharmila Tagore, Dipti Bhatnagar, Dalip Tahil, Anil Kapoor"/>
    <s v="India"/>
    <s v="India"/>
    <x v="3"/>
    <x v="368"/>
    <x v="1"/>
    <x v="31"/>
    <x v="1"/>
    <s v="173 min"/>
    <s v="Dramas, International Movies, Romantic Movies"/>
    <s v="A smooth talker falls for a music teacher aboard a cruise, but a cruel twist of fate hinders their plans to meet again months later."/>
    <x v="0"/>
  </r>
  <r>
    <s v="s1946"/>
    <x v="0"/>
    <x v="996"/>
    <s v="Manorama Six Feet Under"/>
    <x v="883"/>
    <s v="Abhay Deol"/>
    <s v="Abhay Deol, Gul Panag, Raima Sen, Sarika, Kulbhushan Kharbanda, Vinay Pathak, Yana Gupta, Jogi, Brijendra Kala, Nawazuddin Siddiqui"/>
    <s v="India"/>
    <s v="India"/>
    <x v="3"/>
    <x v="367"/>
    <x v="2"/>
    <x v="18"/>
    <x v="1"/>
    <s v="129 min"/>
    <s v="Dramas, International Movies, Thrillers"/>
    <s v="A government employee and aspiring crime writer, who is under investigation for corruption, is asked by a politician's wife to spy on her husband."/>
    <x v="0"/>
  </r>
  <r>
    <s v="s1947"/>
    <x v="0"/>
    <x v="997"/>
    <s v="Welcome"/>
    <x v="884"/>
    <s v="Akshay Kumar"/>
    <s v="Akshay Kumar, Katrina Kaif, Nana Patekar, Anil Kapoor, Paresh Rawal, Mallika Sherawat, Feroz Khan, Ruslaan Mumtaz, Sunil Shetty, Malaika Arora, Asrani"/>
    <s v="India"/>
    <s v="India"/>
    <x v="3"/>
    <x v="366"/>
    <x v="3"/>
    <x v="18"/>
    <x v="5"/>
    <s v="149 min"/>
    <s v="Comedies, International Movies, Music &amp; Musicals"/>
    <s v="In this silly Bollywood farce, the brothers of a Mafia princess set out on a comical mission to marry their sister into a respectable family."/>
    <x v="2"/>
  </r>
  <r>
    <s v="s1951"/>
    <x v="0"/>
    <x v="998"/>
    <s v="Time Out"/>
    <x v="885"/>
    <s v="Chirag Malhotra"/>
    <s v="Chirag Malhotra, Pranay Pachauri, Kaamya Sharma, Riya Kothari, Aditya Jain, Shiva Dawar, Sanya Arora, Tarana Marwah, Raunaq Chopra, Vedabrata Rao"/>
    <s v="India"/>
    <s v="India"/>
    <x v="3"/>
    <x v="365"/>
    <x v="4"/>
    <x v="25"/>
    <x v="1"/>
    <s v="98 min"/>
    <s v="Dramas, Independent Movies, International Movies"/>
    <s v="Raised in the privileged bubble of Delhi's elite, a teen is compelled to question his outlook on life and love when his older brother comes out as gay."/>
    <x v="0"/>
  </r>
  <r>
    <s v="s1958"/>
    <x v="0"/>
    <x v="999"/>
    <s v="Real Steel"/>
    <x v="886"/>
    <s v="Hugh Jackman"/>
    <s v="Hugh Jackman, Dakota Goyo, Evangeline Lilly, Anthony Mackie, Kevin Durand, Hope Davis, James Rebhorn, Karl Yune, Olga Fonda, John Gatins"/>
    <s v="United States, India"/>
    <s v="United States"/>
    <x v="0"/>
    <x v="364"/>
    <x v="5"/>
    <x v="15"/>
    <x v="2"/>
    <s v="127 min"/>
    <s v="Action &amp; Adventure, Sci-Fi &amp; Fantasy, Sports Movies"/>
    <s v="A struggling fighter-turned-promoter reconnects with his estranged son to convert an old-generation robot into a mighty World Robot Boxing contender."/>
    <x v="5"/>
  </r>
  <r>
    <s v="s1960"/>
    <x v="0"/>
    <x v="1000"/>
    <s v="Enola Holmes"/>
    <x v="887"/>
    <s v="Millie Bobby Brown"/>
    <s v="Millie Bobby Brown, Henry Cavill, Sam Claflin, Helena Bonham Carter, Louis Partridge, Burn Gorman, Adeel Akhtar, Susan Wokoma, Frances de la Tour, Fiona Shaw"/>
    <s v="United Kingdom"/>
    <s v="United Kingdom"/>
    <x v="1"/>
    <x v="363"/>
    <x v="6"/>
    <x v="22"/>
    <x v="2"/>
    <s v="124 min"/>
    <s v="Action &amp; Adventure, Children &amp; Family Movies, Dramas"/>
    <s v="While searching for her missing mother, intrepid teen Enola Holmes uses her sleuthing skills to outsmart big brother Sherlock and help a runaway lord."/>
    <x v="5"/>
  </r>
  <r>
    <s v="s1961"/>
    <x v="0"/>
    <x v="1001"/>
    <s v="Kiss the Ground"/>
    <x v="888"/>
    <s v="Woody Harrelson"/>
    <s v="Woody Harrelson"/>
    <s v="United States"/>
    <s v="United States"/>
    <x v="0"/>
    <x v="362"/>
    <x v="0"/>
    <x v="22"/>
    <x v="8"/>
    <s v="85 min"/>
    <s v="Documentaries"/>
    <s v="Science experts and celebrity activists unpack the ways in which the earth's soil may be the key to combating climate change and preserving the planet."/>
    <x v="8"/>
  </r>
  <r>
    <s v="s1964"/>
    <x v="0"/>
    <x v="1002"/>
    <s v="DTC Yukemuri Junjo Hen From High &amp; Low"/>
    <x v="889"/>
    <s v="Kenjiro Yamashita"/>
    <s v="Kenjiro Yamashita, Kanta Sato, Taiki Sato, Masayasu Yagi, Kousei Amano, Miu Arai, Taro Suruga, Yuko Fueki, Tomoki Hirose, Ryo Matsuda, Masaru Mizuno, Shunsuke Tanaka, Fumihiko Tachiki, Eri Murakawa, Katsuya Kobayashi"/>
    <s v="Japan"/>
    <s v="Japan"/>
    <x v="6"/>
    <x v="361"/>
    <x v="1"/>
    <x v="21"/>
    <x v="5"/>
    <s v="102 min"/>
    <s v="Dramas, International Movies"/>
    <s v="Dan, Tettsu and Chiharu leave the battles of the SWORD district behind for a carefree road trip adventure and end up working in a hot spring resort."/>
    <x v="0"/>
  </r>
  <r>
    <s v="s1965"/>
    <x v="0"/>
    <x v="1003"/>
    <s v="High &amp; Low The Movie"/>
    <x v="890"/>
    <s v="Takanori Iwata"/>
    <s v="Takanori Iwata, Akira, Sho Aoyagi, Hiroomi Tosaka, Takahiro, Yuki Yamada, Masataka Kubota, Kento Hayashi, Keiji Kuroki, Goki Maeda, Elly, Kenchi Tachibana, Tatsuya Nakamura, Kosuke Toyohara, Arata Iura, Kyoko Koizumi"/>
    <s v="Japan"/>
    <s v="Japan"/>
    <x v="6"/>
    <x v="360"/>
    <x v="2"/>
    <x v="32"/>
    <x v="0"/>
    <s v="129 min"/>
    <s v="Action &amp; Adventure, International Movies"/>
    <s v="The five rival gangs ruling the SWORD district unite to face off against a 500-member strong attack led by a legendary gang leader."/>
    <x v="5"/>
  </r>
  <r>
    <s v="s1966"/>
    <x v="0"/>
    <x v="1004"/>
    <s v="High &amp; Low The Movie 2 / End of Sky"/>
    <x v="891"/>
    <s v="Takanori Iwata"/>
    <s v="Takanori Iwata, Keiji Kuroki, Aoi Nakamura, Yuki Yamada, Masataka Kubota, Kento Hayashi, Naoto, Akira, Sho Aoyagi, Takahiro, Hiroomi Tosaka, Nobuyuki Suzuki, Keita Machida, Elly, Mandy Sekiguchi, Reo Sano, Masahiko Tsugawa"/>
    <s v="Japan"/>
    <s v="Japan"/>
    <x v="6"/>
    <x v="359"/>
    <x v="3"/>
    <x v="5"/>
    <x v="0"/>
    <s v="124 min"/>
    <s v="Action &amp; Adventure, International Movies"/>
    <s v="The peaceful truce in the SWORD district is violently disrupted by the intrusion of two brutal gangs, causing loyalties and rivalries to erupt."/>
    <x v="5"/>
  </r>
  <r>
    <s v="s1967"/>
    <x v="0"/>
    <x v="1005"/>
    <s v="High &amp; Low The Movie 3 / Final Mission"/>
    <x v="891"/>
    <s v="Takanori Iwata"/>
    <s v="Takanori Iwata, Akira, Masataka Kubota, Takahiro, Hiroomi Tosaka, Sho Aoyagi, Reo Sano, Koichi Iwaki, Goro Kishitani, Masahiko Tsugawa, Keiji Kuroki, Yuki Yamada, Kento Hayashi, Naoto, Elly, Mandy Sekiguchi"/>
    <s v="Japan"/>
    <s v="Japan"/>
    <x v="6"/>
    <x v="358"/>
    <x v="4"/>
    <x v="5"/>
    <x v="0"/>
    <s v="118 min"/>
    <s v="Action &amp; Adventure, International Movies"/>
    <s v="The Kuryu Group makes it their mission to takeover the SWORD district once and for all, but the street gang alliance has a plan of their own."/>
    <x v="5"/>
  </r>
  <r>
    <s v="s1968"/>
    <x v="0"/>
    <x v="1006"/>
    <s v="High &amp; Low The Red Rain"/>
    <x v="892"/>
    <s v="Takahiro"/>
    <s v="Takahiro, Hiroomi Tosaka, Takumi Saitoh, Miyu Yoshimoto, Ken Ishiguro, Takanori Iwata, Naoko Iijima, Koichi Iwaki, Nobuyuki Suzuki, Keita Machida, Kenjiro Yamashita, Kanta Sato, Taiki Sato, Noemi Nakai, Tatsuya Nakamura, Taichi Saotome"/>
    <s v="Japan"/>
    <s v="Japan"/>
    <x v="6"/>
    <x v="357"/>
    <x v="5"/>
    <x v="32"/>
    <x v="0"/>
    <s v="111 min"/>
    <s v="Action &amp; Adventure, International Movies"/>
    <s v="As the two younger Amamiya boys search for their missing big brother, they uncover the truth about the tragedy that befell their family years ago."/>
    <x v="5"/>
  </r>
  <r>
    <s v="s1970"/>
    <x v="0"/>
    <x v="1007"/>
    <s v="Road To High &amp; Low"/>
    <x v="890"/>
    <s v="Takanori Iwata"/>
    <s v="Takanori Iwata, Nobuyuki Suzuki, Keita Machida, Akira, Sho Aoyagi, Keiji Kuroki, Yuki Yamada, Masataka Kubota, Kento Hayashi, Kenjiro Yamashita, Kanta Sato, Taiki Sato, Takahiro, Hiroomi Tosaka, Tatsuya Nakamura, Arata Iura"/>
    <s v="Japan"/>
    <s v="Japan"/>
    <x v="6"/>
    <x v="356"/>
    <x v="6"/>
    <x v="32"/>
    <x v="0"/>
    <s v="94 min"/>
    <s v="Action &amp; Adventure, International Movies"/>
    <s v="Three inseparable friends are torn when one of them becomes a member of a predatory criminal syndicate threatening to overpower his old friends' gang."/>
    <x v="5"/>
  </r>
  <r>
    <s v="s1971"/>
    <x v="0"/>
    <x v="1008"/>
    <s v="The Blue Elephant 2"/>
    <x v="893"/>
    <s v="Karim Abdel Aziz"/>
    <s v="Karim Abdel Aziz, Nelly Karim, Hend Sabry, Shereen Reda, Khaled El Sawy, Eyad Nassar, Tara Emad, Amgad Elsharqawy"/>
    <s v="Egypt"/>
    <s v="Egypt"/>
    <x v="27"/>
    <x v="355"/>
    <x v="0"/>
    <x v="23"/>
    <x v="0"/>
    <s v="130 min"/>
    <s v="Horror Movies, International Movies, Thrillers"/>
    <s v="When a former criminal psychiatrist discovers that a patient holds a secret that threatens his family, he must resort to extreme measures to save them."/>
    <x v="3"/>
  </r>
  <r>
    <s v="s1972"/>
    <x v="0"/>
    <x v="1009"/>
    <s v="Bhaji In Problem"/>
    <x v="894"/>
    <s v="Gippy Grewal"/>
    <s v="Gippy Grewal, Gurpreet Guggi, Ragini Khanna, Om Puri, B.N. Sharma, Avtar Gill, Karamjit Anmol, Rana Jung Bahadur"/>
    <s v="India"/>
    <s v="India"/>
    <x v="3"/>
    <x v="354"/>
    <x v="1"/>
    <x v="4"/>
    <x v="1"/>
    <s v="117 min"/>
    <s v="Comedies, International Movies"/>
    <s v="Married to two women ‚Äì each unaware of the other ‚Äì a man finds his double life threatened when an old friend who knows his not-so-little secret arrives."/>
    <x v="2"/>
  </r>
  <r>
    <s v="s1973"/>
    <x v="0"/>
    <x v="1010"/>
    <s v="Black"/>
    <x v="895"/>
    <s v="Soham Chakraborty"/>
    <s v="Soham Chakraborty, Bidya Sinha Mim, Ashish Vidyarthi, Rajatabha Dutta, Rudranil Ghosh, Kharaj Mukherjee"/>
    <s v="India"/>
    <s v="India"/>
    <x v="3"/>
    <x v="353"/>
    <x v="2"/>
    <x v="25"/>
    <x v="1"/>
    <s v="137 min"/>
    <s v="Action &amp; Adventure, International Movies"/>
    <s v="A small-town man takes on a dangerous gangster to avenge his father, a police officer who ended his own life after being framed in a deadly crime."/>
    <x v="5"/>
  </r>
  <r>
    <s v="s1975"/>
    <x v="0"/>
    <x v="1011"/>
    <s v="Saheb Biwi Aur Gangster Returns"/>
    <x v="896"/>
    <s v="Irrfan Khan"/>
    <s v="Irrfan Khan, Jimmy Shergill, Soha Ali Khan, Mahie Gill, Raj Babbar, Deep Raj Rana, Rajiv Gupta, Sitaram Panchal, Rajesh Khera, Mugdha Godse"/>
    <s v="India"/>
    <s v="India"/>
    <x v="3"/>
    <x v="352"/>
    <x v="3"/>
    <x v="4"/>
    <x v="0"/>
    <s v="139 min"/>
    <s v="Dramas, International Movies, Romantic Movies"/>
    <s v="Knotty love triangles and nefarious schemes arise when a nobleman‚Äôs plans to remarry fall into the cunning hands of his first wife and a vengeful rival."/>
    <x v="0"/>
  </r>
  <r>
    <s v="s1976"/>
    <x v="0"/>
    <x v="1012"/>
    <s v="Santa Banta Pvt Ltd"/>
    <x v="897"/>
    <s v="Boman Irani"/>
    <s v="Boman Irani, Vir Das, Neha Dhupia, Lisa Haydon, Ram Kapoor, Johny Lever, Vijay Raaz, Tinnu Anand, Sanjay Mishra, Ayub Khan"/>
    <s v="India"/>
    <s v="India"/>
    <x v="3"/>
    <x v="351"/>
    <x v="4"/>
    <x v="32"/>
    <x v="1"/>
    <s v="111 min"/>
    <s v="Comedies, International Movies"/>
    <s v="Passed off as spies, two inept pals are sent to Fiji to rescue a kidnapped bureaucrat. Soon enough, they‚Äôre creating more problems than they‚Äôre solving."/>
    <x v="2"/>
  </r>
  <r>
    <s v="s1977"/>
    <x v="0"/>
    <x v="1013"/>
    <s v="The Royal Bengal Tiger"/>
    <x v="898"/>
    <s v="Jeet"/>
    <s v="Jeet, Abir Chatterjee, Priyanka Sarkar, Shradha Das, Kharaj Mukherjee, Shantilal Mukherjee, Barun Chanda, Deb Ranajan Nag, Rajesh Sharma"/>
    <s v="India"/>
    <s v="India"/>
    <x v="3"/>
    <x v="350"/>
    <x v="5"/>
    <x v="28"/>
    <x v="0"/>
    <s v="103 min"/>
    <s v="Dramas, International Movies, Thrillers"/>
    <s v="Knocked down by life one too many times, a meek family man drastically transforms from shy to savage after an encounter with a mysterious friend."/>
    <x v="0"/>
  </r>
  <r>
    <s v="s1978"/>
    <x v="0"/>
    <x v="1014"/>
    <s v="Dolly Kitty Aur Woh Chamakte Sitare"/>
    <x v="899"/>
    <s v="Bhumi Pednekar"/>
    <s v="Bhumi Pednekar, Konkona Sen Sharma, Vikrant Massey, Amol Parashar, Aamir Bashir, Karan Kundra, Kalp Shah, Hearty Singh, Neelima Azim, Kubbra Sait"/>
    <s v="India"/>
    <s v="India"/>
    <x v="3"/>
    <x v="349"/>
    <x v="6"/>
    <x v="22"/>
    <x v="0"/>
    <s v="120 min"/>
    <s v="Dramas, Independent Movies, International Movies"/>
    <s v="A disillusioned Delhi wife and her new-in-town cousin navigate damning secrets, dreams and their thorny dynamic on their respective roads to freedom."/>
    <x v="0"/>
  </r>
  <r>
    <s v="s1982"/>
    <x v="0"/>
    <x v="1015"/>
    <s v="Whipped"/>
    <x v="900"/>
    <s v="Andovi da Lopez"/>
    <s v="Andovi da Lopez, Jovial da Lopez, Chandra Liow, Tommy Limmm, Susan Sameh, Widika Sidmore, Kezia Aletheia, Karina Salim"/>
    <s v="Indonesia"/>
    <s v="Indonesia"/>
    <x v="25"/>
    <x v="348"/>
    <x v="0"/>
    <x v="22"/>
    <x v="1"/>
    <s v="98 min"/>
    <s v="Comedies, International Movies, Romantic Movies"/>
    <s v="Four buddies attend a class taught by a love guru who leads them to question their romantic attachments ‚Äî until her hidden agenda comes to light."/>
    <x v="2"/>
  </r>
  <r>
    <s v="s1983"/>
    <x v="0"/>
    <x v="1016"/>
    <s v="Anaamika"/>
    <x v="901"/>
    <s v="Nayantara"/>
    <s v="Nayantara, Vaibhav Reddy, Pasupathy, Harshvardhan Rane, Thagubothu Ramesh, Vinay Varma, Dheer Charan Srivastav, D. Narsingh Rao"/>
    <s v="India"/>
    <s v="India"/>
    <x v="3"/>
    <x v="347"/>
    <x v="1"/>
    <x v="28"/>
    <x v="1"/>
    <s v="130 min"/>
    <s v="International Movies, Thrillers"/>
    <s v="As a woman scours Hyderabad for her missing husband, she becomes entangled in a conspiracy that suggests there‚Äôs more to the mystery than meets the eye."/>
    <x v="15"/>
  </r>
  <r>
    <s v="s1985"/>
    <x v="0"/>
    <x v="1017"/>
    <s v="GIMS: On the Record"/>
    <x v="640"/>
    <s v="Ma√Ætre Gims"/>
    <s v="Ma√Ætre Gims"/>
    <s v="France"/>
    <s v="France"/>
    <x v="14"/>
    <x v="346"/>
    <x v="2"/>
    <x v="22"/>
    <x v="0"/>
    <s v="96 min"/>
    <s v="Documentaries, International Movies, Music &amp; Musicals"/>
    <s v="Go backstage with beloved rap superstar Gims in the year leading up to his major 2019 Stade de France performance in this up-close documentary."/>
    <x v="8"/>
  </r>
  <r>
    <s v="s1986"/>
    <x v="0"/>
    <x v="1018"/>
    <s v="Horrid Henry's Gross Day Out"/>
    <x v="902"/>
    <s v="Lizzie Waterworth-Santo"/>
    <s v="Lizzie Waterworth-Santo, Emma Tate, Sue Elliot Nicholls, Tamsin Heatley, Wayne Forester, Aidan Cook, Philip Pope"/>
    <s v="United Kingdom"/>
    <s v="United Kingdom"/>
    <x v="1"/>
    <x v="345"/>
    <x v="3"/>
    <x v="22"/>
    <x v="9"/>
    <s v="61 min"/>
    <s v="Children &amp; Family Movies, Comedies"/>
    <s v="Worlds collide when Henry makes plans to spend Saturday on the sofa watching a &quot;Gross Class Zero&quot; marathon ‚Äî and his favorite characters come to life!"/>
    <x v="7"/>
  </r>
  <r>
    <s v="s1988"/>
    <x v="0"/>
    <x v="1019"/>
    <s v="Residue"/>
    <x v="903"/>
    <s v="Obinna Nwachukwu"/>
    <s v="Obinna Nwachukwu, Dennis Lindsey, Taline Stewart, Derron Scott, Jamal Graham, JaCari Dye, Julian Selman, Melody Tally, Ramon Thompson, Hasinatu Camara"/>
    <s v="United States"/>
    <s v="United States"/>
    <x v="0"/>
    <x v="382"/>
    <x v="4"/>
    <x v="22"/>
    <x v="0"/>
    <s v="90 min"/>
    <s v="Dramas, Independent Movies"/>
    <s v="A young screenwriter returns to his hometown to write a script based on his childhood and discovers his neighborhood has been gentrified."/>
    <x v="0"/>
  </r>
  <r>
    <s v="s1996"/>
    <x v="0"/>
    <x v="1020"/>
    <s v="The Devil All The Time"/>
    <x v="904"/>
    <s v="Tom Holland"/>
    <s v="Tom Holland, Bill Skarsg√•rd, Riley Keough, Robert Pattinson, Mia Wasikowska, Jason Clarke, Sebastian Stan, Haley Bennett, Harry Melling, Eliza Scanlen"/>
    <s v="United States"/>
    <s v="United States"/>
    <x v="0"/>
    <x v="383"/>
    <x v="5"/>
    <x v="22"/>
    <x v="4"/>
    <s v="139 min"/>
    <s v="Dramas, Thrillers"/>
    <s v="Sinister characters converge around a young man devoted to protecting those he loves in a postwar backwoods town teeming with corruption and brutality."/>
    <x v="0"/>
  </r>
  <r>
    <s v="s1997"/>
    <x v="0"/>
    <x v="1021"/>
    <s v="The Paramedic"/>
    <x v="905"/>
    <s v="Mario Casas"/>
    <s v="Mario Casas, D√©borah Fran√ßois, Guillermo Pfening, Mar√≠a Rodr√≠guez Soto, Celso Bugallo, Ra√∫l Jim√©nez, Pol Monen, Alice Bocchi, Mart√≠n Bacigalupo"/>
    <s v="Spain"/>
    <s v="Spain"/>
    <x v="8"/>
    <x v="384"/>
    <x v="6"/>
    <x v="22"/>
    <x v="0"/>
    <s v="94 min"/>
    <s v="Dramas, International Movies, Thrillers"/>
    <s v="Unable to face his new reality in a wheelchair, √Ångel develops a deadly obsession with the woman who left him and unleashes a sinister revenge plot."/>
    <x v="0"/>
  </r>
  <r>
    <s v="s1998"/>
    <x v="0"/>
    <x v="1022"/>
    <s v="The Take"/>
    <x v="906"/>
    <s v="Idris Elba"/>
    <s v="Idris Elba, Richard Madden, Charlotte Le Bon, Kelly Reilly, Jos√© Garcia, Vincent Londez, Arieh Worthalter, Mohamed Makhtoumi, Th√©o Costa-Marini, J√©r√¥me Gaspard"/>
    <s v="United Kingdom, France, United States, Belgium, Luxembourg, China, Germany"/>
    <s v="United Kingdom"/>
    <x v="1"/>
    <x v="385"/>
    <x v="0"/>
    <x v="32"/>
    <x v="4"/>
    <s v="92 min"/>
    <s v="Action &amp; Adventure, International Movies"/>
    <s v="After a mix-up lands him in hot water, a skilled pickpocket is forced to help a no-nonsense CIA operative track a terrorist group in Paris."/>
    <x v="5"/>
  </r>
  <r>
    <s v="s1999"/>
    <x v="1"/>
    <x v="1023"/>
    <s v="Call the Midwife"/>
    <x v="907"/>
    <s v="Vanessa Redgrave"/>
    <s v="Vanessa Redgrave, Bryony Hannah, Helen George, Jenny Agutter, Pam Ferris, Laura Main, Judy Parfitt, Cliff Parisi, Stephen McGann, Ben Caplan, Miranda Hart, Jessica Raine, Max Macmillan, Victoria Yeates, Jack Ashton, Emerald Fennell, Linda Bassett"/>
    <s v="United Kingdom"/>
    <s v="United Kingdom"/>
    <x v="1"/>
    <x v="344"/>
    <x v="1"/>
    <x v="22"/>
    <x v="0"/>
    <s v="9 Seasons"/>
    <s v="British TV Shows, International TV Shows, TV Dramas"/>
    <s v="This period drama set in impoverished East London in the 1950s follows a newly qualified midwife and her colleagues at a nursing convent."/>
    <x v="1"/>
  </r>
  <r>
    <s v="s2001"/>
    <x v="0"/>
    <x v="1024"/>
    <s v="Michael McIntyre: Showman"/>
    <x v="908"/>
    <s v="Michael McIntyre"/>
    <s v="Michael McIntyre"/>
    <s v="United Kingdom"/>
    <s v="United Kingdom"/>
    <x v="1"/>
    <x v="343"/>
    <x v="2"/>
    <x v="22"/>
    <x v="0"/>
    <s v="63 min"/>
    <s v="Stand-Up Comedy"/>
    <s v="Charming comic Michael McIntyre talks family, technology, sharks, accents and the time he confused himself for a world leader in this stand-up special."/>
    <x v="12"/>
  </r>
  <r>
    <s v="s2002"/>
    <x v="0"/>
    <x v="1025"/>
    <s v="Raising Victor Vargas"/>
    <x v="909"/>
    <s v="Victor Rasuk"/>
    <s v="Victor Rasuk, Judy Marte, Melonie Diaz, Altagracia Guzman, Silvestre Rasuk, Krystal Rodriguez, Kevin Rivera, Wilfree Vasquez, Donna Maldonado"/>
    <s v="France, United States"/>
    <s v="France"/>
    <x v="14"/>
    <x v="342"/>
    <x v="3"/>
    <x v="12"/>
    <x v="4"/>
    <s v="88 min"/>
    <s v="Dramas, Independent Movies, Romantic Movies"/>
    <s v="A suave teen sets his sights on a girl who seems beyond his reach. But his game can't be confined to his tiny apartment and family's old-school values."/>
    <x v="0"/>
  </r>
  <r>
    <s v="s2004"/>
    <x v="0"/>
    <x v="1026"/>
    <s v="The Smurfs 2"/>
    <x v="25"/>
    <s v="Neil Patrick Harris"/>
    <s v="Neil Patrick Harris, Brendan Gleeson, Jayma Mays, Hank Azaria, Katy Perry, Christina Ricci, Jonathan Winters, J.B. Smoove, George Lopez, Anton Yelchin, Fred Armisen, Jacob Tremblay, Alan Cumming"/>
    <s v="United States, France, Canada, Belgium"/>
    <s v="United States"/>
    <x v="0"/>
    <x v="341"/>
    <x v="4"/>
    <x v="4"/>
    <x v="3"/>
    <s v="105 min"/>
    <s v="Children &amp; Family Movies, Comedies"/>
    <s v="Evil magician Gargamel continues his quest to tap the power of the Smurfs, creating a pair of his own &quot;Smurf-alikes&quot; called the Naughties."/>
    <x v="7"/>
  </r>
  <r>
    <s v="s2006"/>
    <x v="0"/>
    <x v="1027"/>
    <s v="Lara and the Beat"/>
    <x v="910"/>
    <s v="Seyi Shay"/>
    <s v="Seyi Shay, Somkele Iyamah, Vector, Chioma Chukwuka Akpotha, Uche Jumbo, Sharon Ooja, Shaffy Bello, Saidi Balogun, Kemi Lala Akindoju, Ademola Adedoyin"/>
    <s v="Nigeria"/>
    <s v="Nigeria"/>
    <x v="7"/>
    <x v="340"/>
    <x v="5"/>
    <x v="21"/>
    <x v="0"/>
    <s v="140 min"/>
    <s v="Dramas, International Movies, Music &amp; Musicals"/>
    <s v="When their glamorous, fast-paced lifestyle comes to a screeching halt, two sisters try to rebuild their fortunes through music and enterprise."/>
    <x v="0"/>
  </r>
  <r>
    <s v="s2008"/>
    <x v="0"/>
    <x v="1028"/>
    <s v="Dad Wanted"/>
    <x v="911"/>
    <s v="Natalia Coronado"/>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s v="Mexico"/>
    <s v="Mexico"/>
    <x v="17"/>
    <x v="339"/>
    <x v="6"/>
    <x v="22"/>
    <x v="1"/>
    <s v="103 min"/>
    <s v="Children &amp; Family Movies, Comedies, Dramas"/>
    <s v="What does a thrill-seeker tween girl do when her mom forbids her to enter a BMX race? Cast an actor with nothing to lose to play her approving dad."/>
    <x v="7"/>
  </r>
  <r>
    <s v="s2011"/>
    <x v="0"/>
    <x v="1029"/>
    <s v="How to Train Your Dragon 2"/>
    <x v="912"/>
    <s v="Jay Baruchel"/>
    <s v="Jay Baruchel, Cate Blanchett, Gerard Butler, Craig Ferguson, America Ferrera, Jonah Hill, Christopher Mintz-Plasse, T.J. Miller, Kristen Wiig, Djimon Hounsou, Kit Harington"/>
    <s v="United States"/>
    <s v="United States"/>
    <x v="0"/>
    <x v="338"/>
    <x v="0"/>
    <x v="28"/>
    <x v="3"/>
    <s v="102 min"/>
    <s v="Children &amp; Family Movies"/>
    <s v="Hiccup, Toothless and a mysterious dragon rider join forces to protect the island of Berk from a power-hungry warrior with a dragon army of his own."/>
    <x v="7"/>
  </r>
  <r>
    <s v="s2012"/>
    <x v="0"/>
    <x v="1030"/>
    <s v="Pets United"/>
    <x v="913"/>
    <s v="Patrick Roche"/>
    <s v="Patrick Roche, Natalie Dormer, Eddie Marsan, Felix Auer, Jeff Burrell, Harvey Friedman, Marty Sander, Ian Odle, Bryan Larkin"/>
    <s v="Germany, China, United Kingdom"/>
    <s v="Germany"/>
    <x v="2"/>
    <x v="386"/>
    <x v="1"/>
    <x v="22"/>
    <x v="7"/>
    <s v="93 min"/>
    <s v="Children &amp; Family Movies, Comedies"/>
    <s v="A street-smart dog and a pampered cat join forces to lead a pack of unlikely heroes when their city is seized by its evil mayor ‚Äî and his robot army."/>
    <x v="7"/>
  </r>
  <r>
    <s v="s2016"/>
    <x v="0"/>
    <x v="1031"/>
    <s v="Aapla Manus"/>
    <x v="914"/>
    <s v="Nana Patekar"/>
    <s v="Nana Patekar, Sumeet Raghvan, Iravati Harshe, Aashish Kulkarni, Savita Malpekar"/>
    <s v="India"/>
    <s v="India"/>
    <x v="3"/>
    <x v="337"/>
    <x v="2"/>
    <x v="21"/>
    <x v="1"/>
    <s v="133 min"/>
    <s v="Dramas, International Movies, Thrillers"/>
    <s v="When a man falls from his balcony, an investigator questions the victim‚Äôs family, determined to uncover a darker truth behind the alleged accident."/>
    <x v="0"/>
  </r>
  <r>
    <s v="s2017"/>
    <x v="0"/>
    <x v="1032"/>
    <s v="Ani... Dr. Kashinath Ghanekar"/>
    <x v="915"/>
    <s v="Subodh Bhave"/>
    <s v="Subodh Bhave, Vaidehi Parshurami, Nandita Patkar, Sonali Kulkarni, Sumeet Raghvan, Prasad Oak, Anand Ingale, Suhas Palshikar"/>
    <s v="India"/>
    <s v="India"/>
    <x v="3"/>
    <x v="336"/>
    <x v="3"/>
    <x v="21"/>
    <x v="1"/>
    <s v="157 min"/>
    <s v="Dramas, International Movies"/>
    <s v="From his singular career to his personal demons, this biopic chronicles the short yet prolific life of the Marathi dentist-turned-superstar."/>
    <x v="0"/>
  </r>
  <r>
    <s v="s2018"/>
    <x v="0"/>
    <x v="1033"/>
    <s v="Bhai: Vyakti Ki Valli - Poorvardha"/>
    <x v="916"/>
    <s v="Sagar Deshmukh"/>
    <s v="Sagar Deshmukh, Vijay Kenkre, Iravati Harshe, Shubhangi Damle, Sachin Khedekar, Sunil Barve, Ashwini Giri, Rajan Bhise"/>
    <s v="India"/>
    <s v="India"/>
    <x v="3"/>
    <x v="387"/>
    <x v="4"/>
    <x v="23"/>
    <x v="1"/>
    <s v="116 min"/>
    <s v="Dramas, International Movies"/>
    <s v="This first of a two-part biopic depicts the early years that lay the foundation for beloved Marathi writer and comedian P.L. Deshpande‚Äôs iconic career."/>
    <x v="0"/>
  </r>
  <r>
    <s v="s2019"/>
    <x v="0"/>
    <x v="1033"/>
    <s v="Bhai: Vyakti Ki Valli - Uttarardh"/>
    <x v="916"/>
    <s v="Sagar Deshmukh"/>
    <s v="Sagar Deshmukh, Iravati Harshe, Vijay Kenkre, Shubhangi Damle, Ashwini Giri, Nina Kulkarni, Dalip Tahil, Girish Kulkarni"/>
    <s v="India"/>
    <s v="India"/>
    <x v="3"/>
    <x v="335"/>
    <x v="5"/>
    <x v="23"/>
    <x v="5"/>
    <s v="112 min"/>
    <s v="Dramas, International Movies"/>
    <s v="The second installment of P.L. Deshpande‚Äôs biopic explores the Marathi humorist‚Äôs political journey, philanthropic endeavors and personal life."/>
    <x v="0"/>
  </r>
  <r>
    <s v="s2020"/>
    <x v="0"/>
    <x v="1034"/>
    <s v="Cycle"/>
    <x v="917"/>
    <s v="Hrishikesh Joshi"/>
    <s v="Hrishikesh Joshi, Bhalchandra Kadam, Priyadarshan Jadhav, Deepti Lele, Manoj Kolhatkar, Maithili Patwardhan"/>
    <s v="India"/>
    <s v="India"/>
    <x v="3"/>
    <x v="334"/>
    <x v="6"/>
    <x v="21"/>
    <x v="5"/>
    <s v="96 min"/>
    <s v="Comedies, Dramas, International Movies"/>
    <s v="When his prized bicycle is stolen, an astrologer‚Äôs search turns into a journey of self-realization ‚Äî while the thieves learn a few lessons of their own."/>
    <x v="2"/>
  </r>
  <r>
    <s v="s2021"/>
    <x v="0"/>
    <x v="1035"/>
    <s v="Dhh"/>
    <x v="918"/>
    <s v="Naseeruddin Shah"/>
    <s v="Naseeruddin Shah, Kahaan, Kuldeep Sodha"/>
    <s v="India"/>
    <s v="India"/>
    <x v="3"/>
    <x v="333"/>
    <x v="0"/>
    <x v="5"/>
    <x v="8"/>
    <s v="127 min"/>
    <s v="Children &amp; Family Movies, Dramas, International Movies"/>
    <s v="Convinced only a miracle can save them from failing school exams, a trio of friends seek help from a magician. To their surprise, he gamely complies."/>
    <x v="7"/>
  </r>
  <r>
    <s v="s2023"/>
    <x v="1"/>
    <x v="1036"/>
    <s v="Julie and the Phantoms"/>
    <x v="919"/>
    <s v="Madison Reyes"/>
    <s v="Madison Reyes, Charlie Gillespie, Owen Patrick Joyner, Jeremy Shada, Jadah Marie, Sacha Carlson, Savannah Lee May, Cheyenne Jackson, Carlos Ponce, Booboo Stewart, Sonny Bustamante"/>
    <s v="United States"/>
    <s v="United States"/>
    <x v="0"/>
    <x v="332"/>
    <x v="1"/>
    <x v="22"/>
    <x v="8"/>
    <s v="1 Season"/>
    <s v="Kids' TV, TV Comedies"/>
    <s v="Julie lost her passion for music when she lost her mom. But when three ghostly guys appear and lift her spirits, they decide to start a band together!"/>
    <x v="23"/>
  </r>
  <r>
    <s v="s2024"/>
    <x v="0"/>
    <x v="1037"/>
    <s v="Kaagar"/>
    <x v="920"/>
    <s v="Rinku Rajguru"/>
    <s v="Rinku Rajguru, Shubhankar Tawde, Shashank Shende, Suhas Palshikar, Bharati Patil, Milind Pathak, Umesh Jagtap, Shantanu Gangane, Vitthal Kale, Mahesh Bhosale"/>
    <s v="India"/>
    <s v="India"/>
    <x v="3"/>
    <x v="331"/>
    <x v="2"/>
    <x v="23"/>
    <x v="0"/>
    <s v="130 min"/>
    <s v="Dramas, International Movies, Romantic Movies"/>
    <s v="When an activist begins aiding a shrewd political advisor ‚Äî also his girlfriend‚Äôs father, personal agendas lead to betrayal as love and duty clash."/>
    <x v="0"/>
  </r>
  <r>
    <s v="s2025"/>
    <x v="0"/>
    <x v="1038"/>
    <s v="Night of Knots"/>
    <x v="403"/>
    <s v="≈ûahin Irmak"/>
    <s v="≈ûahin Irmak, ƒ∞rem Sak, Gonca Vuslateri, Emre Karayel, Duygu Yeti≈ü, Onur Buldu, Salih Kalyon, Bilge ≈ûen, Nilg√ºn Belg√ºn, Hakan Akƒ±n"/>
    <s v="Turkey"/>
    <s v="Turkey"/>
    <x v="41"/>
    <x v="330"/>
    <x v="3"/>
    <x v="21"/>
    <x v="0"/>
    <s v="93 min"/>
    <s v="Comedies, International Movies, Romantic Movies"/>
    <s v="Two exes run into each other at a wedding hall and realize they still harbor romantic feelings. The one problem? They just got married to other people."/>
    <x v="2"/>
  </r>
  <r>
    <s v="s2026"/>
    <x v="0"/>
    <x v="1039"/>
    <s v="PhotoCopy"/>
    <x v="921"/>
    <s v="Parna Pethe"/>
    <s v="Parna Pethe, Chetan Chitnis, Anshuman Joshi, Aashay Kulkarni, Vandana Gupte, Girish Oak"/>
    <s v="India"/>
    <s v="India"/>
    <x v="3"/>
    <x v="388"/>
    <x v="4"/>
    <x v="32"/>
    <x v="1"/>
    <s v="138 min"/>
    <s v="Comedies, Dramas, International Movies"/>
    <s v="Posing as her bubbly identical twin for a quiz contest, a shy student crushes on a fellow participant, who falls for her ‚Äî thinking she‚Äôs her sister."/>
    <x v="2"/>
  </r>
  <r>
    <s v="s2027"/>
    <x v="0"/>
    <x v="1040"/>
    <s v="Poshter Girl"/>
    <x v="922"/>
    <s v="Sonalee Kulkarni"/>
    <s v="Sonalee Kulkarni, Hrishikesh Joshi, Jitendra Joshi, Aniket Vishwasrao, Hemant Dhome, Sandeep Pathak, Siddharth Menon, Akshay Tanksale, Vaibhav Mangale, Anand Ingale"/>
    <s v="India"/>
    <s v="India"/>
    <x v="3"/>
    <x v="389"/>
    <x v="5"/>
    <x v="32"/>
    <x v="1"/>
    <s v="138 min"/>
    <s v="Comedies, Dramas, International Movies"/>
    <s v="In a town infamous for female infanticide, a young woman‚Äôs arrival has local bachelors vying for her hand in marriage ‚Äî but she has a bigger agenda."/>
    <x v="2"/>
  </r>
  <r>
    <s v="s2028"/>
    <x v="0"/>
    <x v="1041"/>
    <s v="Satria Heroes: Revenge of the Darkness"/>
    <x v="923"/>
    <s v="Christian Loho"/>
    <s v="Christian Loho, Fernando Surya, Yayan Ruhian, Stella Cornelia, Yui Takano, Safira Ratu, Faris Fadjar Munggaran, Adhitya Alkatiri"/>
    <s v="Indonesia"/>
    <s v="Indonesia"/>
    <x v="25"/>
    <x v="329"/>
    <x v="6"/>
    <x v="5"/>
    <x v="8"/>
    <s v="92 min"/>
    <s v="Children &amp; Family Movies"/>
    <s v="As he rebuilds society in a parallel universe, a superhero must return to Earth to help his equally powerful friend defend the planet from evil rivals."/>
    <x v="7"/>
  </r>
  <r>
    <s v="s2029"/>
    <x v="0"/>
    <x v="1042"/>
    <s v="Son Of Adam"/>
    <x v="924"/>
    <s v="Youssef El Sherif"/>
    <s v="Youssef El Sherif, Dina El-Sherbiny, Ahmad Rizq, Hana El Zahed, Mahmoud El Gendy, Bayyumi Fuad, Khaled Kamal, Mahmoud El-Bazzawy"/>
    <s v="Egypt"/>
    <s v="Egypt"/>
    <x v="27"/>
    <x v="328"/>
    <x v="0"/>
    <x v="21"/>
    <x v="1"/>
    <s v="110 min"/>
    <s v="Dramas, International Movies, Thrillers"/>
    <s v="To escape conviction on criminal charges, a businessman agrees to aid a risky police mission, but his motives soon turn suspicious."/>
    <x v="0"/>
  </r>
  <r>
    <s v="s2030"/>
    <x v="0"/>
    <x v="1043"/>
    <s v="The Babysitter: Killer Queen"/>
    <x v="207"/>
    <s v="Judah Lewis"/>
    <s v="Judah Lewis, Jenna Ortega, Emily Alyn Lind, Andrew Bachelor, Robbie Amell, Bella Thorne, Hana Mae Lee, Ken Marino, Leslie Bibb, Chris Wylde, Carl McDowell"/>
    <s v="United States"/>
    <s v="United States"/>
    <x v="0"/>
    <x v="327"/>
    <x v="1"/>
    <x v="22"/>
    <x v="0"/>
    <s v="102 min"/>
    <s v="Comedies, Horror Movies"/>
    <s v="Two years after Cole survived a satanic blood cult, he's living another nightmare: high school. And the demons from his past? Still making his life hell."/>
    <x v="2"/>
  </r>
  <r>
    <s v="s2031"/>
    <x v="0"/>
    <x v="1044"/>
    <s v="Cargo"/>
    <x v="925"/>
    <s v="Vikrant Massey"/>
    <s v="Vikrant Massey, Shweta Tripathi, Nandu Madhav, Konkona Sen Sharma, Biswapati Sarkar, Ritwik Bhaumik, Prabal Panjabi, Hansal Mehta"/>
    <s v="India"/>
    <s v="India"/>
    <x v="3"/>
    <x v="390"/>
    <x v="1"/>
    <x v="22"/>
    <x v="1"/>
    <s v="113 min"/>
    <s v="Comedies, Dramas, Independent Movies"/>
    <s v="Aboard a spaceship where souls of the deceased are readied for reincarnation, a lone crew member‚Äôs rigid existence is disrupted by a spry new assistant."/>
    <x v="2"/>
  </r>
  <r>
    <s v="s2032"/>
    <x v="0"/>
    <x v="1045"/>
    <s v="Cuties"/>
    <x v="926"/>
    <s v="Fathia Youssouf"/>
    <s v="Fathia Youssouf, M√©dina El Aidi-Azouni, Esther Gohourou, Ilanah Cami-Goursolas, Myriam Hamma, Ma√Ømouna Gueye, Mbissine Th√©r√®se Diop, Demba Diaw, Mamadou Samak√©"/>
    <s v="France"/>
    <s v="France"/>
    <x v="14"/>
    <x v="390"/>
    <x v="1"/>
    <x v="22"/>
    <x v="0"/>
    <s v="96 min"/>
    <s v="Dramas, International Movies"/>
    <s v="Eleven-year-old Amy starts to rebel against her conservative family‚Äôs traditions when she becomes fascinated with a free-spirited dance crew."/>
    <x v="0"/>
  </r>
  <r>
    <s v="s2035"/>
    <x v="0"/>
    <x v="1046"/>
    <s v="So Much Love to Give"/>
    <x v="927"/>
    <s v="Adri√°n Suar"/>
    <s v="Adri√°n Suar, Soledad Villamil, Gabriela Toscano, Alan Sabbagh, Dar√≠o Barassi, Magela Zanotta, Betiana Blum"/>
    <s v="Argentina"/>
    <s v="Argentina"/>
    <x v="10"/>
    <x v="390"/>
    <x v="1"/>
    <x v="22"/>
    <x v="1"/>
    <s v="108 min"/>
    <s v="Comedies, International Movies, Music &amp; Musicals"/>
    <s v="Fernando is a family man ‚Äî equally committed to each of his two families. But one wrong turn brings them crashing together."/>
    <x v="2"/>
  </r>
  <r>
    <s v="s2036"/>
    <x v="0"/>
    <x v="1047"/>
    <s v="The Social Dilemma"/>
    <x v="928"/>
    <s v="Skyler Gisondo"/>
    <s v="Skyler Gisondo, Kara Hayward, Vincent Kartheiser"/>
    <s v="United States"/>
    <s v="United States"/>
    <x v="0"/>
    <x v="390"/>
    <x v="1"/>
    <x v="22"/>
    <x v="2"/>
    <s v="94 min"/>
    <s v="Documentaries"/>
    <s v="This documentary-drama hybrid explores the dangerous human impact of social networking, with tech experts sounding the alarm on their own creations."/>
    <x v="8"/>
  </r>
  <r>
    <s v="s2037"/>
    <x v="0"/>
    <x v="1048"/>
    <s v="#Alive"/>
    <x v="929"/>
    <s v="Yoo Ah-in"/>
    <s v="Yoo Ah-in, Park Shin-hye"/>
    <s v="South Korea"/>
    <s v="South Korea"/>
    <x v="29"/>
    <x v="391"/>
    <x v="0"/>
    <x v="22"/>
    <x v="0"/>
    <s v="99 min"/>
    <s v="Horror Movies, International Movies, Thrillers"/>
    <s v="As a grisly virus rampages a city, a lone man stays locked inside his apartment, digitally cut off from seeking help and desperate to find a way out."/>
    <x v="3"/>
  </r>
  <r>
    <s v="s2040"/>
    <x v="0"/>
    <x v="1049"/>
    <s v="Toll Booth"/>
    <x v="930"/>
    <s v="B√º≈üra Pekin"/>
    <s v="B√º≈üra Pekin, Nur Aysan, Ruhi Sarƒ±, Nergis √ñzt√ºrk, Nadir Sarƒ±bacak, Serkan Ercan, Sermet Ye≈üil, Enes Mazak, Zafer Diper"/>
    <s v="Turkey"/>
    <s v="Turkey"/>
    <x v="41"/>
    <x v="392"/>
    <x v="6"/>
    <x v="3"/>
    <x v="0"/>
    <s v="98 min"/>
    <s v="Dramas, Independent Movies, International Movies"/>
    <s v="A toll booth operator's mundane life is upended when he's reassigned to a remote spot, where he finds intriguing strangers ‚Äî and a new side to himself."/>
    <x v="0"/>
  </r>
  <r>
    <s v="s2044"/>
    <x v="0"/>
    <x v="1050"/>
    <s v="Villain"/>
    <x v="931"/>
    <s v="Craig Fairbrass"/>
    <s v="Craig Fairbrass, George Russo, Robert Glenister, Izuka Hoyle, Mark Monero, Tomi May, Eloise Lovell Anderson, Taz Skylar, Nicholas Aaron"/>
    <s v="United Kingdom"/>
    <s v="United Kingdom"/>
    <x v="1"/>
    <x v="393"/>
    <x v="4"/>
    <x v="22"/>
    <x v="4"/>
    <s v="97 min"/>
    <s v="Dramas"/>
    <s v="Fresh out of prison, an ex-con tries to save his debt-ridden brother and the family pub until local mobsters draw him back to a criminal underworld."/>
    <x v="0"/>
  </r>
  <r>
    <s v="s2046"/>
    <x v="0"/>
    <x v="1051"/>
    <s v="I'm Thinking of Ending Things"/>
    <x v="932"/>
    <s v="Jessie Buckley"/>
    <s v="Jessie Buckley, Jesse Plemons, Toni Collette, David Thewlis, Guy Boyd"/>
    <s v="United States"/>
    <s v="United States"/>
    <x v="0"/>
    <x v="394"/>
    <x v="3"/>
    <x v="22"/>
    <x v="4"/>
    <s v="135 min"/>
    <s v="Dramas, Independent Movies"/>
    <s v="Nothing is as it seems when a woman experiencing misgivings about her new boyfriend joins him on a road trip to meet his parents at their remote farm."/>
    <x v="0"/>
  </r>
  <r>
    <s v="s2047"/>
    <x v="0"/>
    <x v="1052"/>
    <s v="Kandasamys: The Wedding"/>
    <x v="289"/>
    <s v="Jailoshini Naidoo"/>
    <s v="Jailoshini Naidoo, Maeshni Naicker, Madhushan Singh, Mishqah Parthiephal, Yugan Naidoo, Koobeshan Naidoo, Mariam Bassa, Rushil Juglall, Tesarnia Oree"/>
    <s v="South Africa"/>
    <s v="South Africa"/>
    <x v="5"/>
    <x v="394"/>
    <x v="3"/>
    <x v="23"/>
    <x v="1"/>
    <s v="93 min"/>
    <s v="Comedies, Dramas, International Movies"/>
    <s v="With their clashing demands, the mothers of both bride and groom turn wedding prep into comical chaos in this sequel to ‚ÄúKeeping Up With the Kandasamys.‚Äù"/>
    <x v="2"/>
  </r>
  <r>
    <s v="s2049"/>
    <x v="0"/>
    <x v="1053"/>
    <s v="The Lost Okoroshi"/>
    <x v="933"/>
    <s v="Seun Ajayi"/>
    <s v="Seun Ajayi, Judith Audu, Tope Tedela, Ifu Ennada, Chiwetalu Agu, Demi Banwo, Ibrahim Jammal, Micheal Ajotubu, Ozzy Agu, Cristabel Goddy"/>
    <s v="Nigeria"/>
    <s v="Nigeria"/>
    <x v="7"/>
    <x v="394"/>
    <x v="3"/>
    <x v="23"/>
    <x v="0"/>
    <s v="94 min"/>
    <s v="Comedies, Dramas, Independent Movies"/>
    <s v="A disillusioned security guard transforms into a masquerade, channeling ancestral spirits as he roams the streets of Lagos."/>
    <x v="2"/>
  </r>
  <r>
    <s v="s2050"/>
    <x v="0"/>
    <x v="1054"/>
    <s v="You're My Boss"/>
    <x v="259"/>
    <s v="Toni Gonzaga"/>
    <s v="Toni Gonzaga, Coco Martin, Freddie Webb, JM de Guzman, Gloria Sevilla, Noel Trinidad, Adam Chan, Pepe Herrera, Jerald Napoles"/>
    <s v="Philippines"/>
    <s v="Philippines"/>
    <x v="34"/>
    <x v="394"/>
    <x v="3"/>
    <x v="25"/>
    <x v="1"/>
    <s v="117 min"/>
    <s v="Comedies, International Movies, Romantic Movies"/>
    <s v="Pong, a corporate assistant, poses as his company‚Äôs president in order to help Georgina, a marketing executive, close a crucial business deal."/>
    <x v="2"/>
  </r>
  <r>
    <s v="s2051"/>
    <x v="0"/>
    <x v="1055"/>
    <s v="Afonso Padilha: Classless"/>
    <x v="934"/>
    <s v="Afonso Padilha"/>
    <s v="Afonso Padilha"/>
    <s v="Brazil"/>
    <s v="Brazil"/>
    <x v="32"/>
    <x v="395"/>
    <x v="2"/>
    <x v="22"/>
    <x v="0"/>
    <s v="63 min"/>
    <s v="Stand-Up Comedy"/>
    <s v="Brazilian comedian Afonso Padilha dives into his humble beginnings and digs out hilarious stories about his childhood in this very personal set."/>
    <x v="12"/>
  </r>
  <r>
    <s v="s2052"/>
    <x v="0"/>
    <x v="1056"/>
    <s v="Ave Maryam"/>
    <x v="935"/>
    <s v="Maudy Koesnaedi"/>
    <s v="Maudy Koesnaedi, Chicco Jerikho, Tutie Kirana, Olga Lydia, Joko Anwar, Nathania Angela Widjaja, Sendy Febrina, Suhartini, Atie Krisnawati, Ratnawati Sutandar, Ninik Winarni Utomo"/>
    <s v="Indonesia"/>
    <s v="Indonesia"/>
    <x v="25"/>
    <x v="395"/>
    <x v="2"/>
    <x v="21"/>
    <x v="5"/>
    <s v="73 min"/>
    <s v="Dramas, Independent Movies, International Movies"/>
    <s v="A devoted nun who cares for her elder sisters must choose between upholding her vows or pursuing her forbidden feelings for a fascinating pastor."/>
    <x v="0"/>
  </r>
  <r>
    <s v="s2053"/>
    <x v="0"/>
    <x v="1057"/>
    <s v="Love, Guaranteed"/>
    <x v="936"/>
    <s v="Rachael Leigh Cook"/>
    <s v="Rachael Leigh Cook, Damon Wayans Jr., Heather Graham, Caitlin Howden, Brendan Taylor, Sebastian Billingsley-Rodriguez, Sean Amsing, Lisa Durupt, Alvin Sanders, Jed Rees, Kandyse McClure"/>
    <s v="United States"/>
    <s v="United States"/>
    <x v="0"/>
    <x v="395"/>
    <x v="2"/>
    <x v="22"/>
    <x v="5"/>
    <s v="91 min"/>
    <s v="Comedies, Independent Movies, Romantic Movies"/>
    <s v="Sparks fly when a crusading but cash-strapped attorney takes on a charming client looking to sue a dating site that guarantees its users will find love."/>
    <x v="2"/>
  </r>
  <r>
    <s v="s2056"/>
    <x v="0"/>
    <x v="1058"/>
    <s v="Freaks ‚Äì You're One of Us"/>
    <x v="937"/>
    <s v="Cornelia Gr√∂schel"/>
    <s v="Cornelia Gr√∂schel, Tim Oliver Schultz, Wotan Wilke M√∂hring, Nina Kunzendorf, Frederic Linkemann, Finnlay Berger, Gisa Flake, Ralph Herforth, Thelma Buabeng"/>
    <s v="Germany"/>
    <s v="Germany"/>
    <x v="2"/>
    <x v="396"/>
    <x v="1"/>
    <x v="22"/>
    <x v="0"/>
    <s v="93 min"/>
    <s v="Dramas, Independent Movies, International Movies"/>
    <s v="Tipped by a mysterious tramp, a meek fry cook discovers she has superpowers ‚Äî and kindred spirits ‚Äî and uncovers an unsavory, widespread conspiracy."/>
    <x v="0"/>
  </r>
  <r>
    <s v="s2057"/>
    <x v="0"/>
    <x v="1059"/>
    <s v="Hotel for Dogs"/>
    <x v="938"/>
    <s v="Emma Roberts"/>
    <s v="Emma Roberts, Jake T. Austin, Kyla Pratt, Lisa Kudrow, Kevin Dillon, Don Cheadle, Johnny Simmons, Troy Gentile, Eric Edelstein, Robinne Lee, Ajay Naidu"/>
    <s v="Germany, United States"/>
    <s v="Germany"/>
    <x v="2"/>
    <x v="396"/>
    <x v="1"/>
    <x v="17"/>
    <x v="3"/>
    <s v="101 min"/>
    <s v="Children &amp; Family Movies, Comedies"/>
    <s v="Placed in a foster home that doesn't allow pets, 16-year-old Andi and her younger brother Bruce turn an abandoned hotel into a home for their dog."/>
    <x v="7"/>
  </r>
  <r>
    <s v="s2058"/>
    <x v="0"/>
    <x v="1060"/>
    <s v="Sky Tour: The Movie"/>
    <x v="939"/>
    <s v="Son Tung M-TP"/>
    <s v="Son Tung M-TP"/>
    <s v="Vietnam"/>
    <s v="Vietnam"/>
    <x v="30"/>
    <x v="396"/>
    <x v="1"/>
    <x v="22"/>
    <x v="8"/>
    <s v="93 min"/>
    <s v="Documentaries, International Movies, Music &amp; Musicals"/>
    <s v="From the preparations to the performances, this documentary showcases Vietnamese pop idol S∆°n T√πng M-TP and the passion behind his Sky Tour concerts."/>
    <x v="8"/>
  </r>
  <r>
    <s v="s2060"/>
    <x v="0"/>
    <x v="1061"/>
    <s v="Adrift"/>
    <x v="940"/>
    <s v="Shailene Woodley"/>
    <s v="Shailene Woodley, Sam Claflin, Jeffrey Thomas, Elizabeth Hawthorne"/>
    <s v="Hong Kong, Iceland, United States"/>
    <s v="Hong Kong"/>
    <x v="12"/>
    <x v="397"/>
    <x v="0"/>
    <x v="21"/>
    <x v="2"/>
    <s v="96 min"/>
    <s v="Action &amp; Adventure, Dramas, Romantic Movies"/>
    <s v="A young couple‚Äôs sailing adventure becomes a fight to survive when their yacht faces a catastrophic hurricane in this story based on true events."/>
    <x v="5"/>
  </r>
  <r>
    <s v="s2061"/>
    <x v="0"/>
    <x v="1062"/>
    <s v="Always Be My Maybe"/>
    <x v="815"/>
    <s v="Gerald Anderson"/>
    <s v="Gerald Anderson, Arci Mu√±oz, Cacai Bautista, Ricci Chan, Tirso Cruz III, Carlo Aquino, Matt Evans, Ahron Villena, Victor Silayan, TJ Trinidad"/>
    <s v="Philippines"/>
    <s v="Philippines"/>
    <x v="34"/>
    <x v="397"/>
    <x v="0"/>
    <x v="32"/>
    <x v="1"/>
    <s v="112 min"/>
    <s v="International Movies, Romantic Movies"/>
    <s v="After being unexpectedly dumped by their respective lovers, a man and a woman have a chance meeting at a resort and embark on a unique relationship."/>
    <x v="15"/>
  </r>
  <r>
    <s v="s2062"/>
    <x v="0"/>
    <x v="1063"/>
    <s v="Barbie Princess Adventure"/>
    <x v="941"/>
    <s v="America Young"/>
    <s v="America Young, Erica Lindbeck, Ritesh Rajan, Dave Fennoy, Stephanie Sheh, Cristina Milizia, Desirae Whitfield, Emma Galvin, Angelo Restaino, Eamon Brennan, Ogie Banks"/>
    <s v="Netherlands"/>
    <s v="Netherlands"/>
    <x v="44"/>
    <x v="397"/>
    <x v="0"/>
    <x v="22"/>
    <x v="9"/>
    <s v="72 min"/>
    <s v="Children &amp; Family Movies, Music &amp; Musicals"/>
    <s v="Through music and magic, Barbie learns what it's like to be a modern princess when she trades places with a royal lookalike."/>
    <x v="7"/>
  </r>
  <r>
    <s v="s2066"/>
    <x v="0"/>
    <x v="1064"/>
    <s v="Children of the Sea"/>
    <x v="942"/>
    <s v="Mana Ashida"/>
    <s v="Mana Ashida, Hiiro Ishibashi, Seishu Uragami, Win Morisaki, Goro Inagaki, Yu Aoi, Toru Watanabe, Min Tanaka, Sumiko Fuji"/>
    <s v="Japan, United States"/>
    <s v="Japan"/>
    <x v="6"/>
    <x v="397"/>
    <x v="0"/>
    <x v="23"/>
    <x v="5"/>
    <s v="112 min"/>
    <s v="Anime Features, International Movies"/>
    <s v="Ruka spends her summer at the aquarium, where she‚Äôs drawn into an enigmatic aquatic event alongside two mysterious boys raised in the ocean."/>
    <x v="27"/>
  </r>
  <r>
    <s v="s2068"/>
    <x v="0"/>
    <x v="1065"/>
    <s v="Fate/Grand Order -First Order-"/>
    <x v="943"/>
    <s v="Nobunaga Shimazaki"/>
    <s v="Nobunaga Shimazaki, Rie Takahashi, Ayako Kawasumi, Madoka Yonezawa, Kenichi Suzumura, Tomokazu Sugita"/>
    <s v="Japan"/>
    <s v="Japan"/>
    <x v="6"/>
    <x v="397"/>
    <x v="0"/>
    <x v="32"/>
    <x v="1"/>
    <s v="72 min"/>
    <s v="Action &amp; Adventure, Anime Features, International Movies"/>
    <s v="Discovering that humanity is facing extinction, a new recruit to the Chaldea Security Organization goes back in time in order to save the future."/>
    <x v="5"/>
  </r>
  <r>
    <s v="s2072"/>
    <x v="0"/>
    <x v="1066"/>
    <s v="Puss in Boots"/>
    <x v="944"/>
    <s v="Antonio Banderas"/>
    <s v="Antonio Banderas, Salma Hayek, Zach Galifianakis, Billy Bob Thornton, Amy Sedaris, Constance Marie, Guillermo del Toro, Mike Mitchell"/>
    <s v="United States"/>
    <s v="United States"/>
    <x v="0"/>
    <x v="397"/>
    <x v="0"/>
    <x v="15"/>
    <x v="3"/>
    <s v="92 min"/>
    <s v="Children &amp; Family Movies, Comedies"/>
    <s v="The fabled feline heads to the Land of Giants with friends Humpty Dumpty and Kitty Softpaws on a quest to nab its greatest treasure: the Golden Goose."/>
    <x v="7"/>
  </r>
  <r>
    <s v="s2073"/>
    <x v="0"/>
    <x v="1067"/>
    <s v="Sex Drive"/>
    <x v="945"/>
    <s v="Josh Zuckerman"/>
    <s v="Josh Zuckerman, Amanda Crew, Clark Duke, Seth Green, James Marsden, Michael Cudlitz, Dave Sheridan, Alice Greczyn, Katrina Bowden, Charlie McDermott, Mark L. Young"/>
    <s v="United States"/>
    <s v="United States"/>
    <x v="0"/>
    <x v="397"/>
    <x v="0"/>
    <x v="16"/>
    <x v="4"/>
    <s v="109 min"/>
    <s v="Comedies"/>
    <s v="Eager to hook up with a woman he met online, 18-year-old Ian embarks on an epic road trip that speeds straight toward trouble in this raunchy comedy."/>
    <x v="2"/>
  </r>
  <r>
    <s v="s2075"/>
    <x v="0"/>
    <x v="1068"/>
    <s v="Soldier"/>
    <x v="946"/>
    <s v="Rakhee Gulzar"/>
    <s v="Rakhee Gulzar, Bobby Deol, Preity Zinta"/>
    <s v="India"/>
    <s v="India"/>
    <x v="3"/>
    <x v="397"/>
    <x v="0"/>
    <x v="2"/>
    <x v="1"/>
    <s v="155 min"/>
    <s v="Comedies, Dramas, International Movies"/>
    <s v="On the run from Indian police, a mysterious man escapes to Australia and falls in love with the daughter of an Indian criminal who lives there."/>
    <x v="2"/>
  </r>
  <r>
    <s v="s2076"/>
    <x v="0"/>
    <x v="1069"/>
    <s v="Take the Ball, Pass the Ball"/>
    <x v="947"/>
    <s v="Thierry Henry"/>
    <s v="Thierry Henry, Michael Carnick, Javier Mascherano, Fabio Capello, Jordi Cruyff, Andr√©s Iniesta, Xavi Hern√°ndez, Lionel Messi, Victor Valdes, Leo Messi"/>
    <s v="Spain"/>
    <s v="Spain"/>
    <x v="8"/>
    <x v="397"/>
    <x v="0"/>
    <x v="21"/>
    <x v="0"/>
    <s v="109 min"/>
    <s v="Documentaries, International Movies, Sports Movies"/>
    <s v="Through firsthand accounts and analysis, this football documentary details the dominance of FC Barcelona from 2008-2012 under manager Pep Guardiola."/>
    <x v="8"/>
  </r>
  <r>
    <s v="s2077"/>
    <x v="0"/>
    <x v="1070"/>
    <s v="The Boss Baby: Get That Baby!"/>
    <x v="948"/>
    <s v="JP Karliak"/>
    <s v="JP Karliak, Pierce Gagnon, Alex Cazares, Kevin Michael Richardson, Flula Borg, Rhys Darby, Wendie Malick, Jake Green"/>
    <s v="United States"/>
    <s v="United States"/>
    <x v="0"/>
    <x v="397"/>
    <x v="0"/>
    <x v="22"/>
    <x v="7"/>
    <s v="115 min"/>
    <s v="Children &amp; Family Movies, Comedies"/>
    <s v="Think you've got what it takes to be the boss? This interactive special puts your skills to the test and matches you up with one of 16 jobs at Baby Corp."/>
    <x v="7"/>
  </r>
  <r>
    <s v="s2078"/>
    <x v="0"/>
    <x v="1071"/>
    <s v="The Match"/>
    <x v="949"/>
    <s v="Francesco Pannofino"/>
    <s v="Francesco Pannofino, Alberto Di Stasio, Gabriele Fiore, Giorgio Colangeli, Fabrizio Sabatucci, Veruska Rossi, Giulia Cragnotti, Siria Simeoni, Lidia Vitale, Daniele Mariani"/>
    <s v="Italy"/>
    <s v="Italy"/>
    <x v="13"/>
    <x v="397"/>
    <x v="0"/>
    <x v="22"/>
    <x v="0"/>
    <s v="97 min"/>
    <s v="Dramas, International Movies, Sports Movies"/>
    <s v="One football match on a dirt pitch near Rome becomes a day of reckoning as a young player, his coach and their team's owner wrestle internal demons."/>
    <x v="0"/>
  </r>
  <r>
    <s v="s2080"/>
    <x v="0"/>
    <x v="1072"/>
    <s v="The Smurfs"/>
    <x v="25"/>
    <s v="Hank Azaria"/>
    <s v="Hank Azaria, Neil Patrick Harris, Jayma Mays, Sof√≠a Vergara, Tim Gunn, Jonathan Winters, Katy Perry, Alan Cumming, Fred Armisen, George Lopez, Anton Yelchin, Kenan Thompson, Jeff Foxworthy, John Oliver, Wolfgang Puck, B.J. Novak, Paul Reubens"/>
    <s v="United States, Belgium, Canada, France"/>
    <s v="United States"/>
    <x v="0"/>
    <x v="397"/>
    <x v="0"/>
    <x v="15"/>
    <x v="3"/>
    <s v="103 min"/>
    <s v="Children &amp; Family Movies, Comedies"/>
    <s v="When evil Gargamel tries to capture them, the Smurfs flee their woodland home, pass through a magic portal and find themselves stranded in New York."/>
    <x v="7"/>
  </r>
  <r>
    <s v="s2081"/>
    <x v="1"/>
    <x v="1073"/>
    <s v="Thomas and Friends"/>
    <x v="950"/>
    <s v="Michael Angelis"/>
    <s v="Michael Angelis, Ben Small, Keith Wickham, Kerry Shale"/>
    <s v="United Kingdom"/>
    <s v="United Kingdom"/>
    <x v="1"/>
    <x v="397"/>
    <x v="0"/>
    <x v="22"/>
    <x v="9"/>
    <s v="2 Seasons"/>
    <s v="British TV Shows, Classic &amp; Cult TV, Kids' TV"/>
    <s v="This animated children's series follows the adventures of Thomas, a cheerful blue tank engine who lives on the island of Sodor."/>
    <x v="1"/>
  </r>
  <r>
    <s v="s2082"/>
    <x v="0"/>
    <x v="1074"/>
    <s v="True: Friendship Day"/>
    <x v="951"/>
    <s v="Michela Luci"/>
    <s v="Michela Luci, Jamie Watson, Eric Peterson, Anna Claire Bartlam, Nicolas Aqui, Cory Doran, Julie Lemieux, Derek McGrath"/>
    <s v="Canada"/>
    <s v="Canada"/>
    <x v="11"/>
    <x v="397"/>
    <x v="0"/>
    <x v="22"/>
    <x v="9"/>
    <s v="24 min"/>
    <s v="Children &amp; Family Movies"/>
    <s v="When a giant Grippity-Grab snags Grizelda‚Äôs friendship bracelet and turns her into a mermaid, True heads under the sea with magic wishes to save the day."/>
    <x v="7"/>
  </r>
  <r>
    <s v="s2083"/>
    <x v="0"/>
    <x v="1075"/>
    <s v="Maniyarayile Ashokan"/>
    <x v="952"/>
    <s v="Jacob Gregory"/>
    <s v="Jacob Gregory, S.V. Krishna Shankar, Shine Tom Chacko, Vijayaraghavan, Sri Lakshmi, Anupama Parameswaran, Dulquer Salmaan, Nazriya Fahad"/>
    <s v="India"/>
    <s v="India"/>
    <x v="3"/>
    <x v="398"/>
    <x v="6"/>
    <x v="22"/>
    <x v="1"/>
    <s v="110 min"/>
    <s v="Comedies, International Movies, Romantic Movies"/>
    <s v="When his unlucky horoscope doesn‚Äôt bode well for his future wife, an earnest bachelor goes to surprising lengths to get the family he‚Äôs always wanted."/>
    <x v="2"/>
  </r>
  <r>
    <s v="s2084"/>
    <x v="0"/>
    <x v="1076"/>
    <s v="The Debt Collector 2"/>
    <x v="953"/>
    <s v="Scott Adkins"/>
    <s v="Scott Adkins, Louis Mandylor, Vladimir Kulich, Marina Sirtis, Ski Carr, Charity Collins, Mayling Ng, Josef Cannon, Jermaine Jacox, Vernon Wells"/>
    <s v="United States"/>
    <s v="United States"/>
    <x v="0"/>
    <x v="398"/>
    <x v="6"/>
    <x v="22"/>
    <x v="0"/>
    <s v="97 min"/>
    <s v="Action &amp; Adventure"/>
    <s v="French and Sue have two days to collect on three debts, using as much force as it takes ‚Äì all while evading the wrath of a crime lord out for revenge."/>
    <x v="5"/>
  </r>
  <r>
    <s v="s2085"/>
    <x v="0"/>
    <x v="1077"/>
    <s v="All Together Now"/>
    <x v="954"/>
    <s v="Auli'i Cravalho"/>
    <s v="Auli'i Cravalho, Justina Machado, Rhenzy Feliz, Fred Armisen, Carol Burnett, Judy Reyes, Taylor Richardson, C.S. Lee, Anthony Jacques"/>
    <s v="United States"/>
    <s v="United States"/>
    <x v="0"/>
    <x v="399"/>
    <x v="4"/>
    <x v="22"/>
    <x v="3"/>
    <s v="94 min"/>
    <s v="Dramas"/>
    <s v="An optimistic, talented teen clings to a huge secret: She's homeless and living on a bus. When tragedy strikes, can she learn to accept a helping hand?"/>
    <x v="0"/>
  </r>
  <r>
    <s v="s2088"/>
    <x v="0"/>
    <x v="1078"/>
    <s v="Santana"/>
    <x v="955"/>
    <s v="Paulo Americano"/>
    <s v="Paulo Americano, Raul Rosario, Rapulana Seiphemo, David O'Hara, Hakeem Kae-Kazim, Neide Vieira, Cigano Satyohamba, Nompilo Gwala"/>
    <s v="South Africa, Angola"/>
    <s v="South Africa"/>
    <x v="5"/>
    <x v="400"/>
    <x v="3"/>
    <x v="22"/>
    <x v="0"/>
    <s v="107 min"/>
    <s v="Action &amp; Adventure, International Movies"/>
    <s v="Two brothers ‚Äî one a narcotics agent and the other a general ‚Äî¬†finally discover the identity of the drug lord who murdered their parents decades ago."/>
    <x v="5"/>
  </r>
  <r>
    <s v="s2089"/>
    <x v="0"/>
    <x v="1079"/>
    <s v="Unknown Origins"/>
    <x v="956"/>
    <s v="Javier Rey"/>
    <s v="Javier Rey, Ver√≥nica Echegui, Brays Efe, Antonio Resines, √Ålex Garc√≠a, Carlos Areces, Ernesto Alterio, Leonardo Sbaraglia"/>
    <s v="Spain"/>
    <s v="Spain"/>
    <x v="8"/>
    <x v="400"/>
    <x v="3"/>
    <x v="22"/>
    <x v="0"/>
    <s v="97 min"/>
    <s v="International Movies, Thrillers"/>
    <s v="A very chiseled but somber detective must find a serial killer who leaves clues that only his mentor's nerdy comics-loving son can decipher."/>
    <x v="15"/>
  </r>
  <r>
    <s v="s2091"/>
    <x v="0"/>
    <x v="1080"/>
    <s v="Edge of Seventeen"/>
    <x v="957"/>
    <s v="Chris Stafford"/>
    <s v="Chris Stafford, Tina Holmes, Andersen Gabrych, Stephanie McVay, Lea DeLaria, John Eby, Antonio Carriero, Jason Lockhart"/>
    <s v="United States"/>
    <s v="United States"/>
    <x v="0"/>
    <x v="401"/>
    <x v="2"/>
    <x v="2"/>
    <x v="0"/>
    <s v="103 min"/>
    <s v="Comedies, Dramas, Independent Movies"/>
    <s v="A 17-year-old confronts confusion and heartbreak as he rediscovers his sexuality in this story about coming out and its social consequences."/>
    <x v="2"/>
  </r>
  <r>
    <s v="s2092"/>
    <x v="0"/>
    <x v="1081"/>
    <s v="The Bridge Curse"/>
    <x v="958"/>
    <s v="JC Lin"/>
    <s v="JC Lin, Vera Yen, Summer Meng, Ning Chang, Ruby Zhan, Hsieh Yi-hung, Cheng Ko"/>
    <s v="Taiwan"/>
    <s v="Taiwan"/>
    <x v="19"/>
    <x v="401"/>
    <x v="2"/>
    <x v="22"/>
    <x v="0"/>
    <s v="88 min"/>
    <s v="Horror Movies, International Movies, Thrillers"/>
    <s v="A group of university students decides to test an urban legend about the ghost of a female student that haunts a campus bridge."/>
    <x v="3"/>
  </r>
  <r>
    <s v="s2093"/>
    <x v="0"/>
    <x v="1082"/>
    <s v="The Young Messiah"/>
    <x v="959"/>
    <s v="Adam Greaves-Neal"/>
    <s v="Adam Greaves-Neal, Sara Lazzaro, Vincent Walsh, Sean Bean, Jonathan Bailey, Agni Scott"/>
    <s v="United States"/>
    <s v="United States"/>
    <x v="0"/>
    <x v="401"/>
    <x v="2"/>
    <x v="32"/>
    <x v="2"/>
    <s v="111 min"/>
    <s v="Dramas, Faith &amp; Spirituality"/>
    <s v="Tormented by a demon and on the run from a Roman centurion, a 7-year-old Jesus and his parents, Mary and Joseph, flee Egypt for Nazareth."/>
    <x v="0"/>
  </r>
  <r>
    <s v="s2095"/>
    <x v="0"/>
    <x v="1083"/>
    <s v="Lingua Franca"/>
    <x v="960"/>
    <s v="Eamon Farren"/>
    <s v="Eamon Farren, Lev Gorn, PJ Boudousqu√©, Lynn Cohen, Isabel Sandoval, Ivory Aquino, Andrea Leigh, Leif Steinert"/>
    <s v="United States, Philippines"/>
    <s v="United States"/>
    <x v="0"/>
    <x v="402"/>
    <x v="1"/>
    <x v="23"/>
    <x v="0"/>
    <s v="94 min"/>
    <s v="Dramas, International Movies, LGBTQ Movies"/>
    <s v="An undocumented trans woman seeking legal status in the US becomes romantically involved with the grandson of the elderly woman she cares for."/>
    <x v="0"/>
  </r>
  <r>
    <s v="s2096"/>
    <x v="0"/>
    <x v="1084"/>
    <s v="Making The Witcher"/>
    <x v="961"/>
    <s v="Henry Cavill"/>
    <s v="Henry Cavill, Anya Chalotra, Freya Allan, Eamon Farren, Mimi Ndiweni, Adam Levy, MyAnna Buring, Joey Batey, Lauren Schmidt Hissrich, Tomasz Bagi≈Ñski, Andrew Laws, Sneha Koorse, Declan De Barra, Beau DeMayo, Simon Emanuel, Iv√°n Poh√°rnok, Tim Aslam, Charlotte Br√§ndstr√∂m"/>
    <s v="United States"/>
    <s v="United States"/>
    <x v="0"/>
    <x v="402"/>
    <x v="1"/>
    <x v="22"/>
    <x v="0"/>
    <s v="33 min"/>
    <s v="Documentaries"/>
    <s v="Journey into the extraordinary world of &quot;The Witcher&quot; ‚Äî from casting the roles to Jaskier's catchy song ‚Äî in this behind-the-scenes look at the series."/>
    <x v="8"/>
  </r>
  <r>
    <s v="s2101"/>
    <x v="0"/>
    <x v="1085"/>
    <s v="Septembers of Shiraz"/>
    <x v="962"/>
    <s v="Adrien Brody"/>
    <s v="Adrien Brody, Salma Hayek, Shohreh Aghdashloo, Alon Aboutboul, Navid Navid, Ariana Molkara, Nasser Memarzia, Jamie Ward, Anthony Azizi, Liron Levo, Gabriella Wright"/>
    <s v="United States"/>
    <s v="United States"/>
    <x v="0"/>
    <x v="403"/>
    <x v="6"/>
    <x v="32"/>
    <x v="2"/>
    <s v="110 min"/>
    <s v="Dramas, Thrillers"/>
    <s v="In post-revolution Tehran, a wealthy Jewish businessman is summarily jailed and tortured, but along with his wife, he fights for answers and freedom."/>
    <x v="0"/>
  </r>
  <r>
    <s v="s2104"/>
    <x v="0"/>
    <x v="1086"/>
    <s v="Class of '83"/>
    <x v="963"/>
    <s v="Bobby Deol"/>
    <s v="Bobby Deol, Bhupendra Jadawat, Hitesh Bhojraj, Anup Soni, Joy Sengupta, Sameer Paranjape, Ninad Mahajani, Prithvik Pratap"/>
    <s v="India"/>
    <s v="India"/>
    <x v="3"/>
    <x v="404"/>
    <x v="3"/>
    <x v="22"/>
    <x v="1"/>
    <s v="98 min"/>
    <s v="Dramas, International Movies, Thrillers"/>
    <s v="Demoted to an academy job, a cop trains five foolhardy students as assassins in his risky revenge plot against police corruption and the underworld."/>
    <x v="0"/>
  </r>
  <r>
    <s v="s2105"/>
    <x v="0"/>
    <x v="1087"/>
    <s v="Dark Forces"/>
    <x v="964"/>
    <s v="Tenoch Huerta"/>
    <s v="Tenoch Huerta, Er√©ndira Ibarra, Dale Carley, Ariane Pellicer, Johana Blendl, Dai Liparoti, Mauricio Aspe, Nick Zedd"/>
    <s v="Mexico"/>
    <s v="Mexico"/>
    <x v="17"/>
    <x v="404"/>
    <x v="3"/>
    <x v="22"/>
    <x v="0"/>
    <s v="81 min"/>
    <s v="Horror Movies, Independent Movies, International Movies"/>
    <s v="In search of his sister, a renegade criminal seeks answers at a sordid hotel where he encounters a sinister guest and romances a mysterious waitress."/>
    <x v="3"/>
  </r>
  <r>
    <s v="s2108"/>
    <x v="0"/>
    <x v="1088"/>
    <s v="The Sleepover"/>
    <x v="965"/>
    <s v="Sadie Stanley"/>
    <s v="Sadie Stanley, Maxwell Simkins, Ken Marino, Malin Akerman, Cree Cicchino, Lucas Jaye, Karla Souza, Enuka Okuma, Erik Griffin, Joe Manganiello"/>
    <s v="United States"/>
    <s v="United States"/>
    <x v="0"/>
    <x v="404"/>
    <x v="3"/>
    <x v="22"/>
    <x v="5"/>
    <s v="104 min"/>
    <s v="Action &amp; Adventure, Children &amp; Family Movies, Comedies"/>
    <s v="What do you do if your parents are kidnapped by a crew of international thieves? You begin a wild overnight adventure ‚Äî complete with spy gear."/>
    <x v="5"/>
  </r>
  <r>
    <s v="s2109"/>
    <x v="1"/>
    <x v="1089"/>
    <s v="Goedam"/>
    <x v="966"/>
    <s v="SEOLA"/>
    <s v="SEOLA, Lee Hyun-joo, Song Chae-yun, Han Ga-rim, Shim So-young"/>
    <s v="South Korea"/>
    <s v="South Korea"/>
    <x v="29"/>
    <x v="405"/>
    <x v="2"/>
    <x v="22"/>
    <x v="0"/>
    <s v="1 Season"/>
    <s v="International TV Shows, TV Horror, TV Mysteries"/>
    <s v="When night falls on the city, shadows and spirits come alive in this horror anthology series centered on urban legends."/>
    <x v="11"/>
  </r>
  <r>
    <s v="s2111"/>
    <x v="0"/>
    <x v="1090"/>
    <s v="Scarecrow"/>
    <x v="967"/>
    <s v="Ahmed Helmy"/>
    <s v="Ahmed Helmy, Menna Shalaby, Khaled El Sawy, Bayoumi Fouad, Entsar, Samy Maghawry, Mahmoud Ellisy, Yasser El Tobgy, Hassan Hosny, Lotfy Labib"/>
    <s v="Egypt"/>
    <s v="Egypt"/>
    <x v="27"/>
    <x v="405"/>
    <x v="2"/>
    <x v="23"/>
    <x v="0"/>
    <s v="121 min"/>
    <s v="Comedies, International Movies"/>
    <s v="When his former partners vote to sell off a pricey piece of stolen jewelry, a thief recruits his grandson to help him retain it and repent for his deed."/>
    <x v="2"/>
  </r>
  <r>
    <s v="s2112"/>
    <x v="0"/>
    <x v="1091"/>
    <s v="The Crimes That Bind"/>
    <x v="43"/>
    <s v="Cecilia Roth"/>
    <s v="Cecilia Roth, Miguel √Ångel Sol√°, Benjam√≠n Amadeo, Sof√≠a Gala Castiglione, Yanina √Åvila, Marcelo Subiotto, Paola Barrientos, Diego Cremonesi, Claudio Mart√≠nez Bel"/>
    <s v="Argentina"/>
    <s v="Argentina"/>
    <x v="10"/>
    <x v="405"/>
    <x v="2"/>
    <x v="22"/>
    <x v="1"/>
    <s v="100 min"/>
    <s v="Dramas, International Movies"/>
    <s v="When her son is accused of raping and trying to murder his ex-wife, Alicia embarks on a journey that will change her life forever."/>
    <x v="0"/>
  </r>
  <r>
    <s v="s2116"/>
    <x v="0"/>
    <x v="1092"/>
    <s v="Drunk Parents"/>
    <x v="968"/>
    <s v="Alec Baldwin"/>
    <s v="Alec Baldwin, Salma Hayek, Jim Gaffigan, Joe Manganiello, Treat Williams, Ben Platt, Aasif Mandvi, Natalia Cigliuti"/>
    <s v="United States"/>
    <s v="United States"/>
    <x v="0"/>
    <x v="406"/>
    <x v="0"/>
    <x v="23"/>
    <x v="4"/>
    <s v="97 min"/>
    <s v="Comedies"/>
    <s v="Two desperate parents go to extreme lengths to hide their dire financial straits from their daughter and friends."/>
    <x v="2"/>
  </r>
  <r>
    <s v="s2117"/>
    <x v="0"/>
    <x v="1093"/>
    <s v="Meet the In-Laws"/>
    <x v="969"/>
    <s v="Adeniyi Johnson"/>
    <s v="Adeniyi Johnson, Tina Mba, Dele Odule, Lilian Esoro, Amaechi Muonagor, Blessing Onwukwe, Dayo Amusa, Kenneth Okolie"/>
    <s v="Nigeria"/>
    <s v="Nigeria"/>
    <x v="7"/>
    <x v="406"/>
    <x v="0"/>
    <x v="5"/>
    <x v="5"/>
    <s v="75 min"/>
    <s v="Comedies, Dramas, International Movies"/>
    <s v="When their respective parents oppose their union, a newly engaged couple learns that the reasons for pushback run deeper than just tribal differences."/>
    <x v="2"/>
  </r>
  <r>
    <s v="s2118"/>
    <x v="0"/>
    <x v="1094"/>
    <s v="Crazy Awesome Teachers"/>
    <x v="970"/>
    <s v="Gading Marten"/>
    <s v="Gading Marten, Dian Sastrowardoyo, Faradina Mufti, Boris Bokir, Kevin Ardilova, Shakira Jasmine, Asri Welas, Arswendi Bening Swara, Kiki Narendra, Ibnu Jamil"/>
    <s v="Indonesia"/>
    <s v="Indonesia"/>
    <x v="25"/>
    <x v="407"/>
    <x v="6"/>
    <x v="22"/>
    <x v="5"/>
    <s v="102 min"/>
    <s v="Comedies, Dramas, International Movies"/>
    <s v="When staff salaries get stolen at his school, a reluctant new teacher sets out to recoup the money and soon discovers the joys of teaching."/>
    <x v="2"/>
  </r>
  <r>
    <s v="s2121"/>
    <x v="0"/>
    <x v="1095"/>
    <s v="Les Mis√©rables"/>
    <x v="971"/>
    <s v="Hugh Jackman"/>
    <s v="Hugh Jackman, Russell Crowe, Anne Hathaway, Amanda Seyfried, Sacha Baron Cohen, Helena Bonham Carter, Eddie Redmayne, Aaron Tveit, Samantha Barks, Daniel Huttlestone"/>
    <s v="United Kingdom, United States"/>
    <s v="United Kingdom"/>
    <x v="1"/>
    <x v="408"/>
    <x v="5"/>
    <x v="10"/>
    <x v="2"/>
    <s v="158 min"/>
    <s v="Dramas, International Movies, Music &amp; Musicals"/>
    <s v="The musical version of Victor Hugo's epic tale of love and sacrifice, first produced for the stage in 1985, now receives the big-screen treatment."/>
    <x v="0"/>
  </r>
  <r>
    <s v="s2122"/>
    <x v="0"/>
    <x v="1096"/>
    <s v="Seventh Son"/>
    <x v="972"/>
    <s v="Jeff Bridges"/>
    <s v="Jeff Bridges, Ben Barnes, Julianne Moore, Alicia Vikander, Antje Traue, Olivia Williams, John DeSantis, Kit Harington, Djimon Hounsou, Gerard Plunkett, Jason Scott Lee"/>
    <s v="United States, United Kingdom, Canada, China"/>
    <s v="United States"/>
    <x v="0"/>
    <x v="408"/>
    <x v="5"/>
    <x v="28"/>
    <x v="2"/>
    <s v="102 min"/>
    <s v="Action &amp; Adventure, Sci-Fi &amp; Fantasy"/>
    <s v="In the 18th century, apprentice exorcist Tom Ward is the lynchpin in a battle between good and evil when imprisoned witch Mother Malkin escapes."/>
    <x v="5"/>
  </r>
  <r>
    <s v="s2127"/>
    <x v="0"/>
    <x v="1097"/>
    <s v="What's Your Raashee?"/>
    <x v="424"/>
    <s v="Harman Baweja"/>
    <s v="Harman Baweja, Priyanka Chopra, Manju Singh, Anjan Srivastav, Darshan Jariwala, Dilip Joshi, Vishwa Badola, Rajesh Vivek, Daya Shankar Pandey, Yuri Suri"/>
    <s v="India"/>
    <s v="India"/>
    <x v="3"/>
    <x v="409"/>
    <x v="4"/>
    <x v="17"/>
    <x v="5"/>
    <s v="203 min"/>
    <s v="Comedies, International Movies, Music &amp; Musicals"/>
    <s v="To protect his family from ruin, Yogesh must marry his dream girl in only ten days, so he rushes into dating women with different astrological signs."/>
    <x v="2"/>
  </r>
  <r>
    <s v="s2130"/>
    <x v="0"/>
    <x v="1098"/>
    <s v="Fearless"/>
    <x v="973"/>
    <s v="Yara Shahidi"/>
    <s v="Yara Shahidi, Miles Robbins, Miguel J. Pimentel, Gabrielle Union, Jadakiss, Tom Kenny, Angie Martinez, Harland Williams, Fat Joe, Amari McCoy, Dwyane Wade"/>
    <s v="Canada"/>
    <s v="Canada"/>
    <x v="11"/>
    <x v="410"/>
    <x v="3"/>
    <x v="22"/>
    <x v="7"/>
    <s v="92 min"/>
    <s v="Children &amp; Family Movies, Comedies"/>
    <s v="A teen gamer is forced to level up to full-time babysitter when his favorite video game drops three superpowered infants from space into his backyard."/>
    <x v="7"/>
  </r>
  <r>
    <s v="s2131"/>
    <x v="0"/>
    <x v="1099"/>
    <s v="Nigerian Prince"/>
    <x v="974"/>
    <s v="Antonio Bell"/>
    <s v="Antonio Bell, Chinaza Uche, Tina Mba, Bimbo Manuel, Toyin Oshinaike, Craig Stott, Ebbe Bassey, Cristabel Goddy, Omar Maskati, Russell G. Jones, Dean Cameron"/>
    <s v="United States, Nigeria"/>
    <s v="United States"/>
    <x v="0"/>
    <x v="410"/>
    <x v="3"/>
    <x v="21"/>
    <x v="0"/>
    <s v="104 min"/>
    <s v="Dramas, Independent Movies"/>
    <s v="When a stubborn American teenager is sent to Nigeria by his mother, his cousin's scamming business becomes a viable option for securing a return flight."/>
    <x v="0"/>
  </r>
  <r>
    <s v="s2132"/>
    <x v="0"/>
    <x v="1100"/>
    <s v="Octonauts &amp; the Caves of Sac Actun"/>
    <x v="494"/>
    <s v="Teresa Gallagher"/>
    <s v="Teresa Gallagher, Simon Greenall, Keith Wickham, Rob Rackstraw, Michael Murphy, Jo Wyatt, Helen Walsh, Andres Williams, Paul Panting"/>
    <s v="United Kingdom"/>
    <s v="United Kingdom"/>
    <x v="1"/>
    <x v="410"/>
    <x v="3"/>
    <x v="22"/>
    <x v="9"/>
    <s v="72 min"/>
    <s v="Children &amp; Family Movies"/>
    <s v="The Octonauts embark on an underwater adventure, navigating a set of challenging caves to help a small octopus friend return home to the Caribbean Sea."/>
    <x v="7"/>
  </r>
  <r>
    <s v="s2133"/>
    <x v="0"/>
    <x v="1101"/>
    <s v="Project Power"/>
    <x v="975"/>
    <s v="Jamie Foxx"/>
    <s v="Jamie Foxx, Joseph Gordon-Levitt, Dominique Fishback, Rodrigo Santoro, Courtney B. Vance, Amy Landecker, Machine Gun Kelly, Tait Fletcher, Allen Maldonado, Andrene Ward-Hammond"/>
    <s v="United States"/>
    <s v="United States"/>
    <x v="0"/>
    <x v="410"/>
    <x v="3"/>
    <x v="22"/>
    <x v="4"/>
    <s v="113 min"/>
    <s v="Action &amp; Adventure"/>
    <s v="An ex-soldier, a teen and a cop collide in New Orleans as they hunt for the source behind a dangerous new pill that grants users temporary superpowers."/>
    <x v="5"/>
  </r>
  <r>
    <s v="s2138"/>
    <x v="0"/>
    <x v="1102"/>
    <s v="An Easy Girl"/>
    <x v="976"/>
    <s v="Mina Farid"/>
    <s v="Mina Farid, Zahia Dehar, Beno√Æt Magimel, Nuno Lopes, Clotilde Courau, Loubna Abidar, &quot;Riley&quot; Lakdhar Dridi, Henri-No√´l Tabary"/>
    <s v="France"/>
    <s v="France"/>
    <x v="14"/>
    <x v="411"/>
    <x v="2"/>
    <x v="23"/>
    <x v="0"/>
    <s v="93 min"/>
    <s v="Comedies, Dramas, International Movies"/>
    <s v="A teen girl is drawn to her cousin‚Äôs hedonistic lifestyle when they spend the summer together in Cannes as she learns about herself and her own values."/>
    <x v="2"/>
  </r>
  <r>
    <s v="s2139"/>
    <x v="0"/>
    <x v="1103"/>
    <s v="Christine"/>
    <x v="904"/>
    <s v="Rebecca Hall"/>
    <s v="Rebecca Hall, Michael C. Hall, Tracy Letts, Maria Dizzia, J. Smith-Cameron, Timothy Simons, Kim Shaw, John Cullum, Morgan Spector, Jayson Warner Smith"/>
    <s v="United Kingdom, United States"/>
    <s v="United Kingdom"/>
    <x v="1"/>
    <x v="411"/>
    <x v="2"/>
    <x v="32"/>
    <x v="4"/>
    <s v="119 min"/>
    <s v="Dramas, Independent Movies"/>
    <s v="In a film based on true events, an awkward but ambitious TV reporter struggles to adapt when she's ordered to focus on violent and salacious stories."/>
    <x v="0"/>
  </r>
  <r>
    <s v="s2140"/>
    <x v="0"/>
    <x v="1104"/>
    <s v="Simon Killer"/>
    <x v="904"/>
    <s v="Brady Corbet"/>
    <s v="Brady Corbet, Mati Diop, Constance Rousseau, Lila Salet, Solo, Micha√´l Abiteboul, Nicolas Ronchi, √âtienne Rotha Moeng"/>
    <s v="United States, France"/>
    <s v="United States"/>
    <x v="0"/>
    <x v="411"/>
    <x v="2"/>
    <x v="10"/>
    <x v="0"/>
    <s v="105 min"/>
    <s v="Dramas, Independent Movies, Thrillers"/>
    <s v="Young and heartbroken, a New Yorker travels to Paris to escape his romantic woes but is soon drawn into another all-consuming attraction."/>
    <x v="0"/>
  </r>
  <r>
    <s v="s2142"/>
    <x v="0"/>
    <x v="1105"/>
    <s v="Gunjan Saxena: The Kargil Girl"/>
    <x v="977"/>
    <s v="Janhvi Kapoor"/>
    <s v="Janhvi Kapoor, Pankaj Tripathi, Angad Bedi, Viineet Kumar, Manav Vij, Ayesha Raza Mishra"/>
    <s v="India"/>
    <s v="India"/>
    <x v="3"/>
    <x v="412"/>
    <x v="1"/>
    <x v="22"/>
    <x v="1"/>
    <s v="113 min"/>
    <s v="Action &amp; Adventure, Dramas, International Movies"/>
    <s v="Flight Lieutenant Gunjan Saxena makes history in her journey from aspiring aviator to India‚Äôs first female combat pilot in the Kargil War."/>
    <x v="5"/>
  </r>
  <r>
    <s v="s2143"/>
    <x v="0"/>
    <x v="1106"/>
    <s v="Mr. Peabody &amp; Sherman"/>
    <x v="226"/>
    <s v="Ty Burrell"/>
    <s v="Ty Burrell, Max Charles, Ariel Winter, Stephen Colbert, Leslie Mann, Stanley Tucci, Allison Janney, Mel Brooks, Patrick Warburton, Stephen Tobolowsky, Lake Bell"/>
    <s v="United States"/>
    <s v="United States"/>
    <x v="0"/>
    <x v="413"/>
    <x v="0"/>
    <x v="28"/>
    <x v="3"/>
    <s v="93 min"/>
    <s v="Children &amp; Family Movies, Comedies, Sci-Fi &amp; Fantasy"/>
    <s v="Resurrected from the 1960s animated series &quot;Rocky and Bullwinkle,&quot; canine genius Mr. Peabody and young Sherman take a dizzying ride through time."/>
    <x v="7"/>
  </r>
  <r>
    <s v="s2144"/>
    <x v="0"/>
    <x v="1107"/>
    <s v="Rob Schneider: Asian Momma, Mexican Kids"/>
    <x v="978"/>
    <s v="Rob Schneider"/>
    <s v="Rob Schneider"/>
    <s v="United States"/>
    <s v="United States"/>
    <x v="0"/>
    <x v="413"/>
    <x v="0"/>
    <x v="22"/>
    <x v="0"/>
    <s v="44 min"/>
    <s v="Stand-Up Comedy"/>
    <s v="Former &quot;Saturday Night Live&quot; star Rob Schneider returns to the stage and shares his take on life, love and dinosaur dreams in this stand-up special."/>
    <x v="12"/>
  </r>
  <r>
    <s v="s2147"/>
    <x v="0"/>
    <x v="1108"/>
    <s v="The Lost Husband"/>
    <x v="979"/>
    <s v="Leslie Bibb"/>
    <s v="Leslie Bibb, Josh Duhamel, Nora Dunn, Sharon Lawrence, Callie Hope Haverda, Roxton Garcia"/>
    <s v="United States"/>
    <s v="United States"/>
    <x v="0"/>
    <x v="414"/>
    <x v="6"/>
    <x v="22"/>
    <x v="2"/>
    <s v="110 min"/>
    <s v="Dramas, Romantic Movies"/>
    <s v="Looking to start anew, a widow retreats with her children to her aunt's goat farm, where the ranch's manager helps her navigate country life and loss."/>
    <x v="0"/>
  </r>
  <r>
    <s v="s2150"/>
    <x v="0"/>
    <x v="1109"/>
    <s v="We Summon the Darkness"/>
    <x v="980"/>
    <s v="Alexandra Daddario"/>
    <s v="Alexandra Daddario, Amy Forsyth, Keean Johnson, Maddie Hasson, Logan Miller, Austin Swift, Johnny Knoxville, Allison McAtee, Tanner Beard"/>
    <s v="United States, Canada, United Kingdom"/>
    <s v="United States"/>
    <x v="0"/>
    <x v="415"/>
    <x v="4"/>
    <x v="22"/>
    <x v="4"/>
    <s v="90 min"/>
    <s v="Horror Movies, Thrillers"/>
    <s v="A night at a 1980s heavy metal concert hits a grisly note when new friends find themselves in the middle of a satanic murder spree."/>
    <x v="3"/>
  </r>
  <r>
    <s v="s2151"/>
    <x v="0"/>
    <x v="1110"/>
    <s v="Berlin, Berlin: Lolle on the Run"/>
    <x v="981"/>
    <s v="Felicitas Woll"/>
    <s v="Felicitas Woll, Janina Uhse, Jan Sosniok, Matthias Klimsa, Sandra Borgmann, Kai Lentrodt, Armin Rohde, Gitta Schweigh√∂fer, Kailas Mahadevan"/>
    <s v="Germany"/>
    <s v="Germany"/>
    <x v="2"/>
    <x v="416"/>
    <x v="3"/>
    <x v="22"/>
    <x v="0"/>
    <s v="82 min"/>
    <s v="Comedies, International Movies"/>
    <s v="In this cinematic sequel to the hit TV series, Lolle has moved on from Sven and is about to marry her friend Hart ‚Äì until Sven disrupts her plans."/>
    <x v="2"/>
  </r>
  <r>
    <s v="s2155"/>
    <x v="0"/>
    <x v="1111"/>
    <s v="Stars in the Sky: A Hunting Story"/>
    <x v="982"/>
    <s v="Steven Rinella"/>
    <s v="Steven Rinella"/>
    <s v="United States"/>
    <s v="United States"/>
    <x v="0"/>
    <x v="416"/>
    <x v="3"/>
    <x v="21"/>
    <x v="1"/>
    <s v="69 min"/>
    <s v="Documentaries"/>
    <s v="This documentary follows a group of hunters as they grapple with the complexities, controversies, and contradictions of pursuing animals in the wild."/>
    <x v="8"/>
  </r>
  <r>
    <s v="s2156"/>
    <x v="0"/>
    <x v="1112"/>
    <s v="The Magic School Bus Rides Again Kids In Space"/>
    <x v="667"/>
    <s v="Kate McKinnon"/>
    <s v="Kate McKinnon, Matthew Mucci, Mikaela Blake, Gabby Clarke, Roman Lutterotti, Leke Maceda-Rustecki, Birva Pandya, Lynsey Pham, Kaden Stephen"/>
    <s v="United States"/>
    <s v="United States"/>
    <x v="0"/>
    <x v="416"/>
    <x v="3"/>
    <x v="22"/>
    <x v="9"/>
    <s v="46 min"/>
    <s v="Children &amp; Family Movies"/>
    <s v="The Magic School Bus kids blast into orbit ‚Äî and onto the International Space Station ‚Äî only to find themselves on the run from a giant tardigrade!"/>
    <x v="7"/>
  </r>
  <r>
    <s v="s2160"/>
    <x v="0"/>
    <x v="1113"/>
    <s v="Work It"/>
    <x v="983"/>
    <s v="Sabrina Carpenter"/>
    <s v="Sabrina Carpenter, Jordan Fisher, Liza Koshy, Keiynan Lonsdale, Michelle Buteau, Drew Ray Tanner"/>
    <s v="United States"/>
    <s v="United States"/>
    <x v="0"/>
    <x v="416"/>
    <x v="3"/>
    <x v="22"/>
    <x v="1"/>
    <s v="94 min"/>
    <s v="Comedies"/>
    <s v="A brilliant but clumsy high school senior vows to get into her late father‚Äôs alma mater by transforming herself and a misfit squad into dance champions."/>
    <x v="2"/>
  </r>
  <r>
    <s v="s2162"/>
    <x v="0"/>
    <x v="1114"/>
    <s v="Nasha Natasha"/>
    <x v="984"/>
    <s v="Natalia Oreiro"/>
    <s v="Natalia Oreiro"/>
    <s v="Uruguay"/>
    <s v="Uruguay"/>
    <x v="57"/>
    <x v="417"/>
    <x v="2"/>
    <x v="22"/>
    <x v="5"/>
    <s v="72 min"/>
    <s v="Documentaries, International Movies, Music &amp; Musicals"/>
    <s v="Concert and behind-the-scenes footage capture life on tour for Uruguayan sensation Natalia Oreiro as she performs for packed crowds throughout Russia."/>
    <x v="8"/>
  </r>
  <r>
    <s v="s2164"/>
    <x v="0"/>
    <x v="1115"/>
    <s v="Anelka: Misunderstood"/>
    <x v="985"/>
    <s v="Nicolas Anelka"/>
    <s v="Nicolas Anelka"/>
    <s v="France"/>
    <s v="France"/>
    <x v="14"/>
    <x v="418"/>
    <x v="1"/>
    <x v="22"/>
    <x v="1"/>
    <s v="95 min"/>
    <s v="Documentaries, International Movies, Sports Movies"/>
    <s v="Inscrutable, incomparable or both? Famed French footballer Nicolas Anelka‚Äôs controversial legacy is explored in this in-depth documentary."/>
    <x v="8"/>
  </r>
  <r>
    <s v="s2168"/>
    <x v="0"/>
    <x v="1116"/>
    <s v="Malibu Rescue: The Next Wave"/>
    <x v="986"/>
    <s v="Ricardo Hurtado"/>
    <s v="Ricardo Hurtado, Breanna Yde, Jackie R. Jacobson, Abby Donnelly, Alkoya Brunson, Jeff Meacham, Ella Gross, Carlos Sanson, JT Neal, Camaron Engels, Kirrilee Berger"/>
    <s v="United States"/>
    <s v="United States"/>
    <x v="0"/>
    <x v="419"/>
    <x v="0"/>
    <x v="22"/>
    <x v="8"/>
    <s v="71 min"/>
    <s v="Children &amp; Family Movies, Comedies"/>
    <s v="As summer returns to Malibu, Team Flounder takes to the beach to host ‚Äî and unexpectedly compete in ‚Äî the International Beachmaster Competition."/>
    <x v="7"/>
  </r>
  <r>
    <s v="s2170"/>
    <x v="0"/>
    <x v="1117"/>
    <s v="Sam Jay: 3 In The Morning"/>
    <x v="676"/>
    <s v="Sam Jay"/>
    <s v="Sam Jay"/>
    <s v="United States"/>
    <s v="United States"/>
    <x v="0"/>
    <x v="419"/>
    <x v="0"/>
    <x v="22"/>
    <x v="0"/>
    <s v="64 min"/>
    <s v="Stand-Up Comedy"/>
    <s v="Comedian and &quot;Saturday Night Live&quot; writer Sam Jay serves up fresh takes on relationships, travel nightmares, the audacity of white people and more."/>
    <x v="12"/>
  </r>
  <r>
    <s v="s2172"/>
    <x v="0"/>
    <x v="1118"/>
    <s v="Almost Love"/>
    <x v="987"/>
    <s v="Scott Evans"/>
    <s v="Scott Evans, Augustus Prew, Kate Walsh, Michelle Buteau, Zo√´ Chao, Patricia Clarkson, Colin Donnell, Christopher Gray"/>
    <s v="United States"/>
    <s v="United States"/>
    <x v="0"/>
    <x v="420"/>
    <x v="5"/>
    <x v="22"/>
    <x v="0"/>
    <s v="92 min"/>
    <s v="Comedies, Dramas, Independent Movies"/>
    <s v="A close crew of striving New Yorkers experiences both joy and heartache in their romantic and professional lives."/>
    <x v="2"/>
  </r>
  <r>
    <s v="s2173"/>
    <x v="0"/>
    <x v="1119"/>
    <s v="Killing Hasselhoff"/>
    <x v="988"/>
    <s v="Ken Jeong"/>
    <s v="Ken Jeong, David Hasselhoff, Jim Jefferies, Jon Lovitz, Rhys Darby, Dan Bakkedahl, Jennifer Ikeda, Will Sasso, Colton Dunn"/>
    <s v="United States"/>
    <s v="United States"/>
    <x v="0"/>
    <x v="421"/>
    <x v="4"/>
    <x v="5"/>
    <x v="4"/>
    <s v="80 min"/>
    <s v="Comedies"/>
    <s v="In major debt to a loan shark, a nightclub owner who's entered in a celebrity death pool tries to murder a famous figure for half a million dollars."/>
    <x v="2"/>
  </r>
  <r>
    <s v="s2177"/>
    <x v="0"/>
    <x v="291"/>
    <s v="Rogue Warfare: The Hunt"/>
    <x v="267"/>
    <s v="Will Yun Lee"/>
    <s v="Will Yun Lee, Jermaine Love, Rory Markham, Bertrand-Xavier Corbi, Katie Keene, Fernando Chien, Gina DeCesare, Michael Blalock, Chris Mulkey, Stephen Lang"/>
    <s v="United States"/>
    <s v="United States"/>
    <x v="0"/>
    <x v="421"/>
    <x v="4"/>
    <x v="22"/>
    <x v="4"/>
    <s v="104 min"/>
    <s v="Action &amp; Adventure"/>
    <s v="When their leader is captured by an extremist organization, a special forces team stages a perilous rescue mission as time runs out."/>
    <x v="5"/>
  </r>
  <r>
    <s v="s2178"/>
    <x v="0"/>
    <x v="1120"/>
    <s v="Super Monsters: The New Class"/>
    <x v="989"/>
    <s v="Elyse Maloway"/>
    <s v="Elyse Maloway, Vincent Tong, Erin Mathews, Andrea Libman, Alessandro Juliani, Nicole Anthony, Diana Kaarina, Gigi Saul Guerrero, Asia Mattu, Rukiya Bernard, Elicia MacKenzie, Ian James Corlett, Britt McKillip"/>
    <s v="Canada"/>
    <s v="Canada"/>
    <x v="11"/>
    <x v="421"/>
    <x v="4"/>
    <x v="22"/>
    <x v="9"/>
    <s v="25 min"/>
    <s v="Children &amp; Family Movies"/>
    <s v="A new class of pint-sized preschoolers arrives at Pitchfork Pines, and the Super Monsters take their superpowers to the next level ‚Äî the Purple Room!"/>
    <x v="7"/>
  </r>
  <r>
    <s v="s2180"/>
    <x v="0"/>
    <x v="1121"/>
    <s v="The Ottoman Lieutenant"/>
    <x v="990"/>
    <s v="Michiel Huisman"/>
    <s v="Michiel Huisman, Hera Hilmar, Josh Hartnett, Ben Kingsley, Haluk Bilginer, Affif Ben Badra, Paul Barrett, Jessica Turner"/>
    <s v="Turkey, United States"/>
    <s v="Turkey"/>
    <x v="41"/>
    <x v="421"/>
    <x v="4"/>
    <x v="5"/>
    <x v="4"/>
    <s v="111 min"/>
    <s v="Dramas, Romantic Movies"/>
    <s v="As World War I looms, an American nurse travels to the Ottoman Empire on a medical mission, where she clashes with a dashing lieutenant."/>
    <x v="0"/>
  </r>
  <r>
    <s v="s2184"/>
    <x v="0"/>
    <x v="1122"/>
    <s v="What Keeps You Alive"/>
    <x v="991"/>
    <s v="Hannah Emily Anderson"/>
    <s v="Hannah Emily Anderson, Brittany Allen, Martha MacIsaac, Joey Klein, Charlotte Lindsay Marron"/>
    <s v="Canada"/>
    <s v="Canada"/>
    <x v="11"/>
    <x v="421"/>
    <x v="4"/>
    <x v="21"/>
    <x v="4"/>
    <s v="99 min"/>
    <s v="LGBTQ Movies, Thrillers"/>
    <s v="A couple's romantic anniversary retreat to a rural cabin unravels when a childhood friend appears and reveals long-held secrets from the past."/>
    <x v="28"/>
  </r>
  <r>
    <s v="s2186"/>
    <x v="0"/>
    <x v="1123"/>
    <s v="Latte and the Magic Waterstone"/>
    <x v="992"/>
    <s v="Ashley Bornancin"/>
    <s v="Ashley Bornancin, Carter Hastings"/>
    <s v="Germany"/>
    <s v="Germany"/>
    <x v="2"/>
    <x v="420"/>
    <x v="5"/>
    <x v="22"/>
    <x v="9"/>
    <s v="83 min"/>
    <s v="Children &amp; Family Movies, Comedies"/>
    <s v="When a greedy bear steals a magic stone to keep the forest‚Äôs water for himself, a brave hedgehog and a timid squirrel must work together to retrieve it."/>
    <x v="7"/>
  </r>
  <r>
    <s v="s2187"/>
    <x v="0"/>
    <x v="1124"/>
    <s v="Raat Akeli Hai"/>
    <x v="993"/>
    <s v="Nawazuddin Siddiqui"/>
    <s v="Nawazuddin Siddiqui, Radhika Apte, Khalid Tyabji, Aditya Srivastava, Padmavati Rao, Shivani Raghuvanshi, Nishant Dahiya, Shweta Tripathi, Gyanendra Tripathi, Shreedhar Dubey, Swanand Kirkire, Riya Shukla, Tigmanshu Dhulia, Ila Arun, Natasha Rastogi"/>
    <s v="India"/>
    <s v="India"/>
    <x v="3"/>
    <x v="422"/>
    <x v="6"/>
    <x v="22"/>
    <x v="0"/>
    <s v="150 min"/>
    <s v="Dramas, International Movies, Thrillers"/>
    <s v="When a newly married landlord is murdered, a misfit cop‚Äôs investigation is complicated by the victim‚Äôs secretive family and his own conflicted heart."/>
    <x v="0"/>
  </r>
  <r>
    <s v="s2188"/>
    <x v="0"/>
    <x v="1125"/>
    <s v="Seriously Single"/>
    <x v="994"/>
    <s v="Fulu Mugovhani"/>
    <s v="Fulu Mugovhani, Tumi Morake, Bohang Moeko, Yonda Thomas"/>
    <s v="South Africa"/>
    <s v="South Africa"/>
    <x v="5"/>
    <x v="419"/>
    <x v="0"/>
    <x v="22"/>
    <x v="0"/>
    <s v="108 min"/>
    <s v="Comedies, International Movies, Romantic Movies"/>
    <s v="While her free-living bestie urges her to embrace singlehood, a commitment-craving social media expert can't stop following the life of a former love."/>
    <x v="2"/>
  </r>
  <r>
    <s v="s2189"/>
    <x v="0"/>
    <x v="1126"/>
    <s v="Sugar High"/>
    <x v="995"/>
    <s v="Hunter March"/>
    <s v="Hunter March"/>
    <s v="United States"/>
    <s v="United States"/>
    <x v="0"/>
    <x v="418"/>
    <x v="1"/>
    <x v="22"/>
    <x v="8"/>
    <s v="44 min"/>
    <s v="Children &amp; Family Movies"/>
    <s v="Talented sugar artists compete for $10,000 over two rounds of competition ‚Äî candy and sugar sculpture ‚Äî in this &quot;Sugar Rush&quot; spinoff special."/>
    <x v="7"/>
  </r>
  <r>
    <s v="s2192"/>
    <x v="0"/>
    <x v="1127"/>
    <s v="Retablo"/>
    <x v="996"/>
    <s v="Junior B√©jar Roca"/>
    <s v="Junior B√©jar Roca, Amiel Cayo, Magaly Solier, Hermelinda Luj√°n, Mauro Chuch√≥n, Claudia Sol√≠s, Coco Chiarella"/>
    <s v="Peru, Germany, Norway"/>
    <s v="Peru"/>
    <x v="58"/>
    <x v="417"/>
    <x v="2"/>
    <x v="5"/>
    <x v="0"/>
    <s v="102 min"/>
    <s v="Dramas, International Movies"/>
    <s v="High in the Andes, a teenage boy and his father work together as artisans. But their bond is shattered when the son learns of his father's secret life."/>
    <x v="0"/>
  </r>
  <r>
    <s v="s2194"/>
    <x v="0"/>
    <x v="1128"/>
    <s v="Uma Maheswara Ugra Roopasya"/>
    <x v="997"/>
    <s v="Satya Dev"/>
    <s v="Satya Dev, VK Naresh, Raghavan, Suhas P, Ravindra Vijay, Chandana Koppisetti, Roopa Koduvayur, Kushalini Pulapa"/>
    <s v="India"/>
    <s v="India"/>
    <x v="3"/>
    <x v="416"/>
    <x v="3"/>
    <x v="22"/>
    <x v="0"/>
    <s v="137 min"/>
    <s v="Comedies, Dramas, Independent Movies"/>
    <s v="Defeated and humiliated in a fight while trying to defuse a conflict among his fellow villagers, a photographer vows revenge on his attacker."/>
    <x v="2"/>
  </r>
  <r>
    <s v="s2196"/>
    <x v="0"/>
    <x v="1129"/>
    <s v="It's Her Day"/>
    <x v="998"/>
    <s v="Bovi Ugboma"/>
    <s v="Bovi Ugboma, Amanda Ebeye, Shaffy Bello, Adunni Ade, Ini Dima-Okojie, 'Najite Dede, Gregory Ojefua, Thelma Ezeamaka, Femi Durojaiye, Ese Lami George, Toni Tones"/>
    <s v="Nigeria"/>
    <s v="Nigeria"/>
    <x v="7"/>
    <x v="415"/>
    <x v="4"/>
    <x v="32"/>
    <x v="0"/>
    <s v="112 min"/>
    <s v="Comedies, International Movies, Romantic Movies"/>
    <s v="After a man promises his fianc√© a dream wedding, he must keep up with her outrageous requests to have the most lavish ceremony possible."/>
    <x v="2"/>
  </r>
  <r>
    <s v="s2197"/>
    <x v="0"/>
    <x v="1130"/>
    <s v="Redemption"/>
    <x v="999"/>
    <s v="Gil Alexandre"/>
    <s v="Gil Alexandre, Arlete Bombe, Rashid Abdul, Laquino Fonseca, Tomas Bie, Candido Quembo, Jorge Amade, Aldovina Chiziane"/>
    <s v="Mozambique"/>
    <s v="Mozambique"/>
    <x v="59"/>
    <x v="423"/>
    <x v="5"/>
    <x v="23"/>
    <x v="0"/>
    <s v="102 min"/>
    <s v="Dramas, International Movies, Thrillers"/>
    <s v="Newly released from prison, a man returning to his girlfriend and their child subsequently learns about a dangerous debt taken by his late mother."/>
    <x v="0"/>
  </r>
  <r>
    <s v="s2198"/>
    <x v="0"/>
    <x v="1131"/>
    <s v="Shine Your Eyes"/>
    <x v="1000"/>
    <s v="O.C. Ukeje"/>
    <s v="O.C. Ukeje, Indira Nascimento, Paulo Andr√©, Ike Barry, Chukwudi Iwuji"/>
    <s v="Brazil, France"/>
    <s v="Brazil"/>
    <x v="32"/>
    <x v="414"/>
    <x v="6"/>
    <x v="22"/>
    <x v="0"/>
    <s v="103 min"/>
    <s v="Dramas, Independent Movies, International Movies"/>
    <s v="A Nigerian musician travels to Brazil to search for his estranged brother, who is living a life very different than the one his family thought."/>
    <x v="0"/>
  </r>
  <r>
    <s v="s2199"/>
    <x v="0"/>
    <x v="1132"/>
    <s v="The Hater"/>
    <x v="1001"/>
    <s v="Maciej Musia≈Çowski"/>
    <s v="Maciej Musia≈Çowski, Agata Kulesza, Danuta Stenka, Vanessa Aleksander, Maciej Stuhr, Jacek Koman, Adam Gradowski, Piotr Biedron, Martynika Kosnica"/>
    <s v="Poland"/>
    <s v="Poland"/>
    <x v="22"/>
    <x v="413"/>
    <x v="0"/>
    <x v="22"/>
    <x v="0"/>
    <s v="136 min"/>
    <s v="Dramas, International Movies, Thrillers"/>
    <s v="A duplicitous young man finds success in the dark world of social media smear tactics ‚Äî but his virtual vitriol soon has violent real-life consequences."/>
    <x v="0"/>
  </r>
  <r>
    <s v="s2203"/>
    <x v="0"/>
    <x v="1133"/>
    <s v="Banana Split"/>
    <x v="1002"/>
    <s v="Hannah Marks"/>
    <s v="Hannah Marks, Liana Liberato, Dylan Sprouse, Luke Spencer Roberts, Jessica Hecht, Addison Riecke, Meagan Kimberly Smith, Haley Ramm"/>
    <s v="United States"/>
    <s v="United States"/>
    <x v="0"/>
    <x v="412"/>
    <x v="1"/>
    <x v="22"/>
    <x v="0"/>
    <s v="84 min"/>
    <s v="Comedies, Dramas, Independent Movies"/>
    <s v="Despite leaving for college, a heartsick teen tries to build a new friendship with a kindred spirit even though she's dating her ex-boyfriend."/>
    <x v="2"/>
  </r>
  <r>
    <s v="s2205"/>
    <x v="0"/>
    <x v="1134"/>
    <s v="Door Ke Darshan"/>
    <x v="1003"/>
    <s v="Dolly Ahluwalia"/>
    <s v="Dolly Ahluwalia, Manu Rishi Chadha, Mahie Gill, Shardul Rana, Archita Sharma, Rajesh Sharma, Supriya Shukla, Mehak Manwani"/>
    <s v="India"/>
    <s v="India"/>
    <x v="3"/>
    <x v="411"/>
    <x v="2"/>
    <x v="22"/>
    <x v="1"/>
    <s v="114 min"/>
    <s v="Comedies, International Movies"/>
    <s v="When a matriarch wakes from a 30-year coma, her wacky family frantically recreates a bygone era to keep her from noticing how much time has passed."/>
    <x v="2"/>
  </r>
  <r>
    <s v="s2206"/>
    <x v="0"/>
    <x v="1135"/>
    <s v="Double World"/>
    <x v="1004"/>
    <s v="Henry Lau"/>
    <s v="Henry Lau, Peter Ho, Lin Chenhan, Jiang Luxia, Ming Hu, Him Law, Shi Shi, Mark Cheng, Wang Ziyi, Xu Minghu"/>
    <s v="China"/>
    <s v="China"/>
    <x v="4"/>
    <x v="410"/>
    <x v="3"/>
    <x v="22"/>
    <x v="1"/>
    <s v="110 min"/>
    <s v="Action &amp; Adventure, International Movies"/>
    <s v="Keen to bring honor to his clan, young villager Dong Yilong embarks on a perilous journey to compete in a tournament that selects warriors for battle."/>
    <x v="5"/>
  </r>
  <r>
    <s v="s2207"/>
    <x v="0"/>
    <x v="1136"/>
    <s v="Project Marathwada"/>
    <x v="1005"/>
    <s v="Om Puri"/>
    <s v="Om Puri, Seema Biswas, Kunal Sheth, Rahul Patel, Katarina Kajkus, Farrah Kader, Govind Namdeo, Dalip Tahil"/>
    <s v="India"/>
    <s v="India"/>
    <x v="3"/>
    <x v="409"/>
    <x v="4"/>
    <x v="32"/>
    <x v="0"/>
    <s v="103 min"/>
    <s v="Dramas, Independent Movies, International Movies"/>
    <s v="After his son‚Äôs suicide, a debt-ridden farmer seeks justice from the government. But as his pleas are mocked and rebuffed, his own will to live erodes."/>
    <x v="0"/>
  </r>
  <r>
    <s v="s2208"/>
    <x v="0"/>
    <x v="1137"/>
    <s v="Animal Crackers"/>
    <x v="1006"/>
    <s v="Emily Blunt"/>
    <s v="Emily Blunt, John Krasinski, Ian McKellen, Danny DeVito, Raven-Symon√©, Patrick Warburton, Wallace Shawn, Gilbert Gottfried, Tara Strong, Harvey Fierstein, James Arnold Taylor, Kevin Grevioux, Sylvester Stallone, Lydia Rose Taylor"/>
    <s v="China, Spain, South Korea, United States"/>
    <s v="China"/>
    <x v="4"/>
    <x v="408"/>
    <x v="5"/>
    <x v="22"/>
    <x v="7"/>
    <s v="106 min"/>
    <s v="Children &amp; Family Movies, Comedies"/>
    <s v="Enchanted animal crackers turn Owen into whatever shape he eats! But to save the family circus, he'll have to keep them out of his evil uncle's hands."/>
    <x v="7"/>
  </r>
  <r>
    <s v="s2209"/>
    <x v="0"/>
    <x v="820"/>
    <s v="Dragons: Rescue Riders: Secrets of the Songwing"/>
    <x v="744"/>
    <s v="Noah Kaye Bentley"/>
    <s v="Noah Kaye Bentley, Brennley Brown, Zach Callison, Nicolas Cantu, Skai Jackson, Marsai Martin, Andre Robinson, Carlos Alazraqui, Ren√©e Elise Goldsberry"/>
    <s v="United States"/>
    <s v="United States"/>
    <x v="0"/>
    <x v="407"/>
    <x v="6"/>
    <x v="22"/>
    <x v="9"/>
    <s v="46 min"/>
    <s v="Children &amp; Family Movies, Comedies"/>
    <s v="When a musical dragon with a beautiful voice hypnotizes the dragons and people of Huttsgalor, the Rescue Riders have to find a way to break the spell."/>
    <x v="7"/>
  </r>
  <r>
    <s v="s2210"/>
    <x v="0"/>
    <x v="1138"/>
    <s v="Nimbe"/>
    <x v="1007"/>
    <s v="Odunlade Adekola"/>
    <s v="Odunlade Adekola, Chimezie Imo, Sani Danja, Rachael Okonkwo, Broda Shaggi, Toyin Abraham, Kelechi Udegbe, Doyin Abiola, Molawa Davis"/>
    <s v="Nigeria"/>
    <s v="Nigeria"/>
    <x v="7"/>
    <x v="406"/>
    <x v="0"/>
    <x v="23"/>
    <x v="0"/>
    <s v="115 min"/>
    <s v="Dramas, International Movies"/>
    <s v="A bullied teenager gravitates toward the acceptance he finds in a street gang but soon ends up involved in a world of drug abuse and organized crime."/>
    <x v="0"/>
  </r>
  <r>
    <s v="s2211"/>
    <x v="0"/>
    <x v="1139"/>
    <s v="Offering to the Storm"/>
    <x v="1008"/>
    <s v="Marta Etura"/>
    <s v="Marta Etura, Leonardo Sbaraglia, Carlos Librado &quot;Nene&quot;, Francesc Orella, Imanol Arias, √Ålvaro Cervantes, Itziar Aizpuru, Benn Northover, Marta Larralde, Alicia S√°nchez, Eduardo Rosa, Angel Alkain, Ana Wagener, Paco Tous, Patricia L√≥pez Arnaiz, Pedro Casablanc"/>
    <s v="Spain, Germany"/>
    <s v="Spain"/>
    <x v="8"/>
    <x v="424"/>
    <x v="1"/>
    <x v="22"/>
    <x v="0"/>
    <s v="140 min"/>
    <s v="International Movies, Thrillers"/>
    <s v="Amaia investigates several suspicious infant deaths and horrific rituals. Meanwhile, people around her risk grave danger. Part 3 in the Baztan Trilogy."/>
    <x v="15"/>
  </r>
  <r>
    <s v="s2212"/>
    <x v="0"/>
    <x v="1140"/>
    <s v="Romance Doll"/>
    <x v="1009"/>
    <s v="Issey Takahashi"/>
    <s v="Issey Takahashi, Yuu Aoi, Kenta Hamano, Toko Miura, Koji Ohkura, Pierre Taki, Eri Watanabe, Kitaro"/>
    <s v="Japan"/>
    <s v="Japan"/>
    <x v="6"/>
    <x v="405"/>
    <x v="2"/>
    <x v="22"/>
    <x v="0"/>
    <s v="124 min"/>
    <s v="Dramas, International Movies, Romantic Movies"/>
    <s v="Love came naturally for married couple Sonoko and Tetsuo. But his secret profession as a love doll designer clashes with her deeper, darker secret."/>
    <x v="0"/>
  </r>
  <r>
    <s v="s2214"/>
    <x v="0"/>
    <x v="1141"/>
    <s v="The Kissing Booth 2"/>
    <x v="109"/>
    <s v="Joey King"/>
    <s v="Joey King, Joel Courtney, Jacob Elordi, Molly Ringwald, Taylor Zakhar Perez, Maisie Richardson-Sellers, Meganne Young"/>
    <s v="United Kingdom, United States"/>
    <s v="United Kingdom"/>
    <x v="1"/>
    <x v="404"/>
    <x v="3"/>
    <x v="22"/>
    <x v="1"/>
    <s v="133 min"/>
    <s v="Comedies, Romantic Movies"/>
    <s v="With college decisions looming, Elle juggles her long-distance romance with Noah, changing relationship with bestie Lee and feelings for a new classmate."/>
    <x v="2"/>
  </r>
  <r>
    <s v="s2216"/>
    <x v="0"/>
    <x v="1142"/>
    <s v="The Larva Island Movie"/>
    <x v="1010"/>
    <s v="Hong Bum-ki"/>
    <s v="Hong Bum-ki, Eddy Lee, Kang Shi-hyun, Ahn Hyo-min, Kim Yeon-woo, Choi Nak-yoon, Tom Wayland, Erica Schroeder"/>
    <s v="South Korea"/>
    <s v="South Korea"/>
    <x v="29"/>
    <x v="425"/>
    <x v="4"/>
    <x v="22"/>
    <x v="7"/>
    <s v="91 min"/>
    <s v="Children &amp; Family Movies, Comedies"/>
    <s v="In this movie sequel to the hit series, Chuck returns home and talks to a reporter about life on the island with zany larva pals Red and Yellow."/>
    <x v="7"/>
  </r>
  <r>
    <s v="s2217"/>
    <x v="0"/>
    <x v="1143"/>
    <s v="The Letter Reader"/>
    <x v="1011"/>
    <s v="Bahle Mashinini"/>
    <s v="Bahle Mashinini, Nomalanga Shabane, Andile Gumbi, Nokuthula Mazibuko"/>
    <s v="South Africa"/>
    <s v="South Africa"/>
    <x v="5"/>
    <x v="426"/>
    <x v="5"/>
    <x v="23"/>
    <x v="5"/>
    <s v="30 min"/>
    <s v="Dramas, International Movies"/>
    <s v="A young boy from Johannesburg arrives in KwaZulu-Natal and begins to read letters for villagers ‚Äî then falls in love with one of the recipients."/>
    <x v="0"/>
  </r>
  <r>
    <s v="s2221"/>
    <x v="0"/>
    <x v="1144"/>
    <s v="Ip Man 4: The Finale"/>
    <x v="1012"/>
    <s v="Donnie Yen"/>
    <s v="Donnie Yen, Wu Yue, Vanness Wu, Scott Adkins, Kent Cheng, Danny Chan Kwok-kwan, Kanin Ngo, Chris Collins, Vanda Margraf, Meng Lo"/>
    <s v="Hong Kong, China"/>
    <s v="Hong Kong"/>
    <x v="12"/>
    <x v="403"/>
    <x v="6"/>
    <x v="23"/>
    <x v="0"/>
    <s v="105 min"/>
    <s v="Action &amp; Adventure, Dramas, International Movies"/>
    <s v="Ip Man travels to San Francisco with his son and wrestles with tensions between martial arts masters and his star student, Bruce Lee."/>
    <x v="5"/>
  </r>
  <r>
    <s v="s2222"/>
    <x v="0"/>
    <x v="1145"/>
    <s v="Jack Whitehall: I'm Only Joking"/>
    <x v="1013"/>
    <s v="Jack Whitehall"/>
    <s v="Jack Whitehall"/>
    <s v="United Kingdom"/>
    <s v="United Kingdom"/>
    <x v="1"/>
    <x v="427"/>
    <x v="0"/>
    <x v="22"/>
    <x v="0"/>
    <s v="58 min"/>
    <s v="Stand-Up Comedy"/>
    <s v="Jack Whitehall hits the stage with hilarious tales about happy couples, life in hotels, human stupidity and his well-traveled father."/>
    <x v="12"/>
  </r>
  <r>
    <s v="s2225"/>
    <x v="0"/>
    <x v="1146"/>
    <s v="Funan"/>
    <x v="1014"/>
    <s v="B√©r√©nice Bejo"/>
    <s v="B√©r√©nice Bejo, Louis Garrel, Colette Kieffer, Aude-Laurence Clermont Biver, Brice Montagne, Franck Sasonoff, Herv√© Sogne, Maxime Baudoin, Tom Trouffier, Lila Lacombe, C√©line Ront√©, Emilie Mari√©, Thierry Jahn"/>
    <s v="France, Belgium, Luxembourg, Cambodia,"/>
    <s v="France"/>
    <x v="14"/>
    <x v="402"/>
    <x v="1"/>
    <x v="21"/>
    <x v="1"/>
    <s v="87 min"/>
    <s v="Dramas, International Movies"/>
    <s v="Separated from their young son during the brutal Khmer Rouge revolution, a couple must find ways to endure while searching for their child."/>
    <x v="0"/>
  </r>
  <r>
    <s v="s2232"/>
    <x v="0"/>
    <x v="1147"/>
    <s v="The Millions"/>
    <x v="1015"/>
    <s v="Ramsey Nouah"/>
    <s v="Ramsey Nouah, Blossom Chukwujekwu, Ayo Makun, Nancy Isime, Ali Nuhu, Folusho Durojaiye, Toyin Abraham, Chika Lann, Broda Shaggi, Etinosa Idemudia"/>
    <s v="Nigeria"/>
    <s v="Nigeria"/>
    <x v="7"/>
    <x v="401"/>
    <x v="2"/>
    <x v="23"/>
    <x v="0"/>
    <s v="95 min"/>
    <s v="Comedies, International Movies"/>
    <s v="To pull off a massive heist, a charismatic con artist attempts to rob a fortified home with the help of a team he can't completely trust."/>
    <x v="2"/>
  </r>
  <r>
    <s v="s2233"/>
    <x v="0"/>
    <x v="1148"/>
    <s v="Fatal Affair"/>
    <x v="1016"/>
    <s v="Nia Long"/>
    <s v="Nia Long, Omar Epps, Stephen Bishop, Maya Stojan, Aubrey Cleland, Carolyn Hennesy"/>
    <s v="United States"/>
    <s v="United States"/>
    <x v="0"/>
    <x v="400"/>
    <x v="3"/>
    <x v="22"/>
    <x v="1"/>
    <s v="90 min"/>
    <s v="Thrillers"/>
    <s v="A lawyer is caught in a terrifying game of cat and mouse when a drink with an old friend escalates into an obsession that jeopardizes everyone she loves."/>
    <x v="4"/>
  </r>
  <r>
    <s v="s2234"/>
    <x v="0"/>
    <x v="1149"/>
    <s v="MILF"/>
    <x v="1017"/>
    <s v="Virginie Ledoyen"/>
    <s v="Virginie Ledoyen, Marie-Jos√©e Croze, Axelle Laffont, Matthias Dandois, Victor Meutelet, Wa√´l Sersoub, Florence Thomassin"/>
    <s v="France, Belgium"/>
    <s v="France"/>
    <x v="14"/>
    <x v="399"/>
    <x v="4"/>
    <x v="21"/>
    <x v="0"/>
    <s v="102 min"/>
    <s v="Comedies, International Movies, Romantic Movies"/>
    <s v="In the south of France, three best friends in their 40s navigate loss and heartbreak while embarking on steamy affairs with much younger men."/>
    <x v="2"/>
  </r>
  <r>
    <s v="s2235"/>
    <x v="0"/>
    <x v="1150"/>
    <s v="Cold Feet"/>
    <x v="1018"/>
    <s v="Jim Iyke"/>
    <s v="Jim Iyke, Joselyn Dumas, Enyinna Nwigwe, Beverly Naya, Femi Adebayo, Segun Arinze, Padita Agu"/>
    <s v="Nigeria"/>
    <s v="Nigeria"/>
    <x v="7"/>
    <x v="428"/>
    <x v="5"/>
    <x v="23"/>
    <x v="1"/>
    <s v="98 min"/>
    <s v="Dramas, International Movies, Romantic Movies"/>
    <s v="At a resort getaway, the fate of two couples collides when a wife unexpectedly runs into an old flame as he hesitates to propose to his girlfriend."/>
    <x v="0"/>
  </r>
  <r>
    <s v="s2240"/>
    <x v="0"/>
    <x v="1151"/>
    <s v="Sylvia"/>
    <x v="1019"/>
    <s v="Chris Attoh"/>
    <s v="Chris Attoh, Zainab Balogun, Ini Dima-Okojie, Udoka Onyeka, Lord Frank, Bolaji Ogunmola, Ijeoma Grace Agu, Omotunde Adebowale David"/>
    <s v="Nigeria"/>
    <s v="Nigeria"/>
    <x v="7"/>
    <x v="398"/>
    <x v="6"/>
    <x v="21"/>
    <x v="1"/>
    <s v="104 min"/>
    <s v="Dramas, International Movies, Thrillers"/>
    <s v="When a man outgrows a childhood friendship and commits to marrying his girlfriend, obsession and spiritual warfare soon disrupt his peaceful life."/>
    <x v="0"/>
  </r>
  <r>
    <s v="s2241"/>
    <x v="0"/>
    <x v="1152"/>
    <s v="The Players"/>
    <x v="1020"/>
    <s v="Valerio Mastandrea"/>
    <s v="Valerio Mastandrea, Riccardo Scamarcio, Laura Chiatti, Valentina Cervi, Marina Fo√Øs, Euridice Axen, Massimiliano Gallo, Alessia Giuliani"/>
    <s v="Italy"/>
    <s v="Italy"/>
    <x v="13"/>
    <x v="397"/>
    <x v="0"/>
    <x v="22"/>
    <x v="0"/>
    <s v="89 min"/>
    <s v="Comedies, International Movies"/>
    <s v="From campy lies to sexy surprises, this collection of vignettes captures the follies of several men as they fumble with fidelity and relationships."/>
    <x v="2"/>
  </r>
  <r>
    <s v="s2243"/>
    <x v="0"/>
    <x v="1153"/>
    <s v="Urzila Carlson: Overqualified Loser"/>
    <x v="1021"/>
    <s v="Urzila Carlson"/>
    <s v="Urzila Carlson"/>
    <s v="Australia"/>
    <s v="Australia"/>
    <x v="9"/>
    <x v="396"/>
    <x v="1"/>
    <x v="22"/>
    <x v="0"/>
    <s v="62 min"/>
    <s v="Stand-Up Comedy"/>
    <s v="Stand-up comedian Urzila Carlson keeps the crowd roaring with her thoughts on recasting &quot;The Biggest Loser,&quot; sex tape regrets and boxed wine hangovers."/>
    <x v="12"/>
  </r>
  <r>
    <s v="s2245"/>
    <x v="0"/>
    <x v="1154"/>
    <s v="Hole in the Wall"/>
    <x v="1022"/>
    <s v="Andr√© Odendaal"/>
    <s v="Andr√© Odendaal, Nicholas Campbell, Tinarie van Wyk Loots, Bheki Mkwane, Susan Coetzer, Botho Molohloane, Anna Davel, Nomboniso Paile, Dania Gelderblom, Hamish Kyd"/>
    <s v="South Africa"/>
    <s v="South Africa"/>
    <x v="5"/>
    <x v="395"/>
    <x v="2"/>
    <x v="32"/>
    <x v="0"/>
    <s v="104 min"/>
    <s v="Dramas, International Movies"/>
    <s v="Diagnosed with colon cancer, a free-spirited man embarks on an illuminating road trip with his son through South Africa."/>
    <x v="0"/>
  </r>
  <r>
    <s v="s2248"/>
    <x v="0"/>
    <x v="1155"/>
    <s v="Mama's Boy"/>
    <x v="1023"/>
    <s v="Hesham Maged"/>
    <s v="Hesham Maged, Shikoo, Mohammed Tharwat, Mahmoud Ellisy, Ahmed Sultan, Noor Kadri"/>
    <s v="Egypt"/>
    <s v="Egypt"/>
    <x v="27"/>
    <x v="394"/>
    <x v="3"/>
    <x v="21"/>
    <x v="1"/>
    <s v="101 min"/>
    <s v="Comedies, International Movies"/>
    <s v="A man undergoes a heart transplant following a serious injury and begins to take on some of the donor's motherly characteristics."/>
    <x v="2"/>
  </r>
  <r>
    <s v="s2251"/>
    <x v="0"/>
    <x v="1156"/>
    <s v="The Old Guard"/>
    <x v="1024"/>
    <s v="Charlize Theron"/>
    <s v="Charlize Theron, KiKi Layne, Marwan Kenzari, Luca Marinelli, Harry Melling, Van Veronica Ngo, Matthias Schoenaerts, Chiwetel Ejiofor"/>
    <s v="United States"/>
    <s v="United States"/>
    <x v="0"/>
    <x v="393"/>
    <x v="4"/>
    <x v="22"/>
    <x v="4"/>
    <s v="126 min"/>
    <s v="Action &amp; Adventure"/>
    <s v="Four undying warriors who've secretly protected humanity for centuries become targeted for their mysterious powers just as they discover a new immortal."/>
    <x v="5"/>
  </r>
  <r>
    <s v="s2252"/>
    <x v="1"/>
    <x v="1157"/>
    <s v="The Twelve"/>
    <x v="1025"/>
    <s v="Maaike Neuville"/>
    <s v="Maaike Neuville, Charlotte De Bruyne, Tom Vermeir, Mieke De Groote, Johan Heldenbergh, Zouzou Ben Chikha, Peter Gorissen, Piet De Praitere, Maaike Cafmeyer, Josse De Pauw, Greet Verstraete, Koen De Sutter, Isabelle Van Hecke, Lynn Van Royen"/>
    <s v="Belgium"/>
    <s v="Belgium"/>
    <x v="38"/>
    <x v="429"/>
    <x v="5"/>
    <x v="23"/>
    <x v="0"/>
    <s v="1 Season"/>
    <s v="Crime TV Shows, International TV Shows, TV Dramas"/>
    <s v="Twelve jurors ‚Äî ordinary people with struggles of their own ‚Äî must decide the case of a woman accused of killing her best friend and her own daughter."/>
    <x v="10"/>
  </r>
  <r>
    <s v="s2257"/>
    <x v="0"/>
    <x v="1158"/>
    <s v="Born Racer"/>
    <x v="1026"/>
    <s v="Scott Dixon"/>
    <s v="Scott Dixon"/>
    <s v="New Zealand"/>
    <s v="New Zealand"/>
    <x v="15"/>
    <x v="392"/>
    <x v="6"/>
    <x v="21"/>
    <x v="4"/>
    <s v="89 min"/>
    <s v="Documentaries, Sports Movies"/>
    <s v="In this all-access pass, IndyCar champion Scott Dixon and his team navigate the risks on the road in the quest to win it all."/>
    <x v="8"/>
  </r>
  <r>
    <s v="s2258"/>
    <x v="0"/>
    <x v="1159"/>
    <s v="Mucho Mucho Amor: The Legend of Walter Mercado"/>
    <x v="1027"/>
    <s v="Walter Mercado"/>
    <s v="Walter Mercado"/>
    <s v="United States"/>
    <s v="United States"/>
    <x v="0"/>
    <x v="391"/>
    <x v="0"/>
    <x v="22"/>
    <x v="1"/>
    <s v="96 min"/>
    <s v="Documentaries, LGBTQ Movies"/>
    <s v="Dazzling and tender-hearted, legendary astrologer Walter Mercado vanished at the peak of his fame. This documentary poignantly explains what happened."/>
    <x v="8"/>
  </r>
  <r>
    <s v="s2260"/>
    <x v="0"/>
    <x v="1160"/>
    <s v="The Long Dumb Road"/>
    <x v="1028"/>
    <s v="Tony Revolori"/>
    <s v="Tony Revolori, Jason Mantzoukas, Taissa Farmiga, Grace Gummer, Ciara Bravo, Casey Wilson, Pamela Reed, Ron Livingston"/>
    <s v="United States"/>
    <s v="United States"/>
    <x v="0"/>
    <x v="390"/>
    <x v="1"/>
    <x v="21"/>
    <x v="4"/>
    <s v="91 min"/>
    <s v="Comedies, Independent Movies"/>
    <s v="Bound for art school, a sheltered student gets roped into the antics of a freewheeling mechanic who hitches a ride after fixing his car."/>
    <x v="2"/>
  </r>
  <r>
    <s v="s2261"/>
    <x v="0"/>
    <x v="1161"/>
    <s v="Dr. Seuss' The Lorax"/>
    <x v="1029"/>
    <s v="Danny DeVito"/>
    <s v="Danny DeVito, Ed Helms, Taylor Swift, Zac Efron, Betty White, Rob Riggle, Jenny Slate, Nasim Pedrad, Joel Swetow, Michael Beattie, Stephen Tobolowsky"/>
    <s v="United States, France"/>
    <s v="United States"/>
    <x v="0"/>
    <x v="430"/>
    <x v="2"/>
    <x v="10"/>
    <x v="3"/>
    <s v="86 min"/>
    <s v="Children &amp; Family Movies"/>
    <s v="The forest-dwelling Lorax has to stop the short-sighted Once-ler from ruining the environment for profit in this adaptation of the Dr. Seuss classic."/>
    <x v="7"/>
  </r>
  <r>
    <s v="s2263"/>
    <x v="0"/>
    <x v="1162"/>
    <s v="A Kid from Coney Island"/>
    <x v="1030"/>
    <s v="Stephon Marbury"/>
    <s v="Stephon Marbury"/>
    <s v="United States, China"/>
    <s v="United States"/>
    <x v="0"/>
    <x v="431"/>
    <x v="3"/>
    <x v="23"/>
    <x v="0"/>
    <s v="89 min"/>
    <s v="Documentaries, Sports Movies"/>
    <s v="From gifted athlete to professional NBA hooper, Coney Island's Stephon Marbury navigates the pressures, pitfalls and peaks of his basketball journey."/>
    <x v="8"/>
  </r>
  <r>
    <s v="s2265"/>
    <x v="0"/>
    <x v="1163"/>
    <s v="Aiyyaa"/>
    <x v="1031"/>
    <s v="Rani Mukerji"/>
    <s v="Rani Mukerji, Prithviraj Sukumaran, Nirmiti Sawant, Subodh Bhave, Jyoti Subhash, Satish Alekar, Anita Date, Amey Wagh, Kishori Balal, Pakoda Pandi"/>
    <s v="India"/>
    <s v="India"/>
    <x v="3"/>
    <x v="432"/>
    <x v="4"/>
    <x v="10"/>
    <x v="1"/>
    <s v="151 min"/>
    <s v="Comedies, International Movies, Music &amp; Musicals"/>
    <s v="An outspoken, imaginative girl from a conservative family pursues her dream man while fending off the prospect of an arranged marriage."/>
    <x v="2"/>
  </r>
  <r>
    <s v="s2266"/>
    <x v="0"/>
    <x v="1164"/>
    <s v="Bbuddah Hoga Terra Baap"/>
    <x v="1032"/>
    <s v="Amitabh Bachchan"/>
    <s v="Amitabh Bachchan, Hema Malini, Raveena Tandon, Sonu Sood, Sonal Chauhan, Charmy Kaur, Prakash Raj, Makrand Deshpande, Subbaraju, Shawar Ali, Rajeev Verma"/>
    <s v="India"/>
    <s v="India"/>
    <x v="3"/>
    <x v="433"/>
    <x v="5"/>
    <x v="15"/>
    <x v="1"/>
    <s v="116 min"/>
    <s v="Action &amp; Adventure, Comedies, Dramas"/>
    <s v="A cooly confident aging hit man returns from exile in Paris to his old city, Mumbai, to revisit his past and perform one last job."/>
    <x v="5"/>
  </r>
  <r>
    <s v="s2267"/>
    <x v="0"/>
    <x v="1165"/>
    <s v="Blood Money"/>
    <x v="1033"/>
    <s v="Manish Chaudhary"/>
    <s v="Manish Chaudhary, Kunal Kemmu, Amrita Puri, Shekar Shukla, Teeshay, Mia Evonne Uyeda"/>
    <s v="India"/>
    <s v="India"/>
    <x v="3"/>
    <x v="434"/>
    <x v="6"/>
    <x v="10"/>
    <x v="1"/>
    <s v="110 min"/>
    <s v="Dramas, International Movies, Romantic Movies"/>
    <s v="Ambitious Kunal takes a job in the diamond business, but his life is thrown into turmoil when he's drawn into the seedy underworld of his new career."/>
    <x v="0"/>
  </r>
  <r>
    <s v="s2268"/>
    <x v="0"/>
    <x v="1166"/>
    <s v="Bombay Talkies"/>
    <x v="1034"/>
    <s v="Rani Mukerji"/>
    <s v="Rani Mukerji, Randeep Hooda, Saqib Saleem, Nawazuddin Siddiqui, Sadashiv Amrapurkar, Amitabh Bachchan, Ranvir Shorey, Katrina Kaif, Diana Penty"/>
    <s v="India"/>
    <s v="India"/>
    <x v="3"/>
    <x v="435"/>
    <x v="0"/>
    <x v="4"/>
    <x v="0"/>
    <s v="123 min"/>
    <s v="Dramas, International Movies"/>
    <s v="A gay man deals with his sexuality, a struggling actor has an epiphany, a boy becomes a dancer, and a man tries to fulfill his father's dying wish."/>
    <x v="0"/>
  </r>
  <r>
    <s v="s2269"/>
    <x v="0"/>
    <x v="1167"/>
    <s v="Boss"/>
    <x v="1035"/>
    <s v="Akshay Kumar"/>
    <s v="Akshay Kumar, Ronit Roy, Shiv Pandit, Mithun Chakraborty, Johny Lever, Aditi Rao Hydari, Danny Denzongpa, Govind Namdeo, Parikshat Sahni, Aakash Dabhade"/>
    <s v="India"/>
    <s v="India"/>
    <x v="3"/>
    <x v="436"/>
    <x v="1"/>
    <x v="4"/>
    <x v="1"/>
    <s v="139 min"/>
    <s v="Action &amp; Adventure, Comedies, Dramas"/>
    <s v="Disowned by his father as a boy, Surya is taken in by a crime boss. When his brother Shiv is wrongly imprisoned, his father pleads for Surya's help."/>
    <x v="5"/>
  </r>
  <r>
    <s v="s2270"/>
    <x v="0"/>
    <x v="1168"/>
    <s v="Budhia Singh: Born to Run"/>
    <x v="1036"/>
    <s v="Manoj Bajpayee"/>
    <s v="Manoj Bajpayee, Mayur Mahendra Patole, Tillotama Shome, Shruti Marathe, Chhaya Kadam, Gajraj Rao"/>
    <s v="India"/>
    <s v="India"/>
    <x v="3"/>
    <x v="437"/>
    <x v="2"/>
    <x v="32"/>
    <x v="0"/>
    <s v="95 min"/>
    <s v="Dramas, Independent Movies, International Movies"/>
    <s v="In this thought-provoking biopic, an idealistic judo trainer adopts a boy from the slums and grooms him into the world's youngest marathon runner."/>
    <x v="0"/>
  </r>
  <r>
    <s v="s2271"/>
    <x v="0"/>
    <x v="1169"/>
    <s v="Chashme Baddoor"/>
    <x v="86"/>
    <s v="Rishi Kapoor"/>
    <s v="Rishi Kapoor, Ali Zafar, Taapsee Pannu, Siddharth, Divyendu Sharma, Anupam Kher, Bharati Achrekar, Lillete Dubey, Ayaz Khan"/>
    <s v="India"/>
    <s v="India"/>
    <x v="3"/>
    <x v="438"/>
    <x v="3"/>
    <x v="4"/>
    <x v="1"/>
    <s v="121 min"/>
    <s v="Comedies, International Movies, Music &amp; Musicals"/>
    <s v="When pretty new neighbor Seema falls for their shy roommate Sid, jealous womanizers Omi and Jai plot to break up the new lovebirds."/>
    <x v="2"/>
  </r>
  <r>
    <s v="s2272"/>
    <x v="0"/>
    <x v="1170"/>
    <s v="Dharam Sankat Mein"/>
    <x v="1037"/>
    <s v="Paresh Rawal"/>
    <s v="Paresh Rawal, Annu Kapoor, Alka Badola Kaushal, Auritra Ghosh, Naseeruddin Shah, Manoj Raghubir Sharma, Rushita Pandya, Murli Sharma"/>
    <s v="India"/>
    <s v="India"/>
    <x v="3"/>
    <x v="439"/>
    <x v="4"/>
    <x v="25"/>
    <x v="5"/>
    <s v="127 min"/>
    <s v="Comedies, Dramas, International Movies"/>
    <s v="After learning he was adopted from a Muslim couple, a Hindu man seeks his birth father but finds he must confront his bigotry to realize his quest."/>
    <x v="2"/>
  </r>
  <r>
    <s v="s2273"/>
    <x v="0"/>
    <x v="1171"/>
    <s v="Drishyam"/>
    <x v="1038"/>
    <s v="Ajay Devgn"/>
    <s v="Ajay Devgn, Shriya Saran, Tabu, Rajat Kapoor, Ishita Dutta, Mrunal Jadhav, Prasanna Ketkar, Yogesh Sonam, Prathamesh Parab, Rishabh Chaddha"/>
    <s v="India"/>
    <s v="India"/>
    <x v="3"/>
    <x v="440"/>
    <x v="5"/>
    <x v="25"/>
    <x v="1"/>
    <s v="162 min"/>
    <s v="Dramas, International Movies, Thrillers"/>
    <s v="An unexceptional man becomes a murder suspect when the son of a high-ranking police official who harassed his daughter goes missing."/>
    <x v="0"/>
  </r>
  <r>
    <s v="s2274"/>
    <x v="0"/>
    <x v="1172"/>
    <s v="Gabbar Is Back"/>
    <x v="1039"/>
    <s v="Akshay Kumar"/>
    <s v="Akshay Kumar, Shruti Haasan, Sunil Grover, Kareena Kapoor, Ishita Vyas, Suman Talwar, Jaideep Ahlawat, Shruti Bapna"/>
    <s v="India"/>
    <s v="India"/>
    <x v="3"/>
    <x v="441"/>
    <x v="6"/>
    <x v="25"/>
    <x v="1"/>
    <s v="128 min"/>
    <s v="Action &amp; Adventure, Dramas, International Movies"/>
    <s v="After a vengeful college professor targets corruption in the government, he adopts the name &quot;Gabbar&quot; and becomes a hero to a weary public."/>
    <x v="5"/>
  </r>
  <r>
    <s v="s2275"/>
    <x v="0"/>
    <x v="1173"/>
    <s v="Gollu Aur Pappu"/>
    <x v="1040"/>
    <s v="Vir Das"/>
    <s v="Vir Das, Sandeepa Dhar, Dimple Kapadia, Kunaal Roy Kapur, Deepak Tijori"/>
    <s v="India"/>
    <s v="India"/>
    <x v="3"/>
    <x v="442"/>
    <x v="0"/>
    <x v="28"/>
    <x v="1"/>
    <s v="112 min"/>
    <s v="Action &amp; Adventure, Comedies, International Movies"/>
    <s v="Hapless brothers Gollu and Pappu stumble into a terrorist plot and end up being ordered to detonate a bomb, a task they are destined to bungle."/>
    <x v="5"/>
  </r>
  <r>
    <s v="s2276"/>
    <x v="1"/>
    <x v="1174"/>
    <s v="Hook"/>
    <x v="1041"/>
    <s v="Peemapol Panichtamrong"/>
    <s v="Peemapol Panichtamrong, Phiravich Attachitsataporn, Thime Pichitsurakit, Jidapa Siribunchawan, Yanin Opassathaworn, Jaturong Kolimart, Pete Thongchua, Ratchanont Sukpragawp, Kanyaphak Pongsak, Kittikun Tansuhas, Tanawat Cheawaram, Toru Takizawa, Noraworn Puangumpai"/>
    <s v="Thailand"/>
    <s v="Thailand"/>
    <x v="24"/>
    <x v="443"/>
    <x v="1"/>
    <x v="22"/>
    <x v="0"/>
    <s v="1 Season"/>
    <s v="International TV Shows, Romantic TV Shows, TV Comedies"/>
    <s v="Despite their fathers' rivalry, two university students form a friendship at a boxing gym as they tackle family drama, romance and personal crises."/>
    <x v="11"/>
  </r>
  <r>
    <s v="s2277"/>
    <x v="0"/>
    <x v="1175"/>
    <s v="Inkaar"/>
    <x v="861"/>
    <s v="Arjun Rampal"/>
    <s v="Arjun Rampal, Chitrangada Singh, Deepti Naval, Kanwaljeet Singh, Rehana Sultan, Vipin Sharma, Kaizaad Kotwal, Sujata Sehgal, Shivani Tanksale, Asheesh Kapur"/>
    <s v="India"/>
    <s v="India"/>
    <x v="3"/>
    <x v="444"/>
    <x v="2"/>
    <x v="4"/>
    <x v="0"/>
    <s v="125 min"/>
    <s v="Dramas, International Movies, Romantic Movies"/>
    <s v="An ad agency CEO is put under investigation when his ambitious prot√©g√©e ‚Äì and lover ‚Äì accuses him of sexual harassment, vying for his top position."/>
    <x v="0"/>
  </r>
  <r>
    <s v="s2278"/>
    <x v="0"/>
    <x v="1176"/>
    <s v="Madras Caf√©"/>
    <x v="1042"/>
    <s v="John Abraham"/>
    <s v="John Abraham, Nargis Fakhri, Rashi Khanna, Avijit Dutt, Prakash Belawadi, Ajay Ratnam, Siddartha Basu, Agnello Dias, Dibang"/>
    <s v="India"/>
    <s v="India"/>
    <x v="3"/>
    <x v="445"/>
    <x v="3"/>
    <x v="4"/>
    <x v="1"/>
    <s v="128 min"/>
    <s v="Dramas, International Movies, Thrillers"/>
    <s v="An Indian intelligence agent journeys to a war-torn coastal island to break a resolute rebel group and meets a passionate journalist."/>
    <x v="0"/>
  </r>
  <r>
    <s v="s2279"/>
    <x v="0"/>
    <x v="1177"/>
    <s v="Mary Kom"/>
    <x v="1043"/>
    <s v="Priyanka Chopra"/>
    <s v="Priyanka Chopra, Darshan Kumar, Sunil Thapa, Kenny Basumatary, Shishir Sharma, Robin Das, Rajni Basumatary, Lin Laishram, Shakti Singh"/>
    <s v="India"/>
    <s v="India"/>
    <x v="3"/>
    <x v="446"/>
    <x v="4"/>
    <x v="28"/>
    <x v="5"/>
    <s v="120 min"/>
    <s v="Dramas, International Movies, Sports Movies"/>
    <s v="The daughter of a poor rice farmer overcomes the objections of her father and the demands of a male-dominated society to pursue a career in boxing."/>
    <x v="0"/>
  </r>
  <r>
    <s v="s2280"/>
    <x v="0"/>
    <x v="1178"/>
    <s v="Michael"/>
    <x v="555"/>
    <s v="Naseeruddin Shah"/>
    <s v="Naseeruddin Shah, Mahie Gill, Sabyasachi Chakraborty, Rudranil Ghosh, Iravati Harshe, Churni Ganguly, June Maliah, Purav Bhandare, Shridhar Watsar"/>
    <s v="India"/>
    <s v="India"/>
    <x v="3"/>
    <x v="447"/>
    <x v="5"/>
    <x v="15"/>
    <x v="0"/>
    <s v="86 min"/>
    <s v="Dramas, Independent Movies, International Movies"/>
    <s v="After a dedicated cop accidentally kills a 12-year-old boy, he's fired, harassed and forced to take menial work as he tries to keep his life together."/>
    <x v="0"/>
  </r>
  <r>
    <s v="s2281"/>
    <x v="0"/>
    <x v="1179"/>
    <s v="Mumbai Delhi Mumbai"/>
    <x v="914"/>
    <s v="Shiv Pandit"/>
    <s v="Shiv Pandit, Piaa Bajpai"/>
    <s v="India"/>
    <s v="India"/>
    <x v="3"/>
    <x v="448"/>
    <x v="6"/>
    <x v="28"/>
    <x v="0"/>
    <s v="107 min"/>
    <s v="Comedies, International Movies, Romantic Movies"/>
    <s v="In Delhi for the first time, a Mumbai girl loses her phone but gets a surprise chance at true love with a local boy who begrudgingly helps her."/>
    <x v="2"/>
  </r>
  <r>
    <s v="s2282"/>
    <x v="0"/>
    <x v="1180"/>
    <s v="Oh My God"/>
    <x v="1044"/>
    <s v="Akshay Kumar"/>
    <s v="Akshay Kumar, Paresh Rawal, Mithun Chakraborty, Om Puri, Apoorva Arora, Arun Bali, Honey Chaaya, Poonam Jhawer, Mahesh Manjrekar, Govind Namdeo"/>
    <s v="India"/>
    <s v="India"/>
    <x v="3"/>
    <x v="449"/>
    <x v="0"/>
    <x v="10"/>
    <x v="5"/>
    <s v="129 min"/>
    <s v="Comedies, Dramas, International Movies"/>
    <s v="Mumbai shopkeeper Kanji Bhai files a lawsuit against God when an earthquake destroys his store and his insurance policy won't cover the damage."/>
    <x v="2"/>
  </r>
  <r>
    <s v="s2283"/>
    <x v="0"/>
    <x v="1181"/>
    <s v="One by Two"/>
    <x v="1045"/>
    <s v="Abhay Deol"/>
    <s v="Abhay Deol, Preeti Desai, Lillete Dubey, Rati Agnihotri, Jayant Kripalani, Darshan Jariwala, Anish Trivedi, Geetika Tyagi, Preetika Chawla, Tahir Raj Bhasin"/>
    <s v="India"/>
    <s v="India"/>
    <x v="3"/>
    <x v="450"/>
    <x v="1"/>
    <x v="28"/>
    <x v="1"/>
    <s v="135 min"/>
    <s v="Comedies, Dramas, International Movies"/>
    <s v="The lives of a Mumbai man and woman who are both dealing with issues intersect through a TV dance show that she wants to win but he wants to sabotage."/>
    <x v="2"/>
  </r>
  <r>
    <s v="s2284"/>
    <x v="0"/>
    <x v="1182"/>
    <s v="Only"/>
    <x v="1046"/>
    <s v="Freida Pinto"/>
    <s v="Freida Pinto, Leslie Odom Jr., Chandler Riggs, Jayson Warner Smith, Joshua Mikel, Mark Ashworth, Tia Hendricks, Richard Hempton, Noor Naghmi, Maggie Parto"/>
    <s v="United States"/>
    <s v="United States"/>
    <x v="0"/>
    <x v="379"/>
    <x v="2"/>
    <x v="23"/>
    <x v="0"/>
    <s v="97 min"/>
    <s v="Dramas, Independent Movies, Romantic Movies"/>
    <s v="A couple must endure a self-imposed quarantine and elude authorities after a mysterious virus proves lethal to the world‚Äôs female population."/>
    <x v="0"/>
  </r>
  <r>
    <s v="s2285"/>
    <x v="0"/>
    <x v="1183"/>
    <s v="Penalty"/>
    <x v="1047"/>
    <s v="Lukram Smil"/>
    <s v="Lukram Smil, Manjot Singh, Shashank Arora, Kay Kay Menon, Aakash Dabhade, Srishti Jain, Bijou Thaangjam, Mohit Nain, Ashwin Kaushal"/>
    <s v="India"/>
    <s v="India"/>
    <x v="3"/>
    <x v="378"/>
    <x v="3"/>
    <x v="23"/>
    <x v="1"/>
    <s v="125 min"/>
    <s v="Dramas, Independent Movies, International Movies"/>
    <s v="At a Lucknow college, an aspiring football player‚Äôs dream of playing nationally is threatened when he faces discrimination for his Manipuri background."/>
    <x v="0"/>
  </r>
  <r>
    <s v="s2286"/>
    <x v="0"/>
    <x v="1184"/>
    <s v="Players"/>
    <x v="1048"/>
    <s v="Vinod Khanna"/>
    <s v="Vinod Khanna, Abhishek Bachchan, Bobby Deol, Sonam Kapoor, Bipasha Basu, Neil Nitin Mukesh, Sikander Kher, Omi Vaidya, Johny Lever, Shweta Bhardwaj"/>
    <s v="India"/>
    <s v="India"/>
    <x v="3"/>
    <x v="377"/>
    <x v="4"/>
    <x v="10"/>
    <x v="1"/>
    <s v="162 min"/>
    <s v="Action &amp; Adventure, International Movies"/>
    <s v="Learning of a fortune in gold being secretly shipped to Romania, master thieves Charlie and Riya assemble a crack team to steal it."/>
    <x v="5"/>
  </r>
  <r>
    <s v="s2287"/>
    <x v="0"/>
    <x v="1185"/>
    <s v="Pyaar Ka Punchnama 2"/>
    <x v="1049"/>
    <s v="Kartik Aaryan"/>
    <s v="Kartik Aaryan, Nushrat Bharucha, Sonalli Sehgall, Sunny Singh, Ishita Raj, Omkar Kapoor, Sharat Saxena, Mona Ambegaonkar"/>
    <s v="India"/>
    <s v="India"/>
    <x v="3"/>
    <x v="376"/>
    <x v="5"/>
    <x v="25"/>
    <x v="0"/>
    <s v="136 min"/>
    <s v="Comedies, Dramas, International Movies"/>
    <s v="Three young bachelors find the reality of relationships to be far removed from the idea of true romance that they had once pursued."/>
    <x v="2"/>
  </r>
  <r>
    <s v="s2288"/>
    <x v="0"/>
    <x v="1186"/>
    <s v="Queen"/>
    <x v="1050"/>
    <s v="Kangana Ranaut"/>
    <s v="Kangana Ranaut, Rajkummar Rao, Lisa Haydon, Mish Boyko, Jeffrey Chee Eng Ho, Marco Canadea, Sabeeka Imam, Yogendra Tikku"/>
    <s v="India"/>
    <s v="India"/>
    <x v="3"/>
    <x v="380"/>
    <x v="6"/>
    <x v="28"/>
    <x v="0"/>
    <s v="138 min"/>
    <s v="Comedies, Dramas, International Movies"/>
    <s v="Dumped by her fianc√©, a sheltered young woman decides to go on her honeymoon to Europe alone, embarking on an exhilarating journey of self-discovery."/>
    <x v="2"/>
  </r>
  <r>
    <s v="s2289"/>
    <x v="0"/>
    <x v="1187"/>
    <s v="Shaitan"/>
    <x v="488"/>
    <s v="Rajeev Khandelwal"/>
    <s v="Rajeev Khandelwal, Kalki Koechlin, Gulshan Devaiah, Shiv Pandit, Kirti Kulhari, Neil Bhoopalam, Nikhil Chinappa, Rajit Kapoor, Rajkummar Rao, Pavan Malhotra"/>
    <s v="India"/>
    <s v="India"/>
    <x v="3"/>
    <x v="375"/>
    <x v="0"/>
    <x v="15"/>
    <x v="0"/>
    <s v="126 min"/>
    <s v="Action &amp; Adventure, Dramas, Independent Movies"/>
    <s v="When they're blackmailed after a hit-and-run, a troubled rich girl and her wild friends stage a fake kidnapping with a plan to collect the ransom."/>
    <x v="5"/>
  </r>
  <r>
    <s v="s2290"/>
    <x v="0"/>
    <x v="1188"/>
    <s v="Special 26"/>
    <x v="1051"/>
    <s v="Akshay Kumar"/>
    <s v="Akshay Kumar, Manoj Bajpayee, Anupam Kher, Jimmy Shergill, Kajal Aggarwal, Divya Dutta, Kharaj Mukherjee, Rajesh Sharma, Kishore Kadam, Neeru Bajwa, Deep Raj Rana, Neetu Singh"/>
    <s v="India"/>
    <s v="India"/>
    <x v="3"/>
    <x v="374"/>
    <x v="1"/>
    <x v="4"/>
    <x v="5"/>
    <s v="137 min"/>
    <s v="Dramas, International Movies, Thrillers"/>
    <s v="In this fact-based crime drama, a gang of con artists posing as government officials executes a heist in the form of a raid on a prominent jeweler."/>
    <x v="0"/>
  </r>
  <r>
    <s v="s2291"/>
    <x v="0"/>
    <x v="1189"/>
    <s v="Tanu Weds Manu"/>
    <x v="1052"/>
    <s v="Madhavan"/>
    <s v="Madhavan, Kangana Ranaut, Jimmy Shergill, Deepak Dobriyal, Swara Bhaskar, Eijaz Khan, K.K. Raina, Rajendra Gupta, Ravi Kishan, Navni Parihar"/>
    <s v="India"/>
    <s v="India"/>
    <x v="3"/>
    <x v="373"/>
    <x v="2"/>
    <x v="15"/>
    <x v="1"/>
    <s v="114 min"/>
    <s v="Comedies, Dramas, International Movies"/>
    <s v="When London-based doctor Manu reluctantly returns to India to find a bride, he meets the girl of his dreams ‚Äì only to discover she loves another man."/>
    <x v="2"/>
  </r>
  <r>
    <s v="s2292"/>
    <x v="0"/>
    <x v="1190"/>
    <s v="What the Fish"/>
    <x v="1053"/>
    <s v="Dimple Kapadia"/>
    <s v="Dimple Kapadia, Vishal Sharma, Sumit Suri, Anand Tiwari, Deepti Pujari, Manu Rishi Chadha, Geetika Tyagi, Manjot Singh, Sabina Sheema"/>
    <s v="India"/>
    <s v="India"/>
    <x v="3"/>
    <x v="372"/>
    <x v="3"/>
    <x v="4"/>
    <x v="1"/>
    <s v="96 min"/>
    <s v="Comedies, International Movies"/>
    <s v="A crabby woman leaves home for a vacation and entrusts her niece's fianc√© to feed her fish and adhere to a strict set of rules. He has other ideas."/>
    <x v="2"/>
  </r>
  <r>
    <s v="s2295"/>
    <x v="0"/>
    <x v="1191"/>
    <s v="Desperados"/>
    <x v="1054"/>
    <s v="Nasim Pedrad"/>
    <s v="Nasim Pedrad, Anna Camp, Lamorne Morris, Heather Graham, Robbie Amell, Sarah Burns, Jessica Chaffin"/>
    <s v="United States"/>
    <s v="United States"/>
    <x v="0"/>
    <x v="381"/>
    <x v="4"/>
    <x v="22"/>
    <x v="0"/>
    <s v="107 min"/>
    <s v="Comedies, Romantic Movies"/>
    <s v="After drunkenly sending a cringeworthy email, hopeless romantic Wes heads to Mexico with her best friends to erase the note before her new love reads it."/>
    <x v="2"/>
  </r>
  <r>
    <s v="s2296"/>
    <x v="0"/>
    <x v="1192"/>
    <s v="Hunter in the Blue Side of Manchester"/>
    <x v="1055"/>
    <s v="Adipati Dolken"/>
    <s v="Adipati Dolken, Ganindra Bimo, Donny Alamsyah, Vonny Cornellya, Tania Staite, Maurice Bryrne, Kevin Bzezovski Taroreh"/>
    <s v="Indonesia, United Kingdom"/>
    <s v="Indonesia"/>
    <x v="25"/>
    <x v="371"/>
    <x v="5"/>
    <x v="22"/>
    <x v="0"/>
    <s v="89 min"/>
    <s v="Dramas, International Movies"/>
    <s v="To honor his father, a diligent college graduate takes on the daunting goal of becoming a reporter for an English Premier League soccer club."/>
    <x v="0"/>
  </r>
  <r>
    <s v="s2297"/>
    <x v="0"/>
    <x v="1193"/>
    <s v="I Am Not Your Negro"/>
    <x v="1056"/>
    <s v="Samuel L. Jackson"/>
    <s v="Samuel L. Jackson, Joey Starr"/>
    <s v="Switzerland, France, Belgium, United States"/>
    <s v="Switzerland"/>
    <x v="18"/>
    <x v="370"/>
    <x v="6"/>
    <x v="5"/>
    <x v="2"/>
    <s v="94 min"/>
    <s v="Documentaries"/>
    <s v="Based on James Baldwin's unfinished book, this visual essay explores racism through the stories of Medgar Evers, Malcolm X and Martin Luther King Jr."/>
    <x v="8"/>
  </r>
  <r>
    <s v="s2301"/>
    <x v="0"/>
    <x v="1194"/>
    <s v="The Perfect Picture: Ten Years Later"/>
    <x v="1057"/>
    <s v="Jackie Appiah"/>
    <s v="Jackie Appiah, Naa Ashorkor Mensa-Doku, Lydia Forson, Adjetey Anang, Richard Mofe-Damijo, Chris Attoh, Gideon Okeke, Joselyn Dumas, John Dumelo, Beverly Naya"/>
    <s v="Ghana"/>
    <s v="Ghana"/>
    <x v="60"/>
    <x v="369"/>
    <x v="0"/>
    <x v="23"/>
    <x v="0"/>
    <s v="148 min"/>
    <s v="Comedies, Dramas, International Movies"/>
    <s v="From flawed husbands to shaky finances, new complications test a close circle of friends who must lean on each other in a new decade of their lives."/>
    <x v="2"/>
  </r>
  <r>
    <s v="s2303"/>
    <x v="0"/>
    <x v="1195"/>
    <s v="Thiago Ventura: POKAS"/>
    <x v="1058"/>
    <s v="Thiago Ventura"/>
    <s v="Thiago Ventura"/>
    <s v="Brazil"/>
    <s v="Brazil"/>
    <x v="32"/>
    <x v="368"/>
    <x v="1"/>
    <x v="22"/>
    <x v="0"/>
    <s v="82 min"/>
    <s v="Stand-Up Comedy"/>
    <s v="In a rollicking special, Thiago Ventura jokes about life in the hood, social issues and more, explaining how actions speak louder than words."/>
    <x v="12"/>
  </r>
  <r>
    <s v="s2305"/>
    <x v="0"/>
    <x v="1196"/>
    <s v="#AnneFrank - Parallel Stories"/>
    <x v="1059"/>
    <s v="Helen Mirren"/>
    <s v="Helen Mirren, Gengher Gatti"/>
    <s v="Italy"/>
    <s v="Italy"/>
    <x v="13"/>
    <x v="367"/>
    <x v="2"/>
    <x v="23"/>
    <x v="1"/>
    <s v="95 min"/>
    <s v="Documentaries, International Movies"/>
    <s v="Through her diary, Anne Frank's story is retold alongside those of five Holocaust survivors in this poignant documentary from Oscar winner Helen Mirren."/>
    <x v="8"/>
  </r>
  <r>
    <s v="s2308"/>
    <x v="1"/>
    <x v="1197"/>
    <s v="Abby Hatcher"/>
    <x v="1060"/>
    <s v="Macy Drouin"/>
    <s v="Macy Drouin, Wyatt White, Paul Sun-Hyung Lee, Michela Luci, Christian Dal Dosso, Laaibah Alvi, Leo Orgil"/>
    <s v="United States, Canada"/>
    <s v="United States"/>
    <x v="0"/>
    <x v="366"/>
    <x v="3"/>
    <x v="23"/>
    <x v="9"/>
    <s v="1 Season"/>
    <s v="Kids' TV"/>
    <s v="A big-hearted girl helps her Fuzzly friends who live in her family's hotel with exploring feelings, fixing mishaps and embracing their special quirks."/>
    <x v="23"/>
  </r>
  <r>
    <s v="s2309"/>
    <x v="0"/>
    <x v="1198"/>
    <s v="Ad√∫"/>
    <x v="1061"/>
    <s v="Luis Tosar"/>
    <s v="Luis Tosar, Anna Castillo, √Ålvaro Cervantes, Miquel Fern√°ndez, Jes√∫s Carroza, Moustapha Oumarou, Adam Nourou, Zayidiyya Dissou, Ana Wagener, Nora Navas"/>
    <s v="Spain"/>
    <s v="Spain"/>
    <x v="8"/>
    <x v="365"/>
    <x v="4"/>
    <x v="22"/>
    <x v="0"/>
    <s v="120 min"/>
    <s v="Dramas, International Movies"/>
    <s v="Near a Spanish town in northern Africa, a child takes a painful journey, a father reconnects with his daughter and a coast guard is guilt stricken."/>
    <x v="0"/>
  </r>
  <r>
    <s v="s2310"/>
    <x v="0"/>
    <x v="1199"/>
    <s v="Ali Baba ve 7 C√ºceler"/>
    <x v="1062"/>
    <s v="Cem Yƒ±lmaz"/>
    <s v="Cem Yƒ±lmaz, Irina Ivkina, √áetin Altay, Zafer Alg√∂z, Can Yƒ±lmaz, Bahtiyar Engin, Fevzi G√∂k√ße, Yosi Mizrahi"/>
    <s v="Turkey"/>
    <s v="Turkey"/>
    <x v="41"/>
    <x v="364"/>
    <x v="5"/>
    <x v="25"/>
    <x v="0"/>
    <s v="115 min"/>
    <s v="Action &amp; Adventure, Comedies, International Movies"/>
    <s v="A garden gnome vendor and his brother-in-law attend a trade fair in Sofia, where they accidentally stumble into shenanigans involving a mafia boss."/>
    <x v="5"/>
  </r>
  <r>
    <s v="s2311"/>
    <x v="0"/>
    <x v="1200"/>
    <s v="David Foster: Off the Record"/>
    <x v="1063"/>
    <s v="David Foster"/>
    <s v="David Foster"/>
    <s v="Canada"/>
    <s v="Canada"/>
    <x v="11"/>
    <x v="363"/>
    <x v="6"/>
    <x v="23"/>
    <x v="0"/>
    <s v="107 min"/>
    <s v="Documentaries, Music &amp; Musicals"/>
    <s v="From child prodigy to iconic music producer, David Foster shares the stories behind his success with rare footage and interviews with his collaborators."/>
    <x v="8"/>
  </r>
  <r>
    <s v="s2312"/>
    <x v="0"/>
    <x v="1201"/>
    <s v="Double Jeopardy"/>
    <x v="1064"/>
    <s v="Tommy Lee Jones"/>
    <s v="Tommy Lee Jones, Ashley Judd, Bruce Greenwood, Annabeth Gish, Roma Maffia, Jay Brazeau, Michael Gaston, Daniel Lapaine"/>
    <s v="United States, Germany, Canada"/>
    <s v="United States"/>
    <x v="0"/>
    <x v="362"/>
    <x v="0"/>
    <x v="31"/>
    <x v="4"/>
    <s v="105 min"/>
    <s v="Thrillers"/>
    <s v="After being framed and serving time for her husband's supposed murder, Libby decides to kill her &quot;late&quot; husband for good."/>
    <x v="4"/>
  </r>
  <r>
    <s v="s2313"/>
    <x v="0"/>
    <x v="1202"/>
    <s v="Pek Yakƒ±nda"/>
    <x v="1062"/>
    <s v="Cem Yƒ±lmaz"/>
    <s v="Cem Yƒ±lmaz, T√ºlin √ñzen, Ozan G√ºven, √ñzkan Uƒüur, Zafer Alg√∂z, Cengiz Bozkurt, Cahit G√∂k, Bahtiyar Engin, Mazhar Alanson, Metin Co≈ükun, Tuƒürul T√ºlek"/>
    <s v="Turkey"/>
    <s v="Turkey"/>
    <x v="41"/>
    <x v="361"/>
    <x v="1"/>
    <x v="28"/>
    <x v="0"/>
    <s v="134 min"/>
    <s v="Comedies, International Movies"/>
    <s v="An ex-movie extra plans to win his wife back by making a fantasy film, but neither he nor his crew has a knack for filmmaking."/>
    <x v="2"/>
  </r>
  <r>
    <s v="s2315"/>
    <x v="0"/>
    <x v="1203"/>
    <s v="Stardust"/>
    <x v="354"/>
    <s v="Claire Danes"/>
    <s v="Claire Danes, Michelle Pfeiffer, Robert De Niro, Charlie Cox, Sienna Miller, Ricky Gervais, Jason Flemyng, Rupert Everett, Peter O'Toole, Mark Strong, Kate Magowan, Ian McKellen"/>
    <s v="United Kingdom, United States"/>
    <s v="United Kingdom"/>
    <x v="1"/>
    <x v="360"/>
    <x v="2"/>
    <x v="18"/>
    <x v="2"/>
    <s v="128 min"/>
    <s v="Action &amp; Adventure, International Movies, Romantic Movies"/>
    <s v="To win his true love's heart, wide-eyed Tristan Thorn journeys to a forbidden realm to retrieve a fallen star that has taken human form."/>
    <x v="5"/>
  </r>
  <r>
    <s v="s2316"/>
    <x v="0"/>
    <x v="1204"/>
    <s v="The F**k-It List"/>
    <x v="1065"/>
    <s v="Eli Brown"/>
    <s v="Eli Brown, Madison Iseman, Marcus Scribner, Jerry O'Connell, Karan Brar, Tristan Lake Leabu, Peter Facinelli, Natalie Zea"/>
    <s v="United States"/>
    <s v="United States"/>
    <x v="0"/>
    <x v="359"/>
    <x v="3"/>
    <x v="23"/>
    <x v="0"/>
    <s v="103 min"/>
    <s v="Comedies"/>
    <s v="After a prank blows up a studious high school senior's life, he shares a list of certain things he wishes he'd done differently ‚Äî and maybe still can."/>
    <x v="2"/>
  </r>
  <r>
    <s v="s2318"/>
    <x v="0"/>
    <x v="1205"/>
    <s v="Total Recall"/>
    <x v="1066"/>
    <s v="Arnold Schwarzenegger"/>
    <s v="Arnold Schwarzenegger, Rachel Ticotin, Sharon Stone, Michael Ironside, Ronny Cox, Marshall Bell, Michael Champion, Mel Johnson Jr., Roy Brocksmith, Rosemary Dunsmore"/>
    <s v="United States, Mexico"/>
    <s v="United States"/>
    <x v="0"/>
    <x v="358"/>
    <x v="4"/>
    <x v="29"/>
    <x v="4"/>
    <s v="114 min"/>
    <s v="Action &amp; Adventure, Sci-Fi &amp; Fantasy"/>
    <s v="After getting a memory implant, working stiff Douglas Quaid discovers he might actually be a secret agent embroiled in a violent insurrection on Mars."/>
    <x v="5"/>
  </r>
  <r>
    <s v="s2320"/>
    <x v="0"/>
    <x v="1206"/>
    <s v="Under the Riccione Sun"/>
    <x v="1067"/>
    <s v="Cristiano Caccamo"/>
    <s v="Cristiano Caccamo, Lorenzo Zurzolo, Ludovica Martino, Davide Calgaro, Matteo Oscar Giuggioli, Saul Nanni, Fotin√¨ Peluso, Claudia Tranchese, Isabella Ferrari, Luca Ward, Andrea Roncato, Giulia Schiavo, Maria Luisa De Crescenzo, Sergio Ruggeri, Rosanna Sapia, Tommaso Paradiso"/>
    <s v="Italy"/>
    <s v="Italy"/>
    <x v="13"/>
    <x v="357"/>
    <x v="5"/>
    <x v="22"/>
    <x v="0"/>
    <s v="102 min"/>
    <s v="Comedies, International Movies, Romantic Movies"/>
    <s v="While vacationing on the beaches of Riccione, a group of teens become friends and help each other manage romantic relationships and summer crushes."/>
    <x v="2"/>
  </r>
  <r>
    <s v="s2322"/>
    <x v="0"/>
    <x v="1207"/>
    <s v="George Lopez: We'll Do It For Half"/>
    <x v="513"/>
    <s v="George Lopez"/>
    <s v="George Lopez"/>
    <s v="United States"/>
    <s v="United States"/>
    <x v="0"/>
    <x v="356"/>
    <x v="6"/>
    <x v="22"/>
    <x v="0"/>
    <s v="52 min"/>
    <s v="Stand-Up Comedy"/>
    <s v="Comedian George Lopez tackles the future and the past of Latinx culture in America, touching on immigration, his tough relatives, aging and much more."/>
    <x v="12"/>
  </r>
  <r>
    <s v="s2324"/>
    <x v="0"/>
    <x v="1208"/>
    <s v="The Mirror Boy"/>
    <x v="1068"/>
    <s v="Edward Kagutuzi"/>
    <s v="Edward Kagutuzi, Genevieve Nnaji, Osita Iheme, Fatima Jabbe, Victor Carvalho, Felix Ceesay, John Charles Njie, Momodu Musa Ceesay"/>
    <s v="United Kingdom, Nigeria"/>
    <s v="United Kingdom"/>
    <x v="1"/>
    <x v="355"/>
    <x v="0"/>
    <x v="15"/>
    <x v="1"/>
    <s v="86 min"/>
    <s v="Action &amp; Adventure, Dramas, International Movies"/>
    <s v="A young boy is taken to his mother's birth home in Africa, where a mystical adventure in an ominous forest turns into a journey of self-discovery."/>
    <x v="5"/>
  </r>
  <r>
    <s v="s2325"/>
    <x v="0"/>
    <x v="1209"/>
    <s v="#FriendButMarried 2"/>
    <x v="1055"/>
    <s v="Adipati Dolken"/>
    <s v="Adipati Dolken, Mawar de Jongh, Sari Nila, Vonny Cornellya, Clay Gribble, Ivan Leonardy, Sarah Sechan, Jourdy Pranata"/>
    <s v="Indonesia"/>
    <s v="Indonesia"/>
    <x v="25"/>
    <x v="354"/>
    <x v="1"/>
    <x v="22"/>
    <x v="8"/>
    <s v="104 min"/>
    <s v="Dramas, International Movies, Romantic Movies"/>
    <s v="As Ayu and Ditto finally transition from best friends to newlyweds, a quick pregnancy creates uncertainty for the future of their young marriage."/>
    <x v="0"/>
  </r>
  <r>
    <s v="s2326"/>
    <x v="0"/>
    <x v="1210"/>
    <s v="Skin"/>
    <x v="1069"/>
    <s v="Beverly Naya"/>
    <s v="Beverly Naya"/>
    <s v="Nigeria"/>
    <s v="Nigeria"/>
    <x v="7"/>
    <x v="353"/>
    <x v="2"/>
    <x v="23"/>
    <x v="0"/>
    <s v="76 min"/>
    <s v="Documentaries, International Movies"/>
    <s v="On a quest to find beauty in all complexions, actress Beverly Naya travels to her home country of Nigeria and explores colorism's impact on society."/>
    <x v="8"/>
  </r>
  <r>
    <s v="s2329"/>
    <x v="0"/>
    <x v="1211"/>
    <s v="Ride Like a Girl"/>
    <x v="1070"/>
    <s v="Teresa Palmer"/>
    <s v="Teresa Palmer, Sam Neill, Sullivan Stapleton, Stevie Payne, Brooke Satchwell, Magda Szubanski, Aaron Glenane, Damien Garvey, Sophia Crawford, Henry Nixon"/>
    <s v="Australia"/>
    <s v="Australia"/>
    <x v="9"/>
    <x v="352"/>
    <x v="3"/>
    <x v="22"/>
    <x v="3"/>
    <s v="99 min"/>
    <s v="Children &amp; Family Movies, Dramas, Independent Movies"/>
    <s v="The daughter of a horse trainer, an ambitious girl sets her sights on becoming the first female jockey to win the Melbourne Cup. Based on a true story."/>
    <x v="7"/>
  </r>
  <r>
    <s v="s2331"/>
    <x v="0"/>
    <x v="1212"/>
    <s v="Eurovision Song Contest: The Story of Fire Saga"/>
    <x v="1071"/>
    <s v="Will Ferrell"/>
    <s v="Will Ferrell, Rachel McAdams, Dan Stevens, Melissanthi Mahut, Mikael Persbrandt, √ìlafur Darri √ìlafsson, Graham Norton, Demi Lovato, Pierce Brosnan"/>
    <s v="United States"/>
    <s v="United States"/>
    <x v="0"/>
    <x v="351"/>
    <x v="4"/>
    <x v="22"/>
    <x v="2"/>
    <s v="124 min"/>
    <s v="Comedies, Music &amp; Musicals, Romantic Movies"/>
    <s v="Two small-town singers chase their pop star dreams at a global music competition, where high stakes, scheming rivals and onstage mishaps test their bond."/>
    <x v="2"/>
  </r>
  <r>
    <s v="s2333"/>
    <x v="0"/>
    <x v="1213"/>
    <s v="Kasanova"/>
    <x v="1072"/>
    <s v="Wale Ojo"/>
    <s v="Wale Ojo, Ireti Doyle, Alvin Abayomi, Toyin Abraham, Ruby Akubueze, Chimezie Imo, Tomiwa Tegbe"/>
    <s v="Nigeria"/>
    <s v="Nigeria"/>
    <x v="7"/>
    <x v="350"/>
    <x v="5"/>
    <x v="23"/>
    <x v="1"/>
    <s v="117 min"/>
    <s v="Comedies, International Movies, Romantic Movies"/>
    <s v="After losing his wife, a single father indulges in flimsy flings until he meets his son's music teacher, who imparts a few lessons on love."/>
    <x v="2"/>
  </r>
  <r>
    <s v="s2334"/>
    <x v="0"/>
    <x v="1214"/>
    <s v="Ordinary People"/>
    <x v="1073"/>
    <s v="Ronwaldo Martin"/>
    <s v="Ronwaldo Martin, Hasmine Killip, Maria Isabel Lopez, Raymond Lee, Erlinda Villalobos, Sue Prado"/>
    <s v="Philippines"/>
    <s v="Philippines"/>
    <x v="34"/>
    <x v="349"/>
    <x v="6"/>
    <x v="32"/>
    <x v="0"/>
    <s v="107 min"/>
    <s v="Dramas, Independent Movies, International Movies"/>
    <s v="Barely making a living as pickpockets, a teenage couple in Manila resort to desperate measures when their one-month-old child is kidnapped."/>
    <x v="0"/>
  </r>
  <r>
    <s v="s2337"/>
    <x v="0"/>
    <x v="1215"/>
    <s v="Thackeray (Hindi)"/>
    <x v="1074"/>
    <s v="Nawazuddin Siddiqui"/>
    <s v="Nawazuddin Siddiqui, Amrita Rao, Rajeev Panday, Sanjay Narvekar, Rajesh Khera, Prakash Belawadi, Avantika Akerkar"/>
    <s v="India"/>
    <s v="India"/>
    <x v="3"/>
    <x v="348"/>
    <x v="0"/>
    <x v="23"/>
    <x v="1"/>
    <s v="135 min"/>
    <s v="Dramas, International Movies"/>
    <s v="From controversial cartoonist to powerful Mumbai politician, this biopic maps the meteoric rise of far-right Shiv Sena party founder, Bal Thackeray."/>
    <x v="0"/>
  </r>
  <r>
    <s v="s2339"/>
    <x v="0"/>
    <x v="1216"/>
    <s v="Krishna and His Leela"/>
    <x v="1075"/>
    <s v="Siddhu Jonnalagadda"/>
    <s v="Siddhu Jonnalagadda, Shraddha Srinath, Seerat Kapoor, Shalini Vadnikatti, Jhansi, Viva Harsha, Sampath Raj, Samyuktha Hornad"/>
    <s v="India"/>
    <s v="India"/>
    <x v="3"/>
    <x v="347"/>
    <x v="1"/>
    <x v="22"/>
    <x v="0"/>
    <s v="126 min"/>
    <s v="International Movies, Romantic Movies"/>
    <s v="Torn between his past and present girlfriends, a confused bachelor‚Äôs indecisiveness spins a web of lies and cheating as he struggles to commit."/>
    <x v="15"/>
  </r>
  <r>
    <s v="s2340"/>
    <x v="0"/>
    <x v="1217"/>
    <s v="Prem Ratan Dhan Payo"/>
    <x v="1076"/>
    <s v="Salman Khan"/>
    <s v="Salman Khan, Sonam Kapoor, Anupam Kher, Neil Nitin Mukesh, Sanjay Mishra, Swara Bhaskar, Deepak Dobriyal, Arman Kohli, Manoj Joshi, Samaira Rao, Karuna Pandey, Sucheta Khanna"/>
    <s v="India"/>
    <s v="India"/>
    <x v="3"/>
    <x v="346"/>
    <x v="2"/>
    <x v="25"/>
    <x v="1"/>
    <s v="164 min"/>
    <s v="Action &amp; Adventure, Dramas, International Movies"/>
    <s v="While recovering from an assassination attempt four days prior to his coronation, a stern prince is replaced by a joyful and generous doppelg√§nger."/>
    <x v="5"/>
  </r>
  <r>
    <s v="s2341"/>
    <x v="0"/>
    <x v="1218"/>
    <s v="Vivah"/>
    <x v="1076"/>
    <s v="Shahid Kapoor"/>
    <s v="Shahid Kapoor, Amrita Rao, Anupam Kher, Alok Nath, Seema Biswas, Samir Soni, Lata Sabharwal, Manoj Joshi, Dinesh Lamba, Amrita Prakash"/>
    <s v="India"/>
    <s v="India"/>
    <x v="3"/>
    <x v="345"/>
    <x v="3"/>
    <x v="20"/>
    <x v="1"/>
    <s v="166 min"/>
    <s v="Dramas, International Movies, Romantic Movies"/>
    <s v="Set up for an arranged marriage, a young couple enjoys an old-fashioned courtship, until an accident days before their wedding tests their nascent love."/>
    <x v="0"/>
  </r>
  <r>
    <s v="s2343"/>
    <x v="0"/>
    <x v="1219"/>
    <s v="Bulbbul"/>
    <x v="1077"/>
    <s v="Tripti Dimri"/>
    <s v="Tripti Dimri, Avinash Tiwary, Rahul Bose, Parambrata Chatterjee, Paoli Dam, Veera Kapur Ee"/>
    <s v="India"/>
    <s v="India"/>
    <x v="3"/>
    <x v="382"/>
    <x v="4"/>
    <x v="22"/>
    <x v="0"/>
    <s v="94 min"/>
    <s v="Horror Movies, International Movies"/>
    <s v="A child bride grows up to be an enigmatic woman presiding over her household, harboring a painful past as supernatural murders of men plague her village."/>
    <x v="3"/>
  </r>
  <r>
    <s v="s2345"/>
    <x v="0"/>
    <x v="1220"/>
    <s v="Nobody Knows I'm Here"/>
    <x v="1078"/>
    <s v="Jorge Garc√≠a"/>
    <s v="Jorge Garc√≠a, Millaray Lobos, Luis Gnecco, Alejandro Goic, Gast√≥n Pauls, Eduardo Paxeco"/>
    <s v="Chile"/>
    <s v="Chile"/>
    <x v="48"/>
    <x v="383"/>
    <x v="5"/>
    <x v="22"/>
    <x v="0"/>
    <s v="92 min"/>
    <s v="Dramas, Independent Movies, International Movies"/>
    <s v="A former child singer, traumatized by his experiences, becomes a recluse, nurturing his hurt until a woman comes into his life and really hears him."/>
    <x v="0"/>
  </r>
  <r>
    <s v="s2346"/>
    <x v="0"/>
    <x v="1221"/>
    <s v="Eric Andre: Legalize Everything"/>
    <x v="1079"/>
    <s v="Eric Andr√©"/>
    <s v="Eric Andr√©"/>
    <s v="United States"/>
    <s v="United States"/>
    <x v="0"/>
    <x v="384"/>
    <x v="6"/>
    <x v="22"/>
    <x v="0"/>
    <s v="52 min"/>
    <s v="Stand-Up Comedy"/>
    <s v="Eric Andre takes the stage in New Orleans and tackles flawed fast-food icons, the wonders of autofill and the bizarre choice for the &quot;Cops&quot; theme song."/>
    <x v="12"/>
  </r>
  <r>
    <s v="s2348"/>
    <x v="0"/>
    <x v="1222"/>
    <s v="Kappela"/>
    <x v="1080"/>
    <s v="Anna Ben"/>
    <s v="Anna Ben, Roshan Mathew, Sreenath Bhasi, Sudhi Koppa, Tanvi Ram, Musthafa, James Eliya, Vijilesh"/>
    <s v="India"/>
    <s v="India"/>
    <x v="3"/>
    <x v="385"/>
    <x v="0"/>
    <x v="22"/>
    <x v="1"/>
    <s v="112 min"/>
    <s v="Dramas, Independent Movies, International Movies"/>
    <s v="Falling into an over-the-phone romance with a rickshaw driver, a young woman visits his city when an encounter with a stranger derails their meeting."/>
    <x v="0"/>
  </r>
  <r>
    <s v="s2349"/>
    <x v="0"/>
    <x v="1223"/>
    <s v="The Royal Hibiscus Hotel"/>
    <x v="1081"/>
    <s v="Zainab Balogun"/>
    <s v="Zainab Balogun, Kenneth Okolie, Deyemi Okanlawon, Joke Silva, Olu Jacobs, Jide Kosoko, Rachel Oniga, Kemi Lala Akindoju, Ini Dima-Okojie, Toni Tones"/>
    <s v="Nigeria"/>
    <s v="Nigeria"/>
    <x v="7"/>
    <x v="344"/>
    <x v="1"/>
    <x v="5"/>
    <x v="5"/>
    <s v="90 min"/>
    <s v="Comedies, International Movies, Romantic Movies"/>
    <s v="A disenchanted chef tries to help her parents restore their failing hotel but cooks up feelings for an investor with his sights set on the property."/>
    <x v="2"/>
  </r>
  <r>
    <s v="s2351"/>
    <x v="0"/>
    <x v="1224"/>
    <s v="Woodshock"/>
    <x v="1082"/>
    <s v="Kirsten Dunst"/>
    <s v="Kirsten Dunst, Joe Cole, Pilou Asb√¶k, Jack Kilmer, Steph DuVall, Susan Traylor, Joel McCoy, Michael Pavlicek"/>
    <s v="United States"/>
    <s v="United States"/>
    <x v="0"/>
    <x v="343"/>
    <x v="2"/>
    <x v="5"/>
    <x v="4"/>
    <s v="101 min"/>
    <s v="Dramas, Independent Movies, Thrillers"/>
    <s v="Shattered after her mother's death, a woman floats away from reality under the effect of a potent, hallucinatory drug as her life decays into chaos."/>
    <x v="0"/>
  </r>
  <r>
    <s v="s2352"/>
    <x v="0"/>
    <x v="1225"/>
    <s v="Elevator Baby"/>
    <x v="1083"/>
    <s v="Toyin Abraham"/>
    <s v="Toyin Abraham, Timini Egbuson, Shaffy Bello, Yemi Solade, Broda Shaggi, Sambasa Nzeribe, Ijeoma Aniebo, Blessing Onwukwe"/>
    <s v="Nigeria"/>
    <s v="Nigeria"/>
    <x v="7"/>
    <x v="342"/>
    <x v="3"/>
    <x v="23"/>
    <x v="0"/>
    <s v="84 min"/>
    <s v="Dramas, International Movies"/>
    <s v="A chance encounter brings a brash, wealthy young man and an underprivileged woman together when they get stuck in an elevator and she goes into labor."/>
    <x v="0"/>
  </r>
  <r>
    <s v="s2354"/>
    <x v="0"/>
    <x v="1226"/>
    <s v="Chaman Bahaar"/>
    <x v="1084"/>
    <s v="Jitendra Kumar"/>
    <s v="Jitendra Kumar, Ritika Badiani, Yogendra Tikku, Bhuvan Arora, Alam Khan, Dhirendra Tiwari, Ashwani Kumar, Bhagwan Tiwari"/>
    <s v="India"/>
    <s v="India"/>
    <x v="3"/>
    <x v="341"/>
    <x v="4"/>
    <x v="22"/>
    <x v="0"/>
    <s v="112 min"/>
    <s v="Comedies, Dramas, International Movies"/>
    <s v="A local shop becomes a hub for young men taken with the new neighbor. But as business booms, it may leave the equally smitten storeowner heartbroken."/>
    <x v="2"/>
  </r>
  <r>
    <s v="s2355"/>
    <x v="0"/>
    <x v="1227"/>
    <s v="Destiny"/>
    <x v="195"/>
    <s v="Nour El-Sherif"/>
    <s v="Nour El-Sherif, Laila Elwi, Mahmoud Hemeida, Safia el-Emari, Mohamed Mounir, Khaled El Nabawy, Seif Abdelrahman, Abdalla Mahmoud, Ahmed Fouad Selim, Magdi Idris"/>
    <s v="France, Egypt"/>
    <s v="France"/>
    <x v="14"/>
    <x v="340"/>
    <x v="5"/>
    <x v="36"/>
    <x v="1"/>
    <s v="136 min"/>
    <s v="Dramas, International Movies"/>
    <s v="In 12th-century Spain, a philosopher and his profound teachings jeopardize the caliph he serves when political rivals threaten a government upheaval."/>
    <x v="0"/>
  </r>
  <r>
    <s v="s2357"/>
    <x v="0"/>
    <x v="1228"/>
    <s v="Feel the Beat"/>
    <x v="1085"/>
    <s v="Sofia Carson"/>
    <s v="Sofia Carson, Wolfgang Novogratz, Donna Lynne Champlin, Eva Hauge, Rex Lee, Brandon Kyle Goodman, Lidya Jewett, Sadie Lapidus, Johanna Col√≥n, Shaylee Mansfield, Shiloh Nelson, Justin Allan, Carina Battrick, Kai Zen, Marissa Jaret Winokur, Enrico Colantoni, Dennis Andres"/>
    <s v="United States"/>
    <s v="United States"/>
    <x v="0"/>
    <x v="339"/>
    <x v="6"/>
    <x v="22"/>
    <x v="8"/>
    <s v="110 min"/>
    <s v="Children &amp; Family Movies, Comedies, Dramas"/>
    <s v="After blowing a Broadway audition, a self-centered dancer reluctantly returns home and agrees to coach a squad of young misfits for a big competition."/>
    <x v="7"/>
  </r>
  <r>
    <s v="s2359"/>
    <x v="0"/>
    <x v="1229"/>
    <s v="Lost Bullet"/>
    <x v="1086"/>
    <s v="Alban Lenoir"/>
    <s v="Alban Lenoir, Nicolas Duvauchelle, Ramzy Bedia, St√©fi Celma, Rod Paradot, S√©bastien Lalanne, Pascale Arbillot, Arthur Aspaturian, Patrick M√©dioni"/>
    <s v="France"/>
    <s v="France"/>
    <x v="14"/>
    <x v="338"/>
    <x v="0"/>
    <x v="22"/>
    <x v="0"/>
    <s v="93 min"/>
    <s v="Action &amp; Adventure, Dramas, International Movies"/>
    <s v="Facing a murder charge, a genius mechanic with a criminal past must track down a missing car containing the proof of his innocence: a single bullet."/>
    <x v="5"/>
  </r>
  <r>
    <s v="s2361"/>
    <x v="0"/>
    <x v="1230"/>
    <s v="One-Way to Tomorrow"/>
    <x v="401"/>
    <s v="Dilan √ái√ßek Deniz"/>
    <s v="Dilan √ái√ßek Deniz, Metin Akd√ºlger"/>
    <s v="Turkey"/>
    <s v="Turkey"/>
    <x v="41"/>
    <x v="386"/>
    <x v="1"/>
    <x v="22"/>
    <x v="0"/>
    <s v="90 min"/>
    <s v="Dramas, International Movies, Romantic Movies"/>
    <s v="Two strangers cross paths on a train en route to Izmir, bonding over their turbulent ‚Äî and unexpectedly intertwined ‚Äî romantic pasts."/>
    <x v="0"/>
  </r>
  <r>
    <s v="s2362"/>
    <x v="0"/>
    <x v="1231"/>
    <s v="The Emigrant"/>
    <x v="195"/>
    <s v="Khaled El Nabawy"/>
    <s v="Khaled El Nabawy, Hanan Turk, Yousra, Mahmoud Hemeida, Safia el-Emari, Michel Piccoli, Ahmed Bedir"/>
    <s v="Egypt, France"/>
    <s v="Egypt"/>
    <x v="27"/>
    <x v="337"/>
    <x v="2"/>
    <x v="24"/>
    <x v="1"/>
    <s v="130 min"/>
    <s v="Dramas, International Movies"/>
    <s v="Ram leaves the nomadic life and embarks on a quest for knowledge in a pharaonic Egypt mired in political intrigue. Based on a biblical story."/>
    <x v="0"/>
  </r>
  <r>
    <s v="s2364"/>
    <x v="0"/>
    <x v="1232"/>
    <s v="Wasp Network"/>
    <x v="1087"/>
    <s v="Pen√©lope Cruz"/>
    <s v="Pen√©lope Cruz, Edgar Ram√≠rez, Wagner Moura, Gael Garc√≠a Bernal, Ana de Armas, Leonardo Sbaraglia"/>
    <s v="France, Brazil, Spain, Belgium"/>
    <s v="France"/>
    <x v="14"/>
    <x v="336"/>
    <x v="3"/>
    <x v="22"/>
    <x v="0"/>
    <s v="128 min"/>
    <s v="Dramas, International Movies, Thrillers"/>
    <s v="Based on a true and gripping story: Cuban spies infiltrate exile groups in the 1990s to stop terrorism against the island, but at a high personal cost."/>
    <x v="0"/>
  </r>
  <r>
    <s v="s2365"/>
    <x v="0"/>
    <x v="1233"/>
    <s v="A Whisker Away"/>
    <x v="1088"/>
    <s v="Mirai Shida"/>
    <s v="Mirai Shida, Natsuki Hanae, Hiroaki Ogi, Koichi Yamadera, Minako Kotobuki, Susumu Chiba, Ayako Kawasumi, Sayaka Ohara, Daisuke Namikawa"/>
    <s v="Japan"/>
    <s v="Japan"/>
    <x v="6"/>
    <x v="387"/>
    <x v="4"/>
    <x v="22"/>
    <x v="5"/>
    <s v="104 min"/>
    <s v="Anime Features, Children &amp; Family Movies, International Movies"/>
    <s v="A peculiar girl transforms into a cat to catch her crush's attention. But before she realizes it, the line between human and animal starts to blur."/>
    <x v="27"/>
  </r>
  <r>
    <s v="s2366"/>
    <x v="0"/>
    <x v="1234"/>
    <s v="Alexandria ... Why?"/>
    <x v="195"/>
    <s v="Naglaa Fathi"/>
    <s v="Naglaa Fathi, Farid Shawqy, Mohsen Mohiedine, Ezzat El Alaili, Abdalla Mahmoud, Youssef Wahby, Yehia Chahine, Laila Fawzy, Mahmoud El Meleigy, Ahmed Zaki, Gerry Sundquist"/>
    <s v="Egypt, Algeria"/>
    <s v="Egypt"/>
    <x v="27"/>
    <x v="335"/>
    <x v="5"/>
    <x v="50"/>
    <x v="0"/>
    <s v="131 min"/>
    <s v="Classic Movies, Dramas, International Movies"/>
    <s v="Living in Alexandria during World War II, an Egyptian teen enamored with American films dreams of making it in Hollywood."/>
    <x v="9"/>
  </r>
  <r>
    <s v="s2367"/>
    <x v="0"/>
    <x v="1235"/>
    <s v="Alexandria: Again and Forever"/>
    <x v="195"/>
    <s v="Youssef Chahine"/>
    <s v="Youssef Chahine, Yousra, Hussein Fahmy, Amr Abdel-Geleel, Taheya Cariocca, Hesham Selim, Huda Sultan, Ragaa Hussein"/>
    <s v="France, Egypt"/>
    <s v="France"/>
    <x v="14"/>
    <x v="334"/>
    <x v="6"/>
    <x v="27"/>
    <x v="0"/>
    <s v="109 min"/>
    <s v="Classic Movies, Dramas, International Movies"/>
    <s v="At the peak of his career, Yehia joins a hunger strike, becomes smitten and reckons with a creative crisis ‚Äî but finds a new muse."/>
    <x v="9"/>
  </r>
  <r>
    <s v="s2368"/>
    <x v="0"/>
    <x v="1236"/>
    <s v="An Egyptian Story"/>
    <x v="195"/>
    <s v="Nour El-Sherif"/>
    <s v="Nour El-Sherif, Magda El-Khatib, Yousra, Mohsen Mohiedine, Oussama Nadir, Layla Hamadah, Mohamed Mounir, Ragaa Hussein"/>
    <s v="Egypt"/>
    <s v="Egypt"/>
    <x v="27"/>
    <x v="333"/>
    <x v="0"/>
    <x v="26"/>
    <x v="0"/>
    <s v="129 min"/>
    <s v="Classic Movies, Dramas, Independent Movies"/>
    <s v="While undergoing heart surgery in London, Yehia reflects on his life as his heart chamber becomes a courtroom where he's tried for his mistakes."/>
    <x v="9"/>
  </r>
  <r>
    <s v="s2369"/>
    <x v="0"/>
    <x v="1237"/>
    <s v="Cairo Station"/>
    <x v="195"/>
    <s v="Farid Shawqy"/>
    <s v="Farid Shawqy, Hind Rostom, Youssef Chahine, Hassan el Baroudi, Abdel Aziz Khalil, Naima Wasfy, Said Khalil, Abdel Ghani Nagdi"/>
    <s v="Egypt"/>
    <s v="Egypt"/>
    <x v="27"/>
    <x v="332"/>
    <x v="1"/>
    <x v="51"/>
    <x v="1"/>
    <s v="73 min"/>
    <s v="Classic Movies, Dramas, International Movies"/>
    <s v="A Cairo newsstand vendor's fantasies morph into a dangerous fixation with a lemonade seller as a serial killer begins terrorizing the city."/>
    <x v="9"/>
  </r>
  <r>
    <s v="s2370"/>
    <x v="0"/>
    <x v="1238"/>
    <s v="Dark Waters"/>
    <x v="195"/>
    <s v="Faten Hamama"/>
    <s v="Faten Hamama, Omar Sharif, Ahmed Ramzy, Hussein Riad, Ferdoos Mohammed, Aziza Helmy, Tawfik El Deken"/>
    <s v="Egypt"/>
    <s v="Egypt"/>
    <x v="27"/>
    <x v="331"/>
    <x v="2"/>
    <x v="52"/>
    <x v="1"/>
    <s v="104 min"/>
    <s v="Classic Movies, Dramas, International Movies"/>
    <s v="A fisherman returns home after a three-year absence only to find the woman he loves drifting away, the sailors feuding and his community unraveling."/>
    <x v="9"/>
  </r>
  <r>
    <s v="s2372"/>
    <x v="0"/>
    <x v="1239"/>
    <s v="Lola Igna"/>
    <x v="1073"/>
    <s v="Angie Ferro"/>
    <s v="Angie Ferro, Yves Flores, Meryll Soriano, Maria Isabel Lopez, Royce Cabrera, Jojo Riguerra, Soliman Cruz, Armand Reyes"/>
    <s v="Philippines"/>
    <s v="Philippines"/>
    <x v="34"/>
    <x v="330"/>
    <x v="3"/>
    <x v="23"/>
    <x v="1"/>
    <s v="114 min"/>
    <s v="Comedies, International Movies"/>
    <s v="An elderly woman finds her life disrupted when her family and village realize she has a chance at a world record for being the oldest grandmother alive."/>
    <x v="2"/>
  </r>
  <r>
    <s v="s2373"/>
    <x v="0"/>
    <x v="1240"/>
    <s v="One Take"/>
    <x v="1089"/>
    <s v="BNK48"/>
    <s v="BNK48"/>
    <s v="Thailand"/>
    <s v="Thailand"/>
    <x v="24"/>
    <x v="388"/>
    <x v="4"/>
    <x v="22"/>
    <x v="8"/>
    <s v="86 min"/>
    <s v="Documentaries, International Movies, Music &amp; Musicals"/>
    <s v="Members of Thai girl group BNK48 share the ups and downs of preparing for the 6th Single Senbatsu General Election."/>
    <x v="8"/>
  </r>
  <r>
    <s v="s2374"/>
    <x v="0"/>
    <x v="1241"/>
    <s v="Saladin"/>
    <x v="195"/>
    <s v="Ahmad Mazhar"/>
    <s v="Ahmad Mazhar, Salah Zo El Faqqar, Nadia Lotfi, Hamdy Gheith, Laila Fawzy, Omar El-Hariri, Laila Taher, Hussein Riad, Mahmoud El Meleigy, Zaki Tolaimat"/>
    <s v="Egypt"/>
    <s v="Egypt"/>
    <x v="27"/>
    <x v="389"/>
    <x v="5"/>
    <x v="53"/>
    <x v="0"/>
    <s v="194 min"/>
    <s v="Action &amp; Adventure, Classic Movies, Dramas"/>
    <s v="The Sultan of Egypt and Syria launches a campaign to retake Jerusalem amid the Crusades."/>
    <x v="5"/>
  </r>
  <r>
    <s v="s2375"/>
    <x v="0"/>
    <x v="1242"/>
    <s v="Stray Bullet"/>
    <x v="1090"/>
    <s v="Nadine Labaky"/>
    <s v="Nadine Labaky, Takla Chamoun, Hend Taher, Badih Abou Chakra, Rodrigue Sleiman, Nazih Youssef, Patricia Nammour, Pauline Haddad, Nasri Sayegh, Joelle Hannah, Inaam Germanos"/>
    <s v="Lebanon"/>
    <s v="Lebanon"/>
    <x v="31"/>
    <x v="329"/>
    <x v="6"/>
    <x v="3"/>
    <x v="0"/>
    <s v="76 min"/>
    <s v="Dramas, International Movies, Romantic Movies"/>
    <s v="In 1976 Beirut, after a rendezvous with her old flame, soon-to-wed Noha witnesses a violent incident and changes course on a path to self-realization."/>
    <x v="0"/>
  </r>
  <r>
    <s v="s2376"/>
    <x v="0"/>
    <x v="1243"/>
    <s v="The Blazing Sun"/>
    <x v="195"/>
    <s v="Omar Sharif"/>
    <s v="Omar Sharif, Faten Hamama, Zaki Rostom, Farid Shawqy, Abdel-Wareth Asar, Menassa Fahmy, Abdelghany Kamar, Hamdy Gheith, Mohsen Hassanein, Rafeaa El Shal"/>
    <s v="Egypt"/>
    <s v="Egypt"/>
    <x v="27"/>
    <x v="328"/>
    <x v="0"/>
    <x v="49"/>
    <x v="1"/>
    <s v="116 min"/>
    <s v="Classic Movies, Dramas, International Movies"/>
    <s v="Competition between sugar cane producers turns deadly after a greedy landlord conspires against an agricultural engineer who falls for his daughter."/>
    <x v="9"/>
  </r>
  <r>
    <s v="s2377"/>
    <x v="0"/>
    <x v="1244"/>
    <s v="The Land"/>
    <x v="195"/>
    <s v="Hamdy Ahmed"/>
    <s v="Hamdy Ahmed, Nagwa Ibrahim, Ezzat El Alaili, Tawfik El Deken, Yehia Chahine, Mahmoud El Meleigy, Salah El-Saadany, Ali El Sherif"/>
    <s v="Egypt"/>
    <s v="Egypt"/>
    <x v="27"/>
    <x v="327"/>
    <x v="1"/>
    <x v="54"/>
    <x v="0"/>
    <s v="130 min"/>
    <s v="Classic Movies, Dramas, International Movies"/>
    <s v="A group of peasant farmers fights to protect their village against a corrupt landowner. Adapted from the popular novel by Abdel Rahman al-Sharqawi."/>
    <x v="9"/>
  </r>
  <r>
    <s v="s2378"/>
    <x v="0"/>
    <x v="1245"/>
    <s v="The Nut Job"/>
    <x v="1091"/>
    <s v="Will Arnett"/>
    <s v="Will Arnett, Brendan Fraser, Gabriel Iglesias, Jeff Dunham, Liam Neeson, Katherine Heigl, Stephen Lang, Maya Rudolph, Sarah Gadon, James Rankin"/>
    <s v="Canada, South Korea, United States"/>
    <s v="Canada"/>
    <x v="11"/>
    <x v="326"/>
    <x v="2"/>
    <x v="28"/>
    <x v="3"/>
    <s v="85 min"/>
    <s v="Children &amp; Family Movies, Comedies"/>
    <s v="When his grouchy attitude gets him kicked out of the park, Surly the squirrel hatches a plan to rob Maury's Nut Shop to stock up for winter."/>
    <x v="7"/>
  </r>
  <r>
    <s v="s2380"/>
    <x v="0"/>
    <x v="1246"/>
    <s v="An Evening with Beverly Luff Linn"/>
    <x v="1092"/>
    <s v="Aubrey Plaza"/>
    <s v="Aubrey Plaza, Emile Hirsch, Jemaine Clement, Craig Robinson, Matt Berry, Zach Cherry, Maria Bamford, Michael D. Cohen, Sky Elobar, Jacob Wysocki, John Kerry, Bettina Devin, Gil Gex"/>
    <s v="United Kingdom, United States"/>
    <s v="United Kingdom"/>
    <x v="1"/>
    <x v="325"/>
    <x v="3"/>
    <x v="21"/>
    <x v="4"/>
    <s v="108 min"/>
    <s v="Comedies, Independent Movies"/>
    <s v="When an unhappily married woman discovers a man from her past has a role in a local theater production, she'll do anything to reconnect with him."/>
    <x v="2"/>
  </r>
  <r>
    <s v="s2381"/>
    <x v="0"/>
    <x v="1247"/>
    <s v="Riding Faith"/>
    <x v="1093"/>
    <s v="John Schneider"/>
    <s v="John Schneider, T.C. Stallings, Grace Van Dien, Marisa Brown, Jimmy Deshler"/>
    <s v="United States"/>
    <s v="United States"/>
    <x v="0"/>
    <x v="324"/>
    <x v="4"/>
    <x v="22"/>
    <x v="5"/>
    <s v="81 min"/>
    <s v="Children &amp; Family Movies, Dramas, Faith &amp; Spirituality"/>
    <s v="Following her father's death, a young woman struggles to help her mother keep the family ranch afloat while preserving a special bond with her horse."/>
    <x v="7"/>
  </r>
  <r>
    <s v="s2382"/>
    <x v="0"/>
    <x v="1248"/>
    <s v="Last Flight to Abuja"/>
    <x v="1068"/>
    <s v="Omotola Jalade-Ekeinde"/>
    <s v="Omotola Jalade-Ekeinde, Hakeem Kae-Kazim, Jim Iyke, Ali Nuhu, Jide Kosoko, Anthony Monjaro, Jennifer Oguzie, Uru Eke, Celine Loader"/>
    <s v="Nigeria, United Kingdom"/>
    <s v="Nigeria"/>
    <x v="7"/>
    <x v="451"/>
    <x v="5"/>
    <x v="10"/>
    <x v="1"/>
    <s v="76 min"/>
    <s v="Dramas, International Movies"/>
    <s v="When disaster strikes mid-flight, a commercial plane's frantic passengers confront their pasts and the possibility of death. Based on true events."/>
    <x v="0"/>
  </r>
  <r>
    <s v="s2383"/>
    <x v="0"/>
    <x v="1249"/>
    <s v="The Darkness"/>
    <x v="1094"/>
    <s v="Kevin Bacon"/>
    <s v="Kevin Bacon, Radha Mitchell, David Mazouz, Lucy Fry, Matt Walsh, Jennifer Morrison, Parker Mack, Paul Reiser, Ming-Na Wen, Tara Lynne Barr"/>
    <s v="United States"/>
    <s v="United States"/>
    <x v="0"/>
    <x v="323"/>
    <x v="6"/>
    <x v="32"/>
    <x v="2"/>
    <s v="92 min"/>
    <s v="Horror Movies, Thrillers"/>
    <s v="After bringing home a set of mysterious stones from the Grand Canyon, a boy unleashes an ancient force that begins to terrorize his family."/>
    <x v="3"/>
  </r>
  <r>
    <s v="s2386"/>
    <x v="0"/>
    <x v="1250"/>
    <s v="Underdogs"/>
    <x v="1095"/>
    <s v="Ariana Grande"/>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Argentina"/>
    <x v="10"/>
    <x v="322"/>
    <x v="0"/>
    <x v="4"/>
    <x v="3"/>
    <s v="85 min"/>
    <s v="Children &amp; Family Movies, Sports Movies"/>
    <s v="When his archenemy returns to settle a score, a foosball ace and his magically incarnated team must save the town and woo back his girl."/>
    <x v="7"/>
  </r>
  <r>
    <s v="s2387"/>
    <x v="0"/>
    <x v="1251"/>
    <s v="Wira"/>
    <x v="865"/>
    <s v="Hairul Azreen"/>
    <s v="Hairul Azreen, Fify Azmi, Ismi Melinda, Hilal Azman, Dain Said, Yayan Ruhian, Henley Hii, Josiah Hogan"/>
    <s v="Malaysia"/>
    <s v="Malaysia"/>
    <x v="28"/>
    <x v="321"/>
    <x v="1"/>
    <x v="23"/>
    <x v="1"/>
    <s v="108 min"/>
    <s v="Action &amp; Adventure, Dramas, International Movies"/>
    <s v="After a long stint in the army, an ex-lieutenant returns home and enters an underground MMA match to take on a local mobster and protect his family."/>
    <x v="5"/>
  </r>
  <r>
    <s v="s2388"/>
    <x v="0"/>
    <x v="1252"/>
    <s v="4th Republic"/>
    <x v="1081"/>
    <s v="Kate Henshaw-Nuttal"/>
    <s v="Kate Henshaw-Nuttal, Enyinna Nwigwe, Linda Ejiofor, Yakubu Mohammed, Bimbo Manuel, Sani Mu‚Äôazu, Emil Hirai-Garuba, Rekiya Ibrahim Atta"/>
    <s v="Nigeria"/>
    <s v="Nigeria"/>
    <x v="7"/>
    <x v="320"/>
    <x v="2"/>
    <x v="23"/>
    <x v="0"/>
    <s v="120 min"/>
    <s v="Dramas, International Movies, Thrillers"/>
    <s v="After the election-night murder of her campaign manager at a polling site, a gubernatorial candidate challenges the corrupt incumbent's victory."/>
    <x v="0"/>
  </r>
  <r>
    <s v="s2390"/>
    <x v="0"/>
    <x v="1253"/>
    <s v="Asura Guru"/>
    <x v="1096"/>
    <s v="Vikram Prabhu"/>
    <s v="Vikram Prabhu, Subbaraju, Mahima Nambiar, Yogi Babu, Jagan"/>
    <s v="India"/>
    <s v="India"/>
    <x v="3"/>
    <x v="319"/>
    <x v="3"/>
    <x v="22"/>
    <x v="1"/>
    <s v="117 min"/>
    <s v="Dramas, International Movies"/>
    <s v="For a tech-savvy thief, elaborate robberies and evading the police are second nature until a private detective is hired to investigate his latest heist."/>
    <x v="0"/>
  </r>
  <r>
    <s v="s2392"/>
    <x v="0"/>
    <x v="1254"/>
    <s v="Milea"/>
    <x v="1097"/>
    <s v="Iqbaal Ramadhan"/>
    <s v="Iqbaal Ramadhan, Vanesha Prescilla, Ira Wibowo, Bucek, Happy Salma, Farhan, Maudy Koesnaedi, Jerome Kurnia"/>
    <s v="Indonesia"/>
    <s v="Indonesia"/>
    <x v="25"/>
    <x v="452"/>
    <x v="4"/>
    <x v="22"/>
    <x v="1"/>
    <s v="100 min"/>
    <s v="Dramas, International Movies, Romantic Movies"/>
    <s v="Years after his teen romance with Milea, a now-adult Dilan tells his version of their love story when a high school reunion brings them back together."/>
    <x v="0"/>
  </r>
  <r>
    <s v="s2393"/>
    <x v="0"/>
    <x v="1255"/>
    <s v="Axone"/>
    <x v="1098"/>
    <s v="Sayani Gupta"/>
    <s v="Sayani Gupta, Lin Laishram, Tenzing Dalha, Dolly Ahluwalia, Vinay Pathak, Lanuakam Ao, Rohan Joshi, Adil Hussain, Asenla Jamir"/>
    <s v="India"/>
    <s v="India"/>
    <x v="3"/>
    <x v="453"/>
    <x v="5"/>
    <x v="22"/>
    <x v="0"/>
    <s v="101 min"/>
    <s v="Comedies, Dramas, Independent Movies"/>
    <s v="In Delhi, friends from Northeast India prepare a pungent delicacy for a wedding party, sparking conflict and comedy with their unaccustomed neighbors."/>
    <x v="2"/>
  </r>
  <r>
    <s v="s2394"/>
    <x v="0"/>
    <x v="1256"/>
    <s v="Da 5 Bloods"/>
    <x v="42"/>
    <s v="Delroy Lindo"/>
    <s v="Delroy Lindo, Jonathan Majors, Clarke Peters, Norm Lewis, Isiah Whitlock Jr., M√©lanie Thierry, Paul Walter Hauser, Jasper P√§√§kk√∂nen, Johnny Nguyen, Chadwick Boseman"/>
    <s v="United States"/>
    <s v="United States"/>
    <x v="0"/>
    <x v="318"/>
    <x v="6"/>
    <x v="22"/>
    <x v="4"/>
    <s v="156 min"/>
    <s v="Action &amp; Adventure, Dramas"/>
    <s v="Four African American veterans return to Vietnam decades after the war to find their squad leader's remains ‚Äî and a stash of buried gold. From Spike Lee."/>
    <x v="5"/>
  </r>
  <r>
    <s v="s2398"/>
    <x v="0"/>
    <x v="1257"/>
    <s v="Jo Koy: In His Elements"/>
    <x v="1099"/>
    <s v="Jo Koy"/>
    <s v="Jo Koy, Andrew Lopez, Joey Guila, Andrew Orolfo"/>
    <s v="United States"/>
    <s v="United States"/>
    <x v="0"/>
    <x v="317"/>
    <x v="0"/>
    <x v="22"/>
    <x v="0"/>
    <s v="55 min"/>
    <s v="Stand-Up Comedy"/>
    <s v="Jo Koy brings the laughs and beats to Manila, spotlighting local culture in a one-of-a-kind show featuring Filipino American comedians, DJs and B-boys."/>
    <x v="12"/>
  </r>
  <r>
    <s v="s2399"/>
    <x v="0"/>
    <x v="1258"/>
    <s v="Okko's Inn"/>
    <x v="1100"/>
    <s v="Seiran Kobayashi"/>
    <s v="Seiran Kobayashi, Nana Mizuki, Satsumi Matsuda, Rina Endo, Etsuko Kozakura, Yoko Asagami, Teiyu Ichiryusai, Masaki Terasoma, Hirohide Yakumaru, Anju Suzuki, Osamu Shitara, Mikako Komatsu, Horan Chiaki, Koichi Yamadera, Fumiko Orikasa"/>
    <s v="Japan"/>
    <s v="Japan"/>
    <x v="6"/>
    <x v="316"/>
    <x v="1"/>
    <x v="21"/>
    <x v="3"/>
    <s v="96 min"/>
    <s v="Anime Features, Children &amp; Family Movies"/>
    <s v="After losing her parents, a young girl learns about grief and healing from a friendly ghost who lives in her grandmother's traditional Japanese inn."/>
    <x v="27"/>
  </r>
  <r>
    <s v="s2403"/>
    <x v="0"/>
    <x v="1259"/>
    <s v="From A to B"/>
    <x v="1101"/>
    <s v="Fahad Albutairi"/>
    <s v="Fahad Albutairi, Shadi Alfons, Fadi Rifaai, Samer al Masri, Wonho Chung, Leem Lubany, Maha Abou Ouf, Ahd, Yousra El Lozy, Ali Suliman, Khaled Abol Naga, Madeline Zima"/>
    <s v="United Arab Emirates, Jordan, Lebanon, Saudi Arabia"/>
    <s v="United Arab Emirates"/>
    <x v="35"/>
    <x v="315"/>
    <x v="2"/>
    <x v="28"/>
    <x v="0"/>
    <s v="104 min"/>
    <s v="Comedies, Dramas, International Movies"/>
    <s v="To celebrate the memory of their pal who passed away, three estranged friends attempt to reconnect on an eventful road trip from Abu Dhabi to Beirut."/>
    <x v="2"/>
  </r>
  <r>
    <s v="s2404"/>
    <x v="0"/>
    <x v="1260"/>
    <s v="Menahi"/>
    <x v="1102"/>
    <s v="Fayez Al-Malki"/>
    <s v="Fayez Al-Malki, Mona Wasef, Abdel Imam Abdullah, Reem Abdel Aziz, Dana Jabr, Emad Al Youssef, Remas Mansoor, Khalid Mengah"/>
    <s v="Saudi Arabia"/>
    <s v="Saudi Arabia"/>
    <x v="23"/>
    <x v="314"/>
    <x v="3"/>
    <x v="16"/>
    <x v="1"/>
    <s v="101 min"/>
    <s v="Comedies, International Movies"/>
    <s v="A stranger to civilian life, a young Saudi farmer travels to Dubai, where he experiences a series of hilarious misadventures."/>
    <x v="2"/>
  </r>
  <r>
    <s v="s2406"/>
    <x v="1"/>
    <x v="1261"/>
    <s v="DC's Legends of Tomorrow"/>
    <x v="255"/>
    <s v="Victor Garber"/>
    <s v="Victor Garber, Brandon Routh, Caity Lotz, Franz Drameh, Amy Pemberton, Dominic Purcell, Maisie Richardson-Sellers, Nick Zano, Arthur Darvill, Wentworth Miller, Tala Ashe, Adam Tsekhman, Christina Brucato, Simon Merrells, Nils Hognestad, Jes Macallan, Keiynan Lonsdale"/>
    <s v="United States"/>
    <s v="United States"/>
    <x v="0"/>
    <x v="313"/>
    <x v="4"/>
    <x v="22"/>
    <x v="1"/>
    <s v="5 Seasons"/>
    <s v="TV Action &amp; Adventure, TV Sci-Fi &amp; Fantasy"/>
    <s v="A mysterious &quot;time master&quot; from the future unites an unlikely group of superheroes and villains to save the world from a powerful evil."/>
    <x v="29"/>
  </r>
  <r>
    <s v="s2408"/>
    <x v="0"/>
    <x v="1262"/>
    <s v="Middle Men"/>
    <x v="1103"/>
    <s v="Luke Wilson"/>
    <s v="Luke Wilson, Giovanni Ribisi, Gabriel Macht, James Caan, Jacinda Barrett, Kevin Pollak, Laura Ramsey, Rade Serbedzija, Terry Crews, Kelsey Grammer"/>
    <s v="United States"/>
    <s v="United States"/>
    <x v="0"/>
    <x v="312"/>
    <x v="5"/>
    <x v="17"/>
    <x v="4"/>
    <s v="113 min"/>
    <s v="Comedies, Dramas, Independent Movies"/>
    <s v="An entrepreneur develops an adult entertainment online billing company ‚Äì and winds up dealing with mobsters, the FBI, con men and terrorists."/>
    <x v="2"/>
  </r>
  <r>
    <s v="s2411"/>
    <x v="0"/>
    <x v="1263"/>
    <s v="The Witch: Part 1 - The Subversion"/>
    <x v="452"/>
    <s v="Kim Da-mi"/>
    <s v="Kim Da-mi, Cho Min-soo, Choi Woo-shik, Park Hee-soon, Choi Jung-woo, Ko Min-si, Oh Mi-hee, Kim Byung-ok"/>
    <s v="South Korea"/>
    <s v="South Korea"/>
    <x v="29"/>
    <x v="311"/>
    <x v="6"/>
    <x v="21"/>
    <x v="0"/>
    <s v="126 min"/>
    <s v="Action &amp; Adventure, International Movies, Sci-Fi &amp; Fantasy"/>
    <s v="The life of a seemingly ordinary high school student with a mysterious past is turned upside down when a group of strangers show up and wreak havoc."/>
    <x v="5"/>
  </r>
  <r>
    <s v="s2412"/>
    <x v="0"/>
    <x v="1264"/>
    <s v="Before I Fall"/>
    <x v="1104"/>
    <s v="Zoey Deutch"/>
    <s v="Zoey Deutch, Halston Sage, Erica Tremblay, Logan Miller, Cynthy Wu, Kian Lawley, Jennifer Beals, Medalion Rahimi, Diego Boneta, Elena Kampouris, Liv Hewson, G. Hannelius, Nicholas Lea, Claire Margaret Corlett, Roan Curtis"/>
    <s v="United States"/>
    <s v="United States"/>
    <x v="0"/>
    <x v="310"/>
    <x v="0"/>
    <x v="5"/>
    <x v="2"/>
    <s v="98 min"/>
    <s v="Dramas, Romantic Movies"/>
    <s v="Forced to continually relive the day she dies in a car crash, a privileged high schooler must unravel the cosmic mystery of her suddenly looping life."/>
    <x v="0"/>
  </r>
  <r>
    <s v="s2413"/>
    <x v="0"/>
    <x v="1265"/>
    <s v="365 Days"/>
    <x v="1105"/>
    <s v="Anna-Maria Sieklucka"/>
    <s v="Anna-Maria Sieklucka, Michele Morrone, Bronis≈Çaw Wroc≈Çawski, Otar Saralidze, Magdalena Lamparska, Natasza Urba≈Ñska, Gra≈ºyna Szapo≈Çowska, Tomasz Stockinger, Gianni Parisi, Mateusz ≈Åasowski"/>
    <s v="Poland"/>
    <s v="Poland"/>
    <x v="22"/>
    <x v="309"/>
    <x v="1"/>
    <x v="22"/>
    <x v="0"/>
    <s v="114 min"/>
    <s v="Dramas, International Movies, Romantic Movies"/>
    <s v="A fiery executive in a spiritless relationship falls victim to a dominant mafia boss, who imprisons her and gives her one year to fall in love with him."/>
    <x v="0"/>
  </r>
  <r>
    <s v="s2414"/>
    <x v="0"/>
    <x v="1266"/>
    <s v="Forensic"/>
    <x v="1106"/>
    <s v="Tovino Thomas"/>
    <s v="Tovino Thomas, Mamtha Mohandas, Renji Panicker, Saiju Kurup, Reba Monica John, Pratap Pothen, Giju John, Sreekanth Murali"/>
    <s v="India"/>
    <s v="India"/>
    <x v="3"/>
    <x v="308"/>
    <x v="2"/>
    <x v="22"/>
    <x v="1"/>
    <s v="132 min"/>
    <s v="International Movies, Thrillers"/>
    <s v="A pair of officers with history navigates clues from the past, false leads and a ticking clock to nab an elusive serial killer who targets young girls."/>
    <x v="15"/>
  </r>
  <r>
    <s v="s2415"/>
    <x v="0"/>
    <x v="1267"/>
    <s v="Project Papa"/>
    <x v="1107"/>
    <s v="Rakesh Batra"/>
    <s v="Rakesh Batra, Kanika Batra, Sneha Kapoor, Rohn Malhotra, Munira Sen, Anaitha Nair, Rajit Kapoor"/>
    <s v="India"/>
    <s v="India"/>
    <x v="3"/>
    <x v="307"/>
    <x v="3"/>
    <x v="21"/>
    <x v="1"/>
    <s v="92 min"/>
    <s v="Dramas, Independent Movies, International Movies"/>
    <s v="When a busy entrepreneur pauses her career to spend time with her aging father, both learn valuable lessons on happiness, love and living in the moment."/>
    <x v="0"/>
  </r>
  <r>
    <s v="s2417"/>
    <x v="0"/>
    <x v="1268"/>
    <s v="The Night Clerk"/>
    <x v="1108"/>
    <s v="Tye Sheridan"/>
    <s v="Tye Sheridan, Ana de Armas, Helen Hunt, John Leguizamo, Johnathon Schaech, Jacque Gray"/>
    <s v="United States"/>
    <s v="United States"/>
    <x v="0"/>
    <x v="306"/>
    <x v="4"/>
    <x v="22"/>
    <x v="4"/>
    <s v="90 min"/>
    <s v="Dramas, Independent Movies"/>
    <s v="After a charming guest checks in, a voyeuristic hotel clerk on the autism spectrum becomes a suspect in a murder that takes place during his shift."/>
    <x v="0"/>
  </r>
  <r>
    <s v="s2419"/>
    <x v="0"/>
    <x v="1269"/>
    <s v="Before the Summer Crowds"/>
    <x v="1109"/>
    <s v="Maged El Kedwany"/>
    <s v="Maged El Kedwany, Hana Shiha, Ahmed Dawood, Lana Mushtak, Hany El Metennawy"/>
    <s v="Egypt"/>
    <s v="Egypt"/>
    <x v="27"/>
    <x v="305"/>
    <x v="5"/>
    <x v="32"/>
    <x v="1"/>
    <s v="86 min"/>
    <s v="Dramas, International Movies"/>
    <s v="Ahead of summer break, a couple heads to a seaside resort where intimate interactions with other villagers make for anything but a peaceful holiday."/>
    <x v="0"/>
  </r>
  <r>
    <s v="s2420"/>
    <x v="0"/>
    <x v="1270"/>
    <s v="Big Stone Gap"/>
    <x v="1110"/>
    <s v="Ashley Judd"/>
    <s v="Ashley Judd, Patrick Wilson, Whoopi Goldberg, John Benjamin Hickey, Jane Krakowski, Judith Ivey, Jasmine Guy, Chris Sarandon, Anthony LaPaglia, Jenna Elfman, Angelina Fiordellisi, Mary Testa, Dagmara Dominczyk, Mary Pat Gleason, Joe Inscoe, James Hampton, Paul Wilson"/>
    <s v="United States"/>
    <s v="United States"/>
    <x v="0"/>
    <x v="304"/>
    <x v="6"/>
    <x v="28"/>
    <x v="2"/>
    <s v="103 min"/>
    <s v="Comedies, Romantic Movies"/>
    <s v="A single middle-aged woman who has lived her whole life in a small Virginia mining town uncovers a family secret that alters her profoundly."/>
    <x v="2"/>
  </r>
  <r>
    <s v="s2421"/>
    <x v="0"/>
    <x v="1271"/>
    <s v="Choked: Paisa Bolta Hai"/>
    <x v="753"/>
    <s v="Saiyami Kher"/>
    <s v="Saiyami Kher, Roshan Mathew, Amruta Subhash, Upendra Limaye, Tushar Dalvi, Rajshri Deshpande, Vaisnavi RP, Uday Nene, Parthveer Shukla, Sanjay Bhatia, Aditya Kumar, Milind Pathak"/>
    <s v="India"/>
    <s v="India"/>
    <x v="3"/>
    <x v="454"/>
    <x v="0"/>
    <x v="22"/>
    <x v="1"/>
    <s v="114 min"/>
    <s v="Dramas, International Movies"/>
    <s v="A bank employee weighed down by her jobless husband's debts ‚Äî and her own broken dreams ‚Äî finds a secret source of seemingly unlimited cash in her home."/>
    <x v="0"/>
  </r>
  <r>
    <s v="s2422"/>
    <x v="0"/>
    <x v="1272"/>
    <s v="Merry Men 2: Another Mission"/>
    <x v="1018"/>
    <s v="Ramsey Nouah"/>
    <s v="Ramsey Nouah, Ayo Makun, Jim Iyke, Falz, Uchemba Williams, Ireti Doyle, Ufuoma McDermott, Nancy Isime, Alex Asogwa"/>
    <s v="Nigeria"/>
    <s v="Nigeria"/>
    <x v="7"/>
    <x v="303"/>
    <x v="1"/>
    <x v="23"/>
    <x v="0"/>
    <s v="115 min"/>
    <s v="Comedies, International Movies"/>
    <s v="To save a kidnapped loved one, a pack of wealthy men must return to their vigilante past when they are blackmailed to pull off a treacherous heist."/>
    <x v="2"/>
  </r>
  <r>
    <s v="s2424"/>
    <x v="1"/>
    <x v="1273"/>
    <s v="Supernatural"/>
    <x v="1111"/>
    <s v="Jared Padalecki"/>
    <s v="Jared Padalecki, Jensen Ackles, Mark Sheppard, Misha Collins, Jim Beaver, Andrea Menard, Samantha Smith, Mark Pellegrino, Alexander Calvert"/>
    <s v="United States, Canada"/>
    <s v="United States"/>
    <x v="0"/>
    <x v="302"/>
    <x v="2"/>
    <x v="23"/>
    <x v="1"/>
    <s v="15 Seasons"/>
    <s v="Classic &amp; Cult TV, TV Action &amp; Adventure, TV Horror"/>
    <s v="Siblings Dean and Sam crisscross the country, investigating paranormal activity and picking fights with demons, ghosts and monsters."/>
    <x v="30"/>
  </r>
  <r>
    <s v="s2425"/>
    <x v="0"/>
    <x v="1274"/>
    <s v="The Last Days of American Crime"/>
    <x v="1112"/>
    <s v="Edgar Ram√≠rez"/>
    <s v="Edgar Ram√≠rez, Michael Pitt, Anna Brewster, Patrick Bergin, Sharlto Copley, Brandon Auret, Tamer Burjaq, Terence Maynard, James Richard Marshall"/>
    <s v="United States"/>
    <s v="United States"/>
    <x v="0"/>
    <x v="301"/>
    <x v="3"/>
    <x v="22"/>
    <x v="0"/>
    <s v="149 min"/>
    <s v="Action &amp; Adventure, Dramas, Independent Movies"/>
    <s v="A bank robber joins a plot to commit one final, historic heist before the government turns on a mind-altering signal that will end all criminal behavior."/>
    <x v="5"/>
  </r>
  <r>
    <s v="s2428"/>
    <x v="0"/>
    <x v="1275"/>
    <s v="Hot Sweet Sour"/>
    <x v="1113"/>
    <s v="Buƒüra G√ºlsoy"/>
    <s v="Buƒüra G√ºlsoy, √ñzge √ñzpirin√ßci, Yusuf Akg√ºn, F√ºsun Demirel, G√∂zde T√ºrkpen√ße, Osman Alka≈ü, Rahmi Dilligil, Somer Karvan"/>
    <s v="Turkey"/>
    <s v="Turkey"/>
    <x v="41"/>
    <x v="300"/>
    <x v="4"/>
    <x v="5"/>
    <x v="1"/>
    <s v="102 min"/>
    <s v="Dramas, International Movies, Romantic Movies"/>
    <s v="In love since childhood, a couple separates to pursue different paths but makes a pact to marry each other in five years if they are still single."/>
    <x v="0"/>
  </r>
  <r>
    <s v="s2429"/>
    <x v="0"/>
    <x v="1276"/>
    <s v="Overnight Republic"/>
    <x v="1114"/>
    <s v="√áaƒülar √áorumlu"/>
    <s v="√áaƒülar √áorumlu, B√º≈üra Pekin, Ersin Korkut, G√ºlhan Tekin, Mahir ƒ∞pek, Uƒüur Bilgin, √ñner Ate≈ü, Hakan Ummak, Patrycja Widlak, Hamza Yazƒ±cƒ±"/>
    <s v="Turkey"/>
    <s v="Turkey"/>
    <x v="41"/>
    <x v="299"/>
    <x v="5"/>
    <x v="5"/>
    <x v="0"/>
    <s v="105 min"/>
    <s v="Comedies, International Movies"/>
    <s v="A mayoral candidate wins office, promising to turn a small province into its own country as a war and wacky events with his wife and advisors ensue."/>
    <x v="2"/>
  </r>
  <r>
    <s v="s2430"/>
    <x v="0"/>
    <x v="1277"/>
    <s v="Can‚Äôt Complain"/>
    <x v="924"/>
    <s v="Ahmed Helmy"/>
    <s v="Ahmed Helmy, Menna Shalaby, Khaled El Sawy, Lotfy Labib"/>
    <s v="Egypt"/>
    <s v="Egypt"/>
    <x v="27"/>
    <x v="298"/>
    <x v="6"/>
    <x v="18"/>
    <x v="0"/>
    <s v="114 min"/>
    <s v="Comedies, International Movies, Romantic Movies"/>
    <s v="Raised by a father to fraudulently act as one person, three identical brothers end up pining for the same woman as one triplet seeks psychiatric help."/>
    <x v="2"/>
  </r>
  <r>
    <s v="s2431"/>
    <x v="0"/>
    <x v="1278"/>
    <s v="Lady Bird"/>
    <x v="1115"/>
    <s v="Saoirse Ronan"/>
    <s v="Saoirse Ronan, Laurie Metcalf, Tracy Letts, Lucas Hedges, Timoth√©e Chalamet, Beanie Feldstein, Lois Smith, Stephen Henderson, Odeya Rush, Jordan Rodrigues"/>
    <s v="United States"/>
    <s v="United States"/>
    <x v="0"/>
    <x v="455"/>
    <x v="0"/>
    <x v="5"/>
    <x v="4"/>
    <s v="94 min"/>
    <s v="Comedies, Dramas, Independent Movies"/>
    <s v="An intrepid high schooler in Sacramento undergoes the trials of love, family and self-discovery as she dreams of escaping to college on the East Coast."/>
    <x v="2"/>
  </r>
  <r>
    <s v="s2434"/>
    <x v="0"/>
    <x v="1279"/>
    <s v="Andaleeb El Dokki"/>
    <x v="1116"/>
    <s v="Mohamed Henedi"/>
    <s v="Mohamed Henedi, Heba Nour, Dawood Hussain, Amr Abdel-Geleel, Mohammed El Sadaany, Mohamed Sherif Hassan"/>
    <s v="Egypt"/>
    <s v="Egypt"/>
    <x v="27"/>
    <x v="297"/>
    <x v="1"/>
    <x v="16"/>
    <x v="1"/>
    <s v="106 min"/>
    <s v="Comedies, International Movies"/>
    <s v="Aiming for fame, a struggling singer finds his long-lost millionaire twin and falls for his brother's secretary as a plot brews to steal the fortune."/>
    <x v="2"/>
  </r>
  <r>
    <s v="s2435"/>
    <x v="0"/>
    <x v="1280"/>
    <s v="Let's Dance"/>
    <x v="1117"/>
    <s v="Yousra"/>
    <s v="Yousra, Tamer Hagras, Ezzat Abou Aouf, Hala Sedki, Marwan Azab"/>
    <s v="Egypt"/>
    <s v="Egypt"/>
    <x v="27"/>
    <x v="296"/>
    <x v="2"/>
    <x v="20"/>
    <x v="1"/>
    <s v="116 min"/>
    <s v="Comedies, Dramas, International Movies"/>
    <s v="Disillusioned with her humdrum routine, a married lawyer secretly enrolls in a dance school in this remake of the 1996 Japanese film ‚ÄúShall We Dance?‚Äù"/>
    <x v="2"/>
  </r>
  <r>
    <s v="s2436"/>
    <x v="0"/>
    <x v="1281"/>
    <s v="Life's Speed Bump"/>
    <x v="1116"/>
    <s v="Ahmed Helmy"/>
    <s v="Ahmed Helmy, Nour, Ezzat Abou Aouf, Ahmed Rateb, Ahmed Saeed Abdel-Ghany, Menna Arafa"/>
    <s v="Egypt"/>
    <s v="Egypt"/>
    <x v="27"/>
    <x v="295"/>
    <x v="3"/>
    <x v="20"/>
    <x v="1"/>
    <s v="109 min"/>
    <s v="Comedies, International Movies"/>
    <s v="Seeking job opportunities, a young man arrives in Cairo and becomes increasingly involved with the family of a wealthy businessman."/>
    <x v="2"/>
  </r>
  <r>
    <s v="s2438"/>
    <x v="0"/>
    <x v="1282"/>
    <s v="My Horrible Grandma"/>
    <x v="1118"/>
    <s v="Shaimaa Abdelkader"/>
    <s v="Shaimaa Abdelkader, Samiha Ayyoub, Fify El Sebaay, Emy Samir Ghanim, Mohamed Henedi, Bassem Samra"/>
    <s v="Egypt"/>
    <s v="Egypt"/>
    <x v="27"/>
    <x v="456"/>
    <x v="4"/>
    <x v="10"/>
    <x v="0"/>
    <s v="100 min"/>
    <s v="Comedies, Dramas, International Movies"/>
    <s v="As a man fumbles to keep things in order, his assertive grandmother tries to straighten out his life when she returns to live with him."/>
    <x v="2"/>
  </r>
  <r>
    <s v="s2439"/>
    <x v="0"/>
    <x v="1283"/>
    <s v="Sorry To Disturb"/>
    <x v="967"/>
    <s v="Ahmed Helmy"/>
    <s v="Ahmed Helmy, Mahmoud Hemeida, Menna Shalaby, Dalal Abdelaziz, Mohamed Sharaf, Tarek El Tilmisany, Mohammed El Sadaany, Samy Maghawry, Ahmed Fouad Selim, Ahmed Ramah"/>
    <s v="Egypt"/>
    <s v="Egypt"/>
    <x v="27"/>
    <x v="457"/>
    <x v="5"/>
    <x v="16"/>
    <x v="1"/>
    <s v="116 min"/>
    <s v="Dramas, International Movies"/>
    <s v="After losing his father, a genius yet troubled aviation engineer suffering from loneliness tackles a complex project: love."/>
    <x v="0"/>
  </r>
  <r>
    <s v="s2440"/>
    <x v="0"/>
    <x v="1284"/>
    <s v="The Student Cop"/>
    <x v="1119"/>
    <s v="Karim Abdel Aziz"/>
    <s v="Karim Abdel Aziz, Hassan Hosny, Ghada Adel, Maha Ahmed, Ramez Galal, Mohamed Ragab, Mohamed El Dafrawy"/>
    <s v="Egypt"/>
    <s v="Egypt"/>
    <x v="27"/>
    <x v="294"/>
    <x v="6"/>
    <x v="14"/>
    <x v="1"/>
    <s v="111 min"/>
    <s v="Action &amp; Adventure, Comedies, International Movies"/>
    <s v="Sent undercover to investigate suspicious activity among a group of college students, a police officer gets more invested in his role than expected."/>
    <x v="5"/>
  </r>
  <r>
    <s v="s2442"/>
    <x v="0"/>
    <x v="1285"/>
    <s v="What's Up?"/>
    <x v="1120"/>
    <s v="Hisham Abdulrahman"/>
    <s v="Hisham Abdulrahman, Turki Al-Yusuf, Mais Hamdan, Khaled Sami, Mishal Al-Mutairi, Hind Muhamed"/>
    <s v="Saudi Arabia, United Arab Emirates"/>
    <s v="Saudi Arabia"/>
    <x v="23"/>
    <x v="293"/>
    <x v="0"/>
    <x v="20"/>
    <x v="5"/>
    <s v="95 min"/>
    <s v="Comedies, Dramas, International Movies"/>
    <s v="Flirting with modernity, a young woman must keep her new romance a secret from her conservative brother, who plans to keep her in line with tradition."/>
    <x v="2"/>
  </r>
  <r>
    <s v="s2443"/>
    <x v="0"/>
    <x v="1286"/>
    <s v="X Large"/>
    <x v="1121"/>
    <s v="Ahmed Helmy"/>
    <s v="Ahmed Helmy, Donia Samir Ghanim, Ibrahim Nasr, Yasmin Raeis, Saeed Tarabeek"/>
    <s v="Egypt"/>
    <s v="Egypt"/>
    <x v="27"/>
    <x v="292"/>
    <x v="1"/>
    <x v="15"/>
    <x v="1"/>
    <s v="135 min"/>
    <s v="Comedies, International Movies, Romantic Movies"/>
    <s v="After he is rejected by the woman he loves and obesity-related issues kill his uncle, a lonely, overweight artist undergoes a major transformation."/>
    <x v="2"/>
  </r>
  <r>
    <s v="s2444"/>
    <x v="0"/>
    <x v="1287"/>
    <n v="122"/>
    <x v="1122"/>
    <s v="Amina Khalil"/>
    <s v="Amina Khalil, Ahmed Dawood, Tarek Lotfy, Ahmed El Fishawy, Mahmoud Hijazi, Jihane Khalil, Asmaa Galal, Tara Emad"/>
    <s v="Egypt"/>
    <s v="Egypt"/>
    <x v="27"/>
    <x v="291"/>
    <x v="2"/>
    <x v="23"/>
    <x v="0"/>
    <s v="95 min"/>
    <s v="Horror Movies, International Movies"/>
    <s v="After an awful accident, a couple admitted to a grisly hospital are separated and must find each other to escape ‚Äî before death finds them."/>
    <x v="3"/>
  </r>
  <r>
    <s v="s2446"/>
    <x v="0"/>
    <x v="1288"/>
    <s v="Chippa"/>
    <x v="1123"/>
    <s v="Sunny Pawar"/>
    <s v="Sunny Pawar, Chandan Roy Sanyal, Gautam Sarkar, Sumeet Thakur, Mala Mukherjee, Masood Akhtar, Veer Rajwant Singh, Joyraj Bhattacharya"/>
    <s v="India"/>
    <s v="India"/>
    <x v="3"/>
    <x v="290"/>
    <x v="3"/>
    <x v="22"/>
    <x v="1"/>
    <s v="92 min"/>
    <s v="Comedies, Dramas, Independent Movies"/>
    <s v="At midnight on his 10th birthday, a boy scours the lesser-known Kolkata streets in search of a father he‚Äôs never met, carrying a letter he can‚Äôt read."/>
    <x v="2"/>
  </r>
  <r>
    <s v="s2447"/>
    <x v="0"/>
    <x v="1289"/>
    <s v="Cook Off"/>
    <x v="1124"/>
    <s v="Tendaiishe Chitima"/>
    <s v="Tendaiishe Chitima, Tendai Nguni, Jesese Mungoshi, Eddie Sandifolo, Charmaine Mujeri, Kudzai Sevenzo, Fungai Majaya, Eugene Zimbudzi, Chimwemwe Chipidza, Kevin Hanssen, Zihlo, Michael Kudakwashe"/>
    <s v="Zimbabwe"/>
    <s v="Zimbabwe"/>
    <x v="61"/>
    <x v="289"/>
    <x v="4"/>
    <x v="5"/>
    <x v="8"/>
    <s v="100 min"/>
    <s v="Comedies, International Movies, Romantic Movies"/>
    <s v="Yearning for a better life, a single mother with a passion for cooking gets a shot at greatness when her son enters her into a top reality cooking show."/>
    <x v="2"/>
  </r>
  <r>
    <s v="s2449"/>
    <x v="0"/>
    <x v="1290"/>
    <s v="Kalek Shanab"/>
    <x v="1125"/>
    <s v="Saad Abdullah"/>
    <s v="Saad Abdullah, Mohamed Alkendi, Ammar Rahma, Maria Khan, Msabeh Bin Hashim, Hani Abd Al Ghani, Zayed Mohammed Mahmoud, Khaled Abdullah"/>
    <s v="United Arab Emirates"/>
    <s v="United Arab Emirates"/>
    <x v="35"/>
    <x v="458"/>
    <x v="5"/>
    <x v="23"/>
    <x v="5"/>
    <s v="80 min"/>
    <s v="Comedies, International Movies"/>
    <s v="After a wild night of partying on the town, three buddies wake up to discover they've caused a whole mess of trouble ‚Äî but can't remember how."/>
    <x v="2"/>
  </r>
  <r>
    <s v="s2452"/>
    <x v="0"/>
    <x v="1291"/>
    <s v="Mirai"/>
    <x v="1126"/>
    <s v="Moka Kamishiraishi"/>
    <s v="Moka Kamishiraishi, Haru Kuroki, Gen Hoshino, Kumiko Aso, Mitsuo Yoshihara, Yoshiko Miyazaki, Koji Yakusho, Masaharu Fukuyama"/>
    <s v="Japan, United States"/>
    <s v="Japan"/>
    <x v="6"/>
    <x v="288"/>
    <x v="6"/>
    <x v="21"/>
    <x v="3"/>
    <s v="98 min"/>
    <s v="Action &amp; Adventure, Anime Features, Children &amp; Family Movies"/>
    <s v="Unhappy after his new baby sister displaces him, four-year-old Kun begins meeting people and pets from his family's history in their unique house."/>
    <x v="5"/>
  </r>
  <r>
    <s v="s2455"/>
    <x v="0"/>
    <x v="1292"/>
    <s v="The Disaster Artist"/>
    <x v="1127"/>
    <s v="James Franco"/>
    <s v="James Franco, Dave Franco, Seth Rogen, Josh Hutcherson, Ari Graynor, Alison Brie, Jacki Weaver, Zac Efron, Hannibal Buress, Jason Mantzoukas, Nathan Fielder, Paul Scheer, Megan Mullally, Sharon Stone, Tommy Wiseau"/>
    <s v="United States"/>
    <s v="United States"/>
    <x v="0"/>
    <x v="459"/>
    <x v="0"/>
    <x v="5"/>
    <x v="4"/>
    <s v="104 min"/>
    <s v="Comedies, Dramas"/>
    <s v="Aspiring actor Greg moves to Los Angeles with his strange friend Tommy, then agrees to star in his movie. Things start weird and get a lot weirder."/>
    <x v="2"/>
  </r>
  <r>
    <s v="s2456"/>
    <x v="0"/>
    <x v="1293"/>
    <s v="The Stolen"/>
    <x v="1128"/>
    <s v="Alice Eve"/>
    <s v="Alice Eve, Jack Davenport, Graham McTavish, Stan Walker, Richard O'Brien, Cohen Holloway, Stig Eldred, Emily Corcoran, Gillian MacGregor, Mikaela Ruegg"/>
    <s v="United Kingdom, Germany, United Arab Emirates, New Zealand"/>
    <s v="United Kingdom"/>
    <x v="1"/>
    <x v="287"/>
    <x v="1"/>
    <x v="32"/>
    <x v="1"/>
    <s v="98 min"/>
    <s v="Dramas"/>
    <s v="A well-to-do British woman must venture into New Zealand's wild and dangerous unknown when her baby son is kidnapped and held for ransom."/>
    <x v="0"/>
  </r>
  <r>
    <s v="s2457"/>
    <x v="0"/>
    <x v="1294"/>
    <s v="High Strung Free Dance"/>
    <x v="1129"/>
    <s v="Juliet Doherty"/>
    <s v="Juliet Doherty, Thomas Doherty, Jane Seymour, Harry Jarvis, Joshua Sinclair-Evans, Ace Bhatti, Desmond Richardson, Kika Markham"/>
    <s v="Romania, United States"/>
    <s v="Romania"/>
    <x v="33"/>
    <x v="460"/>
    <x v="5"/>
    <x v="23"/>
    <x v="1"/>
    <s v="104 min"/>
    <s v="Dramas, Music &amp; Musicals, Romantic Movies"/>
    <s v="A choreographer casts a contemporary dancer and a gifted pianist for a highly anticipated Broadway show as internal drama tries to steal the spotlight."/>
    <x v="0"/>
  </r>
  <r>
    <s v="s2458"/>
    <x v="0"/>
    <x v="1295"/>
    <s v="Freej Al Taibeen"/>
    <x v="1130"/>
    <s v="Ali Al Shehhi"/>
    <s v="Ali Al Shehhi, Huda Al Ghanim, Muhammed Murshed, Yaser Alneyadi, Khaled Al-Nuaimi, Nasser Al-Dhahnani, Nawal Chamoun, Iman Husein"/>
    <s v="United Arab Emirates"/>
    <s v="United Arab Emirates"/>
    <x v="35"/>
    <x v="461"/>
    <x v="3"/>
    <x v="21"/>
    <x v="5"/>
    <s v="99 min"/>
    <s v="Comedies, Dramas, International Movies"/>
    <s v="Local rivals gear up to compete in a traditional game that tests their physical strength and endurance, but complications disrupt their training."/>
    <x v="2"/>
  </r>
  <r>
    <s v="s2459"/>
    <x v="0"/>
    <x v="1296"/>
    <s v="Kenny Sebastian: The Most Interesting Person in the Room"/>
    <x v="1131"/>
    <s v="Kenny Sebastian"/>
    <s v="Kenny Sebastian"/>
    <s v="India"/>
    <s v="India"/>
    <x v="3"/>
    <x v="461"/>
    <x v="3"/>
    <x v="22"/>
    <x v="0"/>
    <s v="68 min"/>
    <s v="Stand-Up Comedy"/>
    <s v="Fusing his musical and stand-up chops, Kenny Sebastian gets analytical about frumpy footwear, flightless birds and his fear of not being funny enough."/>
    <x v="12"/>
  </r>
  <r>
    <s v="s2461"/>
    <x v="0"/>
    <x v="1297"/>
    <s v="The Other"/>
    <x v="195"/>
    <s v="Nabila Ebeid"/>
    <s v="Nabila Ebeid, Mahmoud Hemeida, Hanan Turk, Hani Salama, Lebleba, Hassan Abdel Hamid, Ezzat Abou Aouf, Ahmed Fouad Selim, Amr Saad, Ahmad Wafiq"/>
    <s v="France, Egypt"/>
    <s v="France"/>
    <x v="14"/>
    <x v="461"/>
    <x v="3"/>
    <x v="31"/>
    <x v="0"/>
    <s v="106 min"/>
    <s v="Dramas, International Movies, Romantic Movies"/>
    <s v="When a graduate student elopes with a plucky reporter, his wealthy, possessive mother connives with his militant brother-in-law to wreck the union."/>
    <x v="0"/>
  </r>
  <r>
    <s v="s2464"/>
    <x v="0"/>
    <x v="1298"/>
    <s v="Grandmother's Farm"/>
    <x v="1132"/>
    <s v="Saeed Al-Sheryani"/>
    <s v="Saeed Al-Sheryani, Yaser Alneyadi, Khaled Al-Nuaimi, Abdullah Al Hamiri, Abdullah Al-Ramsi, Muhammed Murshed, Meera Ali, Am Rashed, Amal Mohammed, Aisha Al Suwaidi"/>
    <s v="United Arab Emirates"/>
    <s v="United Arab Emirates"/>
    <x v="35"/>
    <x v="462"/>
    <x v="2"/>
    <x v="28"/>
    <x v="1"/>
    <s v="71 min"/>
    <s v="Comedies, Horror Movies, International Movies"/>
    <s v="A guys' getaway to an isolated farm in the desert goes from fun to frightening when a mysterious guest crashes the party."/>
    <x v="2"/>
  </r>
  <r>
    <s v="s2465"/>
    <x v="0"/>
    <x v="1299"/>
    <s v="Grandmother's Farm Part 2"/>
    <x v="1132"/>
    <s v="Mansour Al Felei"/>
    <s v="Mansour Al Felei, Saeed Al-Sheryani, Yaser Alneyadi, Khaled Al-Nuaimi, Abdullah Al Hamiri, Abdullah Al-Ramsi, Salama Almazrouei, Am Rashed, Aisha Al Suwaidi, Muhammed Murshed"/>
    <s v="United Arab Emirates"/>
    <s v="United Arab Emirates"/>
    <x v="35"/>
    <x v="462"/>
    <x v="2"/>
    <x v="25"/>
    <x v="1"/>
    <s v="80 min"/>
    <s v="Comedies, Horror Movies, International Movies"/>
    <s v="After their haunting experience on a desert farm, a group of buddies escapes on a faraway getaway to seaside Fujairah ‚Äî and right into more terror."/>
    <x v="2"/>
  </r>
  <r>
    <s v="s2466"/>
    <x v="0"/>
    <x v="1300"/>
    <s v="Intuition"/>
    <x v="1133"/>
    <s v="Luisana Lopilato"/>
    <s v="Luisana Lopilato, Joaqu√≠n Furriel, Rafael Ferro, Maite Lanata, Juan Manuel Guilera, Abel Ayala, Sebasti√°n Mogordoy, Delfina Chaves, Marita Ballesteros, Miriam Odorico"/>
    <s v="Argentina"/>
    <s v="Argentina"/>
    <x v="10"/>
    <x v="462"/>
    <x v="2"/>
    <x v="22"/>
    <x v="0"/>
    <s v="116 min"/>
    <s v="Dramas, International Movies, Thrillers"/>
    <s v="Police officer Pipa works on her first big case while simultaneously investigating her boss, who is suspected of murder. The prequel to &quot;Perdida&quot;."/>
    <x v="0"/>
  </r>
  <r>
    <s v="s2468"/>
    <x v="0"/>
    <x v="1301"/>
    <s v="I'm No Longer Here"/>
    <x v="1134"/>
    <s v="Juan Daniel Garc√≠a"/>
    <s v="Juan Daniel Garc√≠a, Angelina Chen, Jonathan Espinoza, Coral Puente, Tania Alvarado, Fanny Tovar, Luis Leonardo Zapata, Yahir Alday, Leonardo Garza, Yocelin Coronado, Deyanira Coronado"/>
    <s v="Mexico, United States"/>
    <s v="Mexico"/>
    <x v="17"/>
    <x v="463"/>
    <x v="1"/>
    <x v="23"/>
    <x v="0"/>
    <s v="112 min"/>
    <s v="Dramas, Independent Movies, International Movies"/>
    <s v="A terrible misunderstanding with a local gang sends 17-year-old Ulises, leader of a group hooked on cumbia music, across the border to save his life."/>
    <x v="0"/>
  </r>
  <r>
    <s v="s2469"/>
    <x v="0"/>
    <x v="1302"/>
    <s v="Hannah Gadsby: Douglas"/>
    <x v="1135"/>
    <s v="Hannah Gadsby"/>
    <s v="Hannah Gadsby"/>
    <s v="Australia"/>
    <s v="Australia"/>
    <x v="9"/>
    <x v="464"/>
    <x v="0"/>
    <x v="22"/>
    <x v="0"/>
    <s v="73 min"/>
    <s v="Stand-Up Comedy"/>
    <s v="Hannah Gadsby returns for her second special and digs deep into the complexities of popularity, identity and her most unusual dog park encounter."/>
    <x v="12"/>
  </r>
  <r>
    <s v="s2470"/>
    <x v="0"/>
    <x v="1303"/>
    <s v="Ne Zha"/>
    <x v="1136"/>
    <s v="L√º Yanting"/>
    <s v="L√º Yanting, Joseph, Han Mo, Chen Hao, L√º Qi, Zhang Jiaming, Yang Wei"/>
    <s v="China"/>
    <s v="China"/>
    <x v="4"/>
    <x v="465"/>
    <x v="6"/>
    <x v="23"/>
    <x v="1"/>
    <s v="110 min"/>
    <s v="Action &amp; Adventure, Comedies, International Movies"/>
    <s v="Bound by a divine mandate, rebellious outcast Ne Zha grapples with his formidable powers and a destiny that would imperil his loved ones."/>
    <x v="5"/>
  </r>
  <r>
    <s v="s2471"/>
    <x v="1"/>
    <x v="1304"/>
    <s v="Supergirl"/>
    <x v="1137"/>
    <s v="Melissa Benoist"/>
    <s v="Melissa Benoist, Mehcad Brooks, Chyler Leigh, Jeremy Jordan, David Harewood, Calista Flockhart, Emma Tremblay, Adrian Pasdar, Katie McGrath, David St. Louis, Odette Annable, Floriana Lima, Erica Durance"/>
    <s v="United States"/>
    <s v="United States"/>
    <x v="0"/>
    <x v="465"/>
    <x v="6"/>
    <x v="23"/>
    <x v="1"/>
    <s v="5 Seasons"/>
    <s v="TV Action &amp; Adventure, TV Sci-Fi &amp; Fantasy"/>
    <s v="To avert a disaster, Kara Danvers reveals her powers and true identity: She is Superman's cousin, now known as Supergirl, protector of National City."/>
    <x v="29"/>
  </r>
  <r>
    <s v="s2472"/>
    <x v="0"/>
    <x v="1305"/>
    <s v="Uncut Gems"/>
    <x v="1138"/>
    <s v="Adam Sandler"/>
    <s v="Adam Sandler, LaKeith Stanfield, Kevin Garnett, Julia Fox, Idina Menzel, Eric Bogosian, Judd Hirsch, Abel Tesfaye"/>
    <s v="United States"/>
    <s v="United States"/>
    <x v="0"/>
    <x v="465"/>
    <x v="6"/>
    <x v="23"/>
    <x v="4"/>
    <s v="135 min"/>
    <s v="Dramas, Thrillers"/>
    <s v="With his debts mounting and angry collectors closing in, a fast-talking New York City jeweler risks everything in hopes of staying afloat and alive."/>
    <x v="0"/>
  </r>
  <r>
    <s v="s2475"/>
    <x v="0"/>
    <x v="1306"/>
    <s v="One Day We'll Talk About Today"/>
    <x v="456"/>
    <s v="Rachel Amanda"/>
    <s v="Rachel Amanda, Rio Dewanto, Shelia Dara, Donny Damara, Susan Bachtiar, Oka Antara, Niken Anjani, Ardhito Pramono"/>
    <s v="Indonesia"/>
    <s v="Indonesia"/>
    <x v="25"/>
    <x v="466"/>
    <x v="4"/>
    <x v="22"/>
    <x v="8"/>
    <s v="128 min"/>
    <s v="Dramas, International Movies"/>
    <s v="Harboring a deep secret, a seemingly happy family confronts the trauma of years past as a clash between generations threatens to separate them."/>
    <x v="0"/>
  </r>
  <r>
    <s v="s2476"/>
    <x v="0"/>
    <x v="1307"/>
    <s v="Si Doel the Movie 3"/>
    <x v="197"/>
    <s v="Rano Karno"/>
    <s v="Rano Karno, Cornelia Agatha, Maudy Koesnaedi, Suty Karno, Mandra Naih, Aminah Tjendrakasih, Rey Bong, Akhmad Zulhoir Mardia"/>
    <s v="Indonesia"/>
    <s v="Indonesia"/>
    <x v="25"/>
    <x v="466"/>
    <x v="4"/>
    <x v="22"/>
    <x v="8"/>
    <s v="93 min"/>
    <s v="Dramas, International Movies, Music &amp; Musicals"/>
    <s v="Torn between reuniting with one family and leaving another behind, Doel must choose between the two women he loves."/>
    <x v="0"/>
  </r>
  <r>
    <s v="s2478"/>
    <x v="0"/>
    <x v="1308"/>
    <s v="Living in Bondage: Breaking Free"/>
    <x v="201"/>
    <s v="Swanky JKA"/>
    <s v="Swanky JKA, Kenneth Okonkwo, Ramsey Nouah, Enyinna Nwigwe, Nancy Isime, Shawn Faqua, Munachi Abii, Zulu Adigwe"/>
    <s v="Nigeria"/>
    <s v="Nigeria"/>
    <x v="7"/>
    <x v="467"/>
    <x v="3"/>
    <x v="23"/>
    <x v="0"/>
    <s v="149 min"/>
    <s v="Horror Movies, International Movies, Thrillers"/>
    <s v="Mentored by an enigmatic tycoon, an ambitious young man faces a crisis when his rise in power draws him deep into the occult."/>
    <x v="3"/>
  </r>
  <r>
    <s v="s2479"/>
    <x v="0"/>
    <x v="1309"/>
    <s v="Modest Heroes: Ponoc Short Films Theatre"/>
    <x v="1139"/>
    <s v="Fumino Kimura"/>
    <s v="Fumino Kimura, Rio Suzuki, Machiko Ono, Sota Shinohara, Kentaro Sakaguchi, Joe Odagiri, Min Tanaka"/>
    <s v="Japan"/>
    <s v="Japan"/>
    <x v="6"/>
    <x v="467"/>
    <x v="3"/>
    <x v="21"/>
    <x v="3"/>
    <s v="54 min"/>
    <s v="Anime Features, Children &amp; Family Movies"/>
    <s v="Two underwater siblings surviving on their own. A boy with a serious egg allergy. A man invisible to the rest of society. Three short animated tales."/>
    <x v="27"/>
  </r>
  <r>
    <s v="s2480"/>
    <x v="0"/>
    <x v="1310"/>
    <s v="The Lovebirds"/>
    <x v="1140"/>
    <s v="Issa Rae"/>
    <s v="Issa Rae, Kumail Nanjiani, Paul Sparks, Anna Camp, Kyle Bornheimer, Nicholas X. Parsons, Andrene Ward-Hammond, Catherine Cohen, Barry Rothbart"/>
    <s v="United States"/>
    <s v="United States"/>
    <x v="0"/>
    <x v="467"/>
    <x v="3"/>
    <x v="22"/>
    <x v="4"/>
    <s v="87 min"/>
    <s v="Action &amp; Adventure, Comedies, Romantic Movies"/>
    <s v="When a couple in the fast lane to splitsville accidentally careens into a murder, they take off on a wild race to find the killer and clear their names."/>
    <x v="5"/>
  </r>
  <r>
    <s v="s2481"/>
    <x v="1"/>
    <x v="1311"/>
    <s v="Trailer Park Boys: The Animated Series"/>
    <x v="1141"/>
    <s v="Mike Smith"/>
    <s v="Mike Smith, John Paul Tremblay, Robb Wells, John Dunsworth, Pat Roach, Cory Bowles, Jacob Rolfe, Tyrone Parsons, Sarah Dunsworth, Jeanna Harrison, Marguerite McNeil"/>
    <s v="Canada"/>
    <s v="Canada"/>
    <x v="11"/>
    <x v="467"/>
    <x v="3"/>
    <x v="22"/>
    <x v="0"/>
    <s v="2 Seasons"/>
    <s v="TV Comedies"/>
    <s v="Nova Scotia‚Äôs favorite miscreants have always been super sketchy. Now, carrying on from the Season 12 finale, the boys have become complete cartoons."/>
    <x v="31"/>
  </r>
  <r>
    <s v="s2482"/>
    <x v="0"/>
    <x v="1312"/>
    <s v="#FriendButMarried"/>
    <x v="1055"/>
    <s v="Adipati Dolken"/>
    <s v="Adipati Dolken, Vanesha Prescilla, Rendi Jhon, Beby Tsabina, Denira Wiraguna, Refal Hady, Diandra Agatha, Sari Nila"/>
    <s v="Indonesia"/>
    <s v="Indonesia"/>
    <x v="25"/>
    <x v="468"/>
    <x v="2"/>
    <x v="21"/>
    <x v="8"/>
    <s v="102 min"/>
    <s v="Dramas, International Movies, Romantic Movies"/>
    <s v="Pining for his high school crush for years, a young man puts up his best efforts to move out of the friend zone until she reveals she's getting married."/>
    <x v="0"/>
  </r>
  <r>
    <s v="s2483"/>
    <x v="0"/>
    <x v="1313"/>
    <s v="Bye Bye London"/>
    <x v="1142"/>
    <s v="Abdulhussain Abdulredah"/>
    <s v="Abdulhussain Abdulredah, Ghanem Al-Saleh, Mariam Al-Ghadban, Dawood Hussain, Entesar Alsharah, Mohamed Gaber"/>
    <s v="Kuwait"/>
    <s v="Kuwait"/>
    <x v="26"/>
    <x v="468"/>
    <x v="2"/>
    <x v="47"/>
    <x v="1"/>
    <s v="177 min"/>
    <s v="Comedies, Dramas, International Movies"/>
    <s v="In this satirical play, a wealthy Kuwaiti businessman travels to London for pleasure and encounters a host of eccentric characters."/>
    <x v="2"/>
  </r>
  <r>
    <s v="s2486"/>
    <x v="0"/>
    <x v="1314"/>
    <s v="Mujeres arriba"/>
    <x v="1143"/>
    <s v="Loretto Bernal"/>
    <s v="Loretto Bernal, Natalia Valdebenito, Alison Mandel, Mat√≠as Assler, Cristi√°n Riquelme, Diego Casanueva, Samuel Gonz√°lez, Consuelo Holzapfel, Esteban Rojas, Amanda M√ºller"/>
    <s v="Chile"/>
    <s v="Chile"/>
    <x v="48"/>
    <x v="468"/>
    <x v="2"/>
    <x v="23"/>
    <x v="1"/>
    <s v="98 min"/>
    <s v="Comedies, International Movies, Romantic Movies"/>
    <s v="A trio of best friends ‚Äî a carefree bachelorette, a passionate mom and a perfectionist girlfriend ‚Äî try to spice up their sex lives with their partners."/>
    <x v="2"/>
  </r>
  <r>
    <s v="s2488"/>
    <x v="0"/>
    <x v="1315"/>
    <s v="No Longer kids"/>
    <x v="1144"/>
    <s v="Said Saleh"/>
    <s v="Said Saleh, Hassan Moustafa, Ahmed Zaki, Younes Shalabi, Nadia Shukri, Karima Mokhtar"/>
    <s v="Egypt"/>
    <s v="Egypt"/>
    <x v="27"/>
    <x v="468"/>
    <x v="2"/>
    <x v="50"/>
    <x v="1"/>
    <s v="237 min"/>
    <s v="Comedies, Dramas, International Movies"/>
    <s v="Hoping to prevent their father from skipping town with his mistress, four rowdy siblings resort to absurd measures to stop him."/>
    <x v="2"/>
  </r>
  <r>
    <s v="s2491"/>
    <x v="0"/>
    <x v="1316"/>
    <s v="The Married Couples"/>
    <x v="1145"/>
    <s v="Samir Ghanem"/>
    <s v="Samir Ghanem, George Sidhum, Sherine, Nagah El-Mogui"/>
    <s v="Egypt"/>
    <s v="Egypt"/>
    <x v="27"/>
    <x v="468"/>
    <x v="2"/>
    <x v="47"/>
    <x v="1"/>
    <s v="195 min"/>
    <s v="Comedies, International Movies, Romantic Movies"/>
    <s v="Hailing from different classes, a young man and his wife try to find their version of happily married when both yearn to leave their old lives behind."/>
    <x v="2"/>
  </r>
  <r>
    <s v="s2492"/>
    <x v="0"/>
    <x v="1317"/>
    <s v="The School of Mischief"/>
    <x v="1146"/>
    <s v="Suhair El-Babili"/>
    <s v="Suhair El-Babili, Adel Emam, Saeed Saleh, Younes Shalabi, Hadi El-Gayyar, Ahmad Zaki, Hassan Moustafa"/>
    <s v="Egypt"/>
    <s v="Egypt"/>
    <x v="27"/>
    <x v="468"/>
    <x v="2"/>
    <x v="55"/>
    <x v="1"/>
    <s v="253 min"/>
    <s v="Comedies, Dramas, International Movies"/>
    <s v="A high school teacher volunteers to transform five notorious misfits into model students ‚Äî and has unintended results."/>
    <x v="2"/>
  </r>
  <r>
    <s v="s2493"/>
    <x v="0"/>
    <x v="1318"/>
    <s v="The Witness Who Didn't See Anything"/>
    <x v="1147"/>
    <s v="Adel Imam"/>
    <s v="Adel Imam, Nahed Gabr, Omar El-Hariri, Nazim Sharawy, Badr Nofal, Saeed Tarabeek, Hala Fakher, Samir Waley Eldein, Sami Gawhar, Shawqi Shamekh, Nasr Seif"/>
    <s v="Egypt"/>
    <s v="Egypt"/>
    <x v="27"/>
    <x v="468"/>
    <x v="2"/>
    <x v="43"/>
    <x v="5"/>
    <s v="157 min"/>
    <s v="Comedies, International Movies"/>
    <s v="Pressured by cops into testifying as an eyewitness to a neighbor's murder, a children's TV host takes on a new persona after the trial."/>
    <x v="2"/>
  </r>
  <r>
    <s v="s2494"/>
    <x v="0"/>
    <x v="1319"/>
    <s v="Anchor Baby"/>
    <x v="1148"/>
    <s v="Omoni Oboli"/>
    <s v="Omoni Oboli, Sam Sarpong, Terri Oliver, Colin Paradine, Mark Cassius"/>
    <s v="Canada, Nigeria"/>
    <s v="Canada"/>
    <x v="11"/>
    <x v="469"/>
    <x v="1"/>
    <x v="3"/>
    <x v="0"/>
    <s v="97 min"/>
    <s v="Dramas, International Movies"/>
    <s v="A Nigerian couple living in the U.S. face agonizing fallout when they defy deportation orders with the hopes of giving their unborn child citizenship."/>
    <x v="0"/>
  </r>
  <r>
    <s v="s2495"/>
    <x v="0"/>
    <x v="1320"/>
    <s v="Ben Platt Live from Radio City Music Hall"/>
    <x v="1149"/>
    <s v="Ben Platt"/>
    <s v="Ben Platt"/>
    <s v="United States"/>
    <s v="United States"/>
    <x v="0"/>
    <x v="469"/>
    <x v="1"/>
    <x v="22"/>
    <x v="5"/>
    <s v="85 min"/>
    <s v="Music &amp; Musicals"/>
    <s v="Backed by a full band and a ready wit, actor Ben Platt opens up a very personal songbook onstage ‚Äînumbers from his debut LP, &quot;Sing to Me Instead.‚Äù"/>
    <x v="24"/>
  </r>
  <r>
    <s v="s2497"/>
    <x v="0"/>
    <x v="1321"/>
    <s v="Honeytrap"/>
    <x v="1150"/>
    <s v="Jessica Sula"/>
    <s v="Jessica Sula, Lucien Laviscount, Ntonga Mwanza, Naomi Ryan, Danielle Vitalis, Lauren Johns, Tosin Cole, Savannah Gordon-Liburd, Modupe Adeyeye"/>
    <s v="United Kingdom"/>
    <s v="United Kingdom"/>
    <x v="1"/>
    <x v="469"/>
    <x v="1"/>
    <x v="28"/>
    <x v="0"/>
    <s v="94 min"/>
    <s v="Dramas, Independent Movies"/>
    <s v="New to London, a naive and desperate teenager tries to fit in but instead becomes tragically implicated in a merciless world of gang violence."/>
    <x v="0"/>
  </r>
  <r>
    <s v="s2498"/>
    <x v="0"/>
    <x v="1322"/>
    <s v="I Will Follow"/>
    <x v="577"/>
    <s v="Salli Richardson-Whitfield"/>
    <s v="Salli Richardson-Whitfield, Michole Briana White, Omari Hardwick, Tracie Thoms, Dijon Talton, Damone Roberts, Blair Underwood, Beverly Todd"/>
    <s v="United States"/>
    <s v="United States"/>
    <x v="0"/>
    <x v="469"/>
    <x v="1"/>
    <x v="3"/>
    <x v="1"/>
    <s v="80 min"/>
    <s v="Dramas, Independent Movies, Romantic Movies"/>
    <s v="Devastated after her aunt dies, Maye moves out of the home they shared and copes with her grief, yet finds comfort in the kindness of other mourners."/>
    <x v="0"/>
  </r>
  <r>
    <s v="s2499"/>
    <x v="0"/>
    <x v="1323"/>
    <s v="Mutiny of the Worker Bees"/>
    <x v="1151"/>
    <s v="Gustavo Egelhaaf"/>
    <s v="Gustavo Egelhaaf, Alejandro Su√°rez, B√°rbara de Regil, Mauricio Arg√ºelles, C√©sar Rodr√≠guez, Fernando Becerril, Anna Carreiro, Carlos Mac√≠as, Jos√© Sefami, Raquel Garza"/>
    <s v="Mexico"/>
    <s v="Mexico"/>
    <x v="17"/>
    <x v="469"/>
    <x v="1"/>
    <x v="22"/>
    <x v="0"/>
    <s v="94 min"/>
    <s v="Comedies, International Movies"/>
    <s v="When Omar's grandfather forces him to get a job at a tech company in Mexico City, he meets a quirky ensemble of nine-to-fivers ... and some nemeses."/>
    <x v="2"/>
  </r>
  <r>
    <s v="s2501"/>
    <x v="0"/>
    <x v="1324"/>
    <s v="What Are the Odds?"/>
    <x v="1152"/>
    <s v="Yashaswini Dayama"/>
    <s v="Yashaswini Dayama, Karanvir Malhotra, Abhay Deol, Priyanka Bose, Monica Dogra, Sulabha Arya, Manu Rishi Chadha, Ananya Melkote"/>
    <s v="India"/>
    <s v="India"/>
    <x v="3"/>
    <x v="469"/>
    <x v="1"/>
    <x v="22"/>
    <x v="0"/>
    <s v="92 min"/>
    <s v="Comedies, Dramas, Independent Movies"/>
    <s v="When two unlikely friends play hooky from school, accidental encounters and otherworldly events turn their day into a whimsical coming-of-age journey."/>
    <x v="2"/>
  </r>
  <r>
    <s v="s2502"/>
    <x v="0"/>
    <x v="1325"/>
    <s v="Either Me Or My Auntie"/>
    <x v="1153"/>
    <s v="Mohamed Henedi"/>
    <s v="Mohamed Henedi, Donia Samir Ghanim, Hassan Hosny, Fadia Abdel Ghany, Alaa Morsy, Lotfy Labib, Nabil Issa, Hatem Jamel, Alaa Zinhom, Hala Sarhan"/>
    <s v="Egypt"/>
    <s v="Egypt"/>
    <x v="27"/>
    <x v="470"/>
    <x v="0"/>
    <x v="20"/>
    <x v="5"/>
    <s v="105 min"/>
    <s v="Comedies, International Movies"/>
    <s v="A musician's marriage proposal to his girlfriend is denied by her mother, whose affinity for magic begins to meddle in their relationship even more."/>
    <x v="2"/>
  </r>
  <r>
    <s v="s2503"/>
    <x v="0"/>
    <x v="1326"/>
    <s v="Escaping Tel Aviv"/>
    <x v="1121"/>
    <s v="Karim Abdel Aziz"/>
    <s v="Karim Abdel Aziz, Mona Zaki, Sherif Mounir, Entsar, Salem Klass, Sabri Abdulmonem, Kinda Alloush, Yasser Ali Maher, Kamal Suliman, Jerjes Jbara"/>
    <s v="Egypt"/>
    <s v="Egypt"/>
    <x v="27"/>
    <x v="470"/>
    <x v="0"/>
    <x v="17"/>
    <x v="1"/>
    <s v="120 min"/>
    <s v="Action &amp; Adventure, International Movies"/>
    <s v="After her husband reveals he's an undercover Mossad agent, an Egyptian woman and their children are taken to Israel, prompting an urgent rescue mission."/>
    <x v="5"/>
  </r>
  <r>
    <s v="s2504"/>
    <x v="0"/>
    <x v="1327"/>
    <s v="Game Over"/>
    <x v="1154"/>
    <s v="Yousra"/>
    <s v="Yousra, Mai Ezz El-Din, Ezzat Abou Aouf, Mohamed Nour"/>
    <s v="Egypt"/>
    <s v="Egypt"/>
    <x v="27"/>
    <x v="470"/>
    <x v="0"/>
    <x v="10"/>
    <x v="1"/>
    <s v="96 min"/>
    <s v="Comedies, International Movies, Romantic Movies"/>
    <s v="A woman ends up working at the same nightclub as her son‚Äôs girlfriend ‚Äî who she doesn‚Äôt like ‚Äî and tries to break up their relationship."/>
    <x v="2"/>
  </r>
  <r>
    <s v="s2505"/>
    <x v="0"/>
    <x v="1328"/>
    <s v="Karkar"/>
    <x v="1155"/>
    <s v="Mohamed Saad"/>
    <s v="Mohamed Saad, Hassan Hosny, Ragaa Al-Geddawy, Yasmin Abdulaziz, Alaa Morsy"/>
    <s v="Egypt"/>
    <s v="Egypt"/>
    <x v="27"/>
    <x v="470"/>
    <x v="0"/>
    <x v="18"/>
    <x v="1"/>
    <s v="107 min"/>
    <s v="Comedies, International Movies"/>
    <s v="After electrocution leaves a wealthy man brain-damaged, his money-hungry aunt and uncle try to con him by marrying him off to a fake relative."/>
    <x v="2"/>
  </r>
  <r>
    <s v="s2506"/>
    <x v="0"/>
    <x v="1329"/>
    <s v="My Sleeping Lover"/>
    <x v="1156"/>
    <s v="Mai Ezz El-Din"/>
    <s v="Mai Ezz El-Din, Khaled Abol Naga, Hassan Hosny, Marwa Abdel Monem, Moustafa Haridy, Nahla Zaki, Ezzat Abou Aouf, Reda Hamed, Muhammad Qishta"/>
    <s v="Egypt"/>
    <s v="Egypt"/>
    <x v="27"/>
    <x v="470"/>
    <x v="0"/>
    <x v="16"/>
    <x v="5"/>
    <s v="93 min"/>
    <s v="Comedies, International Movies"/>
    <s v="After undergoing hypnosis, Ramez finally meets the woman of his dreams ‚Äî but his vision of her appearance doesn't quite match up with reality."/>
    <x v="2"/>
  </r>
  <r>
    <s v="s2507"/>
    <x v="0"/>
    <x v="1330"/>
    <s v="Omar &amp; Salma 2"/>
    <x v="1156"/>
    <s v="Tamer Hosny"/>
    <s v="Tamer Hosny, Mai Ezz El-Din, Ezzat Abou Aouf, Marwa Abdel Monem, Hussien Elgohary, Mirhan, Maysara"/>
    <s v="Egypt"/>
    <s v="Egypt"/>
    <x v="27"/>
    <x v="470"/>
    <x v="0"/>
    <x v="17"/>
    <x v="1"/>
    <s v="101 min"/>
    <s v="Comedies, International Movies"/>
    <s v="Now parents, Omar and Salma hit some obstacles while raising their two children and staying in love after the honeymoon ends."/>
    <x v="2"/>
  </r>
  <r>
    <s v="s2508"/>
    <x v="1"/>
    <x v="1331"/>
    <s v="Patton Oswalt: I Love Everything"/>
    <x v="1157"/>
    <s v="Patton Oswalt"/>
    <s v="Patton Oswalt, Bob Rubin"/>
    <s v="United States"/>
    <s v="United States"/>
    <x v="0"/>
    <x v="470"/>
    <x v="0"/>
    <x v="22"/>
    <x v="0"/>
    <s v="1 Season"/>
    <s v="Stand-Up Comedy &amp; Talk Shows, TV Comedies"/>
    <s v="Turning 50. Finding love again. Buying a house. Experiencing existential dread at Denny's. Life comes at Patton Oswalt fast in this stand-up special."/>
    <x v="25"/>
  </r>
  <r>
    <s v="s2510"/>
    <x v="0"/>
    <x v="1332"/>
    <s v="Tarek's Situation"/>
    <x v="1116"/>
    <s v="Ahmed Helmy"/>
    <s v="Ahmed Helmy, Nour, Majdi Kamel, Khaled El Sawy, Mais Hamdan, Moataza Abdel Sabour, Youssef Dawood, Youssef Fawzy, Mohamed Sharaf, Osama Munir"/>
    <s v="Egypt"/>
    <s v="Egypt"/>
    <x v="27"/>
    <x v="470"/>
    <x v="0"/>
    <x v="20"/>
    <x v="1"/>
    <s v="110 min"/>
    <s v="Comedies, International Movies, Romantic Movies"/>
    <s v="Asked by his boss to share a woman's personal information, a mobile phone sales rep falls in love with the target whose data he's stealing."/>
    <x v="2"/>
  </r>
  <r>
    <s v="s2511"/>
    <x v="0"/>
    <x v="1333"/>
    <s v="The Beach Loafer"/>
    <x v="1155"/>
    <s v="Ahmed Helmy"/>
    <s v="Ahmed Helmy, Yasmin Abdulaziz, Mahmoud Abdel Moghny, Lotfy Labib, Soad Nasr, Rico, Ahmed Rateb, Youssef Eid"/>
    <s v="Egypt"/>
    <s v="Egypt"/>
    <x v="27"/>
    <x v="470"/>
    <x v="0"/>
    <x v="14"/>
    <x v="1"/>
    <s v="112 min"/>
    <s v="Comedies, International Movies"/>
    <s v="A wedding singer and his friends try to prove his innocence after he's accused of murder, a situation threatening his own marriage plans."/>
    <x v="2"/>
  </r>
  <r>
    <s v="s2512"/>
    <x v="0"/>
    <x v="1334"/>
    <s v="Wadjda"/>
    <x v="1158"/>
    <s v="Reem Abdullah"/>
    <s v="Reem Abdullah, Waad Mohammed, Abdullrahman Al Gohani, Ahd, Sultan Al Assaf, Alanoud Sajini, Rafa Al Sanea, Dana Abdullilah"/>
    <s v="Saudi Arabia, Netherlands, Germany, Jordan, United Arab Emirates, United States"/>
    <s v="Saudi Arabia"/>
    <x v="23"/>
    <x v="470"/>
    <x v="0"/>
    <x v="10"/>
    <x v="3"/>
    <s v="93 min"/>
    <s v="Dramas, Independent Movies, International Movies"/>
    <s v="A persistent 10-year-old wishes for a new bicycle so she can beat her friend (a boy) in a race. But it's going to take some ingenuity to get one."/>
    <x v="0"/>
  </r>
  <r>
    <s v="s2513"/>
    <x v="0"/>
    <x v="1335"/>
    <s v="Zaki Chan"/>
    <x v="1119"/>
    <s v="Ahmed Helmy"/>
    <s v="Ahmed Helmy, Yasmin Abdulaziz, Hassan Hosny, Hasan Kami"/>
    <s v="Egypt"/>
    <s v="Egypt"/>
    <x v="27"/>
    <x v="470"/>
    <x v="0"/>
    <x v="19"/>
    <x v="5"/>
    <s v="109 min"/>
    <s v="Comedies, International Movies, Romantic Movies"/>
    <s v="An unqualified young man has his work cut out for him when he is hired as a rich girl‚Äôs bodyguard to keep her from the boyfriend her dad disapproves of."/>
    <x v="2"/>
  </r>
  <r>
    <s v="s2514"/>
    <x v="0"/>
    <x v="1336"/>
    <s v="Light in the Dark"/>
    <x v="1159"/>
    <s v="Rita Dominic"/>
    <s v="Rita Dominic, Joke Silva, Ngozi Nwosu, Kiki Omeili, Kalu Ikeagwu, Emmanuel Essien, Saidi Balogun"/>
    <s v="Nigeria"/>
    <s v="Nigeria"/>
    <x v="7"/>
    <x v="471"/>
    <x v="6"/>
    <x v="23"/>
    <x v="1"/>
    <s v="105 min"/>
    <s v="Dramas, International Movies"/>
    <s v="A terrifying home invasion shatters a couple's happy family life and brings their marriage to the brink as painful fallout unfolds."/>
    <x v="0"/>
  </r>
  <r>
    <s v="s2517"/>
    <x v="0"/>
    <x v="1337"/>
    <s v="The End"/>
    <x v="1160"/>
    <s v="Mohamed El Hemaly"/>
    <s v="Mohamed El Hemaly, Abdulla Al-khudr, Ghadeer Zayid, Heba El Dorry, Abdulaziz Al-mesallam, Meshal Al-farhan, Meshal Al-Mujibel, Ibrahim Al-Sheikhly, Souad al-Husseini, Soliman Elyassin"/>
    <s v="Kuwait"/>
    <s v="Kuwait"/>
    <x v="26"/>
    <x v="472"/>
    <x v="5"/>
    <x v="23"/>
    <x v="0"/>
    <s v="97 min"/>
    <s v="Action &amp; Adventure, Comedies, International Movies"/>
    <s v="A wrongly accused man is pursued by a dogged investigator in this action-comedy featuring car chases, dark humor and more than a few vampires."/>
    <x v="5"/>
  </r>
  <r>
    <s v="s2521"/>
    <x v="0"/>
    <x v="1338"/>
    <s v="Heaven Without People"/>
    <x v="1161"/>
    <s v="Farah Shaer"/>
    <s v="Farah Shaer, Jean Paul Hage, Samira Sarkis, Jenny Gebara, Laeticia Semaan, Nadim Abou Samra, Hussein Hijazi, Ghassan Chemali"/>
    <s v="Lebanon"/>
    <s v="Lebanon"/>
    <x v="31"/>
    <x v="473"/>
    <x v="3"/>
    <x v="5"/>
    <x v="0"/>
    <s v="91 min"/>
    <s v="Dramas, International Movies"/>
    <s v="From long resentments to deep secrets, an overdue family reunion erupts with drama when the matriarch makes a disturbing discovery."/>
    <x v="0"/>
  </r>
  <r>
    <s v="s2522"/>
    <x v="0"/>
    <x v="1339"/>
    <s v="I love you, stupid"/>
    <x v="1162"/>
    <s v="Quim Guti√©rrez"/>
    <s v="Quim Guti√©rrez, Natalia Tena, Alfonso Bassave, Alba Ribas, Patricia Vico, Ernesto Alterio"/>
    <s v="Spain"/>
    <s v="Spain"/>
    <x v="8"/>
    <x v="473"/>
    <x v="3"/>
    <x v="23"/>
    <x v="0"/>
    <s v="88 min"/>
    <s v="Comedies, International Movies, Romantic Movies"/>
    <s v="After Marcos is dumped by his girlfriend, he attempts to reinvent himself as a modern man with the help of a childhood friend and an online guru."/>
    <x v="2"/>
  </r>
  <r>
    <s v="s2523"/>
    <x v="1"/>
    <x v="1340"/>
    <s v="Inhuman Resources"/>
    <x v="827"/>
    <s v="Eric Cantona"/>
    <s v="Eric Cantona, Suzanne Cl√©ment, Alex Lutz, Gustave Kervern, Alice de Lencquesaing, Louise Coldefy, Nicolas Martinez, Adama Niane"/>
    <s v="France"/>
    <s v="France"/>
    <x v="14"/>
    <x v="473"/>
    <x v="3"/>
    <x v="22"/>
    <x v="0"/>
    <s v="1 Season"/>
    <s v="Crime TV Shows, International TV Shows, TV Dramas"/>
    <s v="Alain Delambre, unemployed and 57, is lured by an attractive job opening. But things get ugly when he realizes he‚Äôs a pawn in a cruel corporate game."/>
    <x v="10"/>
  </r>
  <r>
    <s v="s2528"/>
    <x v="1"/>
    <x v="1341"/>
    <s v="Sleepless Society: Two Pillows &amp; A Lost Soul"/>
    <x v="1163"/>
    <s v="Numthip Jongrachatawiboon"/>
    <s v="Numthip Jongrachatawiboon, Vorarit Fuangarom, Bhumibhat Thavornsiri, Thanongsak Suphakan, Kanjanaporn Plodpai, Tosatid Darnkhuntod, Boonsong Nakphoo, Arachaporn Pokinpakorn, Annita Sarucha, Chidsanupong Sakulnuntipat, Nisawan Silpapearsue, Porntip Tipsiri, Thana Srisuke"/>
    <s v="Thailand"/>
    <s v="Thailand"/>
    <x v="24"/>
    <x v="473"/>
    <x v="3"/>
    <x v="22"/>
    <x v="0"/>
    <s v="1 Season"/>
    <s v="Crime TV Shows, International TV Shows, TV Dramas"/>
    <s v="A motivational speaker about to divorce her abusive husband wakes up from a wild party one morning to find a dead body."/>
    <x v="10"/>
  </r>
  <r>
    <s v="s2532"/>
    <x v="0"/>
    <x v="1342"/>
    <s v="Dilan 1990"/>
    <x v="1097"/>
    <s v="Vanesha Prescilla"/>
    <s v="Vanesha Prescilla, Iqbaal Ramadhan, Debo Andryos, Giulio Parengkuan, Omara Esteghlal, Yoriko Angeline, Zulfa Maharani, Brandon Salim"/>
    <s v="Indonesia"/>
    <s v="Indonesia"/>
    <x v="25"/>
    <x v="474"/>
    <x v="2"/>
    <x v="21"/>
    <x v="1"/>
    <s v="109 min"/>
    <s v="Dramas, International Movies, Romantic Movies"/>
    <s v="At a Bandung high school, charming and rebellious Dilan vies for the affections of shy new student Milea."/>
    <x v="0"/>
  </r>
  <r>
    <s v="s2533"/>
    <x v="0"/>
    <x v="1343"/>
    <s v="Dilan 1991"/>
    <x v="1097"/>
    <s v="Iqbaal Ramadhan"/>
    <s v="Iqbaal Ramadhan, Vanesha Prescilla, Ira Wibowo, Bucek Depp, Happy Salma, Farhan, Maudy Koesnaedi, Jerome Kurnia"/>
    <s v="Indonesia"/>
    <s v="Indonesia"/>
    <x v="25"/>
    <x v="474"/>
    <x v="2"/>
    <x v="23"/>
    <x v="1"/>
    <s v="118 min"/>
    <s v="Dramas, International Movies, Romantic Movies"/>
    <s v="Dilan's involvement in the motorbike gang imperils his relationship with Milea, whose distant relative returns from Belgium."/>
    <x v="0"/>
  </r>
  <r>
    <s v="s2534"/>
    <x v="0"/>
    <x v="1344"/>
    <s v="Fan of Amoory"/>
    <x v="1164"/>
    <s v="AlMulla AbdulRahman"/>
    <s v="AlMulla AbdulRahman, Mansour Al Felei, Abdullah Bin Heider, Alhamadi Hamad, Alzaabi Matar, AlBloushi Mayed, Althogali Saif, Alaa Shakir"/>
    <s v="United Arab Emirates"/>
    <s v="United Arab Emirates"/>
    <x v="35"/>
    <x v="474"/>
    <x v="2"/>
    <x v="21"/>
    <x v="8"/>
    <s v="109 min"/>
    <s v="Children &amp; Family Movies, Dramas, International Movies"/>
    <s v="Inspired by his idol Omar Abdulrahman, a young boy navigates obstacles as he chases his dream of becoming a professional soccer player."/>
    <x v="7"/>
  </r>
  <r>
    <s v="s2535"/>
    <x v="0"/>
    <x v="1345"/>
    <s v="Malang"/>
    <x v="1165"/>
    <s v="Anil Kapoor"/>
    <s v="Anil Kapoor, Aditya Roy Kapur, Disha Patani, Kunal Khemu, Makrand Deshpande, Vatsal Seth, Amruta Khanvilkar, Shaad Randhawa"/>
    <s v="India"/>
    <s v="India"/>
    <x v="3"/>
    <x v="474"/>
    <x v="2"/>
    <x v="22"/>
    <x v="0"/>
    <s v="131 min"/>
    <s v="Action &amp; Adventure, International Movies, Romantic Movies"/>
    <s v="Years after a police encounter separates him from his lover, an angry young man goes on a killing spree, with an equally vengeful cop on his heels."/>
    <x v="5"/>
  </r>
  <r>
    <s v="s2537"/>
    <x v="0"/>
    <x v="1346"/>
    <s v="Rencor tatuado"/>
    <x v="108"/>
    <s v="Diana Lein"/>
    <s v="Diana Lein, Irving Pe√±a, C√©sar Romero, C√©sar Ramos, Giovanna Zacar√≠as, M√≥nica Del Carmen, Roc√≠o Verdejo, Itat√≠ Cantoral"/>
    <s v="Mexico"/>
    <s v="Mexico"/>
    <x v="17"/>
    <x v="474"/>
    <x v="2"/>
    <x v="21"/>
    <x v="0"/>
    <s v="152 min"/>
    <s v="Dramas, Independent Movies, International Movies"/>
    <s v="Armed with a thirst for revenge, a vigilante makes justice her business after being hired by various women to seduce and humiliate their rapists."/>
    <x v="0"/>
  </r>
  <r>
    <s v="s2538"/>
    <x v="0"/>
    <x v="1347"/>
    <s v="The Delivery Boy"/>
    <x v="1166"/>
    <s v="Jamal Ibrahim"/>
    <s v="Jamal Ibrahim, Jemima Osunde, Charles Etubiebi, Jude Chukwuka, Chris Iheuwa, Kehinde Fasuyi"/>
    <s v="Nigeria"/>
    <s v="Nigeria"/>
    <x v="7"/>
    <x v="474"/>
    <x v="2"/>
    <x v="21"/>
    <x v="1"/>
    <s v="67 min"/>
    <s v="International Movies, Thrillers"/>
    <s v="A teen criminal and a young sex worker forge an unlikely alliance during a night that forces them to confront painful pasts and crises of conscience."/>
    <x v="15"/>
  </r>
  <r>
    <s v="s2539"/>
    <x v="0"/>
    <x v="1348"/>
    <s v="Wedy Atkalam"/>
    <x v="1167"/>
    <s v="Abdulmohsen Al-Qaffas"/>
    <s v="Abdulmohsen Al-Qaffas, Jamal Alradhan, Jassim Al Nabhan, Layla Abdullah, Khaled Al-Buraiki"/>
    <s v="Kuwait"/>
    <s v="Kuwait"/>
    <x v="26"/>
    <x v="474"/>
    <x v="2"/>
    <x v="21"/>
    <x v="5"/>
    <s v="72 min"/>
    <s v="Comedies, Dramas, International Movies"/>
    <s v="A socially conscious film director struggles with his career as he faces numerous obstacles, including his social media-friendly significant other."/>
    <x v="2"/>
  </r>
  <r>
    <s v="s2540"/>
    <x v="0"/>
    <x v="1349"/>
    <s v="Fire in the Blood"/>
    <x v="1168"/>
    <s v="William Hurt"/>
    <s v="William Hurt"/>
    <s v="India"/>
    <s v="India"/>
    <x v="3"/>
    <x v="475"/>
    <x v="1"/>
    <x v="10"/>
    <x v="1"/>
    <s v="83 min"/>
    <s v="Documentaries, International Movies"/>
    <s v="Dylan Mohan Gray examines Africa's AIDS crisis and activists' battle with pharmaceutical companies to make life-saving HIV drugs more affordable."/>
    <x v="8"/>
  </r>
  <r>
    <s v="s2541"/>
    <x v="0"/>
    <x v="1350"/>
    <s v="The Wrong Missy"/>
    <x v="978"/>
    <s v="David Spade"/>
    <s v="David Spade, Lauren Lapkus, Nick Swardson, Geoff Pierson, Jackie Sandler, Sarah Chalke, Rob Schneider, Chris Witaske, Joe Anoa'i, Molly Sims"/>
    <s v="United States"/>
    <s v="United States"/>
    <x v="0"/>
    <x v="475"/>
    <x v="1"/>
    <x v="22"/>
    <x v="0"/>
    <s v="90 min"/>
    <s v="Comedies, Romantic Movies"/>
    <s v="Tim thinks he's invited the woman of his dreams on a work retreat to Hawaii, realizing too late he mistakenly texted someone from a nightmare blind date."/>
    <x v="2"/>
  </r>
  <r>
    <s v="s2542"/>
    <x v="0"/>
    <x v="1351"/>
    <s v="Ali &amp; Alia"/>
    <x v="1169"/>
    <s v="Khalifa Albhri"/>
    <s v="Khalifa Albhri, Neven Madi, Talal Mahmood, Sawsan Saad, Fatma Hassan"/>
    <s v="United Arab Emirates"/>
    <s v="United Arab Emirates"/>
    <x v="35"/>
    <x v="476"/>
    <x v="0"/>
    <x v="23"/>
    <x v="1"/>
    <s v="106 min"/>
    <s v="Dramas, International Movies, Romantic Movies"/>
    <s v="Drugs and addiction endanger the love ‚Äî and lives ‚Äî of two childhood sweethearts struggling to survive the perils of a precarious world."/>
    <x v="0"/>
  </r>
  <r>
    <s v="s2544"/>
    <x v="0"/>
    <x v="1352"/>
    <s v="Unbreakable Kimmy Schmidt: Kimmy vs. the Reverend"/>
    <x v="1170"/>
    <s v="Ellie Kemper"/>
    <s v="Ellie Kemper, Jane Krakowski, Tituss Burgess, Carol Kane, Jon Hamm, Daniel Radcliffe, Lauren Adams, Sara Chase, Sol Miranda, Amy Sedaris, Mike Carlsen, Dylan Gelula, Chris Parnell, Heidi Gardner, Jack McBrayer, Zak Orth, Fred Armisen, Johnny Knoxville"/>
    <s v="United States"/>
    <s v="United States"/>
    <x v="0"/>
    <x v="476"/>
    <x v="0"/>
    <x v="22"/>
    <x v="1"/>
    <s v="190 min"/>
    <s v="Comedies"/>
    <s v="It's an interactive Kimmy special! Kimmy's getting married, but first she has to foil the Reverend's evil plot. It's your move: What should she do next?"/>
    <x v="2"/>
  </r>
  <r>
    <s v="s2545"/>
    <x v="0"/>
    <x v="1353"/>
    <s v="Action Replayy"/>
    <x v="1171"/>
    <s v="Akshay Kumar"/>
    <s v="Akshay Kumar, Aishwarya Rai Bachchan, Om Puri, Kiron Kher, Neha Dhupia, Rannvijay Singh, Aditya Roy Kapur, Sudeepa Singh, Randhir Kapoor, Rajpal Yadav"/>
    <s v="India"/>
    <s v="India"/>
    <x v="3"/>
    <x v="477"/>
    <x v="6"/>
    <x v="3"/>
    <x v="5"/>
    <s v="129 min"/>
    <s v="Children &amp; Family Movies, Comedies, International Movies"/>
    <s v="Sick of his parents‚Äô constant squabbling, a young man travels back in time to the onset of their romance, with plans to set them up for marital bliss."/>
    <x v="7"/>
  </r>
  <r>
    <s v="s2546"/>
    <x v="0"/>
    <x v="1354"/>
    <s v="Andaz Apna Apna"/>
    <x v="808"/>
    <s v="Aamir Khan"/>
    <s v="Aamir Khan, Salman Khan, Raveena Tandon, Karisma Kapoor, Paresh Rawal, Mehmood, Deven Verma, Jagdeep, Shakti Kapoor"/>
    <s v="India"/>
    <s v="India"/>
    <x v="3"/>
    <x v="477"/>
    <x v="6"/>
    <x v="24"/>
    <x v="1"/>
    <s v="160 min"/>
    <s v="Action &amp; Adventure, Comedies, Cult Movies"/>
    <s v="Broke and with no concrete plans for the future, two young men discover that a stunning heiress lives nearby and try to charm her into marriage."/>
    <x v="5"/>
  </r>
  <r>
    <s v="s2548"/>
    <x v="0"/>
    <x v="1355"/>
    <s v="Have a Good Trip: Adventures in Psychedelics"/>
    <x v="1172"/>
    <s v="Nick Offerman"/>
    <s v="Nick Offerman, Adam Scott"/>
    <s v="United States"/>
    <s v="United States"/>
    <x v="0"/>
    <x v="477"/>
    <x v="6"/>
    <x v="22"/>
    <x v="0"/>
    <s v="86 min"/>
    <s v="Documentaries"/>
    <s v="Explore hallucinogenic highs and lows as celebrities share funny, mind-blowing tales via animations, reenactments and more in this documentary."/>
    <x v="8"/>
  </r>
  <r>
    <s v="s2550"/>
    <x v="0"/>
    <x v="1356"/>
    <s v="John Henry"/>
    <x v="1173"/>
    <s v="Terry Crews"/>
    <s v="Terry Crews, Ludacris, Jamila Velazquez, J.J. Soria, Ken Foree, Daffany Clark, Kimberly H√©bert-Gregory, Tyler Alvarez"/>
    <s v="United States"/>
    <s v="United States"/>
    <x v="0"/>
    <x v="478"/>
    <x v="4"/>
    <x v="22"/>
    <x v="4"/>
    <s v="92 min"/>
    <s v="Dramas, Thrillers"/>
    <s v="A reformed LA gang member upends his peaceful new life when he steps in to protect two young immigrants from his violent former leader."/>
    <x v="0"/>
  </r>
  <r>
    <s v="s2551"/>
    <x v="0"/>
    <x v="1357"/>
    <s v="18 Presents"/>
    <x v="1174"/>
    <s v="Vittoria Puccini"/>
    <s v="Vittoria Puccini, Benedetta Porcaroli, Edoardo Leo, Sara Lazzaro, Marco Messeri, Betty Pedrazzi, Alessandro Giallocosta, Filippo Gili, Giacomo Rosselli"/>
    <s v="Italy"/>
    <s v="Italy"/>
    <x v="13"/>
    <x v="479"/>
    <x v="3"/>
    <x v="22"/>
    <x v="0"/>
    <s v="114 min"/>
    <s v="Dramas, Independent Movies, International Movies"/>
    <s v="A pregnant mother with terminal cancer leaves behind 18 sentimental gifts for her unborn daughter to receive every birthday until she reaches womanhood."/>
    <x v="0"/>
  </r>
  <r>
    <s v="s2554"/>
    <x v="1"/>
    <x v="1358"/>
    <s v="The Eddy"/>
    <x v="1175"/>
    <s v="Andr√© Holland"/>
    <s v="Andr√© Holland, Joanna Kulig, Amandla Stenberg, Le√Øla Bekhti, Tahar Rahim, Benjamin Biolay, Adil Dehbi, Melissa George, Lada Obradovic, Tch√©ky Karyo, Randy Kerber, Elyes Aguis, Damian Nueva Cortes"/>
    <s v="United Kingdom, Germany, United States, France"/>
    <s v="United Kingdom"/>
    <x v="1"/>
    <x v="479"/>
    <x v="3"/>
    <x v="22"/>
    <x v="0"/>
    <s v="1 Season"/>
    <s v="International TV Shows, TV Dramas"/>
    <s v="The owner of a Paris jazz club gets tangled up with dangerous criminals as he fights to protect his business, his band and his teenage daughter."/>
    <x v="11"/>
  </r>
  <r>
    <s v="s2556"/>
    <x v="0"/>
    <x v="1359"/>
    <s v="Aerials"/>
    <x v="1176"/>
    <s v="Saga Alyasery"/>
    <s v="Saga Alyasery, Ana Druzhynina, Mansour Al Felei, Mohammad Abu Diak, Pascale Matar, Luke Coutts, Abeer Mohammed"/>
    <s v="United Arab Emirates"/>
    <s v="United Arab Emirates"/>
    <x v="35"/>
    <x v="480"/>
    <x v="2"/>
    <x v="32"/>
    <x v="1"/>
    <s v="90 min"/>
    <s v="International Movies, Sci-Fi &amp; Fantasy"/>
    <s v="Dubai residents struggle to figure out why a fleet of alien spaceships are hovering over their city when all contact with the outside world is cut off."/>
    <x v="15"/>
  </r>
  <r>
    <s v="s2557"/>
    <x v="0"/>
    <x v="1360"/>
    <s v="In Paradox"/>
    <x v="1177"/>
    <s v="Faisal Al Omairi"/>
    <s v="Faisal Al Omairi, Jafra Younes, Samr Ismaiel, Ghanim Alzerlli, Jaber Jokhadar, Nawar Youssef, Jassim Al Nabhan, Fayez Kazak, Nancy Khoury, Jamal Hamdan"/>
    <s v="Kuwait"/>
    <s v="Kuwait"/>
    <x v="26"/>
    <x v="480"/>
    <x v="2"/>
    <x v="23"/>
    <x v="1"/>
    <s v="94 min"/>
    <s v="International Movies, Sci-Fi &amp; Fantasy, Thrillers"/>
    <s v="On the run from assailants, a man desperately seeks to take control of his strange memories before they consume his life ‚Äî and sanity."/>
    <x v="15"/>
  </r>
  <r>
    <s v="s2558"/>
    <x v="1"/>
    <x v="1361"/>
    <s v="Scissor Seven"/>
    <x v="1178"/>
    <s v="He Xiaofeng"/>
    <s v="He Xiaofeng, Jiang Guangtao, Duan Yixuan, Zhu Rongrong, Wen Sen, Jiang Huiqin, Ban Ma, Ronny Chieng, Shinji Saito, Daniel Sosa"/>
    <s v="China"/>
    <s v="China"/>
    <x v="4"/>
    <x v="480"/>
    <x v="2"/>
    <x v="22"/>
    <x v="0"/>
    <s v="2 Seasons"/>
    <s v="International TV Shows, TV Action &amp; Adventure, TV Comedies"/>
    <s v="Seeking to recover his memory, a scissor-wielding, hairdressing, bungling quasi-assassin stumbles into a struggle for power among feuding factions."/>
    <x v="11"/>
  </r>
  <r>
    <s v="s2559"/>
    <x v="0"/>
    <x v="1362"/>
    <s v="Si Doel the Movie"/>
    <x v="197"/>
    <s v="Rano Karno"/>
    <s v="Rano Karno, Mandra Naih, Cornelia Agatha, Maudy Koesnaedi, Aminah Tjendrakasih, Suty Karno, Salman Alfarizi, Adam Jagwani"/>
    <s v="Indonesia"/>
    <s v="Indonesia"/>
    <x v="25"/>
    <x v="480"/>
    <x v="2"/>
    <x v="21"/>
    <x v="5"/>
    <s v="86 min"/>
    <s v="Dramas, International Movies"/>
    <s v="Fourteen years after the woman he loved left him, a married man ventures to Amsterdam to find her but must decide where his heart lies."/>
    <x v="0"/>
  </r>
  <r>
    <s v="s2560"/>
    <x v="0"/>
    <x v="1363"/>
    <s v="Becoming"/>
    <x v="1179"/>
    <s v="Michelle Obama"/>
    <s v="Michelle Obama"/>
    <s v="United States"/>
    <s v="United States"/>
    <x v="0"/>
    <x v="481"/>
    <x v="1"/>
    <x v="22"/>
    <x v="3"/>
    <s v="89 min"/>
    <s v="Documentaries"/>
    <s v="Join former first lady Michelle Obama in an intimate documentary looking at her life, hopes and connection with others as she tours with &quot;Becoming.&quot;"/>
    <x v="8"/>
  </r>
  <r>
    <s v="s2562"/>
    <x v="0"/>
    <x v="1364"/>
    <s v="Jerry Seinfeld: 23 Hours To Kill"/>
    <x v="1180"/>
    <s v="Jerry Seinfeld"/>
    <s v="Jerry Seinfeld"/>
    <s v="United States"/>
    <s v="United States"/>
    <x v="0"/>
    <x v="482"/>
    <x v="0"/>
    <x v="22"/>
    <x v="5"/>
    <s v="61 min"/>
    <s v="Stand-Up Comedy"/>
    <s v="Jerry Seinfeld takes the stage in New York and tackles talking vs. texting, bad buffets vs. so-called &quot;great&quot; restaurants and the magic of Pop Tarts."/>
    <x v="12"/>
  </r>
  <r>
    <s v="s2563"/>
    <x v="0"/>
    <x v="1365"/>
    <s v="Arctic Dogs"/>
    <x v="1181"/>
    <s v="Jeremy Renner"/>
    <s v="Jeremy Renner, Heidi Klum, James Franco, John Cleese, Omar Sy, Michael Madsen, Laurie Holden, Anjelica Huston, Alec Baldwin, Donny Falsetti"/>
    <s v="India, United Kingdom, China, Canada, Japan, South Korea, United States"/>
    <s v="India"/>
    <x v="3"/>
    <x v="483"/>
    <x v="6"/>
    <x v="23"/>
    <x v="3"/>
    <s v="93 min"/>
    <s v="Children &amp; Family Movies, Comedies"/>
    <s v="When he stumbles upon evil Otto Von Walrus's scheme to melt the Arctic, ambitious delivery fox Swifty assembles a ragtag crew to protect the planet."/>
    <x v="7"/>
  </r>
  <r>
    <s v="s2564"/>
    <x v="0"/>
    <x v="1366"/>
    <s v="Luccas Neto em: Acampamento de F√©rias 2"/>
    <x v="1182"/>
    <s v="Luccas Neto"/>
    <s v="Luccas Neto, Giovanna Alparone, J√©ssica Diehl, Vivian Duarte"/>
    <s v="Brazil"/>
    <s v="Brazil"/>
    <x v="32"/>
    <x v="483"/>
    <x v="6"/>
    <x v="22"/>
    <x v="8"/>
    <s v="81 min"/>
    <s v="Children &amp; Family Movies, Comedies, Music &amp; Musicals"/>
    <s v="Luccas and his band of buddies make music and mischief at a new summer camp, where they face off with talented rivals and their tough coach."/>
    <x v="7"/>
  </r>
  <r>
    <s v="s2565"/>
    <x v="0"/>
    <x v="1367"/>
    <s v="One Day: Justice Delivered"/>
    <x v="1183"/>
    <s v="Anupam Kher"/>
    <s v="Anupam Kher, Esha Gupta, Kumud Mishra, Kashyap Bharbhaya, Anusmiritu Sarkar, Zakir Hussain, Rajesh Sharma, Murli Sharma, Ananth Narayan Mahadevan, Deepshikha"/>
    <s v="India"/>
    <s v="India"/>
    <x v="3"/>
    <x v="484"/>
    <x v="5"/>
    <x v="23"/>
    <x v="1"/>
    <s v="120 min"/>
    <s v="Dramas, International Movies"/>
    <s v="A former judge in retirement finds and punishes the culprits he could not convict in court, spurring a crime branch officer to investigate."/>
    <x v="0"/>
  </r>
  <r>
    <s v="s2566"/>
    <x v="1"/>
    <x v="1368"/>
    <s v="Almost Happy"/>
    <x v="1184"/>
    <s v="Sebasti√°n Wainraich"/>
    <s v="Sebasti√°n Wainraich, Natalie P√©rez, Santiago Korovsky"/>
    <s v="Argentina"/>
    <s v="Argentina"/>
    <x v="10"/>
    <x v="485"/>
    <x v="4"/>
    <x v="22"/>
    <x v="0"/>
    <s v="1 Season"/>
    <s v="International TV Shows, Spanish-Language TV Shows, TV Comedies"/>
    <s v="Sebasti√°n is a radio show host of modest fame, trying to find a way in the world as he deals with his ex-wife (whom he still loves) and two kids."/>
    <x v="11"/>
  </r>
  <r>
    <s v="s2567"/>
    <x v="0"/>
    <x v="1369"/>
    <s v="Bennett's War"/>
    <x v="1185"/>
    <s v="Michael Roark"/>
    <s v="Michael Roark, Trace Adkins, Ali Afshar, Allison Paige, Tony Panterra, Brando Eaton, Hunter Clowdus, Michael King"/>
    <s v="United States"/>
    <s v="United States"/>
    <x v="0"/>
    <x v="485"/>
    <x v="4"/>
    <x v="23"/>
    <x v="2"/>
    <s v="94 min"/>
    <s v="Dramas, Sports Movies"/>
    <s v="A medically discharged soldier attempts an improbable return to motorcycle racing to win enough prize money to save his father's farm."/>
    <x v="0"/>
  </r>
  <r>
    <s v="s2568"/>
    <x v="0"/>
    <x v="1370"/>
    <s v="Death Can Wait"/>
    <x v="500"/>
    <s v="Ricardo Quevedo"/>
    <s v="Ricardo Quevedo, Nelson Polan√≠a, Liss Pereira, Brian Moreno, Ana Cristina Botero, Jairo Ord√≥√±ez, Luis Alberto Saavedra, Blanca Ligia Franco, Marianne Schaller Romero, Shirley Marulanda"/>
    <s v="Colombia"/>
    <s v="Colombia"/>
    <x v="16"/>
    <x v="485"/>
    <x v="4"/>
    <x v="22"/>
    <x v="1"/>
    <s v="91 min"/>
    <s v="Comedies, International Movies"/>
    <s v="After learning he may die soon, a modest accountant pulls off a shady money scheme and heads to Europe, where he's faced with a life-or-death situation."/>
    <x v="2"/>
  </r>
  <r>
    <s v="s2571"/>
    <x v="0"/>
    <x v="1371"/>
    <s v="Lady Driver"/>
    <x v="701"/>
    <s v="Grace Van Dien"/>
    <s v="Grace Van Dien, Sean Patrick Flanery, Christina Moore, Casper Van Dien, Amanda Detmer, John Ducey, Matthew Joel Kranyak, David Gridley"/>
    <s v="United States"/>
    <s v="United States"/>
    <x v="0"/>
    <x v="485"/>
    <x v="4"/>
    <x v="23"/>
    <x v="3"/>
    <s v="104 min"/>
    <s v="Dramas, Sports Movies"/>
    <s v="When a rebellious teen searches for her unknown roots, it leads her to the sport of dirt track racing and a discovery she didn't expect."/>
    <x v="0"/>
  </r>
  <r>
    <s v="s2572"/>
    <x v="0"/>
    <x v="1372"/>
    <s v="Mike Birbiglia: My Girlfriend's Boyfriend"/>
    <x v="1186"/>
    <s v="Mike Birbiglia"/>
    <s v="Mike Birbiglia"/>
    <s v="United States"/>
    <s v="United States"/>
    <x v="0"/>
    <x v="485"/>
    <x v="4"/>
    <x v="4"/>
    <x v="1"/>
    <s v="76 min"/>
    <s v="Stand-Up Comedy"/>
    <s v="On this painfully honest but hilarious journey, Birbiglia struggles to find reason in an area where it may be impossible to find: love."/>
    <x v="12"/>
  </r>
  <r>
    <s v="s2573"/>
    <x v="0"/>
    <x v="1373"/>
    <s v="Roped"/>
    <x v="701"/>
    <s v="Josh Swickard"/>
    <s v="Josh Swickard, Casper Van Dien, Lorynn York, Christina Moore, John Schneider, Michael Roark, Shane Graham, Cooper Lundeen, Javicia Leslie, Spencer Neville"/>
    <s v="United States"/>
    <s v="United States"/>
    <x v="0"/>
    <x v="485"/>
    <x v="4"/>
    <x v="22"/>
    <x v="3"/>
    <s v="90 min"/>
    <s v="Children &amp; Family Movies, Dramas, Romantic Movies"/>
    <s v="A star cowboy in a traveling rodeo gets thrown off course when he falls in love with the daughter of a tough-minded town councilman."/>
    <x v="7"/>
  </r>
  <r>
    <s v="s2574"/>
    <x v="0"/>
    <x v="1374"/>
    <s v="The Stand at Paxton County"/>
    <x v="1187"/>
    <s v="Jacqueline Toboni"/>
    <s v="Jacqueline Toboni, Michael O'Neill, Tyler Jacob Moore, Christopher McDonald, Sean O'Bryan, Blake Sheldon, Zoe Kanters, Greg Perrow, Tanner Thomason"/>
    <s v="United States"/>
    <s v="United States"/>
    <x v="0"/>
    <x v="485"/>
    <x v="4"/>
    <x v="22"/>
    <x v="4"/>
    <s v="103 min"/>
    <s v="Dramas, Independent Movies, Thrillers"/>
    <s v="A military veteran comes home to find her father harassed by a sheriff intent on confiscating the livestock on their ranch under shady pretenses."/>
    <x v="0"/>
  </r>
  <r>
    <s v="s2577"/>
    <x v="0"/>
    <x v="1375"/>
    <s v="All Day and a Night"/>
    <x v="1188"/>
    <s v="Jeffrey Wright"/>
    <s v="Jeffrey Wright, Ashton Sanders, Regina Taylor, Yahya Abdul-Mateen II, Isaiah John, Kelly Jenrette, Shakira Ja-nai Paye"/>
    <s v="United States"/>
    <s v="United States"/>
    <x v="0"/>
    <x v="486"/>
    <x v="3"/>
    <x v="22"/>
    <x v="4"/>
    <s v="122 min"/>
    <s v="Dramas, Independent Movies"/>
    <s v="While serving life in prison, a young man looks back at the people, the circumstances and the system that set him on the path toward his crime."/>
    <x v="0"/>
  </r>
  <r>
    <s v="s2578"/>
    <x v="0"/>
    <x v="1376"/>
    <s v="Cracked Up: The Darrell Hammond Story"/>
    <x v="1189"/>
    <s v="Darrell Hammond"/>
    <s v="Darrell Hammond"/>
    <s v="United States"/>
    <s v="United States"/>
    <x v="0"/>
    <x v="486"/>
    <x v="3"/>
    <x v="21"/>
    <x v="0"/>
    <s v="97 min"/>
    <s v="Documentaries"/>
    <s v="&quot;Saturday Night Live&quot; star Darrell Hammond reveals the extreme abuse he suffered during childhood, a trauma that nearly destroyed his life as an adult."/>
    <x v="8"/>
  </r>
  <r>
    <s v="s2579"/>
    <x v="0"/>
    <x v="1377"/>
    <s v="Get In"/>
    <x v="1190"/>
    <s v="Adama Niane"/>
    <s v="Adama Niane, St√©phane Caillard, Paul Hamy, Eddy Leduc, Hubert Delattre, Matthieu Kacou, Charlotte Geiger, Christopher Fataki"/>
    <s v="France, Belgium"/>
    <s v="France"/>
    <x v="14"/>
    <x v="486"/>
    <x v="3"/>
    <x v="23"/>
    <x v="0"/>
    <s v="98 min"/>
    <s v="International Movies, Thrillers"/>
    <s v="When he returns from vacation and finds his home occupied by squatters, a family man is caught in a conflict that escalates to terrifying heights."/>
    <x v="15"/>
  </r>
  <r>
    <s v="s2580"/>
    <x v="0"/>
    <x v="1378"/>
    <s v="Go! Go! Cory Carson: The Chrissy"/>
    <x v="1191"/>
    <s v="Alan C. Lim"/>
    <s v="Alan C. Lim, Maisie Benson, Kerry Gudjohnsen, Terrance Smith, Paul Killam, Omari Weaver, Ella Joy Ballesteros, Smith Foreman, Stanley Moore"/>
    <s v="United States"/>
    <s v="United States"/>
    <x v="0"/>
    <x v="486"/>
    <x v="3"/>
    <x v="22"/>
    <x v="9"/>
    <s v="42 min"/>
    <s v="Children &amp; Family Movies"/>
    <s v="The Carson kids win a talent show with a dance that Cory created. But when &quot;The Chrissy&quot; catches on, his little sister gets all of the attention."/>
    <x v="7"/>
  </r>
  <r>
    <s v="s2583"/>
    <x v="0"/>
    <x v="1379"/>
    <s v="Madagascar: Escape 2 Africa"/>
    <x v="1192"/>
    <s v="Ben Stiller"/>
    <s v="Ben Stiller, Chris Rock, David Schwimmer, Jada Pinkett Smith, Sacha Baron Cohen, Cedric the Entertainer, Andy Richter, Bernie Mac, Alec Baldwin, Sherri Shepherd"/>
    <s v="United States"/>
    <s v="United States"/>
    <x v="0"/>
    <x v="486"/>
    <x v="3"/>
    <x v="16"/>
    <x v="3"/>
    <s v="91 min"/>
    <s v="Children &amp; Family Movies, Comedies"/>
    <s v="A botched rescue strands Alex the lion and his companions in Africa. Sadly, Alex discovers he has little in common with the locals."/>
    <x v="7"/>
  </r>
  <r>
    <s v="s2585"/>
    <x v="0"/>
    <x v="1380"/>
    <s v="Material"/>
    <x v="1193"/>
    <s v="Vincent Ebrahim"/>
    <s v="Vincent Ebrahim, Riaad Moosa, Joey Rasdien, Denise Newman, Krijay Govender, Nik Rabinowitz, Zakeeya Patel, Carishma Basday, Royston Stoffels, Mel Miller"/>
    <s v="South Africa"/>
    <s v="South Africa"/>
    <x v="5"/>
    <x v="486"/>
    <x v="3"/>
    <x v="10"/>
    <x v="1"/>
    <s v="94 min"/>
    <s v="Comedies, Dramas, International Movies"/>
    <s v="A dutiful son must hide his pursuit of stand-up comedy from his staunch father, who expects him to inherit his store and uphold their Muslim beliefs."/>
    <x v="2"/>
  </r>
  <r>
    <s v="s2588"/>
    <x v="0"/>
    <x v="1381"/>
    <s v="Mrs. Serial Killer"/>
    <x v="1194"/>
    <s v="Jacqueline Fernandez"/>
    <s v="Jacqueline Fernandez, Manoj Bajpayee, Mohit Raina, Zayn Marie Khan"/>
    <s v="India"/>
    <s v="India"/>
    <x v="3"/>
    <x v="486"/>
    <x v="3"/>
    <x v="22"/>
    <x v="0"/>
    <s v="107 min"/>
    <s v="International Movies, Thrillers"/>
    <s v="When a doctor gets jailed for a string of shocking murders, his loyal wife sets out to commit a copycat crime to prove his innocence."/>
    <x v="15"/>
  </r>
  <r>
    <s v="s2590"/>
    <x v="0"/>
    <x v="1382"/>
    <s v="Psycho"/>
    <x v="1195"/>
    <s v="Udhayanidhi Stalin"/>
    <s v="Udhayanidhi Stalin, Aditi Rao Hydari, Nithya Menon, Ram, Rajkumar Pitchumani"/>
    <s v="India"/>
    <s v="India"/>
    <x v="3"/>
    <x v="486"/>
    <x v="3"/>
    <x v="22"/>
    <x v="0"/>
    <s v="143 min"/>
    <s v="Horror Movies, International Movies, Thrillers"/>
    <s v="As a visually impaired man attempts to rescue his love interest from a serial killer, the dark story behind the murderer‚Äôs disturbing psyche emerges."/>
    <x v="3"/>
  </r>
  <r>
    <s v="s2592"/>
    <x v="0"/>
    <x v="1383"/>
    <s v="The Half Of It"/>
    <x v="1196"/>
    <s v="Leah Lewis"/>
    <s v="Leah Lewis, Daniel Diemer, Alexxis Lemire, Wolfgang Novogratz, Collin Chou, Becky Ann Baker, Enrique Murciano, Macintyre Dixon, Catherine Curtin"/>
    <s v="United States"/>
    <s v="United States"/>
    <x v="0"/>
    <x v="486"/>
    <x v="3"/>
    <x v="22"/>
    <x v="2"/>
    <s v="105 min"/>
    <s v="Comedies, Dramas, LGBTQ Movies"/>
    <s v="When smart but cash-strapped teen Ellie Chu agrees to write a love letter for a jock, she doesn't expect to become his friend ‚Äî or fall for his crush."/>
    <x v="2"/>
  </r>
  <r>
    <s v="s2593"/>
    <x v="0"/>
    <x v="1384"/>
    <s v="The Heartbreak Kid"/>
    <x v="64"/>
    <s v="Ben Stiller"/>
    <s v="Ben Stiller, Michelle Monaghan, Jerry Stiller, Malin Akerman, Stephanie Courtney, Rob Corddry, Carlos Mencia, Ali Hillis, Danny McBride, Scott Wilson"/>
    <s v="United States"/>
    <s v="United States"/>
    <x v="0"/>
    <x v="486"/>
    <x v="3"/>
    <x v="18"/>
    <x v="4"/>
    <s v="116 min"/>
    <s v="Comedies, Romantic Movies"/>
    <s v="Ben Stiller stars as a newlywed who marries a dreamy woman, only to learn on their honeymoon that she's a total nightmare."/>
    <x v="2"/>
  </r>
  <r>
    <s v="s2597"/>
    <x v="0"/>
    <x v="1385"/>
    <s v="What a Girl Wants"/>
    <x v="1197"/>
    <s v="Amanda Bynes"/>
    <s v="Amanda Bynes, Colin Firth, Kelly Preston, Eileen Atkins, Anna Chancellor, Jonathan Pryce, Oliver James, Christina Cole"/>
    <s v="United States, United Kingdom"/>
    <s v="United States"/>
    <x v="0"/>
    <x v="486"/>
    <x v="3"/>
    <x v="13"/>
    <x v="3"/>
    <s v="105 min"/>
    <s v="Children &amp; Family Movies, Comedies"/>
    <s v="In search of the father she's never met, the daughter of a bohemian American woman heads to Europe and finds that her dad is an uptight politician."/>
    <x v="7"/>
  </r>
  <r>
    <s v="s2598"/>
    <x v="0"/>
    <x v="1386"/>
    <s v="Dangerous Lies"/>
    <x v="1198"/>
    <s v="Camila Mendes"/>
    <s v="Camila Mendes, Jessie T. Usher, Jamie Chung, Cam Gigandet, Sasha Alexander, Elliott Gould"/>
    <s v="United States"/>
    <s v="United States"/>
    <x v="0"/>
    <x v="487"/>
    <x v="2"/>
    <x v="22"/>
    <x v="1"/>
    <s v="97 min"/>
    <s v="Thrillers"/>
    <s v="A broke caregiver unexpectedly inherits her patient's estate, but dark secrets swirl around her newfound wealth, tangling her in deceit and danger."/>
    <x v="4"/>
  </r>
  <r>
    <s v="s2602"/>
    <x v="0"/>
    <x v="1387"/>
    <s v="Rich in Love"/>
    <x v="1199"/>
    <s v="Danilo Mesquita"/>
    <s v="Danilo Mesquita, Giovanna Lancellotti, Jaffar Bambirra, Lell√™, Ernani Moraes, Gillray Coutinho, Jeniffer Dias, Bruna Griphao, Fernanda Paes Leme"/>
    <s v="Brazil"/>
    <s v="Brazil"/>
    <x v="32"/>
    <x v="487"/>
    <x v="2"/>
    <x v="22"/>
    <x v="1"/>
    <s v="105 min"/>
    <s v="Comedies, International Movies, Romantic Movies"/>
    <s v="Rich kid Teto is determined to prove himself to Paula, his love interest. But when he tells her he grew up poor, the lie spins out of control."/>
    <x v="2"/>
  </r>
  <r>
    <s v="s2603"/>
    <x v="1"/>
    <x v="1388"/>
    <s v="The Forest of Love: Deep Cut"/>
    <x v="1200"/>
    <s v="Kippei Shiina"/>
    <s v="Kippei Shiina, Shinnosuke Mitsushima, Kyooko Hinami, Eri Kamataki, Young Dais, Natsuki Kawamura, Yuzuka Nakaya, Dai Hasegawa, Chiho Fujii, Sei Matobu, Denden"/>
    <s v="Japan"/>
    <s v="Japan"/>
    <x v="6"/>
    <x v="487"/>
    <x v="2"/>
    <x v="22"/>
    <x v="0"/>
    <s v="1 Season"/>
    <s v="Crime TV Shows, International TV Shows, TV Dramas"/>
    <s v="Nothing's as it seems when a charismatic conman and an aspiring film crew delve into the lives of two emotionally scarred women."/>
    <x v="10"/>
  </r>
  <r>
    <s v="s2604"/>
    <x v="1"/>
    <x v="1389"/>
    <s v="The Victims' Game"/>
    <x v="1201"/>
    <s v="Joseph Chang"/>
    <s v="Joseph Chang, Hsu Wei-ning, Jason Wang, Ruby Lin, Moon Lee, River Huang, Chen Chia-kuei, Ding Ning, Hsia Ching-ting, Rexen Cheng"/>
    <s v="Taiwan"/>
    <s v="Taiwan"/>
    <x v="19"/>
    <x v="487"/>
    <x v="2"/>
    <x v="22"/>
    <x v="0"/>
    <s v="1 Season"/>
    <s v="Crime TV Shows, International TV Shows, TV Dramas"/>
    <s v="After discovering his estranged daughter's link to mysterious murders, a forensic detective with Asperger's syndrome risks everything to solve the case."/>
    <x v="10"/>
  </r>
  <r>
    <s v="s2606"/>
    <x v="0"/>
    <x v="1390"/>
    <s v="Ek≈üi Elmalar"/>
    <x v="363"/>
    <s v="Yƒ±lmaz Erdoƒüan"/>
    <s v="Yƒ±lmaz Erdoƒüan, Farah Zeynep Abdullah, Song√ºl √ñden, ≈û√ºkran Ovalƒ±, Devrim Yakut, ≈û√ºkr√º √ñzyƒ±ldƒ±z, Fatih Artman, Cezmi Baskƒ±n, Caner Cindoruk, Ersin Korkut"/>
    <s v="Turkey"/>
    <s v="Turkey"/>
    <x v="41"/>
    <x v="488"/>
    <x v="1"/>
    <x v="32"/>
    <x v="5"/>
    <s v="109 min"/>
    <s v="Dramas, International Movies"/>
    <s v="In an eastern Turkish town, suitors knock on the door of the mayor and father of three beautiful daughters who choose to follow their own paths."/>
    <x v="0"/>
  </r>
  <r>
    <s v="s2608"/>
    <x v="0"/>
    <x v="1391"/>
    <s v="Love Is War"/>
    <x v="1202"/>
    <s v="Omoni Oboli"/>
    <s v="Omoni Oboli, Richard Mofe-Damijo, Jide Kosoko, Akin Lewis, Bimbo Manuel, Shaffy Bello, Toke Makinwa, Femi Branch, Uzor Osimkpa"/>
    <s v="Nigeria"/>
    <s v="Nigeria"/>
    <x v="7"/>
    <x v="488"/>
    <x v="1"/>
    <x v="23"/>
    <x v="1"/>
    <s v="111 min"/>
    <s v="Comedies, Dramas, International Movies"/>
    <s v="An adoring couple elects to test the strength of their marriage when they run against each other for the office of state governor."/>
    <x v="2"/>
  </r>
  <r>
    <s v="s2611"/>
    <x v="0"/>
    <x v="1392"/>
    <s v="R.K.Nagar"/>
    <x v="1203"/>
    <s v="Vaibhav Reddy"/>
    <s v="Vaibhav Reddy, Sana Althaf, Sampath Raj, Inigo Prabhakaran, Anjana Keerthi, Subbu Panchu"/>
    <s v="India"/>
    <s v="India"/>
    <x v="3"/>
    <x v="488"/>
    <x v="1"/>
    <x v="23"/>
    <x v="1"/>
    <s v="132 min"/>
    <s v="Action &amp; Adventure, Comedies, Dramas"/>
    <s v="Things look up for a Chennai man struggling to make ends meet when he falls for a politician‚Äôs daughter ‚Äì until he gets entangled in a murder case."/>
    <x v="5"/>
  </r>
  <r>
    <s v="s2613"/>
    <x v="0"/>
    <x v="1393"/>
    <s v="Beynelmilel"/>
    <x v="1204"/>
    <s v="Cezmi Baskƒ±n"/>
    <s v="Cezmi Baskƒ±n, √ñzg√º Namal, Umut Kurt, Nazmi Kƒ±rƒ±k, Bahri Beyat, Meral Okay, Dilber Ay, ≈ûahin Irmak, Oktay Kaynarca, Burak Tamdoƒüan"/>
    <s v="Turkey"/>
    <s v="Turkey"/>
    <x v="41"/>
    <x v="489"/>
    <x v="0"/>
    <x v="20"/>
    <x v="0"/>
    <s v="102 min"/>
    <s v="Comedies, Dramas, International Movies"/>
    <s v="When a local musician and his band are forced to perform in honor of a right-wing coup, his daughter schemes to make their music subversive instead."/>
    <x v="2"/>
  </r>
  <r>
    <s v="s2614"/>
    <x v="0"/>
    <x v="1394"/>
    <s v="Bir Baba Hindu"/>
    <x v="1205"/>
    <s v="Sermiyan Midyat"/>
    <s v="Sermiyan Midyat, ≈ûafak Sezer, Nicole Faria, Burak Satƒ±bol"/>
    <s v="Turkey, India"/>
    <s v="Turkey"/>
    <x v="41"/>
    <x v="489"/>
    <x v="0"/>
    <x v="32"/>
    <x v="0"/>
    <s v="107 min"/>
    <s v="Action &amp; Adventure, Comedies, International Movies"/>
    <s v="A Istanbul mobster falls for an Indian yoga instructor whose abduction takes him on a wild rescue mission to Mumbai."/>
    <x v="5"/>
  </r>
  <r>
    <s v="s2615"/>
    <x v="0"/>
    <x v="1395"/>
    <s v="Boushkash"/>
    <x v="1206"/>
    <s v="Mohamed Saad"/>
    <s v="Mohamed Saad, Zeina, Ezzat Abou Aouf, Edward, Hassan Hosny, Ahmed Rateb, Hamdi el Sakhawy, Safaa El-Toukhy"/>
    <s v="Egypt"/>
    <s v="Egypt"/>
    <x v="27"/>
    <x v="489"/>
    <x v="0"/>
    <x v="16"/>
    <x v="0"/>
    <s v="100 min"/>
    <s v="Comedies, International Movies"/>
    <s v="A former goalkeeper-turned-talent scout embarks on a mischievous adventure to recruit players for Egyptian football clubs."/>
    <x v="2"/>
  </r>
  <r>
    <s v="s2616"/>
    <x v="0"/>
    <x v="1396"/>
    <s v="Cinar Agaci"/>
    <x v="1207"/>
    <s v="Nurg√ºl Ye≈üil√ßay"/>
    <s v="Nurg√ºl Ye≈üil√ßay, Celile Toyon Uysal, Deniz Deha Lostar, Settar Tanrƒ±√∂ƒüen, Suzan Aksoy, H√ºseyin Avni Danyal, J√ºlide Kural, Ragƒ±p Sava≈ü"/>
    <s v="Turkey"/>
    <s v="Turkey"/>
    <x v="41"/>
    <x v="489"/>
    <x v="0"/>
    <x v="15"/>
    <x v="1"/>
    <s v="115 min"/>
    <s v="Comedies, Dramas, International Movies"/>
    <s v="A matriarch and her grandson forge a special bond during family picnics every two months, until her health causes a conflict among the relatives."/>
    <x v="2"/>
  </r>
  <r>
    <s v="s2617"/>
    <x v="0"/>
    <x v="1397"/>
    <s v="G√∂r√ºmce"/>
    <x v="410"/>
    <s v="Eda Ece"/>
    <s v="Eda Ece, Dil≈üah Demir, Gupse √ñzay, Buƒüra G√ºlsoy"/>
    <s v="Turkey"/>
    <s v="Turkey"/>
    <x v="41"/>
    <x v="489"/>
    <x v="0"/>
    <x v="32"/>
    <x v="0"/>
    <s v="104 min"/>
    <s v="Comedies, International Movies, Music &amp; Musicals"/>
    <s v="When his jealous sister plots to wreck his engagement, a young man does everything he can to protect his betrothed from her devious schemes."/>
    <x v="2"/>
  </r>
  <r>
    <s v="s2618"/>
    <x v="0"/>
    <x v="1398"/>
    <s v="ƒ∞stanbul Kƒ±rmƒ±zƒ±sƒ±"/>
    <x v="1208"/>
    <s v="Halit Ergen√ß"/>
    <s v="Halit Ergen√ß, Nejat ƒ∞≈üler, Mehmet G√ºns√ºr, √áiƒüdem Selƒ±≈üƒ±k Onat, Tuba B√ºy√ºk√ºst√ºn, Serra Yƒ±lmaz, Zerrin Tekindor, Ayten G√∂k√ßer, ƒ∞pek Bilgin, Ergin Bal"/>
    <s v="Italy, Turkey"/>
    <s v="Italy"/>
    <x v="13"/>
    <x v="489"/>
    <x v="0"/>
    <x v="5"/>
    <x v="0"/>
    <s v="110 min"/>
    <s v="Dramas, Independent Movies, International Movies"/>
    <s v="Upon his return to Istanbul, an expat writer-editor finds himself stranded inside a web of tangled relationships after his filmmaker friend vanishes."/>
    <x v="0"/>
  </r>
  <r>
    <s v="s2619"/>
    <x v="0"/>
    <x v="1399"/>
    <s v="K√º√ß√ºk Esnaf"/>
    <x v="412"/>
    <s v="ƒ∞brahim B√ºy√ºkak"/>
    <s v="ƒ∞brahim B√ºy√ºkak, Zeynep Ko√ßak, Gupse √ñzay, Cengiz Bozkurt"/>
    <s v="Turkey"/>
    <s v="Turkey"/>
    <x v="41"/>
    <x v="489"/>
    <x v="0"/>
    <x v="32"/>
    <x v="0"/>
    <s v="100 min"/>
    <s v="Comedies, International Movies"/>
    <s v="As an honest locksmith scrambles to pay his late father's hefty debt to the mafia, he crosses paths with a woman in similar trouble and falls for her."/>
    <x v="2"/>
  </r>
  <r>
    <s v="s2621"/>
    <x v="0"/>
    <x v="1400"/>
    <s v="Neseli Hayat"/>
    <x v="363"/>
    <s v="Yƒ±lmaz Erdoƒüan"/>
    <s v="Yƒ±lmaz Erdoƒüan, Ersin Korkut, B√º≈üra Pekin, Erdal Tosun, Rƒ±za Akƒ±n, Sinan Bengier, Cezmi Baskƒ±n, Ayberk Atilla, Fatma Murat, Metin Yƒ±ldƒ±z"/>
    <s v="Turkey"/>
    <s v="Turkey"/>
    <x v="41"/>
    <x v="489"/>
    <x v="0"/>
    <x v="17"/>
    <x v="1"/>
    <s v="108 min"/>
    <s v="Comedies, International Movies"/>
    <s v="Burdened by troubles and caught between cultures, Riza takes a job as a mall Santa and finds that real life may not be so different from make-believe."/>
    <x v="2"/>
  </r>
  <r>
    <s v="s2622"/>
    <x v="0"/>
    <x v="1401"/>
    <s v="Organize Isler"/>
    <x v="363"/>
    <s v="Yƒ±lmaz Erdoƒüan"/>
    <s v="Yƒ±lmaz Erdoƒüan, Tolga √áevik, Demet Akbaƒü, Altan Erkekli, √ñzg√º Namal, Erdal Tosun, Tuncer Salman, √ñner Erkan, Ebru Akel, Ba≈üak K√∂kl√ºkaya, Cem Yƒ±lmaz"/>
    <s v="Turkey"/>
    <s v="Turkey"/>
    <x v="41"/>
    <x v="489"/>
    <x v="0"/>
    <x v="19"/>
    <x v="1"/>
    <s v="104 min"/>
    <s v="Action &amp; Adventure, Comedies, International Movies"/>
    <s v="A gang leader recruits a suicidal Superman impersonator, while a woman driving a hot car linked to the gang plots revenge against them and their hero."/>
    <x v="5"/>
  </r>
  <r>
    <s v="s2623"/>
    <x v="0"/>
    <x v="1402"/>
    <s v="The Reliant"/>
    <x v="1209"/>
    <s v="Kevin Sorbo"/>
    <s v="Kevin Sorbo, Mollee Gray, Eric Roberts, Brian Bosworth, Julia Denton, Blake Burt, Marisa Lynae Hampton, Josh Murray, Kiera Strauss, Tyler Sanders"/>
    <s v="United States"/>
    <s v="United States"/>
    <x v="0"/>
    <x v="489"/>
    <x v="0"/>
    <x v="23"/>
    <x v="2"/>
    <s v="116 min"/>
    <s v="Dramas, Faith &amp; Spirituality"/>
    <s v="When a town suffers an economic collapse, social unrest forces a family to seek refuge in the wilderness as bitter outlaws threaten their survival."/>
    <x v="0"/>
  </r>
  <r>
    <s v="s2624"/>
    <x v="0"/>
    <x v="1403"/>
    <s v="We'll Be Right Back After The Break"/>
    <x v="924"/>
    <s v="Karim Abdel Aziz"/>
    <s v="Karim Abdel Aziz, Dina Fouad, Mohamed Lotfy, Ahmed Rateb, Rasha Amin, Youssef Eid, Mostafa Abbas, Maged El Kedwany, Sabri Abdulmonem, Abdalah Mishrif"/>
    <s v="Egypt"/>
    <s v="Egypt"/>
    <x v="27"/>
    <x v="489"/>
    <x v="0"/>
    <x v="10"/>
    <x v="1"/>
    <s v="106 min"/>
    <s v="Action &amp; Adventure, Comedies, International Movies"/>
    <s v="While fighting a child custody battle against his father-in-law, a taxi driver loses his memory when his son is kidnapped."/>
    <x v="5"/>
  </r>
  <r>
    <s v="s2625"/>
    <x v="0"/>
    <x v="1404"/>
    <s v="5Gang"/>
    <x v="1210"/>
    <s v="Andrei Selaru"/>
    <s v="Andrei Selaru, Dorian Popa, Julia Marcan, Ana Radu, Cosmin Nedelcu, Diana Condurache, Andrei Gavril, Luca Bogdan"/>
    <s v="Romania"/>
    <s v="Romania"/>
    <x v="33"/>
    <x v="490"/>
    <x v="6"/>
    <x v="23"/>
    <x v="1"/>
    <s v="96 min"/>
    <s v="Comedies, International Movies"/>
    <s v="To keep the band together, Selly tries to earn money by making an appearance at the birthday party of a mobster's daughter ‚Äî until he gets kidnapped."/>
    <x v="2"/>
  </r>
  <r>
    <s v="s2626"/>
    <x v="0"/>
    <x v="1405"/>
    <s v="Love Aaj Kal"/>
    <x v="882"/>
    <s v="Kartik Aaryan"/>
    <s v="Kartik Aaryan, Sara Ali Khan, Randeep Hooda, Arushi Sharma, Simone Singh, Monika Pawar, Amrit Arora, Siddharth Kak"/>
    <s v="India"/>
    <s v="India"/>
    <x v="3"/>
    <x v="490"/>
    <x v="6"/>
    <x v="22"/>
    <x v="0"/>
    <s v="140 min"/>
    <s v="Dramas, International Movies, Romantic Movies"/>
    <s v="When professional ambitions clash with personal feelings for a modern-day couple, a love story from a bygone decade may offer some wisdom."/>
    <x v="0"/>
  </r>
  <r>
    <s v="s2627"/>
    <x v="0"/>
    <x v="1406"/>
    <s v="The Lift Boy"/>
    <x v="1211"/>
    <s v="Moin Khan"/>
    <s v="Moin Khan, Nyla Masood, Saagar Kale, Neha Bam, Aneesha Shah, Damian Alexander D'Souza, Kaustubh Narain, Shilpa Iyer, Nil Mani, Pallas Prajapati"/>
    <s v="India"/>
    <s v="India"/>
    <x v="3"/>
    <x v="490"/>
    <x v="6"/>
    <x v="22"/>
    <x v="0"/>
    <s v="107 min"/>
    <s v="Dramas, Independent Movies, International Movies"/>
    <s v="When a lazy young man replaces his father as the elevator operator of a posh residential complex, what he sees as menial work soon takes on new meaning."/>
    <x v="0"/>
  </r>
  <r>
    <s v="s2630"/>
    <x v="0"/>
    <x v="1407"/>
    <s v="Bheeshma"/>
    <x v="1212"/>
    <s v="Nitin Reddy"/>
    <s v="Nitin Reddy, Rashmika Mandanna, Sampath Raj, Jishu Sengupta, Anant Nag"/>
    <s v="India"/>
    <s v="India"/>
    <x v="3"/>
    <x v="491"/>
    <x v="4"/>
    <x v="22"/>
    <x v="1"/>
    <s v="138 min"/>
    <s v="Action &amp; Adventure, Comedies, International Movies"/>
    <s v="Tired of being single, a smart-aleck meme creator has a chance to prove himself to the girl he loves when he is suddenly appointed CEO of her workplace."/>
    <x v="5"/>
  </r>
  <r>
    <s v="s2631"/>
    <x v="0"/>
    <x v="1408"/>
    <s v="Bittersweet"/>
    <x v="967"/>
    <s v="Ahmed Helmy"/>
    <s v="Ahmed Helmy, Lotfy Labib, Edward, Enaam Salousa"/>
    <s v="Egypt"/>
    <s v="Egypt"/>
    <x v="27"/>
    <x v="491"/>
    <x v="4"/>
    <x v="3"/>
    <x v="0"/>
    <s v="132 min"/>
    <s v="Comedies, Dramas, International Movies"/>
    <s v="After 20 years abroad, a photographer returns to his birth country of Egypt and gets stranded without identification in a now unfamiliar culture."/>
    <x v="2"/>
  </r>
  <r>
    <s v="s2633"/>
    <x v="0"/>
    <x v="1409"/>
    <s v="No Direction Home: Bob Dylan"/>
    <x v="594"/>
    <s v="Bob Dylan"/>
    <s v="Bob Dylan, Joan Baez, Dave Van Ronk, Peter Yarrow, Allen Ginsberg, Pete Seeger, Maria Muldaur, Mavis Staples, Al Kooper, Tony Glover"/>
    <s v="United Kingdom, United States, Japan"/>
    <s v="United Kingdom"/>
    <x v="1"/>
    <x v="491"/>
    <x v="4"/>
    <x v="19"/>
    <x v="0"/>
    <s v="208 min"/>
    <s v="Documentaries, Music &amp; Musicals"/>
    <s v="Featuring rare concert footage and interviews with legendary musicians, this documentary traces Bob Dylan's life story and extraordinary career."/>
    <x v="8"/>
  </r>
  <r>
    <s v="s2634"/>
    <x v="0"/>
    <x v="1410"/>
    <s v="She Made Me a Criminal"/>
    <x v="1213"/>
    <s v="Ahmed Helmy"/>
    <s v="Ahmed Helmy, Ghada Adel, Hassan Hosny, Riham Abdel Ghafour, Edward, Abdullah Moshref, Youssef Eid, Mohamed Sharaf"/>
    <s v="Egypt"/>
    <s v="Egypt"/>
    <x v="27"/>
    <x v="491"/>
    <x v="4"/>
    <x v="20"/>
    <x v="1"/>
    <s v="105 min"/>
    <s v="Comedies, International Movies"/>
    <s v="In order to get her trust fund money from her wealthy but miserly father, a woman enlists a naive young man to help fake her own kidnapping."/>
    <x v="2"/>
  </r>
  <r>
    <s v="s2635"/>
    <x v="0"/>
    <x v="1411"/>
    <s v="The Artist"/>
    <x v="1214"/>
    <s v="Jean Dujardin"/>
    <s v="Jean Dujardin, B√©r√©nice Bejo, John Goodman, James Cromwell, Penelope Ann Miller, Missi Pyle, Beth Grant, Ed Lauter, Joel Murray, Elizabeth Tulloch, Ken Davitian, Malcolm McDowell"/>
    <s v="France, Belgium, United States"/>
    <s v="France"/>
    <x v="14"/>
    <x v="491"/>
    <x v="4"/>
    <x v="15"/>
    <x v="2"/>
    <s v="101 min"/>
    <s v="Comedies, Dramas, Independent Movies"/>
    <s v="Winner of five Oscars, this black-and-white silent film follows the romance between a silent-era legend on a downward spiral and a rising starlet."/>
    <x v="2"/>
  </r>
  <r>
    <s v="s2636"/>
    <x v="0"/>
    <x v="1412"/>
    <s v="The Dealer"/>
    <x v="1215"/>
    <s v="Ahmed El Sakka"/>
    <s v="Ahmed El Sakka, Khaled El Nabawy, Mai Selim, Nedal El Shafey, Boris Abramov, Selami ≈ûahin"/>
    <s v="Egypt"/>
    <s v="Egypt"/>
    <x v="27"/>
    <x v="491"/>
    <x v="4"/>
    <x v="3"/>
    <x v="1"/>
    <s v="124 min"/>
    <s v="Action &amp; Adventure, International Movies"/>
    <s v="Separated by distance and circumstance, two bitter rivals cross paths when the perils of the drug trade unexpectedly unite them."/>
    <x v="5"/>
  </r>
  <r>
    <s v="s2637"/>
    <x v="0"/>
    <x v="1413"/>
    <s v="The International Player"/>
    <x v="1216"/>
    <s v="Youssef El Sherif"/>
    <s v="Youssef El Sherif, Arwa Gouda, Salah Abdullah, Mohamed Lotfy, Dalal Abdel Aziz, Rahmah Hasan"/>
    <s v="Egypt"/>
    <s v="Egypt"/>
    <x v="27"/>
    <x v="491"/>
    <x v="4"/>
    <x v="17"/>
    <x v="1"/>
    <s v="93 min"/>
    <s v="Dramas, International Movies, Sports Movies"/>
    <s v="A footballer for a local club aspires to join the big leagues then gets his shot at going pro, fueling his team's rise to victory."/>
    <x v="0"/>
  </r>
  <r>
    <s v="s2638"/>
    <x v="0"/>
    <x v="1414"/>
    <s v="The Promise"/>
    <x v="1217"/>
    <s v="Asser Yassin"/>
    <s v="Asser Yassin, Ruby, Ghassan Massoud, Bassem Samra, Ahmed Azmy"/>
    <s v="Egypt"/>
    <s v="Egypt"/>
    <x v="27"/>
    <x v="491"/>
    <x v="4"/>
    <x v="16"/>
    <x v="1"/>
    <s v="110 min"/>
    <s v="Dramas, International Movies"/>
    <s v="When his powerful crime czar boss kills the man he considered a mentor, a young gangster on the rise goes to war in order to get revenge."/>
    <x v="0"/>
  </r>
  <r>
    <s v="s2639"/>
    <x v="0"/>
    <x v="1415"/>
    <s v="ÿßŸÑŸÅ ŸÖÿ®ÿ±ŸàŸÉ"/>
    <x v="924"/>
    <s v="Ahmed Helmy"/>
    <s v="Ahmed Helmy, Laila Ezz El Arab, Mahmoud El Fishawy, Mohamed Farraag, Sarrah Abdelrahman, Rahma Hassan, Amir Salah, Hany El Sabagh"/>
    <s v="Egypt"/>
    <s v="Egypt"/>
    <x v="27"/>
    <x v="491"/>
    <x v="4"/>
    <x v="17"/>
    <x v="1"/>
    <s v="115 min"/>
    <s v="Comedies, Dramas, International Movies"/>
    <s v="On his wedding day, an arrogant, greedy accountant experiences a series of calamities that keep replaying as he lives the same day over and over again."/>
    <x v="2"/>
  </r>
  <r>
    <s v="s2643"/>
    <x v="0"/>
    <x v="1416"/>
    <s v="Kolaiyuthir Kaalam"/>
    <x v="1218"/>
    <s v="Nayanthara"/>
    <s v="Nayanthara, Bhoomika Chawla, Prem Kathir, Rohini Hattangadi, Pratap Pothen, Julian Freund"/>
    <s v="India"/>
    <s v="India"/>
    <x v="3"/>
    <x v="492"/>
    <x v="3"/>
    <x v="23"/>
    <x v="1"/>
    <s v="107 min"/>
    <s v="International Movies, Thrillers"/>
    <s v="The speech-and-hearing-impaired heiress of a palatial mansion must rely on basic instincts when a masked invader is determined to kill her."/>
    <x v="15"/>
  </r>
  <r>
    <s v="s2645"/>
    <x v="0"/>
    <x v="1417"/>
    <s v="Yours Sincerely, Kanan Gill"/>
    <x v="1219"/>
    <s v="Kanan Gill"/>
    <s v="Kanan Gill"/>
    <s v="India"/>
    <s v="India"/>
    <x v="3"/>
    <x v="492"/>
    <x v="3"/>
    <x v="22"/>
    <x v="0"/>
    <s v="72 min"/>
    <s v="Stand-Up Comedy"/>
    <s v="Revisiting life goals set in a letter written as a teen to his future self, comedian Kanan Gill reports back on if he's lived up to his own expectations."/>
    <x v="12"/>
  </r>
  <r>
    <s v="s2647"/>
    <x v="0"/>
    <x v="1418"/>
    <s v="My Stupid Boss"/>
    <x v="1220"/>
    <s v="Bunga Citra Lestari"/>
    <s v="Bunga Citra Lestari, Reza Rahadian, Alex Abbad, Bront Palarae, Chew Kin Wah, Atikah Suhaime, Iskandar Zulkarnain, Melissa Karim, Richard Oh, Ting Tan"/>
    <s v="Indonesia"/>
    <s v="Indonesia"/>
    <x v="25"/>
    <x v="493"/>
    <x v="2"/>
    <x v="32"/>
    <x v="8"/>
    <s v="107 min"/>
    <s v="Comedies, International Movies"/>
    <s v="After moving to Kuala Lumpur, Diana lands a secretary job at an ironworks owned by her husband's old college friend, possibly the world's worst boss."/>
    <x v="2"/>
  </r>
  <r>
    <s v="s2648"/>
    <x v="0"/>
    <x v="1419"/>
    <s v="My Stupid Boss 2"/>
    <x v="1220"/>
    <s v="Reza Rahadian"/>
    <s v="Reza Rahadian, Bunga Citra Lestari, Chew Kin Wah, Atikah Suhaime, Iedil Putra, Iskandar Zulkarnain, Alex Abbad, Melissa Karim"/>
    <s v="Indonesia"/>
    <s v="Indonesia"/>
    <x v="25"/>
    <x v="493"/>
    <x v="2"/>
    <x v="23"/>
    <x v="1"/>
    <s v="95 min"/>
    <s v="Comedies, International Movies"/>
    <s v="Having driven away many of his employees, Bossman and three of his long-suffering workers try to find cheap labor in Vietnam but find trouble instead."/>
    <x v="2"/>
  </r>
  <r>
    <s v="s2650"/>
    <x v="0"/>
    <x v="1420"/>
    <s v="This Earth of Mankind"/>
    <x v="626"/>
    <s v="Iqbaal Ramadhan"/>
    <s v="Iqbaal Ramadhan, Mawar de Jongh, Sha Ine Febriyanti, Giorgino Abraham, Bryan Domani, Jerome Kurnia, Donny Damara, Ayu Laksmi"/>
    <s v="Indonesia"/>
    <s v="Indonesia"/>
    <x v="25"/>
    <x v="493"/>
    <x v="2"/>
    <x v="23"/>
    <x v="1"/>
    <s v="180 min"/>
    <s v="Dramas, International Movies"/>
    <s v="A Javanese royal and half-Dutch woman fall in love as Indonesia rises to independence from colonial rule. Based on Pramoedya Ananta Toer's famed novel."/>
    <x v="0"/>
  </r>
  <r>
    <s v="s2651"/>
    <x v="0"/>
    <x v="1421"/>
    <s v="Time to Hunt"/>
    <x v="1221"/>
    <s v="Lee Je-hoon"/>
    <s v="Lee Je-hoon, Ahn Jae-hong, Choi Woo-shik, Park Jeong-min, Park Hae-soo"/>
    <s v="South Korea"/>
    <s v="South Korea"/>
    <x v="29"/>
    <x v="493"/>
    <x v="2"/>
    <x v="22"/>
    <x v="0"/>
    <s v="135 min"/>
    <s v="International Movies, Thrillers"/>
    <s v="Wanting to leave their dystopian world behind for a faraway paradise, three outlaws plot a money heist ‚Äî and draw the attention of a vicious killer."/>
    <x v="15"/>
  </r>
  <r>
    <s v="s2654"/>
    <x v="0"/>
    <x v="1422"/>
    <s v="The Plagues of Breslau"/>
    <x v="1222"/>
    <s v="Ma≈Çgorzata Ko≈ºuchowska"/>
    <s v="Ma≈Çgorzata Ko≈ºuchowska, Daria Widawska, Katarzyna Bujakiewicz, Maria Dejmek, Andrzej Grabowski, Ewa Kasprzyk, Jacek Beler, Wojciech Kalinowski, Igor Kujawski, Iwona Bielska, Tomasz O≈õwieci≈Ñski"/>
    <s v="Poland"/>
    <s v="Poland"/>
    <x v="22"/>
    <x v="494"/>
    <x v="1"/>
    <x v="21"/>
    <x v="0"/>
    <s v="94 min"/>
    <s v="International Movies, Thrillers"/>
    <s v="After a body is found sewn inside a cow hide, a Wroc≈Çaw detective discovers a killer is recreating an 18th-century &quot;plague&quot; of criminal punishments."/>
    <x v="15"/>
  </r>
  <r>
    <s v="s2655"/>
    <x v="0"/>
    <x v="1423"/>
    <s v="The Set Up"/>
    <x v="969"/>
    <s v="Adesua Etomi"/>
    <s v="Adesua Etomi, Jim Iyke, Dakore Akande, Marie Humbert, Ayoola Ayolola, Tina Mba, Joke Silva, Kehinde Bankole"/>
    <s v="Nigeria"/>
    <s v="Nigeria"/>
    <x v="7"/>
    <x v="494"/>
    <x v="1"/>
    <x v="23"/>
    <x v="0"/>
    <s v="105 min"/>
    <s v="Dramas, International Movies"/>
    <s v="Manipulation and personal vendettas collide when a con artist hires a young woman to assist with his scheme to marry a wealthy heiress."/>
    <x v="0"/>
  </r>
  <r>
    <s v="s2656"/>
    <x v="0"/>
    <x v="1424"/>
    <s v="The Silence of the Marsh"/>
    <x v="1223"/>
    <s v="Pedro Alonso"/>
    <s v="Pedro Alonso, Nacho Fresneda, Carmina Barrios, Jos√© √Ångel Egido, √Älex Monner, Ra√∫l Prieto, Maite Sandoval, Javier Godino, Luis Zahera, Miguel de Lira"/>
    <s v="Spain"/>
    <s v="Spain"/>
    <x v="8"/>
    <x v="494"/>
    <x v="1"/>
    <x v="23"/>
    <x v="0"/>
    <s v="93 min"/>
    <s v="International Movies, Thrillers"/>
    <s v="While researching corruption for his new book, a successful crime novelist shades the line between fiction and reality."/>
    <x v="15"/>
  </r>
  <r>
    <s v="s2657"/>
    <x v="0"/>
    <x v="1425"/>
    <s v="The Willoughbys"/>
    <x v="1224"/>
    <s v="Will Forte"/>
    <s v="Will Forte, Maya Rudolph, Ricky Gervais, Alessia Cara, Terry Crews, Jane Krakowski, Martin Short, Se√°n Cullen"/>
    <s v="Canada, United States, United Kingdom"/>
    <s v="Canada"/>
    <x v="11"/>
    <x v="494"/>
    <x v="1"/>
    <x v="22"/>
    <x v="3"/>
    <s v="92 min"/>
    <s v="Children &amp; Family Movies, Comedies"/>
    <s v="Four siblings with horribly selfish parents hatch a plan to get rid of them for good and form a perfectly imperfect family of their own."/>
    <x v="7"/>
  </r>
  <r>
    <s v="s2660"/>
    <x v="1"/>
    <x v="1426"/>
    <s v="Middleditch &amp; Schwartz"/>
    <x v="1225"/>
    <s v="Thomas Middleditch"/>
    <s v="Thomas Middleditch, Ben Schwartz"/>
    <s v="United States"/>
    <s v="United States"/>
    <x v="0"/>
    <x v="495"/>
    <x v="0"/>
    <x v="22"/>
    <x v="0"/>
    <s v="1 Season"/>
    <s v="TV Comedies"/>
    <s v="Comedy duo Thomas Middleditch and Ben Schwartz turn small ideas into epically funny stories in this series of completely improvised comedy specials."/>
    <x v="31"/>
  </r>
  <r>
    <s v="s2664"/>
    <x v="0"/>
    <x v="1427"/>
    <s v="Varane Avashyamund"/>
    <x v="1226"/>
    <s v="Shobana"/>
    <s v="Shobana, Suresh Gopi, Dulquer Salmaan, Kalyani Priyadarshan, K.P.A.C. Lalitha, Sarvajith Santosh Sivan, Urvashi, Johny Antony, Lalu Alex, Lal Jose"/>
    <s v="India"/>
    <s v="India"/>
    <x v="3"/>
    <x v="496"/>
    <x v="6"/>
    <x v="22"/>
    <x v="1"/>
    <s v="144 min"/>
    <s v="Comedies, Dramas, International Movies"/>
    <s v="At an apartment complex, the lives of a mother, a daughter seeking an arranged marriage, a military retiree and a young man become intertwined."/>
    <x v="2"/>
  </r>
  <r>
    <s v="s2668"/>
    <x v="0"/>
    <x v="1428"/>
    <s v="Babamƒ±n Ceketi"/>
    <x v="1227"/>
    <s v="M√ºfit Can Sa√ßƒ±ntƒ±"/>
    <s v="M√ºfit Can Sa√ßƒ±ntƒ±, Mert Turak, √únal Yeter, Elif Nur Kerk√ºk, Uƒüur Demirpehlivan, Ay≈üen Gruda, Erkan Can, Banu Manioƒülu"/>
    <s v="Turkey"/>
    <s v="Turkey"/>
    <x v="41"/>
    <x v="497"/>
    <x v="3"/>
    <x v="21"/>
    <x v="0"/>
    <s v="101 min"/>
    <s v="Comedies, International Movies"/>
    <s v="Facing pressure to marry immediately, an unemployed man must find a way to pay for a wedding by any means necessary."/>
    <x v="2"/>
  </r>
  <r>
    <s v="s2669"/>
    <x v="0"/>
    <x v="1429"/>
    <s v="Earth and Blood"/>
    <x v="538"/>
    <s v="Sami Bouajila"/>
    <s v="Sami Bouajila, Eriq Ebouaney, Samy Seghir, Sofia Lesaffre"/>
    <s v="France, Belgium"/>
    <s v="France"/>
    <x v="14"/>
    <x v="497"/>
    <x v="3"/>
    <x v="22"/>
    <x v="0"/>
    <s v="81 min"/>
    <s v="Dramas, International Movies, Thrillers"/>
    <s v="A sawmill owner and his teenage daughter become tangled in a deadly feud when a drug dealer stashes stolen cocaine on their remote property."/>
    <x v="0"/>
  </r>
  <r>
    <s v="s2672"/>
    <x v="0"/>
    <x v="1430"/>
    <s v="Rising High"/>
    <x v="1228"/>
    <s v="David Kross"/>
    <s v="David Kross, Frederick Lau, Janina Uhse, Anne Sch√§fer, Sophia Thomalla"/>
    <s v="Germany"/>
    <s v="Germany"/>
    <x v="2"/>
    <x v="497"/>
    <x v="3"/>
    <x v="22"/>
    <x v="0"/>
    <s v="95 min"/>
    <s v="Dramas, International Movies"/>
    <s v="Ready to do anything to get rich, a young man upends the Berlin property market with his shady pal, till the good times threaten to destroy it all."/>
    <x v="0"/>
  </r>
  <r>
    <s v="s2673"/>
    <x v="0"/>
    <x v="1431"/>
    <s v="Sergio"/>
    <x v="1229"/>
    <s v="Wagner Moura"/>
    <s v="Wagner Moura, Ana de Armas, Br√≠an F. O'Byrne, Clemens Schick, Bradley Whitford"/>
    <s v="United States"/>
    <s v="United States"/>
    <x v="0"/>
    <x v="497"/>
    <x v="3"/>
    <x v="22"/>
    <x v="4"/>
    <s v="119 min"/>
    <s v="Dramas, Independent Movies"/>
    <s v="Passions, ideals and bitter realities collide as charismatic UN diplomat Sergio Vieira de Mello becomes trapped in a life-threatening situation in Iraq."/>
    <x v="0"/>
  </r>
  <r>
    <s v="s2674"/>
    <x v="0"/>
    <x v="1432"/>
    <s v="The Legacy of the Bones"/>
    <x v="1008"/>
    <s v="Marta Etura"/>
    <s v="Marta Etura, Carlos Librado &quot;Nene&quot;, Leonardo Sbaraglia, Francesc Orella, Imanol Arias, Benn Northover, Itziar Aizpuru, Patricia L√≥pez Arnaiz, Alicia S√°nchez, Eduardo Rosa"/>
    <s v="Spain, Germany"/>
    <s v="Spain"/>
    <x v="8"/>
    <x v="497"/>
    <x v="3"/>
    <x v="23"/>
    <x v="0"/>
    <s v="121 min"/>
    <s v="International Movies, Thrillers"/>
    <s v="A year after solving a series of murders, detective Amaia is faced with a related mystery in the Bazt√°n Valley that ends up hitting very close to home."/>
    <x v="15"/>
  </r>
  <r>
    <s v="s2675"/>
    <x v="0"/>
    <x v="1433"/>
    <s v="Alel√≠"/>
    <x v="1230"/>
    <s v="N√©stor Guzzini"/>
    <s v="N√©stor Guzzini, Mirella Pascual, Cristina Mor√°n, Romina Peluffo, Laila Reyes Silberberg, Pablo Tate, Ger√≥nimo Pizzanelli, Georgina Yankelevich, Julio Icasuriaga, Carla Moscatelli"/>
    <s v="Uruguay, Argentina"/>
    <s v="Uruguay"/>
    <x v="57"/>
    <x v="498"/>
    <x v="2"/>
    <x v="23"/>
    <x v="0"/>
    <s v="88 min"/>
    <s v="Comedies, Dramas, International Movies"/>
    <s v="Mourning their father's death, a dysfunctional trio of siblings must face selling their beloved childhood beach house ‚Äî and dealing with each other."/>
    <x v="2"/>
  </r>
  <r>
    <s v="s2676"/>
    <x v="1"/>
    <x v="1434"/>
    <s v="Fary : Hexagone"/>
    <x v="1231"/>
    <s v="Fary"/>
    <s v="Fary"/>
    <s v="France"/>
    <s v="France"/>
    <x v="14"/>
    <x v="498"/>
    <x v="2"/>
    <x v="22"/>
    <x v="0"/>
    <s v="2 Seasons"/>
    <s v="International TV Shows, Stand-Up Comedy &amp; Talk Shows, TV Comedies"/>
    <s v="French comedy phenom¬†Fary puts a playful spin on questions of identity, culture and more in the first half of an epic two-part stand-up special."/>
    <x v="11"/>
  </r>
  <r>
    <s v="s2678"/>
    <x v="0"/>
    <x v="1435"/>
    <s v="Hail, Caesar!"/>
    <x v="1232"/>
    <s v="Josh Brolin"/>
    <s v="Josh Brolin, George Clooney, Scarlett Johansson, Alden Ehrenreich, Ralph Fiennes, Tilda Swinton, Channing Tatum, Frances McDormand, Jonah Hill, Veronica Osorio, Heather Goldenhersh, Alison Pill"/>
    <s v="United States, United Kingdom, Japan"/>
    <s v="United States"/>
    <x v="0"/>
    <x v="498"/>
    <x v="2"/>
    <x v="32"/>
    <x v="2"/>
    <s v="106 min"/>
    <s v="Comedies"/>
    <s v="When a major star is kidnapped from a movie set, a hard-charging but overwhelmed studio boss sets out to find the actor and save the film."/>
    <x v="2"/>
  </r>
  <r>
    <s v="s2679"/>
    <x v="0"/>
    <x v="1436"/>
    <s v="Jem and the Holograms"/>
    <x v="1233"/>
    <s v="Aubrey Peeples"/>
    <s v="Aubrey Peeples, Stefanie Scott, Hayley Kiyoko, Aurora Perrineau, Juliette Lewis, Molly Ringwald, Ryan Guzman, Nathan Moore, Barnaby Carpenter, Nicholas Braun"/>
    <s v="United States"/>
    <s v="United States"/>
    <x v="0"/>
    <x v="498"/>
    <x v="2"/>
    <x v="25"/>
    <x v="3"/>
    <s v="119 min"/>
    <s v="Children &amp; Family Movies, Dramas, Music &amp; Musicals"/>
    <s v="After becoming an overnight star via the internet, teenage rocker Jem and her sisters journey to LA, where fame, fun and a family mystery await."/>
    <x v="7"/>
  </r>
  <r>
    <s v="s2680"/>
    <x v="0"/>
    <x v="1437"/>
    <s v="Maur√≠cio Meirelles: Generating Chaos"/>
    <x v="1234"/>
    <s v="Maur√≠cio Meirelles"/>
    <s v="Maur√≠cio Meirelles"/>
    <s v="Brazil"/>
    <s v="Brazil"/>
    <x v="32"/>
    <x v="498"/>
    <x v="2"/>
    <x v="22"/>
    <x v="0"/>
    <s v="63 min"/>
    <s v="Stand-Up Comedy"/>
    <s v="Comedian Maur√≠cio Meirelles explores his chaotic mind with scathingly funny views on family, prejudices, turtles and more in this stand-up special."/>
    <x v="12"/>
  </r>
  <r>
    <s v="s2681"/>
    <x v="0"/>
    <x v="1438"/>
    <s v="Puerto Ricans in Paris"/>
    <x v="1235"/>
    <s v="Luis Guzm√°n"/>
    <s v="Luis Guzm√°n, Edgar Garcia, Alice Taglioni, Rosie Perez, Miriam Shor, Fr√©d√©ric Anscombre, Rosario Dawson, Julie Ferrier, Micha√´l Cohen, Ravi Patel"/>
    <s v="United States"/>
    <s v="United States"/>
    <x v="0"/>
    <x v="498"/>
    <x v="2"/>
    <x v="25"/>
    <x v="4"/>
    <s v="82 min"/>
    <s v="Comedies"/>
    <s v="New York police detectives Luis and Eddie experience culture shock and adventure when they head to Paris to track down a stolen couture handbag."/>
    <x v="2"/>
  </r>
  <r>
    <s v="s2682"/>
    <x v="0"/>
    <x v="1439"/>
    <s v="Stunt School"/>
    <x v="1236"/>
    <s v="Aslƒ± ƒ∞nandƒ±k"/>
    <s v="Aslƒ± ƒ∞nandƒ±k, Toygan Avanoƒülu, Tuna Orhan, Caner √ñzyurtlu, Melis ƒ∞≈üiten, Aslƒ± Turanlƒ±, Ahmet Olgun S√ºnear, Seda T√ºrkmen, Ayten Uncuoƒülu"/>
    <s v="Turkey"/>
    <s v="Turkey"/>
    <x v="41"/>
    <x v="498"/>
    <x v="2"/>
    <x v="23"/>
    <x v="8"/>
    <s v="95 min"/>
    <s v="Children &amp; Family Movies, Comedies, International Movies"/>
    <s v="An aspiring actress is admitted to a prestigious conservatory but must pay her tuition by working as a performer for an unusual company."/>
    <x v="7"/>
  </r>
  <r>
    <s v="s2683"/>
    <x v="0"/>
    <x v="1440"/>
    <s v="For the Broken Hearted"/>
    <x v="1237"/>
    <s v="Yassi Pressman"/>
    <s v="Yassi Pressman, Sam Concepcion, Louise De Los Reyes, Shy Carlos, Marco Gumabao, Katya Santos, Andrea Del Rosario, Lander Vera Perez, Christopher Roxas"/>
    <s v="Philippines"/>
    <s v="Philippines"/>
    <x v="34"/>
    <x v="499"/>
    <x v="1"/>
    <x v="21"/>
    <x v="1"/>
    <s v="93 min"/>
    <s v="Dramas, International Movies, Romantic Movies"/>
    <s v="In three interwoven stories, love ends up in limbo as romantic partners navigate bliss, loss, failures and feelings while trying to make happiness last."/>
    <x v="0"/>
  </r>
  <r>
    <s v="s2684"/>
    <x v="0"/>
    <x v="1441"/>
    <s v="Mischief"/>
    <x v="1238"/>
    <s v="Suraj Venjaramoodu"/>
    <s v="Suraj Venjaramoodu, Soubin Shahir, Surabhi Lakshmi, Vincy Aloshious, Gracy Soudi, Mammukoya, Jaffer Idukki, Baburaj, Sudhi Koppa, Irshad"/>
    <s v="India"/>
    <s v="India"/>
    <x v="3"/>
    <x v="499"/>
    <x v="1"/>
    <x v="23"/>
    <x v="5"/>
    <s v="120 min"/>
    <s v="Comedies, Dramas, Independent Movies"/>
    <s v="Mistaking the sleeping passenger on his train for a drunk, a young man posts a picture of him online, unaware of his impulsive act's ugly repercussions."/>
    <x v="2"/>
  </r>
  <r>
    <s v="s2686"/>
    <x v="0"/>
    <x v="1442"/>
    <s v="World Famous Lover"/>
    <x v="1239"/>
    <s v="Vijay Deverakonda"/>
    <s v="Vijay Deverakonda, Raashi Khanna, Aishwarya Rajesh, Catherine Tresa, Izabelle Leite"/>
    <s v="India"/>
    <s v="India"/>
    <x v="3"/>
    <x v="499"/>
    <x v="1"/>
    <x v="22"/>
    <x v="0"/>
    <s v="147 min"/>
    <s v="Dramas, International Movies, Romantic Movies"/>
    <s v="When his frustrated girlfriend decides to leave him, a struggling writer gets down to work on stories of romance he hopes will win her back."/>
    <x v="0"/>
  </r>
  <r>
    <s v="s2687"/>
    <x v="0"/>
    <x v="1443"/>
    <s v="Chris D'Elia: No Pain"/>
    <x v="1240"/>
    <s v="Chris D'Elia"/>
    <s v="Chris D'Elia"/>
    <s v="United States"/>
    <s v="United States"/>
    <x v="0"/>
    <x v="500"/>
    <x v="0"/>
    <x v="22"/>
    <x v="0"/>
    <s v="55 min"/>
    <s v="Stand-Up Comedy"/>
    <s v="Chris D'Elia takes the stage in Minneapolis to offer his thoughts on everything from self-censorship to problematic dolphins to lame mutant powers."/>
    <x v="12"/>
  </r>
  <r>
    <s v="s2688"/>
    <x v="0"/>
    <x v="1444"/>
    <s v="New Money"/>
    <x v="798"/>
    <s v="Jemima Osunde"/>
    <s v="Jemima Osunde, Blossom Chukwujekwu, Kate Henshaw-Nuttal, Dakore Akande, Wale Ojo, Wofai Fada, Osas Ighodaro Ajibade, Falz, Daniel Effiong, Adeolu Adefarasin"/>
    <s v="Nigeria"/>
    <s v="Nigeria"/>
    <x v="7"/>
    <x v="500"/>
    <x v="0"/>
    <x v="21"/>
    <x v="1"/>
    <s v="107 min"/>
    <s v="Dramas, International Movies"/>
    <s v="An aspiring fashion designer's life is transformed after she discovers she‚Äôs the heiress of a billion-dollar empire left by her estranged father."/>
    <x v="0"/>
  </r>
  <r>
    <s v="s2689"/>
    <x v="0"/>
    <x v="1445"/>
    <s v="Moms at War"/>
    <x v="1202"/>
    <s v="Omoni Oboli"/>
    <s v="Omoni Oboli, Funke Akindele, Yul Edochie, Abayomi Alvin, Adebukola Oladipupo, Sharon Ooja, Eucharia Anunobi, Harriet Akinola, Michelle Dede"/>
    <s v="Nigeria"/>
    <s v="Nigeria"/>
    <x v="7"/>
    <x v="501"/>
    <x v="6"/>
    <x v="21"/>
    <x v="1"/>
    <s v="92 min"/>
    <s v="Comedies, Dramas, International Movies"/>
    <s v="Two fierce mothers become rivals when a school contest forces their kids, both model students, to compete against one another to be the best in class."/>
    <x v="2"/>
  </r>
  <r>
    <s v="s2691"/>
    <x v="0"/>
    <x v="1446"/>
    <s v="Code 8"/>
    <x v="1241"/>
    <s v="Robbie Amell"/>
    <s v="Robbie Amell, Stephen Amell, Sung Kang, Kari Matchett, Greg Bryk, Aaron Abrams, Kyla Kane"/>
    <s v="Canada"/>
    <s v="Canada"/>
    <x v="11"/>
    <x v="502"/>
    <x v="4"/>
    <x v="23"/>
    <x v="0"/>
    <s v="98 min"/>
    <s v="Action &amp; Adventure, Independent Movies, International Movies"/>
    <s v="In a city where super-powered people are ostracized, an earnest day laborer considers using his outlawed abilities for money to save his sick mother."/>
    <x v="5"/>
  </r>
  <r>
    <s v="s2694"/>
    <x v="0"/>
    <x v="1447"/>
    <s v="Love Wedding Repeat"/>
    <x v="1242"/>
    <s v="Sam Claflin"/>
    <s v="Sam Claflin, Olivia Munn, Freida Pinto, Eleanor Tomlinson, Joel Fry, Tim Key, Aisling Bea, Jack Farthing, Allan Mustafa"/>
    <s v="United Kingdom, Italy"/>
    <s v="United Kingdom"/>
    <x v="1"/>
    <x v="503"/>
    <x v="3"/>
    <x v="22"/>
    <x v="0"/>
    <s v="101 min"/>
    <s v="Comedies, International Movies, Romantic Movies"/>
    <s v="Different versions of the same day unfold as Jack juggles difficult guests, unbridled chaos and potential romance at his sister's wedding."/>
    <x v="2"/>
  </r>
  <r>
    <s v="s2695"/>
    <x v="0"/>
    <x v="1448"/>
    <s v="School Life"/>
    <x v="1243"/>
    <s v="Zita Hanrot"/>
    <s v="Zita Hanrot, Liam Pierron, Soufiane Guerrab, Ibrahim Dram√©, Moussa Mansaly, Moryf√®re Camara, Alban Ivanov, Gaspard G√©vin-Hi√©, Antoine Reinartz, Mahamadou Sangar√©, Redouane Bougheraba, Hocine Mokando, Aboudou Sacko"/>
    <s v="France"/>
    <s v="France"/>
    <x v="14"/>
    <x v="503"/>
    <x v="3"/>
    <x v="23"/>
    <x v="0"/>
    <s v="112 min"/>
    <s v="Comedies, Dramas, International Movies"/>
    <s v="In one of the poorest areas of Paris, a school counselor devotes herself to working with disadvantaged students, while facing challenges of her own."/>
    <x v="2"/>
  </r>
  <r>
    <s v="s2696"/>
    <x v="0"/>
    <x v="1449"/>
    <s v="The Main Event"/>
    <x v="1244"/>
    <s v="Seth Carr"/>
    <s v="Seth Carr, Tichina Arnold, Adam Pally, Ken Marino, Mike 'The Miz' Mizanin, Momona Tamada, Keith Lee, Babatunde Aiyegbusi, Kofi Kingston"/>
    <s v="United States"/>
    <s v="United States"/>
    <x v="0"/>
    <x v="503"/>
    <x v="3"/>
    <x v="22"/>
    <x v="8"/>
    <s v="103 min"/>
    <s v="Children &amp; Family Movies, Comedies, Sports Movies"/>
    <s v="Using special powers from a magical mask, a young WWE fan causes chaos when he enters a wrestling competition and fights an intimidating rival."/>
    <x v="7"/>
  </r>
  <r>
    <s v="s2697"/>
    <x v="1"/>
    <x v="1450"/>
    <s v="The Trial"/>
    <x v="1245"/>
    <s v="Vittoria Puccini"/>
    <s v="Vittoria Puccini, Francesco Scianna, Camilla Filippi, Simone Colombari, Maurizio Lastrico, Alessandro Averone, Euridice Axen, Marco Baliani, Pia Lanciotti, Giordano De Plano, Roberto Herlitzka, Tommaso Ragno, Margherita Caviezel, Michele Morrone"/>
    <s v="Italy"/>
    <s v="Italy"/>
    <x v="13"/>
    <x v="503"/>
    <x v="3"/>
    <x v="23"/>
    <x v="0"/>
    <s v="1 Season"/>
    <s v="Crime TV Shows, International TV Shows, TV Dramas"/>
    <s v="The murder of a teen girl impacts a public prosecutor linked to the victim, a lawyer seeking a career-making case and a suspect who says she's innocent."/>
    <x v="10"/>
  </r>
  <r>
    <s v="s2698"/>
    <x v="0"/>
    <x v="1451"/>
    <s v="Tigertail"/>
    <x v="1246"/>
    <s v="Tzi Ma"/>
    <s v="Tzi Ma, Christine Ko, Hong-Chi Lee, Hayden Szeto, Kunjue Li, Fiona Fu, James Saito, Joan Chen"/>
    <s v="United States"/>
    <s v="United States"/>
    <x v="0"/>
    <x v="503"/>
    <x v="3"/>
    <x v="22"/>
    <x v="3"/>
    <s v="91 min"/>
    <s v="Dramas"/>
    <s v="A man reflects on the lost love of his youth and his long-ago journey from Taiwan to America as he begins to reconnect with his estranged daughter."/>
    <x v="0"/>
  </r>
  <r>
    <s v="s2701"/>
    <x v="0"/>
    <x v="1452"/>
    <s v="Born Beautiful"/>
    <x v="1247"/>
    <s v="Martin del Rosario"/>
    <s v="Martin del Rosario, Lou Veloso, Chai Fonacier, Kiko Matos, Akihiro Blanco, Paolo Ballesteros"/>
    <s v="Philippines"/>
    <s v="Philippines"/>
    <x v="34"/>
    <x v="504"/>
    <x v="1"/>
    <x v="23"/>
    <x v="0"/>
    <s v="96 min"/>
    <s v="Comedies, Dramas, International Movies"/>
    <s v="After her best friend dies, Barbs attempts to rediscover herself until love leaves her true identity ‚Äî and heart ‚Äî in question."/>
    <x v="2"/>
  </r>
  <r>
    <s v="s2702"/>
    <x v="0"/>
    <x v="1453"/>
    <s v="The Last Airbender"/>
    <x v="1248"/>
    <s v="Noah Ringer"/>
    <s v="Noah Ringer, Dev Patel, Nicola Peltz, Jackson Rathbone, Shaun Toub, Aasif Mandvi, Cliff Curtis, Seychelle Gabriel, Jessica Andres, Keong Sim, Summer Bishil, Francis Guinan, Katharine Houghton, Damon Gupton"/>
    <s v="United States"/>
    <s v="United States"/>
    <x v="0"/>
    <x v="504"/>
    <x v="1"/>
    <x v="3"/>
    <x v="3"/>
    <s v="104 min"/>
    <s v="Action &amp; Adventure, Children &amp; Family Movies, Sci-Fi &amp; Fantasy"/>
    <s v="In a world ravaged by the Fire nation's aggression toward the peaceful Air, Water and Earth nations, a young boy holds the key to restoring peace."/>
    <x v="5"/>
  </r>
  <r>
    <s v="s2703"/>
    <x v="0"/>
    <x v="1454"/>
    <s v="Tiffany Haddish: She Ready! From the Hood To Hollywood!"/>
    <x v="1249"/>
    <s v="Tiffany Haddish"/>
    <s v="Tiffany Haddish"/>
    <s v="United States"/>
    <s v="United States"/>
    <x v="0"/>
    <x v="505"/>
    <x v="0"/>
    <x v="5"/>
    <x v="0"/>
    <s v="66 min"/>
    <s v="Stand-Up Comedy"/>
    <s v="Comedic breakout Tiffany Haddish delivers a riotous stand-up ripe with the unpretentious and filthy tales of her meteoric rise to stardom."/>
    <x v="12"/>
  </r>
  <r>
    <s v="s2704"/>
    <x v="0"/>
    <x v="1455"/>
    <s v="Mine 9"/>
    <x v="1250"/>
    <s v="Terry Serpico"/>
    <s v="Terry Serpico, Kevin Sizemore, Mark Ashworth, Clint James, Drew Starkey, Erin Elizabeth Burns"/>
    <s v="United States"/>
    <s v="United States"/>
    <x v="0"/>
    <x v="506"/>
    <x v="6"/>
    <x v="23"/>
    <x v="0"/>
    <s v="83 min"/>
    <s v="Dramas, Independent Movies"/>
    <s v="A methane explosion leaves a group of miners trapped two miles deep into the earth with a small oxygen supply and desperate for any means of survival."/>
    <x v="0"/>
  </r>
  <r>
    <s v="s2705"/>
    <x v="0"/>
    <x v="1456"/>
    <s v="The Florida Project"/>
    <x v="1251"/>
    <s v="Brooklynn Prince"/>
    <s v="Brooklynn Prince, Bria Vinaite, Willem Dafoe, Christopher Rivera, Valeria Cotto, Macon Blair, Caleb Landry Jones"/>
    <s v="United States"/>
    <s v="United States"/>
    <x v="0"/>
    <x v="506"/>
    <x v="6"/>
    <x v="5"/>
    <x v="4"/>
    <s v="111 min"/>
    <s v="Dramas, Independent Movies"/>
    <s v="A mischievous 6-year-old finds the magic in her own circumstances while living with her troubled mom in a budget motel near Disney World."/>
    <x v="0"/>
  </r>
  <r>
    <s v="s2706"/>
    <x v="0"/>
    <x v="1457"/>
    <s v="Dark Light"/>
    <x v="1252"/>
    <s v="Jessica Madsen"/>
    <s v="Jessica Madsen, Opal Littleton, Ed Brody, Kristina Clifford, Ben Sullivan, Gerald Tyler, Weston Meredith"/>
    <s v="United States"/>
    <s v="United States"/>
    <x v="0"/>
    <x v="507"/>
    <x v="5"/>
    <x v="23"/>
    <x v="0"/>
    <s v="90 min"/>
    <s v="Horror Movies, Independent Movies, Sci-Fi &amp; Fantasy"/>
    <s v="Implicated in her daughter's disappearance, a mother searches for answers when she returns to an old family home that may have an unwanted visitor."/>
    <x v="3"/>
  </r>
  <r>
    <s v="s2707"/>
    <x v="0"/>
    <x v="1458"/>
    <s v="The Killing of a Sacred Deer"/>
    <x v="1253"/>
    <s v="Colin Farrell"/>
    <s v="Colin Farrell, Nicole Kidman, Barry Keoghan, Alicia Silverstone, Raffey Cassidy, Sunny Suljic, Bill Camp, Drew Logan, Barry G. Bernson, Denise Dal Vera, Herb Caillouet"/>
    <s v="Ireland, United Kingdom"/>
    <s v="Ireland"/>
    <x v="45"/>
    <x v="507"/>
    <x v="5"/>
    <x v="5"/>
    <x v="4"/>
    <s v="121 min"/>
    <s v="Dramas, Independent Movies, Thrillers"/>
    <s v="A surgeon's carefully curated life edges toward disaster when a troubled teenage boy with mysterious motives begins to impose himself on his family."/>
    <x v="0"/>
  </r>
  <r>
    <s v="s2708"/>
    <x v="0"/>
    <x v="1459"/>
    <s v="Angel Has Fallen"/>
    <x v="307"/>
    <s v="Gerard Butler"/>
    <s v="Gerard Butler, Morgan Freeman, Nick Nolte, Danny Huston, Jada Pinkett Smith, Lance Reddick, Tim Blake Nelson, Piper Perabo"/>
    <s v="United States"/>
    <s v="United States"/>
    <x v="0"/>
    <x v="508"/>
    <x v="4"/>
    <x v="23"/>
    <x v="4"/>
    <s v="121 min"/>
    <s v="Action &amp; Adventure"/>
    <s v="Secret Service agent Mike Banning is caught in the crossfire when he‚Äôs framed for a deadly attack on the president and forced to run for his life."/>
    <x v="5"/>
  </r>
  <r>
    <s v="s2710"/>
    <x v="0"/>
    <x v="1460"/>
    <s v="Coffee &amp; Kareem"/>
    <x v="1254"/>
    <s v="Ed Helms"/>
    <s v="Ed Helms, Taraji P. Henson, Terrence Little Gardenhigh, Betty Gilpin"/>
    <s v="United States"/>
    <s v="United States"/>
    <x v="0"/>
    <x v="509"/>
    <x v="3"/>
    <x v="22"/>
    <x v="0"/>
    <s v="88 min"/>
    <s v="Action &amp; Adventure, Comedies"/>
    <s v="An inept Detroit cop must team up with his girlfriend's foul-mouthed young son when their first crack at bonding time uncovers a criminal conspiracy."/>
    <x v="5"/>
  </r>
  <r>
    <s v="s2713"/>
    <x v="0"/>
    <x v="1461"/>
    <s v="The Death of Stalin"/>
    <x v="1255"/>
    <s v="Steve Buscemi"/>
    <s v="Steve Buscemi, Simon Russell Beale, Paddy Considine, Rupert Friend, Jason Isaacs, Michael Palin, Andrea Riseborough, Jeffrey Tambor, Olga Kurylenko, Paul Chahidi"/>
    <s v="United Kingdom, France, Belgium, Canada, United States"/>
    <s v="United Kingdom"/>
    <x v="1"/>
    <x v="509"/>
    <x v="3"/>
    <x v="5"/>
    <x v="4"/>
    <s v="107 min"/>
    <s v="Comedies, Dramas, Independent Movies"/>
    <s v="The death of Russian dictator Joseph Stalin throws the Soviet Union into comic chaos as his ambitious but addled ministers maneuver to succeed him."/>
    <x v="2"/>
  </r>
  <r>
    <s v="s2715"/>
    <x v="0"/>
    <x v="1462"/>
    <s v="Violet Evergarden: Eternity and the Auto Memory Doll"/>
    <x v="1256"/>
    <s v="Yui Ishikawa"/>
    <s v="Yui Ishikawa, Minako Kotobuki, Aoi Yuki"/>
    <s v="Japan"/>
    <s v="Japan"/>
    <x v="6"/>
    <x v="510"/>
    <x v="2"/>
    <x v="23"/>
    <x v="5"/>
    <s v="91 min"/>
    <s v="Anime Features, International Movies, Sci-Fi &amp; Fantasy"/>
    <s v="A lonely young woman feels trapped at her all girls' school. But metal hands and heartfelt letters warm her heart when Violet becomes her tutor."/>
    <x v="27"/>
  </r>
  <r>
    <s v="s2716"/>
    <x v="0"/>
    <x v="1463"/>
    <s v="Agneepath"/>
    <x v="1257"/>
    <s v="Amitabh Bachchan"/>
    <s v="Amitabh Bachchan, Mithun Chakraborty, Danny Denzongpa, Madhavi, Neelam, Alok Nath, Rohini Hattangadi, Tinnu Anand, Vikram Gokhale, Archana Puran Singh"/>
    <s v="India"/>
    <s v="India"/>
    <x v="3"/>
    <x v="511"/>
    <x v="1"/>
    <x v="29"/>
    <x v="1"/>
    <s v="174 min"/>
    <s v="Dramas, International Movies"/>
    <s v="A boy grows up to become a gangster in pursuit of the mobster who killed his innocent father, but revenge and reparation may come at great costs."/>
    <x v="0"/>
  </r>
  <r>
    <s v="s2717"/>
    <x v="0"/>
    <x v="1464"/>
    <s v="Brothers"/>
    <x v="1258"/>
    <s v="Akshay Kumar"/>
    <s v="Akshay Kumar, Sidharth Malhotra, Jackie Shroff, Jacqueline Fernandez, Shefali Shah, Kulbhushan Kharbanda, Rajendranath Zutshi, Ashutosh Rana"/>
    <s v="India, United States"/>
    <s v="India"/>
    <x v="3"/>
    <x v="511"/>
    <x v="1"/>
    <x v="25"/>
    <x v="1"/>
    <s v="155 min"/>
    <s v="Action &amp; Adventure, Dramas, International Movies"/>
    <s v="After a troubled past with their alcoholic father, two estranged brothers prepare to face each other again as rivals in a street fighting tournament."/>
    <x v="5"/>
  </r>
  <r>
    <s v="s2718"/>
    <x v="0"/>
    <x v="1465"/>
    <s v="Chhota Bheem and the Curse of Damyaan"/>
    <x v="165"/>
    <s v="Kaustav Ghosh"/>
    <s v="Kaustav Ghosh, Jigna Bhardwaj, Chutki, Rajesh Kava, Mausam, Guru Shambu, Arun Shekar, Julie Tejwani, Anamaya Verma"/>
    <s v="India"/>
    <s v="India"/>
    <x v="3"/>
    <x v="511"/>
    <x v="1"/>
    <x v="10"/>
    <x v="7"/>
    <s v="87 min"/>
    <s v="Children &amp; Family Movies"/>
    <s v="An evil demon who traded his freedom for immortality lures Chhota Bheem and his friends to the city of Sonapur with tales of hidden treasure."/>
    <x v="7"/>
  </r>
  <r>
    <s v="s2720"/>
    <x v="0"/>
    <x v="1466"/>
    <s v="David Batra: Elefanten i rummet"/>
    <x v="1259"/>
    <s v="David Batra"/>
    <s v="David Batra"/>
    <s v="Sweden"/>
    <s v="Sweden"/>
    <x v="36"/>
    <x v="511"/>
    <x v="1"/>
    <x v="22"/>
    <x v="0"/>
    <s v="77 min"/>
    <s v="Stand-Up Comedy"/>
    <s v="Swedish comedian David Batra gets personal as he playfully details the perks and pitfalls of being married to a recently resigned political leader."/>
    <x v="12"/>
  </r>
  <r>
    <s v="s2721"/>
    <x v="0"/>
    <x v="1467"/>
    <s v="Dostana"/>
    <x v="1260"/>
    <s v="Abhishek Bachchan"/>
    <s v="Abhishek Bachchan, John Abraham, Priyanka Chopra, Bobby Deol, Kiron Kher, Sushmita Mukherjee, Shrey Bawa, Boman Irani"/>
    <s v="India, United States"/>
    <s v="India"/>
    <x v="3"/>
    <x v="511"/>
    <x v="1"/>
    <x v="16"/>
    <x v="1"/>
    <s v="142 min"/>
    <s v="Comedies, Dramas, International Movies"/>
    <s v="To win over a landlady who only accepts women as tenants, two men pose as a couple ‚Äì but the jig may be up when they both fall for their flatmate."/>
    <x v="2"/>
  </r>
  <r>
    <s v="s2722"/>
    <x v="0"/>
    <x v="1468"/>
    <s v="Duniya"/>
    <x v="1261"/>
    <s v="Dilip Kumar"/>
    <s v="Dilip Kumar, Rishi Kapoor, Pran, Amrita Singh, Ashok Kumar, Prem Chopra, Amrish Puri, Satyen Kappu, Mac Mohan, Javed Khan"/>
    <s v="India"/>
    <s v="India"/>
    <x v="3"/>
    <x v="511"/>
    <x v="1"/>
    <x v="35"/>
    <x v="1"/>
    <s v="170 min"/>
    <s v="Action &amp; Adventure, Dramas, International Movies"/>
    <s v="A lawyer defends his childhood friend ‚Äì and girlfriend's brother ‚Äì in a murder case, unaware of his own deep connection to the attorney he‚Äôs up against."/>
    <x v="5"/>
  </r>
  <r>
    <s v="s2723"/>
    <x v="0"/>
    <x v="1469"/>
    <s v="Duplicate"/>
    <x v="1262"/>
    <s v="Shah Rukh Khan"/>
    <s v="Shah Rukh Khan, Juhi Chawla, Sonali Bendre, Farida Jalal, Mohnish Bahl, Tiku Talsania, Gulshan Grover, Sharat Saxena"/>
    <s v="India"/>
    <s v="India"/>
    <x v="3"/>
    <x v="511"/>
    <x v="1"/>
    <x v="2"/>
    <x v="1"/>
    <s v="165 min"/>
    <s v="Comedies, Dramas, International Movies"/>
    <s v="Hilarious mix-ups and deadly encounters ensue when a convict seeks to escape authorities by assuming the identity of his doppelg√§nger, a perky chef."/>
    <x v="2"/>
  </r>
  <r>
    <s v="s2724"/>
    <x v="0"/>
    <x v="1470"/>
    <s v="Friendship"/>
    <x v="1263"/>
    <s v="Amitabh Bachchan"/>
    <s v="Amitabh Bachchan, Shatrughan Sinha, Zeenat Aman, Prem Chopra, Amrish Puri, Helen, Pran, Gajanan Jagirdar, Sajjan, Iftekhar"/>
    <s v="India"/>
    <s v="India"/>
    <x v="3"/>
    <x v="511"/>
    <x v="1"/>
    <x v="37"/>
    <x v="1"/>
    <s v="161 min"/>
    <s v="Action &amp; Adventure, Dramas, International Movies"/>
    <s v="Best friends since childhood, a righteous cop and a lawyer who represents criminals in court become rivals when they fall for the same woman."/>
    <x v="5"/>
  </r>
  <r>
    <s v="s2725"/>
    <x v="0"/>
    <x v="1471"/>
    <s v="Gori Tere Pyaar Mein"/>
    <x v="1264"/>
    <s v="Imran Khan"/>
    <s v="Imran Khan, Kareena Kapoor, Nizhalgal Ravi, Anupam Kher, Shraddha Kapoor, Esha Gupta, Sujata Kumar, Neelu Kohli"/>
    <s v="India"/>
    <s v="India"/>
    <x v="3"/>
    <x v="511"/>
    <x v="1"/>
    <x v="4"/>
    <x v="1"/>
    <s v="144 min"/>
    <s v="Comedies, Dramas, International Movies"/>
    <s v="Sriram is concerned only with spending money, until he meets Dia, a principled activist. Now he's determined to prove himself worthy of her affection."/>
    <x v="2"/>
  </r>
  <r>
    <s v="s2726"/>
    <x v="0"/>
    <x v="1472"/>
    <s v="Gumrah"/>
    <x v="1262"/>
    <s v="Sanjay Dutt"/>
    <s v="Sanjay Dutt, Sridevi, Anupam Kher, Rahul Roy, Soni Razdan, Reema Lagoo, Kunika, Tom Alter, Bob Christo, Anang Desai"/>
    <s v="India"/>
    <s v="India"/>
    <x v="3"/>
    <x v="511"/>
    <x v="1"/>
    <x v="0"/>
    <x v="1"/>
    <s v="149 min"/>
    <s v="Action &amp; Adventure, Dramas, International Movies"/>
    <s v="Jailed for drug trafficking while searching for the dad she's never met, a singer gets unlikely support from a crook whose love she has long rejected."/>
    <x v="5"/>
  </r>
  <r>
    <s v="s2727"/>
    <x v="0"/>
    <x v="1473"/>
    <s v="Hasee Toh Phasee"/>
    <x v="200"/>
    <s v="Sidharth Malhotra"/>
    <s v="Sidharth Malhotra, Parineeti Chopra, Adah Sharma, Manoj Joshi, Madhuri Sanjeev, Sharat Saxena, Nina Kulkarni, Anil Mange"/>
    <s v="India"/>
    <s v="India"/>
    <x v="3"/>
    <x v="511"/>
    <x v="1"/>
    <x v="28"/>
    <x v="1"/>
    <s v="135 min"/>
    <s v="Comedies, Dramas, International Movies"/>
    <s v="Nikhil is tasked with keeping his fianc√©e's troublemaking sister, Meeta, from ruining his wedding. But in the process, the two become inseparable."/>
    <x v="2"/>
  </r>
  <r>
    <s v="s2729"/>
    <x v="0"/>
    <x v="1474"/>
    <s v="Humpty Sharma Ki Dulhania"/>
    <x v="1265"/>
    <s v="Varun Dhawan"/>
    <s v="Varun Dhawan, Alia Bhatt, Ashutosh Rana, Sidharth Shukla, Sahil Vaid, Gaurav Pandey, Jaswant Daman, Kenneth Desai, Deepika Amin, Mahnaz Damania"/>
    <s v="India"/>
    <s v="India"/>
    <x v="3"/>
    <x v="511"/>
    <x v="1"/>
    <x v="28"/>
    <x v="1"/>
    <s v="131 min"/>
    <s v="Comedies, International Movies, Romantic Movies"/>
    <s v="A small-town girl heads to Delhi to find a designer outfit for the wedding her orthodox father has arranged for her but ends up finding love instead."/>
    <x v="2"/>
  </r>
  <r>
    <s v="s2730"/>
    <x v="0"/>
    <x v="1475"/>
    <s v="Kaal"/>
    <x v="1266"/>
    <s v="Ajay Devgn"/>
    <s v="Ajay Devgn, Vivek Oberoi, John Abraham, Lara Dutta, Esha Deol, Vishal Malhotra, Kushal Punjabi, Vineet Sharma"/>
    <s v="India"/>
    <s v="India"/>
    <x v="3"/>
    <x v="511"/>
    <x v="1"/>
    <x v="19"/>
    <x v="1"/>
    <s v="126 min"/>
    <s v="Horror Movies, International Movies, Thrillers"/>
    <s v="Trapped in a national park, a tiger expert and a group of hunters turn to an enigmatic local for help when they mysteriously begin to die one by one."/>
    <x v="3"/>
  </r>
  <r>
    <s v="s2731"/>
    <x v="0"/>
    <x v="1476"/>
    <s v="Kabhi Alvida Naa Kehna"/>
    <x v="1267"/>
    <s v="Amitabh Bachchan"/>
    <s v="Amitabh Bachchan, Shah Rukh Khan, Abhishek Bachchan, Rani Mukerji, Preity Zinta, Kiron Kher, Arjun Rampal"/>
    <s v="India"/>
    <s v="India"/>
    <x v="3"/>
    <x v="511"/>
    <x v="1"/>
    <x v="20"/>
    <x v="1"/>
    <s v="192 min"/>
    <s v="Dramas, International Movies, Romantic Movies"/>
    <s v="Unhappy in their respective marriages, an ex-footballer and a teacher find true love in each other, but guilt, jealousy and tragedy cloud their affair."/>
    <x v="0"/>
  </r>
  <r>
    <s v="s2732"/>
    <x v="0"/>
    <x v="1477"/>
    <s v="Kabhi Khushi Kabhie Gham"/>
    <x v="1267"/>
    <s v="Amitabh Bachchan"/>
    <s v="Amitabh Bachchan, Jaya Bhaduri, Shah Rukh Khan, Kajol, Hrithik Roshan, Kareena Kapoor, Rani Mukerji, Farida Jalal, Himani Shivpuri, Alok Nath"/>
    <s v="India"/>
    <s v="India"/>
    <x v="3"/>
    <x v="511"/>
    <x v="1"/>
    <x v="11"/>
    <x v="1"/>
    <s v="209 min"/>
    <s v="Dramas, International Movies"/>
    <s v="Years after his father disowns his adopted brother for marrying a woman of lower social standing, a young man goes on a mission to reunite his family."/>
    <x v="0"/>
  </r>
  <r>
    <s v="s2733"/>
    <x v="0"/>
    <x v="1478"/>
    <s v="Kal Ho Naa Ho"/>
    <x v="1268"/>
    <s v="Shah Rukh Khan"/>
    <s v="Shah Rukh Khan, Saif Ali Khan, Preity Zinta, Jaya Bhaduri, Sushma Seth, Reema Lagoo, Lillete Dubey, Delnaaz Paul"/>
    <s v="India"/>
    <s v="India"/>
    <x v="3"/>
    <x v="511"/>
    <x v="1"/>
    <x v="13"/>
    <x v="1"/>
    <s v="187 min"/>
    <s v="Comedies, Dramas, International Movies"/>
    <s v="An uptight MBA student falls for the charismatic new neighbor who charms her troubled family ‚Äì but he has a secret that forces him to push her away."/>
    <x v="2"/>
  </r>
  <r>
    <s v="s2734"/>
    <x v="0"/>
    <x v="1479"/>
    <s v="Kapoor &amp; Sons"/>
    <x v="1269"/>
    <s v="Rishi Kapoor"/>
    <s v="Rishi Kapoor, Sidharth Malhotra, Fawad Khan, Alia Bhatt, Ratna Pathak Shah, Rajat Kapoor"/>
    <s v="India"/>
    <s v="India"/>
    <x v="3"/>
    <x v="511"/>
    <x v="1"/>
    <x v="32"/>
    <x v="1"/>
    <s v="138 min"/>
    <s v="Comedies, Dramas, International Movies"/>
    <s v="Returning home to visit their ill grandfather, two estranged brothers must confront their unresolved rivalry while their parents‚Äô marriage frays."/>
    <x v="2"/>
  </r>
  <r>
    <s v="s2735"/>
    <x v="0"/>
    <x v="1480"/>
    <s v="Kuch Kuch Hota Hai"/>
    <x v="1267"/>
    <s v="Shah Rukh Khan"/>
    <s v="Shah Rukh Khan, Kajol, Rani Mukerji, Farida Jalal, Reema Lagoo, Salman Khan, Archana Puran Singh, Himani Shivpuri, Johny Lever, Anupam Kher, Sana Saeed"/>
    <s v="India"/>
    <s v="India"/>
    <x v="3"/>
    <x v="511"/>
    <x v="1"/>
    <x v="2"/>
    <x v="1"/>
    <s v="185 min"/>
    <s v="Comedies, Dramas, International Movies"/>
    <s v="Per her mother‚Äôs last wish, a girl sets out to reunite her father with the college best friend who loved him ‚Äì only to discover the woman is engaged."/>
    <x v="2"/>
  </r>
  <r>
    <s v="s2736"/>
    <x v="0"/>
    <x v="1481"/>
    <s v="Magnificent"/>
    <x v="1050"/>
    <s v="Shahid Kapoor"/>
    <s v="Shahid Kapoor, Alia Bhatt, Pankaj Kapur, Sanjay Kapoor, Sushma Seth, Niki Walia, Sanah Kapur, Vikas Verma"/>
    <s v="India"/>
    <s v="India"/>
    <x v="3"/>
    <x v="511"/>
    <x v="1"/>
    <x v="25"/>
    <x v="1"/>
    <s v="143 min"/>
    <s v="Comedies, International Movies, Romantic Movies"/>
    <s v="An industrialist's daughter is forced to marry a rich heir by her greedy grandmother as her adopted sister bonds with the charismatic wedding planner."/>
    <x v="2"/>
  </r>
  <r>
    <s v="s2739"/>
    <x v="0"/>
    <x v="1482"/>
    <s v="Muqaddar ka Faisla"/>
    <x v="1270"/>
    <s v="Raaj Kumar"/>
    <s v="Raaj Kumar, Rakhee Gulzar, Raj Babbar, Tina Munim, Pran, Ranjeet, Meenakshi Sheshadri, Akbar Khan"/>
    <s v="India"/>
    <s v="India"/>
    <x v="3"/>
    <x v="511"/>
    <x v="1"/>
    <x v="9"/>
    <x v="1"/>
    <s v="172 min"/>
    <s v="Action &amp; Adventure, Comedies, Dramas"/>
    <s v="God-fearing Pandit Krishna Kant loses everything and turns to a life of crime after his landlord tries to rape his wife and tears his family apart."/>
    <x v="5"/>
  </r>
  <r>
    <s v="s2742"/>
    <x v="0"/>
    <x v="1483"/>
    <s v="SETHUM AAYIRAM PON"/>
    <x v="1271"/>
    <s v="Nivedhithaa Sathish"/>
    <s v="Nivedhithaa Sathish, Srilekha Rajendran, Avinash Raghudevan, Gabrella Sellus, Rathaa Krishnan P., Rajendran"/>
    <s v="India"/>
    <s v="India"/>
    <x v="3"/>
    <x v="511"/>
    <x v="1"/>
    <x v="22"/>
    <x v="0"/>
    <s v="103 min"/>
    <s v="Dramas, Independent Movies, International Movies"/>
    <s v="Meeting after many years, a makeup artist and her grandmother revisit tensions from an old family feud that still hang heavy between them."/>
    <x v="0"/>
  </r>
  <r>
    <s v="s2745"/>
    <x v="0"/>
    <x v="1484"/>
    <s v="The Little Vampire"/>
    <x v="1272"/>
    <s v="Matthew Marsh"/>
    <s v="Matthew Marsh, Rasmus Hardiker, Miriam Margolyes, Tim Pigott-Smith, Alice Krige, Amy Saville, Joseph Kloska, Diane Wilson, Phoebe Givron-Taylor, Jim Carter, Sven De Ridder"/>
    <s v="Netherlands, Germany, Denmark, United Kingdom"/>
    <s v="Netherlands"/>
    <x v="44"/>
    <x v="511"/>
    <x v="1"/>
    <x v="5"/>
    <x v="8"/>
    <s v="83 min"/>
    <s v="Children &amp; Family Movies"/>
    <s v="An American kid obsessed with the undead befriends and offers to help a young vampire whose family is being targeted by a merciless vampire hunter."/>
    <x v="7"/>
  </r>
  <r>
    <s v="s2746"/>
    <x v="0"/>
    <x v="1485"/>
    <s v="The Runaways"/>
    <x v="1273"/>
    <s v="Kristen Stewart"/>
    <s v="Kristen Stewart, Dakota Fanning, Michael Shannon, Stella Maeve, Scout Taylor-Compton, Alia Shawkat, Riley Keough, Johnny Lewis, Tatum O'Neal, Brett Cullen, Hannah Marks"/>
    <s v="United States"/>
    <s v="United States"/>
    <x v="0"/>
    <x v="511"/>
    <x v="1"/>
    <x v="3"/>
    <x v="4"/>
    <s v="107 min"/>
    <s v="Dramas, Independent Movies, Music &amp; Musicals"/>
    <s v="This biopic charts the rise of the rebellious California girls who formed the 1970s rock group the Runaways, paving the way for future girl musicians."/>
    <x v="0"/>
  </r>
  <r>
    <s v="s2748"/>
    <x v="0"/>
    <x v="1486"/>
    <s v="Ungli"/>
    <x v="1274"/>
    <s v="Emraan Hashmi"/>
    <s v="Emraan Hashmi, Randeep Hooda, Kangana Ranaut, Sanjay Dutt, Neha Dhupia, Angad Bedi, Neil Bhoopalam, Shraddha Kapoor"/>
    <s v="India"/>
    <s v="India"/>
    <x v="3"/>
    <x v="511"/>
    <x v="1"/>
    <x v="28"/>
    <x v="1"/>
    <s v="114 min"/>
    <s v="Comedies, Dramas, International Movies"/>
    <s v="An undercover cop finds himself in a strange position after infiltrating a &quot;gang&quot; that pulls wildly popular pranks on corrupt officials in Mumbai."/>
    <x v="2"/>
  </r>
  <r>
    <s v="s2750"/>
    <x v="0"/>
    <x v="1487"/>
    <s v="Wildling"/>
    <x v="1275"/>
    <s v="Bel Powley"/>
    <s v="Bel Powley, Brad Dourif, Liv Tyler, Collin Kelly-Sordelet, James Le Gros"/>
    <s v="United States"/>
    <s v="United States"/>
    <x v="0"/>
    <x v="511"/>
    <x v="1"/>
    <x v="21"/>
    <x v="4"/>
    <s v="93 min"/>
    <s v="Horror Movies, Independent Movies, Sci-Fi &amp; Fantasy"/>
    <s v="Confined to an attic for years by a man claiming to be her protector, teenage Anna is liberated and begins learning the rest of her terrifying story."/>
    <x v="3"/>
  </r>
  <r>
    <s v="s2751"/>
    <x v="0"/>
    <x v="1488"/>
    <s v="A truthful Mother"/>
    <x v="1276"/>
    <s v="Revathi"/>
    <s v="Revathi, Roger Narayanan, Sneha Ravishankar, Vidya Shankar, SR Leela"/>
    <s v="India"/>
    <s v="India"/>
    <x v="3"/>
    <x v="512"/>
    <x v="0"/>
    <x v="22"/>
    <x v="7"/>
    <s v="85 min"/>
    <s v="Children &amp; Family Movies"/>
    <s v="Facing a drought, a hungry tiger and a noble cow have an extraordinary encounter in this fable based on a children‚Äôs book and a Kannada folk song."/>
    <x v="7"/>
  </r>
  <r>
    <s v="s2755"/>
    <x v="0"/>
    <x v="1489"/>
    <s v="Greater"/>
    <x v="1277"/>
    <s v="Neal McDonough"/>
    <s v="Neal McDonough, Leslie Easterbrook, Christopher Severio, Michael Parks, Nick Searcy, Peter Gray Lewis, Fredric Lehne, M.C. Gainey, Texas Battle, Josh Emerson"/>
    <s v="United States"/>
    <s v="United States"/>
    <x v="0"/>
    <x v="512"/>
    <x v="0"/>
    <x v="32"/>
    <x v="3"/>
    <s v="131 min"/>
    <s v="Children &amp; Family Movies, Dramas, Sports Movies"/>
    <s v="Faith and determination transform a talentless football player at the University of Arkansas into an All-American in this inspiring true story."/>
    <x v="7"/>
  </r>
  <r>
    <s v="s2756"/>
    <x v="0"/>
    <x v="1490"/>
    <s v="Indian Horse"/>
    <x v="1278"/>
    <s v="Sladen Peltier"/>
    <s v="Sladen Peltier, Forrest Goodluck, Ajuawak Kapashesit, Martin Donovan, Michael Murphy, Michiel Huisman, Edna Manitowabi, Michael Lawrenchuk, Will Strongheart, Tristen Marty-Pahtaykan, Vance Banzo"/>
    <s v="Canada"/>
    <s v="Canada"/>
    <x v="11"/>
    <x v="512"/>
    <x v="0"/>
    <x v="5"/>
    <x v="0"/>
    <s v="101 min"/>
    <s v="Dramas, Independent Movies, Sports Movies"/>
    <s v="Stripped of his heritage at a residential school, an indigenous student finds refuge on the rink when he discovers a passion for hockey."/>
    <x v="0"/>
  </r>
  <r>
    <s v="s2757"/>
    <x v="0"/>
    <x v="1491"/>
    <s v="Paharganj"/>
    <x v="1279"/>
    <s v="Lorena Franco"/>
    <s v="Lorena Franco, Bijesh Jayarajan, Neet Chowdhary, Rajeev Gaursingh, Karran Jeet, Rajesh Sharma, Gautam Kurup, Poonam Mathur, Salman Khan, Manish Devkush"/>
    <s v="India"/>
    <s v="India"/>
    <x v="3"/>
    <x v="512"/>
    <x v="0"/>
    <x v="23"/>
    <x v="0"/>
    <s v="107 min"/>
    <s v="Dramas, Independent Movies, International Movies"/>
    <s v="In the underbelly of a Delhi neighborhood, a woman‚Äôs search for her missing lover collides with drugs, death and a coach grappling with his demons."/>
    <x v="0"/>
  </r>
  <r>
    <s v="s2758"/>
    <x v="0"/>
    <x v="1492"/>
    <s v="Pretty Little Stalker"/>
    <x v="1280"/>
    <s v="Nicky Whelan"/>
    <s v="Nicky Whelan, Ashley Rickards, Parker Mack, Jesse Hutch, Sierra McCormick, Heather Morris, Jason Cermak, Kourtney Hansen, Jane Harber, Cory Hart, Kim DeJesus"/>
    <s v="United States"/>
    <s v="United States"/>
    <x v="0"/>
    <x v="512"/>
    <x v="0"/>
    <x v="21"/>
    <x v="1"/>
    <s v="84 min"/>
    <s v="Thrillers"/>
    <s v="When a self-help writer's advice goes wrong, she finds herself in the crosshairs of an obsessive young woman with a thirst for vengeance."/>
    <x v="4"/>
  </r>
  <r>
    <s v="s2759"/>
    <x v="0"/>
    <x v="1493"/>
    <s v="Through My Father's Eyes: The Ronda Rousey Story"/>
    <x v="1281"/>
    <s v="Ronda Rousey"/>
    <s v="Ronda Rousey"/>
    <s v="Canada, United States"/>
    <s v="Canada"/>
    <x v="11"/>
    <x v="512"/>
    <x v="0"/>
    <x v="23"/>
    <x v="4"/>
    <s v="104 min"/>
    <s v="Documentaries, Sports Movies"/>
    <s v="This documentary chronicles former Olympian and UFC champion Ronda Rousey's ascent to iconic status in the world of mixed martial arts."/>
    <x v="8"/>
  </r>
  <r>
    <s v="s2761"/>
    <x v="0"/>
    <x v="1494"/>
    <s v="Kannum Kannum Kollaiyadithaal"/>
    <x v="1282"/>
    <s v="Dulquer Salmaan"/>
    <s v="Dulquer Salmaan, Ritu Varma, Rakshan, Niranjani, Gautham Menon, Anish Kuruvilla"/>
    <s v="India"/>
    <s v="India"/>
    <x v="3"/>
    <x v="513"/>
    <x v="5"/>
    <x v="22"/>
    <x v="1"/>
    <s v="160 min"/>
    <s v="Comedies, Dramas, International Movies"/>
    <s v="A carefree racing enthusiast‚Äôs womanizing ways end when he meets the girl of his dreams, but their newfound peace is disrupted by a dangerous killer."/>
    <x v="2"/>
  </r>
  <r>
    <s v="s2763"/>
    <x v="0"/>
    <x v="291"/>
    <s v="Rogue Warfare"/>
    <x v="267"/>
    <s v="Will Yun Lee"/>
    <s v="Will Yun Lee, Jermaine Love, Rory Markham, Bertrand-Xavier Corbi, Katie Keene, Fernando Chien, Gina DeCesare, Michael Blalock, Chris Mulkey, Stephen Lang"/>
    <s v="United States"/>
    <s v="United States"/>
    <x v="0"/>
    <x v="514"/>
    <x v="4"/>
    <x v="23"/>
    <x v="4"/>
    <s v="103 min"/>
    <s v="Action &amp; Adventure"/>
    <s v="An elite international squad of uniquely skilled special forces is assembled to combat a rising underground terrorist threat in the Middle East."/>
    <x v="5"/>
  </r>
  <r>
    <s v="s2764"/>
    <x v="0"/>
    <x v="820"/>
    <s v="Dragons: Rescue Riders: Hunt for the Golden Dragon"/>
    <x v="1283"/>
    <s v="Noah Kaye Bentley"/>
    <s v="Noah Kaye Bentley, Brennley Brown, Zach Callison, Nicolas Cantu, Skai Jackson, Marsai Martin, Andre Robinson, Carlos Alazraqui, Jeff Bennett, Grey Griffin, Mary Elizabeth McGlynn"/>
    <s v="United States"/>
    <s v="United States"/>
    <x v="0"/>
    <x v="515"/>
    <x v="3"/>
    <x v="22"/>
    <x v="9"/>
    <s v="46 min"/>
    <s v="Children &amp; Family Movies, Comedies"/>
    <s v="It's the treasure hunt of a lifetime for the Rescue Riders, who must race to find a precious golden dragon egg and protect it from evil pirates."/>
    <x v="7"/>
  </r>
  <r>
    <s v="s2767"/>
    <x v="0"/>
    <x v="1495"/>
    <s v="Maska"/>
    <x v="1284"/>
    <s v="Manisha Koirala"/>
    <s v="Manisha Koirala, Prit Kamani, Shirley Setia, Nikita Dutta, Javed Jaffrey, Dhruv Lohumi"/>
    <s v="India"/>
    <s v="India"/>
    <x v="3"/>
    <x v="515"/>
    <x v="3"/>
    <x v="22"/>
    <x v="0"/>
    <s v="112 min"/>
    <s v="Comedies, Dramas, International Movies"/>
    <s v="Determined to make it in showbiz, an aspiring young actor considers turning his back on the beloved Irani caf√© run by his family for generations."/>
    <x v="2"/>
  </r>
  <r>
    <s v="s2769"/>
    <x v="0"/>
    <x v="1496"/>
    <s v="The Decline"/>
    <x v="1285"/>
    <s v="Guillaume Laurin"/>
    <s v="Guillaume Laurin, Marie-Evelyne Lessard, R√©al Boss√©, Marc-Andr√© Grondin, Marc Beaupr√©, Marilyn Castonguay, Guillaume Cyr, Isabelle Giroux, Juliette Maxyme Proulx"/>
    <s v="Canada"/>
    <s v="Canada"/>
    <x v="11"/>
    <x v="515"/>
    <x v="3"/>
    <x v="22"/>
    <x v="0"/>
    <s v="83 min"/>
    <s v="Action &amp; Adventure, International Movies"/>
    <s v="An accident at a remote training camp leaves a group of survivalists bitterly divided ‚Äî and caught in a brutal fight for their lives."/>
    <x v="5"/>
  </r>
  <r>
    <s v="s2770"/>
    <x v="0"/>
    <x v="1497"/>
    <s v="There's Something in the Water"/>
    <x v="1286"/>
    <s v="Ellen Page"/>
    <s v="Ellen Page"/>
    <s v="Canada"/>
    <s v="Canada"/>
    <x v="11"/>
    <x v="515"/>
    <x v="3"/>
    <x v="23"/>
    <x v="1"/>
    <s v="72 min"/>
    <s v="Documentaries, International Movies"/>
    <s v="This documentary spotlights the struggle of minority communities in Nova Scotia as they fight officials over the lethal effects of industrial waste."/>
    <x v="8"/>
  </r>
  <r>
    <s v="s2771"/>
    <x v="0"/>
    <x v="1074"/>
    <s v="True: Wuzzle Wegg Day"/>
    <x v="1287"/>
    <s v="Michela Luci"/>
    <s v="Michela Luci, Jamie Watson, Eric Peterson, Anna Claire Bartlam, Nicolas Aqui, Cory Doran, Julie Lemieux"/>
    <s v="Canada"/>
    <s v="Canada"/>
    <x v="11"/>
    <x v="515"/>
    <x v="3"/>
    <x v="22"/>
    <x v="9"/>
    <s v="24 min"/>
    <s v="Children &amp; Family Movies"/>
    <s v="Spring has sprung in Rainbow City, and Wuzzle Wegg Day is right around the corner! But Bartleby's convinced that a Wegg-stealing monster is on the loose."/>
    <x v="7"/>
  </r>
  <r>
    <s v="s2772"/>
    <x v="0"/>
    <x v="1498"/>
    <s v="Uncorked"/>
    <x v="1288"/>
    <s v="Mamoudou Athie"/>
    <s v="Mamoudou Athie, Courtney B. Vance, Niecy Nash, Sasha Comp√®re, Bernard D. Jones, Gil Ozeri, Matt McGorry, Meera Rohit Kumbhani"/>
    <s v="United States"/>
    <s v="United States"/>
    <x v="0"/>
    <x v="515"/>
    <x v="3"/>
    <x v="22"/>
    <x v="0"/>
    <s v="104 min"/>
    <s v="Dramas, Independent Movies"/>
    <s v="A young man feels torn between his dream of becoming a master sommelier and his father‚Äôs expectations that he‚Äôll take over the family barbecue business."/>
    <x v="0"/>
  </r>
  <r>
    <s v="s2774"/>
    <x v="0"/>
    <x v="1499"/>
    <s v="Willy and the Guardians of the Lake: Tales from the Lakeside Winter Adventure"/>
    <x v="1289"/>
    <s v="Csongor Szalay"/>
    <s v="Csongor Szalay, Anna Kubik, S√°ri Vida, Andr√°s Farag√≥, R√≥bert Bolla"/>
    <s v="Hungary"/>
    <s v="Hungary"/>
    <x v="51"/>
    <x v="515"/>
    <x v="3"/>
    <x v="23"/>
    <x v="9"/>
    <s v="72 min"/>
    <s v="Children &amp; Family Movies"/>
    <s v="As winter approaches the lake, a common threat rattles the Verdies and Grimps as Willy Whistle looks to seize his chance to become a guardian."/>
    <x v="7"/>
  </r>
  <r>
    <s v="s2776"/>
    <x v="0"/>
    <x v="1500"/>
    <s v="Happy Old Year"/>
    <x v="1290"/>
    <s v="Chutimon Chuengcharoensukying"/>
    <s v="Chutimon Chuengcharoensukying, Sunny Suwanmethanont, Sarika Sartsilpsupa, Thirawat Ngosawang, Apasiri Nitibhon, Patcha Kitchaicharoen"/>
    <s v="Thailand"/>
    <s v="Thailand"/>
    <x v="24"/>
    <x v="516"/>
    <x v="2"/>
    <x v="23"/>
    <x v="0"/>
    <s v="113 min"/>
    <s v="Dramas, International Movies, Romantic Movies"/>
    <s v="While decluttering her home, a woman‚Äôs hefty house renovation leads her back to the past when she uncovers her ex-boyfriend‚Äôs belongings."/>
    <x v="0"/>
  </r>
  <r>
    <s v="s2779"/>
    <x v="0"/>
    <x v="1501"/>
    <s v="Bethany Hamilton: Unstoppable"/>
    <x v="1291"/>
    <s v="Bethany Hamilton"/>
    <s v="Bethany Hamilton"/>
    <s v="United States"/>
    <s v="United States"/>
    <x v="0"/>
    <x v="517"/>
    <x v="1"/>
    <x v="23"/>
    <x v="3"/>
    <s v="100 min"/>
    <s v="Children &amp; Family Movies, Documentaries, Sports Movies"/>
    <s v="This documentary follows the rising tide of Bethany Hamilton who lost her arm as a teen before making waves in pro surfing and her personal life."/>
    <x v="7"/>
  </r>
  <r>
    <s v="s2781"/>
    <x v="0"/>
    <x v="1502"/>
    <s v="Curtiz"/>
    <x v="1292"/>
    <s v="Ferenc Lengyel"/>
    <s v="Ferenc Lengyel, Evelin Dobos, Declan Hannigan, Scott Alexander Young, J√≥zsef Gyabronka, Nikolett Barabas, Yan Feldman, Rafael Feldman, Christopher Krieg, Andrew Hefler, Lili Bord√°n"/>
    <s v="Hungary"/>
    <s v="Hungary"/>
    <x v="51"/>
    <x v="517"/>
    <x v="1"/>
    <x v="21"/>
    <x v="0"/>
    <s v="99 min"/>
    <s v="Dramas, International Movies"/>
    <s v="Driven and arrogant, film director Michael Curtiz deals with studio politics and family drama during the troubled production of &quot;Casablanca&quot; in 1942."/>
    <x v="0"/>
  </r>
  <r>
    <s v="s2782"/>
    <x v="0"/>
    <x v="1503"/>
    <s v="The Occupant"/>
    <x v="1293"/>
    <s v="Javier Guti√©rrez"/>
    <s v="Javier Guti√©rrez, Mario Casas, Bruna Cus√≠, Ruth D√≠az"/>
    <s v="Spain"/>
    <s v="Spain"/>
    <x v="8"/>
    <x v="517"/>
    <x v="1"/>
    <x v="22"/>
    <x v="0"/>
    <s v="104 min"/>
    <s v="Independent Movies, International Movies, Thrillers"/>
    <s v="An unemployed advertising executive begins stalking the new tenants of his former home and his motives toward the family turn sinister."/>
    <x v="21"/>
  </r>
  <r>
    <s v="s2783"/>
    <x v="0"/>
    <x v="1504"/>
    <s v="Tom Segura: Ball Hog"/>
    <x v="1294"/>
    <s v="Tom Segura"/>
    <s v="Tom Segura"/>
    <s v="United States"/>
    <s v="United States"/>
    <x v="0"/>
    <x v="518"/>
    <x v="0"/>
    <x v="22"/>
    <x v="0"/>
    <s v="70 min"/>
    <s v="Stand-Up Comedy"/>
    <s v="Tom Segura scores laughs with uncomfortably candid stories about mothers, fathers, following your dreams ‚Äî and other things you'd rather not think about."/>
    <x v="12"/>
  </r>
  <r>
    <s v="s2790"/>
    <x v="0"/>
    <x v="1505"/>
    <s v="El silencio es bienvenido"/>
    <x v="1295"/>
    <s v="Eileen Y√°√±ez"/>
    <s v="Eileen Y√°√±ez, Jorge Luis Moreno, Daniela Newton, Andrea Newton, Luis Eduardo Yee, Enrique Medina, Roberto Fiesco"/>
    <s v="Mexico"/>
    <s v="Mexico"/>
    <x v="17"/>
    <x v="519"/>
    <x v="3"/>
    <x v="5"/>
    <x v="1"/>
    <s v="95 min"/>
    <s v="Dramas, Independent Movies, International Movies"/>
    <s v="As a teen languishes during a spiritless road trip, she learns of the troubles in her parents' marriage as a crisis in her country looms."/>
    <x v="0"/>
  </r>
  <r>
    <s v="s2797"/>
    <x v="0"/>
    <x v="1506"/>
    <s v="Ultras"/>
    <x v="1296"/>
    <s v="Aniello Arena"/>
    <s v="Aniello Arena, Antonia Truppo, Ciro Nacca, Simone Borelli, Daniele Vicorito, Salvatore Pelliccia"/>
    <s v="Italy"/>
    <s v="Italy"/>
    <x v="13"/>
    <x v="519"/>
    <x v="3"/>
    <x v="22"/>
    <x v="0"/>
    <s v="109 min"/>
    <s v="Dramas, International Movies, Sports Movies"/>
    <s v="An aging soccer fanatic faces down the reality of his past while struggling to give himself and a young follower very different futures."/>
    <x v="0"/>
  </r>
  <r>
    <s v="s2799"/>
    <x v="0"/>
    <x v="1507"/>
    <n v="3022"/>
    <x v="1297"/>
    <s v="Omar Epps"/>
    <s v="Omar Epps, Kate Walsh, Miranda Cosgrove, Angus Macfadyen, Jorja Fox, Enver Gjokaj, Haaz Sleiman"/>
    <s v="United States"/>
    <s v="United States"/>
    <x v="0"/>
    <x v="520"/>
    <x v="2"/>
    <x v="23"/>
    <x v="4"/>
    <s v="91 min"/>
    <s v="Independent Movies, Sci-Fi &amp; Fantasy, Thrillers"/>
    <s v="Stranded when the Earth is suddenly destroyed in a mysterious cataclysm, the astronauts aboard a marooned space station slowly lose their minds."/>
    <x v="21"/>
  </r>
  <r>
    <s v="s2800"/>
    <x v="0"/>
    <x v="1508"/>
    <s v="Altered Carbon: Resleeved"/>
    <x v="1298"/>
    <s v="Tatsuhisa Suzuki"/>
    <s v="Tatsuhisa Suzuki, Rina Satou, Ayaka Asai, Jouji Nakata, Kenji Yamauchi, Kanehira Yamamoto, Koji Ishii"/>
    <s v="Japan, United States"/>
    <s v="Japan"/>
    <x v="6"/>
    <x v="520"/>
    <x v="2"/>
    <x v="22"/>
    <x v="0"/>
    <s v="75 min"/>
    <s v="Action &amp; Adventure, Anime Features, International Movies"/>
    <s v="On the planet Latimer, Takeshi Kovacs must protect a tattooist while investigating the death of a yakuza boss alongside a no-nonsense CTAC."/>
    <x v="5"/>
  </r>
  <r>
    <s v="s2801"/>
    <x v="0"/>
    <x v="1509"/>
    <s v="Masameer - The Movie"/>
    <x v="1299"/>
    <s v="Malik Nejer"/>
    <s v="Malik Nejer, Shahad Alahmari, Abdulaziz Almuzaini, Yousef Aldakheel"/>
    <s v="Saudi Arabia"/>
    <s v="Saudi Arabia"/>
    <x v="23"/>
    <x v="520"/>
    <x v="2"/>
    <x v="22"/>
    <x v="1"/>
    <s v="100 min"/>
    <s v="Comedies, International Movies"/>
    <s v="A young girl passionate about AI sets out to make an impact as three friends become crime-fighting superheroes. Based on the hit animated web series."/>
    <x v="2"/>
  </r>
  <r>
    <s v="s2802"/>
    <x v="0"/>
    <x v="1510"/>
    <s v="AllI Wish"/>
    <x v="1300"/>
    <s v="Sharon Stone"/>
    <s v="Sharon Stone, Tony Goldwyn, Liza Lapira, Ellen Burstyn, Jason Gibson, Famke Janssen, Caitlin Fitzgerald, Gilles Marini, Erica Ash, Tom Paolino"/>
    <s v="United States"/>
    <s v="United States"/>
    <x v="0"/>
    <x v="521"/>
    <x v="1"/>
    <x v="5"/>
    <x v="4"/>
    <s v="95 min"/>
    <s v="Dramas, Romantic Movies"/>
    <s v="Over a series of birthdays, a happy-go-lucky, commitment-averse fashion designer strives to bring a bit of calm to her chaotic love life."/>
    <x v="0"/>
  </r>
  <r>
    <s v="s2804"/>
    <x v="0"/>
    <x v="1511"/>
    <s v="Lu Over the Wall"/>
    <x v="1301"/>
    <s v="Kanon Tani"/>
    <s v="Kanon Tani, Shota Shimoda, Shinichi Shinohara, Akira Emoto, Soma Saito, Minako Kotobuki, Daigo, Nobu"/>
    <s v="Japan"/>
    <s v="Japan"/>
    <x v="6"/>
    <x v="521"/>
    <x v="1"/>
    <x v="5"/>
    <x v="3"/>
    <s v="113 min"/>
    <s v="Anime Features, Music &amp; Musicals, Sci-Fi &amp; Fantasy"/>
    <s v="Middle schooler Kai's depressing life in a boring fishing village changes drastically when a local mermaid named Lu joins his band."/>
    <x v="27"/>
  </r>
  <r>
    <s v="s2807"/>
    <x v="0"/>
    <x v="1512"/>
    <s v="Bert Kreischer: Hey Big Boy"/>
    <x v="1302"/>
    <s v="Bert Kreischer"/>
    <s v="Bert Kreischer"/>
    <s v="United States"/>
    <s v="United States"/>
    <x v="0"/>
    <x v="522"/>
    <x v="0"/>
    <x v="22"/>
    <x v="0"/>
    <s v="62 min"/>
    <s v="Stand-Up Comedy"/>
    <s v="Ever the stand-up party animal, comic Bert Kreischer riffs on parenting and family life, being a gun and pet owner, his dad discovering pot, and more."/>
    <x v="12"/>
  </r>
  <r>
    <s v="s2810"/>
    <x v="0"/>
    <x v="1513"/>
    <s v="Search Party"/>
    <x v="1303"/>
    <s v="T.J. Miller"/>
    <s v="T.J. Miller, Adam Pally, Thomas Middleditch, Lance Reddick, Shannon Woodward, Alison Brie, Krysten Ritter, Jason Mantzoukas"/>
    <s v="United States"/>
    <s v="United States"/>
    <x v="0"/>
    <x v="523"/>
    <x v="6"/>
    <x v="28"/>
    <x v="4"/>
    <s v="93 min"/>
    <s v="Comedies"/>
    <s v="Two guys hope to reunite their friend with his runaway bride, unaware that he's been carjacked, stripped and stranded in the Mexican desert."/>
    <x v="2"/>
  </r>
  <r>
    <s v="s2811"/>
    <x v="0"/>
    <x v="1514"/>
    <s v="Bypass Road"/>
    <x v="1304"/>
    <s v="Neil Nitin Mukesh"/>
    <s v="Neil Nitin Mukesh, Adah Sharma, Rajit Kapoor, Gul Panag, Shama Sikander, Manish Chaudhary, Sudhanshu Pandey, Taher Shabbir"/>
    <s v="India"/>
    <s v="India"/>
    <x v="3"/>
    <x v="524"/>
    <x v="5"/>
    <x v="23"/>
    <x v="1"/>
    <s v="135 min"/>
    <s v="International Movies, Thrillers"/>
    <s v="On the night his ex-lover mysteriously dies, a top fashion designer has a serious accident, raising questions on whether the incidents are linked."/>
    <x v="15"/>
  </r>
  <r>
    <s v="s2816"/>
    <x v="0"/>
    <x v="1515"/>
    <s v="Jai Mummy Di"/>
    <x v="1305"/>
    <s v="Poonam Dhillon"/>
    <s v="Poonam Dhillon, Supriya Pathak, Sunny Singh, Sonalli Sehgall, Rajendra Sethi, Veer Rajwant Singh, Danish Husain, Alok Nath"/>
    <s v="India"/>
    <s v="India"/>
    <x v="3"/>
    <x v="525"/>
    <x v="4"/>
    <x v="22"/>
    <x v="0"/>
    <s v="101 min"/>
    <s v="Comedies, International Movies, Romantic Movies"/>
    <s v="Sick of keeping their love a secret from their constantly bickering mothers, a young couple seeks to uncover the cause of the women‚Äôs longstanding war."/>
    <x v="2"/>
  </r>
  <r>
    <s v="s2818"/>
    <x v="0"/>
    <x v="1516"/>
    <s v="Baby Mamas"/>
    <x v="1306"/>
    <s v="Salamina Mosese"/>
    <s v="Salamina Mosese, Kay Smith, Thembisa Mdoda, Dineo Ranaka, Sthembiso Khoza, Khaya Mthembu, Jonathan Boynton-Lee, Nicholas Nkuna, Donovan Pietersen, Pamela Nomvete"/>
    <s v="South Africa"/>
    <s v="South Africa"/>
    <x v="5"/>
    <x v="526"/>
    <x v="3"/>
    <x v="21"/>
    <x v="1"/>
    <s v="98 min"/>
    <s v="Comedies, Dramas, International Movies"/>
    <s v="From surprise news to relationship blues, four coworkers in different stages of motherhood unite to support each other in their struggles with men."/>
    <x v="2"/>
  </r>
  <r>
    <s v="s2820"/>
    <x v="0"/>
    <x v="1517"/>
    <s v="Go Karts"/>
    <x v="1307"/>
    <s v="William Lodder"/>
    <s v="William Lodder, Anastasia Bampos, Darius Amarfio-Jefferson, Richard Roxburgh, Frances O'Connor, Dan Wyllie, Cooper van Grootel, Damian de Montemas, Adam T. Perkins"/>
    <s v="Australia"/>
    <s v="Australia"/>
    <x v="9"/>
    <x v="526"/>
    <x v="3"/>
    <x v="22"/>
    <x v="5"/>
    <s v="103 min"/>
    <s v="Children &amp; Family Movies, Dramas"/>
    <s v="A fearless teen leans into the rush of high-speed go-kart racing, backed by good friends ‚Äî and a surly ex-driver who becomes his coach."/>
    <x v="7"/>
  </r>
  <r>
    <s v="s2821"/>
    <x v="0"/>
    <x v="1518"/>
    <s v="Justine"/>
    <x v="1308"/>
    <s v="Stephanie Turner"/>
    <s v="Stephanie Turner, Glynn Turman, Daisy Prescott, Darby Stanchfield, Josh Stamberg, Bridget Kallal, Ravi Cabot-Conyers, Cleo King, Melanie Hutsell"/>
    <s v="United States"/>
    <s v="United States"/>
    <x v="0"/>
    <x v="526"/>
    <x v="3"/>
    <x v="23"/>
    <x v="0"/>
    <s v="106 min"/>
    <s v="Dramas, Independent Movies"/>
    <s v="A widowed, single mom takes a job caring for a young girl with spina bifida, and the two discover they have more in common than they realized."/>
    <x v="0"/>
  </r>
  <r>
    <s v="s2822"/>
    <x v="1"/>
    <x v="1519"/>
    <s v="Kingdom"/>
    <x v="1309"/>
    <s v="Ju Ji-hoon"/>
    <s v="Ju Ji-hoon, Ryu Seung-ryong, Bae Doona, Kim Sang-ho, Kim Sung-kyu, Jeon Seok-ho, Kim Hye-jun, Heo Jun-ho, Jung Suk-won, Kim Jong-soo"/>
    <s v="South Korea, United States"/>
    <s v="South Korea"/>
    <x v="29"/>
    <x v="526"/>
    <x v="3"/>
    <x v="22"/>
    <x v="0"/>
    <s v="2 Seasons"/>
    <s v="International TV Shows, Korean TV Shows, TV Action &amp; Adventure"/>
    <s v="While strange rumors about their ill king grip a kingdom, the crown prince becomes their only hope against a mysterious plague overtaking the land."/>
    <x v="11"/>
  </r>
  <r>
    <s v="s2823"/>
    <x v="0"/>
    <x v="1520"/>
    <s v="Lost Girls"/>
    <x v="1310"/>
    <s v="Amy Ryan"/>
    <s v="Amy Ryan, Gabriel Byrne, Thomasin McKenzie, Lola Kirke, Oona Laurence, Dean Winters, Miriam Shor, Reed Birney, Kevin Corrigan, Stan Carp"/>
    <s v="United States"/>
    <s v="United States"/>
    <x v="0"/>
    <x v="526"/>
    <x v="3"/>
    <x v="22"/>
    <x v="4"/>
    <s v="95 min"/>
    <s v="Dramas"/>
    <s v="Desperate to find her missing daughter, a mother fights to uncover the truth ‚Äî and helps expose a string of unsolved murders. Based on a true story."/>
    <x v="0"/>
  </r>
  <r>
    <s v="s2824"/>
    <x v="0"/>
    <x v="1521"/>
    <s v="Miracle in Cell No. 7"/>
    <x v="1311"/>
    <s v="Aras Bulut ƒ∞ynemli"/>
    <s v="Aras Bulut ƒ∞ynemli, Nisa Sofiya Aksongur, Deniz Baysal, Celile Toyon Uysal, ƒ∞lker Aksum, Mesut Akusta"/>
    <s v="Turkey"/>
    <s v="Turkey"/>
    <x v="41"/>
    <x v="526"/>
    <x v="3"/>
    <x v="23"/>
    <x v="1"/>
    <s v="132 min"/>
    <s v="Dramas, International Movies"/>
    <s v="Separated from his daughter, a father with an intellectual disability must prove his innocence when he is jailed for the death of a commander's child."/>
    <x v="0"/>
  </r>
  <r>
    <s v="s2829"/>
    <x v="0"/>
    <x v="1522"/>
    <s v="Carmen Sandiego: To Steal or Not to Steal"/>
    <x v="1312"/>
    <s v="Gina Rodriguez"/>
    <s v="Gina Rodriguez, Finn Wolfhard, Abby Trott, Michael Hawley, Liam O'Brien, Mary Elizabeth McGlynn, Toks Olagundoye, Sharon Muthu"/>
    <s v="Canada, United States"/>
    <s v="Canada"/>
    <x v="11"/>
    <x v="527"/>
    <x v="0"/>
    <x v="22"/>
    <x v="7"/>
    <s v="82 min"/>
    <s v="Children &amp; Family Movies"/>
    <s v="You drive the action in this interactive adventure, helping Carmen save Ivy and Zack when V.I.L.E. captures them during a heist in Shanghai."/>
    <x v="7"/>
  </r>
  <r>
    <s v="s2830"/>
    <x v="0"/>
    <x v="1523"/>
    <s v="Marc Maron: End Times Fun"/>
    <x v="227"/>
    <s v="Marc Maron"/>
    <s v="Marc Maron"/>
    <s v="United States"/>
    <s v="United States"/>
    <x v="0"/>
    <x v="527"/>
    <x v="0"/>
    <x v="22"/>
    <x v="0"/>
    <s v="71 min"/>
    <s v="Stand-Up Comedy"/>
    <s v="Marc Maron wades through a swamp of vitamin hustlers, evangelicals and grown male nerd children, culminating in a gleefully filthy end-times fantasy."/>
    <x v="12"/>
  </r>
  <r>
    <s v="s2833"/>
    <x v="0"/>
    <x v="1524"/>
    <s v="All About Love"/>
    <x v="112"/>
    <s v="Chris Attoh"/>
    <s v="Chris Attoh, Katlego Danke, Enyinna Nwigwe, Nomzamo Mbatha, Richard Lukunku, Zenande Mfenyane, Leroy Gopal, Angela Sithole"/>
    <s v="South Africa"/>
    <s v="South Africa"/>
    <x v="5"/>
    <x v="528"/>
    <x v="3"/>
    <x v="5"/>
    <x v="0"/>
    <s v="79 min"/>
    <s v="Dramas, International Movies, Romantic Movies"/>
    <s v="An inseparable couple struggles to stay together when betrayal threatens to tear their lives apart."/>
    <x v="0"/>
  </r>
  <r>
    <s v="s2834"/>
    <x v="0"/>
    <x v="1525"/>
    <s v="Guilty"/>
    <x v="1313"/>
    <s v="Kiara Advani"/>
    <s v="Kiara Advani, Akansha Ranjan Kapoor, Gurfateh Pirzada, Taher Shabbir, Niki Walia, Manu Rishi Chadha, Dalip Tahil, Kunal Vijaykar"/>
    <s v="India"/>
    <s v="India"/>
    <x v="3"/>
    <x v="528"/>
    <x v="3"/>
    <x v="22"/>
    <x v="0"/>
    <s v="120 min"/>
    <s v="Dramas, International Movies"/>
    <s v="When a college heartthrob is accused of rape by a less popular student, his girlfriend navigates various versions of the story in search of the truth."/>
    <x v="0"/>
  </r>
  <r>
    <s v="s2835"/>
    <x v="0"/>
    <x v="1526"/>
    <s v="I am Jonas"/>
    <x v="1314"/>
    <s v="F√©lix Maritaud"/>
    <s v="F√©lix Maritaud, Nicolas Bauwens, Tommy Lee Ba√Øk, Aure Atika, Marie Denarnaud, Ilian Bergala, Pierre Cartonnet, Marcel Bouzige, Nicolas Sartous"/>
    <s v="France"/>
    <s v="France"/>
    <x v="14"/>
    <x v="528"/>
    <x v="3"/>
    <x v="23"/>
    <x v="0"/>
    <s v="82 min"/>
    <s v="Dramas, Independent Movies, International Movies"/>
    <s v="A turbulent past haunts Jonas, who recalls his teenage love affair with the impulsive, twisted and yet irresistible Nathan."/>
    <x v="0"/>
  </r>
  <r>
    <s v="s2836"/>
    <x v="0"/>
    <x v="1527"/>
    <s v="Miles Davis: Birth of the Cool"/>
    <x v="1315"/>
    <s v="Miles Davis"/>
    <s v="Miles Davis, Carl Lumbly"/>
    <s v="United States"/>
    <s v="United States"/>
    <x v="0"/>
    <x v="528"/>
    <x v="3"/>
    <x v="23"/>
    <x v="0"/>
    <s v="115 min"/>
    <s v="Documentaries, Music &amp; Musicals"/>
    <s v="Unpack the mythology of Miles Davis and learn the true story of a jazz legend with never-before-seen footage and celebrity interviews."/>
    <x v="8"/>
  </r>
  <r>
    <s v="s2837"/>
    <x v="0"/>
    <x v="1528"/>
    <s v="Spenser Confidential"/>
    <x v="791"/>
    <s v="Mark Wahlberg"/>
    <s v="Mark Wahlberg, Winston Duke, Alan Arkin, Bokeem Woodbine, Iliza Shlesinger, Hope Olaide Wilson, Marc Maron"/>
    <s v="United States"/>
    <s v="United States"/>
    <x v="0"/>
    <x v="528"/>
    <x v="3"/>
    <x v="22"/>
    <x v="4"/>
    <s v="111 min"/>
    <s v="Action &amp; Adventure, Comedies"/>
    <s v="Spenser, an ex-cop and ex-con, teams up with aspiring fighter Hawk to uncover a sinister conspiracy tied to the deaths of two Boston police officers."/>
    <x v="5"/>
  </r>
  <r>
    <s v="s2838"/>
    <x v="0"/>
    <x v="1529"/>
    <s v="Twin Murders: the Silence of the White City"/>
    <x v="1316"/>
    <s v="Bel√©n Rueda"/>
    <s v="Bel√©n Rueda, Javier Rey, Aura Garrido, Manolo Solo, Alex Brendem√ºhl, Ram√≥n Barea, Sergio Dorado, Allende Blanco, Rub√©n Ochandiano"/>
    <s v="Spain"/>
    <s v="Spain"/>
    <x v="8"/>
    <x v="528"/>
    <x v="3"/>
    <x v="22"/>
    <x v="0"/>
    <s v="110 min"/>
    <s v="International Movies, Thrillers"/>
    <s v="A detective returns to Vitoria-Gasteiz to solve murders mimicking those allegedly committed by a serial killer who's about to be released from prison."/>
    <x v="15"/>
  </r>
  <r>
    <s v="s2840"/>
    <x v="0"/>
    <x v="1530"/>
    <s v="93 Days"/>
    <x v="1317"/>
    <s v="Bimbo Akintola"/>
    <s v="Bimbo Akintola, Somkele Iyamah, Danny Glover, Gideon Okeke, Seun Kentebe, Keppy Ekpenyong, Zara Udofia Ejoh, Bimbo Manuel, Patrick Diabuah, Tina Mba, Alastair Mackenzie, Tim Reid"/>
    <s v="Nigeria"/>
    <s v="Nigeria"/>
    <x v="7"/>
    <x v="529"/>
    <x v="2"/>
    <x v="32"/>
    <x v="5"/>
    <s v="121 min"/>
    <s v="Dramas, International Movies, Thrillers"/>
    <s v="Heroic health workers fight to contain an Ebola outbreak when a patient arrives in Lagos with symptoms of the deadly virus. Based on a true story."/>
    <x v="0"/>
  </r>
  <r>
    <s v="s2843"/>
    <x v="0"/>
    <x v="1531"/>
    <s v="Tootsies &amp; The Fake"/>
    <x v="1318"/>
    <s v="Araya A. Hargate"/>
    <s v="Araya A. Hargate, Paopetch Charoensook, Thongkanthom Thongchai, Ratthanant Janyajirawong, Pattarasaya Kreuasuwansri, Gunn Svasti Na Ayudhya, Kritsanapoom Pibulsonggram, Keetapat Pongruea"/>
    <s v="Thailand"/>
    <s v="Thailand"/>
    <x v="24"/>
    <x v="529"/>
    <x v="2"/>
    <x v="23"/>
    <x v="0"/>
    <s v="108 min"/>
    <s v="Comedies, International Movies, LGBTQ Movies"/>
    <s v="After knocking a celebrity unconscious before a huge job, a bumbling pack of pals tries to avoid a lawsuit by replacing her with a look-alike."/>
    <x v="2"/>
  </r>
  <r>
    <s v="s2844"/>
    <x v="0"/>
    <x v="1532"/>
    <s v="Aurora"/>
    <x v="1319"/>
    <s v="Cristi Puiu"/>
    <s v="Cristi Puiu, Clara Voda, Catrinel Dumitrescu, Luminita Gheorghiu, Valentin Popescu, Gheorghe Ifrim, Ileana Puiu, Valeria Seciu, Gelu Colceag"/>
    <s v="Romania, France, Switzerland, Germany"/>
    <s v="Romania"/>
    <x v="33"/>
    <x v="530"/>
    <x v="1"/>
    <x v="3"/>
    <x v="0"/>
    <s v="186 min"/>
    <s v="Dramas, International Movies"/>
    <s v="42-year-old Viorel, a distraught engineer, takes drastic measures to end his emotional suffering after enduring a devastating divorce."/>
    <x v="0"/>
  </r>
  <r>
    <s v="s2845"/>
    <x v="0"/>
    <x v="1533"/>
    <s v="Lil Peep: Everybody‚Äôs Everything"/>
    <x v="1320"/>
    <s v="Lil Peep"/>
    <s v="Lil Peep"/>
    <s v="United States"/>
    <s v="United States"/>
    <x v="0"/>
    <x v="530"/>
    <x v="1"/>
    <x v="23"/>
    <x v="0"/>
    <s v="116 min"/>
    <s v="Documentaries, Music &amp; Musicals"/>
    <s v="This intimate portrait depicts the rise of artist Lil Peep, whose genre-bending music attracted a massive following and ultimately defined his life."/>
    <x v="8"/>
  </r>
  <r>
    <s v="s2846"/>
    <x v="0"/>
    <x v="1534"/>
    <s v="The Death of Mr. Lazarescu"/>
    <x v="1319"/>
    <s v="Monica B√¢rlƒÉdeanu"/>
    <s v="Monica B√¢rlƒÉdeanu, Ion Fiscuteanu, Doru Ana, Dragos Bucur, Gabriel Spahiu, Dan Chiriac, Luminita Gheorghiu, Alina Berzunteanu, Dana Dogaru, Mimi BrƒÉnescu"/>
    <s v="Romania"/>
    <s v="Romania"/>
    <x v="33"/>
    <x v="530"/>
    <x v="1"/>
    <x v="19"/>
    <x v="4"/>
    <s v="154 min"/>
    <s v="Dramas, International Movies"/>
    <s v="The plot of Romanian director Cristi Puiu's real-time drama is simple, following the travails of an ailing old man who waits for his illness to overtake him as a weary paramedic shuttles him between hospitals."/>
    <x v="0"/>
  </r>
  <r>
    <s v="s2847"/>
    <x v="1"/>
    <x v="1535"/>
    <s v="Velvet"/>
    <x v="1321"/>
    <s v="Paula Echevarr√≠a"/>
    <s v="Paula Echevarr√≠a, Miguel √Ångel Silvestre, Aitana S√°nchez-Gij√≥n, Manuela Velasco, Manuela Vell√©s, Marta Hazas, Javier Rey, Maxi Iglesias, Cecilia Freire, Adri√°n Lastra, Miriam Giovanelli, Natalia Mill√°n, Jos√© Sacrist√°n, Ingrid Rubio, Peter Vives, Lloren√ß Gonz√°lez, √Ångela Molina, Pastora Vega"/>
    <s v="Spain"/>
    <s v="Spain"/>
    <x v="8"/>
    <x v="530"/>
    <x v="1"/>
    <x v="32"/>
    <x v="1"/>
    <s v="4 Seasons"/>
    <s v="International TV Shows, Romantic TV Shows, Spanish-Language TV Shows"/>
    <s v="In 1950s Spain, the heir to a fashion house romances a beautiful seamstress who works for the company, despite the objections of his family."/>
    <x v="11"/>
  </r>
  <r>
    <s v="s2848"/>
    <x v="0"/>
    <x v="1536"/>
    <s v="Freaks"/>
    <x v="1322"/>
    <s v="Emile Hirsch"/>
    <s v="Emile Hirsch, Bruce Dern, Lexy Kolker, Grace Park, Amanda Crew, Aleks Paunovic, Michelle Harrison"/>
    <s v="United States, Canada"/>
    <s v="United States"/>
    <x v="0"/>
    <x v="531"/>
    <x v="0"/>
    <x v="21"/>
    <x v="4"/>
    <s v="105 min"/>
    <s v="Independent Movies, Sci-Fi &amp; Fantasy, Thrillers"/>
    <s v="Hidden away by her eccentric father, a mysterious young girl uncovers frightening truths when she starts to make contact with the outside world."/>
    <x v="21"/>
  </r>
  <r>
    <s v="s2849"/>
    <x v="0"/>
    <x v="1537"/>
    <s v="Luccas Neto in: The End of Christmas"/>
    <x v="1182"/>
    <s v="Luccas Neto"/>
    <s v="Luccas Neto, Giovanna Alparone, Cleber Salgado, Bruno Bebianno, Lucas Margutti, Vivian Duarte"/>
    <s v="Brazil"/>
    <s v="Brazil"/>
    <x v="32"/>
    <x v="531"/>
    <x v="0"/>
    <x v="23"/>
    <x v="9"/>
    <s v="71 min"/>
    <s v="Children &amp; Family Movies, Comedies, Music &amp; Musicals"/>
    <s v="To save Christmas, Luccas and Gi head to the North Pole and are recruited by Santa Claus to find all the gifts that have mysteriously disappeared."/>
    <x v="7"/>
  </r>
  <r>
    <s v="s2850"/>
    <x v="0"/>
    <x v="1538"/>
    <s v="Taylor Tomlinson: Quarter-Life Crisis"/>
    <x v="1157"/>
    <s v="Taylor Tomlinson"/>
    <s v="Taylor Tomlinson"/>
    <s v="United States"/>
    <s v="United States"/>
    <x v="0"/>
    <x v="531"/>
    <x v="0"/>
    <x v="22"/>
    <x v="0"/>
    <s v="61 min"/>
    <s v="Stand-Up Comedy"/>
    <s v="She's halfway through her 20s ‚Äî and she's over it. Too old to party, too young to settle down, comedian Taylor Tomlinson takes aim at her life choices."/>
    <x v="12"/>
  </r>
  <r>
    <s v="s2851"/>
    <x v="0"/>
    <x v="1539"/>
    <s v="The Last Bomb of the Second World War"/>
    <x v="1323"/>
    <s v="Dinesh"/>
    <s v="Dinesh, Anandhi, Munishkanth, Riythvika, John Vijay"/>
    <s v="India"/>
    <s v="India"/>
    <x v="3"/>
    <x v="531"/>
    <x v="0"/>
    <x v="23"/>
    <x v="1"/>
    <s v="133 min"/>
    <s v="Dramas, Independent Movies, International Movies"/>
    <s v="A piece of unexploded ordnance wreaks havoc on the lives of a scrapyard worker whose truck it falls into and an anti-war activist who's hunting for it."/>
    <x v="0"/>
  </r>
  <r>
    <s v="s2852"/>
    <x v="0"/>
    <x v="1540"/>
    <s v="Uncovered"/>
    <x v="1324"/>
    <s v="Nqobile Khumalo"/>
    <s v="Nqobile Khumalo, Robert Hobbs, S'Thandiwe Kgoroge, Dumisani Mbebe, Thandeka Nodada, Fezile Makhanya"/>
    <s v="South Africa"/>
    <s v="South Africa"/>
    <x v="5"/>
    <x v="531"/>
    <x v="0"/>
    <x v="23"/>
    <x v="0"/>
    <s v="98 min"/>
    <s v="Dramas, International Movies"/>
    <s v="To solve her sister's murder, a corporate prot√©g√© assumes her sibling's investigation into a mining conspiracy that could implicate her own boss."/>
    <x v="0"/>
  </r>
  <r>
    <s v="s2853"/>
    <x v="0"/>
    <x v="1541"/>
    <s v="W.E."/>
    <x v="1325"/>
    <s v="Abbie Cornish"/>
    <s v="Abbie Cornish, Andrea Riseborough, James D'Arcy, Oscar Isaac, Richard Coyle, David Harbour, James Fox, Judy Parfitt, Haluk Bilginer, Geoffrey Palmer, Natalie Dormer"/>
    <s v="United Kingdom"/>
    <s v="United Kingdom"/>
    <x v="1"/>
    <x v="531"/>
    <x v="0"/>
    <x v="15"/>
    <x v="4"/>
    <s v="119 min"/>
    <s v="Dramas, Romantic Movies"/>
    <s v="This glossy ensemble drama juxtaposes the lives of famous divorc√©e Wallis Simpson and Wally Winthrop, a young 1990s housewife."/>
    <x v="0"/>
  </r>
  <r>
    <s v="s2854"/>
    <x v="0"/>
    <x v="1542"/>
    <s v="Fat Ballerina - David A. Arnold"/>
    <x v="1326"/>
    <s v="David A. Arnold"/>
    <s v="David A. Arnold"/>
    <s v="United States"/>
    <s v="United States"/>
    <x v="0"/>
    <x v="532"/>
    <x v="6"/>
    <x v="22"/>
    <x v="0"/>
    <s v="61 min"/>
    <s v="Stand-Up Comedy"/>
    <s v="Finally comfortable in his skin, seasoned comic David A. Arnold shares his talent for doing nothing, how he's petty and why divorce saves marriages."/>
    <x v="12"/>
  </r>
  <r>
    <s v="s2857"/>
    <x v="0"/>
    <x v="1543"/>
    <s v="Bhangra Paa Le"/>
    <x v="1327"/>
    <s v="Sunny Kaushal"/>
    <s v="Sunny Kaushal, Rukshar Dhillon, Shriya Pilgaonkar, Parmeet Sethi, Samir Soni, Chaitanya Sharma, Sheeba Chaddha, Akarsh Khurana"/>
    <s v="India"/>
    <s v="India"/>
    <x v="3"/>
    <x v="533"/>
    <x v="5"/>
    <x v="23"/>
    <x v="1"/>
    <s v="130 min"/>
    <s v="Comedies, Dramas, International Movies"/>
    <s v="Determined to bring traditional bhangra to the world stage, a dancer preps for an international competition against a rival with dreams of her own."/>
    <x v="2"/>
  </r>
  <r>
    <s v="s2860"/>
    <x v="0"/>
    <x v="1544"/>
    <s v="Frank &amp; Lola"/>
    <x v="1328"/>
    <s v="Michael Shannon"/>
    <s v="Michael Shannon, Imogen Poots, Michael Nyqvist, Justin Long, Stella Schnabel, Rosanna Arquette, Emmanuelle Devos"/>
    <s v="United States"/>
    <s v="United States"/>
    <x v="0"/>
    <x v="533"/>
    <x v="5"/>
    <x v="32"/>
    <x v="0"/>
    <s v="87 min"/>
    <s v="Dramas, Thrillers"/>
    <s v="A talented Las Vegas chef falls in love with an aspiring fashion designer but turns violently jealous when he realizes that she's hiding dark secrets."/>
    <x v="0"/>
  </r>
  <r>
    <s v="s2861"/>
    <x v="0"/>
    <x v="1545"/>
    <s v="Hugo"/>
    <x v="594"/>
    <s v="Ben Kingsley"/>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United Kingdom"/>
    <x v="1"/>
    <x v="533"/>
    <x v="5"/>
    <x v="15"/>
    <x v="3"/>
    <s v="127 min"/>
    <s v="Children &amp; Family Movies, Dramas"/>
    <s v="Living inside a Paris train station, an orphan eludes the rigid stationmaster, meets a legendary filmmaker and finds the key to unlocking his destiny."/>
    <x v="7"/>
  </r>
  <r>
    <s v="s2862"/>
    <x v="0"/>
    <x v="1546"/>
    <s v="Ordinary World"/>
    <x v="1329"/>
    <s v="Billie Joe Armstrong"/>
    <s v="Billie Joe Armstrong, Fred Armisen, Judy Greer, Selma Blair, Chris Messina, Brian Baumgartner, John Doman, Madisyn Shipman, Kevin Corrigan, Mia Dillon, Lucas Papaelias"/>
    <s v="United States"/>
    <s v="United States"/>
    <x v="0"/>
    <x v="533"/>
    <x v="5"/>
    <x v="32"/>
    <x v="1"/>
    <s v="87 min"/>
    <s v="Comedies, Dramas, Music &amp; Musicals"/>
    <s v="A suburban dad having a midlife crisis throws a lavish 40th birthday party to celebrate his punk-rock past but discovers it's not easy going back."/>
    <x v="2"/>
  </r>
  <r>
    <s v="s2863"/>
    <x v="0"/>
    <x v="1547"/>
    <s v="Pop, Lock 'n Roll"/>
    <x v="1330"/>
    <s v="Maurice Paige"/>
    <s v="Maurice Paige, Yasirah Bhelz, Lionel Newton, Tarryn Alberts, Sandile Sand Zulu, Duane Lawrence, Robyn Brophy, Brady Brophy, Raylene Jacobs, Jason Meyer"/>
    <s v="South Africa"/>
    <s v="South Africa"/>
    <x v="5"/>
    <x v="533"/>
    <x v="5"/>
    <x v="5"/>
    <x v="1"/>
    <s v="88 min"/>
    <s v="Dramas, International Movies, Romantic Movies"/>
    <s v="An ambitious hip-hop dancer jeopardizes his rising career when his affections for an ominous producer's wife threatens to stomp out all of his success."/>
    <x v="0"/>
  </r>
  <r>
    <s v="s2864"/>
    <x v="0"/>
    <x v="1548"/>
    <s v="There Will Be Blood"/>
    <x v="138"/>
    <s v="Daniel Day-Lewis"/>
    <s v="Daniel Day-Lewis, Paul Dano, Kevin J. O'Connor, Ciar√°n Hinds, Dillon Freasier, Sydney McCallister, David Willis, David Warshofsky, Colton Woodward, Russell Harvard"/>
    <s v="United States"/>
    <s v="United States"/>
    <x v="0"/>
    <x v="533"/>
    <x v="5"/>
    <x v="18"/>
    <x v="4"/>
    <s v="158 min"/>
    <s v="Dramas, Independent Movies"/>
    <s v="An ambitious prospector strikes it rich and turns a simple village into a boomtown, stoking the ire of a charismatic young preacher."/>
    <x v="0"/>
  </r>
  <r>
    <s v="s2866"/>
    <x v="0"/>
    <x v="1549"/>
    <s v="Voulez-vous rire avec moi ce soir?"/>
    <x v="1331"/>
    <s v="Gad Elmaleh"/>
    <s v="Gad Elmaleh, Eddie Izzard, Bill Burr, Todd Barry, Kyan Khojandi, Judah Friedlander, Blanche Gardin, Mike Ward, Igor Meerson, Dan Naturman, Tony Law, Daniel Gagnon, Sebastian Marx, Michael Mittermeier, Paul Taylor, Korine C√¥t√©, Guillermo Guiz, Virginie Fortin, Francesco De Carlo"/>
    <s v="France"/>
    <s v="France"/>
    <x v="14"/>
    <x v="533"/>
    <x v="5"/>
    <x v="21"/>
    <x v="0"/>
    <s v="93 min"/>
    <s v="Documentaries, International Movies"/>
    <s v="French humorist Yacine Belhousse tours the world to explore how stand-up comedians make audiences laugh across cultures."/>
    <x v="8"/>
  </r>
  <r>
    <s v="s2868"/>
    <x v="0"/>
    <x v="1550"/>
    <s v="All The Bright Places"/>
    <x v="954"/>
    <s v="Elle Fanning"/>
    <s v="Elle Fanning, Justice Smith, Luke Wilson, Keegan-Michael Key, Alexandra Shipp, Lamar Johnson, Virginia Gardner, Kelli O'Hara, Felix Mallard, Sofia Hasmik"/>
    <s v="United States"/>
    <s v="United States"/>
    <x v="0"/>
    <x v="534"/>
    <x v="3"/>
    <x v="22"/>
    <x v="0"/>
    <s v="109 min"/>
    <s v="Dramas, Romantic Movies"/>
    <s v="Two teens facing personal struggles form a powerful bond as they embark on a cathartic journey chronicling the wonders of Indiana."/>
    <x v="0"/>
  </r>
  <r>
    <s v="s2874"/>
    <x v="0"/>
    <x v="1551"/>
    <s v="Ala Vaikunthapurramuloo"/>
    <x v="1332"/>
    <s v="Allu Arjun"/>
    <s v="Allu Arjun, Pooja Hegde, Tabu, Sushanth, Nivetha Pethuraj, Jayaram, Murli Sharma"/>
    <s v="India"/>
    <s v="India"/>
    <x v="3"/>
    <x v="535"/>
    <x v="2"/>
    <x v="22"/>
    <x v="1"/>
    <s v="162 min"/>
    <s v="Action &amp; Adventure, Comedies, Dramas"/>
    <s v="After growing up enduring criticism from his father, a young man finds his world shaken upon learning he was switched at birth with a millionaire‚Äôs son."/>
    <x v="5"/>
  </r>
  <r>
    <s v="s2877"/>
    <x v="0"/>
    <x v="1552"/>
    <s v="Pok√©mon: Mewtwo Strikes Back - Evolution"/>
    <x v="1333"/>
    <s v="Sarah Natochenny"/>
    <s v="Sarah Natochenny, Dan Green, Bill Rogers, Michele Knotz, Alyson Leigh Rosenfeld, Rodger Parsons"/>
    <s v="Japan"/>
    <s v="Japan"/>
    <x v="6"/>
    <x v="535"/>
    <x v="2"/>
    <x v="23"/>
    <x v="7"/>
    <s v="98 min"/>
    <s v="Anime Features, Children &amp; Family Movies"/>
    <s v="After accepting an invitation from a mysterious trainer, Ash, Misty and Brock meet Mewtwo, an artificially created Pok√©mon who wants to do battle."/>
    <x v="27"/>
  </r>
  <r>
    <s v="s2878"/>
    <x v="1"/>
    <x v="1553"/>
    <s v="Six Windows in the Desert"/>
    <x v="1334"/>
    <s v="Moayad Alnefaie"/>
    <s v="Moayad Alnefaie, Mohammed Alhamdan, Citi Bet Baydi, Sadeem Alshehri, Mohammed Albakri, Moayed Althagafi, Hussain Alyahya, Abeer Alotaibi, Zara Albalushi, Ali Alshehabi"/>
    <s v="Saudi Arabia"/>
    <s v="Saudi Arabia"/>
    <x v="23"/>
    <x v="535"/>
    <x v="2"/>
    <x v="22"/>
    <x v="1"/>
    <s v="1 Season"/>
    <s v="TV Shows"/>
    <s v="From a theatre play to the aftermath of a plane crash, this collection of shorts from Saudi filmmakers depicts the nuances of Saudi Arabian culture."/>
    <x v="13"/>
  </r>
  <r>
    <s v="s2879"/>
    <x v="0"/>
    <x v="1554"/>
    <s v="Couple of Days"/>
    <x v="1335"/>
    <s v="Lilian Esoro"/>
    <s v="Lilian Esoro, Ademola Adedoyin, Enyima Nwigwe, Kiki Omeili, Okey Uzoeshi, Adesua Etomi, Olayode Juliana, Falz"/>
    <s v="Nigeria"/>
    <s v="Nigeria"/>
    <x v="7"/>
    <x v="536"/>
    <x v="1"/>
    <x v="32"/>
    <x v="1"/>
    <s v="103 min"/>
    <s v="Dramas, International Movies, Romantic Movies"/>
    <s v="Three couples, each in different phases of romance, head to Ibadan for a fun and frisky holiday. But secrets soon spill, causing trouble in paradise."/>
    <x v="0"/>
  </r>
  <r>
    <s v="s2880"/>
    <x v="0"/>
    <x v="1555"/>
    <s v="Gbomo Gbomo Express"/>
    <x v="517"/>
    <s v="Ramsey Nouah"/>
    <s v="Ramsey Nouah, Gideon Okeke, Osas Ighodaro Ajibade, Blossom Chukwujekwu, Kiki Omeili, Gbenro Ajibade, Ikechukwu, Alexx Ekubo, Shaffy Bello"/>
    <s v="Nigeria"/>
    <s v="Nigeria"/>
    <x v="7"/>
    <x v="536"/>
    <x v="1"/>
    <x v="25"/>
    <x v="0"/>
    <s v="97 min"/>
    <s v="Dramas, International Movies"/>
    <s v="The night spins sinisterly out of control when incompetent kidnappers hold a club-hopping record exec and a socialite for ransom in this dark comedy."/>
    <x v="0"/>
  </r>
  <r>
    <s v="s2882"/>
    <x v="0"/>
    <x v="1556"/>
    <s v="Taxi Driver"/>
    <x v="1019"/>
    <s v="Odunlade Adekola"/>
    <s v="Odunlade Adekola, Ijeoma Grace Agu, Richard Akinlade, Babajide Alimison, Hafeez Oyetoro, Femi Jacobs, Toyin Oshinaike, Kelechi Udegbe"/>
    <s v="Nigeria"/>
    <s v="Nigeria"/>
    <x v="7"/>
    <x v="536"/>
    <x v="1"/>
    <x v="25"/>
    <x v="0"/>
    <s v="94 min"/>
    <s v="Comedies, Dramas, Independent Movies"/>
    <s v="After his father dies, a young mechanic moves to the city to drive the old man‚Äôs taxi, and encounters assassins and a motley crew of urban weirdos."/>
    <x v="2"/>
  </r>
  <r>
    <s v="s2883"/>
    <x v="0"/>
    <x v="1557"/>
    <s v="The Arbitration"/>
    <x v="969"/>
    <s v="Adesua Etomi"/>
    <s v="Adesua Etomi, O.C. Ukeje, Ireti Doyle, Sola Fosudo, Somkele Iyamah, Lota Chukwu, Gregory Ojefua, Beverly Naya, Bimbo Ademoye, Pius Fatoke"/>
    <s v="Nigeria"/>
    <s v="Nigeria"/>
    <x v="7"/>
    <x v="536"/>
    <x v="1"/>
    <x v="32"/>
    <x v="0"/>
    <s v="101 min"/>
    <s v="Dramas, International Movies"/>
    <s v="An arbitration panel is formed after a company CEO in Nigeria is sued for wrongful dismissal and rape by an employee with whom he had an affair."/>
    <x v="0"/>
  </r>
  <r>
    <s v="s2886"/>
    <x v="0"/>
    <x v="1558"/>
    <s v="When Love Happens"/>
    <x v="167"/>
    <s v="Weruche Opia"/>
    <s v="Weruche Opia, Gideon Okeke, Beverly Naya, O.C. Ukeje, Shaffy Bello, Oreka Godis"/>
    <s v="Nigeria"/>
    <s v="Nigeria"/>
    <x v="7"/>
    <x v="536"/>
    <x v="1"/>
    <x v="28"/>
    <x v="1"/>
    <s v="109 min"/>
    <s v="International Movies, Romantic Movies"/>
    <s v="Fed up with coordinating weddings for everyone else, unlucky-in-love event planner Mo turns to the internet to see if she can find her own Mr. Right."/>
    <x v="15"/>
  </r>
  <r>
    <s v="s2887"/>
    <x v="0"/>
    <x v="1559"/>
    <s v="Pete Davidson: Alive From New York"/>
    <x v="1336"/>
    <s v="Pete Davidson"/>
    <s v="Pete Davidson"/>
    <s v="United States"/>
    <s v="United States"/>
    <x v="0"/>
    <x v="537"/>
    <x v="0"/>
    <x v="22"/>
    <x v="0"/>
    <s v="50 min"/>
    <s v="Stand-Up Comedy"/>
    <s v="Comedian and &quot;SNL&quot; star Pete Davidson drops a candid and intimate stand-up special shot live in New York City."/>
    <x v="12"/>
  </r>
  <r>
    <s v="s2888"/>
    <x v="0"/>
    <x v="1560"/>
    <s v="Full Count"/>
    <x v="1337"/>
    <s v="John Paul Kakos"/>
    <s v="John Paul Kakos, Natalia Livingston, E. Roger Mitchell, Rick Hearst, Jason London, Victoria Elizabeth Staley, Adam Boyer"/>
    <s v="United States"/>
    <s v="United States"/>
    <x v="0"/>
    <x v="538"/>
    <x v="5"/>
    <x v="23"/>
    <x v="5"/>
    <s v="110 min"/>
    <s v="Children &amp; Family Movies, Dramas, Faith &amp; Spirituality"/>
    <s v="When tragic events force an aspiring baseball player to forgo his big league dreams and return home, saving the family farm grants him renewed purpose."/>
    <x v="7"/>
  </r>
  <r>
    <s v="s2890"/>
    <x v="0"/>
    <x v="1561"/>
    <s v="Girl on the Third Floor"/>
    <x v="1338"/>
    <s v="CM Punk"/>
    <s v="CM Punk, Trieste Kelly Dunn, Sarah Brooks, Elissa Dowling, Karen Woditsch, Marshall Bean, Anish Jethmalani, Bishop Stevens, Tonya Kay"/>
    <s v="United States"/>
    <s v="United States"/>
    <x v="0"/>
    <x v="539"/>
    <x v="4"/>
    <x v="23"/>
    <x v="0"/>
    <s v="92 min"/>
    <s v="Horror Movies"/>
    <s v="A husband with a bad track record tries to start anew by renovating a rundown Victorian for his family, only to find he's tackled a house out of hell."/>
    <x v="3"/>
  </r>
  <r>
    <s v="s2891"/>
    <x v="1"/>
    <x v="1562"/>
    <s v="Unabomber - In His Own Words"/>
    <x v="1339"/>
    <s v="Ted Kaczynski"/>
    <s v="Ted Kaczynski"/>
    <s v="Canada"/>
    <s v="Canada"/>
    <x v="11"/>
    <x v="539"/>
    <x v="4"/>
    <x v="21"/>
    <x v="0"/>
    <s v="1 Season"/>
    <s v="Crime TV Shows, Docuseries"/>
    <s v="The CIA attempts to turn Ted Kaczynski, aka the Unabomber, into a super agent ‚Äî a plan that backfires. Based on real events."/>
    <x v="10"/>
  </r>
  <r>
    <s v="s2896"/>
    <x v="0"/>
    <x v="1563"/>
    <s v="System Crasher"/>
    <x v="1340"/>
    <s v="Helena Zengel"/>
    <s v="Helena Zengel, Albrecht Schuch, Gabriela Maria Schmeide, Lisa Hagmeister, Melanie Straub, Victoria Trauttmansdorff, Maryam Zaree, Tedros Teclebrhan"/>
    <s v="Germany"/>
    <s v="Germany"/>
    <x v="2"/>
    <x v="540"/>
    <x v="3"/>
    <x v="22"/>
    <x v="0"/>
    <s v="120 min"/>
    <s v="Dramas, Independent Movies, International Movies"/>
    <s v="Traumatized, violent and yearning for love, 9-year-old Benni bonds with a gruff mentor as child-services workers struggle to find her a home."/>
    <x v="0"/>
  </r>
  <r>
    <s v="s2897"/>
    <x v="0"/>
    <x v="1564"/>
    <s v="The Body"/>
    <x v="1341"/>
    <s v="Rishi Kapoor"/>
    <s v="Rishi Kapoor, Emraan Hashmi, Sobhita Dhulipala, Vedika, Anupam Bhattacharya, Chandan Anand, Arif Zakaria, Rukhsar Ahmed"/>
    <s v="India"/>
    <s v="India"/>
    <x v="3"/>
    <x v="540"/>
    <x v="3"/>
    <x v="23"/>
    <x v="1"/>
    <s v="101 min"/>
    <s v="International Movies, Thrillers"/>
    <s v="Mind games and mystery abound as a detective investigates the disappearance of a woman‚Äôs body from a morgue in this Hindi remake of a Spanish thriller."/>
    <x v="15"/>
  </r>
  <r>
    <s v="s2898"/>
    <x v="0"/>
    <x v="1565"/>
    <s v="The Last Thing He Wanted"/>
    <x v="1342"/>
    <s v="Anne Hathaway"/>
    <s v="Anne Hathaway, Ben Affleck, Willem Dafoe, Toby Jones, Rosie Perez, Edi Gathegi, Mel Rodriguez, Onata Aprile"/>
    <s v="United States"/>
    <s v="United States"/>
    <x v="0"/>
    <x v="540"/>
    <x v="3"/>
    <x v="22"/>
    <x v="4"/>
    <s v="116 min"/>
    <s v="Dramas, Thrillers"/>
    <s v="A hard-hitting reporter becomes entangled in the story she‚Äôs trying to break when she helps her ailing father broker an arms deal in Central America."/>
    <x v="0"/>
  </r>
  <r>
    <s v="s2899"/>
    <x v="0"/>
    <x v="1566"/>
    <s v="Yeh Ballet"/>
    <x v="1343"/>
    <s v="Julian Sands"/>
    <s v="Julian Sands, Manish Chauhan, Achintya Bose, Jim Sarbh, Danish Husain, Vijay Maurya, Heeba Shah, Kalyanee Mulay"/>
    <s v="India"/>
    <s v="India"/>
    <x v="3"/>
    <x v="540"/>
    <x v="3"/>
    <x v="22"/>
    <x v="0"/>
    <s v="117 min"/>
    <s v="Dramas, International Movies"/>
    <s v="Discovered by an eccentric ballet master, two gifted but underprivileged Mumbai teens face bigotry and disapproval as they pursue their dancing dreams."/>
    <x v="0"/>
  </r>
  <r>
    <s v="s2900"/>
    <x v="0"/>
    <x v="1567"/>
    <s v="Pretville"/>
    <x v="1344"/>
    <s v="Marlee van der Merwe"/>
    <s v="Marlee van der Merwe, Eugene Jensen, Marno van der Merwe, Lizelle de Klerk, Steve Hofmeyr, Sanet Ackermann, Terence Bridgett, Annette Engelbrecht, Rina Nienaber, Lizz Meiring"/>
    <s v="South Africa"/>
    <s v="South Africa"/>
    <x v="5"/>
    <x v="541"/>
    <x v="2"/>
    <x v="10"/>
    <x v="5"/>
    <s v="95 min"/>
    <s v="Comedies, International Movies, Music &amp; Musicals"/>
    <s v="A farm boy and a greaser pluck at the heartstrings of their town's most beloved daughter while her mom faces old feelings when a pop star comes home."/>
    <x v="2"/>
  </r>
  <r>
    <s v="s2904"/>
    <x v="0"/>
    <x v="1568"/>
    <s v="By the Sea"/>
    <x v="1345"/>
    <s v="Angelina Jolie"/>
    <s v="Angelina Jolie, Brad Pitt, M√©lanie Laurent, Melvil Poupaud, Niels Arestrup, Richard Bohringer"/>
    <s v="France, Malta, United States"/>
    <s v="France"/>
    <x v="14"/>
    <x v="542"/>
    <x v="5"/>
    <x v="25"/>
    <x v="4"/>
    <s v="122 min"/>
    <s v="Dramas, Romantic Movies"/>
    <s v="Troubled by the state of their marriage, Vanessa and Roland visit a French seaside town, where they have a fateful encounter with a pair of newlyweds."/>
    <x v="0"/>
  </r>
  <r>
    <s v="s2905"/>
    <x v="0"/>
    <x v="1569"/>
    <s v="Miss Virginia"/>
    <x v="1346"/>
    <s v="Uzo Aduba"/>
    <s v="Uzo Aduba, Matthew Modine, Aunjanue Ellis, Niles Fitch, Amirah Vann, Nadji Jeter, Michael Beasley, Adina Porter, Vanessa Williams"/>
    <s v="United States"/>
    <s v="United States"/>
    <x v="0"/>
    <x v="542"/>
    <x v="5"/>
    <x v="23"/>
    <x v="0"/>
    <s v="102 min"/>
    <s v="Dramas, Independent Movies"/>
    <s v="Determined to give her son a private school education, a single mother in the inner city uses all her resources to try to effect change in the system."/>
    <x v="0"/>
  </r>
  <r>
    <s v="s2906"/>
    <x v="0"/>
    <x v="1570"/>
    <s v="MR. RIGHT"/>
    <x v="1347"/>
    <s v="Sam Rockwell"/>
    <s v="Sam Rockwell, Anna Kendrick, Tim Roth, James Ransone, Anson Mount, Michael Eklund, RZA, Katie Nehra"/>
    <s v="United States"/>
    <s v="United States"/>
    <x v="0"/>
    <x v="542"/>
    <x v="5"/>
    <x v="25"/>
    <x v="4"/>
    <s v="96 min"/>
    <s v="Action &amp; Adventure, Comedies, Romantic Movies"/>
    <s v="Fresh off a bad relationship, thrill-seeking Martha finds romance and danger with Francis, a hit man who's decided to turn the tables on his clients."/>
    <x v="5"/>
  </r>
  <r>
    <s v="s2907"/>
    <x v="1"/>
    <x v="1571"/>
    <s v="On the Real"/>
    <x v="910"/>
    <s v="Ini Dima Okojie"/>
    <s v="Ini Dima Okojie, Akah Nnani, Nancy Isime, Maurice Sam, David Jones David, Angel Funto Johnson, Pearl Okorie, Tomiwa Tegbe, Peanut Omatsola"/>
    <s v="Nigeria"/>
    <s v="Nigeria"/>
    <x v="7"/>
    <x v="542"/>
    <x v="5"/>
    <x v="5"/>
    <x v="0"/>
    <s v="1 Season"/>
    <s v="International TV Shows, TV Dramas"/>
    <s v="A group of reality stars transitions into their newly achieved fame while dealing with the demands of an obnoxious TV executive and their regular lives."/>
    <x v="11"/>
  </r>
  <r>
    <s v="s2908"/>
    <x v="0"/>
    <x v="1572"/>
    <s v="Term Life"/>
    <x v="1348"/>
    <s v="Vince Vaughn"/>
    <s v="Vince Vaughn, Hailee Steinfeld, Jonathan Banks, Bill Paxton, Mike Epps, Jordi Moll√†, William Levy, Jon Favreau, Taraji P. Henson, Shea Whigham, Cain Velasquez"/>
    <s v="United States"/>
    <s v="United States"/>
    <x v="0"/>
    <x v="542"/>
    <x v="5"/>
    <x v="32"/>
    <x v="4"/>
    <s v="93 min"/>
    <s v="Dramas, Thrillers"/>
    <s v="After a botched job, a heist mastermind must run from gangsters and stay alive long enough for his daughter to benefit from his life insurance policy."/>
    <x v="0"/>
  </r>
  <r>
    <s v="s2909"/>
    <x v="0"/>
    <x v="1573"/>
    <s v="The Forest"/>
    <x v="1349"/>
    <s v="Natalie Dormer"/>
    <s v="Natalie Dormer, Taylor Kinney, Yukiyoshi Ozawa, Eoin Macken, Stephanie Vogt, Rina Takasaki, Noriko Sakura, Yuho Yamashita"/>
    <s v="United States"/>
    <s v="United States"/>
    <x v="0"/>
    <x v="542"/>
    <x v="5"/>
    <x v="32"/>
    <x v="2"/>
    <s v="93 min"/>
    <s v="Horror Movies, Independent Movies"/>
    <s v="A young woman conducts a search for her twin sister, who disappeared in a notorious area of Japan known as the Suicide Forest."/>
    <x v="3"/>
  </r>
  <r>
    <s v="s2912"/>
    <x v="0"/>
    <x v="1574"/>
    <s v="A Shaun the Sheep Movie: Farmageddon"/>
    <x v="1350"/>
    <s v="Justin Fletcher"/>
    <s v="Justin Fletcher, John Sparkes, Amalia Vitale, Kate Harbour, David Holt"/>
    <s v="United Kingdom, France, Belgium, Ireland, United States"/>
    <s v="United Kingdom"/>
    <x v="1"/>
    <x v="543"/>
    <x v="3"/>
    <x v="23"/>
    <x v="6"/>
    <s v="87 min"/>
    <s v="Children &amp; Family Movies, Comedies"/>
    <s v="Shaun and the flock race to help an adorable alien find her way home after her ship crash-lands near Mossy Bottom Farm and sparks a UFO frenzy."/>
    <x v="7"/>
  </r>
  <r>
    <s v="s2913"/>
    <x v="0"/>
    <x v="1575"/>
    <s v="Cuddle Weather"/>
    <x v="1351"/>
    <s v="Sue Ramirez"/>
    <s v="Sue Ramirez, RK Bagatsing, Mark Anthony Fernandez, Aleck Bovick, Dexter Doria, Nino Muhlach, Lui Manansala, Dolly De Leon"/>
    <s v="Philippines"/>
    <s v="Philippines"/>
    <x v="34"/>
    <x v="543"/>
    <x v="3"/>
    <x v="23"/>
    <x v="0"/>
    <s v="95 min"/>
    <s v="Dramas, International Movies, Romantic Movies"/>
    <s v="When a seasoned sex worker sleeps with a rookie call boy, they soon find that a strictly physical relationship doesn't completely satisfy them."/>
    <x v="0"/>
  </r>
  <r>
    <s v="s2914"/>
    <x v="0"/>
    <x v="1576"/>
    <s v="Fanatyk"/>
    <x v="1352"/>
    <s v="Piotr Cyrwus"/>
    <s v="Piotr Cyrwus, Miko≈Çaj Kubacki, Anna Radwan, Marian Dziƒôdziel, Jan Nowicki, Juliusz ChrzƒÖstowski, Ma≈Çgorzata Krzysica, Jacek Strama"/>
    <s v="Poland"/>
    <s v="Poland"/>
    <x v="22"/>
    <x v="543"/>
    <x v="3"/>
    <x v="5"/>
    <x v="0"/>
    <s v="33 min"/>
    <s v="Comedies, Dramas, Independent Movies"/>
    <s v="As a son deals with his own struggles, he must calm his father's obsession with fishing before his outlandish behavior ruins the entire family."/>
    <x v="2"/>
  </r>
  <r>
    <s v="s2915"/>
    <x v="0"/>
    <x v="1577"/>
    <s v="Isi &amp; Ossi"/>
    <x v="1353"/>
    <s v="Lisa Vicari"/>
    <s v="Lisa Vicari, Dennis Mojen, Walid Al-Atiyat, Christina Hecke, Zo√´ Straub, Lisa Hagmeister, Hans-Jochen Wagner, Andr√© Eisermann, Ernst St√∂tzner"/>
    <s v="Germany"/>
    <s v="Germany"/>
    <x v="2"/>
    <x v="543"/>
    <x v="3"/>
    <x v="22"/>
    <x v="0"/>
    <s v="113 min"/>
    <s v="Comedies, International Movies, Romantic Movies"/>
    <s v="A billionaire's daughter fakes a relationship with a cash-strapped boxer in order to coerce her parents into letting her pursue her culinary dreams."/>
    <x v="2"/>
  </r>
  <r>
    <s v="s2916"/>
    <x v="0"/>
    <x v="1578"/>
    <s v="Liefling"/>
    <x v="1354"/>
    <s v="Lika Berning"/>
    <s v="Lika Berning, Bobby van Jaarsveld, Marlee van der Merwe, Sonja Herholdt, Elize Cawood, Rouel Beukes, Kevin Leo, Paul du Toit, Sylvaine Strike"/>
    <s v="South Africa"/>
    <s v="South Africa"/>
    <x v="5"/>
    <x v="543"/>
    <x v="3"/>
    <x v="3"/>
    <x v="5"/>
    <s v="118 min"/>
    <s v="Comedies, International Movies, Music &amp; Musicals"/>
    <s v="An adventure-loving young woman catches the attention of a handsome beau in this musical celebration of love, friends and fate."/>
    <x v="2"/>
  </r>
  <r>
    <s v="s2917"/>
    <x v="0"/>
    <x v="1579"/>
    <s v="Panipat - The Great Betrayal"/>
    <x v="424"/>
    <s v="Sanjay Dutt"/>
    <s v="Sanjay Dutt, Arjun Kapoor, Kriti Sanon, Zeenat Aman, Mohnish Bahl, Padmini Kolhapure, Kunal Kapoor, Suhasini Mulay"/>
    <s v="India"/>
    <s v="India"/>
    <x v="3"/>
    <x v="543"/>
    <x v="3"/>
    <x v="23"/>
    <x v="1"/>
    <s v="171 min"/>
    <s v="Dramas, International Movies, Romantic Movies"/>
    <s v="In 18th-century India, a Maratha commander leads his army in preparation for a fierce battle against Afghan invaders in this film based on real events."/>
    <x v="0"/>
  </r>
  <r>
    <s v="s2919"/>
    <x v="0"/>
    <x v="1580"/>
    <s v="The Ghost and the Tout"/>
    <x v="107"/>
    <s v="Toyin Abraham"/>
    <s v="Toyin Abraham, Sambasa Nzeribe, Chioma Chukwuka Akpotha, Chioma Omeruah, Chiwetalu Agu, Dele Odule, Femi Adebayo, Bayray McNwizu, Biodun Stephen"/>
    <s v="Nigeria"/>
    <s v="Nigeria"/>
    <x v="7"/>
    <x v="543"/>
    <x v="3"/>
    <x v="21"/>
    <x v="1"/>
    <s v="100 min"/>
    <s v="Comedies, International Movies"/>
    <s v="Boisterous hustler Isla, whose life consists of brawling and drinking, acquires the ability to see ghosts, including the recently deceased Mike."/>
    <x v="2"/>
  </r>
  <r>
    <s v="s2920"/>
    <x v="0"/>
    <x v="1581"/>
    <s v="Dragon Quest Your Story"/>
    <x v="1355"/>
    <s v="Takeru Sato"/>
    <s v="Takeru Sato, Kasumi Arimura, Haru, Kentaro Sakaguchi, Takayuki Yamada, Kendo Kobayashi, Ken Yasuda, Arata Furuta, Suzuki Matsuo, Koichi Yamadera, Arata Iura, Chikako Kaku, Kotaro Yoshida"/>
    <s v="Japan"/>
    <s v="Japan"/>
    <x v="6"/>
    <x v="544"/>
    <x v="2"/>
    <x v="23"/>
    <x v="5"/>
    <s v="103 min"/>
    <s v="Action &amp; Adventure, Anime Features, Children &amp; Family Movies"/>
    <s v="Luca follows in his father's footsteps to rescue his mother from evil Ladja. Finding the heavenly hero who wields the Zenithian sword is his only hope."/>
    <x v="5"/>
  </r>
  <r>
    <s v="s2924"/>
    <x v="1"/>
    <x v="1341"/>
    <s v="Sleepless Society: Insomnia"/>
    <x v="1356"/>
    <s v="Chutimon Chuengcharoensukying"/>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s v="Thailand"/>
    <s v="Thailand"/>
    <x v="24"/>
    <x v="544"/>
    <x v="2"/>
    <x v="23"/>
    <x v="0"/>
    <s v="1 Season"/>
    <s v="Crime TV Shows, International TV Shows, TV Dramas"/>
    <s v="Haunted by recurring visions, a young woman with insomnia visits an old home to solve a mystery and put her nightmares to an end."/>
    <x v="10"/>
  </r>
  <r>
    <s v="s2925"/>
    <x v="0"/>
    <x v="1582"/>
    <s v="French Toast"/>
    <x v="1357"/>
    <s v="Lika Berning"/>
    <s v="Lika Berning, Thierry Ballarin, Deon Lotz, Hel√©ne Lombard, Paul du Toit, Roberta Fox, Trudi Conradie, Rod Alexander, Lochner De Kock, Tony Caprari"/>
    <s v="South Africa"/>
    <s v="South Africa"/>
    <x v="5"/>
    <x v="545"/>
    <x v="1"/>
    <x v="25"/>
    <x v="5"/>
    <s v="86 min"/>
    <s v="Comedies, International Movies, Romantic Movies"/>
    <s v="With only her mother's diary and a locket as clues, a South African woman travels to Paris in search of the long-lost sibling she never knew she had."/>
    <x v="2"/>
  </r>
  <r>
    <s v="s2926"/>
    <x v="0"/>
    <x v="623"/>
    <s v="To All the Boys: P.S. I Still Love You"/>
    <x v="573"/>
    <s v="Lana Condor"/>
    <s v="Lana Condor, Noah Centineo, Jordan Fisher, Anna Cathcart, Janel Parrish, Ross Butler, Madaleine Arthur, Emilija Baranac, Trezzo Mahoro, Holland Taylor, Sarayu Blue, John Corbett"/>
    <s v="United States"/>
    <s v="United States"/>
    <x v="0"/>
    <x v="545"/>
    <x v="1"/>
    <x v="22"/>
    <x v="1"/>
    <s v="102 min"/>
    <s v="Comedies, Romantic Movies"/>
    <s v="Lara Jean is officially Peter‚Äôs girlfriend, so everything should be perfect, right? But feelings grow complicated when an old crush reenters her life."/>
    <x v="2"/>
  </r>
  <r>
    <s v="s2929"/>
    <x v="0"/>
    <x v="1583"/>
    <s v="Good Time"/>
    <x v="1358"/>
    <s v="Robert Pattinson"/>
    <s v="Robert Pattinson, Benny Safdie, Jennifer Jason Leigh, Barkhad Abdi, Buddy Duress, Peter Verby, Taliah Webster, Necro"/>
    <s v="United States"/>
    <s v="United States"/>
    <x v="0"/>
    <x v="546"/>
    <x v="0"/>
    <x v="5"/>
    <x v="4"/>
    <s v="101 min"/>
    <s v="Dramas, Independent Movies, Thrillers"/>
    <s v="After spearheading an ill-fated bank robbery, a man must get his mentally challenged younger brother out of jail while eluding his own capture."/>
    <x v="0"/>
  </r>
  <r>
    <s v="s2931"/>
    <x v="0"/>
    <x v="1584"/>
    <s v="Love for Sale 2"/>
    <x v="670"/>
    <s v="Della Dartyan"/>
    <s v="Della Dartyan, Adipati Dolken, Ratna Riantiarno, Ariyo Wahab, Bastian Steel, Gading Marten, Putri Ayudya, Taskya Namya, Egi Fedly, Yayu Unru, Abdurrahman Arif"/>
    <s v="Indonesia"/>
    <s v="Indonesia"/>
    <x v="25"/>
    <x v="547"/>
    <x v="6"/>
    <x v="23"/>
    <x v="1"/>
    <s v="96 min"/>
    <s v="Dramas, International Movies, Romantic Movies"/>
    <s v="Exhausted with his mother‚Äôs failed attempts at setting him up with women, Ican hires an ideal partner from a matchmaking app."/>
    <x v="0"/>
  </r>
  <r>
    <s v="s2933"/>
    <x v="0"/>
    <x v="1585"/>
    <s v="Fronteras"/>
    <x v="1359"/>
    <s v="Steve Oropeza"/>
    <s v="Steve Oropeza, Steven Sean Garland, Wade Everett, Randy Green, Cortez Chappell, Tori Osborn, Larry Coulter, Cris Acosta"/>
    <s v="United States"/>
    <s v="United States"/>
    <x v="0"/>
    <x v="548"/>
    <x v="5"/>
    <x v="21"/>
    <x v="0"/>
    <s v="106 min"/>
    <s v="Dramas, Independent Movies, Thrillers"/>
    <s v="When a new, deadly narcotic sweeps the American Southwest, a Border Patrol agent must contend with a task force that challenges his duties and morals."/>
    <x v="0"/>
  </r>
  <r>
    <s v="s2934"/>
    <x v="0"/>
    <x v="1586"/>
    <s v="Polaroid"/>
    <x v="1360"/>
    <s v="Kathryn Prescott"/>
    <s v="Kathryn Prescott, Mitch Pileggi, Grace Zabriskie, Tyler Young, Samantha Logan, Javier Botet, Katie Stevens, Madelaine Petsch, Priscilla Quintana, Davi Santos, Keenan Tracey"/>
    <s v="United States, Norway, Canada"/>
    <s v="United States"/>
    <x v="0"/>
    <x v="548"/>
    <x v="5"/>
    <x v="23"/>
    <x v="2"/>
    <s v="88 min"/>
    <s v="Horror Movies"/>
    <s v="A teen's discovery of a vintage Polaroid camera develops into a darker tale when she finds that whoever takes their photo with it dies soon afterward."/>
    <x v="3"/>
  </r>
  <r>
    <s v="s2935"/>
    <x v="0"/>
    <x v="1587"/>
    <s v="The Coldest Game"/>
    <x v="1361"/>
    <s v="Bill Pullman"/>
    <s v="Bill Pullman, Lotte Verbeek, Robert Wiƒôckiewicz, James Bloor, Aleksey Serebryakov, Corey Johnson, Nicholas Farrell, Evgeniy Sidikhin"/>
    <s v="Poland, United States"/>
    <s v="Poland"/>
    <x v="22"/>
    <x v="549"/>
    <x v="4"/>
    <x v="23"/>
    <x v="0"/>
    <s v="103 min"/>
    <s v="Dramas, International Movies, Thrillers"/>
    <s v="During 1962‚Äôs Cuban missile crisis, a troubled math genius finds himself drafted to play in a U.S.-Soviet chess match ‚Äì and a deadly game of espionage."/>
    <x v="0"/>
  </r>
  <r>
    <s v="s2936"/>
    <x v="0"/>
    <x v="1588"/>
    <s v="Thottappan"/>
    <x v="1362"/>
    <s v="Priyamvada Krishnan"/>
    <s v="Priyamvada Krishnan, Vinayakan, Roshan Mathew, Dileesh Pothan, Manoj K. Jayan, Lal, Irshad Ali, Sunitha"/>
    <s v="India"/>
    <s v="India"/>
    <x v="3"/>
    <x v="549"/>
    <x v="4"/>
    <x v="23"/>
    <x v="1"/>
    <s v="139 min"/>
    <s v="Comedies, Dramas, International Movies"/>
    <s v="When his partner in crime goes missing, a small-time crook‚Äôs life is transformed as he dedicates himself to raising the daughter his friend left behind."/>
    <x v="2"/>
  </r>
  <r>
    <s v="s2937"/>
    <x v="0"/>
    <x v="1589"/>
    <s v="Azali"/>
    <x v="1363"/>
    <s v="Ama K. Abebrese"/>
    <s v="Ama K. Abebrese, Asana Alhassan, Adjetey Anang, Akofa Edjeani Asiedu, Emmanuel Nii Adom Quaye, Peter Ritchie"/>
    <s v="Ghana"/>
    <s v="Ghana"/>
    <x v="60"/>
    <x v="550"/>
    <x v="3"/>
    <x v="21"/>
    <x v="1"/>
    <s v="89 min"/>
    <s v="Dramas, International Movies"/>
    <s v="Sent away to evade an arranged marriage, a 14-year-old begins a harrowing journey of sex work and poverty in the slums of Accra."/>
    <x v="0"/>
  </r>
  <r>
    <s v="s2940"/>
    <x v="0"/>
    <x v="1590"/>
    <s v="Horse Girl"/>
    <x v="1364"/>
    <s v="Alison Brie"/>
    <s v="Alison Brie, Debby Ryan, Paul Reiser, John Reynolds, Molly Shannon, John Ortiz, Meredith Hagner, Jake Picking, David Paymer, Jay Duplass"/>
    <s v="United States"/>
    <s v="United States"/>
    <x v="0"/>
    <x v="550"/>
    <x v="3"/>
    <x v="22"/>
    <x v="4"/>
    <s v="104 min"/>
    <s v="Dramas, Independent Movies"/>
    <s v="A sweet misfit with a fondness for crafts, horses and supernatural crime shows finds her increasingly lucid dreams trickling into her waking life."/>
    <x v="0"/>
  </r>
  <r>
    <s v="s2941"/>
    <x v="0"/>
    <x v="1591"/>
    <s v="Jada"/>
    <x v="1365"/>
    <s v="Kathir"/>
    <s v="Kathir, Kishore Kumar G., Roshini, Yogi Babu, Kishore"/>
    <s v="India"/>
    <s v="India"/>
    <x v="3"/>
    <x v="550"/>
    <x v="3"/>
    <x v="23"/>
    <x v="1"/>
    <s v="124 min"/>
    <s v="Dramas, International Movies, Sports Movies"/>
    <s v="Wishing to settle an old score, a promising soccer player defies his coach‚Äôs wishes and leads his team to participate in a violent form of the sport."/>
    <x v="0"/>
  </r>
  <r>
    <s v="s2944"/>
    <x v="0"/>
    <x v="1592"/>
    <s v="The Ballad of Lefty Brown"/>
    <x v="1366"/>
    <s v="Bill Pullman"/>
    <s v="Bill Pullman, Kathy Baker, Jim Caviezel, Joseph Anderson, Diego Josef, Tommy Flanagan, Peter Fonda"/>
    <s v="United States"/>
    <s v="United States"/>
    <x v="0"/>
    <x v="550"/>
    <x v="3"/>
    <x v="5"/>
    <x v="4"/>
    <s v="112 min"/>
    <s v="Dramas"/>
    <s v="After his longtime partner is assassinated, a slow-footed cowboy sets out to find his killer and uncovers a conspiracy engineered by some powerful men."/>
    <x v="0"/>
  </r>
  <r>
    <s v="s2947"/>
    <x v="0"/>
    <x v="1593"/>
    <s v="Gardeners of Eden"/>
    <x v="1367"/>
    <s v="Kristin Davis"/>
    <s v="Kristin Davis, Daphne Sheldrick, Nick Trent, Julious Shivenga, Benjamin Kyalo"/>
    <s v="Kenya, United States"/>
    <s v="Kenya"/>
    <x v="47"/>
    <x v="551"/>
    <x v="2"/>
    <x v="28"/>
    <x v="1"/>
    <s v="70 min"/>
    <s v="Documentaries"/>
    <s v="As corrupt governments fail to stop the slaughter of elephants for ivory, an 80-year-old woman and a crew of rangers bravely try to end the poaching."/>
    <x v="8"/>
  </r>
  <r>
    <s v="s2948"/>
    <x v="1"/>
    <x v="1594"/>
    <s v="Arrow"/>
    <x v="1368"/>
    <s v="Stephen Amell"/>
    <s v="Stephen Amell, Katie Cassidy, David Ramsey, Willa Holland, Paul Blackthorne, Emily Bett Rickards, John Barrowman, Colton Haynes, Susanna Thompson, Anna Hopkins, Juliana Harkavy, Adrian Holmes, Kathleen Gati, Echo Kellum, Rick Gonzalez, Dominic Bogart, Manu Bennett"/>
    <s v="United States"/>
    <s v="United States"/>
    <x v="0"/>
    <x v="552"/>
    <x v="1"/>
    <x v="23"/>
    <x v="1"/>
    <s v="8 Seasons"/>
    <s v="Crime TV Shows, TV Action &amp; Adventure"/>
    <s v="Based on DC Comics' Green Arrow, an affluent playboy becomes a vengeful superhero, saving the city from villains armed with just a bow and arrows."/>
    <x v="10"/>
  </r>
  <r>
    <s v="s2950"/>
    <x v="0"/>
    <x v="1595"/>
    <s v="Uppity: The Willy T. Ribbs Story"/>
    <x v="1369"/>
    <s v="Willy T. Ribbs"/>
    <s v="Willy T. Ribbs"/>
    <s v="United States"/>
    <s v="United States"/>
    <x v="0"/>
    <x v="552"/>
    <x v="1"/>
    <x v="22"/>
    <x v="0"/>
    <s v="106 min"/>
    <s v="Documentaries, Sports Movies"/>
    <s v="This documentary profiles a defiant driver who challenged racial barriers in American auto racing, becoming the first black man to race in the Indy 500."/>
    <x v="8"/>
  </r>
  <r>
    <s v="s2951"/>
    <x v="0"/>
    <x v="1596"/>
    <s v="Dragonheart: Vengeance"/>
    <x v="1370"/>
    <s v="Joseph Millson"/>
    <s v="Joseph Millson, Jack Kane, Helena Bonham Carter, Arturo Muselli, Carolina Carlsson, Tam Williams, Richard Ashton, Ross O'Hennessy, Cameron Jack, Fabienne Piolini-Castle"/>
    <s v="United States"/>
    <s v="United States"/>
    <x v="0"/>
    <x v="553"/>
    <x v="0"/>
    <x v="22"/>
    <x v="2"/>
    <s v="97 min"/>
    <s v="Action &amp; Adventure, Sci-Fi &amp; Fantasy"/>
    <s v="When his family is slain by vicious savages, a young farmer teams with an ice-breathing dragon and sword-wielding mercenary to avenge their deaths."/>
    <x v="5"/>
  </r>
  <r>
    <s v="s2952"/>
    <x v="0"/>
    <x v="1597"/>
    <s v="Faith, Hope &amp; Love"/>
    <x v="1371"/>
    <s v="Robert Krantz"/>
    <s v="Robert Krantz, Peta Murgatroyd, Corbin Bernsen, Michael Richards, Nancy Stafford"/>
    <s v="United States"/>
    <s v="United States"/>
    <x v="0"/>
    <x v="553"/>
    <x v="0"/>
    <x v="23"/>
    <x v="3"/>
    <s v="106 min"/>
    <s v="Comedies, Faith &amp; Spirituality, Romantic Movies"/>
    <s v="After shattering losses, a recent divorc√©e and a heartbroken widower restore their lives when they partner for a dance competition to save her studio."/>
    <x v="2"/>
  </r>
  <r>
    <s v="s2953"/>
    <x v="0"/>
    <x v="1598"/>
    <s v="Tom Papa: You're Doing Great!"/>
    <x v="1372"/>
    <s v="Tom Papa"/>
    <s v="Tom Papa"/>
    <s v="United States"/>
    <s v="United States"/>
    <x v="0"/>
    <x v="553"/>
    <x v="0"/>
    <x v="22"/>
    <x v="1"/>
    <s v="60 min"/>
    <s v="Stand-Up Comedy"/>
    <s v="Comedian Tom Papa takes on body image issues, social media, pets, Staten Island, the &quot;old days&quot; and more in a special from his home state of New Jersey."/>
    <x v="12"/>
  </r>
  <r>
    <s v="s2955"/>
    <x v="0"/>
    <x v="1599"/>
    <s v="Thambi"/>
    <x v="1341"/>
    <s v="Jyothika"/>
    <s v="Jyothika, Sathyaraj, Karthi, Showkar Janaki, Nikhila Vimal, Havarasu, Anson Paul"/>
    <s v="India"/>
    <s v="India"/>
    <x v="3"/>
    <x v="554"/>
    <x v="6"/>
    <x v="23"/>
    <x v="1"/>
    <s v="148 min"/>
    <s v="International Movies, Thrillers"/>
    <s v="As a tip leads a local politician to his long-estranged son, his daughter has doubts about whether the young man is truly family or just an impostor."/>
    <x v="15"/>
  </r>
  <r>
    <s v="s2956"/>
    <x v="0"/>
    <x v="1600"/>
    <s v="The Silent War"/>
    <x v="1373"/>
    <s v="Asier Etxeandia"/>
    <s v="Asier Etxeandia, Marian √Ålvarez, Hugo Silva, Aitor Luna, Imanol Arias, Olimpia Melinte, Ruth D√≠az, Jorge Basanta, Stephanie Gil, Roberto Bonacini"/>
    <s v="Spain"/>
    <s v="Spain"/>
    <x v="8"/>
    <x v="554"/>
    <x v="6"/>
    <x v="22"/>
    <x v="0"/>
    <s v="122 min"/>
    <s v="Dramas, International Movies, Thrillers"/>
    <s v="Alluding to &quot;For Whom the Bell Tolls,&quot; this drama follows a fugitive guerrilla, deaf after an explosion, as he tries to survive in 1944 northern Spain."/>
    <x v="0"/>
  </r>
  <r>
    <s v="s2957"/>
    <x v="0"/>
    <x v="1601"/>
    <s v="Chronically Metropolitan"/>
    <x v="1374"/>
    <s v="Shiloh Fernandez"/>
    <s v="Shiloh Fernandez, Ashley Benson, Josh Peck, Addison Timlin, Chris Noth, Mary-Louise Parker"/>
    <s v="United States"/>
    <s v="United States"/>
    <x v="0"/>
    <x v="555"/>
    <x v="4"/>
    <x v="32"/>
    <x v="0"/>
    <s v="86 min"/>
    <s v="Comedies, Dramas, Independent Movies"/>
    <s v="A case of writer‚Äôs block inspires a young novelist to return home to New York City and reconnect with his engaged ex and his bohemian parents."/>
    <x v="2"/>
  </r>
  <r>
    <s v="s2958"/>
    <x v="0"/>
    <x v="1602"/>
    <s v="Hum Aapke Hain Koun"/>
    <x v="1076"/>
    <s v="Madhuri Dixit"/>
    <s v="Madhuri Dixit, Salman Khan, Mohnish Bahl, Renuka Shahane, Anupam Kher, Reema Lagoo, Alok Nath, Bindu"/>
    <s v="India"/>
    <s v="India"/>
    <x v="3"/>
    <x v="555"/>
    <x v="4"/>
    <x v="24"/>
    <x v="1"/>
    <s v="193 min"/>
    <s v="Classic Movies, Dramas, International Movies"/>
    <s v="Although Nisha falls for Prem, she agrees to marry his older brother for the good of their families. But fate may have other plans for the lovebirds."/>
    <x v="9"/>
  </r>
  <r>
    <s v="s2961"/>
    <x v="0"/>
    <x v="1603"/>
    <s v="Justice"/>
    <x v="1375"/>
    <s v="Nathan Parsons"/>
    <s v="Nathan Parsons, Jamie-Lynn Sigler, Ellen Hollman, John Lewis, Niko Foster, Quinton Aaron, Jackson Rathbone, Robert Carradine, Lesley-Anne Down, Stephen Lang"/>
    <s v="United States"/>
    <s v="United States"/>
    <x v="0"/>
    <x v="555"/>
    <x v="4"/>
    <x v="5"/>
    <x v="4"/>
    <s v="92 min"/>
    <s v="Movies"/>
    <s v="A U.S. Marshal arrives at a small town in Nevada, only to learn that his preacher brother is dead after standing up to the town's mayor and outlaws."/>
    <x v="14"/>
  </r>
  <r>
    <s v="s2962"/>
    <x v="0"/>
    <x v="1604"/>
    <s v="Love Jacked"/>
    <x v="1376"/>
    <s v="Amber Stevens West"/>
    <s v="Amber Stevens West, Shamier Anderson, Keith David, Mike Epps, Lyriq Bent, Marla Gibbs, Angela Gibbs, Demetrius Grosse, Nicole Lyn"/>
    <s v="Canada, South Africa"/>
    <s v="Canada"/>
    <x v="11"/>
    <x v="555"/>
    <x v="4"/>
    <x v="21"/>
    <x v="2"/>
    <s v="94 min"/>
    <s v="Comedies, International Movies, Romantic Movies"/>
    <s v="To assert her independence from her rigid father‚Äôs expectations, a headstrong woman hires a desperate Los Angeles man to pose as her fianc√© in Africa."/>
    <x v="2"/>
  </r>
  <r>
    <s v="s2963"/>
    <x v="1"/>
    <x v="1605"/>
    <s v="Miraculous: Tales of Ladybug &amp; Cat Noir"/>
    <x v="1377"/>
    <s v="Cristina Vee"/>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France, South Korea, Japan, United States"/>
    <s v="France"/>
    <x v="14"/>
    <x v="555"/>
    <x v="4"/>
    <x v="23"/>
    <x v="7"/>
    <s v="5 Seasons"/>
    <s v="Kids' TV, TV Action &amp; Adventure"/>
    <s v="When Paris is in peril, Marinette becomes Ladybug. Little does she know, her school crush Adrien is actually Cat Noir, another city-saving superhero."/>
    <x v="23"/>
  </r>
  <r>
    <s v="s2964"/>
    <x v="0"/>
    <x v="1606"/>
    <s v="Misfit 2"/>
    <x v="1378"/>
    <s v="Djamila"/>
    <s v="Djamila, Niek Roozen, Bente Fokkens, Jolijn Henneman, Fenna Ramos, Jill Schirnhofer, Donny Roelvink, D√©fano Holwijn"/>
    <s v="Netherlands"/>
    <s v="Netherlands"/>
    <x v="44"/>
    <x v="555"/>
    <x v="4"/>
    <x v="23"/>
    <x v="8"/>
    <s v="82 min"/>
    <s v="Children &amp; Family Movies, Comedies, International Movies"/>
    <s v="When her boyfriend abruptly transfers schools, a gifted musician must pair up with an archrival to battle him in a student music competition."/>
    <x v="7"/>
  </r>
  <r>
    <s v="s2969"/>
    <x v="0"/>
    <x v="1607"/>
    <s v="The Car: Road to Revenge"/>
    <x v="1379"/>
    <s v="Grant Bowler"/>
    <s v="Grant Bowler, Kathleen Munroe, Martin Hancock, Micah Balfour, Burt Grinstead, Nina Bergman, Jamie Bamber, Ronny Cox"/>
    <s v="United States"/>
    <s v="United States"/>
    <x v="0"/>
    <x v="555"/>
    <x v="4"/>
    <x v="23"/>
    <x v="0"/>
    <s v="89 min"/>
    <s v="Action &amp; Adventure, Horror Movies, Sci-Fi &amp; Fantasy"/>
    <s v="Trying to uphold justice in a lawless future, a D.A. is slain by cyberpunks but a supernatural twist sends his car on a bloody quest for revenge."/>
    <x v="5"/>
  </r>
  <r>
    <s v="s2970"/>
    <x v="0"/>
    <x v="1608"/>
    <s v="Together For Eternity"/>
    <x v="1076"/>
    <s v="Salman Khan"/>
    <s v="Salman Khan, Karisma Kapoor, Saif Ali Khan, Tabu, Sonali Bendre, Mohnish Bahl, Reema Lagoo, Mahesh Thakur, Neelam, Alok Nath"/>
    <s v="India"/>
    <s v="India"/>
    <x v="3"/>
    <x v="555"/>
    <x v="4"/>
    <x v="31"/>
    <x v="8"/>
    <s v="176 min"/>
    <s v="Dramas, International Movies, Music &amp; Musicals"/>
    <s v="A scheming matriarch plots to cut off her disabled stepson and his wife from the family fortune, creating a division within the clan."/>
    <x v="0"/>
  </r>
  <r>
    <s v="s2971"/>
    <x v="0"/>
    <x v="1609"/>
    <s v="37 Seconds"/>
    <x v="1380"/>
    <s v="Mei Kayama"/>
    <s v="Mei Kayama, Misuzu Kanno, Shunsuke Daitoh, Makiko Watanabe, Yoshihiko Kumashino, Minori Hagiwara, Shohei Uno, Yuka Itaya, Kiyohiko Shibukawa, Eita Okuno, Haruka Imou, Toshinori Omi"/>
    <s v="Japan"/>
    <s v="Japan"/>
    <x v="6"/>
    <x v="556"/>
    <x v="3"/>
    <x v="22"/>
    <x v="0"/>
    <s v="116 min"/>
    <s v="Dramas, International Movies"/>
    <s v="Trapped by society and familial obligations, a young manga artist goes on an unconventional journey for sexual freedom and personal liberation."/>
    <x v="0"/>
  </r>
  <r>
    <s v="s2973"/>
    <x v="0"/>
    <x v="1610"/>
    <s v="Gang of the Caribbean"/>
    <x v="1381"/>
    <s v="Dj√©dj√© Apali"/>
    <s v="Dj√©dj√© Apali, Eriq Ebouaney, Adama Niane, Vincent Vermignon, Djibril Pavad√©, Zita Hanrot, Karim Belkhadra, Lise Lomi, Zo√© Charron, Jocelyne B√©roard, Julien Courbey, Lucien Jean-Baptiste, Romane Bohringer, Mathieu Kassovitz"/>
    <s v="France"/>
    <s v="France"/>
    <x v="14"/>
    <x v="556"/>
    <x v="3"/>
    <x v="32"/>
    <x v="0"/>
    <s v="86 min"/>
    <s v="Dramas, International Movies"/>
    <s v="Disillusioned by life in 1970s France, a West Indian expatriate named Jimmy joins a gang of idealistic robbers, but betrayal and violence soon follow."/>
    <x v="0"/>
  </r>
  <r>
    <s v="s2974"/>
    <x v="0"/>
    <x v="1611"/>
    <s v="Hakkunde"/>
    <x v="1072"/>
    <s v="Frank Donga"/>
    <s v="Frank Donga, Rahama Sadau, Ali Nuhu, Toyin Aimakhu, Tunbosun Aiyedehin, Maryam Booth, Ahaji Issa Bello, Adebukola, Bukky Ajayi, Ibrahim Daddy, Seyilaw, Tomiwa Kukoyi"/>
    <s v="Nigeria"/>
    <s v="Nigeria"/>
    <x v="7"/>
    <x v="556"/>
    <x v="3"/>
    <x v="5"/>
    <x v="1"/>
    <s v="93 min"/>
    <s v="Comedies, Dramas, Independent Movies"/>
    <s v="A perpetually unemployed graduate desperately leaves his city for a potential opportunity until a roadblock threatens to derail his chance at a career."/>
    <x v="2"/>
  </r>
  <r>
    <s v="s2976"/>
    <x v="0"/>
    <x v="1612"/>
    <s v="Miss Americana"/>
    <x v="1382"/>
    <s v="Taylor Swift"/>
    <s v="Taylor Swift"/>
    <s v="United States"/>
    <s v="United States"/>
    <x v="0"/>
    <x v="556"/>
    <x v="3"/>
    <x v="22"/>
    <x v="0"/>
    <s v="85 min"/>
    <s v="Documentaries, Music &amp; Musicals"/>
    <s v="In this revealing documentary, Taylor Swift embraces her role as a songwriter and performer ‚Äî and as a woman harnessing the full power of her voice."/>
    <x v="8"/>
  </r>
  <r>
    <s v="s2979"/>
    <x v="0"/>
    <x v="842"/>
    <s v="Kevin Hart: I'm a Grown Little Man"/>
    <x v="1383"/>
    <s v="Kevin Hart"/>
    <s v="Kevin Hart"/>
    <s v="United States"/>
    <s v="United States"/>
    <x v="0"/>
    <x v="557"/>
    <x v="2"/>
    <x v="17"/>
    <x v="0"/>
    <s v="62 min"/>
    <s v="Stand-Up Comedy"/>
    <s v="Stand-up comedy star Kevin Hart delivers his unique perspective on work, race, family and friends with this laugh-riot comedy show."/>
    <x v="12"/>
  </r>
  <r>
    <s v="s2982"/>
    <x v="0"/>
    <x v="1613"/>
    <s v="Close Enemies"/>
    <x v="1384"/>
    <s v="Matthias Schoenaerts"/>
    <s v="Matthias Schoenaerts, Reda Kateb, Adel Bencherif, Sofiane Zermani, Sabrina Ouazani, Gwendolyn Gourvenec, Nicolas Giraud, Yann Goven, Astrid Whettnall, Ahmed Benaissa, Marc Barb√©"/>
    <s v="France, Belgium"/>
    <s v="France"/>
    <x v="14"/>
    <x v="558"/>
    <x v="1"/>
    <x v="21"/>
    <x v="0"/>
    <s v="112 min"/>
    <s v="Dramas, International Movies"/>
    <s v="After an ambush leaves his partner dead, drug dealer Manuel reluctantly teams up with childhood friend Driss ‚Äì now a cop ‚Äì to hunt down the culprits."/>
    <x v="0"/>
  </r>
  <r>
    <s v="s2986"/>
    <x v="0"/>
    <x v="1614"/>
    <s v="Shimla Mirchi"/>
    <x v="1385"/>
    <s v="Rajkummar Rao"/>
    <s v="Rajkummar Rao, Tarun Wadhwa, Rakul Preet Singh, Kiran Juneja, Hema Malini, Kamlesh Gill, Shakti Kapoor, Kanwaljeet Singh"/>
    <s v="India"/>
    <s v="India"/>
    <x v="3"/>
    <x v="559"/>
    <x v="6"/>
    <x v="22"/>
    <x v="1"/>
    <s v="121 min"/>
    <s v="Comedies, International Movies, Romantic Movies"/>
    <s v="A young man who gets tongue-tied around women writes a love letter to his crush, but it ends up in the hands of her mother, who thinks it's for her."/>
    <x v="2"/>
  </r>
  <r>
    <s v="s2987"/>
    <x v="0"/>
    <x v="1615"/>
    <s v="Sillu Karuppatti"/>
    <x v="536"/>
    <s v="Nivedhithaa Sathish"/>
    <s v="Nivedhithaa Sathish, Leela Samson, Samuthirakani, Sunaina, Manikandan"/>
    <s v="India"/>
    <s v="India"/>
    <x v="3"/>
    <x v="560"/>
    <x v="5"/>
    <x v="23"/>
    <x v="1"/>
    <s v="133 min"/>
    <s v="Comedies, Dramas, Independent Movies"/>
    <s v="From first crushes to post-marriage relationships, love and connection are at the heart of the four interwoven stories in this anthology film."/>
    <x v="2"/>
  </r>
  <r>
    <s v="s2988"/>
    <x v="0"/>
    <x v="760"/>
    <s v="Vir Das: For India"/>
    <x v="1386"/>
    <s v="Vir Das"/>
    <s v="Vir Das"/>
    <s v="India"/>
    <s v="India"/>
    <x v="3"/>
    <x v="560"/>
    <x v="5"/>
    <x v="22"/>
    <x v="0"/>
    <s v="76 min"/>
    <s v="Stand-Up Comedy"/>
    <s v="From the Vedas to Vasco da Gama to vacuous Bollywood plotlines, comedian Vir Das celebrates the history of India with his one-of-a-kind perspective."/>
    <x v="12"/>
  </r>
  <r>
    <s v="s2989"/>
    <x v="0"/>
    <x v="1616"/>
    <s v="Menashe"/>
    <x v="1387"/>
    <s v="Menashe Lustig"/>
    <s v="Menashe Lustig, Ruben Niborski, Yoel Weisshaus, Meyer Schwartz, Yoel Falkowitz, Ariel Vaysman"/>
    <s v="United States"/>
    <s v="United States"/>
    <x v="0"/>
    <x v="561"/>
    <x v="4"/>
    <x v="5"/>
    <x v="3"/>
    <s v="82 min"/>
    <s v="Dramas, Independent Movies"/>
    <s v="A year after his wife's death, a widower faces pressure from his Hasidic community to give up his son for adoption unless he finds a new partner."/>
    <x v="0"/>
  </r>
  <r>
    <s v="s2990"/>
    <x v="0"/>
    <x v="1617"/>
    <s v="A Sun"/>
    <x v="1388"/>
    <s v="Wu Chien-ho"/>
    <s v="Wu Chien-ho, Chen Yi-wen, Samantha Ko, Liu Kuan-ting, Greg Hsu, Wu Tai-ling, Wen Chen-ling, Yin Shin"/>
    <s v="Taiwan"/>
    <s v="Taiwan"/>
    <x v="19"/>
    <x v="562"/>
    <x v="3"/>
    <x v="23"/>
    <x v="0"/>
    <s v="156 min"/>
    <s v="Dramas, Independent Movies, International Movies"/>
    <s v="A family reckons with the aftermath of their younger son's incarceration and a greater misfortune that follows."/>
    <x v="0"/>
  </r>
  <r>
    <s v="s2991"/>
    <x v="0"/>
    <x v="1618"/>
    <s v="Die Ontwaking"/>
    <x v="1389"/>
    <s v="Gys de Villiers"/>
    <s v="Gys de Villiers, Juanita de Villiers, G√©rard Rudolf, Paul Eilers, Pete Spyropoulos, Jaco Muller, Armand Aucamp, Christine Tesco"/>
    <s v="South Africa"/>
    <s v="South Africa"/>
    <x v="5"/>
    <x v="562"/>
    <x v="3"/>
    <x v="25"/>
    <x v="0"/>
    <s v="90 min"/>
    <s v="International Movies, Thrillers"/>
    <s v="An inexperienced murder detective joins a desperate search for a deranged serial killer who possesses a deep obsession with young women‚Äôs skin."/>
    <x v="15"/>
  </r>
  <r>
    <s v="s2996"/>
    <x v="0"/>
    <x v="1619"/>
    <s v="Airplane Mode"/>
    <x v="1390"/>
    <s v="Larissa Manoela"/>
    <s v="Larissa Manoela, Andr√© Luiz Frambach, Erasmo Carlos, Mariana Am√¢ncio, Amanda Orestes, Eike Duarte, Nayobe Nzainab, Katiuscia Canoro, Phellyx Moura, Dani Ornellas, Michel Bercovitch, S√≠lvia Louren√ßo"/>
    <s v="United States"/>
    <s v="United States"/>
    <x v="0"/>
    <x v="563"/>
    <x v="2"/>
    <x v="22"/>
    <x v="5"/>
    <s v="97 min"/>
    <s v="Comedies, International Movies, Romantic Movies"/>
    <s v="When Ana, an influencer, crashes her car while talking on the phone, she‚Äôs shipped to her grumpy grandfather's farm ‚Äì and forced into a digital detox."/>
    <x v="2"/>
  </r>
  <r>
    <s v="s2997"/>
    <x v="0"/>
    <x v="1620"/>
    <s v="Alex Fern√°ndez: The Best Comedian in the World"/>
    <x v="291"/>
    <s v="Alex Fern√°ndez"/>
    <s v="Alex Fern√°ndez"/>
    <s v="Mexico"/>
    <s v="Mexico"/>
    <x v="17"/>
    <x v="563"/>
    <x v="2"/>
    <x v="22"/>
    <x v="0"/>
    <s v="51 min"/>
    <s v="Stand-Up Comedy"/>
    <s v="Comic Alex Fern√°ndez performs his familiar autobiographical stories but goes a little deeper this time with a tender tale about one of his six siblings."/>
    <x v="12"/>
  </r>
  <r>
    <s v="s3000"/>
    <x v="1"/>
    <x v="1621"/>
    <s v="The Ghost Bride"/>
    <x v="1391"/>
    <s v="Huang Peijia"/>
    <s v="Huang Peijia, Wu Kang-jen, Ludi Lin, Janet Hsieh, Kuang Tian, Susan Leong, Jordan Voon, Angeline Tan, Jojo Goh, Teresa Daley"/>
    <s v="Taiwan, Malaysia"/>
    <s v="Taiwan"/>
    <x v="19"/>
    <x v="563"/>
    <x v="2"/>
    <x v="22"/>
    <x v="1"/>
    <s v="1 Season"/>
    <s v="International TV Shows, TV Dramas, TV Mysteries"/>
    <s v="In 1890s Malacca, Li Lan finds herself in the afterlife and becomes mired in a mystery linked to the sinister, deceased son of a wealthy family."/>
    <x v="11"/>
  </r>
  <r>
    <s v="s3003"/>
    <x v="0"/>
    <x v="1622"/>
    <s v="Whisky"/>
    <x v="1392"/>
    <s v="Andr√©s Pazos"/>
    <s v="Andr√©s Pazos, Mirella Pascual, Jorge Bolani, Jos√© Pedro Bujaruz, Ver√≥nica Perrotta"/>
    <s v="Uruguay, Argentina, Germany, Spain"/>
    <s v="Uruguay"/>
    <x v="57"/>
    <x v="564"/>
    <x v="1"/>
    <x v="14"/>
    <x v="0"/>
    <s v="98 min"/>
    <s v="Comedies, Dramas, International Movies"/>
    <s v="To impress family, a factory owner pretends to be married to one of his employees, and soon, the &quot;couple&quot; finds their lives radically altered."/>
    <x v="2"/>
  </r>
  <r>
    <s v="s3004"/>
    <x v="0"/>
    <x v="1623"/>
    <s v="Fortune Feimster: Sweet &amp; Salty"/>
    <x v="1393"/>
    <s v="Fortune Feimster"/>
    <s v="Fortune Feimster"/>
    <s v="United States"/>
    <s v="United States"/>
    <x v="0"/>
    <x v="565"/>
    <x v="0"/>
    <x v="22"/>
    <x v="0"/>
    <s v="61 min"/>
    <s v="Stand-Up Comedy"/>
    <s v="Actor, comedian and writer Fortune Feimster takes the stage and riffs on her southern roots, sexual awakenings, showbiz career and more."/>
    <x v="12"/>
  </r>
  <r>
    <s v="s3005"/>
    <x v="0"/>
    <x v="1624"/>
    <s v="KD (A) Karuppudurai"/>
    <x v="1394"/>
    <s v="Mu Ramaswamy"/>
    <s v="Mu Ramaswamy, Naga Vishal, Yog Japee, Ganesan Kaliamoorthy, Guna Babu"/>
    <s v="India"/>
    <s v="India"/>
    <x v="3"/>
    <x v="565"/>
    <x v="0"/>
    <x v="23"/>
    <x v="1"/>
    <s v="116 min"/>
    <s v="Comedies, Dramas, Independent Movies"/>
    <s v="As his children plot his death to claim their inheritance, an aging patriarch leaves home, befriending a spunky boy who adds direction to his life."/>
    <x v="2"/>
  </r>
  <r>
    <s v="s3007"/>
    <x v="0"/>
    <x v="1625"/>
    <s v="Motichoor Chaknachoor"/>
    <x v="1395"/>
    <s v="Nawazuddin Siddiqui"/>
    <s v="Nawazuddin Siddiqui, Athiya Shetty, Sanjeev Vats, Vibha Chhibber, Vivek Mishra, Navni Parihar, Karuna Pandey, Abhishek Rawat"/>
    <s v="India"/>
    <s v="India"/>
    <x v="3"/>
    <x v="566"/>
    <x v="6"/>
    <x v="23"/>
    <x v="1"/>
    <s v="132 min"/>
    <s v="Comedies, Dramas, International Movies"/>
    <s v="Pushing 40 and unemployed, a Dubai returnee desperate for a wife catches the eye of a Bhopal belle, who sees him solely as her ticket out of India."/>
    <x v="2"/>
  </r>
  <r>
    <s v="s3008"/>
    <x v="0"/>
    <x v="1626"/>
    <s v="WHAT DID JACK DO?"/>
    <x v="1396"/>
    <s v="David Lynch"/>
    <s v="David Lynch"/>
    <s v="United States"/>
    <s v="United States"/>
    <x v="0"/>
    <x v="566"/>
    <x v="6"/>
    <x v="22"/>
    <x v="1"/>
    <s v="17 min"/>
    <s v="Dramas, Independent Movies"/>
    <s v="A detective interrogates a monkey who is suspected of murder."/>
    <x v="0"/>
  </r>
  <r>
    <s v="s3009"/>
    <x v="0"/>
    <x v="1627"/>
    <s v="The Bling Ring"/>
    <x v="172"/>
    <s v="Emma Watson"/>
    <s v="Emma Watson, Leslie Mann, Carlos Miranda, Israel Broussard, Taissa Farmiga, Katie Chang, Georgia Rock, Claire Julien"/>
    <s v="United States, United Kingdom, France, Germany, Japan"/>
    <s v="United States"/>
    <x v="0"/>
    <x v="567"/>
    <x v="4"/>
    <x v="4"/>
    <x v="4"/>
    <s v="91 min"/>
    <s v="Dramas, Independent Movies"/>
    <s v="Based on fact, this comic thriller tracks the saga of the Hollywood Hills Burglar Bunch, who used the Web to time their robberies of stars' homes."/>
    <x v="0"/>
  </r>
  <r>
    <s v="s3010"/>
    <x v="0"/>
    <x v="1628"/>
    <s v="A Fall from Grace"/>
    <x v="1397"/>
    <s v="Crystal Fox"/>
    <s v="Crystal Fox, Phylicia Rashad, Cicely Tyson, Bresha Webb, Mehcad Brooks, Adrian Pasdar, Tyler Perry"/>
    <s v="United States"/>
    <s v="United States"/>
    <x v="0"/>
    <x v="568"/>
    <x v="3"/>
    <x v="22"/>
    <x v="0"/>
    <s v="121 min"/>
    <s v="Dramas, Thrillers"/>
    <s v="When gentle, law-abiding Grace confesses to killing her new husband, her skeptical young lawyer sets out to uncover the truth. A film by Tyler Perry."/>
    <x v="0"/>
  </r>
  <r>
    <s v="s3015"/>
    <x v="0"/>
    <x v="1629"/>
    <s v="Deadcon"/>
    <x v="1398"/>
    <s v="Lauren Elizabeth"/>
    <s v="Lauren Elizabeth, Claudia Sulewski, Keith Machekanyanga, Mimi Gianopulos, Lukas Gage, Carl Gilliard, Caeli, Mark Dohner, Jessie Paege, Richard Kohnke, Dominic Burgess, Judah Mackey"/>
    <s v="United States"/>
    <s v="United States"/>
    <x v="0"/>
    <x v="569"/>
    <x v="2"/>
    <x v="23"/>
    <x v="1"/>
    <s v="78 min"/>
    <s v="Horror Movies"/>
    <s v="A group of uber-popular, social media influencers‚Äô trip to a digital media festival grows dark when an evil spirit wants to lure them to their demise."/>
    <x v="3"/>
  </r>
  <r>
    <s v="s3017"/>
    <x v="0"/>
    <x v="1630"/>
    <s v="Hop"/>
    <x v="1399"/>
    <s v="James Marsden"/>
    <s v="James Marsden, Russell Brand, Kaley Cuoco, Hank Azaria, Gary Cole, Elizabeth Perkins, Hugh Laurie, Tiffany Espensen, David Hasselhoff, Chelsea Handler"/>
    <s v="United States, France, Japan"/>
    <s v="United States"/>
    <x v="0"/>
    <x v="569"/>
    <x v="2"/>
    <x v="15"/>
    <x v="3"/>
    <s v="95 min"/>
    <s v="Children &amp; Family Movies, Comedies"/>
    <s v="A jobless slacker finds himself beyond busy after he runs over the Easter Bunny and has to take over the rabbit's duties so the holiday can continue."/>
    <x v="7"/>
  </r>
  <r>
    <s v="s3018"/>
    <x v="0"/>
    <x v="1631"/>
    <s v="Jezebel"/>
    <x v="1400"/>
    <s v="Tiffany Tenille"/>
    <s v="Tiffany Tenille, Numa Perrier, Stephen Barrington, Bobby Field, Rockwelle Dortch, Zoe Tyson, Dennis Jaffee, Jessa Zarubica, RiRia, Charlie Taylor, Amy Aitken, Brett Gelman"/>
    <s v="United States"/>
    <s v="United States"/>
    <x v="0"/>
    <x v="569"/>
    <x v="2"/>
    <x v="23"/>
    <x v="0"/>
    <s v="86 min"/>
    <s v="Dramas, Independent Movies"/>
    <s v="During the internet's infancy, a vulnerable woman follows her sister into the sex industry as a webcam model but her sudden popularity tests their bond."/>
    <x v="0"/>
  </r>
  <r>
    <s v="s3019"/>
    <x v="0"/>
    <x v="1632"/>
    <s v="Legend"/>
    <x v="1401"/>
    <s v="Tom Hardy"/>
    <s v="Tom Hardy, Emily Browning, David Thewlis, Duffy, Christopher Eccleston, Chazz Palminteri, Paul Bettany, Taron Egerton, Colin Morgan, Tara Fitzgerald"/>
    <s v="United Kingdom, France, United States"/>
    <s v="United Kingdom"/>
    <x v="1"/>
    <x v="569"/>
    <x v="2"/>
    <x v="25"/>
    <x v="4"/>
    <s v="132 min"/>
    <s v="Dramas, International Movies, Thrillers"/>
    <s v="Identical twins and notorious gangsters Reggie and Ronnie Kray elude the authorities in 1960s London while transfixing and terrifying the public."/>
    <x v="0"/>
  </r>
  <r>
    <s v="s3020"/>
    <x v="0"/>
    <x v="1633"/>
    <s v="NiNoKuni"/>
    <x v="1402"/>
    <s v="Kento Yamazaki"/>
    <s v="Kento Yamazaki, Mackenyu, Mei Nagano, Mamoru Miyano, Maaya Sakamoto, Yuki Kaji, Kenjiro Tsuda, Koichi Yamadera, Masatoh Ibu, Tsuyoshi Muro"/>
    <s v="Japan"/>
    <s v="Japan"/>
    <x v="6"/>
    <x v="569"/>
    <x v="2"/>
    <x v="23"/>
    <x v="1"/>
    <s v="107 min"/>
    <s v="Action &amp; Adventure, Anime Features, Children &amp; Family Movies"/>
    <s v="Two average teens go on a magical quest to save the life of their friend and her counterpart from another world. But love complicates their journey."/>
    <x v="5"/>
  </r>
  <r>
    <s v="s3022"/>
    <x v="0"/>
    <x v="1634"/>
    <s v="Steve Jobs"/>
    <x v="1403"/>
    <s v="Michael Fassbender"/>
    <s v="Michael Fassbender, Kate Winslet, Seth Rogen, Jeff Daniels, Michael Stuhlbarg, Katherine Waterston, Perla Haney-Jardine, Sarah Snook, John Ortiz, Adam Shapiro"/>
    <s v="United Kingdom, United States"/>
    <s v="United Kingdom"/>
    <x v="1"/>
    <x v="569"/>
    <x v="2"/>
    <x v="25"/>
    <x v="4"/>
    <s v="122 min"/>
    <s v="Dramas"/>
    <s v="By keying in on three crucial points in his career, this biopic shows the human foibles and visionary fearlessness of the man who made the Mac."/>
    <x v="0"/>
  </r>
  <r>
    <s v="s3023"/>
    <x v="0"/>
    <x v="1635"/>
    <s v="Bulbul Can Sing"/>
    <x v="1404"/>
    <s v="Arnali Das"/>
    <s v="Arnali Das, Manoranjan Das, Banita Thakuriya, Manabendra Das, Deepjyoti Kalita, Pakija Begum"/>
    <s v="India"/>
    <s v="India"/>
    <x v="3"/>
    <x v="570"/>
    <x v="1"/>
    <x v="21"/>
    <x v="1"/>
    <s v="95 min"/>
    <s v="Dramas, Independent Movies, International Movies"/>
    <s v="Exploring their sexual identities in the face of the patriarchal rules of their Assamese village, a teenager and her two friends are rocked by tragedy."/>
    <x v="0"/>
  </r>
  <r>
    <s v="s3024"/>
    <x v="0"/>
    <x v="1636"/>
    <s v="Eye For An Eye"/>
    <x v="1405"/>
    <s v="Luis Tosar"/>
    <s v="Luis Tosar, Xan Cejudo, Ismael Mart√≠nez, Enric Auquer, Mar√≠a V√°zquez, Daniel Curr√°s, Rebeca Montero, Luisa Mayol, Jessica Serna, Tamara Canosa"/>
    <s v="Spain, France, United States"/>
    <s v="Spain"/>
    <x v="8"/>
    <x v="570"/>
    <x v="1"/>
    <x v="23"/>
    <x v="0"/>
    <s v="108 min"/>
    <s v="Dramas, International Movies, Thrillers"/>
    <s v="A cartel boss is released from prison and unknowingly put in the care of a vengeful nurse, whose life was tragically impacted by the drug lord."/>
    <x v="0"/>
  </r>
  <r>
    <s v="s3026"/>
    <x v="0"/>
    <x v="1637"/>
    <s v="MindGamers"/>
    <x v="1406"/>
    <s v="Tom Payne"/>
    <s v="Tom Payne, Melia Kreiling, Antonia Campbell-Hughes, Sam Neill, Turlough Convery, Oliver Stark, Dominique Tipper, Ryan Doyle, Simon Paisley-day, Pedja Bjelac"/>
    <s v="Austria"/>
    <s v="Austria"/>
    <x v="40"/>
    <x v="570"/>
    <x v="1"/>
    <x v="5"/>
    <x v="4"/>
    <s v="99 min"/>
    <s v="International Movies, Sci-Fi &amp; Fantasy, Thrillers"/>
    <s v="Brilliant young students discover a breakthrough that could change humankind, but soon find themselves the subjects of a much bigger experiment."/>
    <x v="15"/>
  </r>
  <r>
    <s v="s3027"/>
    <x v="0"/>
    <x v="1638"/>
    <s v="The Brave"/>
    <x v="1407"/>
    <s v="Armand Assante"/>
    <s v="Armand Assante, Louis Mandylor, Yuriy Kutsenko, Ravshana Kurkova, Igor Jijikine, Ivan Makarevich, Bessart Kallaku, Ervin Bejleri"/>
    <s v="United States"/>
    <s v="United States"/>
    <x v="0"/>
    <x v="570"/>
    <x v="1"/>
    <x v="23"/>
    <x v="0"/>
    <s v="103 min"/>
    <s v="Action &amp; Adventure, Independent Movies"/>
    <s v="With entry into the European Union at stake, Albania must rely on a mash-up of elite cops to take down a slippery drug lord dominating its economy."/>
    <x v="5"/>
  </r>
  <r>
    <s v="s3028"/>
    <x v="0"/>
    <x v="1639"/>
    <s v="Leslie Jones: Time Machine"/>
    <x v="1408"/>
    <s v="Leslie Jones"/>
    <s v="Leslie Jones"/>
    <s v="United States"/>
    <s v="United States"/>
    <x v="0"/>
    <x v="571"/>
    <x v="0"/>
    <x v="22"/>
    <x v="0"/>
    <s v="66 min"/>
    <s v="Stand-Up Comedy"/>
    <s v="From trying to seduce Prince to battling sleep apnea, Leslie Jones traces her evolution as an adult in a joyfully raw and outrageous stand-up special."/>
    <x v="12"/>
  </r>
  <r>
    <s v="s3030"/>
    <x v="0"/>
    <x v="1640"/>
    <s v="Women of Mafia 2"/>
    <x v="1222"/>
    <s v="Angie Cepeda"/>
    <s v="Angie Cepeda, Agnieszka Dygant, Aleksandra Grabowska, Aleksandra Pop≈Çawska, Katarzyna Warnke, Piotr Adamczyk, Enrique Arce, Amin Bensalem, Wojciech Bocianowski, Janusz Chabior"/>
    <s v="Poland"/>
    <s v="Poland"/>
    <x v="22"/>
    <x v="571"/>
    <x v="0"/>
    <x v="23"/>
    <x v="0"/>
    <s v="132 min"/>
    <s v="Action &amp; Adventure, Dramas, International Movies"/>
    <s v="When a major drug deal goes sour, the queen of the Warsaw underworld must contend with a rival criminal, a crossed ally and a religious fighter."/>
    <x v="5"/>
  </r>
  <r>
    <s v="s3032"/>
    <x v="0"/>
    <x v="1641"/>
    <s v="Betty White: First Lady of Television"/>
    <x v="1409"/>
    <s v="Betty White"/>
    <s v="Betty White, Valerie Bertinelli, Georgia Engel, Tina Fey, Valerie Harper, Jennifer Love Hewitt, Carl Reiner, Ryan Reynolds, Alex Trebek"/>
    <s v="United States"/>
    <s v="United States"/>
    <x v="0"/>
    <x v="572"/>
    <x v="5"/>
    <x v="21"/>
    <x v="1"/>
    <s v="56 min"/>
    <s v="Documentaries"/>
    <s v="This documentary on actress and television producer Betty White traces her decades-long career as a  woman breaking new ground in entertainment."/>
    <x v="8"/>
  </r>
  <r>
    <s v="s3033"/>
    <x v="0"/>
    <x v="1642"/>
    <s v="Made in China"/>
    <x v="1410"/>
    <s v="Rajkummar Rao"/>
    <s v="Rajkummar Rao, Boman Irani, Mouni Roy, Sumeet Vyas, Paresh Rawal, Gajraj Rao, Manoj Joshi, Sanjay Goradia, Amyra Dastur, Chittaranjan Tripathi, Abhishek Banerjee"/>
    <s v="India"/>
    <s v="India"/>
    <x v="3"/>
    <x v="572"/>
    <x v="5"/>
    <x v="23"/>
    <x v="0"/>
    <s v="128 min"/>
    <s v="Comedies, Dramas, International Movies"/>
    <s v="After a trip to China, a struggling entrepreneur returns to India as the supplier of an illegal aphrodisiac ‚Äî but all he ends up stimulating is chaos."/>
    <x v="2"/>
  </r>
  <r>
    <s v="s3037"/>
    <x v="1"/>
    <x v="1643"/>
    <s v="Jamtara - Sabka Number Ayega"/>
    <x v="1036"/>
    <s v="Amit Sial"/>
    <s v="Amit Sial, Dibyendu Bhattacharya, Aksha Pardhasany, Sparsh Shrivastava, Monika Panwar, Anshumaan Pushkar"/>
    <s v="India"/>
    <s v="India"/>
    <x v="3"/>
    <x v="573"/>
    <x v="3"/>
    <x v="22"/>
    <x v="0"/>
    <s v="1 Season"/>
    <s v="Crime TV Shows, International TV Shows, TV Dramas"/>
    <s v="A group of small-town young men run a lucrative phishing operation, until a corrupt politician wants in on their scheme ‚Äì and a cop wants to fight it."/>
    <x v="10"/>
  </r>
  <r>
    <s v="s3039"/>
    <x v="0"/>
    <x v="1644"/>
    <s v="Monsters: Dark Continent"/>
    <x v="1411"/>
    <s v="Johnny Harris"/>
    <s v="Johnny Harris, Sam Keeley, Joe Dempsie, Kyle Soller, Nicholas Pinnock, Parker Sawyers, Philip Arditti, Sofia Boutella"/>
    <s v="United Kingdom"/>
    <s v="United Kingdom"/>
    <x v="1"/>
    <x v="573"/>
    <x v="3"/>
    <x v="28"/>
    <x v="4"/>
    <s v="119 min"/>
    <s v="Action &amp; Adventure, Dramas, Independent Movies"/>
    <s v="An American platoon stationed in the Middle East is thrust into battle with a breed of tentacled aliens whose rapid spread threatens human survival."/>
    <x v="5"/>
  </r>
  <r>
    <s v="s3042"/>
    <x v="0"/>
    <x v="1645"/>
    <s v="Bulletproof 2"/>
    <x v="303"/>
    <s v="Faizon Love"/>
    <s v="Faizon Love, Kirk Fox, Tony Todd, Pearl Thusi, Cassie Clare, Fiona Ramsey, Neels Clasen, Roxy Nel"/>
    <s v="United States"/>
    <s v="United States"/>
    <x v="0"/>
    <x v="574"/>
    <x v="2"/>
    <x v="22"/>
    <x v="0"/>
    <s v="97 min"/>
    <s v="Action &amp; Adventure, Comedies"/>
    <s v="A special agent abruptly reunites with a criminal ‚Äì once a former friend ‚Äì when he attempts to use his identity to infiltrate and take down a cartel."/>
    <x v="5"/>
  </r>
  <r>
    <s v="s3044"/>
    <x v="0"/>
    <x v="1646"/>
    <s v="A Ghost Story"/>
    <x v="1412"/>
    <s v="Casey Affleck"/>
    <s v="Casey Affleck, Rooney Mara, Liz Franke, Rob Zabrecky, Will Oldham, Sonia Acevedo"/>
    <s v="United States"/>
    <s v="United States"/>
    <x v="0"/>
    <x v="575"/>
    <x v="0"/>
    <x v="5"/>
    <x v="4"/>
    <s v="92 min"/>
    <s v="Dramas, Independent Movies"/>
    <s v="Following a fatal car crash, a man's spirit remains stuck in the home he shared with his wife as doors into the past and future begin to open."/>
    <x v="0"/>
  </r>
  <r>
    <s v="s3045"/>
    <x v="0"/>
    <x v="1647"/>
    <s v="Live Twice, Love Once"/>
    <x v="1413"/>
    <s v="Oscar Mart√≠nez"/>
    <s v="Oscar Mart√≠nez, Inma Cuesta, Mafalda Carbonell, Nacho L√≥pez, Isabel Requena, Aina Clotet, Antonio Valero, Mar√≠a Zamora, Hugo Balaguer, Valeria Schoneveld"/>
    <s v="Spain"/>
    <s v="Spain"/>
    <x v="8"/>
    <x v="575"/>
    <x v="0"/>
    <x v="22"/>
    <x v="0"/>
    <s v="102 min"/>
    <s v="Comedies, Dramas, International Movies"/>
    <s v="When Emilio (Oscar Mart√≠nez) is diagnosed with Alzheimer's disease, he and his family embark on a quest to reunite him with his childhood crush."/>
    <x v="2"/>
  </r>
  <r>
    <s v="s3047"/>
    <x v="0"/>
    <x v="1648"/>
    <s v="All the Freckles in the World"/>
    <x v="1414"/>
    <s v="H√°nssel Casillas"/>
    <s v="H√°nssel Casillas, Loreto Peralta, Andrea Sutton, Luis De La Rosa, Alejandro Flores, Anajos√© Aldrete, Daniel Haddad, Montserrat Mara√±√≥n, Juan Carlos Viana Prieto, Hern√°n Del Riego"/>
    <s v="Mexico"/>
    <s v="Mexico"/>
    <x v="17"/>
    <x v="576"/>
    <x v="3"/>
    <x v="22"/>
    <x v="1"/>
    <s v="90 min"/>
    <s v="Comedies, International Movies, Romantic Movies"/>
    <s v="Thirteen-year-old Jos√© Miguel is immune to 1994 World Cup fever until he realizes soccer is the only way to win the heart of his crush."/>
    <x v="2"/>
  </r>
  <r>
    <s v="s3049"/>
    <x v="0"/>
    <x v="1649"/>
    <s v="Half Girlfriend"/>
    <x v="1165"/>
    <s v="Arjun Kapoor"/>
    <s v="Arjun Kapoor, Shraddha Kapoor, Vikrant Massey, Seema Biswas, Rhea Chakraborty, Sujata Sehgal, Anisa Butt"/>
    <s v="India"/>
    <s v="India"/>
    <x v="3"/>
    <x v="577"/>
    <x v="2"/>
    <x v="5"/>
    <x v="1"/>
    <s v="129 min"/>
    <s v="Dramas, International Movies, Romantic Movies"/>
    <s v="Small-town Madhav falls for big-city Riya and wants her to be his girlfriend. But she views their relationship differently, and suggests a compromise."/>
    <x v="0"/>
  </r>
  <r>
    <s v="s3052"/>
    <x v="0"/>
    <x v="1650"/>
    <s v="Aruna &amp; Her Palate"/>
    <x v="1415"/>
    <s v="Dian Sastrowardoyo"/>
    <s v="Dian Sastrowardoyo, Oka Antara, Hannah Al Rashid, Nicholas Saputra, Deddy Mahendra Desta, Ayu Azhari"/>
    <s v="Indonesia, South Korea, Singapore"/>
    <s v="Indonesia"/>
    <x v="25"/>
    <x v="578"/>
    <x v="1"/>
    <x v="21"/>
    <x v="1"/>
    <s v="106 min"/>
    <s v="Dramas, International Movies"/>
    <s v="An epidemiologist turns her nationwide bird flu investigation into a chance to sample local delicacies en route, with three friends along for the ride."/>
    <x v="0"/>
  </r>
  <r>
    <s v="s3055"/>
    <x v="0"/>
    <x v="1651"/>
    <s v="Breaking the Bank"/>
    <x v="1416"/>
    <s v="Kelsey Grammer"/>
    <s v="Kelsey Grammer, Tamsin Greig, John Michael Higgins, Mathew Horne, Pearce Quigley, Togo Igawa, Sonya Cassidy, Julie Dray, Danny Morgan, Andrew Sachs"/>
    <s v="United Kingdom"/>
    <s v="United Kingdom"/>
    <x v="1"/>
    <x v="578"/>
    <x v="1"/>
    <x v="28"/>
    <x v="5"/>
    <s v="105 min"/>
    <s v="Comedies, International Movies"/>
    <s v="Bank chairman Charles Bunbury ‚Äì who knows next to nothing about banking ‚Äì fights to save both his company and his marriage from disaster."/>
    <x v="2"/>
  </r>
  <r>
    <s v="s3058"/>
    <x v="0"/>
    <x v="1652"/>
    <s v="Garfield Gets Real"/>
    <x v="1417"/>
    <s v="Frank Welker"/>
    <s v="Frank Welker, Wally Wingert, Gregg Berger, Jennifer Darling, Pat Fraley, Jason Marsden, Neil Ross, Audrey Wasilewski, Stephen Stanton, Greg Eagles"/>
    <s v="United States"/>
    <s v="United States"/>
    <x v="0"/>
    <x v="578"/>
    <x v="1"/>
    <x v="18"/>
    <x v="9"/>
    <s v="78 min"/>
    <s v="Children &amp; Family Movies, Comedies"/>
    <s v="After trying to live in the &quot;real world&quot; and concluding it isn't for him, Garfield must return to his comic-strip home before getting trapped forever."/>
    <x v="7"/>
  </r>
  <r>
    <s v="s3059"/>
    <x v="0"/>
    <x v="1653"/>
    <s v="Garfield's Fun Fest"/>
    <x v="1418"/>
    <s v="Frank Welker"/>
    <s v="Frank Welker, Tim Conway, Gregg Berger, Wally Wingert, Audrey Wasilewski, Fred Tatasciore, Stephen Stanton, Jennifer Darling, Neil Ross, Greg Eagles"/>
    <s v="United States, South Korea"/>
    <s v="United States"/>
    <x v="0"/>
    <x v="578"/>
    <x v="1"/>
    <x v="16"/>
    <x v="7"/>
    <s v="79 min"/>
    <s v="Children &amp; Family Movies, Comedies"/>
    <s v="Garfield has long been the champ at a yearly competition for the funniest comic strip. But this time, Garfield must battle tall, handsome Ramone."/>
    <x v="7"/>
  </r>
  <r>
    <s v="s3060"/>
    <x v="0"/>
    <x v="1654"/>
    <s v="Garfield's Pet Force"/>
    <x v="1419"/>
    <s v="Frank Welker"/>
    <s v="Frank Welker, Vanessa Marshall, Gregg Berger, Wally Wingert, Audrey Wasilewski, Jason Marsden, Fred Tatasciore, Stephen Stanton, Jennifer Darling, Neil Ross, Greg Eagles, Cathy Cavadini, David Michie, Greg Finley"/>
    <s v="South Korea, United States"/>
    <s v="South Korea"/>
    <x v="29"/>
    <x v="578"/>
    <x v="1"/>
    <x v="17"/>
    <x v="6"/>
    <s v="78 min"/>
    <s v="Children &amp; Family Movies, Comedies"/>
    <s v="When an alien menace and her army of undead minions threaten to enslave the world, Garfield heads a team of comic-strip superheroes to save the day."/>
    <x v="7"/>
  </r>
  <r>
    <s v="s3061"/>
    <x v="0"/>
    <x v="1655"/>
    <s v="Ghost Stories"/>
    <x v="1034"/>
    <s v="Janhvi Kapoor"/>
    <s v="Janhvi Kapoor, Sobhita Dhulipala, Sukant Goel, Gulshan Devaiah, Mrunal Thakur, Avinash Tiwary, Vijay Varma, Sagar Arya, Surekha Sikri, Pavail Gulati"/>
    <s v="India"/>
    <s v="India"/>
    <x v="3"/>
    <x v="578"/>
    <x v="1"/>
    <x v="22"/>
    <x v="0"/>
    <s v="145 min"/>
    <s v="Horror Movies, International Movies, Thrillers"/>
    <s v="The directors of Emmy-nominated &quot;Lust Stories&quot; (Zoya Akhtar, Anurag Kashyap, Dibakar Banerjee and Karan Johar) reunite for this quartet of thrillers."/>
    <x v="3"/>
  </r>
  <r>
    <s v="s3062"/>
    <x v="0"/>
    <x v="1656"/>
    <s v="Jeff Dunham: Unhinged in Hollywood"/>
    <x v="269"/>
    <s v="Jeff Dunham"/>
    <s v="Jeff Dunham"/>
    <s v="United States"/>
    <s v="United States"/>
    <x v="0"/>
    <x v="578"/>
    <x v="1"/>
    <x v="25"/>
    <x v="0"/>
    <s v="71 min"/>
    <s v="Stand-Up Comedy"/>
    <s v="Unfiltered ventriloquist Jeff Dunham brings his ragtag crew of puppet pals to Hollywood for big laughs about celebrity culture and California living."/>
    <x v="12"/>
  </r>
  <r>
    <s v="s3063"/>
    <x v="0"/>
    <x v="1657"/>
    <s v="Jimmy Neutron: Boy Genius"/>
    <x v="1420"/>
    <s v="Debi Derryberry"/>
    <s v="Debi Derryberry, Jeffrey Garcia, Rob Paulsen, Megan Cavanagh, Mark DeCarlo, Carolyn Lawrence, Andrea Martin, Candi Milo, Crystal Scales, Martin Short, Patrick Stewart, Jim Cummings"/>
    <s v="United States, Spain"/>
    <s v="United States"/>
    <x v="0"/>
    <x v="578"/>
    <x v="1"/>
    <x v="11"/>
    <x v="6"/>
    <s v="83 min"/>
    <s v="Children &amp; Family Movies, Comedies, Sci-Fi &amp; Fantasy"/>
    <s v="When gooey green aliens kidnap all the adults in Retroville, it's up to 11-year-old Jimmy Neutron to come up with a plan to rescue them."/>
    <x v="7"/>
  </r>
  <r>
    <s v="s3069"/>
    <x v="0"/>
    <x v="1658"/>
    <s v="Pan's Labyrinth"/>
    <x v="431"/>
    <s v="Ivana Baquero"/>
    <s v="Ivana Baquero, Sergi L√≥pez, Maribel Verd√∫, Doug Jones, Ariadna Gil, √Ålex Angulo, Manolo Solo, C√©sar Vea, Roger Casamajor, Sergi Lopez"/>
    <s v="Mexico, Spain"/>
    <s v="Mexico"/>
    <x v="17"/>
    <x v="578"/>
    <x v="1"/>
    <x v="20"/>
    <x v="4"/>
    <s v="119 min"/>
    <s v="Dramas, International Movies, Sci-Fi &amp; Fantasy"/>
    <s v="Young Ofelia meets a mythical faun who claims she is destined to become princess of the Underworld. But first she must carry out three perilous tasks."/>
    <x v="0"/>
  </r>
  <r>
    <s v="s3070"/>
    <x v="0"/>
    <x v="1659"/>
    <s v="Pok√©mon the Movie: Power of Us"/>
    <x v="1421"/>
    <s v="Gim Yeong-seon"/>
    <s v="Gim Yeong-seon, Ikue Otani, O Inseong, I Sen-ho, Jeong-shin Woo, Sarah Natochenny"/>
    <s v="Japan"/>
    <s v="Japan"/>
    <x v="6"/>
    <x v="578"/>
    <x v="1"/>
    <x v="21"/>
    <x v="7"/>
    <s v="98 min"/>
    <s v="Anime Features, Children &amp; Family Movies"/>
    <s v="Ash and Pikachu journey to Fula City for its Wind Festival. When disaster looms, they must work together with a group of misfits to save the day!"/>
    <x v="27"/>
  </r>
  <r>
    <s v="s3071"/>
    <x v="0"/>
    <x v="1660"/>
    <s v="Posesif"/>
    <x v="1415"/>
    <s v="Putri Marino"/>
    <s v="Putri Marino, Adipati Dolken, Gritte Agatha, Chicco Kurniawan, Yayu Unru, Cut Mini Theo, Ismail Basbeth, Maulidina K. Putri"/>
    <s v="Indonesia"/>
    <s v="Indonesia"/>
    <x v="25"/>
    <x v="578"/>
    <x v="1"/>
    <x v="5"/>
    <x v="0"/>
    <s v="102 min"/>
    <s v="Dramas, International Movies, Romantic Movies"/>
    <s v="A student diver risks her scholastic future and relationship with her father when she dates a moody transfer student consumed by their romance."/>
    <x v="0"/>
  </r>
  <r>
    <s v="s3074"/>
    <x v="0"/>
    <x v="1661"/>
    <s v="Road Trip: Beer Pong"/>
    <x v="1422"/>
    <s v="Nestor Aaron Absera"/>
    <s v="Nestor Aaron Absera, Julianna Guill, Preston Jones, Julia Levy-Boeken, Danny Pudi, Michael Trotter, Daniel Newman, DJ Qualls"/>
    <s v="United States"/>
    <s v="United States"/>
    <x v="0"/>
    <x v="578"/>
    <x v="1"/>
    <x v="17"/>
    <x v="4"/>
    <s v="97 min"/>
    <s v="Comedies"/>
    <s v="When three college pals hit the road to compete in a big-time beer pong tournament, their trip morphs into an outrageous odyssey."/>
    <x v="2"/>
  </r>
  <r>
    <s v="s3078"/>
    <x v="0"/>
    <x v="1662"/>
    <s v="Aaviri"/>
    <x v="1423"/>
    <s v="Ravi Babu"/>
    <s v="Ravi Babu, Neha Chauhan, Sri Muktha, Bharani Shankar, Mukhtar Khan, Priya"/>
    <s v="India"/>
    <s v="India"/>
    <x v="3"/>
    <x v="579"/>
    <x v="0"/>
    <x v="23"/>
    <x v="1"/>
    <s v="110 min"/>
    <s v="Horror Movies, International Movies, Thrillers"/>
    <s v="After losing their first child in an accident, a couple moves to a palatial home, where their young daughter comes under the spell of an eerie spirit."/>
    <x v="3"/>
  </r>
  <r>
    <s v="s3079"/>
    <x v="0"/>
    <x v="1663"/>
    <s v="Albert Pinto Ko Gussa Kyun Aata Hai?"/>
    <x v="1424"/>
    <s v="Nandita Das"/>
    <s v="Nandita Das, Manav Kaul, Saurabh Shukla, Kishore Kadam, Omkar Das Manikpuri, Amarjeet Amle, Yusuf Hussain, Sushma Bakshi"/>
    <s v="India"/>
    <s v="India"/>
    <x v="3"/>
    <x v="579"/>
    <x v="0"/>
    <x v="23"/>
    <x v="0"/>
    <s v="85 min"/>
    <s v="Dramas, Independent Movies, International Movies"/>
    <s v="As the police investigate his disappearance, a young man heads to Goa to carry out an act of vengeance fueled by years of pent-up anger toward society."/>
    <x v="0"/>
  </r>
  <r>
    <s v="s3081"/>
    <x v="0"/>
    <x v="1664"/>
    <s v="Benchwarmers 2: Breaking Balls"/>
    <x v="1425"/>
    <s v="Chris Klein"/>
    <s v="Chris Klein, Jon Lovitz, Chelsey Reist, Lochlyn Munro, Liam Hughes, Jill Morrison, Zak Santiago, Garfield Wilson, Jonathan Silverman"/>
    <s v="United States"/>
    <s v="United States"/>
    <x v="0"/>
    <x v="579"/>
    <x v="0"/>
    <x v="23"/>
    <x v="2"/>
    <s v="90 min"/>
    <s v="Comedies, Sports Movies"/>
    <s v="A rookie lawyer with an emasculating past in baseball can break into the legal world only if he manages a law firm's ragtag company softball team."/>
    <x v="2"/>
  </r>
  <r>
    <s v="s3082"/>
    <x v="0"/>
    <x v="1665"/>
    <s v="How High 2"/>
    <x v="1426"/>
    <s v="Lil Yachty"/>
    <s v="Lil Yachty, D.C. Young Fly, Alyssa Goss, DeRay Davis, Mary Lynn Rajskub, Blac Youngsta, Lil Baby, NeNe Leakes, Mike Epps, Al Shearer"/>
    <s v="United States"/>
    <s v="United States"/>
    <x v="0"/>
    <x v="579"/>
    <x v="0"/>
    <x v="23"/>
    <x v="0"/>
    <s v="89 min"/>
    <s v="Comedies"/>
    <s v="When a pair of friends uncover a weed Bible, their magical stash gets stolen, sending them on a pot-fueled quest through Atlanta to find it."/>
    <x v="2"/>
  </r>
  <r>
    <s v="s3090"/>
    <x v="0"/>
    <x v="1666"/>
    <s v="Hot Gimmick: Girl Meets Boy"/>
    <x v="1427"/>
    <s v="Miona Hori"/>
    <s v="Miona Hori, Hiroya Shimizu, Shotaro Mamiya, Mizuki Itagaki, Hiyori Sakurada, Kaisei Kamimura, Ai Yoshikawa, Ryohei Shima, Asuka Kurosawa, Kazuya Takahashi, Takashi Sorimachi, Riho Yoshioka"/>
    <s v="Japan"/>
    <s v="Japan"/>
    <x v="6"/>
    <x v="580"/>
    <x v="4"/>
    <x v="23"/>
    <x v="0"/>
    <s v="120 min"/>
    <s v="Dramas, International Movies"/>
    <s v="A quiet teen's life is shaken up when she's forced to be her arrogant neighbor's slave. He loves her, but they both have a lot to learn about trust."/>
    <x v="0"/>
  </r>
  <r>
    <s v="s3091"/>
    <x v="0"/>
    <x v="1667"/>
    <s v="Blitz Patrollie"/>
    <x v="1428"/>
    <s v="Joey Rasdien"/>
    <s v="Joey Rasdien, David Kau, David Kibuuka, Chris Forrest, Santhiran Moonsamy, Quentin Krog, Kaseran Pillay, Mabutho Sithole, Mel Miller, Kagiso Lediga, Craig Urbani"/>
    <s v="South Africa"/>
    <s v="South Africa"/>
    <x v="5"/>
    <x v="581"/>
    <x v="3"/>
    <x v="4"/>
    <x v="0"/>
    <s v="102 min"/>
    <s v="Action &amp; Adventure, Comedies, International Movies"/>
    <s v="Caught between family pressures and small-time crime-fighting, a pair of bumbling cops tries to bust a massive drug deal and go down in history."/>
    <x v="5"/>
  </r>
  <r>
    <s v="s3092"/>
    <x v="0"/>
    <x v="1668"/>
    <s v="El Pepe, a Supreme Life"/>
    <x v="1429"/>
    <s v="Jos√© Mujica"/>
    <s v="Jos√© Mujica, Emir Kusturica"/>
    <s v="Argentina, Uruguay, Serbia"/>
    <s v="Argentina"/>
    <x v="10"/>
    <x v="581"/>
    <x v="3"/>
    <x v="21"/>
    <x v="1"/>
    <s v="73 min"/>
    <s v="Documentaries, International Movies"/>
    <s v="In this intimate documentary, former Uruguayan President Jos√© &quot;Pepe&quot; Mujica talks about lessons he learned while in prison, his ideals and the future."/>
    <x v="8"/>
  </r>
  <r>
    <s v="s3095"/>
    <x v="0"/>
    <x v="1669"/>
    <s v="The App"/>
    <x v="1430"/>
    <s v="Vincenzo Crea"/>
    <s v="Vincenzo Crea, Jessica Cressy, Greta Scarano, Maya Sansa, Abel Ferrara, Anita Kravos"/>
    <s v="Italy"/>
    <s v="Italy"/>
    <x v="13"/>
    <x v="582"/>
    <x v="2"/>
    <x v="23"/>
    <x v="0"/>
    <s v="79 min"/>
    <s v="Dramas, Independent Movies, International Movies"/>
    <s v="While in Rome to shoot his first movie, actor and industrial heir Nick becomes obsessed with a dating app that sends him into a self-destructive spiral."/>
    <x v="0"/>
  </r>
  <r>
    <s v="s3097"/>
    <x v="1"/>
    <x v="1670"/>
    <s v="You"/>
    <x v="1431"/>
    <s v="Penn Badgley"/>
    <s v="Penn Badgley, Elizabeth Lail, Shay Mitchell, John Stamos, Luca Padovan, Zach Cherry"/>
    <s v="United States"/>
    <s v="United States"/>
    <x v="0"/>
    <x v="582"/>
    <x v="2"/>
    <x v="23"/>
    <x v="0"/>
    <s v="2 Seasons"/>
    <s v="Crime TV Shows, Romantic TV Shows, TV Dramas"/>
    <s v="Obsessed with an aspiring writer, a charming bookstore manager goes to extreme measures to insert himself into her life."/>
    <x v="10"/>
  </r>
  <r>
    <s v="s3098"/>
    <x v="0"/>
    <x v="1671"/>
    <s v="Doom: Annihilation"/>
    <x v="479"/>
    <s v="Amy Manson"/>
    <s v="Amy Manson, Dominic Mafham, Luke Allen-Gale, James Weber Brown, Clayton Adams, Nina Bergman, Amer Chadha-Patel, Gavin Brocker, Chidi Ajufo, Hari Dhillon, Katrina Nare"/>
    <s v="United States"/>
    <s v="United States"/>
    <x v="0"/>
    <x v="583"/>
    <x v="1"/>
    <x v="23"/>
    <x v="4"/>
    <s v="97 min"/>
    <s v="Action &amp; Adventure, Horror Movies, Sci-Fi &amp; Fantasy"/>
    <s v="When a swarm of soul-stealing demons invades a Martian moon, a group of elite space Marines must obliterate the beasts to save Earth."/>
    <x v="5"/>
  </r>
  <r>
    <s v="s3099"/>
    <x v="0"/>
    <x v="1672"/>
    <s v="Fireworks"/>
    <x v="1432"/>
    <s v="Yuki Kaji"/>
    <s v="Yuki Kaji, Nobuo Tobita, Michiko Neya, Mitsuru Miyamoto, Fumihiko Tachiki, Shintaro Asanuma, Takahiro Sakurai, Kana Hanazawa, Toshiyuki Toyonaga, Suzu Hirose, Shinichiro Miki, Mamoru Miyano, Takako Matsu, Masaki Suda"/>
    <s v="Japan"/>
    <s v="Japan"/>
    <x v="6"/>
    <x v="583"/>
    <x v="1"/>
    <x v="5"/>
    <x v="5"/>
    <s v="91 min"/>
    <s v="Anime Features, Romantic Movies"/>
    <s v="Middle schooler Nazuna desperately wants to run away with her classmate Norimichi, who somehow turns back time on this fateful summer's day."/>
    <x v="27"/>
  </r>
  <r>
    <s v="s3100"/>
    <x v="0"/>
    <x v="1673"/>
    <s v="Grand-Daddy Day Care"/>
    <x v="1433"/>
    <s v="Danny Trejo"/>
    <s v="Danny Trejo, Reno Wilson, Margaret Avery, Barry Bostwick, Julia Duffy, Anthony Gonzalez, Linda Gray, James Hong, Hal Linden, Alec Mapa"/>
    <s v="United States"/>
    <s v="United States"/>
    <x v="0"/>
    <x v="583"/>
    <x v="1"/>
    <x v="23"/>
    <x v="2"/>
    <s v="96 min"/>
    <s v="Children &amp; Family Movies, Comedies"/>
    <s v="A frustrated novelist with money problems opens an unsanctioned senior center at his house to make quick cash and occupy his cumbersome father-in-law."/>
    <x v="7"/>
  </r>
  <r>
    <s v="s3101"/>
    <x v="0"/>
    <x v="1674"/>
    <s v="Jarhead: Law of Return"/>
    <x v="303"/>
    <s v="Amaury Nolasco"/>
    <s v="Amaury Nolasco, Devon Sawa, Robert Patrick, Jeff Pierre, Ben Cross, Amos Tamam, Yael Eitan, Tsahi Halevi"/>
    <s v="Israel, United States"/>
    <s v="Israel"/>
    <x v="62"/>
    <x v="583"/>
    <x v="1"/>
    <x v="23"/>
    <x v="4"/>
    <s v="103 min"/>
    <s v="Action &amp; Adventure, Dramas"/>
    <s v="When a U.S. senator‚Äôs son is held captive by Hezbollah militiamen, a group of highly trained soldiers ventures into enemy territory to bring him home."/>
    <x v="5"/>
  </r>
  <r>
    <s v="s3102"/>
    <x v="0"/>
    <x v="1675"/>
    <s v="MFKZ"/>
    <x v="1434"/>
    <s v="Kenn Michael"/>
    <s v="Kenn Michael, Vince Staples, Dino Andrade, Michael Chiklis, Giancarlo Esposito, Jorge Gutierrez, Dascha Polanco, RZA, Danny Trejo, Antonio Alvarez"/>
    <s v="France, Japan"/>
    <s v="France"/>
    <x v="14"/>
    <x v="583"/>
    <x v="1"/>
    <x v="5"/>
    <x v="4"/>
    <s v="95 min"/>
    <s v="Action &amp; Adventure, Comedies, International Movies"/>
    <s v="Mysterious goons chase teenage slacker Angelino through chaotic Dark Meat City as he uncovers secret powers that could be the key to saving the world."/>
    <x v="5"/>
  </r>
  <r>
    <s v="s3103"/>
    <x v="0"/>
    <x v="1676"/>
    <s v="Sweetheart"/>
    <x v="344"/>
    <s v="Kiersey Clemons"/>
    <s v="Kiersey Clemons, Emory Cohen, Hanna Mangan Lawrence, Andrew Crawford, Benedict Samuel"/>
    <s v="United States"/>
    <s v="United States"/>
    <x v="0"/>
    <x v="583"/>
    <x v="1"/>
    <x v="23"/>
    <x v="2"/>
    <s v="83 min"/>
    <s v="Horror Movies, Sci-Fi &amp; Fantasy, Thrillers"/>
    <s v="A woman shipwrecked on a remote island discovers she‚Äôs not alone and begins a fight for survival against a deadly presence that emerges each night."/>
    <x v="3"/>
  </r>
  <r>
    <s v="s3105"/>
    <x v="0"/>
    <x v="1677"/>
    <s v="Como ca√≠do del cielo"/>
    <x v="1435"/>
    <s v="Omar Chaparro"/>
    <s v="Omar Chaparro, Ana Claudia Talanc√≥n, Stephanie Cayo, Yare Santana, Ang√©lica Mar√≠a, Manuel 'Flaco' Ib√°√±ez, Laura De Ita"/>
    <s v="Mexico"/>
    <s v="Mexico"/>
    <x v="17"/>
    <x v="584"/>
    <x v="0"/>
    <x v="23"/>
    <x v="1"/>
    <s v="117 min"/>
    <s v="Comedies, International Movies, Music &amp; Musicals"/>
    <s v="To earn his place in heaven, legendary Mexican actor-singer Pedro Infante is sent back to Earth in an impersonator's body to mend his womanizing ways."/>
    <x v="2"/>
  </r>
  <r>
    <s v="s3106"/>
    <x v="0"/>
    <x v="1678"/>
    <s v="John Mulaney &amp; The Sack Lunch Bunch"/>
    <x v="1436"/>
    <s v="John Mulaney"/>
    <s v="John Mulaney, Alexander Bello, Tyler Bourke, Ava Briglia, Cordelia Comando, Camille De La Cruz, Oriah Elgrabli, Jake Ryan Flynn, Orson Hong, Isabella Iannelli, Jacob Laval, Suri Marrero, Zell Steele Morrow, Jonah Mussolino, Lexi Perkel, Linder Sutton"/>
    <s v="United States"/>
    <s v="United States"/>
    <x v="0"/>
    <x v="584"/>
    <x v="0"/>
    <x v="23"/>
    <x v="5"/>
    <s v="70 min"/>
    <s v="Children &amp; Family Movies, Comedies"/>
    <s v="John Mulaney and his kid pals tackle existential topics for all ages with catchy songs, comedy sketches and special guests in a nostalgic variety special."/>
    <x v="7"/>
  </r>
  <r>
    <s v="s3108"/>
    <x v="0"/>
    <x v="1679"/>
    <s v="Jacob's Ladder"/>
    <x v="1437"/>
    <s v="Michael Ealy"/>
    <s v="Michael Ealy, Jesse Williams, Nicole Beharie, Guy Burnet, Joseph Sikora, Karla Souza, Ritchie Coster, Jon Eyez"/>
    <s v="United States"/>
    <s v="United States"/>
    <x v="0"/>
    <x v="585"/>
    <x v="5"/>
    <x v="23"/>
    <x v="4"/>
    <s v="90 min"/>
    <s v="Thrillers"/>
    <s v="After being reunited with a brother he thought was killed in combat, a former army medic begins to experience violent, paranoid visions."/>
    <x v="4"/>
  </r>
  <r>
    <s v="s3110"/>
    <x v="0"/>
    <x v="1680"/>
    <s v="Back of the Net"/>
    <x v="1438"/>
    <s v="Sofia Wylie"/>
    <s v="Sofia Wylie, Tiarnie Coupland, Trae Robin, Gemma Chua-Tran, Ashleigh Ross, Yasmin Honeychurch, Raj Labade, Christopher Kirby, Melissa Bonne, Kate Box"/>
    <s v="Australia"/>
    <s v="Australia"/>
    <x v="9"/>
    <x v="586"/>
    <x v="4"/>
    <x v="23"/>
    <x v="9"/>
    <s v="86 min"/>
    <s v="Children &amp; Family Movies, Sports Movies"/>
    <s v="An American science geek ready to spend a summer at sea accidentally ends up at an Australian soccer academy and is forced to kick it with the locals."/>
    <x v="7"/>
  </r>
  <r>
    <s v="s3111"/>
    <x v="0"/>
    <x v="1681"/>
    <s v="Lost in London"/>
    <x v="1439"/>
    <s v="Ime Bishop Umoh"/>
    <s v="Ime Bishop Umoh, Alexx Ekubo, Stanley Chibunna, Ella Betts, Adi Lev, Kemi Olofinmakin"/>
    <s v="Nigeria"/>
    <s v="Nigeria"/>
    <x v="7"/>
    <x v="586"/>
    <x v="4"/>
    <x v="5"/>
    <x v="5"/>
    <s v="86 min"/>
    <s v="Comedies, International Movies"/>
    <s v="Nigerian students Okon and Bona experience culture shock ‚Äì several shocks, really ‚Äì after being selected for an exchange program in London."/>
    <x v="2"/>
  </r>
  <r>
    <s v="s3113"/>
    <x v="0"/>
    <x v="1682"/>
    <s v="Being Mrs Elliot"/>
    <x v="1202"/>
    <s v="Omoni Oboli"/>
    <s v="Omoni Oboli, Majid Michel, Ayo Makun, Uru Eke, Ime Bishop Umoh, Lepacious Bose, Seun Akindele, Sylvia Oluchy, Chika Chukwu"/>
    <s v="Nigeria"/>
    <s v="Nigeria"/>
    <x v="7"/>
    <x v="587"/>
    <x v="3"/>
    <x v="28"/>
    <x v="1"/>
    <s v="113 min"/>
    <s v="Dramas, International Movies, Romantic Movies"/>
    <s v="When a scorned wife from the city shares a cab with a troubled villager, a fiery accident forces them to live out each other's lives."/>
    <x v="0"/>
  </r>
  <r>
    <s v="s3115"/>
    <x v="0"/>
    <x v="1683"/>
    <s v="Iyore"/>
    <x v="1440"/>
    <s v="Rita Dominic"/>
    <s v="Rita Dominic, Joseph Benjamin, Okawa Shaznay, Paul Obazele, Yemi Blaq, Bukky Wright"/>
    <s v="Nigeria"/>
    <s v="Nigeria"/>
    <x v="7"/>
    <x v="587"/>
    <x v="3"/>
    <x v="25"/>
    <x v="5"/>
    <s v="141 min"/>
    <s v="Dramas, International Movies, Romantic Movies"/>
    <s v="A tragic romance unfolds during a teacher's lessons on the Benin empire after they begin to mirror her love life when her childhood love reappears."/>
    <x v="0"/>
  </r>
  <r>
    <s v="s3117"/>
    <x v="0"/>
    <x v="1684"/>
    <s v="The Two Popes"/>
    <x v="1441"/>
    <s v="Anthony Hopkins"/>
    <s v="Anthony Hopkins, Jonathan Pryce, Juan Minuj√≠n"/>
    <s v="United Kingdom, Italy"/>
    <s v="United Kingdom"/>
    <x v="1"/>
    <x v="587"/>
    <x v="3"/>
    <x v="23"/>
    <x v="2"/>
    <s v="126 min"/>
    <s v="Dramas"/>
    <s v="At a key turning point for the Catholic Church, Pope Benedict XVI forms a surprising friendship with the future Pope Francis. Inspired by true events."/>
    <x v="0"/>
  </r>
  <r>
    <s v="s3124"/>
    <x v="0"/>
    <x v="1685"/>
    <s v="Ronny Chieng: Asian Comedian Destroys America!"/>
    <x v="1442"/>
    <s v="Ronny Chieng"/>
    <s v="Ronny Chieng"/>
    <s v="United States"/>
    <s v="United States"/>
    <x v="0"/>
    <x v="588"/>
    <x v="0"/>
    <x v="23"/>
    <x v="0"/>
    <s v="63 min"/>
    <s v="Stand-Up Comedy"/>
    <s v="Ronny Chieng (&quot;The Daily Show,&quot; &quot;Crazy Rich Asians&quot;) takes center stage in this stand-up special and riffs on modern American life and more."/>
    <x v="12"/>
  </r>
  <r>
    <s v="s3125"/>
    <x v="0"/>
    <x v="1686"/>
    <s v="Sincerely Yours, Dhaka"/>
    <x v="1443"/>
    <s v="Mostafizur Noor Imran"/>
    <s v="Mostafizur Noor Imran, Orchita Sporshia, Allen Shubhro, Shamol Mawla, Sarder Saniat Hossain, Manoj Kumar Pramanik, Trapa Majumder, Intekhab Dinar, Iresh Zaker, Lutfur Rahman George"/>
    <s v="Bangladesh"/>
    <s v="Bangladesh"/>
    <x v="49"/>
    <x v="589"/>
    <x v="6"/>
    <x v="21"/>
    <x v="0"/>
    <s v="136 min"/>
    <s v="Comedies, Dramas, Independent Movies"/>
    <s v="Eleven emerging Bangladeshi filmmakers present a collection of gritty shorts centered on the capital city and the people living in its margins."/>
    <x v="2"/>
  </r>
  <r>
    <s v="s3126"/>
    <x v="0"/>
    <x v="1687"/>
    <s v="The Danish Girl"/>
    <x v="971"/>
    <s v="Eddie Redmayne"/>
    <s v="Eddie Redmayne, Alicia Vikander, Ben Whishaw, Sebastian Koch, Amber Heard, Matthias Schoenaerts, Pip Torrens, Nicholas Woodeson, Emerald Fennell, Adrian Schiller"/>
    <s v="United Kingdom, United States, Germany, Denmark, Belgium, Japan"/>
    <s v="United Kingdom"/>
    <x v="1"/>
    <x v="589"/>
    <x v="6"/>
    <x v="25"/>
    <x v="4"/>
    <s v="120 min"/>
    <s v="Dramas, Independent Movies, International Movies"/>
    <s v="In 1920s Denmark, married artists embark on a journey of unconditional love when the husband announces his intentions to live life as a woman."/>
    <x v="0"/>
  </r>
  <r>
    <s v="s3127"/>
    <x v="0"/>
    <x v="1688"/>
    <s v="Bangistan"/>
    <x v="1444"/>
    <s v="Riteish Deshmukh"/>
    <s v="Riteish Deshmukh, Pulkit Samrat, Kumud Mishra, Chandan Roy Sanyal, Arya Babbar, Shivkumar Subramaniam, Tom Alter, Jacqueline Fernandez"/>
    <s v="India"/>
    <s v="India"/>
    <x v="3"/>
    <x v="590"/>
    <x v="5"/>
    <x v="25"/>
    <x v="1"/>
    <s v="134 min"/>
    <s v="Comedies, Dramas, International Movies"/>
    <s v="Sent on the same deadly international mission by their rival religious factions, two men's madcap antics along the way take them hilariously off course."/>
    <x v="2"/>
  </r>
  <r>
    <s v="s3131"/>
    <x v="1"/>
    <x v="1689"/>
    <s v="Crazy, Lovely, Cool"/>
    <x v="1068"/>
    <s v="Enyinna Nwigwe"/>
    <s v="Enyinna Nwigwe, Adesua Etomi, Uru Eke, Zynnell Zuh, Obi Okolie, Anthony Monjaro, Emmanuel Emelu, Chinonye Chidolue, Lorenzo Menakaya, King Bawa"/>
    <s v="Nigeria"/>
    <s v="Nigeria"/>
    <x v="7"/>
    <x v="590"/>
    <x v="5"/>
    <x v="21"/>
    <x v="0"/>
    <s v="1 Season"/>
    <s v="International TV Shows, TV Dramas"/>
    <s v="For a group of charismatic undergraduates, the jolting revelations from a campus blog turn surviving university life into a serious matter."/>
    <x v="11"/>
  </r>
  <r>
    <s v="s3132"/>
    <x v="0"/>
    <x v="1690"/>
    <s v="Dil Chahta Hai"/>
    <x v="1445"/>
    <s v="Aamir Khan"/>
    <s v="Aamir Khan, Saif Ali Khan, Akshaye Khanna, Preity Zinta, Sonali Kulkarni, Dimple Kapadia, Ayub Khan, Rajat Kapoor, Suhasini Mulay, Ahmed Khan"/>
    <s v="India"/>
    <s v="India"/>
    <x v="3"/>
    <x v="590"/>
    <x v="5"/>
    <x v="11"/>
    <x v="1"/>
    <s v="185 min"/>
    <s v="Comedies, Dramas, International Movies"/>
    <s v="Inseparable childhood friends Akash, Sameer and Siddharth are just out of college. Nothing comes between them ‚Äì until they each fall in love."/>
    <x v="2"/>
  </r>
  <r>
    <s v="s3133"/>
    <x v="0"/>
    <x v="1691"/>
    <s v="Dil Dhadakne Do"/>
    <x v="1446"/>
    <s v="Anil Kapoor"/>
    <s v="Anil Kapoor, Priyanka Chopra, Ranveer Singh, Anushka Sharma, Farhan Akhtar, Shefali Shah, Rahul Bose, Parmeet Sethi, Vikrant Massey, Zarina Wahab, Aamir Khan"/>
    <s v="India"/>
    <s v="India"/>
    <x v="3"/>
    <x v="590"/>
    <x v="5"/>
    <x v="25"/>
    <x v="0"/>
    <s v="174 min"/>
    <s v="Comedies, Dramas, International Movies"/>
    <s v="While hosting a shipboard holiday for relatives and friends, a wealthy but dysfunctional family must face the ugly truths under their flawless facade."/>
    <x v="2"/>
  </r>
  <r>
    <s v="s3134"/>
    <x v="0"/>
    <x v="1692"/>
    <s v="Don"/>
    <x v="1445"/>
    <s v="Shah Rukh Khan"/>
    <s v="Shah Rukh Khan, Priyanka Chopra, Arjun Rampal, Isha Koppikar, Kareena Kapoor, Boman Irani, Om Puri, Pavan Malhotra"/>
    <s v="India"/>
    <s v="India"/>
    <x v="3"/>
    <x v="590"/>
    <x v="5"/>
    <x v="20"/>
    <x v="1"/>
    <s v="169 min"/>
    <s v="Action &amp; Adventure, International Movies"/>
    <s v="A ruthless crime boss and drug lord is nabbed and held captive by the authorities, who send his na√Øve look-alike to infiltrate the man's gang."/>
    <x v="5"/>
  </r>
  <r>
    <s v="s3135"/>
    <x v="0"/>
    <x v="1693"/>
    <s v="Don 2"/>
    <x v="1445"/>
    <s v="Shah Rukh Khan"/>
    <s v="Shah Rukh Khan, Priyanka Chopra, Boman Irani, Lara Dutta, Kunal Kapoor, Om Puri, Alyy Khan, Nawab Shah"/>
    <s v="India, Germany"/>
    <s v="India"/>
    <x v="3"/>
    <x v="590"/>
    <x v="5"/>
    <x v="15"/>
    <x v="1"/>
    <s v="148 min"/>
    <s v="Action &amp; Adventure, International Movies, Music &amp; Musicals"/>
    <s v="With Asia under his complete control, criminal mastermind Don turns to Europe, battling the mob bosses of each nation along the way."/>
    <x v="5"/>
  </r>
  <r>
    <s v="s3136"/>
    <x v="0"/>
    <x v="1694"/>
    <s v="Fukrey"/>
    <x v="1447"/>
    <s v="Pulkit Samrat"/>
    <s v="Pulkit Samrat, Manjot Singh, Ali Fazal, Varun Sharma, Richa Chadda, Priya Anand, Vishakha Singh, Pankaj Tripathi"/>
    <s v="India"/>
    <s v="India"/>
    <x v="3"/>
    <x v="590"/>
    <x v="5"/>
    <x v="4"/>
    <x v="1"/>
    <s v="135 min"/>
    <s v="Action &amp; Adventure, Comedies, Dramas"/>
    <s v="Four young male friends tackle the challenges and unexpected catastrophes of growing up clueless in this music-packed Bollywood teen drama."/>
    <x v="5"/>
  </r>
  <r>
    <s v="s3137"/>
    <x v="0"/>
    <x v="1695"/>
    <s v="Game"/>
    <x v="421"/>
    <s v="Abhishek Bachchan"/>
    <s v="Abhishek Bachchan, Kangana Ranaut, Anupam Kher, Boman Irani, Jimmy Shergill, Shahana Goswami, Gauhar Khan, Sarah-Jane Dias"/>
    <s v="India"/>
    <s v="India"/>
    <x v="3"/>
    <x v="590"/>
    <x v="5"/>
    <x v="15"/>
    <x v="1"/>
    <s v="135 min"/>
    <s v="International Movies, Thrillers"/>
    <s v="A tycoon accuses three strangers of killing his daughter but mysteriously dies before he can expose them, sparking a tangled hunt for the real culprit."/>
    <x v="15"/>
  </r>
  <r>
    <s v="s3138"/>
    <x v="1"/>
    <x v="1696"/>
    <s v="Girls und Panzer"/>
    <x v="1448"/>
    <s v="Mai Fuchigami"/>
    <s v="Mai Fuchigami, Ai Kayano, Mami Ozaki, Ikumi Nakagami, Yuka Iguchi, Misato Fukuen, Mikako Takahashi, Kana Ueda"/>
    <s v="Japan"/>
    <s v="Japan"/>
    <x v="6"/>
    <x v="590"/>
    <x v="5"/>
    <x v="10"/>
    <x v="5"/>
    <s v="1 Season"/>
    <s v="Anime Series, International TV Shows"/>
    <s v="Miho Nishizumi tries to escape her family's tradition of tankery by enrolling at a new high school. Instead she gets back into the sport with friends."/>
    <x v="17"/>
  </r>
  <r>
    <s v="s3140"/>
    <x v="0"/>
    <x v="1697"/>
    <s v="Honeymoon Travels Pvt. Ltd."/>
    <x v="1449"/>
    <s v="Shabana Azmi"/>
    <s v="Shabana Azmi, Boman Irani, Abhay Deol, Minissha Lamba, Kay Kay Menon, Raima Sen, Sandhya Mridul, Vikram Chatwal, Ameesha Patel, Karan Khanna, Diya Mirza, Ranvir Shorey"/>
    <s v="India"/>
    <s v="India"/>
    <x v="3"/>
    <x v="590"/>
    <x v="5"/>
    <x v="18"/>
    <x v="1"/>
    <s v="119 min"/>
    <s v="Comedies, Dramas, International Movies"/>
    <s v="This offbeat comedy-drama follows six quirky newlywed couples as they set off on a bus from Mumbai to Goa on their honeymoons."/>
    <x v="2"/>
  </r>
  <r>
    <s v="s3141"/>
    <x v="0"/>
    <x v="1698"/>
    <s v="Isoken"/>
    <x v="1450"/>
    <s v="Dakore Akande"/>
    <s v="Dakore Akande, Joseph Benjamin, Marc Rhys, Funke Akindele, Lydia Forson, Damilola Adegbite, Tina Mba, Patrick Doyle"/>
    <s v="Nigeria"/>
    <s v="Nigeria"/>
    <x v="7"/>
    <x v="590"/>
    <x v="5"/>
    <x v="5"/>
    <x v="1"/>
    <s v="98 min"/>
    <s v="Comedies, International Movies, Romantic Movies"/>
    <s v="Single at 34, Isoken is maneuvered by her mother toward a relationship with a black entrepreneur but finds herself drawn to a white photojournalist."/>
    <x v="2"/>
  </r>
  <r>
    <s v="s3142"/>
    <x v="0"/>
    <x v="1699"/>
    <s v="Karthik Calling Karthik"/>
    <x v="1451"/>
    <s v="Farhan Akhtar"/>
    <s v="Farhan Akhtar, Deepika Padukone, Ram Kapoor, Vivan Bhatena, Vipin Sharma, Yatin Karyekar, Shefali Shah"/>
    <s v="India"/>
    <s v="India"/>
    <x v="3"/>
    <x v="590"/>
    <x v="5"/>
    <x v="3"/>
    <x v="1"/>
    <s v="135 min"/>
    <s v="Dramas, International Movies, Thrillers"/>
    <s v="Unlucky in love and bullied at work, an office drone is resigned to his dead-end life until it‚Äôs transformed by mysterious calls from ‚Ä¶ himself."/>
    <x v="0"/>
  </r>
  <r>
    <s v="s3143"/>
    <x v="0"/>
    <x v="1700"/>
    <s v="Lakshya"/>
    <x v="1445"/>
    <s v="Amitabh Bachchan"/>
    <s v="Amitabh Bachchan, Hrithik Roshan, Preity Zinta, Om Puri, Sharad Kapoor, Rajendranath Zutshi, Sushant Singh, Prashant Chainani, Shakeel Khan, Ranvir Shorey"/>
    <s v="India"/>
    <s v="India"/>
    <x v="3"/>
    <x v="590"/>
    <x v="5"/>
    <x v="14"/>
    <x v="5"/>
    <s v="185 min"/>
    <s v="Action &amp; Adventure, Dramas, International Movies"/>
    <s v="After dropping out of the army, a spoiled teenager reenlists and proves his mettle by becoming an officer just as war breaks out."/>
    <x v="5"/>
  </r>
  <r>
    <s v="s3144"/>
    <x v="0"/>
    <x v="1701"/>
    <s v="Luck by Chance"/>
    <x v="1446"/>
    <s v="Farhan Akhtar"/>
    <s v="Farhan Akhtar, Konkona Sen Sharma, Rishi Kapoor, Dimple Kapadia, Isha Sharvani, Sanjay Kapoor, Juhi Chawla, Hrithik Roshan, Alyy Khan, Sheeba Chaddha"/>
    <s v="India"/>
    <s v="India"/>
    <x v="3"/>
    <x v="590"/>
    <x v="5"/>
    <x v="17"/>
    <x v="1"/>
    <s v="156 min"/>
    <s v="Dramas, International Movies, Romantic Movies"/>
    <s v="When Vikram gets tapped to play the male lead in a Bollywood film, he can't believe his luck. But it may ruin his relationship with his girlfriend."/>
    <x v="0"/>
  </r>
  <r>
    <s v="s3145"/>
    <x v="0"/>
    <x v="1702"/>
    <s v="Potato Potahto"/>
    <x v="1057"/>
    <s v="O.C. Ukeje"/>
    <s v="O.C. Ukeje, Joselyn Dumas, Joke Silva, Blossom Chukwujekwu, Kemi Lala Akindoju, Chris Attoh, Nikki Samonas, Adjetey Anang, Victoria Micheals"/>
    <s v="Ghana"/>
    <s v="Ghana"/>
    <x v="60"/>
    <x v="590"/>
    <x v="5"/>
    <x v="5"/>
    <x v="0"/>
    <s v="104 min"/>
    <s v="Comedies, Dramas, International Movies"/>
    <s v="A divorced couple decides to continue sharing a home but their already-delicate cohabiting scheme unravels when they begin dating other people."/>
    <x v="2"/>
  </r>
  <r>
    <s v="s3146"/>
    <x v="0"/>
    <x v="1703"/>
    <s v="Rock On!!"/>
    <x v="1452"/>
    <s v="Farhan Akhtar"/>
    <s v="Farhan Akhtar, Arjun Rampal, Purab Kohli, Luke Kenny, Prachi Desai, Shahana Goswami, Koel Purie"/>
    <s v="India"/>
    <s v="India"/>
    <x v="3"/>
    <x v="590"/>
    <x v="5"/>
    <x v="16"/>
    <x v="1"/>
    <s v="139 min"/>
    <s v="Dramas, International Movies, Music &amp; Musicals"/>
    <s v="Four friends hoped that their rock band would be a hit. After breaking up, the band members reunite and take another shot at fulfilling their dream."/>
    <x v="0"/>
  </r>
  <r>
    <s v="s3148"/>
    <x v="0"/>
    <x v="1704"/>
    <s v="Talaash"/>
    <x v="1449"/>
    <s v="Aamir Khan"/>
    <s v="Aamir Khan, Rani Mukerji, Kareena Kapoor, Nawazuddin Siddiqui, Shernaz Patel, Sheeba Chaddha"/>
    <s v="India"/>
    <s v="India"/>
    <x v="3"/>
    <x v="590"/>
    <x v="5"/>
    <x v="10"/>
    <x v="1"/>
    <s v="140 min"/>
    <s v="Dramas, International Movies, Thrillers"/>
    <s v="Set in the jumbled landscape of Mumbai, this mystery drama centers on a police inspector who's trying to cope with the collapse of his marriage."/>
    <x v="0"/>
  </r>
  <r>
    <s v="s3150"/>
    <x v="0"/>
    <x v="1705"/>
    <s v="Zindagi Na Milegi Dobara"/>
    <x v="1446"/>
    <s v="Hrithik Roshan"/>
    <s v="Hrithik Roshan, Abhay Deol, Farhan Akhtar, Katrina Kaif, Kalki Koechlin, Deepti Naval, Naseeruddin Shah, Ariadna Cabrol"/>
    <s v="India"/>
    <s v="India"/>
    <x v="3"/>
    <x v="590"/>
    <x v="5"/>
    <x v="15"/>
    <x v="1"/>
    <s v="154 min"/>
    <s v="Comedies, Dramas, International Movies"/>
    <s v="Three friends on an adventurous road trip/bachelor party in Spain learn some lessons about themselves and each other that will change them forever."/>
    <x v="2"/>
  </r>
  <r>
    <s v="s3151"/>
    <x v="0"/>
    <x v="1706"/>
    <s v="6 Underground"/>
    <x v="1453"/>
    <s v="Ryan Reynolds"/>
    <s v="Ryan Reynolds, M√©lanie Laurent, Corey Hawkins, Dave Franco, Adria Arjona, Manuel Garcia-Rulfo, Ben Hardy, Lior Raz, Payman Maadi, Yuri Kolokolnikov, Kim Kold"/>
    <s v="United States"/>
    <s v="United States"/>
    <x v="0"/>
    <x v="591"/>
    <x v="3"/>
    <x v="23"/>
    <x v="4"/>
    <s v="129 min"/>
    <s v="Action &amp; Adventure, Dramas"/>
    <s v="After faking his death, a tech billionaire recruits a team of international operatives for a bold and bloody mission to take down a brutal dictator."/>
    <x v="5"/>
  </r>
  <r>
    <s v="s3152"/>
    <x v="0"/>
    <x v="1707"/>
    <s v="A Trip to Jamaica"/>
    <x v="242"/>
    <s v="Ayo Makun"/>
    <s v="Ayo Makun, Funke Akindele, Nse Ikpe-Etim, Dan Davies, Paul Campbell, Chris Attoh, Rebecca Silvera, Eric Roberts, Joe Diaz, Alex Moore"/>
    <s v="Nigeria"/>
    <s v="Nigeria"/>
    <x v="7"/>
    <x v="591"/>
    <x v="3"/>
    <x v="32"/>
    <x v="0"/>
    <s v="99 min"/>
    <s v="Comedies, International Movies"/>
    <s v="A newly engaged couple's romantic vacation in Jamaica turns into a mischievous adventure that tests their union in wild and unexpected ways."/>
    <x v="2"/>
  </r>
  <r>
    <s v="s3153"/>
    <x v="0"/>
    <x v="1708"/>
    <s v="My Wife and I"/>
    <x v="1454"/>
    <s v="Ramsey Nouah"/>
    <s v="Ramsey Nouah, Omoni Oboli, Dorcas Shola Fapson, Sambasa Nzeribe, Jemima Osunde, Dozie Onyiriuka, Rotimi Adelagan, Seyilaw"/>
    <s v="South Africa"/>
    <s v="South Africa"/>
    <x v="5"/>
    <x v="591"/>
    <x v="3"/>
    <x v="5"/>
    <x v="0"/>
    <s v="100 min"/>
    <s v="Comedies, International Movies, Romantic Movies"/>
    <s v="When a couple leaning toward divorce meets with a pastor for counseling, an unexpected development shakes up their marriage."/>
    <x v="2"/>
  </r>
  <r>
    <s v="s3156"/>
    <x v="0"/>
    <x v="1709"/>
    <s v="The 9th Precinct"/>
    <x v="1455"/>
    <s v="Roy Chiu"/>
    <s v="Roy Chiu, Chia-Chia Peng, Wen Chen-ling, Eugenie Liu, Yeo Yann Yann"/>
    <s v="Taiwan"/>
    <s v="Taiwan"/>
    <x v="19"/>
    <x v="591"/>
    <x v="3"/>
    <x v="23"/>
    <x v="0"/>
    <s v="95 min"/>
    <s v="International Movies, Thrillers"/>
    <s v="An idealistic cop joins an underground police unit and battles ghoulish forces threatening the balance between the human and the supernatural realms."/>
    <x v="15"/>
  </r>
  <r>
    <s v="s3158"/>
    <x v="0"/>
    <x v="1145"/>
    <s v="Jack Whitehall: Christmas with My Father"/>
    <x v="1456"/>
    <s v="Jack Whitehall"/>
    <s v="Jack Whitehall, Michael Whitehall, Hugh Bonneville, Graham Norton, Layton Williams, Andrew Lloyd Webber, Tim Rice, Tan France, Antoni Porowski, Jonathan Van Ness"/>
    <s v="United Kingdom"/>
    <s v="United Kingdom"/>
    <x v="1"/>
    <x v="592"/>
    <x v="2"/>
    <x v="23"/>
    <x v="0"/>
    <s v="65 min"/>
    <s v="Stand-Up Comedy"/>
    <s v="Jack Whitehall invites his notoriously stuffy father onstage in London's West End for a Christmas comedy extravaganza, complete with celebrity guests."/>
    <x v="12"/>
  </r>
  <r>
    <s v="s3159"/>
    <x v="0"/>
    <x v="1710"/>
    <s v="The Sky Is Pink"/>
    <x v="1457"/>
    <s v="Rohit Saraf"/>
    <s v="Rohit Saraf, Zaira Wasim, Farhan Akhtar, Priyanka Chopra"/>
    <s v="India, United Kingdom, Canada, United States"/>
    <s v="India"/>
    <x v="3"/>
    <x v="593"/>
    <x v="1"/>
    <x v="23"/>
    <x v="0"/>
    <s v="143 min"/>
    <s v="Dramas, International Movies"/>
    <s v="After succumbing to her terminal illness, a teenager posthumously narrates her parents‚Äô tenacious relationship in this drama based on a true story."/>
    <x v="0"/>
  </r>
  <r>
    <s v="s3160"/>
    <x v="0"/>
    <x v="1711"/>
    <s v="Good and Prosperous"/>
    <x v="1118"/>
    <s v="Ali Rabee"/>
    <s v="Ali Rabee, Mohamed Abdel-Rahman, Bayoumi Fouad, Karim Afifi, Dalal Abdel Aziz, Mai Selim, Tara Emad, Mohammed Tharwat, Haifa Wehbe, Ahmed Adel"/>
    <s v="Egypt"/>
    <s v="Egypt"/>
    <x v="27"/>
    <x v="594"/>
    <x v="0"/>
    <x v="5"/>
    <x v="1"/>
    <s v="101 min"/>
    <s v="Comedies, International Movies"/>
    <s v="As two jobless brothers search aimlessly for careers worthy of their hard-to-please mother‚Äôs praise, they cluelessly tackle countless gigs."/>
    <x v="2"/>
  </r>
  <r>
    <s v="s3161"/>
    <x v="0"/>
    <x v="1712"/>
    <s v="Michelle Wolf: Joke Show"/>
    <x v="1458"/>
    <s v="Michelle Wolf"/>
    <s v="Michelle Wolf"/>
    <s v="United States"/>
    <s v="United States"/>
    <x v="0"/>
    <x v="594"/>
    <x v="0"/>
    <x v="23"/>
    <x v="0"/>
    <s v="60 min"/>
    <s v="Stand-Up Comedy"/>
    <s v="Comedian Michelle Wolf takes on outrage culture, massages, childbirth, feminism and much more (like otters) in a stand-up special from New York City."/>
    <x v="12"/>
  </r>
  <r>
    <s v="s3162"/>
    <x v="0"/>
    <x v="1713"/>
    <s v="A Family Reunion Christmas"/>
    <x v="1459"/>
    <s v="Loretta Devine"/>
    <s v="Loretta Devine, Tia Mowry-Hardrict, Anthony Alabi, Talia Jackson, Isaiah Russell-Bailey, Cameron J. Wright, Jordyn Raya James, Jack√©e Harry, Richard Roundtree"/>
    <s v="United States"/>
    <s v="United States"/>
    <x v="0"/>
    <x v="595"/>
    <x v="6"/>
    <x v="23"/>
    <x v="5"/>
    <s v="29 min"/>
    <s v="Children &amp; Family Movies, Comedies"/>
    <s v="M'Dear and her sisters struggle to keep their singing act together before a church Christmas pageant while Grandpa teaches the kids a valuable lesson."/>
    <x v="7"/>
  </r>
  <r>
    <s v="s3163"/>
    <x v="0"/>
    <x v="1714"/>
    <s v="It Comes at Night"/>
    <x v="1460"/>
    <s v="Joel Edgerton"/>
    <s v="Joel Edgerton, Christopher Abbott, Carmen Ejogo, Riley Keough, Kelvin Harrison Jr., David Pendleton, Griffin Robert Faulkner"/>
    <s v="United States"/>
    <s v="United States"/>
    <x v="0"/>
    <x v="595"/>
    <x v="6"/>
    <x v="5"/>
    <x v="4"/>
    <s v="92 min"/>
    <s v="Horror Movies, Independent Movies"/>
    <s v="As danger stalks the world outside his isolated home, an overprotective father faces a tough decision when another family shows up seeking help."/>
    <x v="3"/>
  </r>
  <r>
    <s v="s3164"/>
    <x v="0"/>
    <x v="1715"/>
    <s v="Saaho"/>
    <x v="1461"/>
    <s v="Prabhas"/>
    <s v="Prabhas, Shraddha Kapoor, Jackie Shroff, Chunky Pandey, Neil Nitin Mukesh, Arun Vijay, Vennela Kishore, Murli Sharma, Lal, Prakash Belawadi, Mahesh Manjrekar, Tinnu Anand"/>
    <s v="India"/>
    <s v="India"/>
    <x v="3"/>
    <x v="596"/>
    <x v="5"/>
    <x v="23"/>
    <x v="1"/>
    <s v="172 min"/>
    <s v="Action &amp; Adventure, International Movies"/>
    <s v="In a fictional megalopolis, a stunning underworld theft triggers a fierce power struggle among the gangsters, with an enigmatic cop on their trail."/>
    <x v="5"/>
  </r>
  <r>
    <s v="s3165"/>
    <x v="0"/>
    <x v="1716"/>
    <s v="Nothing to Lose 2"/>
    <x v="1462"/>
    <s v="Petr√¥nio Gontijo"/>
    <s v="Petr√¥nio Gontijo, Day Mesquita, Beth Goulart, Dalton Vigh, Eduardo Galv√£o, C√©sar Mello, Leonardo Franco, Raphael Viana, Ot√°vio Martins"/>
    <s v="Brazil"/>
    <s v="Brazil"/>
    <x v="32"/>
    <x v="597"/>
    <x v="4"/>
    <x v="23"/>
    <x v="2"/>
    <s v="97 min"/>
    <s v="Dramas, Faith &amp; Spirituality, International Movies"/>
    <s v="As controversy surrounds the evangelical church he helped found, Edir Macedo must juggle betrayals, politics and personal loss in this biopic sequel."/>
    <x v="0"/>
  </r>
  <r>
    <s v="s3167"/>
    <x v="0"/>
    <x v="1717"/>
    <s v="Banana Island Ghost"/>
    <x v="465"/>
    <s v="Chigul"/>
    <s v="Chigul, Patrick Diabuah, Adetomiwa Edun, Uche Jumbo, Saidi Balogun, Ali Nuhu, Bimbo Manuel, Akah Nnani, Damilola Adegbite, Dorcas Shola Fapson"/>
    <s v="Nigeria"/>
    <s v="Nigeria"/>
    <x v="7"/>
    <x v="598"/>
    <x v="3"/>
    <x v="5"/>
    <x v="1"/>
    <s v="108 min"/>
    <s v="Comedies, International Movies"/>
    <s v="Searching for a soul mate, a ghost negotiates with God for three more days on Earth to find love, then meets a woman in need of help herself."/>
    <x v="2"/>
  </r>
  <r>
    <s v="s3170"/>
    <x v="0"/>
    <x v="1718"/>
    <s v="Marriage Story"/>
    <x v="1463"/>
    <s v="Scarlett Johansson"/>
    <s v="Scarlett Johansson, Adam Driver, Laura Dern, Alan Alda, Ray Liotta, Julie Hagerty, Merritt Wever, Azhy Robertson"/>
    <s v="United Kingdom, United States"/>
    <s v="United Kingdom"/>
    <x v="1"/>
    <x v="598"/>
    <x v="3"/>
    <x v="23"/>
    <x v="4"/>
    <s v="137 min"/>
    <s v="Dramas"/>
    <s v="Academy Award-nominated filmmaker Noah Baumbach directs this incisive and compassionate look at a marriage coming apart and a family staying together."/>
    <x v="0"/>
  </r>
  <r>
    <s v="s3171"/>
    <x v="0"/>
    <x v="1719"/>
    <s v="No Game No Life: Zero"/>
    <x v="1464"/>
    <s v="Yoshitsugu Matsuoka"/>
    <s v="Yoshitsugu Matsuoka, Ai Kayano, Yoko Hikasa, Yukari Tamura, Yuka Iguchi, Mamiko Noto, Miyuki Sawashiro, Rie Kugimiya, Toru Okawa, Kazuyuki Okitsu, Junichi Suwabe, Lynn, Yui Horie, Nanako Mori, Ryota Takeuchi"/>
    <s v="Japan"/>
    <s v="Japan"/>
    <x v="6"/>
    <x v="598"/>
    <x v="3"/>
    <x v="5"/>
    <x v="0"/>
    <s v="106 min"/>
    <s v="Action &amp; Adventure, Anime Features, International Movies"/>
    <s v="In ancient Disboard, a young warrior befriends an ex machina and embarks on a harrowing mission to stop a global war and save humanity from extinction."/>
    <x v="5"/>
  </r>
  <r>
    <s v="s3172"/>
    <x v="0"/>
    <x v="1720"/>
    <s v="Slow Country"/>
    <x v="1465"/>
    <s v="Ivie Okujaye"/>
    <s v="Ivie Okujaye, Sambasa Nzeribe, Tope Tedela, Gina Castel, Majid Michel, Victor Erabie, Brutus Richard, Adebayo Thomas"/>
    <s v="Nigeria"/>
    <s v="Nigeria"/>
    <x v="7"/>
    <x v="598"/>
    <x v="3"/>
    <x v="5"/>
    <x v="0"/>
    <s v="115 min"/>
    <s v="Dramas, International Movies"/>
    <s v="Desperate to leave a life of prostitution, a teenage mother attempts to outsmart her ruthless boss who is determined to keep his prized asset."/>
    <x v="0"/>
  </r>
  <r>
    <s v="s3175"/>
    <x v="1"/>
    <x v="1721"/>
    <s v="The Chosen One"/>
    <x v="1466"/>
    <s v="Paloma Bernardi"/>
    <s v="Paloma Bernardi, Renan Tenca, Gutto Szuster, Pedro Caetano, Mariano Mattos Martins, Alli Willow, Kiko Vianello, Francisco Gaspar, Tuna Dwek, Lourinelson Vladmir, Leonardo Ventura, Aury Porto, Glauber Amaral, Astrea Lucena"/>
    <s v="Brazil"/>
    <s v="Brazil"/>
    <x v="32"/>
    <x v="598"/>
    <x v="3"/>
    <x v="23"/>
    <x v="0"/>
    <s v="2 Seasons"/>
    <s v="International TV Shows, TV Dramas, TV Mysteries"/>
    <s v="Determined to bring a Zika vaccine to the remote Pantanal, three doctors clash with a faith healer and are pulled deeper into the mysteries of his cult."/>
    <x v="11"/>
  </r>
  <r>
    <s v="s3179"/>
    <x v="0"/>
    <x v="1722"/>
    <s v="Wives on Strike"/>
    <x v="1202"/>
    <s v="Omoni Oboli"/>
    <s v="Omoni Oboli, Kenneth Okonkwo, Kalu Ikeagwu, Uche Jumbo, Ufoma Ejenobor, Julius Agu, Udoka Oyeka, Chioma Chukwuka-Akpotha, Kehinde Bankole"/>
    <s v="Nigeria"/>
    <s v="Nigeria"/>
    <x v="7"/>
    <x v="598"/>
    <x v="3"/>
    <x v="32"/>
    <x v="1"/>
    <s v="92 min"/>
    <s v="Comedies, Dramas, International Movies"/>
    <s v="A group of local women band together to save a terrified young girl from marriage, launching a hilarious strike against their frustrated husbands."/>
    <x v="2"/>
  </r>
  <r>
    <s v="s3180"/>
    <x v="0"/>
    <x v="1722"/>
    <s v="Wives on Strike: The Revolution"/>
    <x v="1202"/>
    <s v="Uche Jumbo"/>
    <s v="Uche Jumbo, Omoni Oboli, Sola Sobowale, Chioma Chukwuka-Akpotha, Ufuoma McDermott, Odunlade Adekola, Kalu Ikeagwu, Kenneth Okonkwo"/>
    <s v="United Kingdom, Nigeria"/>
    <s v="United Kingdom"/>
    <x v="1"/>
    <x v="598"/>
    <x v="3"/>
    <x v="5"/>
    <x v="5"/>
    <s v="93 min"/>
    <s v="Comedies, Dramas, International Movies"/>
    <s v="After a woman is severely beaten at home, her strong-willed friends take a stand against their husbands to seek justice for domestic abuse victims."/>
    <x v="2"/>
  </r>
  <r>
    <s v="s3181"/>
    <x v="0"/>
    <x v="1723"/>
    <s v="A Christmas Prince: The Royal Baby"/>
    <x v="1467"/>
    <s v="Rose McIver"/>
    <s v="Rose McIver, Ben Lamb, Alice Krige, Honor Kneafsey, Sarah Douglas, Andy Lucas, Raj Bajaj, Richard Ashton, Tahirah Sharif, Joel McVeagh, Theo Devaney, Kevin Shen, Momo Yeung, Crystal Yu, Billy Angel"/>
    <s v="United States"/>
    <s v="United States"/>
    <x v="0"/>
    <x v="599"/>
    <x v="2"/>
    <x v="23"/>
    <x v="5"/>
    <s v="85 min"/>
    <s v="Children &amp; Family Movies, Dramas, Romantic Movies"/>
    <s v="Christmas brings the ultimate gift to Aldovia: a royal baby. But first, Queen Amber must save her family and kingdom by unwrapping a monarchy mystery."/>
    <x v="7"/>
  </r>
  <r>
    <s v="s3187"/>
    <x v="0"/>
    <x v="1454"/>
    <s v="Tiffany Haddish: Black Mitzvah"/>
    <x v="1468"/>
    <s v="Tiffany Haddish"/>
    <s v="Tiffany Haddish"/>
    <s v="United States"/>
    <s v="United States"/>
    <x v="0"/>
    <x v="600"/>
    <x v="0"/>
    <x v="23"/>
    <x v="0"/>
    <s v="56 min"/>
    <s v="Stand-Up Comedy"/>
    <s v="On her 40th birthday, Tiffany Haddish drops a bombastic special studded with singing, dancing and raunchy reflections on her long road to womanhood."/>
    <x v="12"/>
  </r>
  <r>
    <s v="s3189"/>
    <x v="0"/>
    <x v="38"/>
    <s v="A Cinderella Story: Christmas Wish"/>
    <x v="1469"/>
    <s v="Laura Marano"/>
    <s v="Laura Marano, Gregg Sulkin, Isabella Gomez, Johannah Newmarch, Lillian Doucet-Roche, Chanelle Peloso, Barclay Hope, Garfield Wilson"/>
    <s v="United States"/>
    <s v="United States"/>
    <x v="0"/>
    <x v="601"/>
    <x v="5"/>
    <x v="23"/>
    <x v="3"/>
    <s v="86 min"/>
    <s v="Children &amp; Family Movies, Comedies, Music &amp; Musicals"/>
    <s v="Despite her vain stepmother and mean stepsisters, an aspiring singer works as an elf at a Christmas tree lot and finds her own holiday miracle."/>
    <x v="7"/>
  </r>
  <r>
    <s v="s3190"/>
    <x v="0"/>
    <x v="1724"/>
    <s v="Baby Dolls"/>
    <x v="1470"/>
    <s v="Nirmal Rishi"/>
    <s v="Nirmal Rishi, Sonam Bajwa, Sukhwinder Chahal, Tania, Gurnam Bhullar"/>
    <s v="India"/>
    <s v="India"/>
    <x v="3"/>
    <x v="601"/>
    <x v="5"/>
    <x v="23"/>
    <x v="5"/>
    <s v="127 min"/>
    <s v="Comedies, International Movies, Romantic Movies"/>
    <s v="When two sisters travel from Canada to Punjab to visit their maternal family, they discover an opportunity to mend a broken bond with their grandmother."/>
    <x v="2"/>
  </r>
  <r>
    <s v="s3191"/>
    <x v="0"/>
    <x v="1725"/>
    <s v="Cut Bank"/>
    <x v="1471"/>
    <s v="Liam Hemsworth"/>
    <s v="Liam Hemsworth, Teresa Palmer, Billy Bob Thornton, Bruce Dern, John Malkovich, Michael Stuhlbarg, Oliver Platt"/>
    <s v="United States"/>
    <s v="United States"/>
    <x v="0"/>
    <x v="601"/>
    <x v="5"/>
    <x v="28"/>
    <x v="4"/>
    <s v="93 min"/>
    <s v="Dramas, Thrillers"/>
    <s v="A small-town dreamer is sure he's landed on a gold mine after accidentally filming a murder but is sucked into a violent tale of greed and deception."/>
    <x v="0"/>
  </r>
  <r>
    <s v="s3192"/>
    <x v="0"/>
    <x v="1726"/>
    <s v="Dead Kids"/>
    <x v="1472"/>
    <s v="Khalil Ramos"/>
    <s v="Khalil Ramos, Vance Larena, Kelvin Miranda, Jan Silverio, Markus Paterson, Gabby Padilla, Sue Ramirez"/>
    <s v="Philippines, United States"/>
    <s v="Philippines"/>
    <x v="34"/>
    <x v="601"/>
    <x v="5"/>
    <x v="23"/>
    <x v="0"/>
    <s v="94 min"/>
    <s v="Dramas, International Movies, Thrillers"/>
    <s v="A socially awkward teen bonds with a group of misfits who plot to abduct the school's arrogant rich kid ‚Äì until their kidnapping scheme turns deadly."/>
    <x v="0"/>
  </r>
  <r>
    <s v="s3194"/>
    <x v="0"/>
    <x v="1727"/>
    <s v="High End Yaariyan"/>
    <x v="1473"/>
    <s v="Ninja"/>
    <s v="Ninja, Ranjit Bawa, Jassi Gill, Musskan Sethi, Navneet Kaur Dhillon, Neet Mahal, Aarushi Sharma"/>
    <s v="India"/>
    <s v="India"/>
    <x v="3"/>
    <x v="601"/>
    <x v="5"/>
    <x v="23"/>
    <x v="1"/>
    <s v="120 min"/>
    <s v="Comedies, International Movies, Romantic Movies"/>
    <s v="From romantic pursuits to their friendship, a trio of young men navigate the complexities of relationships while sharing a London apartment."/>
    <x v="2"/>
  </r>
  <r>
    <s v="s3196"/>
    <x v="0"/>
    <x v="1728"/>
    <s v="Jindua"/>
    <x v="1474"/>
    <s v="Jimmy Shergill"/>
    <s v="Jimmy Shergill, Sargun Mehta, Neeru Bajwa, Bhavkhandan Singh Rakhra, Arkie Kandola, Nina Rehill, Rajiv Thakur, Harjap Singh Bhangal, Balinder Johal, Carolyn Bridget Kennedy, Sonia Dhillon, Jimmy Sheirgill"/>
    <s v="India"/>
    <s v="India"/>
    <x v="3"/>
    <x v="601"/>
    <x v="5"/>
    <x v="5"/>
    <x v="1"/>
    <s v="135 min"/>
    <s v="Dramas, International Movies, Romantic Movies"/>
    <s v="An Indian man in Canada marries a local citizen to legalize his immigration status. The only problem? His girlfriend isn't thrilled about his new wife."/>
    <x v="0"/>
  </r>
  <r>
    <s v="s3198"/>
    <x v="0"/>
    <x v="1729"/>
    <s v="Mahi NRI"/>
    <x v="1475"/>
    <s v="Harrdy Sandhu"/>
    <s v="Harrdy Sandhu, Poppy Jabbal, Rameet Kaur, B.N. Sharma, Navneet Nishan, Gurpreet Guggi, Anjum Batra, Ranjan Sehgal"/>
    <s v="United Kingdom"/>
    <s v="United Kingdom"/>
    <x v="1"/>
    <x v="601"/>
    <x v="5"/>
    <x v="5"/>
    <x v="1"/>
    <s v="134 min"/>
    <s v="Comedies, Dramas, International Movies"/>
    <s v="A Punjabi man attempts to build a life in London in hopes of impressing his girlfriend‚Äôs mother, who insists her daughter marry a man outside of India."/>
    <x v="2"/>
  </r>
  <r>
    <s v="s3199"/>
    <x v="0"/>
    <x v="1730"/>
    <s v="Qismat"/>
    <x v="1476"/>
    <s v="Ammy Virk"/>
    <s v="Ammy Virk, Sargun Mehta, Guggu Gill, Tania, Harby Sangha, Hardeep Gill, Sukhdev Barnala, Satwant Kaur, Baljinder Kaur, Jashanjeet Gosha"/>
    <s v="India"/>
    <s v="India"/>
    <x v="3"/>
    <x v="601"/>
    <x v="5"/>
    <x v="21"/>
    <x v="5"/>
    <s v="137 min"/>
    <s v="Dramas, International Movies, Romantic Movies"/>
    <s v="A young villager moves to Chandigarh and falls for his bubbly neighbor, but their love story is affected by several heartbreaking twists of fate."/>
    <x v="0"/>
  </r>
  <r>
    <s v="s3201"/>
    <x v="0"/>
    <x v="1731"/>
    <s v="Tee Shot: Ariya Jutanugarn"/>
    <x v="1477"/>
    <s v="Krissiri Sukhsvasti"/>
    <s v="Krissiri Sukhsvasti, Atchareeya Potipipittanakorn, Thaneth Warakulnukroh, Hattaya Wongkrachang, Somlek Sakdikul, Marinda Halpin, Gulsara Panyam, Kongkid Visessiri"/>
    <s v="Thailand"/>
    <s v="Thailand"/>
    <x v="24"/>
    <x v="601"/>
    <x v="5"/>
    <x v="23"/>
    <x v="1"/>
    <s v="103 min"/>
    <s v="Children &amp; Family Movies, Dramas, International Movies"/>
    <s v="This biopic follows pro golfer Ariya Jutanugarn's journey to the LPGA tour, from child prodigy to her number-one ranking in the world."/>
    <x v="7"/>
  </r>
  <r>
    <s v="s3202"/>
    <x v="0"/>
    <x v="1732"/>
    <s v="Thug Life"/>
    <x v="1478"/>
    <s v="Harish Verma"/>
    <s v="Harish Verma, Jass Bajwa, Rajiv Thakur, Ihana Dhillon, Yograj Singh, Karamjit Anmol, Anita Devgan, Vrajesh Hirjee, Rana Jung Bahadur, Hobby Dhaliwal"/>
    <s v="India"/>
    <s v="India"/>
    <x v="3"/>
    <x v="601"/>
    <x v="5"/>
    <x v="5"/>
    <x v="1"/>
    <s v="133 min"/>
    <s v="Comedies, Dramas, International Movies"/>
    <s v="A get-rich-quick scheme goes awry when a group of friends stumbles onto a dangerous conspiracy and wind up getting mistaken for the bad guys."/>
    <x v="2"/>
  </r>
  <r>
    <s v="s3203"/>
    <x v="0"/>
    <x v="1733"/>
    <s v="Wandering Stars"/>
    <x v="1479"/>
    <s v="Nekfeu"/>
    <s v="Nekfeu"/>
    <s v="France"/>
    <s v="France"/>
    <x v="14"/>
    <x v="601"/>
    <x v="5"/>
    <x v="23"/>
    <x v="0"/>
    <s v="95 min"/>
    <s v="Documentaries, International Movies, Music &amp; Musicals"/>
    <s v="Navigating creative pressures and personal upsets, French rapper¬†Nekfeu sets out on a global quest for musical inspiration in this documentary."/>
    <x v="8"/>
  </r>
  <r>
    <s v="s3204"/>
    <x v="0"/>
    <x v="1734"/>
    <s v="Why Me?"/>
    <x v="1480"/>
    <s v="Emilian Oprea"/>
    <s v="Emilian Oprea, Mihai Constantin, Andreea Vasile, Dan Condurache, Liviu Pintileasa, Mihai Smarandache, Alin Florea, Lucretia Mandric"/>
    <s v="Romania, Bulgaria, Hungary"/>
    <s v="Romania"/>
    <x v="33"/>
    <x v="601"/>
    <x v="5"/>
    <x v="25"/>
    <x v="0"/>
    <s v="126 min"/>
    <s v="Dramas, International Movies, Thrillers"/>
    <s v="A young prosecutor is assigned a career-making case involving a colleague but soon starts to question the motivations behind the charges."/>
    <x v="0"/>
  </r>
  <r>
    <s v="s3206"/>
    <x v="0"/>
    <x v="1735"/>
    <s v="Guatemala: Heart of the Mayan World"/>
    <x v="1481"/>
    <s v="Christian Morales"/>
    <s v="Christian Morales"/>
    <s v="Uruguay, Guatemala"/>
    <s v="Uruguay"/>
    <x v="57"/>
    <x v="602"/>
    <x v="4"/>
    <x v="23"/>
    <x v="8"/>
    <s v="67 min"/>
    <s v="Documentaries, International Movies"/>
    <s v="From Sierra de las Minas to Esquipulas, explore Guatemala's cultural and geological wealth, including ancient Mayan cities and other natural wonders."/>
    <x v="8"/>
  </r>
  <r>
    <s v="s3207"/>
    <x v="0"/>
    <x v="1736"/>
    <s v="The Zoya Factor"/>
    <x v="1482"/>
    <s v="Sonam Kapoor"/>
    <s v="Sonam Kapoor, Dulquer Salmaan, Sanjay Kapoor, Sikander Kher, Angad Bedi, Koel Purie, Pooja Bhamrah, Manu Rishi Chadha"/>
    <s v="India"/>
    <s v="India"/>
    <x v="3"/>
    <x v="602"/>
    <x v="4"/>
    <x v="23"/>
    <x v="1"/>
    <s v="135 min"/>
    <s v="Comedies, Dramas, International Movies"/>
    <s v="A goofy copywriter unwittingly convinces the Indian cricket team that she‚Äôs their lucky mascot, to the dismay of their superstition-shunning captain."/>
    <x v="2"/>
  </r>
  <r>
    <s v="s3208"/>
    <x v="0"/>
    <x v="1737"/>
    <s v="Atlantics"/>
    <x v="1483"/>
    <s v="Mama Sane"/>
    <s v="Mama Sane, Amadou Mbow, Ibrahima Traore, Nicole Sougou, Amina Kane, Mariama Gassama, Coumba Dieng, Ibrahima Mbaye, Diankou Sembene"/>
    <s v="France, Senegal, Belgium"/>
    <s v="France"/>
    <x v="14"/>
    <x v="603"/>
    <x v="3"/>
    <x v="23"/>
    <x v="1"/>
    <s v="106 min"/>
    <s v="Dramas, Independent Movies, International Movies"/>
    <s v="Arranged to marry a rich man, young Ada is crushed when her true love goes missing at sea during a migration attempt ‚Äì until a miracle reunites them."/>
    <x v="0"/>
  </r>
  <r>
    <s v="s3210"/>
    <x v="0"/>
    <x v="1738"/>
    <s v="Crazy people"/>
    <x v="1018"/>
    <s v="Ramsey Nouah"/>
    <s v="Ramsey Nouah, Chigul, Sola Sobowale, Ireti Doyle, Ben Touitou, Francis Onwochei, Ememobong Nkana, Emem Inwang, Patrick Onyeke"/>
    <s v="Nigeria"/>
    <s v="Nigeria"/>
    <x v="7"/>
    <x v="603"/>
    <x v="3"/>
    <x v="21"/>
    <x v="0"/>
    <s v="107 min"/>
    <s v="Comedies, International Movies, Thrillers"/>
    <s v="Nollywood star Ramsey Nouah learns that someone is impersonating him and breaks out of a mental institution to expose the imposter."/>
    <x v="2"/>
  </r>
  <r>
    <s v="s3211"/>
    <x v="0"/>
    <x v="1739"/>
    <s v="I Lost My Body"/>
    <x v="1484"/>
    <s v="Hakim Faris"/>
    <s v="Hakim Faris, Victoire Du Bois, Patrick d'Assum√ßao, Dev Patel, Alia Shawkat, George Wendt"/>
    <s v="France"/>
    <s v="France"/>
    <x v="14"/>
    <x v="603"/>
    <x v="3"/>
    <x v="23"/>
    <x v="0"/>
    <s v="81 min"/>
    <s v="Dramas, Independent Movies, International Movies"/>
    <s v="Romance, mystery and adventure intertwine as a young man falls in love and a severed hand scours Paris for its owner in this mesmerizing animated film."/>
    <x v="0"/>
  </r>
  <r>
    <s v="s3212"/>
    <x v="0"/>
    <x v="1740"/>
    <s v="Kalushi: The Story of Solomon Mahlangu"/>
    <x v="1485"/>
    <s v="Thabo Rametsi"/>
    <s v="Thabo Rametsi, Thabo Malema, Welile Nzuza, Jafta Mamabolo, Louw Venter, Pearl Thusi"/>
    <s v="South Africa"/>
    <s v="South Africa"/>
    <x v="5"/>
    <x v="603"/>
    <x v="3"/>
    <x v="32"/>
    <x v="0"/>
    <s v="107 min"/>
    <s v="Dramas, International Movies"/>
    <s v="The life and times of iconic South African liberation fighter Solomon Mahlangu, who battled the forces of apartheid, come into focus."/>
    <x v="0"/>
  </r>
  <r>
    <s v="s3215"/>
    <x v="0"/>
    <x v="1741"/>
    <s v="Payday"/>
    <x v="1486"/>
    <s v="Baaj Adebule"/>
    <s v="Baaj Adebule, Ebiye Victor, Meg Otanwa, Bisola Aiyeola, Mawuli Gavor, Zack Orji, Segilola Ogidan"/>
    <s v="Nigeria"/>
    <s v="Nigeria"/>
    <x v="7"/>
    <x v="603"/>
    <x v="3"/>
    <x v="21"/>
    <x v="0"/>
    <s v="110 min"/>
    <s v="Comedies, Independent Movies, International Movies"/>
    <s v="After an expensive night out, two flatmates get tangled in an overnight misadventure to recover their rent money to pay their dead landlord's daughter."/>
    <x v="2"/>
  </r>
  <r>
    <s v="s3216"/>
    <x v="0"/>
    <x v="1742"/>
    <s v="The Accidental Spy"/>
    <x v="1487"/>
    <s v="Ramsey Nouah"/>
    <s v="Ramsey Nouah, Christine Allado, Ayo Makun, Emmanuel Edunjobi, Thenjiwe Moseley, Miguel A. N√∫√±ez Jr., Bucci Franklin"/>
    <s v="Nigeria"/>
    <s v="Nigeria"/>
    <x v="7"/>
    <x v="603"/>
    <x v="3"/>
    <x v="5"/>
    <x v="0"/>
    <s v="104 min"/>
    <s v="Action &amp; Adventure, Comedies, International Movies"/>
    <s v="Nursing a broken heart, an IT specialist moves to London to audition for a reality TV show that unexpectedly turns into a real-life cartel drama."/>
    <x v="5"/>
  </r>
  <r>
    <s v="s3218"/>
    <x v="0"/>
    <x v="1743"/>
    <s v="The Island"/>
    <x v="1488"/>
    <s v="Sambasa Nzeribe"/>
    <s v="Sambasa Nzeribe, Segun Arinze, Tokunbo Idowu, Femi Adebayo"/>
    <s v="Nigeria"/>
    <s v="Nigeria"/>
    <x v="7"/>
    <x v="603"/>
    <x v="3"/>
    <x v="21"/>
    <x v="1"/>
    <s v="93 min"/>
    <s v="Dramas, International Movies, Thrillers"/>
    <s v="When a colonel uncovers controversial intel about the government, he makes a shocking discovery and must decide whether to reveal it or risk his life."/>
    <x v="0"/>
  </r>
  <r>
    <s v="s3219"/>
    <x v="0"/>
    <x v="1744"/>
    <s v="Holiday Rush"/>
    <x v="760"/>
    <s v="Romany Malco"/>
    <s v="Romany Malco, Sonequa Martin-Green, Darlene Love, Deon Cole, La La Anthony, Deysha Nelson, Amarr M. Wooten, Selena-Marie Alphonse, Andrea-Marie Alphonse"/>
    <s v="United States"/>
    <s v="United States"/>
    <x v="0"/>
    <x v="604"/>
    <x v="2"/>
    <x v="23"/>
    <x v="5"/>
    <s v="94 min"/>
    <s v="Children &amp; Family Movies, Dramas"/>
    <s v="A widowed radio DJ and his four spoiled kids need to tighten their belts and pull together when their life of luxury turns lean just before Christmas."/>
    <x v="7"/>
  </r>
  <r>
    <s v="s3224"/>
    <x v="0"/>
    <x v="1745"/>
    <s v="Defiance"/>
    <x v="1489"/>
    <s v="Daniel Craig"/>
    <s v="Daniel Craig, Liev Schreiber, Jamie Bell, Alexa Davalos, Allan Corduner, Mark Feuerstein, Tomas Arana, Jodhi May, Kate Fahy, Iddo Goldberg, George MacKay, Iben Hjejle, Martin Hancock, Jacek Koman, Ravil Isyanov"/>
    <s v="United States"/>
    <s v="United States"/>
    <x v="0"/>
    <x v="605"/>
    <x v="1"/>
    <x v="16"/>
    <x v="4"/>
    <s v="137 min"/>
    <s v="Action &amp; Adventure, Dramas"/>
    <s v="In this action-packed drama based on an extraordinary true story, four brothers protect more than 1,000 Jewish refugees during World War II."/>
    <x v="5"/>
  </r>
  <r>
    <s v="s3225"/>
    <x v="0"/>
    <x v="1746"/>
    <s v="Evvarikee Cheppoddu"/>
    <x v="1490"/>
    <s v="Rakesh Varre"/>
    <s v="Rakesh Varre, Gargeyi, Vamsi raj Nekkanti, D P Ghani, K Prasanna"/>
    <s v="India"/>
    <s v="India"/>
    <x v="3"/>
    <x v="605"/>
    <x v="1"/>
    <x v="23"/>
    <x v="1"/>
    <s v="134 min"/>
    <s v="Comedies, International Movies, Romantic Movies"/>
    <s v="When caste differences throw a wrench into their otherwise blossoming relationship, a couple must somehow convince the girl‚Äôs father to let them marry."/>
    <x v="2"/>
  </r>
  <r>
    <s v="s3227"/>
    <x v="0"/>
    <x v="1747"/>
    <s v="The Body Remembers When the World Broke Open"/>
    <x v="1491"/>
    <s v="Violet Nelson"/>
    <s v="Violet Nelson, Elle-M√°ij√° Tailfeathers, Charlie Hannah, Barbara Eve Harris, Sonny Surowiec, Jay Cardinal Villeneuve, Tony Massil, Aidan Dee, James Angus Cowan, Anthony Bolognese"/>
    <s v="Canada, Norway"/>
    <s v="Canada"/>
    <x v="11"/>
    <x v="605"/>
    <x v="1"/>
    <x v="23"/>
    <x v="0"/>
    <s v="106 min"/>
    <s v="Dramas, Independent Movies"/>
    <s v="After a traumatic event, two Indigenous women in Vancouver are brought together and form a deep bond despite leading different lives."/>
    <x v="0"/>
  </r>
  <r>
    <s v="s3228"/>
    <x v="0"/>
    <x v="1748"/>
    <s v="The Irishman"/>
    <x v="594"/>
    <s v="Robert De Niro"/>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s v="United States"/>
    <x v="0"/>
    <x v="605"/>
    <x v="1"/>
    <x v="23"/>
    <x v="4"/>
    <s v="209 min"/>
    <s v="Dramas"/>
    <s v="Hit man Frank Sheeran looks back at the secrets he kept as a loyal member of the Bufalino crime family in this acclaimed film from Martin Scorsese."/>
    <x v="0"/>
  </r>
  <r>
    <s v="s3229"/>
    <x v="0"/>
    <x v="1372"/>
    <s v="Mike Birbiglia: The New One"/>
    <x v="1186"/>
    <s v="Mike Birbiglia"/>
    <s v="Mike Birbiglia"/>
    <s v="United States"/>
    <s v="United States"/>
    <x v="0"/>
    <x v="606"/>
    <x v="0"/>
    <x v="23"/>
    <x v="0"/>
    <s v="86 min"/>
    <s v="Stand-Up Comedy"/>
    <s v="Comedian Mike Birbiglia hits Broadway with a hilarious yet profound one-man show that recounts his emotional and physical journey to parenthood."/>
    <x v="12"/>
  </r>
  <r>
    <s v="s3230"/>
    <x v="0"/>
    <x v="1749"/>
    <s v="Super Monsters Save Christmas"/>
    <x v="989"/>
    <s v="Elyse Maloway"/>
    <s v="Elyse Maloway, Vincent Tong, Erin Mathews, Andrea Libman, Alessandro Juliani, Nicole Anthony, Diana Kaarina, Ian James Corlett, Britt McKillip, Kathleen Barr, Gigi Saul Guerrero, Brian Drummond"/>
    <s v="United States"/>
    <s v="United States"/>
    <x v="0"/>
    <x v="606"/>
    <x v="0"/>
    <x v="23"/>
    <x v="9"/>
    <s v="24 min"/>
    <s v="Children &amp; Family Movies"/>
    <s v="It's Christmas Eve in Pitchfork Pines, and the Super Monsters are joining forces to deck the halls, find Santa's missing reindeer and save the holiday!"/>
    <x v="7"/>
  </r>
  <r>
    <s v="s3234"/>
    <x v="0"/>
    <x v="1750"/>
    <s v="Pranaam"/>
    <x v="1492"/>
    <s v="Rajeev Khandelwal"/>
    <s v="Rajeev Khandelwal, Samiksha Singh, S.M. Zaheer, Vikram Gokhale, Meenakshi Sethi, Atul Kulkarni, Abhimanyu Singh, Aniruddha Dave"/>
    <s v="India"/>
    <s v="India"/>
    <x v="3"/>
    <x v="607"/>
    <x v="6"/>
    <x v="23"/>
    <x v="1"/>
    <s v="117 min"/>
    <s v="Action &amp; Adventure, Dramas, International Movies"/>
    <s v="Aspiring to fulfill his father‚Äôs dream and become a civil services officer, a young man loses his way upon becoming entangled with a criminal lynchpin."/>
    <x v="5"/>
  </r>
  <r>
    <s v="s3236"/>
    <x v="0"/>
    <x v="1751"/>
    <s v="Shot Caller"/>
    <x v="307"/>
    <s v="Nikolaj Coster-Waldau"/>
    <s v="Nikolaj Coster-Waldau, Omari Hardwick, Lake Bell, Jon Bernthal, Emory Cohen, Jeffrey Donovan, Evan Jones, Benjamin Bratt, Holt McCallany"/>
    <s v="United States"/>
    <s v="United States"/>
    <x v="0"/>
    <x v="608"/>
    <x v="5"/>
    <x v="5"/>
    <x v="4"/>
    <s v="121 min"/>
    <s v="Dramas, Thrillers"/>
    <s v="Trying to go straight, a once-successful businessman fresh out of prison is forced to orchestrate a brazen crime or risk his family."/>
    <x v="0"/>
  </r>
  <r>
    <s v="s3238"/>
    <x v="0"/>
    <x v="1752"/>
    <s v="Brother"/>
    <x v="1493"/>
    <s v="MHD"/>
    <s v="MHD, Darren Muselet, A√Øssa Ma√Øga, Jalil Lespert, Youssouf Gueye, Hiam Abbass, Lisette Malidor"/>
    <s v="France"/>
    <s v="France"/>
    <x v="14"/>
    <x v="609"/>
    <x v="3"/>
    <x v="23"/>
    <x v="0"/>
    <s v="97 min"/>
    <s v="Dramas, Independent Movies, International Movies"/>
    <s v="Thrust from a violent home into a brutal custody center, a teenager learns to navigate a tough new reality and forge unlikely alliances to survive."/>
    <x v="0"/>
  </r>
  <r>
    <s v="s3240"/>
    <x v="0"/>
    <x v="1753"/>
    <s v="Girls und Panzer der Film"/>
    <x v="1448"/>
    <s v="Mai Fuchigami"/>
    <s v="Mai Fuchigami, Ai Kayano, Mami Ozaki, Ikumi Nakagami, Yuka Iguchi, Misato Fukuen, Mikako Takahashi, Kana Ueda, Mika Kikuchi, Maya Yoshioka"/>
    <s v="Japan"/>
    <s v="Japan"/>
    <x v="6"/>
    <x v="609"/>
    <x v="3"/>
    <x v="25"/>
    <x v="0"/>
    <s v="121 min"/>
    <s v="Action &amp; Adventure, Anime Features, International Movies"/>
    <s v="The girls of ≈åarai High must face off against a formidable university team in a fierce tank battle to once again avoid closure of their school."/>
    <x v="5"/>
  </r>
  <r>
    <s v="s3245"/>
    <x v="0"/>
    <x v="1754"/>
    <s v="Shelby American"/>
    <x v="1369"/>
    <s v="Carroll Shelby"/>
    <s v="Carroll Shelby"/>
    <s v="United States"/>
    <s v="United States"/>
    <x v="0"/>
    <x v="609"/>
    <x v="3"/>
    <x v="23"/>
    <x v="0"/>
    <s v="119 min"/>
    <s v="Documentaries, Sports Movies"/>
    <s v="Featuring interviews and vintage footage, this documentary traces American icon Carroll Shelby's life of reinvention from farmer to racer to entrepreneur."/>
    <x v="8"/>
  </r>
  <r>
    <s v="s3249"/>
    <x v="0"/>
    <x v="1755"/>
    <s v="The Knight Before Christmas"/>
    <x v="1494"/>
    <s v="Vanessa Hudgens"/>
    <s v="Vanessa Hudgens, Josh Whitehouse, Emmanuelle Chriqui, Harry Jarvis, Mimi Gianopulos, Ella Kenion, Jean-Michel Le Gal, Arnold Pinnock"/>
    <s v="United States"/>
    <s v="United States"/>
    <x v="0"/>
    <x v="610"/>
    <x v="2"/>
    <x v="23"/>
    <x v="1"/>
    <s v="93 min"/>
    <s v="Children &amp; Family Movies, Comedies, Romantic Movies"/>
    <s v="Medieval magic sends a 14th-century knight to modern-day Ohio, where he falls for a high school science teacher who's disillusioned by love."/>
    <x v="7"/>
  </r>
  <r>
    <s v="s3251"/>
    <x v="0"/>
    <x v="1756"/>
    <s v="Bikram: Yogi, Guru, Predator"/>
    <x v="1495"/>
    <s v="Bikram Choudhury"/>
    <s v="Bikram Choudhury"/>
    <s v="United States"/>
    <s v="United States"/>
    <x v="0"/>
    <x v="611"/>
    <x v="1"/>
    <x v="23"/>
    <x v="0"/>
    <s v="86 min"/>
    <s v="Documentaries"/>
    <s v="This documentary charts the rise and fall of hot yoga founder Bikram Choudhury as his global empire is born and disturbing revelations come to light."/>
    <x v="8"/>
  </r>
  <r>
    <s v="s3252"/>
    <x v="0"/>
    <x v="1757"/>
    <s v="Dorasaani"/>
    <x v="1496"/>
    <s v="Anand Deverakonda"/>
    <s v="Anand Deverakonda, Shivatmika Rajasekhar, Kannada Kishore"/>
    <s v="India"/>
    <s v="India"/>
    <x v="3"/>
    <x v="611"/>
    <x v="1"/>
    <x v="23"/>
    <x v="1"/>
    <s v="134 min"/>
    <s v="Dramas, International Movies, Romantic Movies"/>
    <s v="A village landlord's daughter and an educated commoner must decide if their budding forbidden love is worth resisting a repressive social hierarchy."/>
    <x v="0"/>
  </r>
  <r>
    <s v="s3254"/>
    <x v="0"/>
    <x v="1758"/>
    <s v="Lorena, Light-Footed Woman"/>
    <x v="1497"/>
    <s v="Lorena Ram√≠rez"/>
    <s v="Lorena Ram√≠rez"/>
    <s v="Mexico"/>
    <s v="Mexico"/>
    <x v="17"/>
    <x v="611"/>
    <x v="1"/>
    <x v="23"/>
    <x v="8"/>
    <s v="28 min"/>
    <s v="Documentaries, International Movies, Sports Movies"/>
    <s v="Lorena Ram√≠rez of Mexico's Rar√°muri community lives a pastoral life ‚Äì except when she straps on her sandals to compete as an ultramarathon runner."/>
    <x v="8"/>
  </r>
  <r>
    <s v="s3255"/>
    <x v="0"/>
    <x v="1759"/>
    <s v="Mallesham"/>
    <x v="1498"/>
    <s v="Jhansi"/>
    <s v="Jhansi, Priyadarshi Pullikonda, Ananya Nagalla"/>
    <s v="India"/>
    <s v="India"/>
    <x v="3"/>
    <x v="611"/>
    <x v="1"/>
    <x v="23"/>
    <x v="1"/>
    <s v="131 min"/>
    <s v="Dramas, Independent Movies, International Movies"/>
    <s v="A self-trained engineer risks debt, love and reputation in his quest to improve the grueling work conditions of his mother and her weaving community."/>
    <x v="0"/>
  </r>
  <r>
    <s v="s3257"/>
    <x v="0"/>
    <x v="1760"/>
    <s v="Iliza Shlesinger: Unveiled"/>
    <x v="1499"/>
    <s v="Iliza Shlesinger"/>
    <s v="Iliza Shlesinger"/>
    <s v="United States"/>
    <s v="United States"/>
    <x v="0"/>
    <x v="612"/>
    <x v="0"/>
    <x v="23"/>
    <x v="0"/>
    <s v="78 min"/>
    <s v="Stand-Up Comedy"/>
    <s v="Here comes the bride, and she's got plenty to say. Newlywed Iliza Shlesinger dissects wedding traditions as she mines her nuptials for laughs."/>
    <x v="12"/>
  </r>
  <r>
    <s v="s3261"/>
    <x v="0"/>
    <x v="1656"/>
    <s v="Jeff Dunham: All Over the Map"/>
    <x v="1500"/>
    <s v="Jeff Dunham"/>
    <s v="Jeff Dunham"/>
    <s v="United States"/>
    <s v="United States"/>
    <x v="0"/>
    <x v="613"/>
    <x v="4"/>
    <x v="28"/>
    <x v="0"/>
    <s v="84 min"/>
    <s v="Stand-Up Comedy"/>
    <s v="America's most beloved ventriloquist hits the road, bringing along all of his most popular pals, including Achmed, Peanut and Walter."/>
    <x v="12"/>
  </r>
  <r>
    <s v="s3262"/>
    <x v="0"/>
    <x v="1761"/>
    <s v="Suffragette"/>
    <x v="593"/>
    <s v="Carey Mulligan"/>
    <s v="Carey Mulligan, Helena Bonham Carter, Brendan Gleeson, Anne-Marie Duff, Ben Whishaw, Romola Garai, Meryl Streep, Finbar Lynch, Natalie Press, Samuel West, Geoff Bell, Amanda Lawrence, Shelley Longworth"/>
    <s v="United Kingdom, France"/>
    <s v="United Kingdom"/>
    <x v="1"/>
    <x v="613"/>
    <x v="4"/>
    <x v="25"/>
    <x v="2"/>
    <s v="107 min"/>
    <s v="Dramas, International Movies"/>
    <s v="At the beginning of the 20th century, circumstances drive a young, idealistic suffragette to find radical approaches to fighting male oppression."/>
    <x v="0"/>
  </r>
  <r>
    <s v="s3263"/>
    <x v="0"/>
    <x v="1762"/>
    <s v="The Green Inferno"/>
    <x v="1501"/>
    <s v="Ignacia Allamand"/>
    <s v="Ignacia Allamand, Daryl Sabara, Nicol√°s Mart√≠nez, Lorenza Izzo, Ariel Levy, Magda Apanowicz, Sky Ferreira, Kirby Bliss Blanton, Aaron Burns, Ram√≥n Llao, Richard Burgi"/>
    <s v="United States, Chile"/>
    <s v="United States"/>
    <x v="0"/>
    <x v="613"/>
    <x v="4"/>
    <x v="4"/>
    <x v="4"/>
    <s v="101 min"/>
    <s v="Horror Movies, Independent Movies"/>
    <s v="Determined to save an Amazon tribe being squeezed by logging, a group of students finds nothing but trouble when their plane crashes in the jungle."/>
    <x v="3"/>
  </r>
  <r>
    <s v="s3265"/>
    <x v="0"/>
    <x v="1763"/>
    <s v="Earthquake Bird"/>
    <x v="1502"/>
    <s v="Alicia Vikander"/>
    <s v="Alicia Vikander, Riley Keough, Naoki Kobayashi, Jack Huston, Kiki Sukezane, Yoshiko Sakuma, Ken Yamamura, Kazuhiro Muroyama, Akiko Iwase, Crystal Kay"/>
    <s v="United Kingdom, Japan, United States"/>
    <s v="United Kingdom"/>
    <x v="1"/>
    <x v="614"/>
    <x v="3"/>
    <x v="23"/>
    <x v="4"/>
    <s v="107 min"/>
    <s v="Dramas, Romantic Movies"/>
    <s v="In 1980s Tokyo, an enigmatic expat is suspected of killing her friend, who's gone missing in the wake of their love triangle with a local photographer."/>
    <x v="0"/>
  </r>
  <r>
    <s v="s3266"/>
    <x v="0"/>
    <x v="1764"/>
    <s v="El sendero de la anaconda"/>
    <x v="1503"/>
    <s v="Wade Davis"/>
    <s v="Wade Davis, Martin von Hildebrand"/>
    <s v="Colombia"/>
    <s v="Colombia"/>
    <x v="16"/>
    <x v="614"/>
    <x v="3"/>
    <x v="23"/>
    <x v="1"/>
    <s v="74 min"/>
    <s v="Documentaries, International Movies"/>
    <s v="In the most remote areas of the Amazon jungle, a writer and his anthropologist friend meet communities who have resisted change for centuries."/>
    <x v="8"/>
  </r>
  <r>
    <s v="s3267"/>
    <x v="0"/>
    <x v="1765"/>
    <s v="GO! The Unforgettable Party"/>
    <x v="1504"/>
    <s v="Pilar Pascual"/>
    <s v="Pilar Pascual, Jos√© Gimenez Zapiola, Renata Toscano, Santiago Saez, Carmela Barsamian, Paulo S√°nchez Lima, Daniel Rosado, Laura Azcurra, Gast√≥n Ricaud, Florencia Ben√≠tez, Majo Cardozo"/>
    <s v="Argentina"/>
    <s v="Argentina"/>
    <x v="10"/>
    <x v="614"/>
    <x v="3"/>
    <x v="23"/>
    <x v="5"/>
    <s v="60 min"/>
    <s v="Children &amp; Family Movies, Music &amp; Musicals"/>
    <s v="M√≠a's vacation with her dad is disrupted by the surprise arrival of Lupe, Mercedes, Juanma and √Ålvaro as their school drama moves lakeside."/>
    <x v="7"/>
  </r>
  <r>
    <s v="s3268"/>
    <x v="0"/>
    <x v="1766"/>
    <s v="Guna 369"/>
    <x v="1505"/>
    <s v="Adithya Menon"/>
    <s v="Adithya Menon, Kartikeya Gummakonda, Anagha LK"/>
    <s v="India"/>
    <s v="India"/>
    <x v="3"/>
    <x v="614"/>
    <x v="3"/>
    <x v="23"/>
    <x v="0"/>
    <s v="143 min"/>
    <s v="Action &amp; Adventure, Dramas, International Movies"/>
    <s v="A pampered but kind-hearted average joe ditches his romancing and peacekeeping ways when he‚Äôs framed for a murder he didn‚Äôt commit."/>
    <x v="5"/>
  </r>
  <r>
    <s v="s3269"/>
    <x v="0"/>
    <x v="1767"/>
    <s v="House Arrest"/>
    <x v="1506"/>
    <s v="Ali Fazal"/>
    <s v="Ali Fazal, Shriya Pilgaonkar, Jim Sarbh, Barkha Singh, Badrul Islam, Sunil Kumar"/>
    <s v="India"/>
    <s v="India"/>
    <x v="3"/>
    <x v="614"/>
    <x v="3"/>
    <x v="23"/>
    <x v="1"/>
    <s v="105 min"/>
    <s v="Comedies, Independent Movies, International Movies"/>
    <s v="A world-weary man‚Äôs self-imposed home confinement becomes a comedy of errors with the simultaneous arrivals of a peculiar package and a curious journalist."/>
    <x v="2"/>
  </r>
  <r>
    <s v="s3273"/>
    <x v="0"/>
    <x v="1768"/>
    <s v="K-on! the movie"/>
    <x v="1507"/>
    <s v="Aki Toyosaki"/>
    <s v="Aki Toyosaki, Yoko Hikasa, Satomi Sato, Minako Kotobuki, Ayana Taketatsu, Asami Sanada, Madoka Yonezawa, Chika Fujito, Yoriko Nagata"/>
    <s v="Japan"/>
    <s v="Japan"/>
    <x v="6"/>
    <x v="614"/>
    <x v="3"/>
    <x v="15"/>
    <x v="5"/>
    <s v="110 min"/>
    <s v="Anime Features, Music &amp; Musicals"/>
    <s v="The seniors in Sakuragaoka High School's music club live out the graduation trip of their dreams when they celebrate by performing in London."/>
    <x v="27"/>
  </r>
  <r>
    <s v="s3274"/>
    <x v="0"/>
    <x v="1769"/>
    <s v="Klaus"/>
    <x v="1508"/>
    <s v="Jason Schwartzman"/>
    <s v="Jason Schwartzman, J.K. Simmons, Rashida Jones, Will Sasso, Neda Margrethe Labba, Sergio Pablos, Norm Macdonald, Joan Cusack"/>
    <s v="Spain, United Kingdom"/>
    <s v="Spain"/>
    <x v="8"/>
    <x v="614"/>
    <x v="3"/>
    <x v="23"/>
    <x v="3"/>
    <s v="98 min"/>
    <s v="Children &amp; Family Movies, Comedies"/>
    <s v="A selfish postman and a reclusive toymaker form an unlikely friendship, delivering joy to a cold, dark town that desperately needs it."/>
    <x v="7"/>
  </r>
  <r>
    <s v="s3279"/>
    <x v="0"/>
    <x v="1770"/>
    <s v="SunGanges"/>
    <x v="1509"/>
    <s v="Naseeruddin Shah"/>
    <s v="Naseeruddin Shah"/>
    <s v="India, United States"/>
    <s v="India"/>
    <x v="3"/>
    <x v="614"/>
    <x v="3"/>
    <x v="21"/>
    <x v="1"/>
    <s v="74 min"/>
    <s v="Documentaries, International Movies"/>
    <s v="A trio of filmmakers treks across India to explore the correlation between vanishing rivers, massive energy projects and renewable energy sources."/>
    <x v="8"/>
  </r>
  <r>
    <s v="s3281"/>
    <x v="0"/>
    <x v="1771"/>
    <s v="The Garden of Words"/>
    <x v="1510"/>
    <s v="Miyu Irino"/>
    <s v="Miyu Irino, Kana Hanazawa, Fumi Hirano, Takeshi Maeda, Yuka Terasaki, Takanori Hoshino, Suguru Inoue, Megumi Han, Mikako Komatsu, Yuki Hayashi"/>
    <s v="Japan"/>
    <s v="Japan"/>
    <x v="6"/>
    <x v="614"/>
    <x v="3"/>
    <x v="4"/>
    <x v="1"/>
    <s v="46 min"/>
    <s v="Anime Features, International Movies, Romantic Movies"/>
    <s v="When a lonely teenager skips his morning classes to sit in a lovely garden, he meets a mysterious older woman who shares his feelings of alienation."/>
    <x v="27"/>
  </r>
  <r>
    <s v="s3286"/>
    <x v="0"/>
    <x v="1772"/>
    <s v="Fadily Camara : La plus dr√¥le de tes copines"/>
    <x v="1511"/>
    <s v="Fadily Camara"/>
    <s v="Fadily Camara"/>
    <s v="France"/>
    <s v="France"/>
    <x v="14"/>
    <x v="615"/>
    <x v="2"/>
    <x v="23"/>
    <x v="0"/>
    <s v="54 min"/>
    <s v="Stand-Up Comedy"/>
    <s v="Irrepressible French comedian Fadily Camara weaves jokes, vivid characters and physical comedy into a lively stand-up show at La Cigale in Paris."/>
    <x v="12"/>
  </r>
  <r>
    <s v="s3290"/>
    <x v="0"/>
    <x v="1773"/>
    <s v="Jeff Garlin: Our Man In Chicago"/>
    <x v="1512"/>
    <s v="Jeff Garlin"/>
    <s v="Jeff Garlin"/>
    <s v="United States"/>
    <s v="United States"/>
    <x v="0"/>
    <x v="616"/>
    <x v="0"/>
    <x v="23"/>
    <x v="0"/>
    <s v="59 min"/>
    <s v="Stand-Up Comedy"/>
    <s v="Comedian Jeff Garlin (unintentionally) celebrates his 37th year of stand-up and shares his learnings on love, loss, success and food addiction."/>
    <x v="12"/>
  </r>
  <r>
    <s v="s3291"/>
    <x v="0"/>
    <x v="1774"/>
    <s v="A Single Man"/>
    <x v="697"/>
    <s v="Colin Firth"/>
    <s v="Colin Firth, Julianne Moore, Nicholas Hoult, Ginnifer Goodwin, Matthew Goode, Paul Butler, Ryan Simpkins, Teddy Sears, Paulette Lamori, Jon Kortajarena"/>
    <s v="United States"/>
    <s v="United States"/>
    <x v="0"/>
    <x v="617"/>
    <x v="6"/>
    <x v="17"/>
    <x v="4"/>
    <s v="100 min"/>
    <s v="Dramas, Independent Movies, LGBTQ Movies"/>
    <s v="This stream-of-consciousness drama centers on a day in the life of a gay college professor who's reeling from his longtime lover's recent death."/>
    <x v="0"/>
  </r>
  <r>
    <s v="s3297"/>
    <x v="0"/>
    <x v="1775"/>
    <s v="Let It Snow"/>
    <x v="1513"/>
    <s v="Isabela Moner"/>
    <s v="Isabela Moner, Shameik Moore, Kiernan Shipka, Odeya Rush, Liv Hewson, Mitchell Hope, Jacob Batalon, Joan Cusack, Matthew Noszka, Anna Akana, Miles Robbins, D'Arcy Carden, Mason Gooding, Andrea De Oliveira, Victor Rivers"/>
    <s v="United States"/>
    <s v="United States"/>
    <x v="0"/>
    <x v="618"/>
    <x v="3"/>
    <x v="23"/>
    <x v="2"/>
    <s v="93 min"/>
    <s v="Comedies, Dramas, LGBTQ Movies"/>
    <s v="A snowstorm hits a small town on a cold Christmas Eve, affecting the friendships, love lives and futures of several high school seniors."/>
    <x v="2"/>
  </r>
  <r>
    <s v="s3298"/>
    <x v="0"/>
    <x v="1776"/>
    <s v="Paradise Beach"/>
    <x v="1514"/>
    <s v="Sami Bouajila"/>
    <s v="Sami Bouajila, Tewfik Jallab, M√©lanie Doutey, Hugo Becker, Kool Shen, Hubert Kound√©, Seth Gueko, Sonia Couling, Chalad Na Songkhla, Flore Bonaventura, Nessbeal, Dorian N'Goumou dit Dosseh, Hache-P"/>
    <s v="France"/>
    <s v="France"/>
    <x v="14"/>
    <x v="618"/>
    <x v="3"/>
    <x v="23"/>
    <x v="0"/>
    <s v="94 min"/>
    <s v="Action &amp; Adventure, Dramas, International Movies"/>
    <s v="Mehdi gets out of prison, planning to settle old scores. But first, he must reconnect with his gang, now living in an idyllic beach resort in Thailand."/>
    <x v="5"/>
  </r>
  <r>
    <s v="s3300"/>
    <x v="0"/>
    <x v="1777"/>
    <s v="U Turn"/>
    <x v="1515"/>
    <s v="Roger Narayan"/>
    <s v="Roger Narayan, Shraddha Srinath, Dileep Raj, Krishna Hebbale, Ram Manjjonaath, Chethan Dsouza"/>
    <s v="India"/>
    <s v="India"/>
    <x v="3"/>
    <x v="619"/>
    <x v="2"/>
    <x v="32"/>
    <x v="1"/>
    <s v="121 min"/>
    <s v="International Movies, Thrillers"/>
    <s v="A reporter must hunt for the truth behind a strange murder after she crosses paths with a young cop and becomes the investigation's prime suspect."/>
    <x v="15"/>
  </r>
  <r>
    <s v="s3301"/>
    <x v="0"/>
    <x v="1778"/>
    <s v="Burning Cane"/>
    <x v="1516"/>
    <s v="Wendell Pierce"/>
    <s v="Wendell Pierce, Karen Kaia Livers, Dominique McClellan, Braelyn Kelly, Emyri Crutchfield, Cynthia Capers, Erika Woods"/>
    <s v="United States"/>
    <s v="United States"/>
    <x v="0"/>
    <x v="620"/>
    <x v="1"/>
    <x v="23"/>
    <x v="0"/>
    <s v="78 min"/>
    <s v="Dramas"/>
    <s v="A small-town Louisiana minister and one of his parishioners cope with grief, alcoholism and a crisis of faith in this dramatic character study."/>
    <x v="0"/>
  </r>
  <r>
    <s v="s3303"/>
    <x v="0"/>
    <x v="1779"/>
    <s v="Shadow"/>
    <x v="1517"/>
    <s v="Deng Chao"/>
    <s v="Deng Chao, Sun Li, Ryan Cheng, Wang Qianyuan, Hu Jun, Wang Jingchun, Guan Xiaotong, Leo Wu"/>
    <s v="China, Hong Kong"/>
    <s v="China"/>
    <x v="4"/>
    <x v="620"/>
    <x v="1"/>
    <x v="21"/>
    <x v="1"/>
    <s v="116 min"/>
    <s v="Action &amp; Adventure, Dramas, International Movies"/>
    <s v="As three kingdoms struggle for control of a walled city, a figure with a rare power spins a web of intrigue that entangles a king's court."/>
    <x v="5"/>
  </r>
  <r>
    <s v="s3304"/>
    <x v="0"/>
    <x v="1537"/>
    <s v="Luccas Neto in: Summer Camp"/>
    <x v="1182"/>
    <s v="Luccas Neto"/>
    <s v="Luccas Neto, Gi Alparone, J√©ssica Diehl, Roni Fischer, Karol Alves, Jo√£o Pessanha"/>
    <s v="Brazil"/>
    <s v="Brazil"/>
    <x v="32"/>
    <x v="621"/>
    <x v="0"/>
    <x v="23"/>
    <x v="8"/>
    <s v="87 min"/>
    <s v="Children &amp; Family Movies, Comedies, Music &amp; Musicals"/>
    <s v="Luccas and Gi are heading to a world famous gymkhana camp. Only problem: so are their bullies... A fun musical that will get you in a vacation mood."/>
    <x v="7"/>
  </r>
  <r>
    <s v="s3306"/>
    <x v="0"/>
    <x v="1780"/>
    <s v="Seth Meyers: Lobby Baby"/>
    <x v="1518"/>
    <s v="Seth Meyers"/>
    <s v="Seth Meyers"/>
    <s v="United States"/>
    <s v="United States"/>
    <x v="0"/>
    <x v="621"/>
    <x v="0"/>
    <x v="23"/>
    <x v="0"/>
    <s v="61 min"/>
    <s v="Stand-Up Comedy"/>
    <s v="SNL alumnus and subversive master of late-night TV Seth Meyers comes out from behind the desk to share some lighthearted stories from his own life."/>
    <x v="12"/>
  </r>
  <r>
    <s v="s3308"/>
    <x v="0"/>
    <x v="1781"/>
    <s v="The Lovers"/>
    <x v="1519"/>
    <s v="Aidan Gillen"/>
    <s v="Aidan Gillen, Melora Walters, Tyler Ross, Jessica Sula, Lesley Fera, Tracy Letts, Debra Winger"/>
    <s v="United States"/>
    <s v="United States"/>
    <x v="0"/>
    <x v="621"/>
    <x v="0"/>
    <x v="5"/>
    <x v="4"/>
    <s v="98 min"/>
    <s v="Comedies, Dramas, Independent Movies"/>
    <s v="On the verge of divorce, a middle-aged couple, each involved in a serious affair, rethink their marriage and the meaning of love and fidelity."/>
    <x v="2"/>
  </r>
  <r>
    <s v="s3309"/>
    <x v="0"/>
    <x v="1782"/>
    <s v="Tune in for Love"/>
    <x v="1520"/>
    <s v="Kim Go-eun"/>
    <s v="Kim Go-eun, Jung Hae-in, Park Hae-joon, Kim Guk-hee, Jung Eugene, Choi Jun-young, Yoo Yeol, Nam Mun-cheol"/>
    <s v="South Korea"/>
    <s v="South Korea"/>
    <x v="29"/>
    <x v="621"/>
    <x v="0"/>
    <x v="23"/>
    <x v="0"/>
    <s v="123 min"/>
    <s v="Dramas, International Movies, Romantic Movies"/>
    <s v="A student and a reticent teen first meet at a bakery in the 1990s and try to find each other through the years, as fate keeps pulling them apart."/>
    <x v="0"/>
  </r>
  <r>
    <s v="s3310"/>
    <x v="0"/>
    <x v="1783"/>
    <s v="Undercover Brother 2"/>
    <x v="760"/>
    <s v="Michael Jai White"/>
    <s v="Michael Jai White, Vince Swann, Barry Bostwick, Laila Odom, Gary Owen, Affion Crockett, Steven Lee Johnson, Lindsay Lamb, Zac Zedalis, Cj Sykes"/>
    <s v="United States"/>
    <s v="United States"/>
    <x v="0"/>
    <x v="621"/>
    <x v="0"/>
    <x v="23"/>
    <x v="4"/>
    <s v="85 min"/>
    <s v="Comedies"/>
    <s v="When a beloved secret agent falls deep into a coma, his bumbling brother must defend their community from a divisive political threat."/>
    <x v="2"/>
  </r>
  <r>
    <s v="s3312"/>
    <x v="0"/>
    <x v="1784"/>
    <s v="Minimalism: A Documentary About the Important Things"/>
    <x v="1521"/>
    <s v="Joshua Fields Millburn"/>
    <s v="Joshua Fields Millburn, Ryan Nicodemus"/>
    <s v="United States"/>
    <s v="United States"/>
    <x v="0"/>
    <x v="622"/>
    <x v="6"/>
    <x v="32"/>
    <x v="1"/>
    <s v="78 min"/>
    <s v="Documentaries"/>
    <s v="People dedicated to rejecting the American ideal that things bring happiness are interviewed in this documentary showing the virtues of less is more."/>
    <x v="8"/>
  </r>
  <r>
    <s v="s3313"/>
    <x v="0"/>
    <x v="1785"/>
    <s v="Oththa Seruppu Size 7"/>
    <x v="1522"/>
    <s v="Parthiban"/>
    <s v="Parthiban"/>
    <s v="India"/>
    <s v="India"/>
    <x v="3"/>
    <x v="622"/>
    <x v="6"/>
    <x v="23"/>
    <x v="0"/>
    <s v="103 min"/>
    <s v="Dramas, International Movies, Thrillers"/>
    <s v="Taken into custody, a murder suspect's theatrical explanations of his peculiar modus operandi unearth truths far beyond the crime he‚Äôs accused of."/>
    <x v="0"/>
  </r>
  <r>
    <s v="s3316"/>
    <x v="0"/>
    <x v="1786"/>
    <s v="A Fairly Odd Summer"/>
    <x v="986"/>
    <s v="Drake Bell"/>
    <s v="Drake Bell, Daniella Monet, David Lewis, Susanne Blakeslee, Daran Norris, Scott Baio, Devon Weigel, Ella Anderson, Carter Hastings"/>
    <s v="United States"/>
    <s v="United States"/>
    <x v="0"/>
    <x v="623"/>
    <x v="4"/>
    <x v="28"/>
    <x v="7"/>
    <s v="68 min"/>
    <s v="Children &amp; Family Movies, Comedies"/>
    <s v="In this live-action adventure, the gang heads to Hawaii, where Timmy learns the source of all fairy magic is in dangerous hands."/>
    <x v="7"/>
  </r>
  <r>
    <s v="s3318"/>
    <x v="0"/>
    <x v="1787"/>
    <s v="Big Time Movie"/>
    <x v="986"/>
    <s v="Kendall Schmidt"/>
    <s v="Kendall Schmidt, James Maslow, Carlos PenaVega, Logan Henderson, Ciara Bravo, Challen Cates, Tanya Chisholm, Stephen Kramer Glickman, Trevor Devall, Christopher Shyer"/>
    <s v="United States, Canada"/>
    <s v="United States"/>
    <x v="0"/>
    <x v="623"/>
    <x v="4"/>
    <x v="10"/>
    <x v="5"/>
    <s v="68 min"/>
    <s v="Children &amp; Family Movies, Comedies, Music &amp; Musicals"/>
    <s v="Big Time Rush heads to London for their first world tour, but when the boys' bags are switched, they get mixed up in a mission to save the world."/>
    <x v="7"/>
  </r>
  <r>
    <s v="s3319"/>
    <x v="0"/>
    <x v="1788"/>
    <s v="Escape from Mr. Lemoncello‚Äôs Library"/>
    <x v="1523"/>
    <s v="Casey Simpson"/>
    <s v="Casey Simpson, Breanna Yde, Klarke Pipkin, Angel Luis Rivera Jr., Russell Roberts, Ty Consiglio, Hayley Scherpenisse, Patti Allan, Katey Hoffman"/>
    <s v="United States"/>
    <s v="United States"/>
    <x v="0"/>
    <x v="623"/>
    <x v="4"/>
    <x v="5"/>
    <x v="9"/>
    <s v="69 min"/>
    <s v="Children &amp; Family Movies"/>
    <s v="An eccentric game designer builds a library full of traps and tricks for a group of kids who score the chance to navigate his elaborate scavenger hunt."/>
    <x v="7"/>
  </r>
  <r>
    <s v="s3320"/>
    <x v="0"/>
    <x v="1789"/>
    <s v="Hey Arnold! The Jungle Movie"/>
    <x v="1524"/>
    <s v="Mason Vale Cotton"/>
    <s v="Mason Vale Cotton, Benjamin Flores Jr., Francesca Smith, Alfred Molina, Dan Castellaneta, Tress MacNeille, Craig Bartlett, Carlos Alazraqui"/>
    <s v="United States, South Korea, Japan"/>
    <s v="United States"/>
    <x v="0"/>
    <x v="623"/>
    <x v="4"/>
    <x v="5"/>
    <x v="5"/>
    <s v="81 min"/>
    <s v="Children &amp; Family Movies, Comedies"/>
    <s v="When Arnold and his crew win a trip to San Lorenzo, their adventure in the wild forces them to take the same risky path as Arnold's missing parents."/>
    <x v="7"/>
  </r>
  <r>
    <s v="s3321"/>
    <x v="0"/>
    <x v="1790"/>
    <s v="Jinxed"/>
    <x v="1525"/>
    <s v="Ciara Bravo"/>
    <s v="Ciara Bravo, Jacob Bertrand, Elena Kampouris, Jack Griffo, Donavon Stinson, Keegan Connor Tracy, Jay Brazeau"/>
    <s v="United States, Canada"/>
    <s v="United States"/>
    <x v="0"/>
    <x v="623"/>
    <x v="4"/>
    <x v="4"/>
    <x v="9"/>
    <s v="69 min"/>
    <s v="Children &amp; Family Movies, Comedies"/>
    <s v="After a century-old curse of bad luck, a determined teen embarks on a journey to break her family‚Äôs generational misfortune."/>
    <x v="7"/>
  </r>
  <r>
    <s v="s3322"/>
    <x v="0"/>
    <x v="1791"/>
    <s v="LEGENDS OF THE HIDDEN TEMPLE"/>
    <x v="1526"/>
    <s v="Isabela Moner"/>
    <s v="Isabela Moner, Jet Jurgensmeyer, Colin Critchley, Kirk Fogg, Dee Bradley Baker"/>
    <s v="United States"/>
    <s v="United States"/>
    <x v="0"/>
    <x v="623"/>
    <x v="4"/>
    <x v="32"/>
    <x v="5"/>
    <s v="68 min"/>
    <s v="Children &amp; Family Movies"/>
    <s v="A trio of siblings gets trapped in a secret temple, where they must navigate a risky obstacle course to make it out. Inspired by the ‚Äò90s game show."/>
    <x v="7"/>
  </r>
  <r>
    <s v="s3323"/>
    <x v="0"/>
    <x v="1792"/>
    <s v="Liar, Liar, Vampire"/>
    <x v="109"/>
    <s v="Rahart Adams"/>
    <s v="Rahart Adams, Brec Bassinger, Tiera Skovbye, Larissa Albuquerque, Sarah Grey, Drew Tanner, Pauline Egan, Alex Zahara, Samuel Patrick Chu"/>
    <s v="United States"/>
    <s v="United States"/>
    <x v="0"/>
    <x v="623"/>
    <x v="4"/>
    <x v="25"/>
    <x v="5"/>
    <s v="68 min"/>
    <s v="Children &amp; Family Movies, Comedies"/>
    <s v="When a shy teen transfers to a new school, he elects to mix things up by playing along with the rumor that he's a vampire."/>
    <x v="7"/>
  </r>
  <r>
    <s v="s3324"/>
    <x v="0"/>
    <x v="1793"/>
    <s v="The Boy Who Cried Werewolf"/>
    <x v="1527"/>
    <s v="Victoria Justice"/>
    <s v="Victoria Justice, Chase Ellison, Anna Galvin, Matt Winston, Jillian Marie, Valerie Tian, Kerry James, Andrea Brooks, Christie Laing, Cainan Wiebe, Brooke Shields, Brooke D'Orsay, Steven Grayhm"/>
    <s v="United States, Canada"/>
    <s v="United States"/>
    <x v="0"/>
    <x v="623"/>
    <x v="4"/>
    <x v="3"/>
    <x v="9"/>
    <s v="86 min"/>
    <s v="Children &amp; Family Movies, Comedies"/>
    <s v="When high school girl-geek Jordan becomes a werewolf after moving to Romania, she must elude her own brother, who sets out to slay her."/>
    <x v="7"/>
  </r>
  <r>
    <s v="s3325"/>
    <x v="0"/>
    <x v="1794"/>
    <s v="The Massively Mixed-Up Middle School Mystery"/>
    <x v="1528"/>
    <s v="Garrett Ryan"/>
    <s v="Garrett Ryan, Adam Hochstetter, Haley Tju, Brianne Tju, Jenna Ortega, Aaron Eisenberg, Celestial, Richard Balin"/>
    <s v="United States"/>
    <s v="United States"/>
    <x v="0"/>
    <x v="623"/>
    <x v="4"/>
    <x v="25"/>
    <x v="9"/>
    <s v="40 min"/>
    <s v="Children &amp; Family Movies, Comedies"/>
    <s v="After the school principal gets pranked, a curious crew of preteen super sleuths tests their detective skills to solve an underwater ruse."/>
    <x v="7"/>
  </r>
  <r>
    <s v="s3327"/>
    <x v="0"/>
    <x v="1795"/>
    <s v="A Remarkable Tale"/>
    <x v="1529"/>
    <s v="Carmen Machi"/>
    <s v="Carmen Machi, Pep√≥n Nieto, Kiti M√°nver, Jon Kortajarena, Jimmy Castro, Ricardo Nkosi, Montse Pla, Malcolm Trevi√±o-Sitt√©, Pepa Charro, Esperanza Elipe, Mariana Cordero, Txema Blasco"/>
    <s v="Spain"/>
    <s v="Spain"/>
    <x v="8"/>
    <x v="624"/>
    <x v="3"/>
    <x v="23"/>
    <x v="0"/>
    <s v="94 min"/>
    <s v="Comedies, International Movies"/>
    <s v="The residents of an isolated town look to revive their home's identity when a group of foreigners unexpectedly arrive, bringing culture shock with them."/>
    <x v="2"/>
  </r>
  <r>
    <s v="s3330"/>
    <x v="0"/>
    <x v="1796"/>
    <s v="American Son"/>
    <x v="1530"/>
    <s v="Kerry Washington"/>
    <s v="Kerry Washington, Steven Pasquale, Jeremy Jordan, Eugene Lee"/>
    <s v="United States"/>
    <s v="United States"/>
    <x v="0"/>
    <x v="624"/>
    <x v="3"/>
    <x v="23"/>
    <x v="0"/>
    <s v="90 min"/>
    <s v="Dramas"/>
    <s v="Time passes and tension mounts in a Florida police station as an estranged interracial couple awaits news of their missing teenage son."/>
    <x v="0"/>
  </r>
  <r>
    <s v="s3332"/>
    <x v="0"/>
    <x v="1797"/>
    <s v="Christmas in the Heartland"/>
    <x v="1531"/>
    <s v="Sierra McCormick"/>
    <s v="Sierra McCormick, Brighton Sharbino, Bo Derek, Shelley Long, Christopher Rich, JoeDon Rooney, Tiffany Fallon, Paula Trickey, Christian Kane"/>
    <s v="United States"/>
    <s v="United States"/>
    <x v="0"/>
    <x v="624"/>
    <x v="3"/>
    <x v="5"/>
    <x v="5"/>
    <s v="112 min"/>
    <s v="Dramas"/>
    <s v="Two girls realize they're both visiting grandparents they‚Äôve never met and decide to switch places to see how the other half lives."/>
    <x v="0"/>
  </r>
  <r>
    <s v="s3333"/>
    <x v="0"/>
    <x v="1798"/>
    <s v="Christmas Survival"/>
    <x v="1532"/>
    <s v="Julian Ovenden"/>
    <s v="Julian Ovenden, Gemma Whelan, Joely Richardson, Michael Landes, Sally Phillips, Patricia Hodge, Ronni Ancona, James Fox, Sophie Simnett, Jade Ma"/>
    <s v="United Kingdom"/>
    <s v="United Kingdom"/>
    <x v="1"/>
    <x v="624"/>
    <x v="3"/>
    <x v="21"/>
    <x v="0"/>
    <s v="101 min"/>
    <s v="Comedies"/>
    <s v="With Christmas just around the corner, sisters Miranda and Lyla bring their families to their childhood home, where rivalries don't take a holiday."/>
    <x v="2"/>
  </r>
  <r>
    <s v="s3335"/>
    <x v="0"/>
    <x v="1799"/>
    <s v="Drive"/>
    <x v="1260"/>
    <s v="Jacqueline Fernandez"/>
    <s v="Jacqueline Fernandez, Sushant Singh Rajput, Boman Irani, Pankaj Tripathi, Vikramjeet Virk, Sapna Pabbi, Vibha Chhibber, Kaustubh Kumar"/>
    <s v="India"/>
    <s v="India"/>
    <x v="3"/>
    <x v="624"/>
    <x v="3"/>
    <x v="23"/>
    <x v="1"/>
    <s v="119 min"/>
    <s v="Action &amp; Adventure, International Movies"/>
    <s v="A notorious thief allies with a street racer for a grand heist involving an elaborate game of deceit with authorities, who have their own dirty secrets."/>
    <x v="5"/>
  </r>
  <r>
    <s v="s3338"/>
    <x v="0"/>
    <x v="1800"/>
    <s v="Holiday in the Wild"/>
    <x v="205"/>
    <s v="Rob Lowe"/>
    <s v="Rob Lowe, Kristin Davis, Fezile Mpela, John Owen Lowe, Colin Moss"/>
    <s v="United States"/>
    <s v="United States"/>
    <x v="0"/>
    <x v="624"/>
    <x v="3"/>
    <x v="23"/>
    <x v="5"/>
    <s v="86 min"/>
    <s v="Children &amp; Family Movies, Dramas, Romantic Movies"/>
    <s v="When her husband abruptly ends their marriage, empty nester Kate embarks on a solo second honeymoon in Africa, finding purpose ‚Äì and potential romance."/>
    <x v="7"/>
  </r>
  <r>
    <s v="s3339"/>
    <x v="0"/>
    <x v="1801"/>
    <s v="Holly Star"/>
    <x v="1533"/>
    <s v="Katlyn Carlson"/>
    <s v="Katlyn Carlson, Brian Muller, Teya Patt, Pamela Chabora"/>
    <s v="United States"/>
    <s v="United States"/>
    <x v="0"/>
    <x v="624"/>
    <x v="3"/>
    <x v="21"/>
    <x v="3"/>
    <s v="92 min"/>
    <s v="Children &amp; Family Movies, Comedies, Romantic Movies"/>
    <s v="Home for the holidays, a broke puppeteer knows there‚Äôs treasure buried somewhere under her town. To find it, all she has to do is die ‚Äì almost."/>
    <x v="7"/>
  </r>
  <r>
    <s v="s3344"/>
    <x v="0"/>
    <x v="1802"/>
    <s v="Santa Girl"/>
    <x v="1534"/>
    <s v="Barry Bostwick"/>
    <s v="Barry Bostwick, Jennifer Stone, Devon Werkheiser, McKayla Witt, Joshua Cody, Hank Stone"/>
    <s v="United States"/>
    <s v="United States"/>
    <x v="0"/>
    <x v="624"/>
    <x v="3"/>
    <x v="23"/>
    <x v="5"/>
    <s v="91 min"/>
    <s v="Children &amp; Family Movies, Comedies, Romantic Movies"/>
    <s v="Fleeing the family business and an arranged marriage, Santa‚Äôs daughter chooses a magical adventure of her own: College."/>
    <x v="7"/>
  </r>
  <r>
    <s v="s3348"/>
    <x v="0"/>
    <x v="1803"/>
    <s v="The King"/>
    <x v="1535"/>
    <s v="Timoth√©e Chalamet"/>
    <s v="Timoth√©e Chalamet, Joel Edgerton, Robert Pattinson, Ben Mendelsohn, Sean Harris, Tom Glynn-Carney, Lily-Rose Depp, Thomasin McKenzie"/>
    <s v="United Kingdom, Hungary, Australia"/>
    <s v="United Kingdom"/>
    <x v="1"/>
    <x v="624"/>
    <x v="3"/>
    <x v="23"/>
    <x v="4"/>
    <s v="141 min"/>
    <s v="Dramas"/>
    <s v="Wayward Prince Hal must turn from carouser to warrior king as he faces hostilities from inside and outside the castle walls in the battle for England."/>
    <x v="0"/>
  </r>
  <r>
    <s v="s3349"/>
    <x v="0"/>
    <x v="1804"/>
    <s v="The Man Without Gravity"/>
    <x v="1536"/>
    <s v="Elio Germano"/>
    <s v="Elio Germano, Michela Cescon, Elena Cotta, Silvia D'Amico, Vincent Scarito"/>
    <s v="Italy, Belgium"/>
    <s v="Italy"/>
    <x v="13"/>
    <x v="624"/>
    <x v="3"/>
    <x v="23"/>
    <x v="0"/>
    <s v="107 min"/>
    <s v="Dramas, International Movies"/>
    <s v="A gravity-defying boy raised in seclusion matures into an extraordinary man ‚Äì and an international celebrity ‚Äì who longs for human connection."/>
    <x v="0"/>
  </r>
  <r>
    <s v="s3354"/>
    <x v="0"/>
    <x v="1805"/>
    <s v="Zo√©: Panoramas"/>
    <x v="1537"/>
    <s v="Sergio Acosta"/>
    <s v="Sergio Acosta, Jes√∫s B√°ez, √Ångel Mosqueda, Rodrigo Guardiola, Le√≥n Larregui"/>
    <s v="Mexico"/>
    <s v="Mexico"/>
    <x v="17"/>
    <x v="624"/>
    <x v="3"/>
    <x v="32"/>
    <x v="0"/>
    <s v="89 min"/>
    <s v="Documentaries, International Movies, Music &amp; Musicals"/>
    <s v="This introspective rockumentary follows the career triumphs and intimate moments of legendary Mexican band Zo√© as they embark on a global tour."/>
    <x v="8"/>
  </r>
  <r>
    <s v="s3355"/>
    <x v="0"/>
    <x v="1806"/>
    <s v="Grego Rossello: Disculpe las molestias"/>
    <x v="1538"/>
    <s v="Grego Rossello"/>
    <s v="Grego Rossello"/>
    <s v="Argentina"/>
    <s v="Argentina"/>
    <x v="10"/>
    <x v="625"/>
    <x v="2"/>
    <x v="23"/>
    <x v="0"/>
    <s v="65 min"/>
    <s v="Stand-Up Comedy"/>
    <s v="Argentine comedian Grego Rossello takes the stage in Buenos Aires to share his takes on modern stardom, airline dining, brotherly love and more."/>
    <x v="12"/>
  </r>
  <r>
    <s v="s3357"/>
    <x v="1"/>
    <x v="1807"/>
    <s v="Nowhere Man"/>
    <x v="1539"/>
    <s v="Alyssa Chia"/>
    <s v="Alyssa Chia, Mavis Fan, Joseph Chang, Wang Po-chieh, Jeremiah Zhang, Chou Min-fu, Greg Hsu, Kuo Tze-cheng, Shen Hai-jung, Lu Yi-long"/>
    <s v="Taiwan"/>
    <s v="Taiwan"/>
    <x v="19"/>
    <x v="625"/>
    <x v="2"/>
    <x v="23"/>
    <x v="0"/>
    <s v="1 Season"/>
    <s v="Crime TV Shows, International TV Shows, TV Action &amp; Adventure"/>
    <s v="Two nefarious schemes taking place 10 years apart entangle a dauntless triad member, who must break out of prison to rescue a loved one."/>
    <x v="10"/>
  </r>
  <r>
    <s v="s3359"/>
    <x v="1"/>
    <x v="1808"/>
    <s v="Bring It On, Ghost"/>
    <x v="1540"/>
    <s v="Taecyeon"/>
    <s v="Taecyeon, Kim So-hyun, Kwon Yul, Kim Sang-ho, Kang Ki-young, Lee Da-wit, Kim Min-sang, Yun Seo-hyun"/>
    <s v="South Korea"/>
    <s v="South Korea"/>
    <x v="29"/>
    <x v="626"/>
    <x v="1"/>
    <x v="32"/>
    <x v="1"/>
    <s v="1 Season"/>
    <s v="International TV Shows, Korean TV Shows, Romantic TV Shows"/>
    <s v="A college student with psychic abilities takes in an amnesiac ghost as his roommate ‚Äì who ends up helping him hunt down spooky spirits."/>
    <x v="11"/>
  </r>
  <r>
    <s v="s3360"/>
    <x v="0"/>
    <x v="1809"/>
    <s v="Mehandi Circus"/>
    <x v="1541"/>
    <s v="Madhampatti Rangaraj"/>
    <s v="Madhampatti Rangaraj, Shweta Tripathi, Vela Ramamoorthy, Ankur Vikal, G. Marimuthu, Sunny Charles"/>
    <s v="India"/>
    <s v="India"/>
    <x v="3"/>
    <x v="626"/>
    <x v="1"/>
    <x v="23"/>
    <x v="0"/>
    <s v="126 min"/>
    <s v="Dramas, International Movies, Romantic Movies"/>
    <s v="In the early 1990s, the love between a cassette shop owner and a traveling circus performer challenges caste barriers and disapproving parents."/>
    <x v="0"/>
  </r>
  <r>
    <s v="s3363"/>
    <x v="0"/>
    <x v="1810"/>
    <s v="Arsenio Hall: Smart &amp; Classy"/>
    <x v="739"/>
    <s v="Arsenio Hall"/>
    <s v="Arsenio Hall"/>
    <s v="United States"/>
    <s v="United States"/>
    <x v="0"/>
    <x v="627"/>
    <x v="0"/>
    <x v="23"/>
    <x v="0"/>
    <s v="63 min"/>
    <s v="Stand-Up Comedy"/>
    <s v="In his first stand-up special, Arsenio Hall discusses getting older, the changing times and culture, social issues and even bothersome baby toes."/>
    <x v="12"/>
  </r>
  <r>
    <s v="s3367"/>
    <x v="0"/>
    <x v="1811"/>
    <s v="Little Miss Sumo"/>
    <x v="1542"/>
    <s v="Hiyori Kon"/>
    <s v="Hiyori Kon"/>
    <s v="United Kingdom"/>
    <s v="United Kingdom"/>
    <x v="1"/>
    <x v="628"/>
    <x v="6"/>
    <x v="21"/>
    <x v="8"/>
    <s v="20 min"/>
    <s v="Documentaries, International Movies, Sports Movies"/>
    <s v="In an ancient sport traditionally reserved for men, 20-year-old female sumo prodigy Hiyori attempts to revolutionize Japan‚Äôs national pastime."/>
    <x v="8"/>
  </r>
  <r>
    <s v="s3372"/>
    <x v="0"/>
    <x v="1812"/>
    <s v="Consequences"/>
    <x v="401"/>
    <s v="Nehir Erdoƒüan"/>
    <s v="Nehir Erdoƒüan, Tardu Flordun, ƒ∞lker Kaleli, Serkan Keskin, Esra Bezen Bilgin, Ayta√ß U≈üun, Cem √ñzeren, Caner Ar√ßkan"/>
    <s v="Turkey"/>
    <s v="Turkey"/>
    <x v="41"/>
    <x v="629"/>
    <x v="3"/>
    <x v="28"/>
    <x v="0"/>
    <s v="106 min"/>
    <s v="Dramas, International Movies, Thrillers"/>
    <s v="Secrets bubble to the surface after a sensual encounter and an unforeseen crime entangle two friends and a woman caught between them."/>
    <x v="0"/>
  </r>
  <r>
    <s v="s3373"/>
    <x v="0"/>
    <x v="1813"/>
    <s v="Dolemite Is My Name"/>
    <x v="1543"/>
    <s v="Eddie Murphy"/>
    <s v="Eddie Murphy, Wesley Snipes, Keegan-Michael Key, Mike Epps, Craig Robinson, Tituss Burgess, Da'Vine Joy Randolph, Kodi Smit-McPhee"/>
    <s v="United States"/>
    <s v="United States"/>
    <x v="0"/>
    <x v="629"/>
    <x v="3"/>
    <x v="23"/>
    <x v="4"/>
    <s v="118 min"/>
    <s v="Comedies, Dramas"/>
    <s v="In 1970s LA, struggling comedian Rudy Ray Moore hits it big with his raunchy alter ego, Dolemite, then risks it all to take his act to the big screen."/>
    <x v="2"/>
  </r>
  <r>
    <s v="s3380"/>
    <x v="0"/>
    <x v="1814"/>
    <s v="Rattlesnake"/>
    <x v="1544"/>
    <s v="Carmen Ejogo"/>
    <s v="Carmen Ejogo, Theo Rossi, Emma Greenwell, Apollonia Pratt, Debrianna Mansini, Bruce Davis"/>
    <s v="United States"/>
    <s v="United States"/>
    <x v="0"/>
    <x v="629"/>
    <x v="3"/>
    <x v="23"/>
    <x v="0"/>
    <s v="86 min"/>
    <s v="Horror Movies, Independent Movies, Thrillers"/>
    <s v="After a mysterious woman saves her daughter from a deadly snakebite, a single mother must repay the debt by killing a stranger before sundown."/>
    <x v="3"/>
  </r>
  <r>
    <s v="s3381"/>
    <x v="0"/>
    <x v="1815"/>
    <s v="The Awakening of Motti Wolkenbruch"/>
    <x v="1545"/>
    <s v="Inge Maux"/>
    <s v="Inge Maux, No√©mie Schmidt, Joel Basman, Sunnyi Melles, Udo Samel, Rachel Braunschweig, Oriana Schrage, Meytal Gal"/>
    <s v="Switzerland"/>
    <s v="Switzerland"/>
    <x v="18"/>
    <x v="629"/>
    <x v="3"/>
    <x v="21"/>
    <x v="0"/>
    <s v="94 min"/>
    <s v="Comedies, Dramas, International Movies"/>
    <s v="Pressured to marry a nice Orthodox Jewish woman, Motti is thrown for a loop when he falls for classmate Laura, who his mother will never approve of."/>
    <x v="2"/>
  </r>
  <r>
    <s v="s3384"/>
    <x v="0"/>
    <x v="1816"/>
    <s v="Echo in the Canyon"/>
    <x v="1546"/>
    <s v="Jakob Dylan"/>
    <s v="Jakob Dylan, Ringo Starr, Michelle Phillips, Stephen Stills, Regina Spektor, Beck, Eric Clapton, Tom Petty, Jackson Browne, Norah Jones"/>
    <s v="United States"/>
    <s v="United States"/>
    <x v="0"/>
    <x v="630"/>
    <x v="2"/>
    <x v="23"/>
    <x v="2"/>
    <s v="82 min"/>
    <s v="Documentaries, Music &amp; Musicals"/>
    <s v="An affectionate documentary looks back at the mid-1960s, when Hollywood‚Äôs Laurel Canyon was a creative nexus for young, innovative musicians."/>
    <x v="8"/>
  </r>
  <r>
    <s v="s3385"/>
    <x v="0"/>
    <x v="1817"/>
    <s v="Revenge of the Pontianak"/>
    <x v="1547"/>
    <s v="Nur Fazura"/>
    <s v="Nur Fazura, Remy Ishak, Hisyam Hamid, Shenty Feliziana, Nam Ron, Tony Eusoff, Wan Hanafi Su"/>
    <s v="Singapore, Malaysia"/>
    <s v="Singapore"/>
    <x v="53"/>
    <x v="630"/>
    <x v="2"/>
    <x v="23"/>
    <x v="1"/>
    <s v="92 min"/>
    <s v="Horror Movies, International Movies"/>
    <s v="A wedding in a Malaysian village leaves out one guest: a scorned vampire ghost bent on settling a secret score with the groom and anyone in her way."/>
    <x v="3"/>
  </r>
  <r>
    <s v="s3387"/>
    <x v="0"/>
    <x v="1818"/>
    <s v="Dancing with the Birds"/>
    <x v="1548"/>
    <s v="Stephen Fry"/>
    <s v="Stephen Fry"/>
    <s v="United States"/>
    <s v="United States"/>
    <x v="0"/>
    <x v="631"/>
    <x v="1"/>
    <x v="23"/>
    <x v="5"/>
    <s v="52 min"/>
    <s v="Documentaries"/>
    <s v="From ruffling their majestic feathers to nailing im-peck-able courtship routines, birds in paradise flaunt their best moves in hopes of landing a mate."/>
    <x v="8"/>
  </r>
  <r>
    <s v="s3388"/>
    <x v="0"/>
    <x v="1819"/>
    <s v="Master Z: The Ip Man Legacy"/>
    <x v="1549"/>
    <s v="Zhang Jin"/>
    <s v="Zhang Jin, Dave Bautista, Michelle Yeoh, Tony Jaa, Liu Yan, Kevin Cheng, Chrissie Chow, Xing Yu"/>
    <s v="Hong Kong, China"/>
    <s v="Hong Kong"/>
    <x v="12"/>
    <x v="631"/>
    <x v="1"/>
    <x v="21"/>
    <x v="1"/>
    <s v="108 min"/>
    <s v="Action &amp; Adventure, International Movies"/>
    <s v="In this spin-off, a martial arts expert once defeated by Ip Man is forced to abandon his reclusive lifestyle to combat a rising Chinese triad."/>
    <x v="5"/>
  </r>
  <r>
    <s v="s3389"/>
    <x v="0"/>
    <x v="1820"/>
    <s v="Jenny Slate: Stage Fright"/>
    <x v="1550"/>
    <s v="Jenny Slate"/>
    <s v="Jenny Slate"/>
    <s v="United States"/>
    <s v="United States"/>
    <x v="0"/>
    <x v="632"/>
    <x v="0"/>
    <x v="23"/>
    <x v="0"/>
    <s v="67 min"/>
    <s v="Documentaries, Stand-Up Comedy"/>
    <s v="Jenny Slate's first stand-up special is a mix of stage time, funny stories about adulthood and conversations with family in her childhood home."/>
    <x v="8"/>
  </r>
  <r>
    <s v="s3390"/>
    <x v="0"/>
    <x v="1821"/>
    <s v="Free Fire"/>
    <x v="820"/>
    <s v="Sharlto Copley"/>
    <s v="Sharlto Copley, Armie Hammer, Brie Larson, Cillian Murphy, Jack Reynor, Babou Ceesay, Enzo Cilenti, Sam Riley, Michael Smiley, Noah Taylor, Patrick Bergin, Mark Monero"/>
    <s v="United Kingdom"/>
    <s v="United Kingdom"/>
    <x v="1"/>
    <x v="633"/>
    <x v="6"/>
    <x v="32"/>
    <x v="4"/>
    <s v="91 min"/>
    <s v="Action &amp; Adventure, Comedies, Independent Movies"/>
    <s v="A sketchy arms transaction in a deserted warehouse turns into a free-for-all when the two sides engage in a take-no-prisoners shootout."/>
    <x v="5"/>
  </r>
  <r>
    <s v="s3392"/>
    <x v="0"/>
    <x v="1822"/>
    <s v="The Command"/>
    <x v="1551"/>
    <s v="Matthias Schoenaerts"/>
    <s v="Matthias Schoenaerts, L√©a Seydoux, Colin Firth, Peter Simonischek, August Diehl, Max von Sydow, Bjarne Henriksen, Magnus Millang, Artemiy Spiridonov"/>
    <s v="France, Belgium, Luxembourg, Romania, Canada, United States"/>
    <s v="France"/>
    <x v="14"/>
    <x v="634"/>
    <x v="4"/>
    <x v="21"/>
    <x v="2"/>
    <s v="118 min"/>
    <s v="Dramas, International Movies, Thrillers"/>
    <s v="For the crew trapped aboard a sunken Russian submarine the deadliest threat is the bureaucracy on land. Based on a true story."/>
    <x v="0"/>
  </r>
  <r>
    <s v="s3393"/>
    <x v="0"/>
    <x v="1823"/>
    <s v="10 Days in Sun City"/>
    <x v="112"/>
    <s v="Ayo Makun"/>
    <s v="Ayo Makun, Adesua Etomi, Richard Mofe-Damijo, Mercy Johnson, Falz, Tuface Idibia, Thenjiwe Moseley, Motlatsi Mafatshe, Celeste Ntuli, Miguel A. N√∫√±ez Jr."/>
    <s v="South Africa, Nigeria"/>
    <s v="South Africa"/>
    <x v="5"/>
    <x v="635"/>
    <x v="3"/>
    <x v="5"/>
    <x v="1"/>
    <s v="87 min"/>
    <s v="Comedies, International Movies, Romantic Movies"/>
    <s v="After his girlfriend wins the Miss Nigeria pageant, a young man faces unexpected competition of his own when he joins her on a campaign in South Africa."/>
    <x v="2"/>
  </r>
  <r>
    <s v="s3399"/>
    <x v="0"/>
    <x v="1824"/>
    <s v="Eli"/>
    <x v="1552"/>
    <s v="Charlie Shotwell"/>
    <s v="Charlie Shotwell, Lili Taylor, Kelly Reilly, Max Martini, Sadie Sink, Deneen Tyler, Katia Gomez"/>
    <s v="United States"/>
    <s v="United States"/>
    <x v="0"/>
    <x v="635"/>
    <x v="3"/>
    <x v="23"/>
    <x v="0"/>
    <s v="98 min"/>
    <s v="Horror Movies"/>
    <s v="With his desperate parents in tow, an 11-year-old boy with a debilitating illness checks into an isolated clinic to undergo experimental therapy."/>
    <x v="3"/>
  </r>
  <r>
    <s v="s3403"/>
    <x v="0"/>
    <x v="1825"/>
    <s v="Love, Surreal and Odd"/>
    <x v="363"/>
    <s v="Aylin Kontante"/>
    <s v="Aylin Kontante, B√ºlent Emrah Parlak, B√º≈üra Pekin, √áaƒülar √áorumlu, Fatih Artman, Gupse √ñzay, Serkan Keskin, ≈ûebnem Bozoklu"/>
    <s v="Turkey"/>
    <s v="Turkey"/>
    <x v="41"/>
    <x v="635"/>
    <x v="3"/>
    <x v="5"/>
    <x v="1"/>
    <s v="95 min"/>
    <s v="Comedies, International Movies, Romantic Movies"/>
    <s v="When a group of people meets at the same party, they form four different relationships, each experiencing similar phases of love."/>
    <x v="2"/>
  </r>
  <r>
    <s v="s3406"/>
    <x v="0"/>
    <x v="1826"/>
    <s v="Seventeen"/>
    <x v="1553"/>
    <s v="Biel Montoro"/>
    <s v="Biel Montoro, Nacho S√°nchez, Lola Cord√≥n, Itsaso Arana, Chani Mart√≠n, I√±igo Aranburu, Kandido Uranga, Javier Cifri√°n, Mamen Duch, Carolina Clemente, Jorge Cabrera, Daniel Fuster, Edgar Costas, Patxi Santamar√≠a"/>
    <s v="Spain"/>
    <s v="Spain"/>
    <x v="8"/>
    <x v="635"/>
    <x v="3"/>
    <x v="23"/>
    <x v="0"/>
    <s v="100 min"/>
    <s v="Comedies, Dramas, International Movies"/>
    <s v="To find his therapy dog, a 17-year-old escapes from juvie and embarks on a journey of reconnection with his brother and grandmother through Cantabria."/>
    <x v="2"/>
  </r>
  <r>
    <s v="s3408"/>
    <x v="0"/>
    <x v="1827"/>
    <s v="Tatu"/>
    <x v="1554"/>
    <s v="Rahama Sadau"/>
    <s v="Rahama Sadau, Sambasa Nzeribe, Segun Arinze, Gabriel Afolayan, Desmond Elliot, Funlola Aofiyebi, Toyin Aimakhu, Stephen Demian, Afeez Oyetoro, Oludara Egerton Shyngle"/>
    <s v="Nigeria"/>
    <s v="Nigeria"/>
    <x v="7"/>
    <x v="635"/>
    <x v="3"/>
    <x v="5"/>
    <x v="0"/>
    <s v="101 min"/>
    <s v="Action &amp; Adventure, Dramas, International Movies"/>
    <s v="Doubting her future as a nun, a woman attempts to have a child, triggering a mystic tribal prophecy that could force her to make a godly sacrifice."/>
    <x v="5"/>
  </r>
  <r>
    <s v="s3410"/>
    <x v="0"/>
    <x v="1828"/>
    <s v="The Laundromat"/>
    <x v="1555"/>
    <s v="Meryl Streep"/>
    <s v="Meryl Streep, Gary Oldman, Antonio Banderas, Sharon Stone, James Cromwell, Jeffrey Wright, Melissa Rauch, Jeff Michalski, Jane Morris, Robert Patrick, David Schwimmer"/>
    <s v="United States"/>
    <s v="United States"/>
    <x v="0"/>
    <x v="635"/>
    <x v="3"/>
    <x v="23"/>
    <x v="4"/>
    <s v="96 min"/>
    <s v="Comedies, Dramas"/>
    <s v="When a widow gets swindled out of insurance money, her search for answers leads to two cunning lawyers in Panama who hide cash for the superrich."/>
    <x v="2"/>
  </r>
  <r>
    <s v="s3412"/>
    <x v="0"/>
    <x v="1829"/>
    <s v="Up North"/>
    <x v="798"/>
    <s v="Banky Wellington"/>
    <s v="Banky Wellington, Rahama Sadau, Kanayo O. Kanayo, Ibrahim Suleiman, Michelle Dede, Adesua Etomi, Hilda Dokubo, Akin Lewis"/>
    <s v="Nigeria"/>
    <s v="Nigeria"/>
    <x v="7"/>
    <x v="635"/>
    <x v="3"/>
    <x v="21"/>
    <x v="1"/>
    <s v="99 min"/>
    <s v="Dramas, International Movies"/>
    <s v="A pampered heir must complete a year of service work to inherit his dad's assets but unearths new goals when he's placed in an unfamiliar region."/>
    <x v="0"/>
  </r>
  <r>
    <s v="s3413"/>
    <x v="0"/>
    <x v="1830"/>
    <s v="Upstarts"/>
    <x v="1556"/>
    <s v="Priyanshu Painyuli"/>
    <s v="Priyanshu Painyuli, Chandrachoor Rai, Shadab Kamal, Rajeev Siddhartha, Sheetal Thakur, Ninad Kamat, Swati Semwal, Eijaz Khan"/>
    <s v="India"/>
    <s v="India"/>
    <x v="3"/>
    <x v="635"/>
    <x v="3"/>
    <x v="23"/>
    <x v="1"/>
    <s v="112 min"/>
    <s v="Comedies, Dramas, International Movies"/>
    <s v="Hoping to do good while making millions, three college graduates create a startup. But as business begins to flourish, their own bond starts to fray."/>
    <x v="2"/>
  </r>
  <r>
    <s v="s3414"/>
    <x v="0"/>
    <x v="1831"/>
    <s v="Verses of Love 2"/>
    <x v="1557"/>
    <s v="Fedi Nuril"/>
    <s v="Fedi Nuril, Tatjana Saphira, Dewi Sandra, Chelsea Islan, Nur Fazura, Pandji Pragiwaksono, Arie Untung, Bront Palarae, Dewi Irawan"/>
    <s v="Indonesia"/>
    <s v="Indonesia"/>
    <x v="25"/>
    <x v="635"/>
    <x v="3"/>
    <x v="5"/>
    <x v="1"/>
    <s v="127 min"/>
    <s v="Dramas, Faith &amp; Spirituality, International Movies"/>
    <s v="Now a lecturer in Edinburgh, Fahri tries to begin a new chapter as the love of his life, Aisha, volunteers in the Gaza Strip. Have they moved on?"/>
    <x v="0"/>
  </r>
  <r>
    <s v="s3420"/>
    <x v="0"/>
    <x v="1832"/>
    <s v="Park Na-rae: Glamour Warning"/>
    <x v="1558"/>
    <s v="Park Na-rae"/>
    <s v="Park Na-rae"/>
    <s v="South Korea"/>
    <s v="South Korea"/>
    <x v="29"/>
    <x v="636"/>
    <x v="1"/>
    <x v="23"/>
    <x v="0"/>
    <s v="63 min"/>
    <s v="Stand-Up Comedy"/>
    <s v="Korea‚Äôs beloved comedian and favorite big sister figure talks sex, relationships and celebrity life. And she‚Äôs sassier and dirtier than ever before."/>
    <x v="12"/>
  </r>
  <r>
    <s v="s3422"/>
    <x v="0"/>
    <x v="1833"/>
    <s v="Sinister 2"/>
    <x v="1552"/>
    <s v="Shannyn Sossamon"/>
    <s v="Shannyn Sossamon, John Beasley, James Ransone, Tate Ellington, Robert Daniel Sloan, Dartanian Sloan, Lucas Jade Zumann, Lea Coco"/>
    <s v="United States, United Kingdom"/>
    <s v="United States"/>
    <x v="0"/>
    <x v="636"/>
    <x v="1"/>
    <x v="25"/>
    <x v="4"/>
    <s v="97 min"/>
    <s v="Horror Movies"/>
    <s v="A single mother and her twin sons move into a rural house, unaware of its history of being inhabited by an evil spirit that preys upon young children."/>
    <x v="3"/>
  </r>
  <r>
    <s v="s3423"/>
    <x v="0"/>
    <x v="1834"/>
    <s v="The Game Changers"/>
    <x v="1559"/>
    <s v="Arnold Schwarzenegger"/>
    <s v="Arnold Schwarzenegger, Lewis Hamilton, James Wilks, Patrik Baboumian, Scott Jurek, Nimai Delgado, Morgan Mitchell, Rip Esselstyn, Dotsie Bausch, Damien Mander, Michael Thomas, Dr. Dean Ornish, David Goldman"/>
    <s v="United States"/>
    <s v="United States"/>
    <x v="0"/>
    <x v="636"/>
    <x v="1"/>
    <x v="21"/>
    <x v="0"/>
    <s v="86 min"/>
    <s v="Documentaries, Sports Movies"/>
    <s v="Special Forces trainer James Wilks asks elite athletes to compare the merits of meat, protein and plants for building strength. Spoiler: plants win."/>
    <x v="8"/>
  </r>
  <r>
    <s v="s3424"/>
    <x v="1"/>
    <x v="1835"/>
    <s v="Black Money Love"/>
    <x v="1560"/>
    <s v="G√ºler √ñkten"/>
    <s v="G√ºler √ñkten, Hazal T√ºresan, ƒ∞lkin T√ºfek√ßi, Bedia Ener, Erkan Can, √ñyk√º Karayel, Emre Kƒ±zƒ±lƒ±rmak, Bestemsu √ñzdemir, Engin Aky√ºrek, Burak Tamdoƒüan, Saygƒ±n Soysal, Tuba B√ºy√ºk√ºst√ºn, Ali Y√∂ren√ß, Ahmet Tansu Ta≈üanlar, Elif ƒ∞nci"/>
    <s v="Turkey"/>
    <s v="Turkey"/>
    <x v="41"/>
    <x v="637"/>
    <x v="0"/>
    <x v="28"/>
    <x v="0"/>
    <s v="1 Season"/>
    <s v="Crime TV Shows, International TV Shows, TV Dramas"/>
    <s v="After a cop's fianc√©e and a jewelry designer's father are found dead together, the two bereaved ones face a perilous aftermath of a theft gone wrong."/>
    <x v="10"/>
  </r>
  <r>
    <s v="s3425"/>
    <x v="0"/>
    <x v="1836"/>
    <s v="Martin Matte: La vie, la mort...eh la la..!"/>
    <x v="1561"/>
    <s v="Martin Matte"/>
    <s v="Martin Matte"/>
    <s v="Canada"/>
    <s v="Canada"/>
    <x v="11"/>
    <x v="638"/>
    <x v="6"/>
    <x v="23"/>
    <x v="1"/>
    <s v="62 min"/>
    <s v="Stand-Up Comedy"/>
    <s v="Quebecois comedy star Martin Matte serves up embarrassing personal stories, a solution for social media trolls and more in this unpredictable special."/>
    <x v="12"/>
  </r>
  <r>
    <s v="s3426"/>
    <x v="0"/>
    <x v="1837"/>
    <s v="Street Flow"/>
    <x v="1562"/>
    <s v="Kery James"/>
    <s v="Kery James, Jammeh Diangana, Chlo√© Jouannet, Bakary Diombera"/>
    <s v="France"/>
    <s v="France"/>
    <x v="14"/>
    <x v="639"/>
    <x v="5"/>
    <x v="23"/>
    <x v="0"/>
    <s v="96 min"/>
    <s v="Dramas, International Movies"/>
    <s v="Three brothers ‚Äì a gangster, a scholar and an impressionable teen ‚Äì learn hard lessons in the gritty suburbs while searching for the means to survive."/>
    <x v="0"/>
  </r>
  <r>
    <s v="s3428"/>
    <x v="0"/>
    <x v="1838"/>
    <s v="Bygones Be Bygones"/>
    <x v="403"/>
    <s v="Ata Demirer"/>
    <s v="Ata Demirer, Tuvana T√ºrkay, √úlk√º Duru, Salih Kalyon, Renan Bilek, Seda G√ºven, Toprak Sergen, Ali Yoƒüurt√ßuoƒülu, Bedir Bedir, G√ºme√ß Alpay Aslan"/>
    <s v="Turkey"/>
    <s v="Turkey"/>
    <x v="41"/>
    <x v="640"/>
    <x v="3"/>
    <x v="5"/>
    <x v="0"/>
    <s v="104 min"/>
    <s v="Comedies, International Movies, Romantic Movies"/>
    <s v="A mother's plan to find her bachelor son a match derails when a new prospect turns up and sinister schemes unfold."/>
    <x v="2"/>
  </r>
  <r>
    <s v="s3429"/>
    <x v="0"/>
    <x v="1839"/>
    <s v="El Camino: A Breaking Bad Movie"/>
    <x v="1563"/>
    <s v="Aaron Paul"/>
    <s v="Aaron Paul"/>
    <s v="United States"/>
    <s v="United States"/>
    <x v="0"/>
    <x v="640"/>
    <x v="3"/>
    <x v="23"/>
    <x v="0"/>
    <s v="123 min"/>
    <s v="Dramas, Thrillers"/>
    <s v="Fugitive Jesse Pinkman attempts to outrun his past. Written and directed by &quot;Breaking Bad&quot; creator Vince Gilligan, starring Aaron Paul."/>
    <x v="0"/>
  </r>
  <r>
    <s v="s3430"/>
    <x v="0"/>
    <x v="1840"/>
    <s v="Fractured"/>
    <x v="153"/>
    <s v="Sam Worthington"/>
    <s v="Sam Worthington, Lily Rabe, Stephen Tobolowsky, Adjoa Andoh, Lucy Capri, Lauren Cochrane, Shane Dean"/>
    <s v="United States"/>
    <s v="United States"/>
    <x v="0"/>
    <x v="640"/>
    <x v="3"/>
    <x v="23"/>
    <x v="0"/>
    <s v="100 min"/>
    <s v="Thrillers"/>
    <s v="After his wife and injured daughter disappear from an ER, a man conducts a panicked search and becomes convinced the hospital is hiding something."/>
    <x v="4"/>
  </r>
  <r>
    <s v="s3432"/>
    <x v="0"/>
    <x v="1841"/>
    <s v="The Bling Lagosians"/>
    <x v="1564"/>
    <s v="Gbenga Titiloye"/>
    <s v="Gbenga Titiloye, Elvina Ibru, Sharon Ooja, Osas Ighodaro Ajibade, Monalisa Chinda, Toyin Abraham, Bisola Aiyeola, Oladele Ogunlana, Jimmy Odukoya, Alex Ekubo"/>
    <s v="Nigeria"/>
    <s v="Nigeria"/>
    <x v="7"/>
    <x v="640"/>
    <x v="3"/>
    <x v="23"/>
    <x v="1"/>
    <s v="99 min"/>
    <s v="Dramas, International Movies"/>
    <s v="With a matriarch bent on having a lavish 51st birthday party, her family's debt is on the verge of exposure, threatening their business ‚Äì and legacy."/>
    <x v="0"/>
  </r>
  <r>
    <s v="s3433"/>
    <x v="0"/>
    <x v="1388"/>
    <s v="The Forest of Love"/>
    <x v="1200"/>
    <s v="Kippei Shiina"/>
    <s v="Kippei Shiina, Shinnosuke Mitsushima, Kyooko Hinami, Eri Kamataki, Young Dais, Natsuki Kawamura, Yuzuka Nakaya, Dai Hasegawa, Chiho Fujii, Sei Matobu, Denden"/>
    <s v="Japan"/>
    <s v="Japan"/>
    <x v="6"/>
    <x v="640"/>
    <x v="3"/>
    <x v="23"/>
    <x v="0"/>
    <s v="151 min"/>
    <s v="Dramas, International Movies, Thrillers"/>
    <s v="A con man and a would-be filmmaking crew force themselves into the lives of two grief-scarred young women. But nothing is as it seems."/>
    <x v="0"/>
  </r>
  <r>
    <s v="s3435"/>
    <x v="0"/>
    <x v="1842"/>
    <s v="The Influence"/>
    <x v="1565"/>
    <s v="Manuela Vell√©s"/>
    <s v="Manuela Vell√©s, Maggie Civantos, Alain Hern√°ndez, Claudia Placer, Daniela Rubio, Emma Su√°rez, Ram√≥n Esquinas, Felipe Garc√≠a V√©lez, Mariana Cordero"/>
    <s v="Spain, France"/>
    <s v="Spain"/>
    <x v="8"/>
    <x v="640"/>
    <x v="3"/>
    <x v="23"/>
    <x v="0"/>
    <s v="102 min"/>
    <s v="Horror Movies, International Movies"/>
    <s v="Back in her childhood home to help her sister care for their comatose mother, Alicia must face a dark force from her past that now threatens her child."/>
    <x v="3"/>
  </r>
  <r>
    <s v="s3439"/>
    <x v="0"/>
    <x v="1843"/>
    <s v="After"/>
    <x v="1566"/>
    <s v="Josephine Langford"/>
    <s v="Josephine Langford, Hero Fiennes Tiffin, Selma Blair, Inanna Sarkis, Shane Paul McGhie, Pia Mia, Khadijha Red Thunder, Dylan Arnold, Samuel Larsen, Jennifer Beals, Peter Gallagher"/>
    <s v="United States"/>
    <s v="United States"/>
    <x v="0"/>
    <x v="641"/>
    <x v="1"/>
    <x v="23"/>
    <x v="2"/>
    <s v="106 min"/>
    <s v="Dramas, Romantic Movies"/>
    <s v="Wholesome college freshman Tessa Young thinks she knows what she wants out of life, until she crosses paths with complicated bad boy Hardin Scott."/>
    <x v="0"/>
  </r>
  <r>
    <s v="s3440"/>
    <x v="0"/>
    <x v="1844"/>
    <s v="Home Is Where the Killer Is"/>
    <x v="1567"/>
    <s v="Stacy Haiduk"/>
    <s v="Stacy Haiduk, Kelly Kruger, Christopher Sean, Anne Leighton, Beth Littleford, John-Paul Lavoisier, Kristoff St. John, Pallavi Sastry"/>
    <s v="United States"/>
    <s v="United States"/>
    <x v="0"/>
    <x v="641"/>
    <x v="1"/>
    <x v="23"/>
    <x v="1"/>
    <s v="87 min"/>
    <s v="Dramas, Thrillers"/>
    <s v="Recovering from cancer, a young woman thinks she‚Äôs found a friend when she rents a room from a caring ex-doctor. But empathy soon becomes obsession."/>
    <x v="0"/>
  </r>
  <r>
    <s v="s3442"/>
    <x v="0"/>
    <x v="1845"/>
    <s v="Deon Cole: Cole Hearted"/>
    <x v="1225"/>
    <s v="Deon Cole"/>
    <s v="Deon Cole"/>
    <s v="United States"/>
    <s v="United States"/>
    <x v="0"/>
    <x v="642"/>
    <x v="0"/>
    <x v="23"/>
    <x v="0"/>
    <s v="70 min"/>
    <s v="Stand-Up Comedy"/>
    <s v="Embracing his belief that comedy is the last raw form of expression, Deon Cole explains the right time to thank Jesus and the wrong time to say &quot;welp.&quot;"/>
    <x v="12"/>
  </r>
  <r>
    <s v="s3444"/>
    <x v="0"/>
    <x v="1846"/>
    <s v="Love for Sale"/>
    <x v="670"/>
    <s v="Gading Marten"/>
    <s v="Gading Marten, Della Dartyan, Rukman Rosadi, Albert Halim, Verdi Solaiman, Adriano Qalbi, Sabrina Rochelle Kalangie, Rizky Mocil"/>
    <s v="Indonesia"/>
    <s v="Indonesia"/>
    <x v="25"/>
    <x v="643"/>
    <x v="5"/>
    <x v="21"/>
    <x v="1"/>
    <s v="101 min"/>
    <s v="Dramas, International Movies, Romantic Movies"/>
    <s v="Richard accepts a bet that he can't find a companion to a friend's wedding, not knowing the dating app he's using includes a 45-day contract."/>
    <x v="0"/>
  </r>
  <r>
    <s v="s3447"/>
    <x v="0"/>
    <x v="1847"/>
    <s v="Noblemen"/>
    <x v="1568"/>
    <s v="Ali Haji"/>
    <s v="Ali Haji, Kunal Kapoor, Muskkaan Jaferi, Hardik Thakkar, Ali Mir, Shaan Grover, M.K. Raina, Ivan Rodrigues"/>
    <s v="India"/>
    <s v="India"/>
    <x v="3"/>
    <x v="644"/>
    <x v="4"/>
    <x v="23"/>
    <x v="0"/>
    <s v="109 min"/>
    <s v="Dramas, Independent Movies, International Movies"/>
    <s v="When he lands the lead in his Christian school's production of &quot;The Merchant of Venice,&quot; a secretly gay student is bullied by wealthy upperclassmen."/>
    <x v="0"/>
  </r>
  <r>
    <s v="s3449"/>
    <x v="0"/>
    <x v="1848"/>
    <s v="Brother in Love"/>
    <x v="1569"/>
    <s v="Cem Gelinoƒülu"/>
    <s v="Cem Gelinoƒülu, Melis Babadag, Ege K√∂kenli, M√ºfit Kayacan, Lale Ba≈üar, Ali Erkazan, √ñzlem √áakar, Selen Doma√ß, Ferdi Sancar, G√ºven Hokna"/>
    <s v="Turkey"/>
    <s v="Turkey"/>
    <x v="41"/>
    <x v="645"/>
    <x v="3"/>
    <x v="23"/>
    <x v="0"/>
    <s v="110 min"/>
    <s v="Comedies, International Movies, Romantic Movies"/>
    <s v="A robbery leaves a proprietor penniless before his wedding, but becoming a son-in-law to a second family might be the financial solution he needs."/>
    <x v="2"/>
  </r>
  <r>
    <s v="s3451"/>
    <x v="0"/>
    <x v="1849"/>
    <s v="In the Tall Grass"/>
    <x v="1570"/>
    <s v="Patrick Wilson"/>
    <s v="Patrick Wilson, Laysla De Oliveira, Avery Whitted, Harrison Gilbertson, Rachel Wilson, Will Buie Jr."/>
    <s v="Canada, United States"/>
    <s v="Canada"/>
    <x v="11"/>
    <x v="645"/>
    <x v="3"/>
    <x v="23"/>
    <x v="0"/>
    <s v="102 min"/>
    <s v="Horror Movies, Thrillers"/>
    <s v="After hearing a boy's cry for help, a pregnant woman and her brother wade into a vast field of grass, only to discover there may be no way out."/>
    <x v="3"/>
  </r>
  <r>
    <s v="s3452"/>
    <x v="0"/>
    <x v="1850"/>
    <s v="Kids on the Block"/>
    <x v="1571"/>
    <s v="Selim Bayraktar"/>
    <s v="Selim Bayraktar, Berat Efe Parlar, Esat Polat G√ºler, Eda D√∂ƒüer, Dora Dalgƒ±√ß, Taha S√∂nmezisik, Zeynep Ilgin √áelik, Arda Ta≈üarcan, Alperen Efe Esmer, ƒ∞lknur K√ºlahlƒ±oglu, ƒ∞kra K√ºlahlƒ±oƒülu"/>
    <s v="Turkey"/>
    <s v="Turkey"/>
    <x v="41"/>
    <x v="645"/>
    <x v="3"/>
    <x v="23"/>
    <x v="5"/>
    <s v="102 min"/>
    <s v="Children &amp; Family Movies, Comedies"/>
    <s v="When their fun in the park is threatened by a neighborhood nagger, a group of friends declares war to play freely on their turf."/>
    <x v="7"/>
  </r>
  <r>
    <s v="s3457"/>
    <x v="0"/>
    <x v="1120"/>
    <s v="Super Monsters: Vida's First Halloween"/>
    <x v="1572"/>
    <s v="Gigi Saul Guerrero"/>
    <s v="Gigi Saul Guerrero, Elyse Maloway, Vincent Tong, Erin Mathews, Andrea Libman, Alessandro Juliani, Nicole Anthony, Diana Kaarina, Ian James Corlett, Britt McKillip, Kathleen Barr"/>
    <s v="United States"/>
    <s v="United States"/>
    <x v="0"/>
    <x v="645"/>
    <x v="3"/>
    <x v="23"/>
    <x v="9"/>
    <s v="24 min"/>
    <s v="Children &amp; Family Movies"/>
    <s v="The Super Monsters share their Halloween traditions with Vida, then get invited to a D√≠a de los Muertos party in the Howlers' backyard."/>
    <x v="7"/>
  </r>
  <r>
    <s v="s3460"/>
    <x v="0"/>
    <x v="1851"/>
    <s v="Ready to Mingle"/>
    <x v="1573"/>
    <s v="Cassandra Ciangherotti"/>
    <s v="Cassandra Ciangherotti, Gabriela de la Garza, Ir√°n Castillo, Sophie Alexander-Katz, Flor Eduarda Gurrola, Mariana Cabrera, Juan Pablo Medina, Pablo Cruz Guerrero, Diana Bovio, Andr√©s Almeida"/>
    <s v="Mexico"/>
    <s v="Mexico"/>
    <x v="17"/>
    <x v="646"/>
    <x v="1"/>
    <x v="23"/>
    <x v="0"/>
    <s v="98 min"/>
    <s v="Comedies, International Movies, Romantic Movies"/>
    <s v="After the man she thought she'd marry breaks up with her, Ana joins a class for single women who are in search of a husband."/>
    <x v="2"/>
  </r>
  <r>
    <s v="s3462"/>
    <x v="1"/>
    <x v="1852"/>
    <s v="Cheese in the Trap"/>
    <x v="1574"/>
    <s v="Park Hae-Jin"/>
    <s v="Park Hae-Jin, Kim Go-eun, Seo Kang-jun, Lee Sung-kyoung, Nam Joo-hyuk, Park Min-ji, Hwang Seog-jeong, Son Byung-ho, Ahn Kil-kang"/>
    <s v="South Korea"/>
    <s v="South Korea"/>
    <x v="29"/>
    <x v="647"/>
    <x v="0"/>
    <x v="32"/>
    <x v="1"/>
    <s v="1 Season"/>
    <s v="International TV Shows, Korean TV Shows, Romantic TV Shows"/>
    <s v="In this adaptation of a popular webtoon, a poor student trying to navigate college life gains the attention of a wealthy upperclassman with a dark side."/>
    <x v="11"/>
  </r>
  <r>
    <s v="s3466"/>
    <x v="0"/>
    <x v="1853"/>
    <s v="First Kiss"/>
    <x v="1575"/>
    <s v="Vaj√®n van den Bosch"/>
    <s v="Vaj√®n van den Bosch, Buddy Vedder, Leontine Borsato, Caroline de Bruijn, Stijn Fransen, Marije Zuurveld"/>
    <s v="Netherlands"/>
    <s v="Netherlands"/>
    <x v="44"/>
    <x v="647"/>
    <x v="0"/>
    <x v="21"/>
    <x v="1"/>
    <s v="90 min"/>
    <s v="Dramas, International Movies, Romantic Movies"/>
    <s v="A starry-eyed employee of a hot cosmetics company hires a dreamy photographer who is secretly indebted to a major rival ‚Äì her sketchy aunt."/>
    <x v="0"/>
  </r>
  <r>
    <s v="s3472"/>
    <x v="0"/>
    <x v="1854"/>
    <s v="Nikki Glaser: Bangin‚Äô"/>
    <x v="1576"/>
    <s v="Nikki Glaser"/>
    <s v="Nikki Glaser"/>
    <s v="United States"/>
    <s v="United States"/>
    <x v="0"/>
    <x v="647"/>
    <x v="0"/>
    <x v="23"/>
    <x v="0"/>
    <s v="64 min"/>
    <s v="Stand-Up Comedy"/>
    <s v="Nikki Glaser bares all in a blistering stand-up special about sex, sobriety and getting over her own insecurities. And she won't spare you the details."/>
    <x v="12"/>
  </r>
  <r>
    <s v="s3473"/>
    <x v="0"/>
    <x v="1855"/>
    <s v="Rugrats in Paris: The Movie"/>
    <x v="1577"/>
    <s v="Elizabeth Daily"/>
    <s v="Elizabeth Daily, Tara Strong, Cheryl Chase, Christine Cavanaugh, Cree Summer, Kath Soucie, Michael Bell, Tress MacNeille, Casey Kasem, Joe Alaskey, Debbie Reynolds, Jack Riley, Susan Sarandon, John Lithgow"/>
    <s v="Germany, United States"/>
    <s v="Germany"/>
    <x v="2"/>
    <x v="647"/>
    <x v="0"/>
    <x v="42"/>
    <x v="6"/>
    <s v="79 min"/>
    <s v="Children &amp; Family Movies, Comedies"/>
    <s v="The Rugrats take to the big screen and visit Paris when Mr. Pickles gets summoned to fix a giant robot at the EuroReptarland theme park."/>
    <x v="7"/>
  </r>
  <r>
    <s v="s3476"/>
    <x v="0"/>
    <x v="1856"/>
    <s v="The Rugrats Movie"/>
    <x v="1578"/>
    <s v="Elizabeth Daily"/>
    <s v="Elizabeth Daily, Christine Cavanaugh, Kath Soucie, Melanie Chartoff, Phil Proctor, Cree Summer, Cheryl Chase, Tara Strong, Jack Riley, Joe Alaskey, Michael Bell, Tress MacNeille, Busta Rhymes, Whoopi Goldberg, David Spade"/>
    <s v="United States"/>
    <s v="United States"/>
    <x v="0"/>
    <x v="647"/>
    <x v="0"/>
    <x v="2"/>
    <x v="6"/>
    <s v="81 min"/>
    <s v="Children &amp; Family Movies, Comedies"/>
    <s v="When his baby brother Dil is born, Tommy Pickles and his pals decide that he's too much responsibility and try to return him to the hospital."/>
    <x v="7"/>
  </r>
  <r>
    <s v="s3477"/>
    <x v="0"/>
    <x v="1857"/>
    <s v="The Squid and the Whale"/>
    <x v="1463"/>
    <s v="Jeff Daniels"/>
    <s v="Jeff Daniels, Laura Linney, Jesse Eisenberg, Owen Kline, William Baldwin, Halley Feiffer, Anna Paquin, Ken Leung, David Benger, Adam Rose"/>
    <s v="United States"/>
    <s v="United States"/>
    <x v="0"/>
    <x v="647"/>
    <x v="0"/>
    <x v="19"/>
    <x v="4"/>
    <s v="81 min"/>
    <s v="Comedies, Dramas, Independent Movies"/>
    <s v="This insightful drama looks at the crumbling marriage between a self-centered novelist ‚Äì whose career is waning ‚Äì and his up-and-coming writer wife."/>
    <x v="2"/>
  </r>
  <r>
    <s v="s3478"/>
    <x v="1"/>
    <x v="1858"/>
    <s v="Gotham"/>
    <x v="1579"/>
    <s v="Ben McKenzi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s v="United States"/>
    <x v="0"/>
    <x v="646"/>
    <x v="1"/>
    <x v="23"/>
    <x v="0"/>
    <s v="5 Seasons"/>
    <s v="Crime TV Shows, TV Action &amp; Adventure, TV Dramas"/>
    <s v="Long before he was commissioner, rookie cop James Gordon takes on Gotham City crime and corruption to avenge the murder of Bruce Wayne's parents."/>
    <x v="10"/>
  </r>
  <r>
    <s v="s3479"/>
    <x v="0"/>
    <x v="1859"/>
    <s v="Mo Gilligan: Momentum"/>
    <x v="908"/>
    <s v="Mo Gilligan"/>
    <s v="Mo Gilligan"/>
    <s v="United Kingdom"/>
    <s v="United Kingdom"/>
    <x v="1"/>
    <x v="648"/>
    <x v="2"/>
    <x v="23"/>
    <x v="0"/>
    <s v="64 min"/>
    <s v="Stand-Up Comedy"/>
    <s v="Comedian Mo Gilligan blends smooth moves and sharp humor as he riffs on humble beginnings, family dynamics and the complex art of dancing in the club."/>
    <x v="12"/>
  </r>
  <r>
    <s v="s3481"/>
    <x v="0"/>
    <x v="1860"/>
    <s v="TUNA GIRL"/>
    <x v="1580"/>
    <s v="Fuka Koshiba"/>
    <s v="Fuka Koshiba, Tom Fujita, Hidetoshi Hoshida, Hiroto Kanai, Ryosuke Yusa, Shuri Tanaka, Chal Inoue, Takashi Taniguchi, Takeshi Masu"/>
    <s v="Japan"/>
    <s v="Japan"/>
    <x v="6"/>
    <x v="645"/>
    <x v="3"/>
    <x v="23"/>
    <x v="5"/>
    <s v="90 min"/>
    <s v="Dramas, International Movies"/>
    <s v="A clumsy but cheerful fisheries student struggles to find her place at a research institute renowned for its tuna cultivation. The work isn't easy."/>
    <x v="0"/>
  </r>
  <r>
    <s v="s3483"/>
    <x v="0"/>
    <x v="1861"/>
    <s v="Deliha 2"/>
    <x v="1581"/>
    <s v="Gupse √ñzay"/>
    <s v="Gupse √ñzay, Eda Ece, Aksel Bonfil, Derya Alabora, Esin Eden, H√ºlya Duyar, Ali √áelik, Mert √ñner"/>
    <s v="Turkey"/>
    <s v="Turkey"/>
    <x v="41"/>
    <x v="644"/>
    <x v="4"/>
    <x v="21"/>
    <x v="5"/>
    <s v="102 min"/>
    <s v="Comedies, International Movies"/>
    <s v="While chasing her dream of becoming a chef, Zeliha cooks up trouble in the kitchen with her wild, kooky and unsuspecting ways."/>
    <x v="2"/>
  </r>
  <r>
    <s v="s3485"/>
    <x v="0"/>
    <x v="1862"/>
    <s v="In the Shadow of the Moon"/>
    <x v="1582"/>
    <s v="Boyd Holbrook"/>
    <s v="Boyd Holbrook, Michael C. Hall, Cleopatra Coleman, Bokeem Woodbine, Rudi Dharmalingam, Rachel Keller"/>
    <s v="United States, Canada"/>
    <s v="United States"/>
    <x v="0"/>
    <x v="643"/>
    <x v="5"/>
    <x v="23"/>
    <x v="0"/>
    <s v="116 min"/>
    <s v="Dramas, Sci-Fi &amp; Fantasy, Thrillers"/>
    <s v="A Philadelphia detective slowly unravels as he nurses a lifelong obsession with an enigmatic female serial killer whose crimes defy explanation."/>
    <x v="0"/>
  </r>
  <r>
    <s v="s3487"/>
    <x v="0"/>
    <x v="1863"/>
    <s v="Malaal"/>
    <x v="1583"/>
    <s v="Meezaan Jaffrey"/>
    <s v="Meezaan Jaffrey, Sharmin Segal, Chinmaya Surve, Anil Gawas, Sonal Jha, Sanjay Gurbaxani, Sameer Dharmadhikari, Deepak Damle"/>
    <s v="India"/>
    <s v="India"/>
    <x v="3"/>
    <x v="649"/>
    <x v="6"/>
    <x v="23"/>
    <x v="1"/>
    <s v="133 min"/>
    <s v="Dramas, International Movies, Romantic Movies"/>
    <s v="Class divides become thorns in the budding romance between the crony of a nativist Mumbai politician and the new, North Indian resident of his chawl."/>
    <x v="0"/>
  </r>
  <r>
    <s v="s3488"/>
    <x v="0"/>
    <x v="1864"/>
    <s v="The Grandmaster"/>
    <x v="1584"/>
    <s v="Tony Leung Chiu-wai"/>
    <s v="Tony Leung Chiu-wai, Zhang Ziyi, Chang Chen, Xiao Shen-Yang, Zhao Benshan, Song Hye-kyo, Wang Qingxiang, Zhang Jin, Lo Hoi-pang, Cung Le, Julian Cheung"/>
    <s v="Hong Kong, China"/>
    <s v="Hong Kong"/>
    <x v="12"/>
    <x v="642"/>
    <x v="0"/>
    <x v="4"/>
    <x v="2"/>
    <s v="108 min"/>
    <s v="Action &amp; Adventure, Dramas, International Movies"/>
    <s v="As the Japanese invasion looms, Chinese kung fu master Ip Man's world changes when rival master Gong Er and her father arrive in his village."/>
    <x v="5"/>
  </r>
  <r>
    <s v="s3495"/>
    <x v="0"/>
    <x v="1865"/>
    <s v="Inside Man: Most Wanted"/>
    <x v="1585"/>
    <s v="Aml Ameen"/>
    <s v="Aml Ameen, Rhea Seehorn, Roxanne McKee, Urs Rechn, Akshay Kumar, Tanya van Graan, Andre Jacobs, Sven Ruygrok"/>
    <s v="United States"/>
    <s v="United States"/>
    <x v="0"/>
    <x v="641"/>
    <x v="1"/>
    <x v="23"/>
    <x v="4"/>
    <s v="106 min"/>
    <s v="Action &amp; Adventure"/>
    <s v="A hotshot NYPD negotiator butts heads with the FBI and meets his match in a meticulous criminal mastermind as she attempts to rob the Federal Reserve."/>
    <x v="5"/>
  </r>
  <r>
    <s v="s3496"/>
    <x v="0"/>
    <x v="1656"/>
    <s v="Jeff Dunham: Beside Himself"/>
    <x v="513"/>
    <s v="Jeff Dunham"/>
    <s v="Jeff Dunham"/>
    <s v="United States"/>
    <s v="United States"/>
    <x v="0"/>
    <x v="650"/>
    <x v="2"/>
    <x v="23"/>
    <x v="0"/>
    <s v="58 min"/>
    <s v="Stand-Up Comedy"/>
    <s v="Jeff Dunham takes the stage in Dallas with his old pals Peanut, Walter, Jos√© Jalape√±o, Bubba J and Achmed to poke fun at himself and American culture."/>
    <x v="12"/>
  </r>
  <r>
    <s v="s3497"/>
    <x v="0"/>
    <x v="1866"/>
    <s v="Manmadhudu 2"/>
    <x v="1586"/>
    <s v="Nagarjuna Akkineni"/>
    <s v="Nagarjuna Akkineni, Rakul Preet Singh, Lakshmi, Rao Ramesh, Vennela Kishore, Jhansi, Devadarshini Chetan, Nishanti"/>
    <s v="India"/>
    <s v="India"/>
    <x v="3"/>
    <x v="640"/>
    <x v="3"/>
    <x v="23"/>
    <x v="0"/>
    <s v="152 min"/>
    <s v="Comedies, Dramas, International Movies"/>
    <s v="Under pressure to marry, a perennial bachelor hires a much younger woman to act as his fianc√©e, but her bond with his family throws his plan for a loop."/>
    <x v="2"/>
  </r>
  <r>
    <s v="s3498"/>
    <x v="0"/>
    <x v="1867"/>
    <s v="Under the Eiffel Tower"/>
    <x v="1587"/>
    <s v="Matt Walsh"/>
    <s v="Matt Walsh, Judith Godreche, Reid Scott, Michaela Watkins, David Wain, Gary Cole"/>
    <s v="United States"/>
    <s v="United States"/>
    <x v="0"/>
    <x v="651"/>
    <x v="4"/>
    <x v="21"/>
    <x v="0"/>
    <s v="87 min"/>
    <s v="Comedies, Independent Movies, International Movies"/>
    <s v="An American man in the midst of a mid-life crisis travels to the French countryside to find a new lease on life."/>
    <x v="2"/>
  </r>
  <r>
    <s v="s3499"/>
    <x v="0"/>
    <x v="1868"/>
    <s v="Do Paise Ki Dhoop Chaar Aane Ki Baarish"/>
    <x v="1588"/>
    <s v="Manisha Koirala"/>
    <s v="Manisha Koirala, Rajit Kapoor, Sanaj Naval, Rajendra Gupta, Suhaas Khandke, Nassar Abdulla, Saurabh Dubey, Usha Jadhav, Ashwin Kaushal, Milind Soman"/>
    <s v="India"/>
    <s v="India"/>
    <x v="3"/>
    <x v="639"/>
    <x v="5"/>
    <x v="17"/>
    <x v="0"/>
    <s v="121 min"/>
    <s v="Dramas, Independent Movies, International Movies"/>
    <s v="When a sex worker hires a gay songwriter to care for her disabled son, the ensuing bonds that form offer a complex portrayal of love and family."/>
    <x v="0"/>
  </r>
  <r>
    <s v="s3501"/>
    <x v="0"/>
    <x v="1869"/>
    <s v="Between Two Ferns: The Movie"/>
    <x v="1589"/>
    <s v="Zach Galifianakis"/>
    <s v="Zach Galifianakis, Lauren Lapkus, Ryan Gaul, Jiavani Linayao, Will Ferrell"/>
    <s v="United States"/>
    <s v="United States"/>
    <x v="0"/>
    <x v="638"/>
    <x v="6"/>
    <x v="23"/>
    <x v="0"/>
    <s v="83 min"/>
    <s v="Comedies"/>
    <s v="Armed with awkward questions and zero self-awareness, Zach Galifianakis hits the road to find famous interview subjects for his no-budget talk show."/>
    <x v="2"/>
  </r>
  <r>
    <s v="s3504"/>
    <x v="1"/>
    <x v="1870"/>
    <s v="Criminal: Spain"/>
    <x v="1590"/>
    <s v="Emma Su√°rez"/>
    <s v="Emma Su√°rez, Jorge Bosch, √Ålvaro Cervantes, Carmen Machi, Inma Cuesta, Eduard Fern√°ndez, Mar√≠a Morales, Jos√© √Ångel Egido, Daniel Chamorro, Javi Coll, Carlos Manuel D√≠az, Nuria Menc√≠a, Milo Taboada"/>
    <s v="Spain"/>
    <s v="Spain"/>
    <x v="8"/>
    <x v="637"/>
    <x v="0"/>
    <x v="23"/>
    <x v="0"/>
    <s v="1 Season"/>
    <s v="British TV Shows, Crime TV Shows, International TV Shows"/>
    <s v="Psychological games abound between detectives and suspects in a tense interrogation room, where the search for answers sometimes comes at a moral cost."/>
    <x v="1"/>
  </r>
  <r>
    <s v="s3507"/>
    <x v="1"/>
    <x v="1871"/>
    <s v="The Hockey Girls"/>
    <x v="1591"/>
    <s v="Iria del R√≠o"/>
    <s v="Iria del R√≠o, Nora Navas, Josep Linuesa, Nat√†lia Barrientos, D√®lia Brufau, Yasmina Drissi Sales, J√∫lia Gibert, Mireia Oriol, Asia Ortega Leiva, Claudia Riera, Mireia Aixal√†, Juli F√†bregas, √Ägata Roca, Marc Clotet"/>
    <s v="Spain"/>
    <s v="Spain"/>
    <x v="8"/>
    <x v="636"/>
    <x v="1"/>
    <x v="23"/>
    <x v="0"/>
    <s v="1 Season"/>
    <s v="International TV Shows, TV Comedies, TV Dramas"/>
    <s v="The passionate members of a girls' roller hockey team chase down victories in the rink while striving to make time for school, family and romance."/>
    <x v="11"/>
  </r>
  <r>
    <s v="s3508"/>
    <x v="0"/>
    <x v="1872"/>
    <s v="Travel Mates 2"/>
    <x v="412"/>
    <s v="Oƒüuzhan Ko√ß"/>
    <s v="Oƒüuzhan Ko√ß, ƒ∞brahim B√ºy√ºkak, Ezgi Ey√ºboƒülu, Olgun Toker, Kadir Polat√ßi, Aycan Koptur, Bahar ≈ûahin, Kƒ±van√ß Baran Arslan"/>
    <s v="Turkey"/>
    <s v="Turkey"/>
    <x v="41"/>
    <x v="652"/>
    <x v="2"/>
    <x v="21"/>
    <x v="0"/>
    <s v="111 min"/>
    <s v="Comedies, International Movies"/>
    <s v="When struggling singer Onur decides to return to his old job, incurable klutz ≈ûeref organizes a surprise tour full of pitfalls and mishaps."/>
    <x v="2"/>
  </r>
  <r>
    <s v="s3510"/>
    <x v="0"/>
    <x v="1873"/>
    <s v="Kabir Singh"/>
    <x v="1592"/>
    <s v="Shahid Kapoor"/>
    <s v="Shahid Kapoor, Kiara Advani, Suresh Oberoi, Arjan Bajwa, Adil Hussain, Nikita Dutta, Kamini Kaushal, Anurag Arora"/>
    <s v="India"/>
    <s v="India"/>
    <x v="3"/>
    <x v="635"/>
    <x v="3"/>
    <x v="23"/>
    <x v="0"/>
    <s v="171 min"/>
    <s v="Dramas, International Movies, Romantic Movies"/>
    <s v="An exalted but short-fused surgeon plunges into a spiral of drugs, alcohol and rage after his intense relationship with his girlfriend turbulently ends."/>
    <x v="0"/>
  </r>
  <r>
    <s v="s3512"/>
    <x v="0"/>
    <x v="1874"/>
    <s v="Avengement"/>
    <x v="953"/>
    <s v="Scott Adkins"/>
    <s v="Scott Adkins, Craig Fairbrass, Thomas Turgoose, Nick Moran, Kierston Wareing, Mark Strange, Leo Gregory, Luke LaFontaine, Beau Fowler, Dan Styles"/>
    <s v="United Kingdom"/>
    <s v="United Kingdom"/>
    <x v="1"/>
    <x v="634"/>
    <x v="4"/>
    <x v="23"/>
    <x v="0"/>
    <s v="88 min"/>
    <s v="Action &amp; Adventure"/>
    <s v="Betrayed by his loan shark brother, a hardened convict escapes from prison while on furlough to exact revenge against the people who made him a killer."/>
    <x v="5"/>
  </r>
  <r>
    <s v="s3513"/>
    <x v="0"/>
    <x v="1875"/>
    <s v="Sebastian Maniscalco: What's Wrong with People?"/>
    <x v="1593"/>
    <s v="Sebastian Maniscalco"/>
    <s v="Sebastian Maniscalco"/>
    <s v="United States"/>
    <s v="United States"/>
    <x v="0"/>
    <x v="653"/>
    <x v="5"/>
    <x v="10"/>
    <x v="0"/>
    <s v="76 min"/>
    <s v="Stand-Up Comedy"/>
    <s v="With his uproarious tirade on modern behavior and decorum, the popular comic tackles the question we've all asked in this hilarious standup special."/>
    <x v="12"/>
  </r>
  <r>
    <s v="s3514"/>
    <x v="0"/>
    <x v="1876"/>
    <s v="Los Tigres del Norte at Folsom Prison"/>
    <x v="1594"/>
    <s v="Los Tigres del Norte"/>
    <s v="Los Tigres del Norte"/>
    <s v="United States"/>
    <s v="United States"/>
    <x v="0"/>
    <x v="633"/>
    <x v="6"/>
    <x v="23"/>
    <x v="5"/>
    <s v="64 min"/>
    <s v="Documentaries, International Movies, Music &amp; Musicals"/>
    <s v="The beloved norte√±o band Los Tigres del Norte performs for the inmates of Folsom Prison on the 50th anniversary of Johnny Cash's iconic concert."/>
    <x v="8"/>
  </r>
  <r>
    <s v="s3515"/>
    <x v="0"/>
    <x v="1877"/>
    <s v="Steal a Pencil for Me"/>
    <x v="1595"/>
    <s v="Jack Polak"/>
    <s v="Jack Polak, Ina Soep"/>
    <s v="United States"/>
    <s v="United States"/>
    <x v="0"/>
    <x v="632"/>
    <x v="0"/>
    <x v="20"/>
    <x v="1"/>
    <s v="94 min"/>
    <s v="Documentaries"/>
    <s v="This moving documentary chronicles the unshakeable romance between a couple who met and fell in love while imprisoned in a Nazi concentration camp."/>
    <x v="8"/>
  </r>
  <r>
    <s v="s3517"/>
    <x v="0"/>
    <x v="1878"/>
    <s v="Oh! Baby"/>
    <x v="1596"/>
    <s v="Samantha Ruth Prabhu"/>
    <s v="Samantha Ruth Prabhu, Lakshmi, Rajendraprasad, Naga Shourya, Rao Ramesh, Teja Sajja, Pragathi, Jagapathi Babu, Aishwarya, Urvashi"/>
    <s v="India"/>
    <s v="India"/>
    <x v="3"/>
    <x v="631"/>
    <x v="1"/>
    <x v="23"/>
    <x v="1"/>
    <s v="157 min"/>
    <s v="Comedies, International Movies, Music &amp; Musicals"/>
    <s v="A surly septuagenarian gets another chance at her 20s after having her photo snapped at a studio that magically takes 50 years off her life."/>
    <x v="2"/>
  </r>
  <r>
    <s v="s3518"/>
    <x v="0"/>
    <x v="1879"/>
    <s v="The Crystal Calls Making the Dark Crystal: Age of Resistance"/>
    <x v="1597"/>
    <s v="Taron Egerton"/>
    <s v="Taron Egerton, Natalie Dormer, Simon Pegg, Jason Isaacs"/>
    <s v="United States"/>
    <s v="United States"/>
    <x v="0"/>
    <x v="630"/>
    <x v="2"/>
    <x v="23"/>
    <x v="5"/>
    <s v="83 min"/>
    <s v="Documentaries, International Movies"/>
    <s v="Go behind the scenes with stars, puppeteers and creators as they bring Jim Henson's magical world of Thra back to life in a sweeping fantasy series."/>
    <x v="8"/>
  </r>
  <r>
    <s v="s3519"/>
    <x v="0"/>
    <x v="1880"/>
    <s v="Hello, Privilege. It's Me, Chelsea"/>
    <x v="1598"/>
    <s v="Chelsea Handler"/>
    <s v="Chelsea Handler"/>
    <s v="United States"/>
    <s v="United States"/>
    <x v="0"/>
    <x v="629"/>
    <x v="3"/>
    <x v="23"/>
    <x v="0"/>
    <s v="65 min"/>
    <s v="Documentaries"/>
    <s v="In this documentary, Chelsea Handler explores how white privilege impacts American culture ‚Äì and the ways it‚Äôs benefited her own life and career."/>
    <x v="8"/>
  </r>
  <r>
    <s v="s3521"/>
    <x v="0"/>
    <x v="1881"/>
    <s v="Locked on You"/>
    <x v="410"/>
    <s v="Ata Demirer"/>
    <s v="Ata Demirer, Demet Akbaƒü, Gonca Vuslateri, ƒ∞lker Aksum, Tarƒ±k √únl√ºoƒülu, Erkan Can, Hande Dane, Ayten Uncuoƒülu, Hakan Salƒ±nmƒ±≈ü, ƒ∞≈ütar G√∂kseven"/>
    <s v="Turkey"/>
    <s v="Turkey"/>
    <x v="41"/>
    <x v="654"/>
    <x v="4"/>
    <x v="21"/>
    <x v="1"/>
    <s v="105 min"/>
    <s v="Comedies, International Movies"/>
    <s v="When his chatty nature lands him in trouble, an unlucky meatball seller flees Istanbul and finds a new life on a beautiful island."/>
    <x v="2"/>
  </r>
  <r>
    <s v="s3523"/>
    <x v="0"/>
    <x v="1882"/>
    <s v="Shanghai Fortress"/>
    <x v="1599"/>
    <s v="Lu Han"/>
    <s v="Lu Han, Shu Qi, Shi Liang, Godfrey Gao, Wang Gongliang, Wang Sen, Sun Jialing, Vincent Matile"/>
    <s v="China"/>
    <s v="China"/>
    <x v="4"/>
    <x v="655"/>
    <x v="5"/>
    <x v="23"/>
    <x v="1"/>
    <s v="107 min"/>
    <s v="Dramas, International Movies, Romantic Movies"/>
    <s v="A young man falls for a heroic general and soon follows her footsteps as humans defend Earth against extraterrestrials seeking a precious energy source."/>
    <x v="0"/>
  </r>
  <r>
    <s v="s3524"/>
    <x v="0"/>
    <x v="1883"/>
    <s v="Tall Girl"/>
    <x v="1600"/>
    <s v="Ava Michelle"/>
    <s v="Ava Michelle, Griffin Gluck, Sabrina Carpenter, Paris Berelc, Luke Eisner, Clara Wilsey, Anjelika Washington, Rico Paris, Angela Kinsey, Steve Zahn"/>
    <s v="United States"/>
    <s v="United States"/>
    <x v="0"/>
    <x v="628"/>
    <x v="6"/>
    <x v="23"/>
    <x v="5"/>
    <s v="103 min"/>
    <s v="Children &amp; Family Movies, Comedies, Romantic Movies"/>
    <s v="After years of slouching through life, 6-foot-1 teen Jodi resolves to conquer her insecurities and gets caught up in a high school love triangle."/>
    <x v="7"/>
  </r>
  <r>
    <s v="s3529"/>
    <x v="0"/>
    <x v="1884"/>
    <s v="Bill Burr: Paper Tiger"/>
    <x v="542"/>
    <s v="Bill Burr"/>
    <s v="Bill Burr"/>
    <s v="United States, United Kingdom"/>
    <s v="United States"/>
    <x v="0"/>
    <x v="627"/>
    <x v="0"/>
    <x v="23"/>
    <x v="0"/>
    <s v="67 min"/>
    <s v="Stand-Up Comedy"/>
    <s v="Bill Burr unloads on outrage culture, male feminism, cultural appropriation, robot sex and more in a blistering stand-up special shot in London."/>
    <x v="12"/>
  </r>
  <r>
    <s v="s3531"/>
    <x v="0"/>
    <x v="1885"/>
    <s v="Article 15"/>
    <x v="1601"/>
    <s v="Ayushmann Khurrana"/>
    <s v="Ayushmann Khurrana, Nassar, Manoj Pahwa, Kumud Mishra, Isha Talwar, Sayani Gupta, Mohammed Zeeshan Ayyub, Subhrajyoti Barat, Sushil Pandey, Aakash Dabhade"/>
    <s v="India"/>
    <s v="India"/>
    <x v="3"/>
    <x v="656"/>
    <x v="3"/>
    <x v="23"/>
    <x v="0"/>
    <s v="125 min"/>
    <s v="Dramas, International Movies, Thrillers"/>
    <s v="The grim realities of caste discrimination come to light as an entitled but upright city cop ventures into India‚Äôs heartland to investigate a murder."/>
    <x v="0"/>
  </r>
  <r>
    <s v="s3532"/>
    <x v="0"/>
    <x v="1886"/>
    <s v="Care of Kancharapalem"/>
    <x v="1602"/>
    <s v="Subba Rao Vepada"/>
    <s v="Subba Rao Vepada, Radha Bessy, Kesava Karri, Nithyasri Goru, Karthik Rathnam, Praneetha Patnaik, Mohan Bhagath, Praveena Paruchuri"/>
    <s v="India"/>
    <s v="India"/>
    <x v="3"/>
    <x v="656"/>
    <x v="3"/>
    <x v="21"/>
    <x v="0"/>
    <s v="142 min"/>
    <s v="Comedies, Dramas, Independent Movies"/>
    <s v="From a schoolboy‚Äôs crush to a middle-aged bachelor‚Äôs office romance, four love stories spanning age, religion and status unfold in a small Indian town."/>
    <x v="2"/>
  </r>
  <r>
    <s v="s3533"/>
    <x v="0"/>
    <x v="1887"/>
    <s v="Ee Nagaraniki Emaindi"/>
    <x v="1603"/>
    <s v="Vishwaksen Naidu"/>
    <s v="Vishwaksen Naidu, Sushanth Reddy, Abhinav Gomatam, Venkatesh Kakumanu, Anisha Ambrose, Simran Choudhary"/>
    <s v="India"/>
    <s v="India"/>
    <x v="3"/>
    <x v="656"/>
    <x v="3"/>
    <x v="21"/>
    <x v="1"/>
    <s v="133 min"/>
    <s v="Comedies, Independent Movies, International Movies"/>
    <s v="In Goa and in desperate need of cash, four childhood friends get another shot at making their long-abandoned dreams of becoming filmmakers come true."/>
    <x v="2"/>
  </r>
  <r>
    <s v="s3534"/>
    <x v="0"/>
    <x v="1888"/>
    <s v="Kill Me If You Dare"/>
    <x v="407"/>
    <s v="Murat Boz"/>
    <s v="Murat Boz, Seda Bakan, A√ßelya Topaloƒülu, √ñzg√ºr Emre Yƒ±ldƒ±rƒ±m, Seda G√ºven, Yosi Mizrahi, Dil≈üad ≈ûim≈üek, Ali Yoƒüurt√ßuoƒülu"/>
    <s v="Turkey"/>
    <s v="Turkey"/>
    <x v="41"/>
    <x v="656"/>
    <x v="3"/>
    <x v="23"/>
    <x v="1"/>
    <s v="100 min"/>
    <s v="Comedies, International Movies, Romantic Movies"/>
    <s v="Bogged down with money problems, a couple grows cautious of each other but hit the lottery and decide to stay together ‚Äì till death do they part."/>
    <x v="2"/>
  </r>
  <r>
    <s v="s3537"/>
    <x v="0"/>
    <x v="1889"/>
    <s v="Saawan"/>
    <x v="1604"/>
    <s v="Karam Hussain"/>
    <s v="Karam Hussain, Arif Bahlim, Najiba Faiz, Saleem Mairaj, Imran Aslam, Daniyal Yousuf, Sohail Malik, Ali Hafiz"/>
    <s v="Pakistan"/>
    <s v="Pakistan"/>
    <x v="63"/>
    <x v="657"/>
    <x v="1"/>
    <x v="32"/>
    <x v="1"/>
    <s v="128 min"/>
    <s v="Dramas, Independent Movies, International Movies"/>
    <s v="Outcast from society and left to die in the wilderness, a young boy with polio embarks on a journey to connect with his mother. Based on a true story."/>
    <x v="0"/>
  </r>
  <r>
    <s v="s3538"/>
    <x v="0"/>
    <x v="1890"/>
    <s v="Watchman"/>
    <x v="1605"/>
    <s v="G.V. Prakash Kumar"/>
    <s v="G.V. Prakash Kumar, Samyuktha Hegde, Suman, Raj Arjun, Yogi Babu, Munishkanth"/>
    <s v="India"/>
    <s v="India"/>
    <x v="3"/>
    <x v="657"/>
    <x v="1"/>
    <x v="23"/>
    <x v="1"/>
    <s v="93 min"/>
    <s v="Comedies, Dramas, International Movies"/>
    <s v="Rushing to pay off a loan shark, a young man breaks into a bungalow to steal the cash, unprepared for the dog standing guard ‚Äì or the trouble inside."/>
    <x v="2"/>
  </r>
  <r>
    <s v="s3542"/>
    <x v="1"/>
    <x v="1891"/>
    <s v="Naruto"/>
    <x v="1606"/>
    <s v="Junko Takeuchi"/>
    <s v="Junko Takeuchi, Chie Nakamura, Noriaki Sugiyama, Kazuhiko Inoue, Toshihiko Seki, Hidekatsu Shibata, Masako Katsuki, Nana Mizuki"/>
    <s v="Japan"/>
    <s v="Japan"/>
    <x v="6"/>
    <x v="658"/>
    <x v="5"/>
    <x v="20"/>
    <x v="1"/>
    <s v="9 Seasons"/>
    <s v="Anime Series, International TV Shows"/>
    <s v="Guided by the spirit demon within him, orphaned Naruto learns to harness his powers as a ninja in this anime adventure series."/>
    <x v="17"/>
  </r>
  <r>
    <s v="s3543"/>
    <x v="0"/>
    <x v="1892"/>
    <s v="Olmo &amp; the Seagull"/>
    <x v="1607"/>
    <s v="Olivia Corsini"/>
    <s v="Olivia Corsini, Sergio Nicolai, Arman Saribekyan, Sylvain Jailloux, Francis Ressort, Pancho Garcia Aguirre, Shaghayegh Beheshti, Elena Bellei, S√©bastien Brottet-Michel, C√©lia Catalifo"/>
    <s v="Denmark, Brazil, France, Portugal, Sweden"/>
    <s v="Denmark"/>
    <x v="64"/>
    <x v="658"/>
    <x v="5"/>
    <x v="28"/>
    <x v="0"/>
    <s v="82 min"/>
    <s v="Dramas, Independent Movies, International Movies"/>
    <s v="A pregnancy forces an actress out of her latest play and into a difficult confrontation with her own rapidly transforming reflection."/>
    <x v="0"/>
  </r>
  <r>
    <s v="s3545"/>
    <x v="0"/>
    <x v="1893"/>
    <s v="Spookley the Square Pumpkin"/>
    <x v="731"/>
    <s v="Sonja Ball"/>
    <s v="Sonja Ball, Craig Francis, Rick Jones, Michel Perron, Holly Gauthier-Frankel, Norman Groulx, Terrence Scammell, Bruce Dinsmore, Jennifer Seguin"/>
    <s v="United States"/>
    <s v="United States"/>
    <x v="0"/>
    <x v="658"/>
    <x v="5"/>
    <x v="14"/>
    <x v="6"/>
    <s v="47 min"/>
    <s v="Children &amp; Family Movies"/>
    <s v="When a storm terrorizes his patch, a pumpkin cast out for his shape must step up to use his smarts to save the day ‚Äì and to prove himself."/>
    <x v="7"/>
  </r>
  <r>
    <s v="s3546"/>
    <x v="0"/>
    <x v="1894"/>
    <s v="Uncle Naji in UAE"/>
    <x v="1130"/>
    <s v="Ibrahim Almeirasi"/>
    <s v="Ibrahim Almeirasi, Ahmed Saif, Alia Almannai, Mohamed Morshed, Mohamed Alkendi, Tariq Almuhairi"/>
    <s v="United Arab Emirates"/>
    <s v="United Arab Emirates"/>
    <x v="35"/>
    <x v="658"/>
    <x v="5"/>
    <x v="23"/>
    <x v="1"/>
    <s v="95 min"/>
    <s v="Comedies, International Movies"/>
    <s v="Two young Yemeni business partners decide to go on vacation in the UAE with a few local friends, but their fun trip soon turns terrifying."/>
    <x v="2"/>
  </r>
  <r>
    <s v="s3549"/>
    <x v="0"/>
    <x v="1895"/>
    <s v="Feo pero sabroso"/>
    <x v="500"/>
    <s v="Iv√°n Mar√≠n"/>
    <s v="Iv√°n Mar√≠n, Lina Cardona, Carlos Barbosa, Ana Cristina Botero, Karine Amaya, Fabiola Posada, Nelson Polan√≠a, Andrea Carvajal, Roc√≠o Tavera, Alberto Saavedra, Christian L√≥pez, Jorge Herrera, Ricardo Quevedo"/>
    <s v="Colombia"/>
    <s v="Colombia"/>
    <x v="16"/>
    <x v="659"/>
    <x v="3"/>
    <x v="21"/>
    <x v="0"/>
    <s v="91 min"/>
    <s v="Comedies, International Movies"/>
    <s v="When an unattractive man gets engaged to a beautiful woman, their families oppose the union and the priest set to perform the ceremony is kidnapped."/>
    <x v="2"/>
  </r>
  <r>
    <s v="s3550"/>
    <x v="0"/>
    <x v="1896"/>
    <s v="Mi amigo Alexis"/>
    <x v="1608"/>
    <s v="Luciano Gonz√°lez"/>
    <s v="Luciano Gonz√°lez, Alexis S√°nchez, Daniel Mu√±oz, Ignacia Uribe, Marco Baeza, Manuela Oyarz√∫n, Camilo Carmona, Alejandra Ya√±ez, Lorna Campos, Gustavo Becerra"/>
    <s v="Chile"/>
    <s v="Chile"/>
    <x v="48"/>
    <x v="659"/>
    <x v="3"/>
    <x v="23"/>
    <x v="5"/>
    <s v="102 min"/>
    <s v="Children &amp; Family Movies, Comedies, Dramas"/>
    <s v="When a young soccer fan and his idol forge an unexpected friendship, the connection teaches them both lessons about life and their love of the game."/>
    <x v="7"/>
  </r>
  <r>
    <s v="s3555"/>
    <x v="0"/>
    <x v="1897"/>
    <s v="Unbridled"/>
    <x v="1609"/>
    <s v="Natalia de Molina"/>
    <s v="Natalia de Molina, Daniel Grao, Natalia Mateo, Ignacio Mateos, Borja Luna, Mario Tard√≥n, Mariana Cordero"/>
    <s v="Spain"/>
    <s v="Spain"/>
    <x v="8"/>
    <x v="659"/>
    <x v="3"/>
    <x v="21"/>
    <x v="0"/>
    <s v="100 min"/>
    <s v="International Movies, Thrillers"/>
    <s v="Desperate to keep her husband‚Äôs secret, a devoted politician‚Äôs wife struggles to stave off threats that could ruin their promising new life."/>
    <x v="15"/>
  </r>
  <r>
    <s v="s3556"/>
    <x v="0"/>
    <x v="1898"/>
    <s v="Falling Inn Love"/>
    <x v="387"/>
    <s v="Christina Milian"/>
    <s v="Christina Milian, Adam Demos, Jeffrey Bowyer-Chapman, Anna Jullienne, Claire Chitham, Blair Strang, Jonathan Martin, William Walker, Daniel Watterson, Simone Walker"/>
    <s v="United States"/>
    <s v="United States"/>
    <x v="0"/>
    <x v="660"/>
    <x v="2"/>
    <x v="23"/>
    <x v="5"/>
    <s v="98 min"/>
    <s v="Comedies, Romantic Movies"/>
    <s v="When a San Francisco exec wins a New Zealand inn, she ditches city life to remodel and flip the rustic property with help from a handsome contractor."/>
    <x v="2"/>
  </r>
  <r>
    <s v="s3557"/>
    <x v="0"/>
    <x v="1899"/>
    <s v="Kardec"/>
    <x v="1610"/>
    <s v="Leonardo Medeiros"/>
    <s v="Leonardo Medeiros, Sandra Corveloni, Genezio de Barros, Guilherme Piva, Leonardo Franco, Dalton Vigh, Charles Baudin, Julia Konrad"/>
    <s v="Brazil"/>
    <s v="Brazil"/>
    <x v="32"/>
    <x v="660"/>
    <x v="2"/>
    <x v="23"/>
    <x v="1"/>
    <s v="110 min"/>
    <s v="Dramas, Faith &amp; Spirituality, International Movies"/>
    <s v="In Catholic 19th-century France, professor L√©on Rivail attends a s√©ance and is moved to found spiritism, putting him in the authorities' sights."/>
    <x v="0"/>
  </r>
  <r>
    <s v="s3558"/>
    <x v="0"/>
    <x v="1900"/>
    <s v="Travis Scott: Look Mom I Can Fly"/>
    <x v="1611"/>
    <s v="Travis Scott"/>
    <s v="Travis Scott"/>
    <s v="United States"/>
    <s v="United States"/>
    <x v="0"/>
    <x v="661"/>
    <x v="1"/>
    <x v="23"/>
    <x v="0"/>
    <s v="85 min"/>
    <s v="Documentaries, Music &amp; Musicals"/>
    <s v="While crafting his Grammy-nominated album &quot;Astroworld,&quot; Travis Scott juggles controversy, fatherhood and career highs in this intimate documentary."/>
    <x v="8"/>
  </r>
  <r>
    <s v="s3560"/>
    <x v="0"/>
    <x v="1901"/>
    <s v="Dave Chappelle: Sticks &amp; Stones"/>
    <x v="1612"/>
    <s v="Dave Chappelle"/>
    <s v="Dave Chappelle"/>
    <s v="United States"/>
    <s v="United States"/>
    <x v="0"/>
    <x v="662"/>
    <x v="6"/>
    <x v="23"/>
    <x v="0"/>
    <s v="66 min"/>
    <s v="Stand-Up Comedy"/>
    <s v="Dave Chappelle takes on gun culture, the opioid crisis and the tidal wave of celebrity scandals in a defiant stand-up special filmed in Atlanta."/>
    <x v="12"/>
  </r>
  <r>
    <s v="s3561"/>
    <x v="0"/>
    <x v="1902"/>
    <s v="Drink Drank Drunk"/>
    <x v="1613"/>
    <s v="Carlos Chan"/>
    <s v="Carlos Chan, Ken Hung, Deep Ng, Michelle Wai, Yee Tong, Felix Lok, Kin-Yan Lee"/>
    <s v="Hong Kong"/>
    <s v="Hong Kong"/>
    <x v="12"/>
    <x v="663"/>
    <x v="4"/>
    <x v="32"/>
    <x v="0"/>
    <s v="92 min"/>
    <s v="Comedies, International Movies"/>
    <s v="Too hungover to report as a witness in a criminal trial the day after his birthday party, a young man and his pals do some unexpected soul-searching."/>
    <x v="2"/>
  </r>
  <r>
    <s v="s3564"/>
    <x v="0"/>
    <x v="1903"/>
    <s v="Kaake Da Viyah"/>
    <x v="1614"/>
    <s v="Priti Sapru"/>
    <s v="Priti Sapru, Nirmal Rishi, Jordan Sandhu, Prabh Grewal, Karamjit Anmol, Harby Sangha, Gurmeet Sajan, Prince Kanwaljit Singh"/>
    <s v="India"/>
    <s v="India"/>
    <x v="3"/>
    <x v="664"/>
    <x v="3"/>
    <x v="23"/>
    <x v="5"/>
    <s v="133 min"/>
    <s v="Comedies, Dramas, International Movies"/>
    <s v="In this zany comedy, a man is torn between the girl he loves and the respective women his warring mother and grandmother have chosen for him to marry."/>
    <x v="2"/>
  </r>
  <r>
    <s v="s3565"/>
    <x v="0"/>
    <x v="1904"/>
    <s v="Marriage Palace"/>
    <x v="1615"/>
    <s v="Sharry Mann"/>
    <s v="Sharry Mann, Payal Rajput, Jaswinder Bhalla, B.N. Sharma, Harby Sangha, Nirmal Rishi, Anita Devgan, Rupinder Roopi"/>
    <s v="India"/>
    <s v="India"/>
    <x v="3"/>
    <x v="664"/>
    <x v="3"/>
    <x v="21"/>
    <x v="1"/>
    <s v="135 min"/>
    <s v="Comedies, International Movies"/>
    <s v="After a young man charms the girl he loves into accepting his proposal, an accidental swap on their wedding day leads him to marry the wrong bride."/>
    <x v="2"/>
  </r>
  <r>
    <s v="s3566"/>
    <x v="0"/>
    <x v="1905"/>
    <s v="Mayday Life"/>
    <x v="1616"/>
    <s v="Mayday"/>
    <s v="Mayday, Huang Bo, Tony Leung Ka-fai"/>
    <s v="China, Taiwan"/>
    <s v="China"/>
    <x v="4"/>
    <x v="664"/>
    <x v="3"/>
    <x v="23"/>
    <x v="5"/>
    <s v="120 min"/>
    <s v="International Movies, Music &amp; Musicals"/>
    <s v="Mayday's Life Tour concert unfolds as five fading superheroes are summoned to save the world from an extraterrestrial enemy that detests sound."/>
    <x v="15"/>
  </r>
  <r>
    <s v="s3567"/>
    <x v="0"/>
    <x v="1906"/>
    <s v="Saavat"/>
    <x v="1617"/>
    <s v="Smita Tambe"/>
    <s v="Smita Tambe, Milind Shirole, Shwetambari Ghute, Shitanshu Kumar Sharad, Nishikant Rawji, Sanjivani Khanvilkar"/>
    <s v="India"/>
    <s v="India"/>
    <x v="3"/>
    <x v="664"/>
    <x v="3"/>
    <x v="23"/>
    <x v="1"/>
    <s v="118 min"/>
    <s v="Dramas, Independent Movies, International Movies"/>
    <s v="In rural India, a detective's investigation of seven confounding suicides uncovers revelations about the myths and mindsets of the rest of the village."/>
    <x v="0"/>
  </r>
  <r>
    <s v="s3570"/>
    <x v="0"/>
    <x v="1907"/>
    <s v="Game Over (Tamil Version)"/>
    <x v="1618"/>
    <s v="Taapsee Pannu"/>
    <s v="Taapsee Pannu, Vinodhini, Parvathi T, Ramya Subramanian, Sanchana Natarajan, Anish Kuruvilla, David Solomon Raja"/>
    <s v="India, Turkey"/>
    <s v="India"/>
    <x v="3"/>
    <x v="665"/>
    <x v="1"/>
    <x v="23"/>
    <x v="0"/>
    <s v="98 min"/>
    <s v="Horror Movies, International Movies, Thrillers"/>
    <s v="As a series of murders hit close to home, a video game designer with post-traumatic stress must confront her demons, or risk becoming their victim."/>
    <x v="3"/>
  </r>
  <r>
    <s v="s3573"/>
    <x v="0"/>
    <x v="1908"/>
    <s v="The Girl Allergic to Wi-Fi"/>
    <x v="694"/>
    <s v="Sue Ramirez"/>
    <s v="Sue Ramirez, Jameson Blake, Markus Paterson, Angellie Sa√±o"/>
    <s v="Philippines"/>
    <s v="Philippines"/>
    <x v="34"/>
    <x v="665"/>
    <x v="1"/>
    <x v="21"/>
    <x v="0"/>
    <s v="104 min"/>
    <s v="International Movies, Romantic Movies"/>
    <s v="When an internet-obsessed teen develops a rare illness that forces her to move to a remote town, she must navigate her relationships without technology."/>
    <x v="15"/>
  </r>
  <r>
    <s v="s3575"/>
    <x v="0"/>
    <x v="1909"/>
    <s v="Simon Amstell: Set Free"/>
    <x v="1619"/>
    <s v="Simon Amstell"/>
    <s v="Simon Amstell"/>
    <s v="United Kingdom"/>
    <s v="United Kingdom"/>
    <x v="1"/>
    <x v="666"/>
    <x v="0"/>
    <x v="23"/>
    <x v="0"/>
    <s v="52 min"/>
    <s v="Stand-Up Comedy"/>
    <s v="Honest, introspective comic Simon Amstell digs deep and delivers a uniquely vulnerable stand-up set on love, ego, intimacy and ayahuasca."/>
    <x v="12"/>
  </r>
  <r>
    <s v="s3583"/>
    <x v="0"/>
    <x v="1910"/>
    <s v="Selfless"/>
    <x v="1620"/>
    <s v="Ryan Reynolds"/>
    <s v="Ryan Reynolds, Natalie Martinez, Matthew Goode, Ben Kingsley, Victor Garber, Derek Luke, Michelle Dockery, Melora Hardin, Brendan McCarthy, Sam Page"/>
    <s v="United States"/>
    <s v="United States"/>
    <x v="0"/>
    <x v="667"/>
    <x v="3"/>
    <x v="25"/>
    <x v="2"/>
    <s v="117 min"/>
    <s v="Sci-Fi &amp; Fantasy, Thrillers"/>
    <s v="A dying tycoon has his consciousness transplanted into the body of a healthy young man, only to make a troubling discovery about the body's origin."/>
    <x v="6"/>
  </r>
  <r>
    <s v="s3584"/>
    <x v="0"/>
    <x v="1911"/>
    <s v="Sextuplets"/>
    <x v="276"/>
    <s v="Marlon Wayans"/>
    <s v="Marlon Wayans, Bresha Webb, Michael Ian Black, Glynn Turman, Molly Shannon, Debbi Morgan"/>
    <s v="United States"/>
    <s v="United States"/>
    <x v="0"/>
    <x v="667"/>
    <x v="3"/>
    <x v="23"/>
    <x v="1"/>
    <s v="100 min"/>
    <s v="Comedies"/>
    <s v="When a dad-to-be learns he's actually a sextuplet, he sets off on a wild journey to meet his long-lost family. Marlon Wayans stars as all six siblings."/>
    <x v="2"/>
  </r>
  <r>
    <s v="s3587"/>
    <x v="0"/>
    <x v="1912"/>
    <s v="The Little Switzerland"/>
    <x v="1621"/>
    <s v="Jon Plazaola"/>
    <s v="Jon Plazaola, Maggie Civantos, Ingrid Garc√≠a Jonsson, Lander Otaola, Secun de la Rosa, Ram√≥n Barea, Maribel Salas, Mikel Losada, Pepe Rapazote, Enrique Vill√©n, Kandido Uranga, Anabela Teixeira, Karra Elejalde, Antonio Resines"/>
    <s v="Spain"/>
    <s v="Spain"/>
    <x v="8"/>
    <x v="667"/>
    <x v="3"/>
    <x v="23"/>
    <x v="0"/>
    <s v="86 min"/>
    <s v="Comedies, International Movies"/>
    <s v="The discovery of the tomb of William Tell‚Äôs son in a town in the Basque Country spurs the village's cantankerous citizens to lobby for Swiss annexation."/>
    <x v="2"/>
  </r>
  <r>
    <s v="s3590"/>
    <x v="1"/>
    <x v="1913"/>
    <s v="Sacred Games"/>
    <x v="1622"/>
    <s v="Saif Ali Khan"/>
    <s v="Saif Ali Khan, Nawazuddin Siddiqui, Radhika Apte, Neeraj Kabi, Jitendra Joshi"/>
    <s v="India, United States"/>
    <s v="India"/>
    <x v="3"/>
    <x v="668"/>
    <x v="2"/>
    <x v="23"/>
    <x v="0"/>
    <s v="2 Seasons"/>
    <s v="Crime TV Shows, International TV Shows, TV Dramas"/>
    <s v="A link in their pasts leads an honest cop to a fugitive gang boss, whose cryptic warning spurs the officer on a quest to save Mumbai from cataclysm."/>
    <x v="10"/>
  </r>
  <r>
    <s v="s3591"/>
    <x v="1"/>
    <x v="1914"/>
    <s v="Til Death Do Us Part"/>
    <x v="1623"/>
    <s v="Wen Chen-ling"/>
    <s v="Wen Chen-ling, River Huang, Lin He-xuan, Phoebe Lin, Janel Tsai, Dara Hanfman, Hsia Teng-hung, Nikki Hsin-Ying Hsieh"/>
    <s v="Taiwan"/>
    <s v="Taiwan"/>
    <x v="19"/>
    <x v="668"/>
    <x v="2"/>
    <x v="23"/>
    <x v="0"/>
    <s v="1 Season"/>
    <s v="International TV Shows, TV Dramas, TV Thrillers"/>
    <s v="Based on the speculative short stories of MirrorFiction, this sci-fi thriller anthology plunges headlong into our deepest desires ‚Äì and darkest fears."/>
    <x v="11"/>
  </r>
  <r>
    <s v="s3592"/>
    <x v="0"/>
    <x v="1915"/>
    <s v="Whindersson Nunes: Adult"/>
    <x v="1234"/>
    <s v="Whindersson Nunes"/>
    <s v="Whindersson Nunes"/>
    <s v="Brazil"/>
    <s v="Brazil"/>
    <x v="32"/>
    <x v="668"/>
    <x v="2"/>
    <x v="23"/>
    <x v="0"/>
    <s v="69 min"/>
    <s v="Stand-Up Comedy"/>
    <s v="Brazilian YouTube sensation Whindersson Nunes revisits his humble beginnings and much more in a series of playful stories and peculiar songs."/>
    <x v="12"/>
  </r>
  <r>
    <s v="s3594"/>
    <x v="0"/>
    <x v="1916"/>
    <s v="Uyare"/>
    <x v="1624"/>
    <s v="Parvathy"/>
    <s v="Parvathy, Asif Ali, Tovino Thomas, Siddique, Pratap Pothan, Samyuktha Menon, Anarkali Marikar, Prem Prakash"/>
    <s v="India"/>
    <s v="India"/>
    <x v="3"/>
    <x v="669"/>
    <x v="1"/>
    <x v="23"/>
    <x v="1"/>
    <s v="119 min"/>
    <s v="Dramas, International Movies"/>
    <s v="An aspiring pilot fights for her future ‚Äì and justice ‚Äì after surviving an acid attack from her abusive boyfriend."/>
    <x v="0"/>
  </r>
  <r>
    <s v="s3595"/>
    <x v="0"/>
    <x v="1917"/>
    <s v="90 ML"/>
    <x v="1625"/>
    <s v="Oviya"/>
    <s v="Oviya, Masoom Shankar, Bommu Lakshmi, Monisha Ram, Tej Raj, Shree Gopika, Anson Paul, Devadarshini Chetan"/>
    <s v="India"/>
    <s v="India"/>
    <x v="3"/>
    <x v="670"/>
    <x v="0"/>
    <x v="23"/>
    <x v="0"/>
    <s v="123 min"/>
    <s v="Comedies, International Movies, Music &amp; Musicals"/>
    <s v="Four friends shake up their lives when they meet a new woman in their apartment complex who encourages them to embrace their wild sides."/>
    <x v="2"/>
  </r>
  <r>
    <s v="s3596"/>
    <x v="0"/>
    <x v="1918"/>
    <s v="Calum von Moger: Unbroken"/>
    <x v="1626"/>
    <s v="Calum Von Moger"/>
    <s v="Calum Von Moger"/>
    <s v="United States"/>
    <s v="United States"/>
    <x v="0"/>
    <x v="670"/>
    <x v="0"/>
    <x v="23"/>
    <x v="0"/>
    <s v="93 min"/>
    <s v="Documentaries, Sports Movies"/>
    <s v="Bodybuilder and two-time Mr. Universe, Calum von Moger, reflects on his rise to fame and battle to come back from a debilitating injury."/>
    <x v="8"/>
  </r>
  <r>
    <s v="s3603"/>
    <x v="0"/>
    <x v="1919"/>
    <s v="Jaoon Kahan Bata Ae Dil"/>
    <x v="1627"/>
    <s v="Khushboo Upadhyay"/>
    <s v="Khushboo Upadhyay, Rohit Kokate, Himanshu Kohli, Mohammed Shakir"/>
    <s v="India"/>
    <s v="India"/>
    <x v="3"/>
    <x v="671"/>
    <x v="3"/>
    <x v="21"/>
    <x v="0"/>
    <s v="107 min"/>
    <s v="Dramas, Independent Movies, International Movies"/>
    <s v="A couple‚Äôs caustic, increasingly jarring interactions over a Mumbai evening strain their relationship until it threatens to break at its fraying seams."/>
    <x v="0"/>
  </r>
  <r>
    <s v="s3604"/>
    <x v="0"/>
    <x v="1920"/>
    <s v="Rocko's Modern Life: Static Cling"/>
    <x v="1628"/>
    <s v="Carlos Alazraqui"/>
    <s v="Carlos Alazraqui, Tom Kenny, Charlie Adler, Jill Talley, Mr. Lawrence, Joe Murray"/>
    <s v="United States"/>
    <s v="United States"/>
    <x v="0"/>
    <x v="671"/>
    <x v="3"/>
    <x v="23"/>
    <x v="7"/>
    <s v="46 min"/>
    <s v="Children &amp; Family Movies, Comedies, LGBTQ Movies"/>
    <s v="After 20 years in space, Rocko struggles to adjust to life in 21st century O-Town and makes it his mission to get his favorite show back on the air."/>
    <x v="7"/>
  </r>
  <r>
    <s v="s3606"/>
    <x v="1"/>
    <x v="1921"/>
    <s v="The Family"/>
    <x v="1629"/>
    <s v="James Cromwell"/>
    <s v="James Cromwell, David Rysdahl, Ben Rosenfield, Zachary Booth"/>
    <s v="United States"/>
    <s v="United States"/>
    <x v="0"/>
    <x v="671"/>
    <x v="3"/>
    <x v="23"/>
    <x v="1"/>
    <s v="1 Season"/>
    <s v="Docuseries"/>
    <s v="An enigmatic conservative Christian group known as the Family wields enormous influence in Washington, D.C., in pursuit of its global ambitions."/>
    <x v="22"/>
  </r>
  <r>
    <s v="s3614"/>
    <x v="1"/>
    <x v="1922"/>
    <s v="Reply 1994"/>
    <x v="1630"/>
    <s v="Go Ara"/>
    <s v="Go Ara, Jung Woo, Sung Dong-il, Dohee, Son Ho-jun, Kim Sung-kyun, Cha Seon-wu, Yoo Yeon-seok, Lee Il-hwa"/>
    <s v="South Korea"/>
    <s v="South Korea"/>
    <x v="29"/>
    <x v="672"/>
    <x v="2"/>
    <x v="28"/>
    <x v="0"/>
    <s v="1 Season"/>
    <s v="International TV Shows, Korean TV Shows, Romantic TV Shows"/>
    <s v="All hailing from various parts of Korea, a group of college students go from being complete strangers to a big happy family at a Seoul boarding house."/>
    <x v="11"/>
  </r>
  <r>
    <s v="s3615"/>
    <x v="1"/>
    <x v="1923"/>
    <s v="Reply 1997"/>
    <x v="1630"/>
    <s v="Jung Eun-ji"/>
    <s v="Jung Eun-ji, Seo In-guk, Shin So-yul, Ji-won Eun, Lee Ho-won, Lee Si-eon, Sung Dong-il, Lee Il-hwa, Song Jong-ho"/>
    <s v="South Korea"/>
    <s v="South Korea"/>
    <x v="29"/>
    <x v="672"/>
    <x v="2"/>
    <x v="10"/>
    <x v="0"/>
    <s v="1 Season"/>
    <s v="International TV Shows, Korean TV Shows, Romantic TV Shows"/>
    <s v="As a teen, Shi Won was obsessed with a boy band. Now 33 years old, Shi Won and her friends are reviving their memories as their school reunion nears."/>
    <x v="11"/>
  </r>
  <r>
    <s v="s3617"/>
    <x v="0"/>
    <x v="1924"/>
    <s v="Badla"/>
    <x v="1631"/>
    <s v="Amitabh Bachchan"/>
    <s v="Amitabh Bachchan, Taapsee Pannu, Amrita Singh, Tony Luke, Manav Kaul"/>
    <s v="India"/>
    <s v="India"/>
    <x v="3"/>
    <x v="673"/>
    <x v="1"/>
    <x v="23"/>
    <x v="1"/>
    <s v="117 min"/>
    <s v="International Movies, Thrillers"/>
    <s v="When a woman is accused of killing her lover, a renowned lawyer is hired ‚Äì but the more they try to  untangle the truth, the more convoluted it becomes."/>
    <x v="15"/>
  </r>
  <r>
    <s v="s3618"/>
    <x v="0"/>
    <x v="1925"/>
    <s v="Theo Von: No Offense"/>
    <x v="1632"/>
    <s v="Theo Von"/>
    <s v="Theo Von"/>
    <s v="United States"/>
    <s v="United States"/>
    <x v="0"/>
    <x v="673"/>
    <x v="1"/>
    <x v="32"/>
    <x v="0"/>
    <s v="67 min"/>
    <s v="Stand-Up Comedy"/>
    <s v="Southern charmer Theo Von offers up a twisted take on his dating mishaps, meeting Brad Pitt, chasing down fugitive chimpanzees and more."/>
    <x v="12"/>
  </r>
  <r>
    <s v="s3619"/>
    <x v="0"/>
    <x v="1926"/>
    <s v="Crazy Beautiful You"/>
    <x v="433"/>
    <s v="Kathryn Bernardo"/>
    <s v="Kathryn Bernardo, Daniel Padilla, Lorna Tolentino, Gabby Concepcion, Inigo Pascual"/>
    <s v="Philippines"/>
    <s v="Philippines"/>
    <x v="34"/>
    <x v="674"/>
    <x v="0"/>
    <x v="25"/>
    <x v="1"/>
    <s v="114 min"/>
    <s v="Comedies, Dramas, International Movies"/>
    <s v="A rebellious daughter accompanies her mother on a medical mission where she falls for the handsome politician's son assigned to be her chaperone."/>
    <x v="2"/>
  </r>
  <r>
    <s v="s3620"/>
    <x v="0"/>
    <x v="1927"/>
    <s v="I'm Brent Morin"/>
    <x v="1458"/>
    <s v="Brent Morin"/>
    <s v="Brent Morin"/>
    <s v="United States"/>
    <s v="United States"/>
    <x v="0"/>
    <x v="674"/>
    <x v="0"/>
    <x v="25"/>
    <x v="0"/>
    <s v="67 min"/>
    <s v="Stand-Up Comedy"/>
    <s v="In a witty solo show, Brent Morin serves up infectious laughs on the agony of puberty, hot guy problems and the time a girl dumped him for a magician."/>
    <x v="12"/>
  </r>
  <r>
    <s v="s3621"/>
    <x v="0"/>
    <x v="1928"/>
    <s v="Jim Jefferies : BARE"/>
    <x v="1383"/>
    <s v="Jim Jefferies"/>
    <s v="Jim Jefferies"/>
    <s v="United States"/>
    <s v="United States"/>
    <x v="0"/>
    <x v="674"/>
    <x v="0"/>
    <x v="28"/>
    <x v="0"/>
    <s v="77 min"/>
    <s v="Stand-Up Comedy"/>
    <s v="Nothing is sacred in this show from Australian comic Jim Jefferies, whether it‚Äôs the mother of his child, auditioning disabled actors, or gun control."/>
    <x v="12"/>
  </r>
  <r>
    <s v="s3623"/>
    <x v="0"/>
    <x v="1875"/>
    <s v="Sebastian Maniscalco: Why Would You Do That"/>
    <x v="1180"/>
    <s v="Sebastian Maniscalco"/>
    <s v="Sebastian Maniscalco"/>
    <s v="United States"/>
    <s v="United States"/>
    <x v="0"/>
    <x v="674"/>
    <x v="0"/>
    <x v="32"/>
    <x v="0"/>
    <s v="63 min"/>
    <s v="Stand-Up Comedy"/>
    <s v="Sebastian Maniscalco delivers an expressive stand-up at the legendary Beacon Theatre on Whole Foods, family nicknames and dodging obnoxious neighbors."/>
    <x v="12"/>
  </r>
  <r>
    <s v="s3624"/>
    <x v="0"/>
    <x v="1929"/>
    <s v="Enter the Anime"/>
    <x v="1633"/>
    <s v="Kozo Morishita"/>
    <s v="Kozo Morishita, Yoko Takahashi, Shinji Aramaki, Kenji Kamiyama"/>
    <s v="United States, Japan"/>
    <s v="United States"/>
    <x v="0"/>
    <x v="675"/>
    <x v="6"/>
    <x v="23"/>
    <x v="0"/>
    <s v="59 min"/>
    <s v="Documentaries, International Movies"/>
    <s v="What is anime? Through deep-dives with notable masterminds of this electrifying genre, this fast-paced peek behind the curtain seeks to find the answers."/>
    <x v="8"/>
  </r>
  <r>
    <s v="s3626"/>
    <x v="0"/>
    <x v="1930"/>
    <s v="No One Will Ever Know"/>
    <x v="1634"/>
    <s v="Adriana Paz"/>
    <s v="Adriana Paz, Jorge A. Jim√©nez, David Medel, Arcelia Ram√≠rez, Luciano Marti, Joanna Larequi, Claudia Santiago, Paul Choza, Gabriel Casanova, Alisson Santiago, Manuel Ojeda, Ofelia Medina, Silvia Pasquel"/>
    <s v="Mexico"/>
    <s v="Mexico"/>
    <x v="17"/>
    <x v="675"/>
    <x v="6"/>
    <x v="5"/>
    <x v="0"/>
    <s v="102 min"/>
    <s v="Dramas, International Movies"/>
    <s v="A mother and young son escape into their own imaginations to ignore the reality of their lives in rural Mexico."/>
    <x v="0"/>
  </r>
  <r>
    <s v="s3627"/>
    <x v="0"/>
    <x v="1931"/>
    <s v="Misfit"/>
    <x v="1378"/>
    <s v="Djamila"/>
    <s v="Djamila, Niek Roozen, Bente Fokkens, Jolijn Henneman, Fenna Ramos, Jill Schirnhofer, Donny Roelvink, D√©fano Holwijn, Luca Gilliot"/>
    <s v="Netherlands"/>
    <s v="Netherlands"/>
    <x v="44"/>
    <x v="676"/>
    <x v="4"/>
    <x v="5"/>
    <x v="1"/>
    <s v="81 min"/>
    <s v="Children &amp; Family Movies, Comedies, International Movies"/>
    <s v="After living in America for years, a teenage girl moves back to the Netherlands and is quickly singled out as a misfit by the popular clique at school."/>
    <x v="7"/>
  </r>
  <r>
    <s v="s3631"/>
    <x v="0"/>
    <x v="1932"/>
    <s v="Uriyadi 2"/>
    <x v="1635"/>
    <s v="Vijay Kumar"/>
    <s v="Vijay Kumar, Vismaya, Shankar Thas, Abbas, Sudhakar, Durai Ramesh"/>
    <s v="India"/>
    <s v="India"/>
    <x v="3"/>
    <x v="677"/>
    <x v="3"/>
    <x v="23"/>
    <x v="1"/>
    <s v="116 min"/>
    <s v="Dramas, International Movies"/>
    <s v="When a chemical plant's poor conditions cause tragedies, an employee leads a protest against the company‚Äôs callous owner and local politicians."/>
    <x v="0"/>
  </r>
  <r>
    <s v="s3632"/>
    <x v="0"/>
    <x v="1933"/>
    <s v="Manu"/>
    <x v="1636"/>
    <s v="Raja Goutham"/>
    <s v="Raja Goutham, Chandini Chowdary, Bomma Sreedhar, John Kottoly, Srikanth Mullagiri, Ravi Teja"/>
    <s v="India"/>
    <s v="India"/>
    <x v="3"/>
    <x v="678"/>
    <x v="2"/>
    <x v="21"/>
    <x v="1"/>
    <s v="177 min"/>
    <s v="Dramas, Independent Movies, International Movies"/>
    <s v="The relationship between a painter and his admirer unfolds as an abstract, twist-filled hide-and-seek game against the backdrop of murder and revenge."/>
    <x v="0"/>
  </r>
  <r>
    <s v="s3635"/>
    <x v="0"/>
    <x v="1934"/>
    <s v="The Red Sea Diving Resort"/>
    <x v="1637"/>
    <s v="Chris Evans"/>
    <s v="Chris Evans, Michael Kenneth Williams, Haley Bennett, Alessandro Nivola, Michiel Huisman, Alex Hassell, Mark Ivanir, Chris Chalk, Greg Kinnear, Ben Kingsley"/>
    <s v="Canada"/>
    <s v="Canada"/>
    <x v="11"/>
    <x v="677"/>
    <x v="3"/>
    <x v="23"/>
    <x v="0"/>
    <s v="130 min"/>
    <s v="Dramas, Thrillers"/>
    <s v="Undercover agents open up a fake hotel to real tourists as a cover to help smuggle thousands of Ethiopian refugees to safety. Inspired by true events."/>
    <x v="0"/>
  </r>
  <r>
    <s v="s3638"/>
    <x v="0"/>
    <x v="1935"/>
    <s v="Boi"/>
    <x v="1638"/>
    <s v="Bernat Quintana"/>
    <s v="Bernat Quintana, Adrian Pang, Andrew Lua, Rachel Lascar, Fina Rius, Miranda Gas"/>
    <s v="Spain"/>
    <s v="Spain"/>
    <x v="8"/>
    <x v="676"/>
    <x v="4"/>
    <x v="21"/>
    <x v="0"/>
    <s v="111 min"/>
    <s v="Dramas, Independent Movies, International Movies"/>
    <s v="A young chauffeur who's at a crossroads in his life escorts a pair of clients around Barcelona and becomes embroiled in their mysterious quest."/>
    <x v="0"/>
  </r>
  <r>
    <s v="s3639"/>
    <x v="0"/>
    <x v="1936"/>
    <s v="Eerie"/>
    <x v="1472"/>
    <s v="Bea Alonzo"/>
    <s v="Bea Alonzo, Jake Cuenca, Maxene Magalona, Charo Santos, Mary Joy Apostol, Gabby Padilla, Gillian Vicencio"/>
    <s v="Philippines, Singapore"/>
    <s v="Philippines"/>
    <x v="34"/>
    <x v="679"/>
    <x v="5"/>
    <x v="23"/>
    <x v="1"/>
    <s v="100 min"/>
    <s v="Horror Movies, International Movies"/>
    <s v="When a student's suicide rattles an all-girls Catholic school, a clairvoyant guidance counselor leans on a ghost to uncover the convent's abusive past."/>
    <x v="3"/>
  </r>
  <r>
    <s v="s3640"/>
    <x v="0"/>
    <x v="1937"/>
    <s v="Girls With Balls"/>
    <x v="1639"/>
    <s v="Victor Artus Solaro"/>
    <s v="Victor Artus Solaro, Manon Azem, Louise Blach√®re, Tiphaine Daviot, Margot Dufrene, Anne-Solenne Hatte, Camille Razat, Dany Verissimo-Petit, Denis Lavant, Aur√©lien Cotentin, Mathieu Mad√©nian, Thomas Vandenberghe"/>
    <s v="France, Belgium"/>
    <s v="France"/>
    <x v="14"/>
    <x v="675"/>
    <x v="6"/>
    <x v="23"/>
    <x v="0"/>
    <s v="77 min"/>
    <s v="Comedies, Horror Movies, International Movies"/>
    <s v="Stranded in the woods and eyeballed by twisted hunters, members of a women‚Äôs volleyball team bump it up in the most dangerous game of their lives."/>
    <x v="2"/>
  </r>
  <r>
    <s v="s3642"/>
    <x v="0"/>
    <x v="1938"/>
    <s v="The Son"/>
    <x v="43"/>
    <s v="Joaqu√≠n Furriel"/>
    <s v="Joaqu√≠n Furriel, Martina Gusm√°n, Luciano C√°ceres, Heidi Toini, Regina Lamm"/>
    <s v="Argentina"/>
    <s v="Argentina"/>
    <x v="10"/>
    <x v="674"/>
    <x v="0"/>
    <x v="23"/>
    <x v="0"/>
    <s v="93 min"/>
    <s v="Dramas, Independent Movies, International Movies"/>
    <s v="In this psychological thriller, painter Lorenzo's life spirals out of control as he fears his wife is trying to isolate him from their infant son."/>
    <x v="0"/>
  </r>
  <r>
    <s v="s3646"/>
    <x v="0"/>
    <x v="1939"/>
    <s v="D.L. Hughley: Contrarian"/>
    <x v="1640"/>
    <s v="D.L. Hughley"/>
    <s v="D.L. Hughley"/>
    <s v="United States"/>
    <s v="United States"/>
    <x v="0"/>
    <x v="673"/>
    <x v="1"/>
    <x v="21"/>
    <x v="0"/>
    <s v="58 min"/>
    <s v="Stand-Up Comedy"/>
    <s v="D.L. Hughley riffs on hot-button political issues, celebrity scandals, his mother's tough love and more in a rapid-fire stand-up show in Philadelphia."/>
    <x v="12"/>
  </r>
  <r>
    <s v="s3647"/>
    <x v="0"/>
    <x v="1940"/>
    <s v="Demetri Martin: The Overthinker"/>
    <x v="1641"/>
    <s v="Demetri Martin"/>
    <s v="Demetri Martin"/>
    <s v="United States"/>
    <s v="United States"/>
    <x v="0"/>
    <x v="672"/>
    <x v="2"/>
    <x v="21"/>
    <x v="0"/>
    <s v="56 min"/>
    <s v="Stand-Up Comedy"/>
    <s v="With his signature one-liners and drawings, Demetri Martin muses on doughnut holes, dogs, sports bars, the alphabet's most aggressive letters and more."/>
    <x v="12"/>
  </r>
  <r>
    <s v="s3648"/>
    <x v="0"/>
    <x v="1941"/>
    <s v="The Beast Stalker"/>
    <x v="1642"/>
    <s v="Nicholas Tse"/>
    <s v="Nicholas Tse, Nick Cheung, Zhang Jing-chu, Miao Pu, Liu Kai-chi, Philip Keung, Kwok Jing-hung, Sherman Chung, Zhang He, Wong Suet-yin, Wong Sum-yin"/>
    <s v="Hong Kong"/>
    <s v="Hong Kong"/>
    <x v="12"/>
    <x v="671"/>
    <x v="3"/>
    <x v="16"/>
    <x v="1"/>
    <s v="110 min"/>
    <s v="Action &amp; Adventure, Cult Movies, International Movies"/>
    <s v="Feeling guilty after a high-speed chase leaves a girl dead, a determined sergeant pursues the crime boss who triggered the fatal car accident."/>
    <x v="5"/>
  </r>
  <r>
    <s v="s3649"/>
    <x v="0"/>
    <x v="1942"/>
    <s v="The Midas Touch"/>
    <x v="1643"/>
    <s v="Chapman To"/>
    <s v="Chapman To, Charlene Choi, Gao Yunxiang, Shatina Chen, Alice Li, Jiayu Xie, Jiemeng Zhuang, Venus Wong, Ching-Wan Hui, Jennifer Zhang"/>
    <s v="Hong Kong"/>
    <s v="Hong Kong"/>
    <x v="12"/>
    <x v="680"/>
    <x v="4"/>
    <x v="4"/>
    <x v="1"/>
    <s v="98 min"/>
    <s v="Comedies, International Movies"/>
    <s v="A debt collector takes over the management of a group of starlets after their talent agent defaults on a loan, but soon finds he's in over his head."/>
    <x v="2"/>
  </r>
  <r>
    <s v="s3650"/>
    <x v="0"/>
    <x v="1943"/>
    <s v="The Twins Effect II"/>
    <x v="1644"/>
    <s v="Donnie Yen"/>
    <s v="Donnie Yen, Jaycee Chan, Charlene Choi, Gillian Chung, Wilson Chen Bo-Lin, Tony Leung Ka Fai, Qu Ying, Fan Bingbing, Xie Jing-jing, Daniel Wu, Edison Chen, Jackie Chan"/>
    <s v="Hong Kong, China"/>
    <s v="Hong Kong"/>
    <x v="12"/>
    <x v="681"/>
    <x v="5"/>
    <x v="14"/>
    <x v="1"/>
    <s v="106 min"/>
    <s v="Action &amp; Adventure, Comedies, International Movies"/>
    <s v="An empress rules over a land where men are subservient to women. But a prophecy reveals that a boy will become king and restore the male regime."/>
    <x v="5"/>
  </r>
  <r>
    <s v="s3651"/>
    <x v="0"/>
    <x v="1944"/>
    <s v="Twins Mission"/>
    <x v="1645"/>
    <s v="Sammo Kam-Bo Hung"/>
    <s v="Sammo Kam-Bo Hung, Gillian Chung, Charlene Choi, Wu Jing, Yuen Wah, Jess Zhang, Steven Cheung, Lier Qiu, Shek Sau, Sam Lee, Andy Liang"/>
    <s v="Hong Kong, China"/>
    <s v="Hong Kong"/>
    <x v="12"/>
    <x v="682"/>
    <x v="6"/>
    <x v="18"/>
    <x v="0"/>
    <s v="102 min"/>
    <s v="Action &amp; Adventure, International Movies"/>
    <s v="To retrieve a healing bead stolen from its guardian monks, a pair of bickering twin sisters face off against an entire gang of rival twins."/>
    <x v="5"/>
  </r>
  <r>
    <s v="s3653"/>
    <x v="0"/>
    <x v="1945"/>
    <s v="¬°Ay, mi madre!"/>
    <x v="1646"/>
    <s v="Estefan√≠a de los Santos"/>
    <s v="Estefan√≠a de los Santos, Secun de la Rosa, Terele P√°vez, Mar√≠a Alfonsa Rosso, Mariola Fuentes, Alfonso S√°nchez, Paz Vega, Marta Torn√©, Concha Gal√°n"/>
    <s v="Spain"/>
    <s v="Spain"/>
    <x v="8"/>
    <x v="670"/>
    <x v="0"/>
    <x v="23"/>
    <x v="0"/>
    <s v="81 min"/>
    <s v="Comedies, International Movies"/>
    <s v="When her estranged mother suddenly dies, a woman must follow the quirky instructions laid out in the will in order to collect an important inheritance."/>
    <x v="2"/>
  </r>
  <r>
    <s v="s3654"/>
    <x v="1"/>
    <x v="1946"/>
    <s v="Comedians in Cars Getting Coffee"/>
    <x v="1647"/>
    <s v="Jerry Seinfeld"/>
    <s v="Jerry Seinfeld"/>
    <s v="United States"/>
    <s v="United States"/>
    <x v="0"/>
    <x v="669"/>
    <x v="1"/>
    <x v="23"/>
    <x v="1"/>
    <s v="6 Seasons"/>
    <s v="Stand-Up Comedy &amp; Talk Shows, TV Comedies"/>
    <s v="Jerry Seinfeld's roving talk show combines coffee, laughs and vintage cars into quirky, caffeine-fueled adventures with the sharpest minds in comedy."/>
    <x v="25"/>
  </r>
  <r>
    <s v="s3658"/>
    <x v="0"/>
    <x v="1947"/>
    <s v="Secret Obsession"/>
    <x v="1016"/>
    <s v="Brenda Song"/>
    <s v="Brenda Song, Mike Vogel, Dennis Haysbert, Ashley Scott, Paul Sloan, Daniel Booko"/>
    <s v="United States"/>
    <s v="United States"/>
    <x v="0"/>
    <x v="668"/>
    <x v="2"/>
    <x v="23"/>
    <x v="1"/>
    <s v="98 min"/>
    <s v="Thrillers"/>
    <s v="When Jennifer wakes up with amnesia after a traumatic attack, her doting husband cares for her. But she soon realizes the danger is far from over."/>
    <x v="4"/>
  </r>
  <r>
    <s v="s3659"/>
    <x v="0"/>
    <x v="1948"/>
    <s v="Mauli"/>
    <x v="1648"/>
    <s v="Riteish Deshmukh"/>
    <s v="Riteish Deshmukh, Saiyami Kher, Jitendra Joshi, Siddarth Jadhav, Shrikant Yadav, Vijay Nikam, Umesh Jagtap, Usha Naik, Girija Oak, Genelia D'Souza"/>
    <s v="India"/>
    <s v="India"/>
    <x v="3"/>
    <x v="667"/>
    <x v="3"/>
    <x v="21"/>
    <x v="1"/>
    <s v="136 min"/>
    <s v="Action &amp; Adventure, Dramas, International Movies"/>
    <s v="An unconventional police officer faces off against a gang of thugs as he tries to bring order to the far-flung village he‚Äôs been stationed in."/>
    <x v="5"/>
  </r>
  <r>
    <s v="s3662"/>
    <x v="0"/>
    <x v="1949"/>
    <s v="Bogda"/>
    <x v="1649"/>
    <s v="Suhas Joshi"/>
    <s v="Suhas Joshi, Mrunmayee Deshpande, Rohit Kokate, Ajinkya Bhosale, Jayant Gadekar, Vivekanand Walake, Pallavi Malvade, Nirmala Tikam"/>
    <s v="India"/>
    <s v="India"/>
    <x v="3"/>
    <x v="683"/>
    <x v="4"/>
    <x v="21"/>
    <x v="5"/>
    <s v="161 min"/>
    <s v="Dramas, International Movies"/>
    <s v="An aspiring dancer accompanies her terminally ill mother on one last road trip that alternately strains and strengthens their knotty relationship."/>
    <x v="0"/>
  </r>
  <r>
    <s v="s3663"/>
    <x v="0"/>
    <x v="1950"/>
    <s v="Frankenstein‚Äôs Monster‚Äôs Monster, Frankenstein"/>
    <x v="1650"/>
    <s v="David Harbour"/>
    <s v="David Harbour, Alex Ozerov, Kate Berlant, Mary Woronov, Alfred Molina, Heather Lawless, Michael Lerner, Marion Van Cuyck, Bridey Elliott, O-Lan Jones, Lidia Porto, Graham Wagner, Randolph Thompson"/>
    <s v="United States"/>
    <s v="United States"/>
    <x v="0"/>
    <x v="684"/>
    <x v="5"/>
    <x v="23"/>
    <x v="1"/>
    <s v="32 min"/>
    <s v="Comedies"/>
    <s v="When actor David Harbour finds lost footage of his father's disastrous televised stage play of a literary classic, he uncovers shocking family secrets."/>
    <x v="2"/>
  </r>
  <r>
    <s v="s3669"/>
    <x v="0"/>
    <x v="1951"/>
    <s v="4L"/>
    <x v="1651"/>
    <s v="Jean Reno"/>
    <s v="Jean Reno, Hovik Keuchkerian, Susana Abaitua, Juan Dos Santos, Arturo Valls, Enrique San Francisco, Francesc Garrido, Eric Nguyen"/>
    <s v="Spain"/>
    <s v="Spain"/>
    <x v="8"/>
    <x v="685"/>
    <x v="6"/>
    <x v="23"/>
    <x v="0"/>
    <s v="105 min"/>
    <s v="Comedies, Dramas, Independent Movies"/>
    <s v="Hoping to reunite with a dying friend, two longtime pals re-create their desert road trip from Spain to Mali, bringing along his estranged daughter."/>
    <x v="2"/>
  </r>
  <r>
    <s v="s3671"/>
    <x v="0"/>
    <x v="1952"/>
    <s v="Cities of Last Things"/>
    <x v="1652"/>
    <s v="Jack Kao"/>
    <s v="Jack Kao, Lee Hong-chi, Louise Grinberg, Huang Lu, Ding Ning"/>
    <s v="Taiwan, China, France, United States"/>
    <s v="Taiwan"/>
    <x v="19"/>
    <x v="666"/>
    <x v="0"/>
    <x v="21"/>
    <x v="0"/>
    <s v="106 min"/>
    <s v="Dramas, Independent Movies, International Movies"/>
    <s v="In a dystopian tale unfolding in reverse chronology, a man with a complicated past takes revenge on the individuals who wronged him decades ago."/>
    <x v="0"/>
  </r>
  <r>
    <s v="s3673"/>
    <x v="0"/>
    <x v="1953"/>
    <s v="Kidnapping Stella"/>
    <x v="1653"/>
    <s v="Max von der Groeben"/>
    <s v="Max von der Groeben, Jella Haase, Clemens Schick"/>
    <s v="Germany"/>
    <s v="Germany"/>
    <x v="2"/>
    <x v="665"/>
    <x v="1"/>
    <x v="23"/>
    <x v="0"/>
    <s v="90 min"/>
    <s v="Dramas, International Movies, Thrillers"/>
    <s v="Snatched off the street and held for ransom, a bound and gagged woman uses her limited powers to derail her two masked abductors' carefully laid plans."/>
    <x v="0"/>
  </r>
  <r>
    <s v="s3676"/>
    <x v="0"/>
    <x v="1954"/>
    <s v="Point Blank"/>
    <x v="1654"/>
    <s v="Frank Grillo"/>
    <s v="Frank Grillo, Anthony Mackie, Marcia Gay Harden, Teyonah Parris, Boris McGiver, Christian Cooke, Markice Moore"/>
    <s v="France, United States"/>
    <s v="France"/>
    <x v="14"/>
    <x v="686"/>
    <x v="2"/>
    <x v="23"/>
    <x v="0"/>
    <s v="87 min"/>
    <s v="Action &amp; Adventure"/>
    <s v="To save his pregnant wife, an emergency room nurse unwillingly partners with an injured murder suspect in a race against time and renegade cops."/>
    <x v="5"/>
  </r>
  <r>
    <s v="s3680"/>
    <x v="0"/>
    <x v="1955"/>
    <s v="Aziz Ansari: RIGHT NOW"/>
    <x v="1655"/>
    <s v="Aziz Ansari"/>
    <s v="Aziz Ansari"/>
    <s v="United States"/>
    <s v="United States"/>
    <x v="0"/>
    <x v="664"/>
    <x v="3"/>
    <x v="23"/>
    <x v="0"/>
    <s v="65 min"/>
    <s v="Stand-Up Comedy"/>
    <s v="In a comedy special directed by Spike Jonze, Aziz Ansari shares deep personal insights and hilarious takes on wokeness, family and the social climate."/>
    <x v="12"/>
  </r>
  <r>
    <s v="s3694"/>
    <x v="0"/>
    <x v="1956"/>
    <s v="Katherine Ryan: Glitter Room"/>
    <x v="1468"/>
    <s v="Katherine Ryan"/>
    <s v="Katherine Ryan"/>
    <s v="United States"/>
    <s v="United States"/>
    <x v="0"/>
    <x v="663"/>
    <x v="4"/>
    <x v="23"/>
    <x v="0"/>
    <s v="66 min"/>
    <s v="Stand-Up Comedy"/>
    <s v="Fresh from a tour, comedian Katherine Ryan shares shrewd observations about school bullies, revenge bodies and raising a very fancy child."/>
    <x v="12"/>
  </r>
  <r>
    <s v="s3699"/>
    <x v="0"/>
    <x v="1957"/>
    <s v="Inhuman Kiss"/>
    <x v="1656"/>
    <s v="Phantira Pipityakorn"/>
    <s v="Phantira Pipityakorn, Oabnithi Wiwattanawarang, Sapol Assawamunkong, Surasak Vongthai, Sahatchai 'Stop' Chumrum, Sahajak Boonthanakit, Makorn Supinacharoen, Sasithorn Panichnok"/>
    <s v="Thailand"/>
    <s v="Thailand"/>
    <x v="24"/>
    <x v="687"/>
    <x v="5"/>
    <x v="23"/>
    <x v="0"/>
    <s v="122 min"/>
    <s v="Horror Movies, International Movies, Romantic Movies"/>
    <s v="A teenage girl is caught between the affections of two childhood friends while battling the bloodthirsty demon inside of her that manifests at night."/>
    <x v="3"/>
  </r>
  <r>
    <s v="s3700"/>
    <x v="0"/>
    <x v="1958"/>
    <s v="Romeo Akbar Walter"/>
    <x v="1657"/>
    <s v="John Abraham"/>
    <s v="John Abraham, Jackie Shroff, Mouni Roy, Sikander Kher, Raghuvir Yadav, Alka Amin, Rajesh Shringarpure, Anil George"/>
    <s v="India"/>
    <s v="India"/>
    <x v="3"/>
    <x v="662"/>
    <x v="6"/>
    <x v="23"/>
    <x v="1"/>
    <s v="141 min"/>
    <s v="Dramas, International Movies, Thrillers"/>
    <s v="In 1971, a fallen army major‚Äôs son is tapped by India's Research and Analysis Wing to serve as an undercover agent in Pakistan in the lead-up to war."/>
    <x v="0"/>
  </r>
  <r>
    <s v="s3702"/>
    <x v="0"/>
    <x v="1959"/>
    <s v="Super Deluxe"/>
    <x v="1658"/>
    <s v="Vijay Sethupathi"/>
    <s v="Vijay Sethupathi, Fahadh Faasil, Samantha Ruth Prabhu, Ramya Krishnan, Mysskin, Gayathrie, Ashwanth Ashok Kumar, Bagavathi Perumal"/>
    <s v="India"/>
    <s v="India"/>
    <x v="3"/>
    <x v="688"/>
    <x v="0"/>
    <x v="23"/>
    <x v="0"/>
    <s v="176 min"/>
    <s v="Comedies, Dramas, International Movies"/>
    <s v="Sex, stigma and spirituality merge in these eccentric stories of an angsty teenager, an unfaithful wife and a transgender woman returning to her past."/>
    <x v="2"/>
  </r>
  <r>
    <s v="s3704"/>
    <x v="0"/>
    <x v="1960"/>
    <s v="El testigo"/>
    <x v="1659"/>
    <s v="Jes√∫s Abad Colorado"/>
    <s v="Jes√∫s Abad Colorado"/>
    <s v="Colombia, Peru, United Kingdom"/>
    <s v="Colombia"/>
    <x v="16"/>
    <x v="661"/>
    <x v="1"/>
    <x v="21"/>
    <x v="1"/>
    <s v="73 min"/>
    <s v="Documentaries, International Movies"/>
    <s v="Colombian photojournalist Jes√∫s Abad Colorado shares the stories behind a series of civil war photographs he captured throughout the '80s and '90s."/>
    <x v="8"/>
  </r>
  <r>
    <s v="s3707"/>
    <x v="0"/>
    <x v="1961"/>
    <s v="La Leyenda del Diamante"/>
    <x v="1660"/>
    <s v="Ana Layevska"/>
    <s v="Ana Layevska, Alex Sirvent, Paulina Goto, Fernando Estrada, Alejandro Oliva, David Villegas, Xavier Cervantes, Cuauht√©moc Duque, Karyme Lozano, Rodrigo Trevi√±o"/>
    <s v="Mexico"/>
    <s v="Mexico"/>
    <x v="17"/>
    <x v="660"/>
    <x v="2"/>
    <x v="5"/>
    <x v="0"/>
    <s v="87 min"/>
    <s v="Action &amp; Adventure, International Movies, Sci-Fi &amp; Fantasy"/>
    <s v="When a gun-toting rebel tries to rescue her kidnapped sister, she finds herself up against a widely feared desperado and a cursed guardian of treasure."/>
    <x v="5"/>
  </r>
  <r>
    <s v="s3710"/>
    <x v="0"/>
    <x v="1962"/>
    <s v="ANIMA"/>
    <x v="138"/>
    <s v="Thom Yorke"/>
    <s v="Thom Yorke"/>
    <s v="United Kingdom"/>
    <s v="United Kingdom"/>
    <x v="1"/>
    <x v="659"/>
    <x v="3"/>
    <x v="23"/>
    <x v="5"/>
    <s v="15 min"/>
    <s v="Dramas, Independent Movies, Music &amp; Musicals"/>
    <s v="In a short musical film directed by Paul Thomas Anderson, Thom Yorke of Radiohead stars in a mind-bending visual piece. Best played loud."/>
    <x v="0"/>
  </r>
  <r>
    <s v="s3712"/>
    <x v="0"/>
    <x v="1963"/>
    <s v="Daniel Sosa: Maleducado"/>
    <x v="1661"/>
    <s v="Daniel Sosa"/>
    <s v="Daniel Sosa"/>
    <s v="Mexico"/>
    <s v="Mexico"/>
    <x v="17"/>
    <x v="689"/>
    <x v="4"/>
    <x v="23"/>
    <x v="0"/>
    <s v="55 min"/>
    <s v="Stand-Up Comedy"/>
    <s v="In his second stand-up special, Daniel Sosa reminisces about his childhood, ponders Mexican traditions and points out a major problem with &quot;Coco.&quot;"/>
    <x v="12"/>
  </r>
  <r>
    <s v="s3714"/>
    <x v="0"/>
    <x v="1964"/>
    <s v="Kahaani"/>
    <x v="1631"/>
    <s v="Vidya Balan"/>
    <s v="Vidya Balan, Parambrata Chatterjee, Dhritiman Chatterjee, Saswata Chatterjee, Indraneil Sengupta, Nawazuddin Siddiqui, Darshan Jariwala, Masood Akhtar, Riddhi Sen"/>
    <s v="India"/>
    <s v="India"/>
    <x v="3"/>
    <x v="658"/>
    <x v="5"/>
    <x v="10"/>
    <x v="1"/>
    <s v="122 min"/>
    <s v="International Movies, Music &amp; Musicals, Thrillers"/>
    <s v="Pregnant and alone in the city of Kolkata, a woman begins a relentless search for her missing husband, only to find that nothing is what it seems."/>
    <x v="15"/>
  </r>
  <r>
    <s v="s3716"/>
    <x v="0"/>
    <x v="1965"/>
    <s v="Mike Epps: Only One Mike"/>
    <x v="1662"/>
    <s v="Mike Epps"/>
    <s v="Mike Epps"/>
    <s v="United States"/>
    <s v="United States"/>
    <x v="0"/>
    <x v="690"/>
    <x v="6"/>
    <x v="23"/>
    <x v="0"/>
    <s v="63 min"/>
    <s v="Stand-Up Comedy"/>
    <s v="In a raw stand-up comedy special, Mike Epps mixes it up as he tackles sexual misconduct, special ed, aging body parts and much more."/>
    <x v="12"/>
  </r>
  <r>
    <s v="s3718"/>
    <x v="0"/>
    <x v="1966"/>
    <s v="Triple Threat"/>
    <x v="1663"/>
    <s v="Tony Jaa"/>
    <s v="Tony Jaa, Iko Uwais, Tiger Chen, Scott Adkins, Celina Jade, Michael Bisping, Michael Jai White, JeeJa Yanin, Dominiquie Vandenberg"/>
    <s v="Thailand, China, United States"/>
    <s v="Thailand"/>
    <x v="24"/>
    <x v="691"/>
    <x v="0"/>
    <x v="23"/>
    <x v="4"/>
    <s v="96 min"/>
    <s v="Action &amp; Adventure, International Movies"/>
    <s v="A crew of ruthless criminals hired to kill an influential heiress meet their match in a trio of surprisingly adept fighters who come to her aid."/>
    <x v="5"/>
  </r>
  <r>
    <s v="s3719"/>
    <x v="0"/>
    <x v="1967"/>
    <s v="Blood Will Tell"/>
    <x v="1664"/>
    <s v="Oscar Mart√≠nez"/>
    <s v="Oscar Mart√≠nez, Dolores Fonzi, Diego Vel√°zquez, Paulina Garcia, Luis Gnecco, Malena S√°nchez, Emilio Vodanovich, Norman Briski"/>
    <s v="Argentina, United States"/>
    <s v="Argentina"/>
    <x v="10"/>
    <x v="657"/>
    <x v="1"/>
    <x v="23"/>
    <x v="0"/>
    <s v="113 min"/>
    <s v="Dramas, Independent Movies, International Movies"/>
    <s v="Family patriarch El√≠as begins to unravel after the death of his wife ‚Äì which casts a suspicious light on her tragic accident."/>
    <x v="0"/>
  </r>
  <r>
    <s v="s3720"/>
    <x v="1"/>
    <x v="1968"/>
    <s v="Bol√≠var"/>
    <x v="1665"/>
    <s v="Luis Ger√≥nimo Abreu"/>
    <s v="Luis Ger√≥nimo Abreu, Jos√© Ram√≥n Barreto, Ernesto Benjumea, F√©lix Antequera, Jefferson Qui√±ones, Shany Nadan, Mar√≠a Jos√© Vargas, Hans Mart√≠nez, Mauro Mauad, √Ålvaro Bayona, Rosmeri Marval, Irene Esser, Nohely Arteaga"/>
    <s v="Colombia"/>
    <s v="Colombia"/>
    <x v="16"/>
    <x v="692"/>
    <x v="2"/>
    <x v="23"/>
    <x v="0"/>
    <s v="1 Season"/>
    <s v="International TV Shows, Romantic TV Shows, Spanish-Language TV Shows"/>
    <s v="This dramatization depicts the life ‚Äì and loves ‚Äì of Venezuelan Gen. Sim√≥n Bol√≠var, who helped liberate several Latin American countries from Spain."/>
    <x v="11"/>
  </r>
  <r>
    <s v="s3721"/>
    <x v="0"/>
    <x v="1969"/>
    <s v="EVANGELION: DEATH (TRUE)¬≤"/>
    <x v="1666"/>
    <s v="Megumi Ogata"/>
    <s v="Megumi Ogata, Kotono Mitsuishi, Megumi Hayashibara, Yuko Miyamura, Yuriko Yamaguchi, Fumihiko Tachiki, Motomu Kiyokawa, Koichi Yamadera, Takehito Koyasu, Hiro Yuki, Miki Nagasawa, Mugihito, Akira Ishida"/>
    <s v="Japan"/>
    <s v="Japan"/>
    <x v="6"/>
    <x v="656"/>
    <x v="3"/>
    <x v="2"/>
    <x v="0"/>
    <s v="69 min"/>
    <s v="Action &amp; Adventure, Anime Features, International Movies"/>
    <s v="Fifteen years after the Second Impact, apathetic teen Shinji joins his father's group NERV to fight the Angels. But the truth may destroy them all."/>
    <x v="5"/>
  </r>
  <r>
    <s v="s3729"/>
    <x v="0"/>
    <x v="1970"/>
    <s v="The End of Evangelion"/>
    <x v="1667"/>
    <s v="Megumi Ogata"/>
    <s v="Megumi Ogata, Kotono Mitsuishi, Megumi Hayashibara, Yuko Miyamura, Yuriko Yamaguchi, Fumihiko Tachiki, Motomu Kiyokawa, Koichi Yamadera, Takehito Koyasu, Hiro Yuki, Miki Nagasawa, Maria Kawamura, Mugihito, Akira Ishida"/>
    <s v="Japan"/>
    <s v="Japan"/>
    <x v="6"/>
    <x v="693"/>
    <x v="4"/>
    <x v="36"/>
    <x v="0"/>
    <s v="87 min"/>
    <s v="Action &amp; Adventure, Anime Features, International Movies"/>
    <s v="Seele orders an all-out attack on NERV, aiming to destroy the Evas before Gendo can trigger Third Impact and Instrumentality under his control."/>
    <x v="5"/>
  </r>
  <r>
    <s v="s3730"/>
    <x v="0"/>
    <x v="1971"/>
    <s v="Rakkhosh"/>
    <x v="1668"/>
    <s v="Sanjay Mishra"/>
    <s v="Sanjay Mishra, Priyanka Bose, Tannishtha Chatterjee, Barun Chanda, Sonamoni Jayant Gadekar, Ashwath Bhatt, Atul Mahale"/>
    <s v="India"/>
    <s v="India"/>
    <x v="3"/>
    <x v="694"/>
    <x v="5"/>
    <x v="23"/>
    <x v="0"/>
    <s v="116 min"/>
    <s v="Horror Movies, Independent Movies, International Movies"/>
    <s v="An asylum patient‚Äôs troubled past threatens his grasp on reality as fellow hospital residents begin disappearing at the hands of an unknown entity."/>
    <x v="3"/>
  </r>
  <r>
    <s v="s3731"/>
    <x v="0"/>
    <x v="1972"/>
    <s v="The Wolf's Call"/>
    <x v="1669"/>
    <s v="Fran√ßois Civil"/>
    <s v="Fran√ßois Civil, Omar Sy, Mathieu Kassovitz, Reda Kateb, Paula Beer, Alexis Michalik, Jean-Yves Berteloot, Damien Bonnard, Pierre Ceva√´r, S√©bastien Libessart"/>
    <s v="France"/>
    <s v="France"/>
    <x v="14"/>
    <x v="695"/>
    <x v="6"/>
    <x v="23"/>
    <x v="1"/>
    <s v="116 min"/>
    <s v="Dramas, International Movies, Thrillers"/>
    <s v="With nuclear war looming, a military expert in underwater acoustics strives to prove things aren't as they seem ‚Äì or sound ‚Äì using only his ears."/>
    <x v="0"/>
  </r>
  <r>
    <s v="s3732"/>
    <x v="0"/>
    <x v="1973"/>
    <s v="Beats"/>
    <x v="1249"/>
    <s v="Khalil Everage"/>
    <s v="Khalil Everage, Anthony Anderson, Uzo Aduba, Emayatzy Corinealdi, Paul Walter Hauser, Dave East, Seandrea Sledge, Ashley Jackson, Megan Sousa"/>
    <s v="United States"/>
    <s v="United States"/>
    <x v="0"/>
    <x v="696"/>
    <x v="0"/>
    <x v="23"/>
    <x v="0"/>
    <s v="110 min"/>
    <s v="Dramas, Independent Movies, Music &amp; Musicals"/>
    <s v="On Chicago's South Side, hip-hop prodigy August Monroe navigates crippling anxiety and new creative frontiers with the help of an unlikely mentor."/>
    <x v="0"/>
  </r>
  <r>
    <s v="s3734"/>
    <x v="0"/>
    <x v="1974"/>
    <s v="Adam Devine: Best Time of Our Lives"/>
    <x v="1244"/>
    <s v="Adam Devine"/>
    <s v="Adam Devine"/>
    <s v="United States"/>
    <s v="United States"/>
    <x v="0"/>
    <x v="697"/>
    <x v="1"/>
    <x v="23"/>
    <x v="0"/>
    <s v="59 min"/>
    <s v="Stand-Up Comedy"/>
    <s v="Frenetic comic Adam Devine talks teen awkwardness, celebrity encounters, his &quot;Pitch Perfect&quot; audition and more in a special from his hometown of Omaha."/>
    <x v="12"/>
  </r>
  <r>
    <s v="s3735"/>
    <x v="0"/>
    <x v="1975"/>
    <s v="Cop Car"/>
    <x v="1670"/>
    <s v="Kevin Bacon"/>
    <s v="Kevin Bacon, James Freedson-Jackson, Hays Wellford, Camryn Manheim, Shea Whigham, Sean Hartley, Kyra Sedgwick, Loi Nguyen"/>
    <s v="United States"/>
    <s v="United States"/>
    <x v="0"/>
    <x v="698"/>
    <x v="2"/>
    <x v="25"/>
    <x v="4"/>
    <s v="88 min"/>
    <s v="Thrillers"/>
    <s v="Two mischievous boys get thrust into a game of cat and mouse with a murderous psychopath after they decide to steal a police officer‚Äôs cruiser."/>
    <x v="4"/>
  </r>
  <r>
    <s v="s3736"/>
    <x v="0"/>
    <x v="1976"/>
    <s v="Right Here Right Now"/>
    <x v="1671"/>
    <s v="Niklas Bruhn"/>
    <s v="Niklas Bruhn, David Sch√ºtter, Tinka Furst, Corinna Harfouch, Bela B. Felsenheimer, Martina Sch√∂ne-Radunski, Mathias Bloech, Tanna Barthel, Felix Maria Zeppenfeld, Kalle Schwensen"/>
    <s v="Germany"/>
    <s v="Germany"/>
    <x v="2"/>
    <x v="699"/>
    <x v="3"/>
    <x v="21"/>
    <x v="0"/>
    <s v="91 min"/>
    <s v="Comedies, Dramas, Independent Movies"/>
    <s v="The owner of a failing music club throws one last blowout, bringing together friends, foes and hard-partying weirdos for an unhinged New Year's Eve."/>
    <x v="2"/>
  </r>
  <r>
    <s v="s3740"/>
    <x v="0"/>
    <x v="1977"/>
    <s v="Luckee"/>
    <x v="1672"/>
    <s v="Abhay Mahajan"/>
    <s v="Abhay Mahajan, Dipti Sati, Mayur More, Shubhangi Tambale, Chetan Dalvi, Nilesh Diwekar"/>
    <s v="India"/>
    <s v="India"/>
    <x v="3"/>
    <x v="700"/>
    <x v="4"/>
    <x v="23"/>
    <x v="1"/>
    <s v="113 min"/>
    <s v="Comedies, International Movies, Romantic Movies"/>
    <s v="When his friends make a bet that he can woo his college crush, a lovesick student named Luckee struggles between satisfying his heart and hormones."/>
    <x v="2"/>
  </r>
  <r>
    <s v="s3741"/>
    <x v="0"/>
    <x v="1978"/>
    <s v="Pihu"/>
    <x v="1673"/>
    <s v="Pihu Myra Vishwakarma"/>
    <s v="Pihu Myra Vishwakarma"/>
    <s v="India"/>
    <s v="India"/>
    <x v="3"/>
    <x v="701"/>
    <x v="5"/>
    <x v="21"/>
    <x v="1"/>
    <s v="90 min"/>
    <s v="Dramas, Independent Movies, International Movies"/>
    <s v="A two-year-old must fend for herself when her mother suddenly passes away while her father is gone for a conference, leaving her prone to danger."/>
    <x v="0"/>
  </r>
  <r>
    <s v="s3748"/>
    <x v="0"/>
    <x v="1979"/>
    <s v="DJ Cinderella"/>
    <x v="1199"/>
    <s v="Ma√≠sa Silva"/>
    <s v="Ma√≠sa Silva, Filipe Bragan√ßa, Fernanda Paes Leme, Miriam Freeland, Marcelo Valle, Elisa Pinheiro, S√©rgio Malheiros, Giovanna Grigio, B√°rbara Maia, Let√≠cia Pedro, Kiria Malheiros, Leo Cidade, Matheus Costa, Isabel Fillardis, Selma Lopes"/>
    <s v="Brazil"/>
    <s v="Brazil"/>
    <x v="32"/>
    <x v="702"/>
    <x v="6"/>
    <x v="23"/>
    <x v="5"/>
    <s v="95 min"/>
    <s v="Children &amp; Family Movies, Comedies"/>
    <s v="Fiercely independent and disillusioned with love, a teen DJ is determined to chart her own path, till a pop heartthrob falls for her awesome mix."/>
    <x v="7"/>
  </r>
  <r>
    <s v="s3754"/>
    <x v="0"/>
    <x v="1980"/>
    <s v="Murder Mystery"/>
    <x v="1674"/>
    <s v="Adam Sandler"/>
    <s v="Adam Sandler, Jennifer Aniston, Luke Evans, Gemma Arterton, Adeel Akhtar, Luis Gerardo M√©ndez, Dany Boon, Terence Stamp"/>
    <s v="United States"/>
    <s v="United States"/>
    <x v="0"/>
    <x v="703"/>
    <x v="0"/>
    <x v="23"/>
    <x v="2"/>
    <s v="98 min"/>
    <s v="Comedies"/>
    <s v="On a long-awaited trip to Europe, a New York City cop and his hairdresser wife scramble to solve a baffling murder aboard a billionaire's yacht."/>
    <x v="2"/>
  </r>
  <r>
    <s v="s3757"/>
    <x v="0"/>
    <x v="1981"/>
    <s v="Oprah Presents When They See Us Now"/>
    <x v="1675"/>
    <s v="Oprah Winfrey"/>
    <s v="Oprah Winfrey, Ava DuVernay"/>
    <s v="United States"/>
    <s v="United States"/>
    <x v="0"/>
    <x v="704"/>
    <x v="1"/>
    <x v="23"/>
    <x v="5"/>
    <s v="61 min"/>
    <s v="Documentaries"/>
    <s v="Oprah Winfrey talks with the exonerated men once known as the Central Park Five, plus the cast and producers who tell their story in &quot;When They See Us.&quot;"/>
    <x v="8"/>
  </r>
  <r>
    <s v="s3758"/>
    <x v="0"/>
    <x v="1982"/>
    <s v="The 3rd Eye 2"/>
    <x v="1676"/>
    <s v="Jessica Mila"/>
    <s v="Jessica Mila, Bianca Hello, Nabilah Ayu, Sophia Latjuba, Jeremy Thomas"/>
    <s v="Indonesia"/>
    <s v="Indonesia"/>
    <x v="25"/>
    <x v="705"/>
    <x v="2"/>
    <x v="23"/>
    <x v="0"/>
    <s v="117 min"/>
    <s v="Horror Movies, International Movies"/>
    <s v="Working in an orphanage, Alia meets teen Nadia, who says she hears a strange voice in the walls. When they try to find the source, things go very wrong."/>
    <x v="3"/>
  </r>
  <r>
    <s v="s3759"/>
    <x v="0"/>
    <x v="1257"/>
    <s v="Jo Koy: Comin' In Hot"/>
    <x v="1383"/>
    <s v="Jo Koy"/>
    <s v="Jo Koy"/>
    <s v="United States"/>
    <s v="United States"/>
    <x v="0"/>
    <x v="706"/>
    <x v="3"/>
    <x v="23"/>
    <x v="0"/>
    <s v="60 min"/>
    <s v="Stand-Up Comedy"/>
    <s v="Comedian Jo Koy takes center stage in Hawaii and shares his candid take on cultural curiosities, filter-free fatherhood and more."/>
    <x v="12"/>
  </r>
  <r>
    <s v="s3760"/>
    <x v="0"/>
    <x v="1983"/>
    <s v="Rolling Thunder Revue: A Bob Dylan Story by Martin Scorsese"/>
    <x v="594"/>
    <s v="Bob Dylan"/>
    <s v="Bob Dylan, Allen Ginsberg, Joan Baez, Patti Smith, Roger McGuinn, Sam Shepard, Sharon Stone, Joni Mitchell, Scarlet Rivera, Ramblin' Jack Elliott, Ronnie Hawkins, Anne Waldman, Ronee Blakley"/>
    <s v="United States"/>
    <s v="United States"/>
    <x v="0"/>
    <x v="707"/>
    <x v="4"/>
    <x v="23"/>
    <x v="0"/>
    <s v="142 min"/>
    <s v="Documentaries, Music &amp; Musicals"/>
    <s v="In an alchemic mix of fact and fantasy, Martin Scorsese looks back at Bob Dylan's 1975 Rolling Thunder Revue tour and a country ripe for reinvention."/>
    <x v="8"/>
  </r>
  <r>
    <s v="s3762"/>
    <x v="0"/>
    <x v="1984"/>
    <s v="Belmonte"/>
    <x v="1677"/>
    <s v="Gonzalo Delgado"/>
    <s v="Gonzalo Delgado, Olivia Molinaro Eijo, Jeannette Sauksteliskis, Tom√°s Wahrmann, Mar√≠a Noel Guti√©rrez, Marcelo Fern√°ndez Borsari, Alejandro Castiglioni, Cecilia Caballero Jeske, Mart√≠n Reyes, Carolina Penad√©s"/>
    <s v="Uruguay, Spain, Mexico"/>
    <s v="Uruguay"/>
    <x v="57"/>
    <x v="708"/>
    <x v="5"/>
    <x v="21"/>
    <x v="0"/>
    <s v="74 min"/>
    <s v="Dramas, Independent Movies, International Movies"/>
    <s v="An artist muddles through a midlife crisis while trying to balance his dimming career with a yearning to be a better father."/>
    <x v="0"/>
  </r>
  <r>
    <s v="s3764"/>
    <x v="0"/>
    <x v="1985"/>
    <s v="Elisa &amp; Marcela"/>
    <x v="1678"/>
    <s v="Natalia de Molina"/>
    <s v="Natalia de Molina, Greta Fern√°ndez, Sara Casasnovas, Tamar Novas, Kelly Lua, Manuel Lourenzo, Jorge Suquet, Ana Santos, Mariana Carballal, Roberto Leal, Luisa Merelas, Amparo Moreno, Llu√≠s Homar, Manolo Solo, Mar√≠a Pujalte, Francesc Orella"/>
    <s v="Spain"/>
    <s v="Spain"/>
    <x v="8"/>
    <x v="709"/>
    <x v="6"/>
    <x v="23"/>
    <x v="0"/>
    <s v="119 min"/>
    <s v="Dramas, International Movies, LGBTQ Movies"/>
    <s v="In 1901 Spain, Elisa S√°nchez Loriga adopts a male identity in order to marry the woman she loves, Marcela Gracia Ibeas. Based on true events."/>
    <x v="0"/>
  </r>
  <r>
    <s v="s3765"/>
    <x v="0"/>
    <x v="1986"/>
    <s v="I Am Mother"/>
    <x v="1679"/>
    <s v="Clara Rugaard"/>
    <s v="Clara Rugaard, Rose Byrne, Hilary Swank, Luke Hawker"/>
    <s v="Australia"/>
    <s v="Australia"/>
    <x v="9"/>
    <x v="710"/>
    <x v="0"/>
    <x v="23"/>
    <x v="5"/>
    <s v="114 min"/>
    <s v="International Movies, Sci-Fi &amp; Fantasy, Thrillers"/>
    <s v="Following humanity's mass extinction, a teen raised alone by a maternal droid finds her entire world shaken when she encounters another human."/>
    <x v="15"/>
  </r>
  <r>
    <s v="s3766"/>
    <x v="0"/>
    <x v="1987"/>
    <s v="Luka Chuppi"/>
    <x v="1680"/>
    <s v="Kartik Aaryan"/>
    <s v="Kartik Aaryan, Kriti Sanon, Pankaj Tripathi, Vinay Pathak, Aparshakti Khurana, Atul Srivastava, Alka Amin"/>
    <s v="India"/>
    <s v="India"/>
    <x v="3"/>
    <x v="711"/>
    <x v="1"/>
    <x v="23"/>
    <x v="5"/>
    <s v="125 min"/>
    <s v="Comedies, International Movies, Romantic Movies"/>
    <s v="Pretending to marry in order to cohabitate, a small-town couple lands in endless awkward situations to hide the truth from their orthodox families."/>
    <x v="2"/>
  </r>
  <r>
    <s v="s3767"/>
    <x v="0"/>
    <x v="1988"/>
    <s v="Pachamama"/>
    <x v="1681"/>
    <s v="Adam Moussamih"/>
    <s v="Adam Moussamih, Charli Birdgenau, Vlastra Vrana, Sonja Ball, Alexandre Harough"/>
    <s v="France, Luxembourg, Canada"/>
    <s v="France"/>
    <x v="14"/>
    <x v="712"/>
    <x v="2"/>
    <x v="23"/>
    <x v="3"/>
    <s v="71 min"/>
    <s v="Children &amp; Family Movies"/>
    <s v="When a sacred statue is taken from his Andean village, a spirited boy who dreams of becoming a shaman goes on a brave mission to get it back."/>
    <x v="7"/>
  </r>
  <r>
    <s v="s3768"/>
    <x v="0"/>
    <x v="1989"/>
    <s v="Rock My Heart"/>
    <x v="1682"/>
    <s v="Lena Klenke"/>
    <s v="Lena Klenke, Dieter Hallervorden, Emilio Sakraya, Annette Frier, Milan Peschel, Vedat Erincin, Johann von B√ºlow, Michael Lott, Hans Martin Stier, Anneke Kim Sarnau"/>
    <s v="Germany"/>
    <s v="Germany"/>
    <x v="2"/>
    <x v="713"/>
    <x v="3"/>
    <x v="23"/>
    <x v="5"/>
    <s v="110 min"/>
    <s v="Children &amp; Family Movies, Dramas, International Movies"/>
    <s v="After an adventurous teen with a heart defect bonds with an unruly stallion, she trains to compete as an amateur jockey in a life-threatening race."/>
    <x v="7"/>
  </r>
  <r>
    <s v="s3769"/>
    <x v="0"/>
    <x v="1990"/>
    <s v="Stree"/>
    <x v="1683"/>
    <s v="Rajkummar Rao"/>
    <s v="Rajkummar Rao, Shraddha Kapoor, Pankaj Tripathi, Aparshakti Khurana, Abhishek Banerjee, Atul Srivastava"/>
    <s v="India"/>
    <s v="India"/>
    <x v="3"/>
    <x v="714"/>
    <x v="4"/>
    <x v="21"/>
    <x v="0"/>
    <s v="127 min"/>
    <s v="Comedies, Horror Movies, Independent Movies"/>
    <s v="Once a year, men in a small town fear abduction by an eccentric female spirit. A young tailor dismisses the idea of the ghost ‚Äì until he falls for her."/>
    <x v="2"/>
  </r>
  <r>
    <s v="s3772"/>
    <x v="0"/>
    <x v="1991"/>
    <s v="The Black Godfather"/>
    <x v="47"/>
    <s v="Clarence Avant"/>
    <s v="Clarence Avant, Quincy Jones"/>
    <s v="United States"/>
    <s v="United States"/>
    <x v="0"/>
    <x v="715"/>
    <x v="5"/>
    <x v="23"/>
    <x v="0"/>
    <s v="118 min"/>
    <s v="Documentaries, Music &amp; Musicals"/>
    <s v="This documentary follows the life of Clarence Avant, the ultimate, uncensored mentor and behind-the-scenes rainmaker in music, film, TV and politics."/>
    <x v="8"/>
  </r>
  <r>
    <s v="s3773"/>
    <x v="0"/>
    <x v="1992"/>
    <s v="Alles ist gut"/>
    <x v="1684"/>
    <s v="Aenne Schwarz"/>
    <s v="Aenne Schwarz, Andreas D√∂hler, Hans L√∂w, Tilo Nest, Lina Wendel, Lisa Hagmeister"/>
    <s v="Germany"/>
    <s v="Germany"/>
    <x v="2"/>
    <x v="716"/>
    <x v="6"/>
    <x v="23"/>
    <x v="0"/>
    <s v="90 min"/>
    <s v="Dramas, International Movies"/>
    <s v="A woman sexually assaulted by her new boss's brother-in-law tries to move on as if nothing happened, but the night weighs heavily on her mind and body."/>
    <x v="0"/>
  </r>
  <r>
    <s v="s3774"/>
    <x v="0"/>
    <x v="1993"/>
    <s v="A Silent Voice"/>
    <x v="1507"/>
    <s v="Miyu Irino"/>
    <s v="Miyu Irino, Saori Hayami, Aoi Yuki, Kensho Ono, Yuki Kaneko, Yui Ishikawa, Megumi Han, Toshiyuki Toyonaga, Mayu Matsuoka"/>
    <s v="Japan"/>
    <s v="Japan"/>
    <x v="6"/>
    <x v="647"/>
    <x v="0"/>
    <x v="32"/>
    <x v="1"/>
    <s v="130 min"/>
    <s v="Anime Features, International Movies"/>
    <s v="A former class bully reaches out to the deaf girl he'd tormented in grade school. He feels unworthy of redemption but tries to make things right."/>
    <x v="27"/>
  </r>
  <r>
    <s v="s3776"/>
    <x v="0"/>
    <x v="1994"/>
    <s v="Cosmos Laundromat: First Cycle"/>
    <x v="1685"/>
    <s v="Pierre Bokma"/>
    <s v="Pierre Bokma, Reinout Scholten van Aschat"/>
    <s v="Netherlands"/>
    <s v="Netherlands"/>
    <x v="44"/>
    <x v="646"/>
    <x v="1"/>
    <x v="25"/>
    <x v="0"/>
    <s v="12 min"/>
    <s v="Dramas, International Movies, Sci-Fi &amp; Fantasy"/>
    <s v="Despondent on a desolate island, a suicidal sheep is thrown a lifeline by a quirky salesman, who offers him the gift of a lifetime."/>
    <x v="0"/>
  </r>
  <r>
    <s v="s3777"/>
    <x v="0"/>
    <x v="1995"/>
    <s v="Miranda Sings Live‚Ä¶Your Welcome"/>
    <x v="1157"/>
    <s v="Colleen Ballinger"/>
    <s v="Colleen Ballinger"/>
    <s v="United States"/>
    <s v="United States"/>
    <x v="0"/>
    <x v="648"/>
    <x v="2"/>
    <x v="23"/>
    <x v="1"/>
    <s v="62 min"/>
    <s v="Stand-Up Comedy"/>
    <s v="Viral video star Miranda Sings and her real-world alter ego Colleen Ballinger share the stage in a special packed with music, comedy and &quot;magichinry.&quot;"/>
    <x v="12"/>
  </r>
  <r>
    <s v="s3782"/>
    <x v="0"/>
    <x v="1996"/>
    <s v="Krutant"/>
    <x v="1686"/>
    <s v="Suyog Rajendra Gorhe"/>
    <s v="Suyog Rajendra Gorhe, Sandeep Kulkarni, Vidya Karanjikar, Sayli Patil"/>
    <s v="India"/>
    <s v="India"/>
    <x v="3"/>
    <x v="645"/>
    <x v="3"/>
    <x v="23"/>
    <x v="1"/>
    <s v="114 min"/>
    <s v="Dramas, International Movies"/>
    <s v="When a busy workaholic leaves town to meet friends, an unexpected delay leads him to the hut of an old man, whose haunting tale could change his life."/>
    <x v="0"/>
  </r>
  <r>
    <s v="s3784"/>
    <x v="0"/>
    <x v="1997"/>
    <s v="III Smoking Barrels"/>
    <x v="1687"/>
    <s v="Subrat Dutta"/>
    <s v="Subrat Dutta, Indraneil Sengupta, Mandakini Goswami, Amrita Chattopadhyay, Nalneesh Neel, Niloy Sankar Gupta, Shiny Gogoi, Siddharth Boro"/>
    <s v="India"/>
    <s v="India"/>
    <x v="3"/>
    <x v="644"/>
    <x v="4"/>
    <x v="5"/>
    <x v="0"/>
    <s v="128 min"/>
    <s v="Dramas, Independent Movies, International Movies"/>
    <s v="In three stories set in Northeast India, a child goes on the run, a young adult falls in with the wrong crowd and a desperate man turns to crime."/>
    <x v="0"/>
  </r>
  <r>
    <s v="s3786"/>
    <x v="0"/>
    <x v="1998"/>
    <s v="Oh, Ramona!"/>
    <x v="254"/>
    <s v="Bogdan Iancu"/>
    <s v="Bogdan Iancu, Aggy K. Adams, Holly Horne, Basil Eidenbenz, Melanie Ebanks, Leonardo Boudreau, Andromeda Godfrey"/>
    <s v="Romania"/>
    <s v="Romania"/>
    <x v="33"/>
    <x v="643"/>
    <x v="5"/>
    <x v="23"/>
    <x v="0"/>
    <s v="109 min"/>
    <s v="Comedies, International Movies"/>
    <s v="Awkward 16-year-old Andrei is infatuated with his alluring but aloof schoolmate Ramona ‚Äì until he meets stunning hotel clerk Anemona while on vacation."/>
    <x v="2"/>
  </r>
  <r>
    <s v="s3787"/>
    <x v="0"/>
    <x v="1999"/>
    <s v="We Are Legends"/>
    <x v="1688"/>
    <s v="Lam Yiu-sing"/>
    <s v="Lam Yiu-sing, Ma Chi Wai, Wiyona Yeung, Eric Kot, Yuen Qiu, Lisa Cheng, Jason Li"/>
    <s v="Hong Kong"/>
    <s v="Hong Kong"/>
    <x v="12"/>
    <x v="649"/>
    <x v="6"/>
    <x v="23"/>
    <x v="1"/>
    <s v="109 min"/>
    <s v="Action &amp; Adventure, International Movies, Sports Movies"/>
    <s v="Raised in a boxing gym, two orphaned brothers become highly skilled martial artists and must combat threats in the streets and the ring."/>
    <x v="5"/>
  </r>
  <r>
    <s v="s3789"/>
    <x v="0"/>
    <x v="2000"/>
    <s v="Chopsticks"/>
    <x v="79"/>
    <s v="Abhay Deol"/>
    <s v="Abhay Deol, Mithila Palkar, Vijay Raaz"/>
    <s v="India"/>
    <s v="India"/>
    <x v="3"/>
    <x v="717"/>
    <x v="3"/>
    <x v="23"/>
    <x v="0"/>
    <s v="101 min"/>
    <s v="Comedies, Dramas, Independent Movies"/>
    <s v="A gifted but insecure woman embarks on a transformative journey when she enlists an enigmatic con man to recover her stolen car from an eccentric thug."/>
    <x v="2"/>
  </r>
  <r>
    <s v="s3791"/>
    <x v="0"/>
    <x v="2001"/>
    <s v="Mere Pyare Prime Minister"/>
    <x v="1689"/>
    <s v="Anjali Patil"/>
    <s v="Anjali Patil, Om Kanojiya, Niteesh Wadhwa, Makrand Deshpande, Syna Anand, Prasad, Adarsh, Rasika Agashe"/>
    <s v="India"/>
    <s v="India"/>
    <x v="3"/>
    <x v="717"/>
    <x v="3"/>
    <x v="23"/>
    <x v="0"/>
    <s v="103 min"/>
    <s v="Dramas, International Movies"/>
    <s v="When his mother suffers a traumatic incident, a boy from the Mumbai slums treks to Delhi to deliver his written plea for justice to the Prime Minister."/>
    <x v="0"/>
  </r>
  <r>
    <s v="s3792"/>
    <x v="0"/>
    <x v="2002"/>
    <s v="Pegasus"/>
    <x v="1690"/>
    <s v="Shen Teng"/>
    <s v="Shen Teng, Yin Zheng, Johnny Huang, Zhang Benyu, Yin Fang, Tian Yu, Wei Xiang"/>
    <s v="China"/>
    <s v="China"/>
    <x v="4"/>
    <x v="717"/>
    <x v="3"/>
    <x v="23"/>
    <x v="0"/>
    <s v="98 min"/>
    <s v="Comedies, Dramas, International Movies"/>
    <s v="After a five-year suspension, a once-legendary race car driver decides to get back in the game against a new generation of opponents."/>
    <x v="2"/>
  </r>
  <r>
    <s v="s3794"/>
    <x v="0"/>
    <x v="2003"/>
    <s v="Svaha: The Sixth Finger"/>
    <x v="1691"/>
    <s v="Lee Jung-jae"/>
    <s v="Lee Jung-jae, Park Jung-min, Lee Jae-in, Yoo Ji-tae, Jung Jin-young, Lee Da-wit, Jin Seon-kyu, Ji Seung-hyeon, Min Tanaka"/>
    <s v="South Korea"/>
    <s v="South Korea"/>
    <x v="29"/>
    <x v="718"/>
    <x v="2"/>
    <x v="23"/>
    <x v="0"/>
    <s v="123 min"/>
    <s v="International Movies, Thrillers"/>
    <s v="A minister who researches religious cults turns to his Buddhist monk friend for help investigating a new group with mysterious origins."/>
    <x v="15"/>
  </r>
  <r>
    <s v="s3798"/>
    <x v="0"/>
    <x v="2004"/>
    <s v="Joy"/>
    <x v="1692"/>
    <s v="Anwulika Alphonsus"/>
    <s v="Anwulika Alphonsus, Mariam Precious Sanusi, Angela Ekeleme"/>
    <s v="Austria"/>
    <s v="Austria"/>
    <x v="40"/>
    <x v="719"/>
    <x v="3"/>
    <x v="23"/>
    <x v="0"/>
    <s v="101 min"/>
    <s v="Dramas, Independent Movies, International Movies"/>
    <s v="Close to paying off her debts, a Nigerian sex worker in Austria coaches a reluctant novice, and assesses the risks of taking a faster path to freedom."/>
    <x v="0"/>
  </r>
  <r>
    <s v="s3799"/>
    <x v="0"/>
    <x v="2005"/>
    <s v="Rim of the World"/>
    <x v="207"/>
    <s v="Jack Gor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United States"/>
    <x v="0"/>
    <x v="719"/>
    <x v="3"/>
    <x v="23"/>
    <x v="1"/>
    <s v="99 min"/>
    <s v="Action &amp; Adventure, Independent Movies, Sci-Fi &amp; Fantasy"/>
    <s v="Stranded at a summer camp when aliens attack the planet, four teens with nothing in common embark on a perilous mission to save the world."/>
    <x v="5"/>
  </r>
  <r>
    <s v="s3801"/>
    <x v="0"/>
    <x v="2006"/>
    <s v="The Perfection"/>
    <x v="1693"/>
    <s v="Allison Williams"/>
    <s v="Allison Williams, Logan Browning, Steven Weber, Alaina Huffman, Mark Kandborg, Graeme Duffy"/>
    <s v="United States"/>
    <s v="United States"/>
    <x v="0"/>
    <x v="719"/>
    <x v="3"/>
    <x v="23"/>
    <x v="0"/>
    <s v="91 min"/>
    <s v="Horror Movies, LGBTQ Movies, Music &amp; Musicals"/>
    <s v="In this twisty horror-thriller, a once-promising music prodigy reconnects with her former mentors, only to find them taken with a talented new pupil."/>
    <x v="3"/>
  </r>
  <r>
    <s v="s3805"/>
    <x v="0"/>
    <x v="2007"/>
    <s v="The Man Who Feels No Pain"/>
    <x v="1694"/>
    <s v="Abhimanyu Dassani"/>
    <s v="Abhimanyu Dassani, Radhika Madan, Gulshan Devaiah, Mahesh Manjrekar, Jimit Trivedi, Loveleen Mishra, Sartaaj Kakkar, Riva Arora"/>
    <s v="India"/>
    <s v="India"/>
    <x v="3"/>
    <x v="720"/>
    <x v="1"/>
    <x v="21"/>
    <x v="1"/>
    <s v="137 min"/>
    <s v="Action &amp; Adventure, Comedies, International Movies"/>
    <s v="Leveraging his ability to withstand pain, a young man trains to follow in the footsteps of his martial-arts hero in this high-action, meta comedy."/>
    <x v="5"/>
  </r>
  <r>
    <s v="s3806"/>
    <x v="0"/>
    <x v="2008"/>
    <s v="Wanda Sykes: Not Normal"/>
    <x v="1468"/>
    <s v="Wanda Sykes"/>
    <s v="Wanda Sykes"/>
    <s v="United States"/>
    <s v="United States"/>
    <x v="0"/>
    <x v="721"/>
    <x v="0"/>
    <x v="23"/>
    <x v="0"/>
    <s v="66 min"/>
    <s v="Stand-Up Comedy"/>
    <s v="Wanda Sykes tackles politics, reality TV, racism and the secret she'd take to the grave in this rollicking, no-holds-barred stand-up special."/>
    <x v="12"/>
  </r>
  <r>
    <s v="s3814"/>
    <x v="0"/>
    <x v="2009"/>
    <s v="Maria"/>
    <x v="1695"/>
    <s v="Cristine Reyes"/>
    <s v="Cristine Reyes, Germaine De Leon, KC Montero, Ronnie Lazaro, Freddie Webb"/>
    <s v="Philippines"/>
    <s v="Philippines"/>
    <x v="34"/>
    <x v="722"/>
    <x v="3"/>
    <x v="23"/>
    <x v="0"/>
    <s v="90 min"/>
    <s v="Action &amp; Adventure, International Movies"/>
    <s v="An ex-assassin tries to leave her dark past behind until a power-hungry gang targets her and her family, forcing her to summon her killer instincts."/>
    <x v="5"/>
  </r>
  <r>
    <s v="s3816"/>
    <x v="0"/>
    <x v="2010"/>
    <s v="Saverio Raimondo: Il Satiro Parlante"/>
    <x v="1696"/>
    <s v="Saverio Raimondo"/>
    <s v="Saverio Raimondo"/>
    <s v="Italy"/>
    <s v="Italy"/>
    <x v="13"/>
    <x v="722"/>
    <x v="3"/>
    <x v="23"/>
    <x v="0"/>
    <s v="53 min"/>
    <s v="Stand-Up Comedy"/>
    <s v="Italian comic and satirist Saverio Raimondo regales a Milan crowd with tales of online antics, awkward injuries and white-knuckle flights."/>
    <x v="12"/>
  </r>
  <r>
    <s v="s3817"/>
    <x v="0"/>
    <x v="2011"/>
    <s v="See You Yesterday"/>
    <x v="1697"/>
    <s v="Eden Duncan-Smith"/>
    <s v="Eden Duncan-Smith, Dante Crichlow, Astro, Johnathan Nieves, Marsha Stephanie Blake, Wavyy Jonez, Myra Lucretia Taylor"/>
    <s v="United States"/>
    <s v="United States"/>
    <x v="0"/>
    <x v="722"/>
    <x v="3"/>
    <x v="23"/>
    <x v="0"/>
    <s v="87 min"/>
    <s v="Dramas, Sci-Fi &amp; Fantasy, Thrillers"/>
    <s v="As two teen prodigies try to master the art of time travel, a tragic police shooting sends them on a series of dangerous trips to the past."/>
    <x v="0"/>
  </r>
  <r>
    <s v="s3819"/>
    <x v="0"/>
    <x v="2012"/>
    <s v="Good Sam"/>
    <x v="1698"/>
    <s v="Tiya Sircar"/>
    <s v="Tiya Sircar, Chad Connell, Marco Grazzini, Jesse Camacho, Mark Camacho, Elana Dunkelman, Kelly Hope Taylor, Kenny Wong, Daniela Sandiford, Christina Tannous"/>
    <s v="United States"/>
    <s v="United States"/>
    <x v="0"/>
    <x v="723"/>
    <x v="2"/>
    <x v="23"/>
    <x v="5"/>
    <s v="90 min"/>
    <s v="Children &amp; Family Movies, Dramas"/>
    <s v="A curious reporter finds love while pursuing the story of a mysterious figure who's leaving bags of cash for strangers around New York City."/>
    <x v="7"/>
  </r>
  <r>
    <s v="s3820"/>
    <x v="0"/>
    <x v="2013"/>
    <s v="Jonaki"/>
    <x v="1699"/>
    <s v="Lolita Chatterjee"/>
    <s v="Lolita Chatterjee, Sumanto Chattopadhyay, Ratnabali Bhattacharjee, Jim Sarbh, Indrajit Sinha, Sandershika Tamang, Arunima Sinha, Satya Priya Chakraborty, Christel Das, Burjor Patel"/>
    <s v="India"/>
    <s v="India"/>
    <x v="3"/>
    <x v="723"/>
    <x v="2"/>
    <x v="21"/>
    <x v="0"/>
    <s v="96 min"/>
    <s v="Dramas, Independent Movies, International Movies"/>
    <s v="In this quiet, wistful drama, a woman on her deathbed searches her fraying memories for love and fulfillment through surreal, meditative tableaux."/>
    <x v="0"/>
  </r>
  <r>
    <s v="s3821"/>
    <x v="0"/>
    <x v="2014"/>
    <s v="PATRICK (2019)"/>
    <x v="1700"/>
    <s v="Beattie Edmondson"/>
    <s v="Beattie Edmondson, Ed Skrein, Tom Bennett, Jennifer Saunders"/>
    <s v="United Kingdom"/>
    <s v="United Kingdom"/>
    <x v="1"/>
    <x v="723"/>
    <x v="2"/>
    <x v="23"/>
    <x v="5"/>
    <s v="94 min"/>
    <s v="Children &amp; Family Movies, Comedies"/>
    <s v="When a schoolteacher inherits an adorable pug, she has to find a way to take care of it while dealing with her flatlining love life."/>
    <x v="7"/>
  </r>
  <r>
    <s v="s3823"/>
    <x v="0"/>
    <x v="2015"/>
    <s v="Hamid"/>
    <x v="1701"/>
    <s v="Talha Arshad Reshi"/>
    <s v="Talha Arshad Reshi, Rasika Dugal, Vikas Kumar, Sumit Kaul, Bashir Lone, Gurveer Singh, Ashraf Nagoo, Mir Sarvar"/>
    <s v="India"/>
    <s v="India"/>
    <x v="3"/>
    <x v="724"/>
    <x v="1"/>
    <x v="21"/>
    <x v="0"/>
    <s v="108 min"/>
    <s v="Dramas, Independent Movies, International Movies"/>
    <s v="Wanting his missing father to come home, a Kashmiri boy repeatedly attempts to call God for help ‚Äì until one day, a hardened army officer picks up."/>
    <x v="0"/>
  </r>
  <r>
    <s v="s3826"/>
    <x v="0"/>
    <x v="2016"/>
    <s v="Backdraft 2"/>
    <x v="1702"/>
    <s v="Joe Anderson"/>
    <s v="Joe Anderson, William Baldwin, Donald Sutherland, Alisha Bailey, Alastair Mackenzie, Dominic Mafham, Jessamine-Bliss Bell, Martin Hutson, Aaron McCusker, Cyril Nri"/>
    <s v="United States"/>
    <s v="United States"/>
    <x v="0"/>
    <x v="725"/>
    <x v="0"/>
    <x v="23"/>
    <x v="4"/>
    <s v="102 min"/>
    <s v="Action &amp; Adventure, Dramas"/>
    <s v="In this sequel to the 1991 film, a determined fire investigator recruits an imprisoned arsonist to help untangle a web of fire, murder and corruption."/>
    <x v="5"/>
  </r>
  <r>
    <s v="s3830"/>
    <x v="0"/>
    <x v="1116"/>
    <s v="Malibu Rescue"/>
    <x v="986"/>
    <s v="Ricardo Hurtado"/>
    <s v="Ricardo Hurtado, Breanna Yde, Jackie R. Jacobson, Abby Donnelly, Alkoya Brunson, JT Neal, Ian Ziering, Bryana Salaz, Camaron Engels, Jeremy Howard, Jeff Meacham"/>
    <s v="United States"/>
    <s v="United States"/>
    <x v="0"/>
    <x v="726"/>
    <x v="6"/>
    <x v="23"/>
    <x v="8"/>
    <s v="70 min"/>
    <s v="Children &amp; Family Movies, Comedies"/>
    <s v="When a long list of shenanigans lands Tyler in hot water, he‚Äôs forced to suit up and spend his summer training for an elite junior lifeguard program."/>
    <x v="7"/>
  </r>
  <r>
    <s v="s3831"/>
    <x v="0"/>
    <x v="2017"/>
    <s v="Merata: How Mum Decolonised the Screen"/>
    <x v="1703"/>
    <s v="Hepi Mita"/>
    <s v="Hepi Mita"/>
    <s v="New Zealand"/>
    <s v="New Zealand"/>
    <x v="15"/>
    <x v="727"/>
    <x v="5"/>
    <x v="21"/>
    <x v="1"/>
    <s v="88 min"/>
    <s v="Documentaries"/>
    <s v="New Zealand film archivist Heperi Mita traces the cinematic legacy of his mother and trailblazing Maori filmmaker Merata Mita."/>
    <x v="8"/>
  </r>
  <r>
    <s v="s3833"/>
    <x v="0"/>
    <x v="2018"/>
    <s v="Dry Martina"/>
    <x v="1704"/>
    <s v="Antonella Costa"/>
    <s v="Antonella Costa, Patricio Contreras, Geraldine Neary, Pedro Campos, √Ålvaro Espinosa"/>
    <s v="Chile, Argentina"/>
    <s v="Chile"/>
    <x v="48"/>
    <x v="728"/>
    <x v="4"/>
    <x v="21"/>
    <x v="0"/>
    <s v="100 min"/>
    <s v="Dramas, Independent Movies, International Movies"/>
    <s v="An odd encounter with a fan and a tryst with that fan's ex-boyfriend leads a sexually adventurous singer on an escapade in Chile."/>
    <x v="0"/>
  </r>
  <r>
    <s v="s3834"/>
    <x v="0"/>
    <x v="2019"/>
    <s v="Sh√©h√©razade"/>
    <x v="1705"/>
    <s v="Dylan Robert"/>
    <s v="Dylan Robert, Kenza Fortas, Idir Azougli, Lisa Amedjout, Sofia Bent, Nabila Bounad, Kader Benchoudar, Nabila Ait Amer"/>
    <s v="France"/>
    <s v="France"/>
    <x v="14"/>
    <x v="728"/>
    <x v="4"/>
    <x v="23"/>
    <x v="0"/>
    <s v="111 min"/>
    <s v="Dramas, Independent Movies, International Movies"/>
    <s v="Fresh out of juvenile detention in Marseille, 17-year-old Zach falls for a young prostitute and soon faces a dire dilemma while working as a pimp."/>
    <x v="0"/>
  </r>
  <r>
    <s v="s3835"/>
    <x v="0"/>
    <x v="2020"/>
    <s v="The Great Magician"/>
    <x v="1706"/>
    <s v="Tony Leung Chiu Wai"/>
    <s v="Tony Leung Chiu Wai, Lau Ching Wan, Zhou Xun, Wu Gang, Ni Yan, Paul Chun, Kenya Sawada, Lam Suet"/>
    <s v="Hong Kong, China"/>
    <s v="Hong Kong"/>
    <x v="12"/>
    <x v="728"/>
    <x v="4"/>
    <x v="15"/>
    <x v="1"/>
    <s v="128 min"/>
    <s v="Action &amp; Adventure, Comedies, Dramas"/>
    <s v="In 1920s Beijing, a host of talented performers gather to show off their skills. The challenge: reproduce a magic trick called the Eight Immortals."/>
    <x v="5"/>
  </r>
  <r>
    <s v="s3837"/>
    <x v="0"/>
    <x v="2021"/>
    <s v="In Family I Trust"/>
    <x v="1707"/>
    <s v="Clara Lago"/>
    <s v="Clara Lago, √Ålex Garc√≠a, Carmen Maura, Alexandra Jim√©nez, Paula Malia, Fernando Guallar, Carlos Cuevas"/>
    <s v="Spain"/>
    <s v="Spain"/>
    <x v="8"/>
    <x v="729"/>
    <x v="3"/>
    <x v="21"/>
    <x v="0"/>
    <s v="98 min"/>
    <s v="Comedies, Dramas, International Movies"/>
    <s v="After her partner cheats on her, an architect returns to her hometown to reassess her life with the help of her eccentric family. Based on the novel."/>
    <x v="2"/>
  </r>
  <r>
    <s v="s3842"/>
    <x v="0"/>
    <x v="2022"/>
    <s v="Wine Country"/>
    <x v="541"/>
    <s v="Amy Poehler"/>
    <s v="Amy Poehler, Maya Rudolph, Ana Gasteyer, Rachel Dratch, Paula Pell, Emily Spivey, Tina Fey, Jason Schwartzman"/>
    <s v="United States"/>
    <s v="United States"/>
    <x v="0"/>
    <x v="729"/>
    <x v="3"/>
    <x v="23"/>
    <x v="4"/>
    <s v="104 min"/>
    <s v="Comedies"/>
    <s v="When longtime friends meet up for a wine-soaked birthday getaway in Napa Valley, their perfectly planned weekend turns messier by the minute."/>
    <x v="2"/>
  </r>
  <r>
    <s v="s3843"/>
    <x v="0"/>
    <x v="2023"/>
    <s v="Gatao 2: Rise of the King"/>
    <x v="1708"/>
    <s v="Collin Chou"/>
    <s v="Collin Chou, Jason Wang, Jack Kao, Tsai Chen-nan, Lu Hsueh-feng, Peng Sun"/>
    <s v="Taiwan"/>
    <s v="Taiwan"/>
    <x v="19"/>
    <x v="730"/>
    <x v="2"/>
    <x v="21"/>
    <x v="0"/>
    <s v="126 min"/>
    <s v="Action &amp; Adventure, Dramas, International Movies"/>
    <s v="When a zealous gang leader plans to take out a friend-turned-rival for control of his turf, internal tensions complicate the battle to be the boss."/>
    <x v="5"/>
  </r>
  <r>
    <s v="s3859"/>
    <x v="0"/>
    <x v="2024"/>
    <s v="The Wandering Earth"/>
    <x v="1709"/>
    <s v="Jing Wu"/>
    <s v="Jing Wu, Chuxiao Qu, Jinmai Zhao, Li Guangjie, Ng Man-Tat, Mike Kai Sui, Qu Jingjing, Yichi Zhang, Yang Haoyu, Arkady Sharogradsky, Hongchen Li, Lei Jiayin, Yi Yang, Zhigang Jiang, Huan Zhang"/>
    <s v="China"/>
    <s v="China"/>
    <x v="4"/>
    <x v="731"/>
    <x v="6"/>
    <x v="23"/>
    <x v="0"/>
    <s v="125 min"/>
    <s v="International Movies, Sci-Fi &amp; Fantasy"/>
    <s v="A looming collision with Jupiter threatens Earth as humans search for a new star. The planet's fate now lies in the hands of a few unexpected heroes."/>
    <x v="15"/>
  </r>
  <r>
    <s v="s3861"/>
    <x v="1"/>
    <x v="2025"/>
    <s v="Crime Diaries: Night Out"/>
    <x v="1710"/>
    <s v="Sebasti√°n Osorio"/>
    <s v="Sebasti√°n Osorio, Fabiana Medina, Laura Osma, Enrique Carriazo, Juli√°n Rom√°n, Juliana Vel√°squez, Juan Pablo Urrego, Carlos Vergara, Ernesto Campos, Fabio Rubiano, Ernesto Benjumea, Jairo Camargo, Marcela Agudelo"/>
    <s v="Mexico"/>
    <s v="Mexico"/>
    <x v="17"/>
    <x v="732"/>
    <x v="3"/>
    <x v="23"/>
    <x v="0"/>
    <s v="1 Season"/>
    <s v="Crime TV Shows, International TV Shows, Spanish-Language TV Shows"/>
    <s v="After going to a Halloween party, college student Luis Andr√©s Colmenares is found dead. Was it an accident or murder? Inspired by true events."/>
    <x v="10"/>
  </r>
  <r>
    <s v="s3863"/>
    <x v="0"/>
    <x v="2026"/>
    <s v="Despite Everything"/>
    <x v="1711"/>
    <s v="Blanca Su√°rez"/>
    <s v="Blanca Su√°rez, Macarena Garc√≠a, Amaia Salamanca, Bel√©n Cuesta, Maxi Iglesias, Juan Diego, Joaqu√≠n Climent, Carlos Bardem, Emilio Guti√©rrez Caba, Tito Valverde, Teresa Rabal, Rossy de Palma, Marisa Paredes"/>
    <s v="Spain"/>
    <s v="Spain"/>
    <x v="8"/>
    <x v="732"/>
    <x v="3"/>
    <x v="23"/>
    <x v="0"/>
    <s v="79 min"/>
    <s v="Comedies, International Movies, Romantic Movies"/>
    <s v="After their mother's death, four sisters learn a shocking family secret and embark on an adventure to discover the truth about their genealogy."/>
    <x v="2"/>
  </r>
  <r>
    <s v="s3864"/>
    <x v="0"/>
    <x v="2027"/>
    <s v="Extremely Wicked, Shockingly Evil and Vile"/>
    <x v="1712"/>
    <s v="Zac Efron"/>
    <s v="Zac Efron, Lily Collins, Kaya Scodelario, Jeffrey Donovan, Angela Sarafyan, Jim Parsons, John Malkovich, Haley Joel Osment, Dylan Baker, Brian Geraghty"/>
    <s v="United States"/>
    <s v="United States"/>
    <x v="0"/>
    <x v="732"/>
    <x v="3"/>
    <x v="23"/>
    <x v="4"/>
    <s v="110 min"/>
    <s v="Dramas, Independent Movies"/>
    <s v="Single mother Liz falls for Ted Bundy and refuses to believe the truth about his crimes for years. A drama based on a true story."/>
    <x v="0"/>
  </r>
  <r>
    <s v="s3866"/>
    <x v="0"/>
    <x v="2028"/>
    <s v="Jo Pil-ho: The Dawning Rage"/>
    <x v="1713"/>
    <s v="Lee Sun-kyun"/>
    <s v="Lee Sun-kyun, Jeon So-nee, Park Hae-joon, Song Young-chang, Park Byung-eun, Lim Hyung-kuk, Kim Min-jae, Kwon Han-sol, Nam Mun-cheol, Lim Cheol-su"/>
    <s v="South Korea"/>
    <s v="South Korea"/>
    <x v="29"/>
    <x v="732"/>
    <x v="3"/>
    <x v="21"/>
    <x v="0"/>
    <s v="128 min"/>
    <s v="Dramas, International Movies, Thrillers"/>
    <s v="On the run from a dogged internal affairs agent, a corrupt cop reluctantly teams up with a defiant teen to unravel a conspiracy ‚Äì before it's too late."/>
    <x v="0"/>
  </r>
  <r>
    <s v="s3867"/>
    <x v="0"/>
    <x v="2029"/>
    <s v="The Last Summer"/>
    <x v="1714"/>
    <s v="K.J. Apa"/>
    <s v="K.J. Apa, Maia Mitchell, Tyler Posey, Jacob Latimore, Halston Sage, Wolfgang Novogratz, Sosie Bacon, Jacob McCarthy, Mario Revolori, Gage Golightly, Audrey Grace Marshall"/>
    <s v="United States"/>
    <s v="United States"/>
    <x v="0"/>
    <x v="732"/>
    <x v="3"/>
    <x v="23"/>
    <x v="1"/>
    <s v="110 min"/>
    <s v="Comedies, Romantic Movies"/>
    <s v="Teens from a Chicago high school grapple with their dreams, relationships and identities in a transformative summer before they leave for college."/>
    <x v="2"/>
  </r>
  <r>
    <s v="s3869"/>
    <x v="0"/>
    <x v="2030"/>
    <s v="Laatu"/>
    <x v="1715"/>
    <s v="Gagan Kokri"/>
    <s v="Gagan Kokri, Aditi Sharma, Karamjit Anmol, Sardar Sohi, Anita Devgan, Ashish Duggal, Nisha Bano, Harby Sangha, Rahul Jungral, Prakash Gadhu"/>
    <s v="India"/>
    <s v="India"/>
    <x v="3"/>
    <x v="733"/>
    <x v="2"/>
    <x v="21"/>
    <x v="5"/>
    <s v="116 min"/>
    <s v="Comedies, Dramas, International Movies"/>
    <s v="A man who hopes to bring light to his village must compete with an officer from the electricity department to win over the love of his life."/>
    <x v="2"/>
  </r>
  <r>
    <s v="s3870"/>
    <x v="0"/>
    <x v="2031"/>
    <s v="Olympus Has Fallen"/>
    <x v="14"/>
    <s v="Gerard Butler"/>
    <s v="Gerard Butler, Aaron Eckhart, Morgan Freeman, Finley Jacobsen, Dylan McDermott, Rick Yune, Angela Bassett, Melissa Leo, Radha Mitchell, Cole Hauser, Ashley Judd, Robert Forster"/>
    <s v="United States"/>
    <s v="United States"/>
    <x v="0"/>
    <x v="733"/>
    <x v="2"/>
    <x v="4"/>
    <x v="4"/>
    <s v="119 min"/>
    <s v="Action &amp; Adventure"/>
    <s v="A disgraced Secret Service agent must come to the rescue when Korean terrorists descend on the White House and take the president hostage."/>
    <x v="5"/>
  </r>
  <r>
    <s v="s3872"/>
    <x v="0"/>
    <x v="2032"/>
    <s v="John &amp; Yoko: Above Us Only Sky"/>
    <x v="1716"/>
    <s v="John Lennon"/>
    <s v="John Lennon, Yoko Ono"/>
    <s v="United Kingdom"/>
    <s v="United Kingdom"/>
    <x v="1"/>
    <x v="734"/>
    <x v="1"/>
    <x v="21"/>
    <x v="0"/>
    <s v="90 min"/>
    <s v="Documentaries, Music &amp; Musicals"/>
    <s v="Featuring interviews and never-before-seen footage, this film tells the story behind John Lennon and Yoko Ono‚Äôs seminal 1971 album, ‚ÄúImagine.‚Äù"/>
    <x v="8"/>
  </r>
  <r>
    <s v="s3873"/>
    <x v="0"/>
    <x v="2033"/>
    <s v="Knock Down The House"/>
    <x v="1717"/>
    <s v="Alexandria Ocasio-Cortez"/>
    <s v="Alexandria Ocasio-Cortez"/>
    <s v="United States"/>
    <s v="United States"/>
    <x v="0"/>
    <x v="734"/>
    <x v="1"/>
    <x v="23"/>
    <x v="3"/>
    <s v="88 min"/>
    <s v="Documentaries"/>
    <s v="Go behind the scenes as four determined women ‚Äì including Alexandria Ocasio-Cortez ‚Äì challenge big-money politicians in the 2018 race for Congress."/>
    <x v="8"/>
  </r>
  <r>
    <s v="s3874"/>
    <x v="0"/>
    <x v="2034"/>
    <s v="Munafik 2"/>
    <x v="1718"/>
    <s v="Syamsul Yusof"/>
    <s v="Syamsul Yusof, Maya Karin, Nasir Bilal Khan, Rahim Razali, Fizz Fairuz, Fauzi Nawawi, Mawi, Ku Faridah"/>
    <s v="Malaysia"/>
    <s v="Malaysia"/>
    <x v="28"/>
    <x v="734"/>
    <x v="1"/>
    <x v="21"/>
    <x v="0"/>
    <s v="104 min"/>
    <s v="Horror Movies, International Movies"/>
    <s v="Haunted by terrifying visions, a Muslim healer finds his faith tested when he helps a woman locked in battle, body and soul, with a diabolical leader."/>
    <x v="3"/>
  </r>
  <r>
    <s v="s3875"/>
    <x v="0"/>
    <x v="2035"/>
    <s v="Sur Sapata"/>
    <x v="1719"/>
    <s v="Upendra Limaye"/>
    <s v="Upendra Limaye, Govind Namdeo, Sanjay Jadhav, Anand Ingale, Bharat Ganeshpure, Praveen Tarde, Chinmay Patwardhan, Jivan Karlakar"/>
    <s v="India"/>
    <s v="India"/>
    <x v="3"/>
    <x v="734"/>
    <x v="1"/>
    <x v="23"/>
    <x v="1"/>
    <s v="140 min"/>
    <s v="Comedies, Dramas, International Movies"/>
    <s v="A group of small-town students goes for glory by competing in a statewide kabaddi tournament 25 years after their school's championship victory."/>
    <x v="2"/>
  </r>
  <r>
    <s v="s3876"/>
    <x v="0"/>
    <x v="2036"/>
    <s v="A Home with A View"/>
    <x v="1720"/>
    <s v="Francis Chun-Yu Ng"/>
    <s v="Francis Chun-Yu Ng, Louis Koo, Anita Yuen, Tat-Ming Cheung, Jocelyn Choi, Ng Siu-hin, Lam Suet, Anthony Wong Chau-Sang, Lo Hoi-pang"/>
    <s v="Hong Kong"/>
    <s v="Hong Kong"/>
    <x v="12"/>
    <x v="735"/>
    <x v="0"/>
    <x v="23"/>
    <x v="0"/>
    <s v="92 min"/>
    <s v="Comedies, International Movies"/>
    <s v="When a neighbor blocks their view of the city with a commercial billboard, a Hong Kong family resorts to drastic, imaginative measures to take it down."/>
    <x v="2"/>
  </r>
  <r>
    <s v="s3878"/>
    <x v="0"/>
    <x v="2037"/>
    <s v="Anthony Jeselnik: Fire in the Maternity Ward"/>
    <x v="1157"/>
    <s v="Anthony Jeselnik"/>
    <s v="Anthony Jeselnik"/>
    <s v="United States"/>
    <s v="United States"/>
    <x v="0"/>
    <x v="735"/>
    <x v="0"/>
    <x v="23"/>
    <x v="0"/>
    <s v="64 min"/>
    <s v="Stand-Up Comedy"/>
    <s v="Forging his own comedic boundaries, Anthony Jeselnik revels in getting away with saying things others can't in this stand-up special shot in New York."/>
    <x v="12"/>
  </r>
  <r>
    <s v="s3886"/>
    <x v="0"/>
    <x v="2038"/>
    <s v="Teen Aur Aadha"/>
    <x v="1721"/>
    <s v="Zoya Hussain"/>
    <s v="Zoya Hussain, Suhasini Mulay, Jim Sarbh, Aarya Dave, Anjum Rajabali, M.K. Raina"/>
    <s v="India"/>
    <s v="India"/>
    <x v="3"/>
    <x v="736"/>
    <x v="6"/>
    <x v="21"/>
    <x v="0"/>
    <s v="119 min"/>
    <s v="Dramas, Independent Movies, International Movies"/>
    <s v="At a 50-year-old house that served as a school, a brothel, and now a home, tales unfold of the residents who have lived there, longing for an escape."/>
    <x v="0"/>
  </r>
  <r>
    <s v="s3889"/>
    <x v="0"/>
    <x v="2039"/>
    <s v="Loving is Losing"/>
    <x v="500"/>
    <s v="Ricardo Quevedo"/>
    <s v="Ricardo Quevedo, Liss Pereira, Iv√°n Mar√≠n, Lorna Cepeda, Carolina Sarmiento, Linda Baldrich, Joavany √Ålvarez, Mar√≠a Cecilia Botero, Roc√≠o Tavera, Bruno D√≠az"/>
    <s v="Colombia"/>
    <s v="Colombia"/>
    <x v="16"/>
    <x v="737"/>
    <x v="3"/>
    <x v="23"/>
    <x v="0"/>
    <s v="91 min"/>
    <s v="Comedies, International Movies, Romantic Movies"/>
    <s v="When a newly single photographer is forced to work with a longtime rival, the battle of their egos turns into a chance for love."/>
    <x v="2"/>
  </r>
  <r>
    <s v="s3890"/>
    <x v="0"/>
    <x v="2040"/>
    <s v="Money Trap"/>
    <x v="363"/>
    <s v="Yƒ±lmaz Erdoƒüan"/>
    <s v="Yƒ±lmaz Erdoƒüan, Kƒ±van√ß Tatlƒ±tuƒü, Ezgi Mola, Bensu Soral, Rƒ±za Kocaoƒülu, Okan √áabalar, G√ºven Kƒ±ra√ß, Ahmet M√ºmtaz Taylan"/>
    <s v="Turkey"/>
    <s v="Turkey"/>
    <x v="41"/>
    <x v="737"/>
    <x v="3"/>
    <x v="23"/>
    <x v="0"/>
    <s v="122 min"/>
    <s v="Comedies, Dramas, International Movies"/>
    <s v="When his daughter and son-in-law fall prey to a scam, Istanbul con man Asƒ±m Noyan meets his match in a madcap kingpin of an underground gambling world."/>
    <x v="2"/>
  </r>
  <r>
    <s v="s3891"/>
    <x v="0"/>
    <x v="2041"/>
    <s v="Njan Prakashan"/>
    <x v="1722"/>
    <s v="Fahadh Faasil"/>
    <s v="Fahadh Faasil, Sreenivasan, Nikhila Vimal, Devika Sanjay, Anju Kurian, K.P.A.C. Lalitha"/>
    <s v="India"/>
    <s v="India"/>
    <x v="3"/>
    <x v="737"/>
    <x v="3"/>
    <x v="21"/>
    <x v="5"/>
    <s v="125 min"/>
    <s v="Comedies, Dramas, International Movies"/>
    <s v="Yearning for a lavish life abroad, an entitled, lazy sexist crafts a scam to ditch his thankless nursing job and find a wealthy spouse to secure a visa."/>
    <x v="2"/>
  </r>
  <r>
    <s v="s3895"/>
    <x v="0"/>
    <x v="2042"/>
    <s v="A Fortunate Man"/>
    <x v="1723"/>
    <s v="Esben Smed"/>
    <s v="Esben Smed, Katrine Rosenthal, Benjamin Kitter, Julie Christiansen, Tommy Kenter, Tammi √òst, Rasmus Bjerg, Ole Lemmeke, Sarah Viktoria Bjerregaard, Anders Hove, Jens Albinus"/>
    <s v="Denmark"/>
    <s v="Denmark"/>
    <x v="64"/>
    <x v="738"/>
    <x v="4"/>
    <x v="21"/>
    <x v="0"/>
    <s v="168 min"/>
    <s v="Dramas, International Movies"/>
    <s v="A gifted engineer flees his austere roots to pursue wealth and success among Copenhagen's elite, but the pride propelling him threatens to be his ruin."/>
    <x v="0"/>
  </r>
  <r>
    <s v="s3900"/>
    <x v="0"/>
    <x v="2043"/>
    <s v="Music Teacher"/>
    <x v="1724"/>
    <s v="Manav Kaul"/>
    <s v="Manav Kaul, Amrita Bagchi, Divya Dutta, Neena Gupta, Niharika Lyra Dutt, K.C. Shankar"/>
    <s v="India"/>
    <s v="India"/>
    <x v="3"/>
    <x v="739"/>
    <x v="3"/>
    <x v="23"/>
    <x v="1"/>
    <s v="102 min"/>
    <s v="Dramas, Independent Movies, International Movies"/>
    <s v="A dejected small-town music teacher grapples with guilt and regret when his ex-pupil who once loved him returns home as the star he always wanted to be."/>
    <x v="0"/>
  </r>
  <r>
    <s v="s3904"/>
    <x v="0"/>
    <x v="2044"/>
    <s v="Someone Great"/>
    <x v="1725"/>
    <s v="Gina Rodriguez"/>
    <s v="Gina Rodriguez, Brittany Snow, DeWanda Wise, Lakeith Stanfield, RuPaul Charles, Peter Vack, Alex Moffat, Rosario Dawson, Rebecca Naomi Jones, Jaboukie Young-White, Michelle Buteau, Questlove"/>
    <s v="United States"/>
    <s v="United States"/>
    <x v="0"/>
    <x v="739"/>
    <x v="3"/>
    <x v="23"/>
    <x v="4"/>
    <s v="92 min"/>
    <s v="Comedies, Romantic Movies"/>
    <s v="On the heels of a blindsiding breakup, music journalist Jenny braces for a new beginning ‚Äì and one last adventure with her closest friends."/>
    <x v="2"/>
  </r>
  <r>
    <s v="s3905"/>
    <x v="0"/>
    <x v="2045"/>
    <s v="The Ruthless"/>
    <x v="1726"/>
    <s v="Riccardo Scamarcio"/>
    <s v="Riccardo Scamarcio, Sara Serraiocco, Alessio Pratic√≤, Alessandro Tedeschi, Marie-Ange Casta"/>
    <s v="Italy, France"/>
    <s v="Italy"/>
    <x v="13"/>
    <x v="739"/>
    <x v="3"/>
    <x v="23"/>
    <x v="0"/>
    <s v="111 min"/>
    <s v="Dramas, International Movies"/>
    <s v="A rebellious teen grows up to become one of Milan's most ambitious criminals during the golden years of the 'ndrangheta Mafia in the 1980s."/>
    <x v="0"/>
  </r>
  <r>
    <s v="s3906"/>
    <x v="0"/>
    <x v="2046"/>
    <s v="A Little Chaos"/>
    <x v="1727"/>
    <s v="Kate Winslet"/>
    <s v="Kate Winslet, Matthias Schoenaerts, Alan Rickman, Stanley Tucci, Helen McCrory, Steven Waddington, Jennifer Ehle, Rupert Penry-Jones, Paula Paul, Danny Webb, Phyllida Law"/>
    <s v="United Kingdom"/>
    <s v="United Kingdom"/>
    <x v="1"/>
    <x v="740"/>
    <x v="1"/>
    <x v="28"/>
    <x v="4"/>
    <s v="113 min"/>
    <s v="Dramas, Independent Movies, International Movies"/>
    <s v="A willful young woman is hired to design a garden at Versailles for Louis XIV. Soon, she's ensnared in political and romantic complications."/>
    <x v="0"/>
  </r>
  <r>
    <s v="s3907"/>
    <x v="0"/>
    <x v="2047"/>
    <s v="Franco Escamilla: Bienvenido al mundo"/>
    <x v="1728"/>
    <s v="Franco Escamilla"/>
    <s v="Franco Escamilla"/>
    <s v="Mexico"/>
    <s v="Mexico"/>
    <x v="17"/>
    <x v="740"/>
    <x v="1"/>
    <x v="23"/>
    <x v="0"/>
    <s v="54 min"/>
    <s v="Stand-Up Comedy"/>
    <s v="Comedian Franco Escamilla shares stories about parenting his children when they get into trouble, with reflections on gender, friendship and romance."/>
    <x v="12"/>
  </r>
  <r>
    <s v="s3909"/>
    <x v="0"/>
    <x v="2048"/>
    <s v="About Time"/>
    <x v="1729"/>
    <s v="Domhnall Gleeson"/>
    <s v="Domhnall Gleeson, Rachel McAdams, Bill Nighy, Lydia Wilson, Lindsay Duncan, Richard Cordery, Tom Hollander, Margot Robbie, Joshua McGuire, Vanessa Kirby"/>
    <s v="United Kingdom"/>
    <s v="United Kingdom"/>
    <x v="1"/>
    <x v="741"/>
    <x v="0"/>
    <x v="4"/>
    <x v="4"/>
    <s v="123 min"/>
    <s v="Comedies, Dramas, International Movies"/>
    <s v="When Tim learns that the men in his family can travel in time and change their own lives, he decides to go back and win the woman of his dreams."/>
    <x v="2"/>
  </r>
  <r>
    <s v="s3911"/>
    <x v="0"/>
    <x v="2049"/>
    <s v="Bollywood Calling"/>
    <x v="31"/>
    <s v="Om Puri"/>
    <s v="Om Puri, Pat Cusick, Navin Nischol, Perizaad Zorabian"/>
    <s v="India"/>
    <s v="India"/>
    <x v="3"/>
    <x v="742"/>
    <x v="6"/>
    <x v="11"/>
    <x v="0"/>
    <s v="102 min"/>
    <s v="Comedies, Dramas, International Movies"/>
    <s v="A down-and-out Hollywood actor is utterly unprepared for the eccentricities that await when an Indian producer offers him a role in a Bollywood film."/>
    <x v="2"/>
  </r>
  <r>
    <s v="s3912"/>
    <x v="0"/>
    <x v="2050"/>
    <s v="Ek Khiladi Ek Haseena"/>
    <x v="1730"/>
    <s v="Koena Mitra"/>
    <s v="Koena Mitra, Fardeen Khan, Kay Kay Menon, Mumait Khan, Rakhi Sawant, Feroz Khan, Zabyn Khan, Rohit Roy, Gulshan Grover, Amin Hajee"/>
    <s v="India"/>
    <s v="India"/>
    <x v="3"/>
    <x v="742"/>
    <x v="6"/>
    <x v="19"/>
    <x v="1"/>
    <s v="141 min"/>
    <s v="International Movies, Music &amp; Musicals, Thrillers"/>
    <s v="Indebted to a gangster, a grifter assembles a band of fellow swindlers to attempt his biggest scam yet, but it's soon clear that no one can be trusted."/>
    <x v="15"/>
  </r>
  <r>
    <s v="s3914"/>
    <x v="0"/>
    <x v="2051"/>
    <s v="Hazaaron Khwaishein Aisi"/>
    <x v="861"/>
    <s v="Kay Kay Menon"/>
    <s v="Kay Kay Menon, Shiney Ahuja, Chitrangada Singh, Ram Kapoor, Saurabh Shukla, Yashpal Sharma, Jasbir Malik, Sohrab Ardeshir, Aditya Bhattacharya, Arif Zakaria"/>
    <s v="India, France"/>
    <s v="India"/>
    <x v="3"/>
    <x v="742"/>
    <x v="6"/>
    <x v="13"/>
    <x v="0"/>
    <s v="111 min"/>
    <s v="Dramas, International Movies, Romantic Movies"/>
    <s v="In a politically charged India of the 1970s, three friends are transformed by personal ideologies, dangerous ambitions and matters of the heart."/>
    <x v="0"/>
  </r>
  <r>
    <s v="s3915"/>
    <x v="0"/>
    <x v="2052"/>
    <s v="Jhankaar Beats"/>
    <x v="1631"/>
    <s v="Rahul Bose"/>
    <s v="Rahul Bose, Sanjay Suri, Rinke Khanna, Riya Sen, Juhi Chawla, Shayan Munshi"/>
    <s v="India"/>
    <s v="India"/>
    <x v="3"/>
    <x v="742"/>
    <x v="6"/>
    <x v="13"/>
    <x v="1"/>
    <s v="131 min"/>
    <s v="Comedies, International Movies, Music &amp; Musicals"/>
    <s v="Juggling personal predicaments and workplace woes, three buddies and bandmates practice for their ultimate dream: winning a coveted music competition."/>
    <x v="2"/>
  </r>
  <r>
    <s v="s3916"/>
    <x v="0"/>
    <x v="2053"/>
    <s v="Mumbai Matinee"/>
    <x v="1731"/>
    <s v="Rahul Bose"/>
    <s v="Rahul Bose, Vijay Raaz, Anusha Dhandekar, Perizaad Zorabian, Saurabh Shukla, Asrani, Shehzad Khan"/>
    <s v="India"/>
    <s v="India"/>
    <x v="3"/>
    <x v="742"/>
    <x v="6"/>
    <x v="13"/>
    <x v="1"/>
    <s v="116 min"/>
    <s v="Comedies, International Movies, Romantic Movies"/>
    <s v="Still a virgin at 32 years old, a frustrated advertising agent gets the shock of his life when an unlikely chain of events turns him into a porn star."/>
    <x v="2"/>
  </r>
  <r>
    <s v="s3917"/>
    <x v="0"/>
    <x v="2054"/>
    <s v="Rainbow Jelly"/>
    <x v="1732"/>
    <s v="Mahabrata Basu"/>
    <s v="Mahabrata Basu, Anumegha Banerjee, Koushik Sen, Sreelekha Mitra, Shantilal Mukherjee, Iqbal Sultan, Daminee Basu, Subhajit Das"/>
    <s v="India"/>
    <s v="India"/>
    <x v="3"/>
    <x v="742"/>
    <x v="6"/>
    <x v="21"/>
    <x v="1"/>
    <s v="119 min"/>
    <s v="Dramas, International Movies, Sci-Fi &amp; Fantasy"/>
    <s v="Mistreated by his cruel uncle, an imaginative orphan with autism sees hope when a fairy vows to change his life with a week of enchanted recipes."/>
    <x v="0"/>
  </r>
  <r>
    <s v="s3918"/>
    <x v="0"/>
    <x v="2055"/>
    <s v="Shabd"/>
    <x v="1733"/>
    <s v="Sanjay Dutt"/>
    <s v="Sanjay Dutt, Aishwarya Rai Bachchan, Zayed Khan, Brijendra Kala, Sadiya Siddiqui, Kamini Khanna"/>
    <s v="India"/>
    <s v="India"/>
    <x v="3"/>
    <x v="742"/>
    <x v="6"/>
    <x v="19"/>
    <x v="1"/>
    <s v="146 min"/>
    <s v="Dramas, International Movies, Romantic Movies"/>
    <s v="When a novelist seeks inspiration by urging his wife to have an affair, the line between his story and his real life grows disconcertingly blurry."/>
    <x v="0"/>
  </r>
  <r>
    <s v="s3919"/>
    <x v="0"/>
    <x v="2056"/>
    <s v="Shortcut Safari"/>
    <x v="1734"/>
    <s v="Jimmy Shergill"/>
    <s v="Jimmy Shergill, Aashi Rawal, Stuti Dwivedi, Deah Tandon, Sharvil Patel, Hardil Kanabar, Mann Patel, Ugam Khetani, Manmeet Singh, Nazia Davison"/>
    <s v="India"/>
    <s v="India"/>
    <x v="3"/>
    <x v="742"/>
    <x v="6"/>
    <x v="32"/>
    <x v="5"/>
    <s v="101 min"/>
    <s v="Action &amp; Adventure, Comedies, Dramas"/>
    <s v="Unexpected wildlife adventures and valuable life lessons await seven city kids when they suddenly become lost in the forest during a school field trip."/>
    <x v="5"/>
  </r>
  <r>
    <s v="s3920"/>
    <x v="0"/>
    <x v="2057"/>
    <s v="Thriller"/>
    <x v="878"/>
    <s v="Jessica Allain"/>
    <s v="Jessica Allain, Luke Tennie, Tequan Richmond, Paige Hurd, Chelsea Rendon, Mitchell Edwards, Pepi Sonuga, Jason Woods, Maestro Harrell, RZA, Mykelti Williamson"/>
    <s v="United States"/>
    <s v="United States"/>
    <x v="0"/>
    <x v="743"/>
    <x v="5"/>
    <x v="21"/>
    <x v="0"/>
    <s v="87 min"/>
    <s v="Horror Movies"/>
    <s v="When a prank goes wrong, a shy kid from Compton is sent away for murder. Four years later, he‚Äôs back and out for revenge on homecoming weekend."/>
    <x v="3"/>
  </r>
  <r>
    <s v="s3922"/>
    <x v="0"/>
    <x v="2058"/>
    <s v="Who Would You Take to a Deserted Island?"/>
    <x v="1609"/>
    <s v="Mar√≠a Pedraza"/>
    <s v="Mar√≠a Pedraza, Jaime Lorente, Pol Monen, Andrea Ros"/>
    <s v="Spain"/>
    <s v="Spain"/>
    <x v="8"/>
    <x v="744"/>
    <x v="4"/>
    <x v="23"/>
    <x v="0"/>
    <s v="94 min"/>
    <s v="Dramas, International Movies"/>
    <s v="On their last night together, four longtime flatmates' lives are suddenly upended when a secret is revealed during the course of an evening celebration."/>
    <x v="0"/>
  </r>
  <r>
    <s v="s3923"/>
    <x v="0"/>
    <x v="2059"/>
    <s v="Dabbe 5: Zehr-i Cin"/>
    <x v="1735"/>
    <s v="Nil G√ºnal"/>
    <s v="Nil G√ºnal, √úmit B√ºlent Din√ßer, Sultan K√∂roƒülu Kƒ±lƒ±√ß, Emir √ñzbek Yƒ±ldƒ±z, Pelin Acar, Murat Sevi≈ü"/>
    <s v="Turkey"/>
    <s v="Turkey"/>
    <x v="41"/>
    <x v="745"/>
    <x v="3"/>
    <x v="28"/>
    <x v="0"/>
    <s v="133 min"/>
    <s v="Horror Movies, International Movies"/>
    <s v="When Dilek becomes haunted by evil spirits and loses control of her body, she seeks the help of a woman with dark secrets to cure her."/>
    <x v="3"/>
  </r>
  <r>
    <s v="s3924"/>
    <x v="0"/>
    <x v="2060"/>
    <s v="Dabbe: The Possession"/>
    <x v="1735"/>
    <s v="Cansu Kurgun"/>
    <s v="Cansu Kurgun, Irmak √ñrnek, A. Murat √ñzgen, Sultan K√∂roƒülu Kƒ±lƒ±√ß, El√ßin Atamg√º√ß, Sabriye G√ºn√º√ß, Furkan Bayraktar, Mehmet Canbeg, Oguzhan Kocakli"/>
    <s v="Turkey"/>
    <s v="Turkey"/>
    <x v="41"/>
    <x v="745"/>
    <x v="3"/>
    <x v="4"/>
    <x v="0"/>
    <s v="135 min"/>
    <s v="Horror Movies, International Movies"/>
    <s v="Ahead of her wedding, K√ºbra is possessed by demons. When an examination reveals more horror, her friend, a psychiatrist, tries to perform an exorcism."/>
    <x v="3"/>
  </r>
  <r>
    <s v="s3927"/>
    <x v="0"/>
    <x v="2061"/>
    <s v="The Perfect Date"/>
    <x v="1736"/>
    <s v="Noah Centineo"/>
    <s v="Noah Centineo, Laura Marano, Camila Mendes, Odiseas Georgiadis, Matt Walsh, Joe Chrest, Carrie Lazar, Alex Biglane, Blaine Kern III, Zak Steiner"/>
    <s v="United States"/>
    <s v="United States"/>
    <x v="0"/>
    <x v="745"/>
    <x v="3"/>
    <x v="23"/>
    <x v="1"/>
    <s v="91 min"/>
    <s v="Comedies, Romantic Movies"/>
    <s v="To earn money for college, a high schooler launches an app offering his services as a fake date. But when real feelings emerge, things get complicated."/>
    <x v="2"/>
  </r>
  <r>
    <s v="s3929"/>
    <x v="1"/>
    <x v="2062"/>
    <s v="Persona"/>
    <x v="1737"/>
    <s v="Lee Ji-eun (IU)"/>
    <s v="Lee Ji-eun (IU), Bae Doona, Park Hae Soo, Kim Tae-hun, Shim Dal-gi, Lee Sung-wook, Jung Jun Won"/>
    <s v="South Korea"/>
    <s v="South Korea"/>
    <x v="29"/>
    <x v="746"/>
    <x v="2"/>
    <x v="23"/>
    <x v="0"/>
    <s v="1 Season"/>
    <s v="International TV Shows, Korean TV Shows, TV Dramas"/>
    <s v="An exploration of different personas in an eclectic collection of four works by critically acclaimed Korean directors."/>
    <x v="11"/>
  </r>
  <r>
    <s v="s3930"/>
    <x v="0"/>
    <x v="2063"/>
    <s v="Liss Pereira: Reteniendo l√≠quidos"/>
    <x v="500"/>
    <s v="Liss Pereira"/>
    <s v="Liss Pereira"/>
    <s v="Brazil"/>
    <s v="Brazil"/>
    <x v="32"/>
    <x v="747"/>
    <x v="1"/>
    <x v="23"/>
    <x v="1"/>
    <s v="59 min"/>
    <s v="Stand-Up Comedy"/>
    <s v="A pregnant Liss Pereira shares hilariously uncomfortable truths about sex, love, attraction and the lies we tell in modern relationships."/>
    <x v="12"/>
  </r>
  <r>
    <s v="s3931"/>
    <x v="0"/>
    <x v="2064"/>
    <s v="The Silence"/>
    <x v="1738"/>
    <s v="Stanley Tucci"/>
    <s v="Stanley Tucci, Kiernan Shipka, Miranda Otto, Kate Trotter, John Corbett, Kyle Breitkopf, Dempsey Bryk, Billy MacLellan"/>
    <s v="Canada, Germany"/>
    <s v="Canada"/>
    <x v="11"/>
    <x v="747"/>
    <x v="1"/>
    <x v="23"/>
    <x v="2"/>
    <s v="91 min"/>
    <s v="Horror Movies, Thrillers"/>
    <s v="With the world under attack by deadly creatures who hunt by sound, a teen and her family seek refuge outside the city and encounter a mysterious cult."/>
    <x v="3"/>
  </r>
  <r>
    <s v="s3933"/>
    <x v="0"/>
    <x v="2065"/>
    <s v="Sarvam Thaala Mayam (Telugu Version)"/>
    <x v="1739"/>
    <s v="G.V. Prakash Kumar"/>
    <s v="G.V. Prakash Kumar, Nedumudi Venu, Aparna Balamurali, Divyadarshini, Vineeth, Kumaravel, Ravi Prakash, Sumesh"/>
    <s v="India"/>
    <s v="India"/>
    <x v="3"/>
    <x v="748"/>
    <x v="6"/>
    <x v="21"/>
    <x v="1"/>
    <s v="131 min"/>
    <s v="Dramas, International Movies, Music &amp; Musicals"/>
    <s v="An aspiring musician battles age-old caste divides to be able to learn the art of a classical instrument from a traditionalist, veteran percussionist."/>
    <x v="0"/>
  </r>
  <r>
    <s v="s3936"/>
    <x v="0"/>
    <x v="2066"/>
    <s v="Alien Warfare"/>
    <x v="1740"/>
    <s v="Clayton Snyder"/>
    <s v="Clayton Snyder, David Meadows, Daniel Washington, Scott C. Roe, Larissa Andrade, Sal Rendino, Jose Guns Alves, Scott King"/>
    <s v="United States"/>
    <s v="United States"/>
    <x v="0"/>
    <x v="749"/>
    <x v="3"/>
    <x v="23"/>
    <x v="0"/>
    <s v="88 min"/>
    <s v="Action &amp; Adventure, Sci-Fi &amp; Fantasy"/>
    <s v="The U.S. Navy Seal team tackles a top-secret mission at a research center where scientists have mysteriously disappeared and another life form awaits."/>
    <x v="5"/>
  </r>
  <r>
    <s v="s3940"/>
    <x v="0"/>
    <x v="2067"/>
    <s v="Petta"/>
    <x v="1741"/>
    <s v="Rajnikanth"/>
    <s v="Rajnikanth, Vijay Sethupathi, M. Sasikumar, Nawazuddin Siddiqui, Trisha Krishnan, Simran"/>
    <s v="India"/>
    <s v="India"/>
    <x v="3"/>
    <x v="749"/>
    <x v="3"/>
    <x v="23"/>
    <x v="1"/>
    <s v="170 min"/>
    <s v="Action &amp; Adventure, Comedies, Dramas"/>
    <s v="An affable, newly appointed college warden proves to be no ordinary man when an old enemy resurfaces and exposes his complicated, violent past."/>
    <x v="5"/>
  </r>
  <r>
    <s v="s3946"/>
    <x v="0"/>
    <x v="2068"/>
    <s v="Unicorn Store"/>
    <x v="1742"/>
    <s v="Brie Larson"/>
    <s v="Brie Larson, Samuel L. Jackson, Joan Cusack, Bradley Whitford, Mamoudou Athie, Hamish Linklater, Martha MacIsaac, Karan Soni, Annaleigh Ashford"/>
    <s v="United States"/>
    <s v="United States"/>
    <x v="0"/>
    <x v="749"/>
    <x v="3"/>
    <x v="23"/>
    <x v="1"/>
    <s v="92 min"/>
    <s v="Comedies, Dramas, Independent Movies"/>
    <s v="After failing out of art school and taking a humdrum office job, a whimsical painter gets a chance to fulfill her lifelong dream of adopting a unicorn."/>
    <x v="2"/>
  </r>
  <r>
    <s v="s3949"/>
    <x v="0"/>
    <x v="2069"/>
    <s v="Suzzanna: Buried Alive"/>
    <x v="1743"/>
    <s v="Luna Maya"/>
    <s v="Luna Maya, Herjunot Ali, Teuku Rifnu Wikana, Verdi Solaiman, Alex Abbad"/>
    <s v="Indonesia"/>
    <s v="Indonesia"/>
    <x v="25"/>
    <x v="750"/>
    <x v="1"/>
    <x v="21"/>
    <x v="0"/>
    <s v="126 min"/>
    <s v="Horror Movies, International Movies"/>
    <s v="After a pregnant woman is murdered, her spirit seeks revenge against her increasingly terrified killers, who are determined to finish her off for good."/>
    <x v="3"/>
  </r>
  <r>
    <s v="s3951"/>
    <x v="0"/>
    <x v="2070"/>
    <s v="Ek Ladki Ko Dekha Toh Aisa Laga"/>
    <x v="1744"/>
    <s v="Anil Kapoor"/>
    <s v="Anil Kapoor, Sonam Kapoor, Rajkummar Rao, Juhi Chawla, Abhishek Duhan, Regina Cassandra, Madhumalti Kapoor, Seema Pahwa, Brijendra Kala, Alka Badola Kaushal"/>
    <s v="India"/>
    <s v="India"/>
    <x v="3"/>
    <x v="751"/>
    <x v="0"/>
    <x v="23"/>
    <x v="1"/>
    <s v="120 min"/>
    <s v="Comedies, Dramas, International Movies"/>
    <s v="As her family seeks to marry her off and a hopeful writer pursues her, a small-town woman struggles to reveal the long-hidden truth about who she loves."/>
    <x v="2"/>
  </r>
  <r>
    <s v="s3952"/>
    <x v="0"/>
    <x v="2071"/>
    <s v="Jagat"/>
    <x v="1745"/>
    <s v="Harvind Raj"/>
    <s v="Harvind Raj, Jibrail Rajhula, Tinesh Sarathi Krishnan, Kuben Mahadevan, Senthil Kumaran Muniandy"/>
    <s v="Malaysia"/>
    <s v="Malaysia"/>
    <x v="28"/>
    <x v="751"/>
    <x v="0"/>
    <x v="25"/>
    <x v="0"/>
    <s v="76 min"/>
    <s v="Dramas, International Movies"/>
    <s v="In early 1990s Malaysia, a Tamilian boy faces pressure from his immigrant father to focus on school but is drawn to his uncles‚Äô lives of crime."/>
    <x v="0"/>
  </r>
  <r>
    <s v="s3953"/>
    <x v="0"/>
    <x v="842"/>
    <s v="Kevin Hart: Irresponsible"/>
    <x v="760"/>
    <s v="Kevin Hart"/>
    <s v="Kevin Hart"/>
    <s v="United States"/>
    <s v="United States"/>
    <x v="0"/>
    <x v="751"/>
    <x v="0"/>
    <x v="23"/>
    <x v="0"/>
    <s v="60 min"/>
    <s v="Stand-Up Comedy"/>
    <s v="As a father of three on his second marriage, Kevin Hart proves that being him is indeed a tall order in a fresh special inspired by his own mistakes."/>
    <x v="12"/>
  </r>
  <r>
    <s v="s3955"/>
    <x v="0"/>
    <x v="2072"/>
    <s v="Love O2O"/>
    <x v="1746"/>
    <s v="Jing Boran"/>
    <s v="Jing Boran, Angelababy, Yu Bai, Li Qin, Li Xian, Seven Tan, Janice Wu, Jayden Wang, Cheng Yi, Li Jiuxiao"/>
    <s v="China"/>
    <s v="China"/>
    <x v="4"/>
    <x v="752"/>
    <x v="6"/>
    <x v="32"/>
    <x v="1"/>
    <s v="103 min"/>
    <s v="International Movies, Romantic Movies, Sci-Fi &amp; Fantasy"/>
    <s v="A college stud tries to level up his relationship with a computer science major after becoming attracted to her skills in an online role-playing game."/>
    <x v="15"/>
  </r>
  <r>
    <s v="s3956"/>
    <x v="0"/>
    <x v="2073"/>
    <s v="Pinky Memsaab"/>
    <x v="1747"/>
    <s v="Hajira Yamin"/>
    <s v="Hajira Yamin, Kiran Malik, Adnan Jaffar, Sunny Hinduja, Khalid Ahmed, Shamim Hilaly, Hajrah Khan, Ahmed Ali Khan"/>
    <s v="Pakistan, United Arab Emirates"/>
    <s v="Pakistan"/>
    <x v="63"/>
    <x v="752"/>
    <x v="6"/>
    <x v="21"/>
    <x v="0"/>
    <s v="124 min"/>
    <s v="Dramas, Independent Movies, International Movies"/>
    <s v="When a guileless young woman becomes the domestic worker in a wealthy Dubai household, her bond with her posh employer changes both of their lives."/>
    <x v="0"/>
  </r>
  <r>
    <s v="s3958"/>
    <x v="0"/>
    <x v="2074"/>
    <s v="The Trap"/>
    <x v="1748"/>
    <s v="T.I."/>
    <s v="T.I., Mike Epps, Loretta Devine, Queen Latifah, Teyana Taylor, Meagan Tandy, Stephen Bishop, Roland Powell, Joel Rush"/>
    <s v="United States"/>
    <s v="United States"/>
    <x v="0"/>
    <x v="752"/>
    <x v="6"/>
    <x v="5"/>
    <x v="0"/>
    <s v="91 min"/>
    <s v="Comedies"/>
    <s v="A man returns home to Atlanta to try and turn around his family's struggling restaurant with the help of a new chicken recipe."/>
    <x v="2"/>
  </r>
  <r>
    <s v="s3960"/>
    <x v="0"/>
    <x v="2075"/>
    <s v="Mercy Black"/>
    <x v="1749"/>
    <s v="Daniella Pineda"/>
    <s v="Daniella Pineda, Elle LaMont, Janeane Garofalo, Miles Emmons, Lee Eddy, Austin Amelio, Elke Boucher-Depew, Dylan Gage, Troy Anthony Hogan, Jamy Lentz"/>
    <s v="United States"/>
    <s v="United States"/>
    <x v="0"/>
    <x v="753"/>
    <x v="5"/>
    <x v="23"/>
    <x v="1"/>
    <s v="88 min"/>
    <s v="Horror Movies"/>
    <s v="Fifteen years after a traumatic crime, a woman is released from psychiatric care and tries to drive out an evil spirit that continues to haunt her."/>
    <x v="3"/>
  </r>
  <r>
    <s v="s3961"/>
    <x v="0"/>
    <x v="2076"/>
    <s v="The Burial of Kojo"/>
    <x v="1750"/>
    <s v="Cynthia Dankwa"/>
    <s v="Cynthia Dankwa, Ama K. Abebrese, Joseph Otsiman, Kobina Amissah Sam, Mamley Djangmah, Henry Adofo, Anima Misa, Brian Angels"/>
    <s v="Ghana, United States"/>
    <s v="Ghana"/>
    <x v="60"/>
    <x v="753"/>
    <x v="5"/>
    <x v="21"/>
    <x v="1"/>
    <s v="81 min"/>
    <s v="Dramas, Independent Movies, International Movies"/>
    <s v="When a man is left to die inside an illegal gold mine, his daughter travels through a magical landscape to save him."/>
    <x v="0"/>
  </r>
  <r>
    <s v="s3963"/>
    <x v="0"/>
    <x v="2077"/>
    <d v="2025-08-15T00:00:00"/>
    <x v="1751"/>
    <s v="Rahul Pethe"/>
    <s v="Rahul Pethe, Mrunmayee Deshpande, Adinath Kothare, Vaibhav Mangale, Jaywant Wadkar, Satish Pulekar, Naina Apte, Uday Tikekar"/>
    <s v="India"/>
    <s v="India"/>
    <x v="3"/>
    <x v="754"/>
    <x v="3"/>
    <x v="23"/>
    <x v="1"/>
    <s v="124 min"/>
    <s v="Comedies, Dramas, Independent Movies"/>
    <s v="On India's Independence Day, a zany mishap in a Mumbai chawl disrupts a young love story while compelling the residents to unite in aid of a little boy."/>
    <x v="2"/>
  </r>
  <r>
    <s v="s3964"/>
    <x v="0"/>
    <x v="2078"/>
    <s v="Bayonet"/>
    <x v="1752"/>
    <s v="Luis Gerardo M√©ndez"/>
    <s v="Luis Gerardo M√©ndez, Brontis Jodorowsky, Joonas Saartamo, Laura Birn, Ilkka Koivula, Ville Virtanen, Ra√∫l Villegas, Miriam Balderas, Ximena Guzm√°n"/>
    <s v="Mexico, Finland"/>
    <s v="Mexico"/>
    <x v="17"/>
    <x v="754"/>
    <x v="3"/>
    <x v="23"/>
    <x v="0"/>
    <s v="102 min"/>
    <s v="Dramas, International Movies, Sports Movies"/>
    <s v="Alone in Finland, a retired Mexican boxer lives in desolation under the weight of an agonizing past, until he gets a shot at redemption in the ring."/>
    <x v="0"/>
  </r>
  <r>
    <s v="s3967"/>
    <x v="0"/>
    <x v="2079"/>
    <s v="The Highwaymen"/>
    <x v="1753"/>
    <s v="Kevin Costner"/>
    <s v="Kevin Costner, Woody Harrelson, Kathy Bates, John Carroll Lynch, Thomas Mann, Kim Dickens, W. Earl Brown, William Sadler"/>
    <s v="United States"/>
    <s v="United States"/>
    <x v="0"/>
    <x v="754"/>
    <x v="3"/>
    <x v="23"/>
    <x v="4"/>
    <s v="132 min"/>
    <s v="Dramas"/>
    <s v="Two steely former Texas Rangers are tasked with tracking and killing infamous criminals Bonnie and Clyde in this crime drama based on real events."/>
    <x v="0"/>
  </r>
  <r>
    <s v="s3973"/>
    <x v="0"/>
    <x v="2080"/>
    <s v="Danur: I Can See Ghosts"/>
    <x v="1754"/>
    <s v="Prilly Latuconsina"/>
    <s v="Prilly Latuconsina, Sandrinna Michelle, Shareefa Daanish, Indra Brotolaras, Kinaryosih, Inggrid Widjanarko, Asha Kenyeri Bermudez, Wesley Andrew, Kevin Bzezovski Taroreh, Gamaharitz"/>
    <s v="Indonesia"/>
    <s v="Indonesia"/>
    <x v="25"/>
    <x v="755"/>
    <x v="1"/>
    <x v="5"/>
    <x v="0"/>
    <s v="75 min"/>
    <s v="Horror Movies, International Movies"/>
    <s v="Adapted from a best-selling novel, this horror film shows Risa befriending ghosts until an evil spirit tries to take her sister to the other side."/>
    <x v="3"/>
  </r>
  <r>
    <s v="s3974"/>
    <x v="0"/>
    <x v="2081"/>
    <s v="Verses of Love"/>
    <x v="626"/>
    <s v="Fedi Nuril"/>
    <s v="Fedi Nuril, Rianti Cartwright, Carissa Putri, Melanie Putria, Zaskia Adya Mecca, Surya Saputra, Dennis Adhiswara, Oka Antara"/>
    <s v="Indonesia"/>
    <s v="Indonesia"/>
    <x v="25"/>
    <x v="755"/>
    <x v="1"/>
    <x v="16"/>
    <x v="5"/>
    <s v="126 min"/>
    <s v="Dramas, International Movies, Romantic Movies"/>
    <s v="Polygamy, piety and personal principles collide for a charming and congenial young university student struggling in a four-way love triangle."/>
    <x v="0"/>
  </r>
  <r>
    <s v="s3975"/>
    <x v="0"/>
    <x v="553"/>
    <s v="Nate Bargatze: The Tennessee Kid"/>
    <x v="1225"/>
    <s v="Nate Bargatze"/>
    <s v="Nate Bargatze"/>
    <s v="United States"/>
    <s v="United States"/>
    <x v="0"/>
    <x v="756"/>
    <x v="0"/>
    <x v="23"/>
    <x v="5"/>
    <s v="61 min"/>
    <s v="Stand-Up Comedy"/>
    <s v="Comic Nate Bargatze touches on air travel, cheap weddings, college football, chocolate milk and the perils of ordering coffee in this stand-up special."/>
    <x v="12"/>
  </r>
  <r>
    <s v="s3976"/>
    <x v="0"/>
    <x v="2082"/>
    <s v="Sei"/>
    <x v="1755"/>
    <s v="Nakhul"/>
    <s v="Nakhul, Aanchal Munjal, Nassar, Prakash Raj, Thalaivasal Vijay, Manobala, Jeyan Cherthala, Annadurai Kannadasan"/>
    <s v="India"/>
    <s v="India"/>
    <x v="3"/>
    <x v="757"/>
    <x v="6"/>
    <x v="21"/>
    <x v="1"/>
    <s v="126 min"/>
    <s v="Action &amp; Adventure, Comedies, Dramas"/>
    <s v="An aspiring yet aimless actor takes over his ailing father's job as an ambulance driver, unwittingly getting involved in an organ-trafficking network."/>
    <x v="5"/>
  </r>
  <r>
    <s v="s3978"/>
    <x v="0"/>
    <x v="2083"/>
    <s v="Superlopez"/>
    <x v="1756"/>
    <s v="Dani Rovira"/>
    <s v="Dani Rovira, Alexandra Jim√©nez, Juli√°n L√≥pez, Maribel Verd√∫, Pedro Casablanc, Gracia Olayo, Ferran Ra√±√©, Gonzalo de Castro, Mireia Portas"/>
    <s v="Spain"/>
    <s v="Spain"/>
    <x v="8"/>
    <x v="758"/>
    <x v="5"/>
    <x v="21"/>
    <x v="0"/>
    <s v="108 min"/>
    <s v="Action &amp; Adventure, Comedies, International Movies"/>
    <s v="In this adaptation of the comic strip, Juan L√≥pez must balance an office job with heroic feats to save the love of his life and native planet Chit√≥n."/>
    <x v="5"/>
  </r>
  <r>
    <s v="s3979"/>
    <x v="0"/>
    <x v="2084"/>
    <s v="Oversize Cops"/>
    <x v="1757"/>
    <s v="Sarun Cinsuvapala"/>
    <s v="Sarun Cinsuvapala, Pramote Pathan, Suphachai Subprasert, Somyos Matures, Supavitch Nepremwattana, Nachjaree Horvejkul, Jatupone Chompoonich, Chertsak Pratumseesakhon"/>
    <s v="Thailand"/>
    <s v="Thailand"/>
    <x v="24"/>
    <x v="759"/>
    <x v="4"/>
    <x v="5"/>
    <x v="0"/>
    <s v="100 min"/>
    <s v="Action &amp; Adventure, Comedies, International Movies"/>
    <s v="While investigating a bank robbery, a squad of overweight police officers undergoes rigorous training to shed pounds."/>
    <x v="5"/>
  </r>
  <r>
    <s v="s3983"/>
    <x v="0"/>
    <x v="2085"/>
    <s v="Mirage"/>
    <x v="1758"/>
    <s v="Adriana Ugarte"/>
    <s v="Adriana Ugarte, Chino Dar√≠n, Javier Guti√©rrez, √Ålvaro Morte, Nora Navas, Miquel Fern√°ndez, Clara Segura, Mima Riera, Aina Clotet, Albert P√©rez, Julio Bohigas-Couto, Bel√©n Rueda"/>
    <s v="Spain"/>
    <s v="Spain"/>
    <x v="8"/>
    <x v="760"/>
    <x v="3"/>
    <x v="21"/>
    <x v="0"/>
    <s v="129 min"/>
    <s v="Dramas, International Movies, Sci-Fi &amp; Fantasy"/>
    <s v="A space-time continuum glitch allows Vera to save a boy's life 25 years earlier, but results in the loss of her daughter, whom she fights to get back."/>
    <x v="0"/>
  </r>
  <r>
    <s v="s3986"/>
    <x v="0"/>
    <x v="2086"/>
    <s v="The Dirt"/>
    <x v="643"/>
    <s v="Douglas Booth"/>
    <s v="Douglas Booth, Iwan Rheon, Colson Baker, Daniel Webber, David Costabile, Pete Davidson"/>
    <s v="United States"/>
    <s v="United States"/>
    <x v="0"/>
    <x v="760"/>
    <x v="3"/>
    <x v="23"/>
    <x v="0"/>
    <s v="108 min"/>
    <s v="Comedies, Dramas, Music &amp; Musicals"/>
    <s v="In this unflinching biopic based on M√∂tley Cr√ºe's best-selling book, four LA misfits navigate the monster highs and savage lows of music superstardom."/>
    <x v="2"/>
  </r>
  <r>
    <s v="s3991"/>
    <x v="0"/>
    <x v="2087"/>
    <s v="The Amazing Praybeyt Benjamin"/>
    <x v="1759"/>
    <s v="Vice Ganda"/>
    <s v="Vice Ganda, Bimby Aquino-Yap, Alex Gonzaga, Tom Rodriguez"/>
    <s v="Philippines"/>
    <s v="Philippines"/>
    <x v="34"/>
    <x v="761"/>
    <x v="2"/>
    <x v="28"/>
    <x v="1"/>
    <s v="105 min"/>
    <s v="Action &amp; Adventure, Comedies, International Movies"/>
    <s v="Now a celebrity, Benjie is tasked with taking care of a General's young son, who has information about a looming terrorist threat."/>
    <x v="5"/>
  </r>
  <r>
    <s v="s3992"/>
    <x v="0"/>
    <x v="2088"/>
    <s v="The Super Parental Guardians"/>
    <x v="1760"/>
    <s v="Vice Ganda"/>
    <s v="Vice Ganda, Coco Martin, Onyok Pineda, Awra Briguela, Assunta de Rossi, Pepe Herrera, Joem Bascon, Matet De Leon, Kiray Celis, Lassy Marquez, MC Calaquian"/>
    <s v="Philippines"/>
    <s v="Philippines"/>
    <x v="34"/>
    <x v="761"/>
    <x v="2"/>
    <x v="32"/>
    <x v="1"/>
    <s v="115 min"/>
    <s v="Action &amp; Adventure, Comedies, International Movies"/>
    <s v="Following his best friend's death, Arci takes charge of her two boisterous children with some help from their gang-affiliated uncle."/>
    <x v="5"/>
  </r>
  <r>
    <s v="s3993"/>
    <x v="0"/>
    <x v="2089"/>
    <s v="The Third Party"/>
    <x v="716"/>
    <s v="Sam Milby"/>
    <s v="Sam Milby, Angel Locsin, Zanjoe Marudo, Cherry Pie Picache, Alma Moreno, Matet De Leon, Al Tantay, Beauty Gonzalez, Katrina Michelle Legaspi"/>
    <s v="Philippines"/>
    <s v="Philippines"/>
    <x v="34"/>
    <x v="761"/>
    <x v="2"/>
    <x v="32"/>
    <x v="0"/>
    <s v="118 min"/>
    <s v="Comedies, Dramas, International Movies"/>
    <s v="When aspiring fashion designer Andi reconnects with her ex-boyfriend Max, she's surprised to learn that he's in a relationship with a man."/>
    <x v="2"/>
  </r>
  <r>
    <s v="s3994"/>
    <x v="0"/>
    <x v="2090"/>
    <s v="The Unmarried Wife"/>
    <x v="1761"/>
    <s v="Angelica Panganiban"/>
    <s v="Angelica Panganiban, Dingdong Dantes, Paulo Avelino, Maricar Reyes, Denise Laurel, Dimples Romana, Justin Cuyugan, Mart Escudero, Pamu Pamorada, Lei Andre Navarro, Irma Adlawan"/>
    <s v="Philippines"/>
    <s v="Philippines"/>
    <x v="34"/>
    <x v="761"/>
    <x v="2"/>
    <x v="32"/>
    <x v="0"/>
    <s v="130 min"/>
    <s v="Dramas, International Movies, Romantic Movies"/>
    <s v="Tired of her husband's cheating, Anne begins a passionate new relationship ‚Äì while still wondering if she should give her marriage another chance."/>
    <x v="0"/>
  </r>
  <r>
    <s v="s3995"/>
    <x v="0"/>
    <x v="2091"/>
    <s v="Vince and Kath and James"/>
    <x v="706"/>
    <s v="Julia Barretto"/>
    <s v="Julia Barretto, Joshua Garcia, Ronnie Alonte, Maris Racal, Ina Raymundo, Shamaine Centenera, Ana Abad-Santos, Jeric Raval, Allan Paule, Manuel Chua"/>
    <s v="Philippines"/>
    <s v="Philippines"/>
    <x v="34"/>
    <x v="761"/>
    <x v="2"/>
    <x v="32"/>
    <x v="5"/>
    <s v="115 min"/>
    <s v="International Movies, Romantic Movies"/>
    <s v="Love can be complicated, especially when Vince agrees to secretly woo Kath via text on behalf of James ‚Äì while falling for her, too."/>
    <x v="15"/>
  </r>
  <r>
    <s v="s3996"/>
    <x v="0"/>
    <x v="2092"/>
    <s v="Alexis Viera: A Story of Surviving"/>
    <x v="1762"/>
    <s v="Alexis Viera"/>
    <s v="Alexis Viera"/>
    <s v="Uruguay"/>
    <s v="Uruguay"/>
    <x v="57"/>
    <x v="762"/>
    <x v="1"/>
    <x v="23"/>
    <x v="0"/>
    <s v="69 min"/>
    <s v="Documentaries, International Movies, Sports Movies"/>
    <s v="After being shot during a robbery in Colombia and losing sensation in his legs, Uruguayan soccer star Alexis Viera finds a new sense of purpose."/>
    <x v="8"/>
  </r>
  <r>
    <s v="s3998"/>
    <x v="0"/>
    <x v="2093"/>
    <s v="Imago"/>
    <x v="1763"/>
    <s v="Aishwarya Ghaydar"/>
    <s v="Aishwarya Ghaydar, Amol Deshmukh, Adarsh Kurne, Vishwas Kamble, Neha Awati, Amaraja Patil, Rinkle Chopde, Shreyas Gurav"/>
    <s v="India"/>
    <s v="India"/>
    <x v="3"/>
    <x v="762"/>
    <x v="1"/>
    <x v="21"/>
    <x v="5"/>
    <s v="97 min"/>
    <s v="Dramas, Independent Movies, International Movies"/>
    <s v="A teen with vitiligo struggles with self-doubt and anxiety until a new schoolteacher sees her through a different lens, and urges her to do the same."/>
    <x v="0"/>
  </r>
  <r>
    <s v="s4000"/>
    <x v="0"/>
    <x v="2094"/>
    <s v="Amy Schumer Growing"/>
    <x v="1764"/>
    <s v="Amy Schumer"/>
    <s v="Amy Schumer"/>
    <s v="United States"/>
    <s v="United States"/>
    <x v="0"/>
    <x v="763"/>
    <x v="0"/>
    <x v="23"/>
    <x v="0"/>
    <s v="61 min"/>
    <s v="Stand-Up Comedy"/>
    <s v="Amy Schumer spills on her new marriage, personal growth, making a baby and her mom's misguided advice in a special that's both raunchy and sincere."/>
    <x v="12"/>
  </r>
  <r>
    <s v="s4001"/>
    <x v="0"/>
    <x v="2095"/>
    <s v="5 Flights Up"/>
    <x v="1765"/>
    <s v="Josh Pais"/>
    <s v="Josh Pais, Claire van der Boom, Morgan Freeman, Diane Keaton, Carrie Preston, Cynthia Nixon, Korey Jackson, Diane Ciesla, Michael Cristofer"/>
    <s v="United States"/>
    <s v="United States"/>
    <x v="0"/>
    <x v="764"/>
    <x v="5"/>
    <x v="28"/>
    <x v="2"/>
    <s v="92 min"/>
    <s v="Comedies, Dramas, Independent Movies"/>
    <s v="A couple finds unexpected drama when, after 40 years of living in the same Brooklyn walk-up, they attempt to sell their apartment and buy a new one."/>
    <x v="2"/>
  </r>
  <r>
    <s v="s4003"/>
    <x v="0"/>
    <x v="2096"/>
    <s v="Bombairiya"/>
    <x v="1766"/>
    <s v="Radhika Apte"/>
    <s v="Radhika Apte, Siddhant Kapoor, Akshay Oberoi, Adil Hussain, Amit Sial, Ravi Kishan, Ajinkya Deo, Shilpa Shukla"/>
    <s v="United Arab Emirates, United Kingdom, India"/>
    <s v="United Arab Emirates"/>
    <x v="35"/>
    <x v="765"/>
    <x v="3"/>
    <x v="21"/>
    <x v="0"/>
    <s v="108 min"/>
    <s v="Comedies, Dramas, International Movies"/>
    <s v="A PR agent trying to find her stolen phone, a politician in trouble, and a fading celebrity find their lives intertwining in unexpected, messy ways."/>
    <x v="2"/>
  </r>
  <r>
    <s v="s4004"/>
    <x v="0"/>
    <x v="2097"/>
    <s v="Burn Out"/>
    <x v="1767"/>
    <s v="Olivier Rabourdin"/>
    <s v="Olivier Rabourdin, Fran√ßois Civil, Manon Azem, Samuel Jouy, Narcisse Mame, Na√´l Rabia, Sam Louwyck, Luc Schwarz, Mario Magalhaes, Marc-Antoine Duquenne"/>
    <s v="France, Belgium"/>
    <s v="France"/>
    <x v="14"/>
    <x v="765"/>
    <x v="3"/>
    <x v="5"/>
    <x v="0"/>
    <s v="104 min"/>
    <s v="Action &amp; Adventure, International Movies"/>
    <s v="When his son's mom runs afoul of Paris's criminal underworld, a thrill-seeking superbike racer begins moonlighting as a drug courier to clear her debt."/>
    <x v="5"/>
  </r>
  <r>
    <s v="s4005"/>
    <x v="0"/>
    <x v="2098"/>
    <s v="Edoardo Ferrario: Temi Caldi"/>
    <x v="1696"/>
    <s v="Edoardo Ferrario"/>
    <s v="Edoardo Ferrario"/>
    <s v="Italy"/>
    <s v="Italy"/>
    <x v="13"/>
    <x v="765"/>
    <x v="3"/>
    <x v="23"/>
    <x v="0"/>
    <s v="65 min"/>
    <s v="Stand-Up Comedy"/>
    <s v="Italian comedian Edoardo Ferrario riffs on life at 30 and unpacks the peculiarities of global travel, social media and people who like craft beer."/>
    <x v="12"/>
  </r>
  <r>
    <s v="s4006"/>
    <x v="0"/>
    <x v="2099"/>
    <s v="Girl"/>
    <x v="1768"/>
    <s v="Victor Polster"/>
    <s v="Victor Polster, Arieh Worthalter, Oliver Bodart, Tijmen Govaerts, Katelijne Damen, Valentijn Dhaenens, Magali Elali, Alice de Broqueville, Chris Thys, Angelo Tijssens"/>
    <s v="Netherlands, Belgium"/>
    <s v="Netherlands"/>
    <x v="44"/>
    <x v="765"/>
    <x v="3"/>
    <x v="21"/>
    <x v="4"/>
    <s v="106 min"/>
    <s v="Dramas, International Movies, LGBTQ Movies"/>
    <s v="Fifteen-year-old ballet dancer Lara faces physical and emotional hurdles as she prepares for gender confirmation surgery. Inspired by a true story."/>
    <x v="0"/>
  </r>
  <r>
    <s v="s4008"/>
    <x v="0"/>
    <x v="1656"/>
    <s v="Jeff Dunham: Arguing with Myself"/>
    <x v="1593"/>
    <s v="Jeff Dunham"/>
    <s v="Jeff Dunham"/>
    <s v="United States"/>
    <s v="United States"/>
    <x v="0"/>
    <x v="765"/>
    <x v="3"/>
    <x v="20"/>
    <x v="0"/>
    <s v="69 min"/>
    <s v="Stand-Up Comedy"/>
    <s v="Playing straight man to partners half his size, ventriloquist Jeff Dunham ‚Äì one of America's funniest comics ‚Äì slays audiences across the country."/>
    <x v="12"/>
  </r>
  <r>
    <s v="s4009"/>
    <x v="0"/>
    <x v="1656"/>
    <s v="Jeff Dunham: Controlled Chaos"/>
    <x v="1769"/>
    <s v="Jeff Dunham"/>
    <s v="Jeff Dunham"/>
    <s v="United States"/>
    <s v="United States"/>
    <x v="0"/>
    <x v="765"/>
    <x v="3"/>
    <x v="15"/>
    <x v="0"/>
    <s v="97 min"/>
    <s v="Stand-Up Comedy"/>
    <s v="Politically incorrect and often raunchy humor pepper ventriloquist Dunham's live concert performance featuring characters Walter, Achmed and Peanut."/>
    <x v="12"/>
  </r>
  <r>
    <s v="s4010"/>
    <x v="0"/>
    <x v="1656"/>
    <s v="Jeff Dunham: Minding the Monsters"/>
    <x v="1593"/>
    <s v="Jeff Dunham"/>
    <s v="Jeff Dunham"/>
    <s v="United States"/>
    <s v="United States"/>
    <x v="0"/>
    <x v="765"/>
    <x v="3"/>
    <x v="10"/>
    <x v="0"/>
    <s v="80 min"/>
    <s v="Stand-Up Comedy"/>
    <s v="Jeff Dunham returns with a haunted house full of his hysterical entourage, and each character stars in its own horror movie trailer."/>
    <x v="12"/>
  </r>
  <r>
    <s v="s4011"/>
    <x v="0"/>
    <x v="2100"/>
    <s v="Jeff Dunham's Very Special Christmas Special"/>
    <x v="269"/>
    <s v="Jeff Dunham"/>
    <s v="Jeff Dunham, Brian Haner"/>
    <s v="United States"/>
    <s v="United States"/>
    <x v="0"/>
    <x v="765"/>
    <x v="3"/>
    <x v="16"/>
    <x v="0"/>
    <s v="85 min"/>
    <s v="Stand-Up Comedy"/>
    <s v="Politically incorrect, sometimes raunchy ventriloquist Jeff Dunham is joined by his irreverent cast of characters in this hilarious Christmas special."/>
    <x v="12"/>
  </r>
  <r>
    <s v="s4012"/>
    <x v="0"/>
    <x v="2101"/>
    <s v="Late Life: The Chien-Ming Wang Story"/>
    <x v="1770"/>
    <s v="Chien-Ming Wang"/>
    <s v="Chien-Ming Wang"/>
    <s v="United States, Taiwan"/>
    <s v="United States"/>
    <x v="0"/>
    <x v="765"/>
    <x v="3"/>
    <x v="21"/>
    <x v="1"/>
    <s v="98 min"/>
    <s v="Documentaries, Sports Movies"/>
    <s v="Injuries sidelined the bright career of New York Yankees pitcher Chien-Ming Wang. This documentary captures his relentless battle back to the majors."/>
    <x v="8"/>
  </r>
  <r>
    <s v="s4014"/>
    <x v="0"/>
    <x v="2102"/>
    <s v="Paskal"/>
    <x v="865"/>
    <s v="Hairul Azreen"/>
    <s v="Hairul Azreen, Ammar Alfian, Jasmine Suraya, Henley Hii, Hafizul Kamal, Theebaan Govindasamy, Gambit Saifullah, Taufiq Hanafi, Nam Ron, Amerul Affendi, Tiger Chen"/>
    <s v="Malaysia"/>
    <s v="Malaysia"/>
    <x v="28"/>
    <x v="765"/>
    <x v="3"/>
    <x v="21"/>
    <x v="1"/>
    <s v="115 min"/>
    <s v="Action &amp; Adventure, Dramas, International Movies"/>
    <s v="Naval unit PASKAL is among the most elite special forces in Malaysia. But all bets are off when one of its own stages a hijacking. Based on true events."/>
    <x v="5"/>
  </r>
  <r>
    <s v="s4018"/>
    <x v="0"/>
    <x v="2103"/>
    <s v="A Love Story"/>
    <x v="1761"/>
    <s v="Maricel Soriano"/>
    <s v="Maricel Soriano, Aga Muhlach, Angelica Panganiban, Dante Rivero, Chin Chin Gutierrez, Bobby Andrews, TJ Trinidad, Baron Geisler, John Arcilla, Gerald Madrid"/>
    <s v="Philippines"/>
    <s v="Philippines"/>
    <x v="34"/>
    <x v="766"/>
    <x v="2"/>
    <x v="18"/>
    <x v="1"/>
    <s v="117 min"/>
    <s v="Dramas, International Movies, Romantic Movies"/>
    <s v="Self-made millionaire Ian thinks he's found happiness when he marries caring Joanna, but his love is put to the test when he meets stewardess Karyn."/>
    <x v="0"/>
  </r>
  <r>
    <s v="s4019"/>
    <x v="0"/>
    <x v="2104"/>
    <s v="Barcelona: A Love Untold"/>
    <x v="1771"/>
    <s v="Kathryn Bernardo"/>
    <s v="Kathryn Bernardo, Daniel Padilla, Joshua Garcia, Aiko Melendez, Joey Marquez, Ricky Davao, Maria Isabel Lopez, Ana Capri, Cris Villanueva"/>
    <s v="Philippines"/>
    <s v="Philippines"/>
    <x v="34"/>
    <x v="766"/>
    <x v="2"/>
    <x v="32"/>
    <x v="1"/>
    <s v="132 min"/>
    <s v="Dramas, International Movies, Romantic Movies"/>
    <s v="While pursuing a degree in Spain, an architecture student struggling with grief meets a fellow expatriate trying to flee a difficult family life."/>
    <x v="0"/>
  </r>
  <r>
    <s v="s4020"/>
    <x v="0"/>
    <x v="2105"/>
    <s v="Everything About Her"/>
    <x v="1760"/>
    <s v="Angel Locsin"/>
    <s v="Angel Locsin, Xian Lim, Vilma Santos, Michael De Mesa, Nonie Buencamino, Khalil Ramos, Devon Seron, Alexa Ilacad, Nor Domingo, Robert Villar"/>
    <s v="Philippines"/>
    <s v="Philippines"/>
    <x v="34"/>
    <x v="766"/>
    <x v="2"/>
    <x v="32"/>
    <x v="0"/>
    <s v="127 min"/>
    <s v="Comedies, Dramas, International Movies"/>
    <s v="A hard-driving real estate tycoon who becomes ill with cancer hires a medical caretaker who helps her begin to mend fences with her estranged son."/>
    <x v="2"/>
  </r>
  <r>
    <s v="s4021"/>
    <x v="0"/>
    <x v="2106"/>
    <s v="Finally Found Someone"/>
    <x v="706"/>
    <s v="John Lloyd Cruz"/>
    <s v="John Lloyd Cruz, Sarah Geronimo, Enchong Dee, Christian Bables, Joey Marquez, Yayo Aguila, Tetchie Agbayani, Dennis Padilla, Leo Rialp, Alwyn Uytingco"/>
    <s v="Philippines"/>
    <s v="Philippines"/>
    <x v="34"/>
    <x v="766"/>
    <x v="2"/>
    <x v="5"/>
    <x v="1"/>
    <s v="125 min"/>
    <s v="International Movies, Romantic Movies"/>
    <s v="After a woman is very publicly left at the altar, the PR expert hired to fix the situation winds up falling in love with her."/>
    <x v="15"/>
  </r>
  <r>
    <s v="s4022"/>
    <x v="0"/>
    <x v="2107"/>
    <s v="Seven Sundays"/>
    <x v="672"/>
    <s v="Ronaldo Valdez"/>
    <s v="Ronaldo Valdez, Aga Muhlach, Dingdong Dantes, Enrique Gil, Cristine Reyes, Donita Rose, Ketchup Eusebio, Kean Cipriano"/>
    <s v="Philippines"/>
    <s v="Philippines"/>
    <x v="34"/>
    <x v="766"/>
    <x v="2"/>
    <x v="5"/>
    <x v="0"/>
    <s v="128 min"/>
    <s v="Comedies, Dramas, International Movies"/>
    <s v="A dying father asks his busy and grown children to spend their Sundays with him, forcing his family to confront their issues before it's too late."/>
    <x v="2"/>
  </r>
  <r>
    <s v="s4025"/>
    <x v="0"/>
    <x v="2108"/>
    <s v="Triple Frontier"/>
    <x v="1772"/>
    <s v="Ben Affleck"/>
    <s v="Ben Affleck, Oscar Isaac, Charlie Hunnam, Pedro Pascal, Garrett Hedlund, Adria Arjona"/>
    <s v="United States"/>
    <s v="United States"/>
    <x v="0"/>
    <x v="767"/>
    <x v="1"/>
    <x v="23"/>
    <x v="4"/>
    <s v="126 min"/>
    <s v="Action &amp; Adventure"/>
    <s v="Loyalties are tested when five former special forces operatives reunite to steal a drug lord's fortune, unleashing a chain of unintended consequences."/>
    <x v="5"/>
  </r>
  <r>
    <s v="s4032"/>
    <x v="0"/>
    <x v="2109"/>
    <s v="Hajwala 2: Mysterious Mission"/>
    <x v="1773"/>
    <s v="Hussain Al Hosani"/>
    <s v="Hussain Al Hosani, Ali Almarzouqi, Abdullah Al Yousef, Omar Al Hafidh, Meral Niazi, Yaser Hassan, Fatema Almansoori, Ahmed El Mohammdi"/>
    <s v="United Arab Emirates"/>
    <s v="United Arab Emirates"/>
    <x v="35"/>
    <x v="768"/>
    <x v="3"/>
    <x v="21"/>
    <x v="1"/>
    <s v="116 min"/>
    <s v="Action &amp; Adventure, Comedies, International Movies"/>
    <s v="In this sequel, a group of expert drivers skilled in drifting and high-speed racing is recruited to perform obscure tasks for a shadowy gang."/>
    <x v="5"/>
  </r>
  <r>
    <s v="s4034"/>
    <x v="0"/>
    <x v="2110"/>
    <s v="Juanita"/>
    <x v="1774"/>
    <s v="Alfre Woodard"/>
    <s v="Alfre Woodard, Adam Beach, LaTanya Richardson Jackson, Marcus Henderson, Blair Underwood, Ashlie Atkinson, Tsulan Cooper"/>
    <s v="United States"/>
    <s v="United States"/>
    <x v="0"/>
    <x v="768"/>
    <x v="3"/>
    <x v="23"/>
    <x v="0"/>
    <s v="90 min"/>
    <s v="Dramas, Independent Movies, Romantic Movies"/>
    <s v="Burdened by troubles in life and love, a mother of three grown children searches for hope and healing on an impromptu trip to Paper Moon, Montana."/>
    <x v="0"/>
  </r>
  <r>
    <s v="s4035"/>
    <x v="0"/>
    <x v="2111"/>
    <s v="Lady J"/>
    <x v="1775"/>
    <s v="C√©cile De France"/>
    <s v="C√©cile De France, Edouard Baer, Alice Isaaz, Natalia Dontcheva"/>
    <s v="France"/>
    <s v="France"/>
    <x v="14"/>
    <x v="768"/>
    <x v="3"/>
    <x v="23"/>
    <x v="0"/>
    <s v="111 min"/>
    <s v="Dramas, Independent Movies, International Movies"/>
    <s v="When her romance with a lustful marquis takes an unwelcome turn, a wealthy widow concocts a scheme to get revenge ‚Äì with help from a younger woman."/>
    <x v="0"/>
  </r>
  <r>
    <s v="s4037"/>
    <x v="0"/>
    <x v="2112"/>
    <s v="Walk. Ride. Rodeo."/>
    <x v="1776"/>
    <s v="Spencer Locke"/>
    <s v="Spencer Locke, Missi Pyle, Sherri Shepherd, Bailey Chase, Alyvia Alyn Lind, Max Ehrich, Corbin Bleu, Kathleen Rose Perkins"/>
    <s v="United States"/>
    <s v="United States"/>
    <x v="0"/>
    <x v="768"/>
    <x v="3"/>
    <x v="23"/>
    <x v="5"/>
    <s v="100 min"/>
    <s v="Children &amp; Family Movies, Dramas"/>
    <s v="In the wake of an accident that leaves her paralyzed, a champion rodeo rider vows to get back on her horse and compete again. Based on a true story."/>
    <x v="7"/>
  </r>
  <r>
    <s v="s4038"/>
    <x v="0"/>
    <x v="2113"/>
    <s v="Nappily Ever After"/>
    <x v="1158"/>
    <s v="Sanaa Lathan"/>
    <s v="Sanaa Lathan, Ricky Whittle, Lynn Whitfield, Lyriq Bent, Ernie Hudson"/>
    <s v="United States"/>
    <s v="United States"/>
    <x v="0"/>
    <x v="769"/>
    <x v="2"/>
    <x v="21"/>
    <x v="0"/>
    <s v="99 min"/>
    <s v="Comedies, Dramas, Romantic Movies"/>
    <s v="When a perfectionist ad exec experiences a romantic setback, she embarks on a journey of self-discovery that begins with a dramatic hair makeover."/>
    <x v="2"/>
  </r>
  <r>
    <s v="s4039"/>
    <x v="0"/>
    <x v="2114"/>
    <s v="Sisterakas"/>
    <x v="1759"/>
    <s v="Ai-Ai de las Alas"/>
    <s v="Ai-Ai de las Alas, Vice Ganda, Kris Aquino, Xyriel Manabat, Daniel Padilla, Kathryn Bernardo, Tirso Cruz III, Deejay Durano, Gloria Diaz, Jeffrey Quizon"/>
    <s v="Philippines"/>
    <s v="Philippines"/>
    <x v="34"/>
    <x v="769"/>
    <x v="2"/>
    <x v="10"/>
    <x v="1"/>
    <s v="105 min"/>
    <s v="Comedies, International Movies"/>
    <s v="Two half siblings separated by family conflict cross paths as adults at a fashion agency ‚Äì but one of them has a vendetta, unbeknownst to the other."/>
    <x v="2"/>
  </r>
  <r>
    <s v="s4040"/>
    <x v="0"/>
    <x v="2115"/>
    <s v="Starting Over Again"/>
    <x v="1771"/>
    <s v="Piolo Pascual"/>
    <s v="Piolo Pascual, Toni Gonzaga, Iza Calzado"/>
    <s v="Philippines"/>
    <s v="Philippines"/>
    <x v="34"/>
    <x v="769"/>
    <x v="2"/>
    <x v="28"/>
    <x v="1"/>
    <s v="128 min"/>
    <s v="Dramas, International Movies, Romantic Movies"/>
    <s v="An architecture student and a history professor fall in love, pursue a dream, split up and bump into each other years later. Can there be a second chance?"/>
    <x v="0"/>
  </r>
  <r>
    <s v="s4041"/>
    <x v="0"/>
    <x v="2116"/>
    <s v="That Thing Called Tadhana"/>
    <x v="259"/>
    <s v="Angelica Panganiban"/>
    <s v="Angelica Panganiban, JM de Guzman"/>
    <s v="Philippines"/>
    <s v="Philippines"/>
    <x v="34"/>
    <x v="769"/>
    <x v="2"/>
    <x v="25"/>
    <x v="0"/>
    <s v="91 min"/>
    <s v="Dramas, International Movies, Romantic Movies"/>
    <s v="A devastating breakup with her boyfriend may be the start of a new beginning for Mace, thanks to an adventurous and kind stranger named Anthony."/>
    <x v="0"/>
  </r>
  <r>
    <s v="s4042"/>
    <x v="0"/>
    <x v="2117"/>
    <s v="The Love Affair"/>
    <x v="1777"/>
    <s v="Richard Gomez"/>
    <s v="Richard Gomez, Dawn Zulueta, Bea Alonzo, Tom Rodriguez, Tetchie Agbayani, Al Tantay, Ana Capri, Ina Feleo"/>
    <s v="Philippines"/>
    <s v="Philippines"/>
    <x v="34"/>
    <x v="769"/>
    <x v="2"/>
    <x v="25"/>
    <x v="0"/>
    <s v="127 min"/>
    <s v="Dramas, International Movies, Romantic Movies"/>
    <s v="Feeling betrayed by their romantic partners' infidelity, Adrianne and Vince struggle to forgive while finding comfort with each other."/>
    <x v="0"/>
  </r>
  <r>
    <s v="s4046"/>
    <x v="0"/>
    <x v="2118"/>
    <s v="The Hard Way"/>
    <x v="1778"/>
    <s v="Michael Jai White"/>
    <s v="Michael Jai White, Luke Goss, Randy Couture, Madalina Anea, Grant Campbell, George Remes, Ovidiu Niculescu, Adreea Diac, Michaela Holla, Bogden Farcas"/>
    <s v="United States"/>
    <s v="United States"/>
    <x v="0"/>
    <x v="770"/>
    <x v="0"/>
    <x v="23"/>
    <x v="0"/>
    <s v="94 min"/>
    <s v="Action &amp; Adventure"/>
    <s v="After learning his brother died on a mission in Romania, a former soldier teams up with two allies to hunt down a mysterious enemy and exact revenge."/>
    <x v="5"/>
  </r>
  <r>
    <s v="s4047"/>
    <x v="0"/>
    <x v="2119"/>
    <s v="Everyday I Love You"/>
    <x v="433"/>
    <s v="Enrique Gil"/>
    <s v="Enrique Gil, Liza Soberano, Gerald Anderson, Aiko Melendez, Carmina Villaroel, Ariel Rivera, Marissa Delgado, Liza Lorena"/>
    <s v="Philippines"/>
    <s v="Philippines"/>
    <x v="34"/>
    <x v="771"/>
    <x v="6"/>
    <x v="25"/>
    <x v="1"/>
    <s v="124 min"/>
    <s v="Dramas, International Movies, Romantic Movies"/>
    <s v="While patiently waiting for her boyfriend to come out of his coma, Audrey finds herself falling for the caring and successful Ethan."/>
    <x v="0"/>
  </r>
  <r>
    <s v="s4048"/>
    <x v="0"/>
    <x v="2120"/>
    <s v="No Other Woman"/>
    <x v="781"/>
    <s v="Anne Curtis"/>
    <s v="Anne Curtis, Derek Ramsay, Cristine Reyes, Tirso Cruz III, Carmi Martin, John Arcilla, Marlann Flores, Ron Morales, Kat Alano"/>
    <s v="Philippines"/>
    <s v="Philippines"/>
    <x v="34"/>
    <x v="771"/>
    <x v="6"/>
    <x v="15"/>
    <x v="0"/>
    <s v="103 min"/>
    <s v="Dramas, International Movies, Romantic Movies"/>
    <s v="A happily married man gives in to temptation when a wealthy client pursues him, setting off a torrid love triangle."/>
    <x v="0"/>
  </r>
  <r>
    <s v="s4049"/>
    <x v="0"/>
    <x v="2121"/>
    <s v="River's Edge"/>
    <x v="1779"/>
    <s v="Fumi Nikaido"/>
    <s v="Fumi Nikaido, Ryo Yoshizawa, Shuhei Uesugi, Sumire, Shiori Doi, Aoi Morikawa"/>
    <s v="Japan"/>
    <s v="Japan"/>
    <x v="6"/>
    <x v="772"/>
    <x v="4"/>
    <x v="21"/>
    <x v="0"/>
    <s v="118 min"/>
    <s v="Dramas, International Movies"/>
    <s v="High schooler Haruna befriends loner Yamada, then is drawn into the tangled relationship between him, a model and the girl who loves him unreasonably."/>
    <x v="0"/>
  </r>
  <r>
    <s v="s4052"/>
    <x v="0"/>
    <x v="2122"/>
    <n v="2215"/>
    <x v="1780"/>
    <s v="Artiwara Kongmalai"/>
    <s v="Artiwara Kongmalai"/>
    <s v="Thailand"/>
    <s v="Thailand"/>
    <x v="24"/>
    <x v="773"/>
    <x v="3"/>
    <x v="21"/>
    <x v="0"/>
    <s v="89 min"/>
    <s v="Documentaries, International Movies, Sports Movies"/>
    <s v="This intimate documentary follows rock star Artiwara Kongmalai on his historic, 2,215-kilometer charity run across Thailand in 2017."/>
    <x v="8"/>
  </r>
  <r>
    <s v="s4054"/>
    <x v="0"/>
    <x v="2123"/>
    <s v="Budapest"/>
    <x v="1781"/>
    <s v="Manu Payet"/>
    <s v="Manu Payet, Jonathan Cohen, Monsieur Poulpe, Alice Bela√Ødi, Alix Poisson"/>
    <s v="France, Belgium"/>
    <s v="France"/>
    <x v="14"/>
    <x v="773"/>
    <x v="3"/>
    <x v="21"/>
    <x v="0"/>
    <s v="103 min"/>
    <s v="Comedies, International Movies"/>
    <s v="Two best friends put their careers and marriages on the line when they launch a business hosting outrageous, anything-goes bachelor parties in Hungary."/>
    <x v="2"/>
  </r>
  <r>
    <s v="s4059"/>
    <x v="0"/>
    <x v="2124"/>
    <s v="Pants on Fire"/>
    <x v="1782"/>
    <s v="Bradley Steven Perry"/>
    <s v="Bradley Steven Perry, Joshua J. Ballard, Tyrel Jackson Williams, Brittney Wilson, Taylor Russell, Nicholas Coombe, Rachelle Gillis, Kevin O'Grady"/>
    <s v="Canada"/>
    <s v="Canada"/>
    <x v="11"/>
    <x v="773"/>
    <x v="3"/>
    <x v="28"/>
    <x v="8"/>
    <s v="87 min"/>
    <s v="Children &amp; Family Movies, Comedies"/>
    <s v="Jealous girlfriends and aliens are just some of the things Jack lied about to become popular. Now the lies are coming to life and ruining everything."/>
    <x v="7"/>
  </r>
  <r>
    <s v="s4060"/>
    <x v="0"/>
    <x v="2125"/>
    <s v="Paranormal Investigation"/>
    <x v="1783"/>
    <s v="Andrei Indreies"/>
    <s v="Andrei Indreies, Jean-Baptiste Heuet, Jose Atuncar, Pierre Porquet, Claudine Bertin, Gabriella Jordan, Effie Rey, Catalin Morar, Antoine Rodriguez"/>
    <s v="United States, France"/>
    <s v="United States"/>
    <x v="0"/>
    <x v="773"/>
    <x v="3"/>
    <x v="21"/>
    <x v="1"/>
    <s v="93 min"/>
    <s v="Horror Movies, International Movies, Thrillers"/>
    <s v="When a young man becomes possessed after playing a Ouija game, a ghost hunter investigates the evil spirit dwelling within him."/>
    <x v="3"/>
  </r>
  <r>
    <s v="s4061"/>
    <x v="0"/>
    <x v="2126"/>
    <s v="Radio Rebel"/>
    <x v="1784"/>
    <s v="Debby Ryan"/>
    <s v="Debby Ryan, Sarena Parmar, Adam DiMarco, Merritt Patterson, Nancy Robertson"/>
    <s v="United States"/>
    <s v="United States"/>
    <x v="0"/>
    <x v="773"/>
    <x v="3"/>
    <x v="10"/>
    <x v="8"/>
    <s v="90 min"/>
    <s v="Children &amp; Family Movies, Comedies"/>
    <s v="Shy student Tara has a secret identity: She is smooth-talking Radio Rebel, a DJ who lends her voice to all kids, popular and unpopular alike."/>
    <x v="7"/>
  </r>
  <r>
    <s v="s4063"/>
    <x v="0"/>
    <x v="2127"/>
    <s v="The Boy Who Harnessed the Wind"/>
    <x v="1785"/>
    <s v="Maxwell Simba"/>
    <s v="Maxwell Simba, Chiwetel Ejiofor, A√Øssa Ma√Øga, Lily Banda, Lemogang Tsipa, Philbert Falakeza, Joseph Marcell, Noma Dumezweni"/>
    <s v="United Kingdom, Malawi"/>
    <s v="United Kingdom"/>
    <x v="1"/>
    <x v="773"/>
    <x v="3"/>
    <x v="23"/>
    <x v="5"/>
    <s v="114 min"/>
    <s v="Children &amp; Family Movies, Dramas, Independent Movies"/>
    <s v="Inspired by a science book, 13-year-old William Kamkwamba builds a wind turbine to save his Malawian village from famine. Based on a true story."/>
    <x v="7"/>
  </r>
  <r>
    <s v="s4065"/>
    <x v="0"/>
    <x v="2128"/>
    <s v="The Last Runway"/>
    <x v="1786"/>
    <s v="Luis Aguirre"/>
    <s v="Luis Aguirre, Andrea Quattrocchi, Silvio Rodas, Felix Medina, Gonzalo Vivanco, Bruno Sosa, Andrea Frigerio, Mauricio A. Jortack, Rafael Rojas Doria, Roberto Weiss, Fabio Chamorro, Sergio Qui√±onez Rom√°n, David Gerber"/>
    <s v="Paraguay, Argentina"/>
    <s v="Paraguay"/>
    <x v="65"/>
    <x v="773"/>
    <x v="3"/>
    <x v="21"/>
    <x v="0"/>
    <s v="107 min"/>
    <s v="Action &amp; Adventure, International Movies"/>
    <s v="An ex-colonel forms a special paramilitary group focused on combatting drug trafficking on the Paraguayan border."/>
    <x v="5"/>
  </r>
  <r>
    <s v="s4066"/>
    <x v="0"/>
    <x v="2129"/>
    <s v="The Spiderwick Chronicles"/>
    <x v="283"/>
    <s v="Freddie Highmore"/>
    <s v="Freddie Highmore, Mary-Louise Parker, Sarah Bolger, Joan Plowright, David Strathairn, Nick Nolte, Seth Rogen, Andrew McCarthy, Martin Short"/>
    <s v="United States"/>
    <s v="United States"/>
    <x v="0"/>
    <x v="773"/>
    <x v="3"/>
    <x v="16"/>
    <x v="3"/>
    <s v="97 min"/>
    <s v="Children &amp; Family Movies"/>
    <s v="When city-raised twins move to a tumbledown country mansion, it's quite an adjustment ‚Äì especially after they uncover a magical fantasy world."/>
    <x v="7"/>
  </r>
  <r>
    <s v="s4067"/>
    <x v="0"/>
    <x v="2130"/>
    <s v="Your Son"/>
    <x v="1787"/>
    <s v="Jos√© Coronado"/>
    <s v="Jos√© Coronado, Ana Wagener, Asia Ortega, Pol Monen, Ester Exp√≥sito"/>
    <s v="Spain, France"/>
    <s v="Spain"/>
    <x v="8"/>
    <x v="773"/>
    <x v="3"/>
    <x v="21"/>
    <x v="0"/>
    <s v="103 min"/>
    <s v="Dramas, International Movies, Thrillers"/>
    <s v="After his son is brutally beaten outside a nightclub, a surgeon takes the law into his own hands and seeks vengeance against the perpetrators."/>
    <x v="0"/>
  </r>
  <r>
    <s v="s4068"/>
    <x v="0"/>
    <x v="2131"/>
    <s v="Qui√©n te cantar√°"/>
    <x v="1788"/>
    <s v="Najwa Nimri"/>
    <s v="Najwa Nimri, Eva Llorach, Carme Elias, Natalia de Molina, Juli√°n Villagr√°n, Ignacio Mateos, Lorena Iglesias, Vicenta N'Dongo, Inma Cuevas, Per-Olav Sorensen"/>
    <s v="Spain, France"/>
    <s v="Spain"/>
    <x v="8"/>
    <x v="774"/>
    <x v="2"/>
    <x v="21"/>
    <x v="0"/>
    <s v="125 min"/>
    <s v="Dramas, Independent Movies, International Movies"/>
    <s v="When a near-drowning leaves a famous singer from the '90s with amnesia, she hires a karaoke singer who can imitate her to prep her for a comeback tour."/>
    <x v="0"/>
  </r>
  <r>
    <s v="s4069"/>
    <x v="0"/>
    <x v="180"/>
    <s v="A Second Chance"/>
    <x v="672"/>
    <s v="John Lloyd Cruz"/>
    <s v="John Lloyd Cruz, Bea Alonzo, Dimples Romana, Janus del Prado, James Blanco, Ahron Villena, Beatriz Saw, Shamaine Centenera, Khalil Ramos, Billy Crawford, Al Tantay, Arci Mu√±oz"/>
    <s v="Philippines"/>
    <s v="Philippines"/>
    <x v="34"/>
    <x v="775"/>
    <x v="1"/>
    <x v="25"/>
    <x v="0"/>
    <s v="130 min"/>
    <s v="Dramas, International Movies, Romantic Movies"/>
    <s v="Following their storybook wedding, Popoy and Basha find married life ‚Äì and starting a business together ‚Äì more challenging than they ever imagined."/>
    <x v="0"/>
  </r>
  <r>
    <s v="s4070"/>
    <x v="0"/>
    <x v="2132"/>
    <s v="Beauty and the Bestie"/>
    <x v="1759"/>
    <s v="Vice Ganda"/>
    <s v="Vice Ganda, Coco Martin, James Reid, Nadine Lustre, Karla Estrada, Ryan Bang, Badjie Mortiz, Alonzo Muhlach, Marco Masa, Lassy Marquez, MC Calaquian"/>
    <s v="Philippines"/>
    <s v="Philippines"/>
    <x v="34"/>
    <x v="775"/>
    <x v="1"/>
    <x v="25"/>
    <x v="1"/>
    <s v="119 min"/>
    <s v="Action &amp; Adventure, Comedies, International Movies"/>
    <s v="Finding himself in a desperate situation, undercover agent Emman asks his former best friend, Erika, to join him on a dangerous mission."/>
    <x v="5"/>
  </r>
  <r>
    <s v="s4071"/>
    <x v="0"/>
    <x v="2133"/>
    <s v="Bride For Rent"/>
    <x v="433"/>
    <s v="Kim Chiu"/>
    <s v="Kim Chiu, Xian Lim, Empoy Marquez, Martin del Rosario, Pilita Corrales, Tirso Cruz III, Dennis Padilla, Matt Evans, Lloyd Zaragoza, Zeppi Borromeo"/>
    <s v="Philippines"/>
    <s v="Philippines"/>
    <x v="34"/>
    <x v="775"/>
    <x v="1"/>
    <x v="28"/>
    <x v="5"/>
    <s v="110 min"/>
    <s v="Comedies, International Movies, Romantic Movies"/>
    <s v="Rocco needs to hire a bride so he can access his trust fund. Rocky desperately needs a job. Their marriage starts out fake, but ends up as much more."/>
    <x v="2"/>
  </r>
  <r>
    <s v="s4072"/>
    <x v="0"/>
    <x v="2134"/>
    <s v="Can't Help Falling in Love"/>
    <x v="433"/>
    <s v="Kathryn Bernardo"/>
    <s v="Kathryn Bernardo, Daniel Padilla, Matteo Guidicelli, Zanjoe Marudo, Cherry Pie Picache, Lotlot De Leon, Dennis Padilla, Lito Pimentel, Joross Gamboa, Janus del Prado"/>
    <s v="Philippines"/>
    <s v="Philippines"/>
    <x v="34"/>
    <x v="775"/>
    <x v="1"/>
    <x v="5"/>
    <x v="1"/>
    <s v="120 min"/>
    <s v="Comedies, Dramas, International Movies"/>
    <s v="Gab is eager to tie the knot with her handsome boyfriend, but there's a problem, and it's a doozy: She's already married to a total stranger."/>
    <x v="2"/>
  </r>
  <r>
    <s v="s4073"/>
    <x v="0"/>
    <x v="2135"/>
    <s v="Evening Shadows"/>
    <x v="1789"/>
    <s v="Mona Ambegaonkar"/>
    <s v="Mona Ambegaonkar, Anant Mahadevan, Devansh Doshi, Arpit Chaudhary, Yamini Singh, Abhay Kulkarni, Veena Nair, Disha Thakur"/>
    <s v="India"/>
    <s v="India"/>
    <x v="3"/>
    <x v="775"/>
    <x v="1"/>
    <x v="21"/>
    <x v="5"/>
    <s v="102 min"/>
    <s v="Dramas, Independent Movies, International Movies"/>
    <s v="When her son comes out to her as gay, a religious mother struggles to reconcile his truth with her own beliefs and their orthodox family values."/>
    <x v="0"/>
  </r>
  <r>
    <s v="s4074"/>
    <x v="0"/>
    <x v="2136"/>
    <s v="Four Sisters and a Wedding"/>
    <x v="672"/>
    <s v="Bea Alonzo"/>
    <s v="Bea Alonzo, Toni Gonzaga, Angel Locsin, Shaina Magdayao, Enchong Dee, Sam Milby, Angeline Quinto, Coney Reyes"/>
    <s v="Philippines"/>
    <s v="Philippines"/>
    <x v="34"/>
    <x v="775"/>
    <x v="1"/>
    <x v="4"/>
    <x v="1"/>
    <s v="125 min"/>
    <s v="Comedies, Dramas, International Movies"/>
    <s v="Four sisters unite to stop their young brother's pending nuptials upon meeting his fianc√©e‚Äôs demanding family, revealing long-simmering family issues."/>
    <x v="2"/>
  </r>
  <r>
    <s v="s4075"/>
    <x v="0"/>
    <x v="2137"/>
    <s v="It Takes a Man and a Woman"/>
    <x v="672"/>
    <s v="John Lloyd Cruz"/>
    <s v="John Lloyd Cruz, Sarah Geronimo, Rowell Santiago, Al Tantay, Irma Adlawan, Joross Gamboa, Gio Alvarez, Matet De Leon, Miles Ocampo, Andre Garcia, Dante Rivero, Isabelle Daza"/>
    <s v="Philippines"/>
    <s v="Philippines"/>
    <x v="34"/>
    <x v="775"/>
    <x v="1"/>
    <x v="4"/>
    <x v="5"/>
    <s v="127 min"/>
    <s v="Comedies, International Movies, Romantic Movies"/>
    <s v="Laida and Miggy used to be in love, but now they're forced to work together in a professional capacity ‚Äì and neither is completely over their past."/>
    <x v="2"/>
  </r>
  <r>
    <s v="s4076"/>
    <x v="0"/>
    <x v="2138"/>
    <s v="My Ex &amp; Whys"/>
    <x v="672"/>
    <s v="Liza Soberano"/>
    <s v="Liza Soberano, Enrique Gil, Joey Marquez, Cai Cortez, Arlene Muchlach, Ara Mina, Ryan Bang, Joross Gamboa, Jeffrey Tam, Neils Coleta"/>
    <s v="Philippines"/>
    <s v="Philippines"/>
    <x v="34"/>
    <x v="775"/>
    <x v="1"/>
    <x v="5"/>
    <x v="1"/>
    <s v="121 min"/>
    <s v="Comedies, Dramas, International Movies"/>
    <s v="Popular blogger Cali is hired for a marketing campaign alongside another viral sensation: her ex-boyfriend Gio, who's intent on winning her back."/>
    <x v="2"/>
  </r>
  <r>
    <s v="s4077"/>
    <x v="0"/>
    <x v="2139"/>
    <s v="She's Dating the Gangster"/>
    <x v="672"/>
    <s v="Kathryn Bernardo"/>
    <s v="Kathryn Bernardo, Daniel Padilla, Richard Gomez, Dawn Zulueta, Sofia Andres, Khalil Ramos, Ian Veneracion, Pamu Pamorada, Igi Boy Flores, Marco Gumabao"/>
    <s v="Philippines"/>
    <s v="Philippines"/>
    <x v="34"/>
    <x v="775"/>
    <x v="1"/>
    <x v="28"/>
    <x v="1"/>
    <s v="113 min"/>
    <s v="Dramas, International Movies, Romantic Movies"/>
    <s v="To make another woman jealous, a campus heartthrob asks a fellow student to be his pretend girlfriend, but fate has other plans for the fake couple."/>
    <x v="0"/>
  </r>
  <r>
    <s v="s4078"/>
    <x v="0"/>
    <x v="2140"/>
    <s v="The Breakup Playlist"/>
    <x v="815"/>
    <s v="Piolo Pascual"/>
    <s v="Piolo Pascual, Sarah Geronimo, Rio Locsin, Dennis Padilla, Badjie Mortiz, Teddy Corpuz, Anna Luna, Jett Pangan, Cris Villonco, Maris Racal"/>
    <s v="Philippines"/>
    <s v="Philippines"/>
    <x v="34"/>
    <x v="775"/>
    <x v="1"/>
    <x v="25"/>
    <x v="0"/>
    <s v="118 min"/>
    <s v="Dramas, International Movies, Music &amp; Musicals"/>
    <s v="A rock musician and a law student whose true passion is music fall in love and pursue a romance that complicates both of their blossoming careers."/>
    <x v="0"/>
  </r>
  <r>
    <s v="s4079"/>
    <x v="0"/>
    <x v="2141"/>
    <s v="The Mistress"/>
    <x v="1771"/>
    <s v="John Lloyd Cruz"/>
    <s v="John Lloyd Cruz, Bea Alonzo, Hilda Koronel, Ronaldo Valdez, Anita Linda, Carmi Martin"/>
    <s v="Philippines"/>
    <s v="Philippines"/>
    <x v="34"/>
    <x v="775"/>
    <x v="1"/>
    <x v="10"/>
    <x v="0"/>
    <s v="132 min"/>
    <s v="Dramas, International Movies, Romantic Movies"/>
    <s v="The mistress of a wealthy businessman is torn between her loyalty to him and her love for a young architect connected to her in unexpected ways."/>
    <x v="0"/>
  </r>
  <r>
    <s v="s4081"/>
    <x v="0"/>
    <x v="2142"/>
    <s v="Zach Galifianakis: Live at the Purple Onion"/>
    <x v="1790"/>
    <s v="Zach Galifianakis"/>
    <s v="Zach Galifianakis, Brian Unger"/>
    <s v="United States"/>
    <s v="United States"/>
    <x v="0"/>
    <x v="776"/>
    <x v="0"/>
    <x v="20"/>
    <x v="0"/>
    <s v="61 min"/>
    <s v="Stand-Up Comedy"/>
    <s v="The unorthodox, piano-playing stand-up star Zach Galifianakis makes a splash on the scene and serves up a healthy dose of his signature wit."/>
    <x v="12"/>
  </r>
  <r>
    <s v="s4082"/>
    <x v="0"/>
    <x v="2143"/>
    <s v="Life of An Outcast"/>
    <x v="1791"/>
    <s v="Ravi Bhushan Bhartiya"/>
    <s v="Ravi Bhushan Bhartiya, Shalini Mohan, Bhaskar Jha, Manohar Pandey, Siddharth Bharadwaj, Jay Shanker Pandey, Deepak Jha, Komal Singh"/>
    <s v="India"/>
    <s v="India"/>
    <x v="3"/>
    <x v="777"/>
    <x v="6"/>
    <x v="21"/>
    <x v="5"/>
    <s v="80 min"/>
    <s v="Dramas, Independent Movies, International Movies"/>
    <s v="When authorities jail his son for rejecting religious bias, a poor father‚Äôs struggle to bail him out highlights rural India‚Äôs enduring casteism."/>
    <x v="0"/>
  </r>
  <r>
    <s v="s4083"/>
    <x v="0"/>
    <x v="2144"/>
    <s v="The Photographer Of Mauthausen"/>
    <x v="1792"/>
    <s v="Mario Casas"/>
    <s v="Mario Casas, Richard van Weyden, Alain Hern√°ndez, Adri√† Salazar, Eduard Buch, Stefan Weinert, Rub√©n Yuste, Nikola Stojanovic, Frank Feys, Marc Rodr√≠guez, Albert Mora, Luka Peros, Rainer Reiners, Toni Gomila, Emilio Gavira, Macarena G√≥mez"/>
    <s v="Spain"/>
    <s v="Spain"/>
    <x v="8"/>
    <x v="778"/>
    <x v="4"/>
    <x v="21"/>
    <x v="0"/>
    <s v="110 min"/>
    <s v="Dramas, International Movies"/>
    <s v="A Catal√°n prisoner at a Nazi concentration camp uses his office job to steal photo negatives of the atrocities committed there. Based on true events."/>
    <x v="0"/>
  </r>
  <r>
    <s v="s4084"/>
    <x v="0"/>
    <x v="1512"/>
    <s v="Bert Kreischer: The Machine"/>
    <x v="1225"/>
    <s v="Bert Kreischer"/>
    <s v="Bert Kreischer"/>
    <s v="United States"/>
    <s v="United States"/>
    <x v="0"/>
    <x v="779"/>
    <x v="3"/>
    <x v="32"/>
    <x v="0"/>
    <s v="70 min"/>
    <s v="Stand-Up Comedy"/>
    <s v="From his run-in with a grizzly bear to partying with the Russian mafia, the shirtless comic returns with laugh-out-loud tales in this stand-up special."/>
    <x v="12"/>
  </r>
  <r>
    <s v="s4086"/>
    <x v="0"/>
    <x v="2145"/>
    <s v="Firebrand"/>
    <x v="1793"/>
    <s v="Usha Jadhav"/>
    <s v="Usha Jadhav, Girish Kulkarni, Sachin Khedekar, Rajeshwari Sachdev, Rushad Rana, Mrunal Oak"/>
    <s v="India"/>
    <s v="India"/>
    <x v="3"/>
    <x v="779"/>
    <x v="3"/>
    <x v="23"/>
    <x v="0"/>
    <s v="117 min"/>
    <s v="Dramas, International Movies"/>
    <s v="While she successfully advocates for her female clients in difficult divorce cases, a lawyer‚Äôs trauma from sexual assault impacts her own marriage."/>
    <x v="0"/>
  </r>
  <r>
    <s v="s4087"/>
    <x v="0"/>
    <x v="2146"/>
    <s v="Paddleton"/>
    <x v="1794"/>
    <s v="Mark Duplass"/>
    <s v="Mark Duplass, Ray Romano"/>
    <s v="United States"/>
    <s v="United States"/>
    <x v="0"/>
    <x v="779"/>
    <x v="3"/>
    <x v="23"/>
    <x v="0"/>
    <s v="89 min"/>
    <s v="Comedies, Dramas, Independent Movies"/>
    <s v="After he's diagnosed with terminal cancer, middle-aged Michael asks his neighbor friend Andy to help him end his life before the disease does."/>
    <x v="2"/>
  </r>
  <r>
    <s v="s4088"/>
    <x v="0"/>
    <x v="2147"/>
    <s v="Paris Is Us"/>
    <x v="1795"/>
    <s v="No√©mie Schmidt"/>
    <s v="No√©mie Schmidt, Gr√©goire Isvarine, Marie Mottet, Lou Castel, Mathias Minne, Margaux Bonin, Julia Kouakou, Alexandre Schreiber, Schemci Lauth, Theo Tagand, Cl√©ment Olivieri, Doria Achour"/>
    <s v="France"/>
    <s v="France"/>
    <x v="14"/>
    <x v="779"/>
    <x v="3"/>
    <x v="23"/>
    <x v="0"/>
    <s v="84 min"/>
    <s v="Dramas, Independent Movies, International Movies"/>
    <s v="Amid a turbulent romance and rising tensions in Paris, a young woman finds herself caught in a dizzying spiral of dreams, memories and what-ifs."/>
    <x v="0"/>
  </r>
  <r>
    <s v="s4089"/>
    <x v="0"/>
    <x v="2148"/>
    <s v="Shonar Pahar"/>
    <x v="1796"/>
    <s v="Tanuja"/>
    <s v="Tanuja, Jishu Sengupta, Parambrata Chatterjee, Arunima Ghosh, Shrijato Banerjee, Soumitra Chatterjee, Gargi Roychowdhury"/>
    <s v="India"/>
    <s v="India"/>
    <x v="3"/>
    <x v="779"/>
    <x v="3"/>
    <x v="21"/>
    <x v="5"/>
    <s v="131 min"/>
    <s v="Dramas, Independent Movies, International Movies"/>
    <s v="An older woman's unique friendship with a young boy inspires her to examine the strained relationship she shares with her married son."/>
    <x v="0"/>
  </r>
  <r>
    <s v="s4092"/>
    <x v="0"/>
    <x v="2149"/>
    <s v="The Drug King"/>
    <x v="1797"/>
    <s v="Song Kang-ho"/>
    <s v="Song Kang-ho, Cho Jung-seok, Bae Doona, Kim So-jin, Kim Dae-myung, Jo Woo-jin, Lee Hee-jun, Song Young-chang, Yoon Je-moon"/>
    <s v="South Korea"/>
    <s v="South Korea"/>
    <x v="29"/>
    <x v="780"/>
    <x v="2"/>
    <x v="21"/>
    <x v="0"/>
    <s v="139 min"/>
    <s v="Dramas, International Movies, Thrillers"/>
    <s v="A petty smuggler from Busan dives headfirst into illicit drug trafficking in the 1970s and rises to become king of narcotics exports to Japan."/>
    <x v="0"/>
  </r>
  <r>
    <s v="s4093"/>
    <x v="0"/>
    <x v="2150"/>
    <s v="Kevin James: Sweat the Small Stuff"/>
    <x v="1798"/>
    <s v="Kevin James"/>
    <s v="Kevin James"/>
    <s v="United States"/>
    <s v="United States"/>
    <x v="0"/>
    <x v="781"/>
    <x v="1"/>
    <x v="11"/>
    <x v="5"/>
    <s v="42 min"/>
    <s v="Stand-Up Comedy"/>
    <s v="The film and television star riffs on life's many royal pains in this hourlong special taped at New York City's Hudson Theatre in 2001."/>
    <x v="12"/>
  </r>
  <r>
    <s v="s4094"/>
    <x v="0"/>
    <x v="2151"/>
    <s v="Transformer"/>
    <x v="1799"/>
    <s v="Janae Marie Kroczaleski"/>
    <s v="Janae Marie Kroczaleski"/>
    <s v="Canada"/>
    <s v="Canada"/>
    <x v="11"/>
    <x v="781"/>
    <x v="1"/>
    <x v="5"/>
    <x v="0"/>
    <s v="79 min"/>
    <s v="Documentaries, LGBTQ Movies"/>
    <s v="Powerlifter Matt Kroczaleski faced his greatest challenge when he came out as transgender. This documentary captures his transition into a woman."/>
    <x v="8"/>
  </r>
  <r>
    <s v="s4095"/>
    <x v="0"/>
    <x v="2152"/>
    <s v="Genius"/>
    <x v="1800"/>
    <s v="Roshan"/>
    <s v="Roshan, Priyaa Lal, Aadukalam Naren, Singam Puli, Meera Krishnan, Jayaprakash"/>
    <s v="India"/>
    <s v="India"/>
    <x v="3"/>
    <x v="782"/>
    <x v="5"/>
    <x v="21"/>
    <x v="1"/>
    <s v="96 min"/>
    <s v="Dramas, Independent Movies, International Movies"/>
    <s v="Extreme pressure from his father to excel at school during childhood has dangerous psychological effects on a brilliant but suicidal man‚Äôs adult life."/>
    <x v="0"/>
  </r>
  <r>
    <s v="s4096"/>
    <x v="0"/>
    <x v="2153"/>
    <s v="Black Sea"/>
    <x v="383"/>
    <s v="Jude Law"/>
    <s v="Jude Law, Scoot McNairy, Ben Mendelsohn, Bobby Schofield, Tobias Menzies, Michael Smiley, Grigoriy Dobrygin, David Threlfall, Jodie Whittaker, Karl Davies"/>
    <s v="United Kingdom, Russia, United States"/>
    <s v="United Kingdom"/>
    <x v="1"/>
    <x v="783"/>
    <x v="4"/>
    <x v="25"/>
    <x v="4"/>
    <s v="114 min"/>
    <s v="Action &amp; Adventure, Dramas, International Movies"/>
    <s v="A hard-driving submarine captain is hired to steal gold from a sunken Nazi sub, but there's no honor among thieves during this underwater heist."/>
    <x v="5"/>
  </r>
  <r>
    <s v="s4098"/>
    <x v="0"/>
    <x v="2154"/>
    <s v="Awe"/>
    <x v="1801"/>
    <s v="Kajal Aggarwal"/>
    <s v="Kajal Aggarwal, Nithya Menon, Regina Cassandra, Eesha Rebba, Murli Sharma, Srinivas Avasarala, Priyadarshi Pullikonda"/>
    <s v="India"/>
    <s v="India"/>
    <x v="3"/>
    <x v="784"/>
    <x v="3"/>
    <x v="21"/>
    <x v="0"/>
    <s v="111 min"/>
    <s v="Dramas, International Movies, Sci-Fi &amp; Fantasy"/>
    <s v="Disparate characters, including an aspiring time traveler, a phony chef, a drug-addicted waitress and several others, share a surprising connection."/>
    <x v="0"/>
  </r>
  <r>
    <s v="s4099"/>
    <x v="0"/>
    <x v="2155"/>
    <s v="Ayana"/>
    <x v="1802"/>
    <s v="Deepak Subramanya"/>
    <s v="Deepak Subramanya, Apoorva Soma, Ramesh Bhat, Harsha H S, Karthik A, Goutham Shashidhar, Nagshree Karkone, Moksha Kushal, Vedashree Rao"/>
    <s v="India"/>
    <s v="India"/>
    <x v="3"/>
    <x v="784"/>
    <x v="3"/>
    <x v="5"/>
    <x v="0"/>
    <s v="112 min"/>
    <s v="Dramas, Independent Movies, International Movies"/>
    <s v="With his carefree bachelor days behind him, a young entrepreneur‚Äôs ambitions for adulthood come with some painful personal and professional decisions."/>
    <x v="0"/>
  </r>
  <r>
    <s v="s4101"/>
    <x v="0"/>
    <x v="2156"/>
    <s v="Buddies"/>
    <x v="1803"/>
    <s v="Ariel Goldenberg"/>
    <s v="Ariel Goldenberg, Rita Pokk, Breno Viola, Lima Duarte, Marco Luque, Daniel Torres, Monaliza Marchi, Am√©lia Bittencourt, Giulia de Souza Merigo, Deto Montenegro, Rui Unas"/>
    <s v="Brazil"/>
    <s v="Brazil"/>
    <x v="32"/>
    <x v="784"/>
    <x v="3"/>
    <x v="10"/>
    <x v="0"/>
    <s v="103 min"/>
    <s v="Comedies, Dramas, Independent Movies"/>
    <s v="Inspired by the movie &quot;Thelma &amp; Louise,&quot; three young people with Down syndrome leave the institution where they live to take a road trip together."/>
    <x v="2"/>
  </r>
  <r>
    <s v="s4102"/>
    <x v="0"/>
    <x v="2157"/>
    <s v="Candyflip"/>
    <x v="1804"/>
    <s v="Prashant Prakash"/>
    <s v="Prashant Prakash, Kalki Koechlin, Prakash Raj, Gulshan Devaiah, Valeriya Polyanychko"/>
    <s v="India"/>
    <s v="India"/>
    <x v="3"/>
    <x v="784"/>
    <x v="3"/>
    <x v="5"/>
    <x v="0"/>
    <s v="104 min"/>
    <s v="Dramas, Independent Movies, International Movies"/>
    <s v="On the incandescent shores of Goa, a young man tumbles down a mind-bending ‚Äì and soon dangerous ‚Äì series of trips after taking hallucinatory drugs."/>
    <x v="0"/>
  </r>
  <r>
    <s v="s4103"/>
    <x v="0"/>
    <x v="2158"/>
    <s v="Chameli"/>
    <x v="861"/>
    <s v="Kareena Kapoor"/>
    <s v="Kareena Kapoor, Rahul Bose, Rinke Khanna, Yashpal Sharma, Makrand Deshpande, Kabir Sadanand, Pankaj Jha"/>
    <s v="India"/>
    <s v="India"/>
    <x v="3"/>
    <x v="784"/>
    <x v="3"/>
    <x v="14"/>
    <x v="1"/>
    <s v="102 min"/>
    <s v="Dramas, International Movies"/>
    <s v="While taking shelter from a Mumbai monsoon, an investment banker forms an unlikely connection with a na√Øve prostitute over the course of the night."/>
    <x v="0"/>
  </r>
  <r>
    <s v="s4104"/>
    <x v="0"/>
    <x v="2159"/>
    <s v="Fatso"/>
    <x v="880"/>
    <s v="Ranvir Shorey"/>
    <s v="Ranvir Shorey, Gul Panag, Purab Kohli, Neil Bhoopalam, Gunjan Bakshi, Saurabh Shukla, Atul Kumar, Brijendra Kala, Bharati Achrekar, Rahul Vohra"/>
    <s v="India"/>
    <s v="India"/>
    <x v="3"/>
    <x v="784"/>
    <x v="3"/>
    <x v="10"/>
    <x v="1"/>
    <s v="97 min"/>
    <s v="Comedies, Dramas, International Movies"/>
    <s v="Killed too soon due to a clerical error in heaven, a man is sent back to earth with a new lease on life, this time in the body of his portly friend."/>
    <x v="2"/>
  </r>
  <r>
    <s v="s4105"/>
    <x v="1"/>
    <x v="2160"/>
    <s v="Hj√∏rdis"/>
    <x v="1805"/>
    <s v="Lise Baastrup"/>
    <s v="Lise Baastrup, Martin Brygmann, Ellen Hillings√∏, Nicky Andersen, Nicoline Sharma Rubow, Jasmin Bart-Williams, William R√ºtzou, Marius Due, Robert Hansen"/>
    <s v="Denmark"/>
    <s v="Denmark"/>
    <x v="64"/>
    <x v="784"/>
    <x v="3"/>
    <x v="25"/>
    <x v="0"/>
    <s v="1 Season"/>
    <s v="International TV Shows, TV Comedies, TV Dramas"/>
    <s v="This miniseries spinoff of &quot;Rita&quot; follows teacher Hj√∏rdis as she plans a school play on bullying featuring a cast of socially awkward students."/>
    <x v="11"/>
  </r>
  <r>
    <s v="s4107"/>
    <x v="0"/>
    <x v="2161"/>
    <s v="Neevevaro"/>
    <x v="1806"/>
    <s v="Aadhi"/>
    <s v="Aadhi, Tapsee Pannu, Ritika Singh, Vennela Kishore, Sapthagiri"/>
    <s v="India"/>
    <s v="India"/>
    <x v="3"/>
    <x v="784"/>
    <x v="3"/>
    <x v="21"/>
    <x v="1"/>
    <s v="132 min"/>
    <s v="Dramas, International Movies, Romantic Movies"/>
    <s v="When a blind chef‚Äôs girlfriend goes missing, his unnerving search for her leads him to find there's more to her disappearance than what meets the eye."/>
    <x v="0"/>
  </r>
  <r>
    <s v="s4108"/>
    <x v="0"/>
    <x v="2162"/>
    <s v="Pyaar Ke Side Effects"/>
    <x v="1807"/>
    <s v="Rahul Bose"/>
    <s v="Rahul Bose, Mallika Sherawat, Ranvir Shorey, Sharat Saxena, Aamir Bashir, Taraana Raja, Jas Arora, Suchitra Pillai, Sapna Bhavnani, Sophiya Chaudhary"/>
    <s v="India"/>
    <s v="India"/>
    <x v="3"/>
    <x v="784"/>
    <x v="3"/>
    <x v="20"/>
    <x v="0"/>
    <s v="120 min"/>
    <s v="Comedies, International Movies, Romantic Movies"/>
    <s v="A commitment-phobe agrees to marry his girlfriend, setting in motion a series of hilarious mishaps that has him questioning what he got himself into."/>
    <x v="2"/>
  </r>
  <r>
    <s v="s4109"/>
    <x v="0"/>
    <x v="2163"/>
    <s v="Sur: The Melody of Life"/>
    <x v="1808"/>
    <s v="Lucky Ali"/>
    <s v="Lucky Ali, Simone Singh, Achint Kaur, Ehsan Khan, Harsh Vasisht, Yashodhan Bal, Gauri Karnik, Divya Dutta"/>
    <s v="India"/>
    <s v="India"/>
    <x v="3"/>
    <x v="784"/>
    <x v="3"/>
    <x v="12"/>
    <x v="1"/>
    <s v="137 min"/>
    <s v="Dramas, International Movies"/>
    <s v="A renowned music teacher mentors a promising young singer, but when her fame begins to overshadow his own, he lets jealousy and competition take over."/>
    <x v="0"/>
  </r>
  <r>
    <s v="s4111"/>
    <x v="0"/>
    <x v="2164"/>
    <s v="The Breaker Upperers"/>
    <x v="1809"/>
    <s v="Madeleine Sami"/>
    <s v="Madeleine Sami, Jackie van Beek, James Rolleston, Celia Pacquola, Ana Scotney, Rima Te Wiata, Carl Bland, Brett O'Gorman, Cohen Holloway, Jemaine Clement"/>
    <s v="New Zealand"/>
    <s v="New Zealand"/>
    <x v="15"/>
    <x v="784"/>
    <x v="3"/>
    <x v="21"/>
    <x v="0"/>
    <s v="82 min"/>
    <s v="Comedies, Independent Movies, International Movies"/>
    <s v="For the right price, BFFs Jen and Mel will ruthlessly end any romance. But when one of them grows a conscience, their friendship begins to unravel."/>
    <x v="2"/>
  </r>
  <r>
    <s v="s4113"/>
    <x v="0"/>
    <x v="2165"/>
    <s v="Ugly Aur Pagli"/>
    <x v="1810"/>
    <s v="Mallika Sherawat"/>
    <s v="Mallika Sherawat, Ranvir Shorey, Tinnu Anand, Sushmita Mukherjee, Manish Anand, Vihang Nayak, Bharati Achrekar, Zeenat Aman"/>
    <s v="India"/>
    <s v="India"/>
    <x v="3"/>
    <x v="784"/>
    <x v="3"/>
    <x v="16"/>
    <x v="1"/>
    <s v="115 min"/>
    <s v="Comedies, International Movies, Romantic Movies"/>
    <s v="Everyday guy Kabir is thrown for a loop when he meets Kuhu, a freewheeling party girl. Now, he's a changed man, dancing, running half-naked through the streets and donning ladies' shoes at her whim."/>
    <x v="2"/>
  </r>
  <r>
    <s v="s4114"/>
    <x v="0"/>
    <x v="2166"/>
    <s v="Yucat√°n"/>
    <x v="1811"/>
    <s v="Luis Tosar"/>
    <s v="Luis Tosar, Rodrigo de la Serna, Joan Pera, Stephanie Cayo, Gloria Mu√±oz, Adri√°n N√∫√±ez, Alicia Fern√°ndez, Jorge As√≠n, Agust√≠n Jim√©nez, Lupe Carti√© Roda, Txell Aixendri, Xavi Lite, Alejandro Vera, Jo√£o Lagarto"/>
    <s v="Spain"/>
    <s v="Spain"/>
    <x v="8"/>
    <x v="784"/>
    <x v="3"/>
    <x v="21"/>
    <x v="0"/>
    <s v="130 min"/>
    <s v="Comedies, International Movies"/>
    <s v="Competing con artists attempt to creatively and ruthlessly swindle a fatherly lottery winner while on a lively cruise from Spain to Mexico."/>
    <x v="2"/>
  </r>
  <r>
    <s v="s4116"/>
    <x v="0"/>
    <x v="2167"/>
    <s v="Ken Jeong: You Complete Me, Ho"/>
    <x v="1233"/>
    <s v="Ken Jeong"/>
    <s v="Ken Jeong"/>
    <s v="United States"/>
    <s v="United States"/>
    <x v="0"/>
    <x v="785"/>
    <x v="2"/>
    <x v="23"/>
    <x v="0"/>
    <s v="62 min"/>
    <s v="Stand-Up Comedy"/>
    <s v="In his first-ever stand-up special, Ken Jeong pays tribute to his wife and shares stories about Hollywood and how &quot;The Hangover&quot; saved his life."/>
    <x v="12"/>
  </r>
  <r>
    <s v="s4121"/>
    <x v="0"/>
    <x v="2168"/>
    <s v="High Flying Bird"/>
    <x v="1555"/>
    <s v="Andr√© Holland"/>
    <s v="Andr√© Holland, Zazie Beetz, Bill Duke, Kyle MacLachlan, Melvin Gregg, Sonja Sohn, Zachary Quinto"/>
    <s v="United States"/>
    <s v="United States"/>
    <x v="0"/>
    <x v="786"/>
    <x v="3"/>
    <x v="23"/>
    <x v="0"/>
    <s v="91 min"/>
    <s v="Dramas, Sports Movies"/>
    <s v="When an NBA lockout sidelines his big rookie client, an agent hatches a bold plan to save their careers ‚Äì and disrupt the league's power structure."/>
    <x v="0"/>
  </r>
  <r>
    <s v="s4122"/>
    <x v="0"/>
    <x v="2169"/>
    <s v="Kevin Hart's Guide to Black History"/>
    <x v="1812"/>
    <s v="Kevin Hart"/>
    <s v="Kevin Hart, Saniyya Sidney, Lil Rel Howery, Eoghan Thomas Murphy, Tiffany Haddish, Al Shearer, Lonnie Chavis, Alphonso Mcauley, Nika Williams, Barry Brewer, Greg Germann, John Ennis, Jay Johnston"/>
    <s v="United States"/>
    <s v="United States"/>
    <x v="0"/>
    <x v="786"/>
    <x v="3"/>
    <x v="23"/>
    <x v="5"/>
    <s v="63 min"/>
    <s v="Children &amp; Family Movies, Comedies"/>
    <s v="Kevin Hart highlights the fascinating contributions of black history‚Äôs unsung heroes in this entertaining ‚Äì and educational ‚Äì comedy special."/>
    <x v="7"/>
  </r>
  <r>
    <s v="s4124"/>
    <x v="0"/>
    <x v="2170"/>
    <s v="ReMastered: The Two Killings of Sam Cooke"/>
    <x v="1813"/>
    <s v="Sam Cooke"/>
    <s v="Sam Cooke"/>
    <s v="United States"/>
    <s v="United States"/>
    <x v="0"/>
    <x v="786"/>
    <x v="3"/>
    <x v="23"/>
    <x v="0"/>
    <s v="74 min"/>
    <s v="Documentaries, Music &amp; Musicals"/>
    <s v="While Sam Cooke rose to stardom as a soul singer, his outspoken views on civil rights drew attention that may have contributed to his death at age 33."/>
    <x v="8"/>
  </r>
  <r>
    <s v="s4125"/>
    <x v="0"/>
    <x v="2171"/>
    <s v="The Tree of Blood"/>
    <x v="1814"/>
    <s v="√örsula Corber√≥"/>
    <s v="√örsula Corber√≥, √Ålvaro Cervantes, Najwa Nimri, Patricia L√≥pez Arnaiz, Daniel Grao, Joaqu√≠n Furriel, Maria Molins, Emilio Guti√©rrez Caba, Luisa Gavasa, Jos√© Mar√≠a Pou, √Ångela Molina"/>
    <s v="Spain"/>
    <s v="Spain"/>
    <x v="8"/>
    <x v="786"/>
    <x v="3"/>
    <x v="21"/>
    <x v="0"/>
    <s v="136 min"/>
    <s v="Dramas, Independent Movies, International Movies"/>
    <s v="As a young couple write the story of their families' shared history, both reveal their relatives' dark secrets and one must make a painful confession."/>
    <x v="0"/>
  </r>
  <r>
    <s v="s4129"/>
    <x v="0"/>
    <x v="2172"/>
    <s v="Ray Romano: Right Here, Around the Corner"/>
    <x v="1140"/>
    <s v="Ray Romano"/>
    <s v="Ray Romano"/>
    <s v="United States"/>
    <s v="United States"/>
    <x v="0"/>
    <x v="787"/>
    <x v="0"/>
    <x v="23"/>
    <x v="0"/>
    <s v="59 min"/>
    <s v="Stand-Up Comedy"/>
    <s v="Ray Romano cut his stand-up teeth at the Comedy Cellar in New York. Now, in his first comedy special in 23 years, he returns to where it all began."/>
    <x v="12"/>
  </r>
  <r>
    <s v="s4134"/>
    <x v="0"/>
    <x v="2173"/>
    <s v="Await Further Instructions"/>
    <x v="1815"/>
    <s v="Sam Gittins"/>
    <s v="Sam Gittins, Grant Masters, Neerja Naik, Abigail Cruttenden, Kris Saddler, Holly Weston, David Bradley"/>
    <s v="United Kingdom"/>
    <s v="United Kingdom"/>
    <x v="1"/>
    <x v="788"/>
    <x v="4"/>
    <x v="21"/>
    <x v="0"/>
    <s v="91 min"/>
    <s v="Horror Movies, Sci-Fi &amp; Fantasy"/>
    <s v="A family‚Äôs tense reunion turns terrifying when they get trapped in their home by an unknown force, and sinister commands begin appearing on their TV."/>
    <x v="3"/>
  </r>
  <r>
    <s v="s4135"/>
    <x v="0"/>
    <x v="2174"/>
    <s v="Manusangada"/>
    <x v="1816"/>
    <s v="Rajeev Anand"/>
    <s v="Rajeev Anand, Manimegalai, A.S. Sasi Kumar, Vidhur Rajarajan, Sheela Rajkumar, Sethu Darwin, Anand Sampath, Karuna Prasad"/>
    <s v="India"/>
    <s v="India"/>
    <x v="3"/>
    <x v="788"/>
    <x v="4"/>
    <x v="5"/>
    <x v="1"/>
    <s v="93 min"/>
    <s v="Dramas, Independent Movies, International Movies"/>
    <s v="When caste discrimination prevents a villager from giving his deceased father a rightful burial, he takes his fight for equality to court."/>
    <x v="0"/>
  </r>
  <r>
    <s v="s4137"/>
    <x v="0"/>
    <x v="2175"/>
    <s v="Dear Ex"/>
    <x v="1817"/>
    <s v="Roy Chiu"/>
    <s v="Roy Chiu, Hsieh Ying-xuan, Joseph Huang, Spark Chen"/>
    <s v="Taiwan"/>
    <s v="Taiwan"/>
    <x v="19"/>
    <x v="789"/>
    <x v="3"/>
    <x v="21"/>
    <x v="0"/>
    <s v="100 min"/>
    <s v="Comedies, Dramas, International Movies"/>
    <s v="A teen navigates a bitter feud between his willful mom and a free-spirited man, who's the lover and insurance beneficiary of his recently deceased dad."/>
    <x v="2"/>
  </r>
  <r>
    <s v="s4139"/>
    <x v="0"/>
    <x v="2176"/>
    <s v="Lego DC Comics: Batman Be-Leaguered"/>
    <x v="1818"/>
    <s v="Dee Bradley Baker"/>
    <s v="Dee Bradley Baker, Troy Baker, John DiMaggio, Grey DeLisle, Tom Kenny, Nolan North, Khary Payton, James Arnold Taylor"/>
    <s v="United States"/>
    <s v="United States"/>
    <x v="0"/>
    <x v="789"/>
    <x v="3"/>
    <x v="28"/>
    <x v="7"/>
    <s v="22 min"/>
    <s v="Movies"/>
    <s v="When Superman and the other Justice League superheroes start disappearing, it's up to Batman to unravel the caper and save the day."/>
    <x v="14"/>
  </r>
  <r>
    <s v="s4140"/>
    <x v="0"/>
    <x v="2177"/>
    <s v="LEGO Marvel Super Heroes: Black Panther"/>
    <x v="1819"/>
    <s v="James Mathis III"/>
    <s v="James Mathis III, Keston John, Yvette Nicole Brown, Daisy Lightfoot, Isaac C. Singleton Jr., Trevor Devall, Liam O'Brien, Mick Wingert, Fred Tatasciore, Laura Bailey"/>
    <s v="United States"/>
    <s v="United States"/>
    <x v="0"/>
    <x v="789"/>
    <x v="3"/>
    <x v="21"/>
    <x v="7"/>
    <s v="22 min"/>
    <s v="Children &amp; Family Movies"/>
    <s v="When Thanos joins forces with villains Killmonger and Klaue to destroy Earth, Black Panther rushes to stop them from stealing Wakanda's vibranium."/>
    <x v="7"/>
  </r>
  <r>
    <s v="s4147"/>
    <x v="0"/>
    <x v="2178"/>
    <s v="Velvet Buzzsaw"/>
    <x v="1820"/>
    <s v="Jake Gyllenhaal"/>
    <s v="Jake Gyllenhaal, Rene Russo, Zawe Ashton, Toni Collette, John Malkovich, Natalia Dyer, Daveed Diggs, Tom Sturridge"/>
    <s v="United States"/>
    <s v="United States"/>
    <x v="0"/>
    <x v="789"/>
    <x v="3"/>
    <x v="23"/>
    <x v="4"/>
    <s v="113 min"/>
    <s v="Dramas, Thrillers"/>
    <s v="A feared critic, an icy gallery owner and an ambitious assistant snap up a recently deceased artist's stash of paintings ‚Äì with dire consequences."/>
    <x v="0"/>
  </r>
  <r>
    <s v="s4148"/>
    <x v="0"/>
    <x v="2179"/>
    <s v="Hantu Kak Limah"/>
    <x v="1821"/>
    <s v="Awie"/>
    <s v="Awie, Arab Khalid, Sharwani Ns, Tj Isa, Delimawati, Zul Ariffin, Uqasha Senrose, Ropie Cecupak"/>
    <s v="Malaysia"/>
    <s v="Malaysia"/>
    <x v="28"/>
    <x v="790"/>
    <x v="2"/>
    <x v="21"/>
    <x v="5"/>
    <s v="110 min"/>
    <s v="Comedies, Horror Movies, International Movies"/>
    <s v="When Kak Limah turns up dead shortly after her marriage to a much younger man, her pesky ghost haunts the villagers, who can't seem to get rid of her."/>
    <x v="2"/>
  </r>
  <r>
    <s v="s4149"/>
    <x v="0"/>
    <x v="2180"/>
    <s v="Love Off the Cuff"/>
    <x v="58"/>
    <s v="Miriam Chin Wah Yeung"/>
    <s v="Miriam Chin Wah Yeung, Shawn Yue, Paul Chun, Jiang Mengjie, Wang Xiao Chen, Siu Yam Yam, Kwok Cheung Tsang, Toby Lee, Dada Chan, Hugo Ng"/>
    <s v="China, Hong Kong"/>
    <s v="China"/>
    <x v="4"/>
    <x v="790"/>
    <x v="2"/>
    <x v="5"/>
    <x v="0"/>
    <s v="120 min"/>
    <s v="Comedies, Dramas, International Movies"/>
    <s v="Cherie and Jimmy's relationship is in a rut ‚Äì until Cherie's estranged father shows up and a woman from Jimmy's past shows up with a hidden agenda."/>
    <x v="2"/>
  </r>
  <r>
    <s v="s4152"/>
    <x v="0"/>
    <x v="2181"/>
    <s v="Virsa"/>
    <x v="1473"/>
    <s v="Arya Babbar"/>
    <s v="Arya Babbar, Kanwaljeet Singh, Gulshan Grover, Mehreen Raheel, Aparna Sharma, Aman Dhaliwal, Noman Ijaz"/>
    <s v="India, Pakistan"/>
    <s v="India"/>
    <x v="3"/>
    <x v="791"/>
    <x v="1"/>
    <x v="3"/>
    <x v="1"/>
    <s v="127 min"/>
    <s v="Dramas, International Movies, Music &amp; Musicals"/>
    <s v="A man is disheartened when he visits his well-to-do son and grandkids in Australia and sees they have detached from their traditional Indian morals."/>
    <x v="0"/>
  </r>
  <r>
    <s v="s4153"/>
    <x v="0"/>
    <x v="2182"/>
    <s v="Bhasmasur"/>
    <x v="1822"/>
    <s v="Imran Rasheed"/>
    <s v="Imran Rasheed, Mittal Chouhan, Trimala Adhikari, Bhushan Vikas, Ravi Goswami, Raghav Dutt, Kumkum Chouhan, Rohan Mobarsa"/>
    <s v="India"/>
    <s v="India"/>
    <x v="3"/>
    <x v="792"/>
    <x v="0"/>
    <x v="5"/>
    <x v="1"/>
    <s v="74 min"/>
    <s v="Dramas, Independent Movies, International Movies"/>
    <s v="In this heart-wrenching coming-of-age story, a young boy embarks on an arduous trek with his debt-ridden father to sell their beloved family donkey."/>
    <x v="0"/>
  </r>
  <r>
    <s v="s4155"/>
    <x v="0"/>
    <x v="2183"/>
    <s v="High Society"/>
    <x v="1823"/>
    <s v="Park Hae-il"/>
    <s v="Park Hae-il, Su Ae, Yoon Je-moon, Ra Mi-ran, Lee Jin-wook, Kim Gyu-sun, Han Ju-yeong, Kim Hae-gon, Nam Moon-cheol, Jang So-yeon"/>
    <s v="South Korea"/>
    <s v="South Korea"/>
    <x v="29"/>
    <x v="792"/>
    <x v="0"/>
    <x v="21"/>
    <x v="0"/>
    <s v="137 min"/>
    <s v="Dramas, International Movies"/>
    <s v="A deputy curator of a chaebol-funded art gallery and her husband, a politically ambitious economics professor, will do anything to join the √ºber-elite."/>
    <x v="0"/>
  </r>
  <r>
    <s v="s4156"/>
    <x v="0"/>
    <x v="2184"/>
    <s v="Up Among  The Stars"/>
    <x v="1824"/>
    <s v="Luis Callejo"/>
    <s v="Luis Callejo, Jorge Andreu, Macarena G√≥mez, Mag√ºi Mira, √Ålvaro Roig, Mar√≠a Morales, Jos√© Luis Garc√≠a P√©rez, Kiti M√°nver, Ingrid Garc√≠a Jonsson, Liz Lobato"/>
    <s v="Spain"/>
    <s v="Spain"/>
    <x v="8"/>
    <x v="792"/>
    <x v="0"/>
    <x v="21"/>
    <x v="0"/>
    <s v="86 min"/>
    <s v="Dramas, International Movies, Sci-Fi &amp; Fantasy"/>
    <s v="A grieving filmmaker struggling to keep custody of his young son after his wife's death uses magical, imaginary stories to maintain their bond."/>
    <x v="0"/>
  </r>
  <r>
    <s v="s4158"/>
    <x v="0"/>
    <x v="2185"/>
    <s v="Habibie &amp; Ainun"/>
    <x v="1825"/>
    <s v="Reza Rahadian"/>
    <s v="Reza Rahadian, Bunga Citra Lestari, Tio Pakusadewo, Ratna Riantiarno, Mike Lucock, Vitta Mariana Barrazza, Christoffer Nelwan"/>
    <s v="Indonesia, Singapore"/>
    <s v="Indonesia"/>
    <x v="25"/>
    <x v="793"/>
    <x v="6"/>
    <x v="10"/>
    <x v="1"/>
    <s v="125 min"/>
    <s v="Dramas, International Movies, Romantic Movies"/>
    <s v="This companion to 2016's &quot;Rudy Habibie&quot; traces the relationship between Indonesia‚Äôs third president and his wife behind the scenes of their public lives."/>
    <x v="0"/>
  </r>
  <r>
    <s v="s4159"/>
    <x v="0"/>
    <x v="2186"/>
    <s v="Nathicharami"/>
    <x v="1826"/>
    <s v="Sruthi Hariharan"/>
    <s v="Sruthi Hariharan, Sanchari Vijay, Sharanya, Balaji Manohar, Greeshma Sridhar, Harshil Koushik, Shaanthala, Gopalkrishna Deshpande"/>
    <s v="India"/>
    <s v="India"/>
    <x v="3"/>
    <x v="793"/>
    <x v="6"/>
    <x v="21"/>
    <x v="0"/>
    <s v="114 min"/>
    <s v="Dramas, Independent Movies, International Movies"/>
    <s v="Reeling from the loss of her husband, a widow struggles to fulfill her physical and emotional desires despite social taboos around female sexuality."/>
    <x v="0"/>
  </r>
  <r>
    <s v="s4160"/>
    <x v="0"/>
    <x v="2187"/>
    <s v="Rudy Habibie"/>
    <x v="626"/>
    <s v="Reza Rahadian"/>
    <s v="Reza Rahadian, Chelsea Islan, Dian Nitami, Indah Permatasari, Ernest Prakasa, Boris Bokir, Rey Bong, Cornelio Sunny, Pandji Pragiwaksono, Bastian Bintang Simbolon"/>
    <s v="Indonesia"/>
    <s v="Indonesia"/>
    <x v="25"/>
    <x v="793"/>
    <x v="6"/>
    <x v="32"/>
    <x v="1"/>
    <s v="143 min"/>
    <s v="Dramas, International Movies"/>
    <s v="A biopic that explores the hardships and triumphs of the early life of B. J. Habibie, a transformative president of Indonesia."/>
    <x v="0"/>
  </r>
  <r>
    <s v="s4161"/>
    <x v="0"/>
    <x v="2188"/>
    <s v="Surga Yang Tak Dirindukan"/>
    <x v="1827"/>
    <s v="Fedi Nuril"/>
    <s v="Fedi Nuril, Laudya Cynthia Bella, Raline Shah, Sandrinna Michelle, Kemal Pahlevi, Tanta Ginting, Zaskia Adya Mecca, Landung Simatupang, Ray Sitoresmi, Vitta Mariana Barrazza"/>
    <s v="Indonesia"/>
    <s v="Indonesia"/>
    <x v="25"/>
    <x v="793"/>
    <x v="6"/>
    <x v="25"/>
    <x v="1"/>
    <s v="121 min"/>
    <s v="Dramas, Faith &amp; Spirituality, International Movies"/>
    <s v="After saving an unwed expectant mother who's injured in a car accident, a happily married man takes her as his second wife ‚Äì without telling his first."/>
    <x v="0"/>
  </r>
  <r>
    <s v="s4162"/>
    <x v="0"/>
    <x v="2189"/>
    <s v="Surga Yang Tak Dirindukan 2"/>
    <x v="1828"/>
    <s v="Fedi Nuril"/>
    <s v="Fedi Nuril, Raline Shah, Laudya Cynthia Bella, Reza Rahadian, Nora Danish"/>
    <s v="Indonesia"/>
    <s v="Indonesia"/>
    <x v="25"/>
    <x v="793"/>
    <x v="6"/>
    <x v="5"/>
    <x v="1"/>
    <s v="119 min"/>
    <s v="Dramas, Faith &amp; Spirituality, International Movies"/>
    <s v="In this sequel to the award-winning 2015 film, Pras, Arini and Meirose face new challenges that could change the dynamic of their unique love triangle."/>
    <x v="0"/>
  </r>
  <r>
    <s v="s4165"/>
    <x v="0"/>
    <x v="2190"/>
    <s v="Goyo: The Boy General"/>
    <x v="1829"/>
    <s v="Paulo Avelino"/>
    <s v="Paulo Avelino, Carlo Aquino, Arron Villaflor, Mon Confiado, Gwen Zamora, Jeffrey Quizon, Alvin Anson, Empress Schuck, Perla Bautista, Benjamin Alves"/>
    <s v="Philippines"/>
    <s v="Philippines"/>
    <x v="34"/>
    <x v="794"/>
    <x v="4"/>
    <x v="21"/>
    <x v="0"/>
    <s v="150 min"/>
    <s v="Dramas, International Movies"/>
    <s v="Brash ladies' man Gregorio &quot;Goyo&quot; del Pilar rises to become one of the Philippines' youngest generals in this historical epic sequel to &quot;Heneral Luna.&quot;"/>
    <x v="0"/>
  </r>
  <r>
    <s v="s4166"/>
    <x v="0"/>
    <x v="2191"/>
    <s v="Animas"/>
    <x v="1830"/>
    <s v="Clare Durant"/>
    <s v="Clare Durant, Iv√°n Pellicer, Luis Bermejo, Liz Lobato, Chacha Huang, √Ångela Molina"/>
    <s v="Spain, Belgium"/>
    <s v="Spain"/>
    <x v="8"/>
    <x v="795"/>
    <x v="3"/>
    <x v="21"/>
    <x v="0"/>
    <s v="88 min"/>
    <s v="Horror Movies, International Movies"/>
    <s v="A teen's eerie visions become increasingly frequent and terrifying after her longtime friend gets a girlfriend and his abusive dad is strangely killed."/>
    <x v="3"/>
  </r>
  <r>
    <s v="s4170"/>
    <x v="0"/>
    <x v="2192"/>
    <s v="Mi Obra Maestra"/>
    <x v="1831"/>
    <s v="Guillermo Francella"/>
    <s v="Guillermo Francella, Luis Brandoni, Ra√∫l Ar√©valo, Andrea Frigerio, Mar√≠a Soldi, M√≥nica Duprat, Mahmoud Azim, Santiago Korovsky, Julio Marticorena, Alejandro Paker"/>
    <s v="Argentina, Spain"/>
    <s v="Argentina"/>
    <x v="10"/>
    <x v="795"/>
    <x v="3"/>
    <x v="21"/>
    <x v="0"/>
    <s v="105 min"/>
    <s v="Comedies, International Movies"/>
    <s v="A sly art dealer tries to revive the career of his longtime pal, a surly painter, with a risky plan that tests their morals and friendship."/>
    <x v="2"/>
  </r>
  <r>
    <s v="s4174"/>
    <x v="0"/>
    <x v="2193"/>
    <s v="Just Love"/>
    <x v="1832"/>
    <s v="Franco Masini"/>
    <s v="Franco Masini, Yamila Saud, Victorio D'Alessandro, Andrea Frigerio, Gerardo Romano, Bautista Lena, Josefina Ram√≠rez, Noel Schajris, Diana Hern√°ndez, Daniela Aita"/>
    <s v="Argentina"/>
    <s v="Argentina"/>
    <x v="10"/>
    <x v="796"/>
    <x v="2"/>
    <x v="21"/>
    <x v="0"/>
    <s v="96 min"/>
    <s v="Dramas, International Movies, Music &amp; Musicals"/>
    <s v="Inspired by his love affair with a conservative lawyer, the lead singer of a struggling garage band pens a hit song that propels him to fame."/>
    <x v="0"/>
  </r>
  <r>
    <s v="s4175"/>
    <x v="1"/>
    <x v="2194"/>
    <s v="Innocent"/>
    <x v="1833"/>
    <s v="Ali Atay"/>
    <s v="Ali Atay, Haluk Bilginer, Nur S√ºrer, Okan Yalabƒ±k, T√ºlin √ñzen, Serkan Keskin, Bartu K√º√ß√ºk√ßaƒülayan, Irem Altug, Mehmet √ñzg√ºr, Merve Ates, Defne Halman, Cem Zeynel Kili√ß, Esra Kizildogan"/>
    <s v="Turkey"/>
    <s v="Turkey"/>
    <x v="41"/>
    <x v="797"/>
    <x v="1"/>
    <x v="5"/>
    <x v="0"/>
    <s v="1 Season"/>
    <s v="Crime TV Shows, International TV Shows, TV Dramas"/>
    <s v="In a peaceful, rustic town, a retired officer and his family are mired in a murder mystery riddled with shocking, buried secrets."/>
    <x v="10"/>
  </r>
  <r>
    <s v="s4178"/>
    <x v="0"/>
    <x v="2195"/>
    <s v="IO"/>
    <x v="1834"/>
    <s v="Margaret Qualley"/>
    <s v="Margaret Qualley, Anthony Mackie, Danny Huston"/>
    <s v="United States"/>
    <s v="United States"/>
    <x v="0"/>
    <x v="798"/>
    <x v="3"/>
    <x v="23"/>
    <x v="1"/>
    <s v="96 min"/>
    <s v="Dramas, Sci-Fi &amp; Fantasy"/>
    <s v="As a young scientist searches for a way to save a dying Earth, she finds a connection with a man who's racing to catch the last shuttle off the planet."/>
    <x v="0"/>
  </r>
  <r>
    <s v="s4181"/>
    <x v="0"/>
    <x v="2196"/>
    <s v="Old Lord Savanna"/>
    <x v="1835"/>
    <s v="Leonardo Ribeiro"/>
    <s v="Leonardo Ribeiro"/>
    <s v="Brazil"/>
    <s v="Brazil"/>
    <x v="32"/>
    <x v="798"/>
    <x v="3"/>
    <x v="21"/>
    <x v="1"/>
    <s v="96 min"/>
    <s v="Documentaries, International Movies"/>
    <s v="This documentary captures the environmental and societal impact of Brazil's Cerrado savanna suffering from severe deforestation."/>
    <x v="8"/>
  </r>
  <r>
    <s v="s4182"/>
    <x v="0"/>
    <x v="2197"/>
    <s v="Patria"/>
    <x v="1836"/>
    <s v="Paco Ignacio Taibo II"/>
    <s v="Paco Ignacio Taibo II"/>
    <s v="Mexico"/>
    <s v="Mexico"/>
    <x v="17"/>
    <x v="798"/>
    <x v="3"/>
    <x v="23"/>
    <x v="0"/>
    <s v="90 min"/>
    <s v="Documentaries, International Movies"/>
    <s v="Paco Ignacio Taibo II brings his book trilogy to life, highlighting Mexico's history in 1854-1867, a period he considers foundational to the country."/>
    <x v="8"/>
  </r>
  <r>
    <s v="s4183"/>
    <x v="0"/>
    <x v="2198"/>
    <s v="Soni"/>
    <x v="364"/>
    <s v="Geetika Vidya Ohlyan"/>
    <s v="Geetika Vidya Ohlyan, Saloni Batra, Mohinder Gujral, Mohit Chauhan, Vikas Shukla, Gauri Chakraborty, Simrat Kaur, Dimple Kaur"/>
    <s v="India"/>
    <s v="India"/>
    <x v="3"/>
    <x v="798"/>
    <x v="3"/>
    <x v="21"/>
    <x v="0"/>
    <s v="97 min"/>
    <s v="Dramas, Independent Movies, International Movies"/>
    <s v="While fighting crimes against women in Delhi, a short-fused policewoman and her level-headed female boss grapple with gender issues in their own lives."/>
    <x v="0"/>
  </r>
  <r>
    <s v="s4187"/>
    <x v="0"/>
    <x v="2199"/>
    <s v="Abdullah, The Final Witness"/>
    <x v="1837"/>
    <s v="Sajid Hasan"/>
    <s v="Sajid Hasan, Hameed Sheikh, Habibullah Panezai, Imraan Abbas, Sadia, Imran Tareen, Asal Deen, Yameen Shah"/>
    <s v="Pakistan"/>
    <s v="Pakistan"/>
    <x v="63"/>
    <x v="799"/>
    <x v="0"/>
    <x v="32"/>
    <x v="1"/>
    <s v="88 min"/>
    <s v="Dramas, International Movies"/>
    <s v="Inspired by real events, this drama follows a trucker jailed after driving five ill-fated travelers across Quetta, and the officer taking on his case."/>
    <x v="0"/>
  </r>
  <r>
    <s v="s4189"/>
    <x v="0"/>
    <x v="2200"/>
    <s v="Echcharikkai"/>
    <x v="1838"/>
    <s v="Sathyaraj"/>
    <s v="Sathyaraj, Varalakshmi Sarathkumar, Kishore Kumar G., Vivek Rajgopal, Jayakumar, Yogi Babu, Soundar, L. Alice"/>
    <s v="India"/>
    <s v="India"/>
    <x v="3"/>
    <x v="799"/>
    <x v="0"/>
    <x v="21"/>
    <x v="1"/>
    <s v="127 min"/>
    <s v="International Movies, Thrillers"/>
    <s v="After kidnapping a millionaire‚Äôs daughter, two men get swept up in a power struggle as her father enlists a brilliant cop to hunt them down."/>
    <x v="15"/>
  </r>
  <r>
    <s v="s4191"/>
    <x v="0"/>
    <x v="2201"/>
    <s v="Pandigai"/>
    <x v="1839"/>
    <s v="Kreshna"/>
    <s v="Kreshna, Anandhi, Saravanan, Madhusudhanan, Black Pandi, Nitin Sathyaa, Aruldass, Karunas, Shanmugha Rajan, Prinz Nithik"/>
    <s v="India"/>
    <s v="India"/>
    <x v="3"/>
    <x v="799"/>
    <x v="0"/>
    <x v="5"/>
    <x v="0"/>
    <s v="125 min"/>
    <s v="Action &amp; Adventure, Dramas, International Movies"/>
    <s v="Looking for a way out of his impoverished life, a lowly hotel waiter joins an underground fight club. Then he needs a way out of that."/>
    <x v="5"/>
  </r>
  <r>
    <s v="s4192"/>
    <x v="0"/>
    <x v="2202"/>
    <s v="Pari"/>
    <x v="1840"/>
    <s v="Junaid Akhtar"/>
    <s v="Junaid Akhtar, Azekah Daniel, Khushi Maheen, Saleem Mairaj, Qavi Khan, Rasheed Naz, Faiq Asim"/>
    <s v="Pakistan"/>
    <s v="Pakistan"/>
    <x v="63"/>
    <x v="799"/>
    <x v="0"/>
    <x v="21"/>
    <x v="1"/>
    <s v="116 min"/>
    <s v="Horror Movies, International Movies"/>
    <s v="When their daughter exhibits strange behavior after moving into their new home, a couple must come to terms with who she really is."/>
    <x v="3"/>
  </r>
  <r>
    <s v="s4193"/>
    <x v="0"/>
    <x v="2203"/>
    <s v="Revenger"/>
    <x v="1841"/>
    <s v="Bruce Khan"/>
    <s v="Bruce Khan, Park Hee-soon, Yoon Jin-seo, Kim In-kwon, Kim Na-yeon, Park Cheol-min, Jeon Soo-jin, Kim Jae-hyun, Choi Je-heon"/>
    <s v="South Korea"/>
    <s v="South Korea"/>
    <x v="29"/>
    <x v="799"/>
    <x v="0"/>
    <x v="21"/>
    <x v="0"/>
    <s v="102 min"/>
    <s v="Action &amp; Adventure, International Movies"/>
    <s v="Hell-bent on avenging the murder of his family, a former detective infiltrates a remote island that serves as a prison for vicious death row criminals."/>
    <x v="5"/>
  </r>
  <r>
    <s v="s4194"/>
    <x v="0"/>
    <x v="1875"/>
    <s v="Sebastian Maniscalco: Stay Hungry"/>
    <x v="1842"/>
    <s v="Sebastian Maniscalco"/>
    <s v="Sebastian Maniscalco"/>
    <s v="United States"/>
    <s v="United States"/>
    <x v="0"/>
    <x v="799"/>
    <x v="0"/>
    <x v="23"/>
    <x v="0"/>
    <s v="65 min"/>
    <s v="Stand-Up Comedy"/>
    <s v="Sebastian Maniscalco brings an acerbically unique approach to peacocks on planes, life hacks, rich in-laws and life's annoyances in this comedy special."/>
    <x v="12"/>
  </r>
  <r>
    <s v="s4195"/>
    <x v="0"/>
    <x v="2204"/>
    <s v="The Doll"/>
    <x v="1676"/>
    <s v="Shandy Aulia"/>
    <s v="Shandy Aulia, Denny Sumargo, Sara Wijayanto, Vitta Mariana Barrazza, Demian Aditya, Faiza Mahnur, Hans Gunawan, Aslam Abad, Annette Edoarda, Wenty Mamenda"/>
    <s v="Indonesia"/>
    <s v="Indonesia"/>
    <x v="25"/>
    <x v="799"/>
    <x v="0"/>
    <x v="32"/>
    <x v="0"/>
    <s v="106 min"/>
    <s v="Horror Movies, International Movies"/>
    <s v="Eerie things begin to happen after a man gives his wife a doll, unaware it once belonged to a girl who was murdered. The first of the &quot;Doll&quot; films."/>
    <x v="3"/>
  </r>
  <r>
    <s v="s4196"/>
    <x v="0"/>
    <x v="2205"/>
    <s v="The Doll 2"/>
    <x v="1676"/>
    <s v="Luna Maya"/>
    <s v="Luna Maya, Herjunot Ali, Sara Wijayanto, Maria Sabta, Rydhen Afexi, Ira Ilva Sari, Shofia Shireen, Mega Carefansa, Wati Sudiyono, Princess Martinez"/>
    <s v="Indonesia"/>
    <s v="Indonesia"/>
    <x v="25"/>
    <x v="799"/>
    <x v="0"/>
    <x v="5"/>
    <x v="0"/>
    <s v="117 min"/>
    <s v="Horror Movies, International Movies"/>
    <s v="A mother uses her deceased daughter‚Äôs doll as a medium to communicate with her, but the consequences are chilling. The second of the ‚ÄúDoll‚Äù films."/>
    <x v="3"/>
  </r>
  <r>
    <s v="s4198"/>
    <x v="0"/>
    <x v="2206"/>
    <s v="Baazaar"/>
    <x v="1843"/>
    <s v="Saif Ali Khan"/>
    <s v="Saif Ali Khan, Chitrangada Singh, Radhika Apte, Rohan Vinod Mehra, Manish Chaudhary, Denzil Smith, Pawan Chopra, Deepak Gheewala, Utkarsh Mazumdar, Danish Hussain"/>
    <s v="India"/>
    <s v="India"/>
    <x v="3"/>
    <x v="800"/>
    <x v="5"/>
    <x v="21"/>
    <x v="0"/>
    <s v="136 min"/>
    <s v="Dramas, International Movies"/>
    <s v="A wide-eyed graduate learns the ugly side of ambition when he joins in the dubious business practices of his idol, a ruthless Mumbai stock tycoon."/>
    <x v="0"/>
  </r>
  <r>
    <s v="s4199"/>
    <x v="0"/>
    <x v="2207"/>
    <s v="All of You"/>
    <x v="815"/>
    <s v="Jennylyn Mercado"/>
    <s v="Jennylyn Mercado, Derek Ramsay, Yayo Aguila, Kean Cipriano, Nico Antonio, Enzo Marcos, Via Antonio, Hannah Ladesma"/>
    <s v="Philippines"/>
    <s v="Philippines"/>
    <x v="34"/>
    <x v="801"/>
    <x v="3"/>
    <x v="5"/>
    <x v="0"/>
    <s v="104 min"/>
    <s v="Comedies, Dramas, International Movies"/>
    <s v="Two strangers meet on a dating app and experience instant chemistry, but their relationship unravels as jarring differences catch up to them."/>
    <x v="2"/>
  </r>
  <r>
    <s v="s4205"/>
    <x v="0"/>
    <x v="2208"/>
    <s v="Solo"/>
    <x v="1844"/>
    <s v="Alain Hern√°ndez"/>
    <s v="Alain Hern√°ndez, Aura Garrido, Ben Temple"/>
    <s v="Spain"/>
    <s v="Spain"/>
    <x v="8"/>
    <x v="801"/>
    <x v="3"/>
    <x v="21"/>
    <x v="0"/>
    <s v="91 min"/>
    <s v="Dramas, Independent Movies, International Movies"/>
    <s v="In a remote area of the Canary Islands, a surfer falls off a cliff. Fighting to survive, he reflects on his life and past romance. Based on true events."/>
    <x v="0"/>
  </r>
  <r>
    <s v="s4206"/>
    <x v="0"/>
    <x v="2209"/>
    <s v="The Last Laugh"/>
    <x v="1845"/>
    <s v="Chevy Chase"/>
    <s v="Chevy Chase, Richard Dreyfuss, Andie MacDowell, Kate Micucci, Chris Parnell, George Wallace, Lewis Black"/>
    <s v="United States"/>
    <s v="United States"/>
    <x v="0"/>
    <x v="801"/>
    <x v="3"/>
    <x v="23"/>
    <x v="0"/>
    <s v="99 min"/>
    <s v="Comedies, Dramas"/>
    <s v="After moving to a retirement home, restless talent manager Al reconnects with long-ago client Buddy and coaxes him back out on the comedy circuit."/>
    <x v="2"/>
  </r>
  <r>
    <s v="s4209"/>
    <x v="0"/>
    <x v="2210"/>
    <s v="GODZILLA The Planet Eater"/>
    <x v="1846"/>
    <s v="Mamoru Miyano"/>
    <s v="Mamoru Miyano, Takahiro Sakurai, Kana Hanazawa, Tomokazu Sugita, Yuki Kaji, Junichi Suwabe, Reina Ueda, Ari Ozawa, Daisuke Ono, Kenta Miyake, Kenyu Horiuchi, Kazuya Nakai, Kazuhiro Yamaji"/>
    <s v="Japan"/>
    <s v="Japan"/>
    <x v="6"/>
    <x v="802"/>
    <x v="1"/>
    <x v="21"/>
    <x v="5"/>
    <s v="91 min"/>
    <s v="Action &amp; Adventure, Anime Features, International Movies"/>
    <s v="With the earth alliance weakened, Haruo weighs siding with the Exif, whose death cult is summoning a monster that can destroy the world."/>
    <x v="5"/>
  </r>
  <r>
    <s v="s4210"/>
    <x v="0"/>
    <x v="2211"/>
    <s v="Next Enti?"/>
    <x v="1847"/>
    <s v="Navdeep"/>
    <s v="Navdeep, Larissa Bonesi, Sarathbabu, Tamannaah Bhatia, Sundeep Kishan, Poonam Kaur"/>
    <s v="India"/>
    <s v="India"/>
    <x v="3"/>
    <x v="802"/>
    <x v="1"/>
    <x v="21"/>
    <x v="1"/>
    <s v="117 min"/>
    <s v="Comedies, Dramas, International Movies"/>
    <s v="Clashing views on intimacy lead a couple to go their separate ways to reflect on commitment and companionship, before suddenly crossing paths again."/>
    <x v="2"/>
  </r>
  <r>
    <s v="s4211"/>
    <x v="0"/>
    <x v="2212"/>
    <s v="Komola Rocket"/>
    <x v="1848"/>
    <s v="Tauquir Ahmed"/>
    <s v="Tauquir Ahmed, Mosharraf Karim, Joyraj, Samia Said, Dominic Gomez"/>
    <s v="Bangladesh"/>
    <s v="Bangladesh"/>
    <x v="49"/>
    <x v="803"/>
    <x v="6"/>
    <x v="21"/>
    <x v="1"/>
    <s v="95 min"/>
    <s v="Dramas, Independent Movies, International Movies"/>
    <s v="As the lives of rich and poor passengers aboard a steamship unfold, buried secrets, lustful affairs and selfish desires are exposed."/>
    <x v="0"/>
  </r>
  <r>
    <s v="s4212"/>
    <x v="0"/>
    <x v="2213"/>
    <s v="Nang Nak"/>
    <x v="1849"/>
    <s v="Inthira Charoenpura"/>
    <s v="Inthira Charoenpura, Winai Kraibutr"/>
    <s v="Thailand"/>
    <s v="Thailand"/>
    <x v="24"/>
    <x v="804"/>
    <x v="4"/>
    <x v="31"/>
    <x v="0"/>
    <s v="101 min"/>
    <s v="Horror Movies, International Movies, Romantic Movies"/>
    <s v="In this adaptation of a Thai folk tale, a man returns from war to his family, unaware of a sad secret about what happened to them while he was away."/>
    <x v="3"/>
  </r>
  <r>
    <s v="s4213"/>
    <x v="0"/>
    <x v="2214"/>
    <s v="And Breathe Normally"/>
    <x v="1850"/>
    <s v="KristiÃÅn ThoÃÅra HaraldsdoÃÅttir"/>
    <s v="KristiÃÅn ThoÃÅra HaraldsdoÃÅttir, Babetida Sadjo, Patrik N√∂kkvi PeÃÅtursson"/>
    <s v="Iceland, Sweden, Belgium"/>
    <s v="Iceland"/>
    <x v="54"/>
    <x v="805"/>
    <x v="3"/>
    <x v="21"/>
    <x v="1"/>
    <s v="102 min"/>
    <s v="Dramas, Independent Movies, International Movies"/>
    <s v="An Icelandic single mom struggling with poverty and a Guinea-Bissauan asylum seeker facing deportation find their lives intertwined in unexpected ways."/>
    <x v="0"/>
  </r>
  <r>
    <s v="s4215"/>
    <x v="0"/>
    <x v="2215"/>
    <s v="Lionheart"/>
    <x v="1851"/>
    <s v="Genevieve Nnaji"/>
    <s v="Genevieve Nnaji, Nkem Owoh, Pete Edochie, Onyeka Onwenu, Kanayo O. Kanayo"/>
    <s v="Nigeria"/>
    <s v="Nigeria"/>
    <x v="7"/>
    <x v="805"/>
    <x v="3"/>
    <x v="21"/>
    <x v="5"/>
    <s v="95 min"/>
    <s v="Comedies, Dramas, Independent Movies"/>
    <s v="When her father falls ill, Adaeze steps up to run the family business ‚Äì alongside her uncle ‚Äì and prove herself in a male-dominated world."/>
    <x v="2"/>
  </r>
  <r>
    <s v="s4218"/>
    <x v="0"/>
    <x v="2216"/>
    <s v="Monty Python and the Holy Grail"/>
    <x v="1852"/>
    <s v="Graham Chapman"/>
    <s v="Graham Chapman, John Cleese, Eric Idle, Terry Gilliam, Terry Jones, Michael Palin, Connie Booth, Carol Cleveland, Neil Innes"/>
    <s v="United Kingdom"/>
    <s v="United Kingdom"/>
    <x v="1"/>
    <x v="806"/>
    <x v="1"/>
    <x v="6"/>
    <x v="3"/>
    <s v="92 min"/>
    <s v="Action &amp; Adventure, Classic Movies, Comedies"/>
    <s v="The Monty Python comedy clan skewers King Arthur and his Knights of the Round Table as they quest far and wide for the Holy Grail."/>
    <x v="5"/>
  </r>
  <r>
    <s v="s4220"/>
    <x v="0"/>
    <x v="2217"/>
    <s v="Back to the 90s"/>
    <x v="1853"/>
    <s v="Dan Aaron Ramnarong"/>
    <s v="Dan Aaron Ramnarong, Pimchanok Leuwisetpaiboon, Chanintorn Jitpreeda, Chonlakarn Puangnoy, Achita Pramoj Na Ayudhya, Vichuda Pindum, Kriengsak Hrientong, Likit Sittiphun"/>
    <s v="Thailand"/>
    <s v="Thailand"/>
    <x v="24"/>
    <x v="807"/>
    <x v="0"/>
    <x v="25"/>
    <x v="1"/>
    <s v="111 min"/>
    <s v="Comedies, International Movies, Music &amp; Musicals"/>
    <s v="When a teenager is transported back to his parents‚Äô high school days, he has the chance to alter the events that led to their unhappy marriage."/>
    <x v="2"/>
  </r>
  <r>
    <s v="s4222"/>
    <x v="0"/>
    <x v="2218"/>
    <s v="Merku Thodarchi Malai"/>
    <x v="1854"/>
    <s v="Antony"/>
    <s v="Antony, Gayathri Krishna, Abu Valayamkulam, Anthony Vaathiyaar, Aarubala, Sornam"/>
    <s v="India"/>
    <s v="India"/>
    <x v="3"/>
    <x v="807"/>
    <x v="0"/>
    <x v="21"/>
    <x v="0"/>
    <s v="115 min"/>
    <s v="Dramas, Independent Movies, International Movies"/>
    <s v="In southern India, a laborer's dreams of owning a piece of land to farm is complicated by political corruption."/>
    <x v="0"/>
  </r>
  <r>
    <s v="s4223"/>
    <x v="0"/>
    <x v="2219"/>
    <s v="Moshe Kasher: Live in Oakland"/>
    <x v="1640"/>
    <s v="Moshe Kasher"/>
    <s v="Moshe Kasher"/>
    <s v="United States"/>
    <s v="United States"/>
    <x v="0"/>
    <x v="807"/>
    <x v="0"/>
    <x v="10"/>
    <x v="0"/>
    <s v="61 min"/>
    <s v="Stand-Up Comedy"/>
    <s v="Comic Moshe Kasher returns to his home turf of Oakland for this stand-up special that has him sharing uproarious stories about the people he's met."/>
    <x v="12"/>
  </r>
  <r>
    <s v="s4224"/>
    <x v="0"/>
    <x v="1659"/>
    <s v="Pok√©mon the Movie: I Choose You!"/>
    <x v="1855"/>
    <s v="Ikue Otani"/>
    <s v="Ikue Otani, Sarah Natochenny, David Oliver Nelson, Mike Pollock, Kate Bristol, Suzy Myers, Rodger Parsons"/>
    <s v="Japan"/>
    <s v="Japan"/>
    <x v="6"/>
    <x v="807"/>
    <x v="0"/>
    <x v="5"/>
    <x v="7"/>
    <s v="97 min"/>
    <s v="Anime Features, Children &amp; Family Movies"/>
    <s v="When Ash tries to pick his first Pok√©mon on his birthday, he ends up with a stubborn Pikachu and they embark on a journey to find the legendary Ho-Oh."/>
    <x v="27"/>
  </r>
  <r>
    <s v="s4225"/>
    <x v="0"/>
    <x v="2220"/>
    <s v="Puriyatha Puthir"/>
    <x v="1856"/>
    <s v="Vijay Sethupathi"/>
    <s v="Vijay Sethupathi, Gayathrie, Mahima Nambiar, Arjunan, Ramesh Thilak, Ranjith"/>
    <s v="India"/>
    <s v="India"/>
    <x v="3"/>
    <x v="807"/>
    <x v="0"/>
    <x v="5"/>
    <x v="0"/>
    <s v="120 min"/>
    <s v="International Movies, Thrillers"/>
    <s v="An aspiring music director begins to receive voyeuristic footage of his girlfriend from her apparent stalker as tragedy strikes those around him."/>
    <x v="15"/>
  </r>
  <r>
    <s v="s4226"/>
    <x v="0"/>
    <x v="2221"/>
    <s v="Taramani"/>
    <x v="1857"/>
    <s v="Andrea Jeremiah"/>
    <s v="Andrea Jeremiah, Anjali, Vasanth Ravi, Adrian Knight Jesly, Azhagamperumal, Lizzie Antony, Nivas Adithan, Abhishek D Shah"/>
    <s v="India"/>
    <s v="India"/>
    <x v="3"/>
    <x v="807"/>
    <x v="0"/>
    <x v="5"/>
    <x v="0"/>
    <s v="148 min"/>
    <s v="Dramas, Independent Movies, International Movies"/>
    <s v="A traditional man and an independent woman share a connection, but they must learn to navigate their vastly different experiences and expectations."/>
    <x v="0"/>
  </r>
  <r>
    <s v="s4229"/>
    <x v="0"/>
    <x v="2222"/>
    <s v="Whitney Cummings: Money Shot"/>
    <x v="1858"/>
    <s v="Whitney Cummings"/>
    <s v="Whitney Cummings"/>
    <s v="United States"/>
    <s v="United States"/>
    <x v="0"/>
    <x v="807"/>
    <x v="0"/>
    <x v="3"/>
    <x v="0"/>
    <s v="48 min"/>
    <s v="Stand-Up Comedy"/>
    <s v="Comedy Central roast veteran Whitney Cummings gets the stage to herself in this debut special, which finds her riffing on a wide range of topics."/>
    <x v="12"/>
  </r>
  <r>
    <s v="s4230"/>
    <x v="0"/>
    <x v="2223"/>
    <s v="Bill Hicks: One Night Stand"/>
    <x v="1858"/>
    <s v="Bill Hicks"/>
    <s v="Bill Hicks"/>
    <s v="United Kingdom"/>
    <s v="United Kingdom"/>
    <x v="1"/>
    <x v="808"/>
    <x v="6"/>
    <x v="30"/>
    <x v="0"/>
    <s v="28 min"/>
    <s v="Stand-Up Comedy"/>
    <s v="Bill Hicks remembers a wild night in 1989 and offers his views on puffing cigarettes, smoking weed, drinking, sex, commercials and music."/>
    <x v="12"/>
  </r>
  <r>
    <s v="s4232"/>
    <x v="0"/>
    <x v="2223"/>
    <s v="Bill Hicks: Relentless"/>
    <x v="1859"/>
    <s v="Bill Hicks"/>
    <s v="Bill Hicks"/>
    <s v="United Kingdom"/>
    <s v="United Kingdom"/>
    <x v="1"/>
    <x v="808"/>
    <x v="6"/>
    <x v="41"/>
    <x v="0"/>
    <s v="61 min"/>
    <s v="Stand-Up Comedy"/>
    <s v="In one of his most iconic performances, late comedian Bill Hicks demonstrates what made him such a singular talent and a force to be reckoned with."/>
    <x v="12"/>
  </r>
  <r>
    <s v="s4233"/>
    <x v="0"/>
    <x v="2223"/>
    <s v="Bill Hicks: Revelations"/>
    <x v="1859"/>
    <s v="Bill Hicks"/>
    <s v="Bill Hicks"/>
    <s v="United Kingdom"/>
    <s v="United Kingdom"/>
    <x v="1"/>
    <x v="808"/>
    <x v="6"/>
    <x v="0"/>
    <x v="0"/>
    <s v="56 min"/>
    <s v="Stand-Up Comedy"/>
    <s v="In his final recorded special, the iconoclastic comedian channels Goat Boy and tackles provocative topics like British porn, pot and the priesthood."/>
    <x v="12"/>
  </r>
  <r>
    <s v="s4234"/>
    <x v="0"/>
    <x v="2223"/>
    <s v="Bill Hicks: Sane Man"/>
    <x v="1860"/>
    <s v="Bill Hicks"/>
    <s v="Bill Hicks"/>
    <s v="United States"/>
    <s v="United States"/>
    <x v="0"/>
    <x v="808"/>
    <x v="6"/>
    <x v="27"/>
    <x v="0"/>
    <s v="81 min"/>
    <s v="Stand-Up Comedy"/>
    <s v="Filmed in 1989 at a turning point in comedian Bill Hicks's career, this rare onstage performance captures him spouting off on a variety of topics."/>
    <x v="12"/>
  </r>
  <r>
    <s v="s4238"/>
    <x v="0"/>
    <x v="2224"/>
    <s v="Sam Kinison: Breaking the Rules"/>
    <x v="1861"/>
    <s v="Sam Kinison"/>
    <s v="Sam Kinison"/>
    <s v="United States"/>
    <s v="United States"/>
    <x v="0"/>
    <x v="808"/>
    <x v="6"/>
    <x v="9"/>
    <x v="0"/>
    <s v="50 min"/>
    <s v="Stand-Up Comedy"/>
    <s v="The one-time preacher shakes and shudders as he tears into subjects including sex, marriage, religion, drugs and famine in this HBO special."/>
    <x v="12"/>
  </r>
  <r>
    <s v="s4239"/>
    <x v="0"/>
    <x v="2224"/>
    <s v="Sam Kinison: Family Entertainment Hour"/>
    <x v="1861"/>
    <s v="Sam Kinison"/>
    <s v="Sam Kinison"/>
    <s v="United States"/>
    <s v="United States"/>
    <x v="0"/>
    <x v="808"/>
    <x v="6"/>
    <x v="30"/>
    <x v="0"/>
    <s v="49 min"/>
    <s v="Stand-Up Comedy"/>
    <s v="Comic Sam Kinison lets it rip with this performance at L.A.'s Wiltern theatre, skewering every segment of modern society from religion to television."/>
    <x v="12"/>
  </r>
  <r>
    <s v="s4240"/>
    <x v="0"/>
    <x v="2224"/>
    <s v="Sam Kinison: Live in Vegas"/>
    <x v="1861"/>
    <s v="Sam Kinison"/>
    <s v="Sam Kinison"/>
    <s v="United States"/>
    <s v="United States"/>
    <x v="0"/>
    <x v="808"/>
    <x v="6"/>
    <x v="30"/>
    <x v="0"/>
    <s v="71 min"/>
    <s v="Stand-Up Comedy"/>
    <s v="Standup legend Sam Kinison is at his screaming best as he storms the stage in Sin City to get a few things off his chest."/>
    <x v="12"/>
  </r>
  <r>
    <s v="s4244"/>
    <x v="0"/>
    <x v="2225"/>
    <s v="The Seven Deadly Sins the Movie: Prisoners of the Sky"/>
    <x v="1862"/>
    <s v="Yuki Kaji"/>
    <s v="Yuki Kaji, Sora Amamiya, Misaki Kuno, Aoi Yuki, Tatsuhisa Suzuki, Jun Fukuyama, Yuhei Takagi, Maaya Sakamoto, Tomokazu Sugita, Tsubasa Yonaga, Haruka Tomatsu, Reiko Suzuki, Akio Otsuka, Toshiyuki Morikawa, Yoko Hikasa, Toru Sakurai, Masuo Amada, Takaya Kuroda, Silk Road"/>
    <s v="Japan"/>
    <s v="Japan"/>
    <x v="6"/>
    <x v="808"/>
    <x v="6"/>
    <x v="21"/>
    <x v="1"/>
    <s v="100 min"/>
    <s v="Action &amp; Adventure, Anime Features, International Movies"/>
    <s v="The Seven Deadly Sins aid the Sky People against a powerful group of demons hellbent on resurrecting a demonic beast sealed over 3,000 years ago."/>
    <x v="5"/>
  </r>
  <r>
    <s v="s4245"/>
    <x v="0"/>
    <x v="2226"/>
    <s v="Tim Allen: Men Are Pigs"/>
    <x v="1863"/>
    <s v="Tim Allen"/>
    <s v="Tim Allen"/>
    <s v="United States"/>
    <s v="United States"/>
    <x v="0"/>
    <x v="808"/>
    <x v="6"/>
    <x v="29"/>
    <x v="0"/>
    <s v="30 min"/>
    <s v="Stand-Up Comedy"/>
    <s v="Standup comedian Tim Allen delivers a set dedicated to &quot;men stuff&quot; like lawn care, power tools and why he grunts like an animal."/>
    <x v="12"/>
  </r>
  <r>
    <s v="s4247"/>
    <x v="0"/>
    <x v="2227"/>
    <s v="Tim Minchin And The Heritage Orchestra Live"/>
    <x v="1864"/>
    <s v="Tim Minchin"/>
    <s v="Tim Minchin, Jules Buckley"/>
    <s v="United Kingdom"/>
    <s v="United Kingdom"/>
    <x v="1"/>
    <x v="808"/>
    <x v="6"/>
    <x v="15"/>
    <x v="0"/>
    <s v="146 min"/>
    <s v="Music &amp; Musicals, Stand-Up Comedy"/>
    <s v="Flanked by a full orchestra, Tim Minchin takes the Royal Albert Hall by storm with a wonderfully witty evening of satirical musical comedy."/>
    <x v="24"/>
  </r>
  <r>
    <s v="s4248"/>
    <x v="0"/>
    <x v="2228"/>
    <s v="Tim Minchin: So F**king Rock"/>
    <x v="1864"/>
    <s v="Tim Minchin"/>
    <s v="Tim Minchin"/>
    <s v="United Kingdom"/>
    <s v="United Kingdom"/>
    <x v="1"/>
    <x v="808"/>
    <x v="6"/>
    <x v="16"/>
    <x v="0"/>
    <s v="127 min"/>
    <s v="Music &amp; Musicals, Stand-Up Comedy"/>
    <s v="Comedic pianist Tim Minchin performs a host of his catchy songs that touch on everything from the Middle East to the healing power of canvas bags."/>
    <x v="24"/>
  </r>
  <r>
    <s v="s4249"/>
    <x v="0"/>
    <x v="2229"/>
    <s v="Todd Glass: Stand-Up Special"/>
    <x v="1640"/>
    <s v="Todd Glass"/>
    <s v="Todd Glass"/>
    <s v="United States"/>
    <s v="United States"/>
    <x v="0"/>
    <x v="808"/>
    <x v="6"/>
    <x v="10"/>
    <x v="0"/>
    <s v="46 min"/>
    <s v="Stand-Up Comedy"/>
    <s v="Standup comedian Todd Glass gets right down to it, with sly observations on accepting directions, denying compliments and being afraid of the dark."/>
    <x v="12"/>
  </r>
  <r>
    <s v="s4250"/>
    <x v="0"/>
    <x v="2230"/>
    <s v="Tom Papa Live in New York City"/>
    <x v="1865"/>
    <s v="Tom Papa"/>
    <s v="Tom Papa"/>
    <s v="United States"/>
    <s v="United States"/>
    <x v="0"/>
    <x v="808"/>
    <x v="6"/>
    <x v="15"/>
    <x v="1"/>
    <s v="57 min"/>
    <s v="Stand-Up Comedy"/>
    <s v="Comedian Tom Papa riffs on the trials of married life, fatherhood in the 21st century, domestic pets and more in his stand-up show."/>
    <x v="12"/>
  </r>
  <r>
    <s v="s4253"/>
    <x v="0"/>
    <x v="2231"/>
    <s v="A Twelve Year Night"/>
    <x v="1866"/>
    <s v="Antonio de la Torre"/>
    <s v="Antonio de la Torre, Chino Dar√≠n, Alfonso Tort, Soledad Villamil, C√©sar Troncoso, Silvia P√©rez Cruz, C√©sar Bord√≥n, Mirella Pascual, Nidia Telles, Eduardo Recabarren"/>
    <s v="Uruguay, Argentina, Spain"/>
    <s v="Uruguay"/>
    <x v="57"/>
    <x v="809"/>
    <x v="3"/>
    <x v="21"/>
    <x v="0"/>
    <s v="122 min"/>
    <s v="Dramas, International Movies"/>
    <s v="Future Uruguayan president Jos√© Mujica and his fellow Tupamaro political prisoners fight to survive 12 years of solitary confinement and torture."/>
    <x v="0"/>
  </r>
  <r>
    <s v="s4256"/>
    <x v="0"/>
    <x v="2232"/>
    <s v="Life Ki Toh Lag Gayi"/>
    <x v="1867"/>
    <s v="Kay Kay Menon"/>
    <s v="Kay Kay Menon, Ranvir Shorey, Manu Rishi Chadha, Pradhuman Singh, Neha Bhasin, Jackie Shroff, Asrani, Neeraj Vora, Sharat Saxena, Tom Alter"/>
    <s v="India"/>
    <s v="India"/>
    <x v="3"/>
    <x v="809"/>
    <x v="3"/>
    <x v="10"/>
    <x v="0"/>
    <s v="109 min"/>
    <s v="Action &amp; Adventure, Comedies, Dramas"/>
    <s v="A vengeful son, a cop on a mission, a wannabe actress and a jilted lover find their lives intermingling in unexpected ways over 24 hours in Mumbai."/>
    <x v="5"/>
  </r>
  <r>
    <s v="s4260"/>
    <x v="0"/>
    <x v="2233"/>
    <s v="When Angels Sleep"/>
    <x v="1868"/>
    <s v="Juli√°n Villagr√°n"/>
    <s v="Juli√°n Villagr√°n, Marian √Ålvarez, Ester Exp√≥sito, Sira Alonso de Alarc√≥n, Asia Ortega, Daniel Jumillas, Christian Mulas"/>
    <s v="Spain"/>
    <s v="Spain"/>
    <x v="8"/>
    <x v="809"/>
    <x v="3"/>
    <x v="21"/>
    <x v="0"/>
    <s v="96 min"/>
    <s v="Dramas, International Movies, Thrillers"/>
    <s v="After a businessman falls asleep at the wheel and hits a woman with his car, his interactions with her scared friend unleash a string of dark events."/>
    <x v="0"/>
  </r>
  <r>
    <s v="s4263"/>
    <x v="1"/>
    <x v="2234"/>
    <s v="Watership Down"/>
    <x v="1869"/>
    <s v="James McAvoy"/>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s v="United Kingdom"/>
    <x v="1"/>
    <x v="810"/>
    <x v="5"/>
    <x v="21"/>
    <x v="5"/>
    <s v="1 Season"/>
    <s v="British TV Shows, International TV Shows, TV Action &amp; Adventure"/>
    <s v="A warren of rabbits battles many threats on their daring journey to find a new home in this adaptation of the classic novel by Richard Adams."/>
    <x v="1"/>
  </r>
  <r>
    <s v="s4268"/>
    <x v="0"/>
    <x v="2235"/>
    <s v="Bad Seeds"/>
    <x v="1870"/>
    <s v="Kheiron"/>
    <s v="Kheiron, Catherine Deneuve, Andr√© Dussollier, Louison Blivet, Adil Dehbi, Hakou Benosmane, Youssouff Wague, Mahia Zrouki, Joseph Jovanovic"/>
    <s v="France, Belgium"/>
    <s v="France"/>
    <x v="14"/>
    <x v="811"/>
    <x v="3"/>
    <x v="21"/>
    <x v="0"/>
    <s v="105 min"/>
    <s v="Comedies, Dramas, International Movies"/>
    <s v="Troubled by his past, a scam artist who runs a petty racket with his adoptive mom finds redemption while mentoring a group of difficult students."/>
    <x v="2"/>
  </r>
  <r>
    <s v="s4269"/>
    <x v="0"/>
    <x v="2236"/>
    <s v="Bird Box"/>
    <x v="1871"/>
    <s v="Sandra Bullock"/>
    <s v="Sandra Bullock, Trevante Rhodes, John Malkovich, Sarah Paulson, BD Wong, Jacki Weaver, Rosa Salazar, Danielle Macdonald, Lil Rel Howery, Tom Hollander"/>
    <s v="United States"/>
    <s v="United States"/>
    <x v="0"/>
    <x v="811"/>
    <x v="3"/>
    <x v="21"/>
    <x v="4"/>
    <s v="124 min"/>
    <s v="Dramas, Sci-Fi &amp; Fantasy, Thrillers"/>
    <s v="Five years after an ominous unseen presence drives most of society to suicide, a survivor and her two children make a desperate bid to reach safety."/>
    <x v="0"/>
  </r>
  <r>
    <s v="s4278"/>
    <x v="0"/>
    <x v="2237"/>
    <d v="1899-12-30T23:59:00"/>
    <x v="1872"/>
    <s v="Tedd Chan"/>
    <s v="Tedd Chan, Stella Chung, Henley Hii, Lawrence Koh, Tommy Kuan, Josh Lai, Mark Lee, Susan Leong, Benjamin Lim"/>
    <s v="Singapore"/>
    <s v="Singapore"/>
    <x v="53"/>
    <x v="812"/>
    <x v="2"/>
    <x v="15"/>
    <x v="4"/>
    <s v="78 min"/>
    <s v="Horror Movies, International Movies"/>
    <s v="When an army recruit is found dead, his fellow soldiers are forced to confront a terrifying secret that's haunting their jungle island training camp."/>
    <x v="3"/>
  </r>
  <r>
    <s v="s4279"/>
    <x v="0"/>
    <x v="2238"/>
    <s v="Aggretsuko: We Wish You a Metal Christmas"/>
    <x v="1873"/>
    <s v="Kaolip"/>
    <s v="Kaolip, Shingo Kato, Komegumi Koiwasaki, Maki Tsuruta, Sohta Arai, Rina Inoue, Yuki Takahashi, Rarecho"/>
    <s v="Japan"/>
    <s v="Japan"/>
    <x v="6"/>
    <x v="812"/>
    <x v="2"/>
    <x v="21"/>
    <x v="5"/>
    <s v="22 min"/>
    <s v="Movies"/>
    <s v="While Retsuko desperately makes plans for Christmas Eve, her new obsession with seeking validation through social media spirals out of control."/>
    <x v="14"/>
  </r>
  <r>
    <s v="s4281"/>
    <x v="0"/>
    <x v="2239"/>
    <s v="Imperfect"/>
    <x v="1874"/>
    <s v="Edwin Goh"/>
    <s v="Edwin Goh, Ian Fang Weijie, Phua Yida, Kimberly Chia"/>
    <s v="Singapore"/>
    <s v="Singapore"/>
    <x v="53"/>
    <x v="812"/>
    <x v="2"/>
    <x v="10"/>
    <x v="0"/>
    <s v="95 min"/>
    <s v="Action &amp; Adventure, International Movies"/>
    <s v="After a brawl lands him in a Boys‚Äô Home, a teen seems to be on a promising path until loyalty to his gangster buddy leads to even bigger trouble."/>
    <x v="5"/>
  </r>
  <r>
    <s v="s4282"/>
    <x v="0"/>
    <x v="2240"/>
    <s v="Lang Tong"/>
    <x v="1875"/>
    <s v="William Lawandi"/>
    <s v="William Lawandi, Angeline Yap, Vivienne Tseng, Esther Goh, Alan Tan"/>
    <s v="Singapore"/>
    <s v="Singapore"/>
    <x v="53"/>
    <x v="812"/>
    <x v="2"/>
    <x v="25"/>
    <x v="0"/>
    <s v="82 min"/>
    <s v="International Movies, Thrillers"/>
    <s v="After seducing a philandering con man, a rebellious young woman enlists his help in carrying out a heinous crime against her sister."/>
    <x v="15"/>
  </r>
  <r>
    <s v="s4283"/>
    <x v="0"/>
    <x v="2241"/>
    <s v="Miss J Contemplates Her Choice"/>
    <x v="1876"/>
    <s v="Kit Chan"/>
    <s v="Kit Chan, Xiang Yun, Bobby Tonelli, Shane Pow, Seraph Sun, Marcus Chiau, Sierra Bustos, Amy Cheng, Lin Yu Hui, Youyi"/>
    <s v="Singapore"/>
    <s v="Singapore"/>
    <x v="53"/>
    <x v="812"/>
    <x v="2"/>
    <x v="28"/>
    <x v="0"/>
    <s v="89 min"/>
    <s v="Dramas, International Movies, Thrillers"/>
    <s v="The life of a radio talk-show host is turned upside down after a murderous caller dials into her program and asks her to choose his next victim."/>
    <x v="0"/>
  </r>
  <r>
    <s v="s4284"/>
    <x v="0"/>
    <x v="2242"/>
    <s v="Ascharyachakit!"/>
    <x v="1877"/>
    <s v="Priyanka Bose"/>
    <s v="Priyanka Bose, Vaibhav Raj Gupta, Santosh Juvekar, Anangsha Biswas, Ankit Raaj, Kashmira Irani, Kailash Waghmare, Vipin Sharma"/>
    <s v="India"/>
    <s v="India"/>
    <x v="3"/>
    <x v="813"/>
    <x v="1"/>
    <x v="21"/>
    <x v="0"/>
    <s v="90 min"/>
    <s v="Dramas, Independent Movies, International Movies"/>
    <s v="Entangling the lives of a movie star, a chauffeur, a prostitute and a pimp, this bold drama reveals ugly truths beneath Mumbai‚Äôs glitzy veneer."/>
    <x v="0"/>
  </r>
  <r>
    <s v="s4285"/>
    <x v="1"/>
    <x v="2243"/>
    <s v="Ellen DeGeneres: Relatable"/>
    <x v="1878"/>
    <s v="Ellen DeGeneres"/>
    <s v="Ellen DeGeneres"/>
    <s v="United States"/>
    <s v="United States"/>
    <x v="0"/>
    <x v="814"/>
    <x v="0"/>
    <x v="21"/>
    <x v="0"/>
    <s v="1 Season"/>
    <s v="Stand-Up Comedy &amp; Talk Shows, TV Comedies"/>
    <s v="In her first special since 2003, Ellen revisits her road to stardom and details the heartfelt ‚Äì and hilarious ‚Äì lessons she's learned along the way."/>
    <x v="25"/>
  </r>
  <r>
    <s v="s4286"/>
    <x v="0"/>
    <x v="2244"/>
    <s v="Lilli"/>
    <x v="1879"/>
    <s v="Samyuktha Menon"/>
    <s v="Samyuktha Menon, Aaryan Menon, Dhanesh Anand, Kannan Nayar, Sajin Cherukayil, Kevin Jose, Athulya"/>
    <s v="India"/>
    <s v="India"/>
    <x v="3"/>
    <x v="815"/>
    <x v="6"/>
    <x v="21"/>
    <x v="0"/>
    <s v="85 min"/>
    <s v="Dramas, Independent Movies, International Movies"/>
    <s v="A woman who's about to give birth finds her maternal instincts kicking in when she's abducted, imprisoned and brutalized by a vicious gang."/>
    <x v="0"/>
  </r>
  <r>
    <s v="s4287"/>
    <x v="0"/>
    <x v="2245"/>
    <s v="Prince of Peoria: A Christmas Moose Miracle"/>
    <x v="1425"/>
    <s v="Gavin Lewis"/>
    <s v="Gavin Lewis, Theodore Barnes, Shelby Simmons, Cynthia Kaye McWilliams"/>
    <s v="United States"/>
    <s v="United States"/>
    <x v="0"/>
    <x v="815"/>
    <x v="6"/>
    <x v="21"/>
    <x v="8"/>
    <s v="29 min"/>
    <s v="Children &amp; Family Movies, Comedies"/>
    <s v="Teddy's never missed the Festival of Lights, but the bowling alley‚Äôs been snowed in! Not to worry ‚Äì Emil insists the Christmas moose will save the day."/>
    <x v="7"/>
  </r>
  <r>
    <s v="s4288"/>
    <x v="0"/>
    <x v="2246"/>
    <s v="Andhadhun"/>
    <x v="1880"/>
    <s v="Tabu"/>
    <s v="Tabu, Ayushmann Khurrana, Radhika Apte, Anil Dhawan, Manav Vij, Zakir Hussain, Ashwini Kalsekar, Chhaya Kadam, Pawan Singh, Kabir Sajid"/>
    <s v="India"/>
    <s v="India"/>
    <x v="3"/>
    <x v="816"/>
    <x v="5"/>
    <x v="21"/>
    <x v="1"/>
    <s v="137 min"/>
    <s v="Comedies, Dramas, International Movies"/>
    <s v="A visually impaired pianist‚Äôs world careens into a series of shocking twists after he unintentionally lands at the murder scene of a former film star."/>
    <x v="2"/>
  </r>
  <r>
    <s v="s4290"/>
    <x v="0"/>
    <x v="820"/>
    <s v="Dragons: Dawn of the Dragon Racers"/>
    <x v="1881"/>
    <s v="Jay Baruchel"/>
    <s v="Jay Baruchel, America Ferrera, Zack Pearlman, Christopher Mintz-Plasse, T.J. Miller, Andree Vermeulen"/>
    <s v="United States"/>
    <s v="United States"/>
    <x v="0"/>
    <x v="816"/>
    <x v="5"/>
    <x v="28"/>
    <x v="5"/>
    <s v="27 min"/>
    <s v="Children &amp; Family Movies, Comedies"/>
    <s v="The &quot;How to Train Your Dragon&quot; adventure continues when a hunt for lost sheep turns into a fierce, fun-filled competition."/>
    <x v="7"/>
  </r>
  <r>
    <s v="s4292"/>
    <x v="0"/>
    <x v="2247"/>
    <s v="Kill the Messenger"/>
    <x v="1882"/>
    <s v="Jeremy Renner"/>
    <s v="Jeremy Renner, Rosemarie DeWitt, Ray Liotta, Tim Blake Nelson, Oliver Platt, Barry Pepper, Michael Sheen, Paz Vega, Michael Kenneth Williams, Mary Elizabeth Winstead, Andy Garcia, Robert Patrick"/>
    <s v="United States"/>
    <s v="United States"/>
    <x v="0"/>
    <x v="816"/>
    <x v="5"/>
    <x v="28"/>
    <x v="4"/>
    <s v="112 min"/>
    <s v="Dramas, Thrillers"/>
    <s v="In the 1980s, a crusading journalist uncovers secret CIA funding for Nicaraguan rebels, but the powers that be silence his investigation."/>
    <x v="0"/>
  </r>
  <r>
    <s v="s4293"/>
    <x v="0"/>
    <x v="2248"/>
    <s v="Maps to the Stars"/>
    <x v="1883"/>
    <s v="Julianne Moore"/>
    <s v="Julianne Moore, Mia Wasikowska, Robert Pattinson, John Cusack, Olivia Williams, Sarah Gadon, Evan Bird, Niamh Wilson, Dawn Greenhalgh"/>
    <s v="Canada, Germany, France, United States"/>
    <s v="Canada"/>
    <x v="11"/>
    <x v="816"/>
    <x v="5"/>
    <x v="28"/>
    <x v="4"/>
    <s v="112 min"/>
    <s v="Comedies, Dramas"/>
    <s v="A showbiz family revolving around its teen celebrity son desperately tries to hang on to fame and success in this savage satire of Hollywood."/>
    <x v="2"/>
  </r>
  <r>
    <s v="s4294"/>
    <x v="0"/>
    <x v="2249"/>
    <s v="Springsteen on Broadway"/>
    <x v="1884"/>
    <s v="Bruce Springsteen"/>
    <s v="Bruce Springsteen"/>
    <s v="United States"/>
    <s v="United States"/>
    <x v="0"/>
    <x v="816"/>
    <x v="5"/>
    <x v="21"/>
    <x v="0"/>
    <s v="153 min"/>
    <s v="Music &amp; Musicals"/>
    <s v="Bruce Springsteen shares personal stories from his life and acoustic versions of some of his best-known songs in an intimate one-man show."/>
    <x v="24"/>
  </r>
  <r>
    <s v="s4295"/>
    <x v="0"/>
    <x v="2250"/>
    <s v="The Theory of Everything"/>
    <x v="1885"/>
    <s v="Emily Watson"/>
    <s v="Emily Watson, Charlie Cox, Felicity Jones, Maxine Peake, Harry Lloyd, Eddie Redmayne, David Thewlis, Simon McBurney"/>
    <s v="United Kingdom, Japan"/>
    <s v="United Kingdom"/>
    <x v="1"/>
    <x v="816"/>
    <x v="5"/>
    <x v="28"/>
    <x v="2"/>
    <s v="123 min"/>
    <s v="Dramas, Romantic Movies"/>
    <s v="As his esteem grows in the world of physics, Stephen Hawking's body is ravaged by ALS, forcing his increasing dependence on his devoted wife, Jane."/>
    <x v="0"/>
  </r>
  <r>
    <s v="s4296"/>
    <x v="0"/>
    <x v="2251"/>
    <s v="F.R.E.D.I."/>
    <x v="1886"/>
    <s v="Kelly Hu"/>
    <s v="Kelly Hu, Angus Macfadyen, Candace Cameron Bure, Lucius Hoyos, Reid Miller, Tyler Christopher, Casimere Jollette, Christina Cox, Texas Battle, Harvey Guillen"/>
    <s v="United States"/>
    <s v="United States"/>
    <x v="0"/>
    <x v="817"/>
    <x v="4"/>
    <x v="21"/>
    <x v="5"/>
    <s v="90 min"/>
    <s v="Children &amp; Family Movies, Sci-Fi &amp; Fantasy"/>
    <s v="Venturing into the woods, high schooler James discovers an intelligent robot that he must save from the hands of a businessman with an evil scheme."/>
    <x v="7"/>
  </r>
  <r>
    <s v="s4298"/>
    <x v="0"/>
    <x v="2252"/>
    <s v="Kita Kita"/>
    <x v="1887"/>
    <s v="Alessandra de Rossi"/>
    <s v="Alessandra de Rossi, Empoy Marquez"/>
    <s v="Philippines"/>
    <s v="Philippines"/>
    <x v="34"/>
    <x v="817"/>
    <x v="4"/>
    <x v="5"/>
    <x v="1"/>
    <s v="84 min"/>
    <s v="Comedies, Dramas, International Movies"/>
    <s v="When a tour guide in Japan goes blind after seeing her fianc√©‚Äôs infidelity, she befriends a fellow Filipino keen to coax her out of the darkness."/>
    <x v="2"/>
  </r>
  <r>
    <s v="s4300"/>
    <x v="0"/>
    <x v="2253"/>
    <s v="Once in a Lifetime Sessions with Kasabian"/>
    <x v="1864"/>
    <s v="Sergio Pizzorno"/>
    <s v="Sergio Pizzorno, Tom Meighan, Chris Edwards, Ian Mattthews, Lauren Laverne"/>
    <s v="United States"/>
    <s v="United States"/>
    <x v="0"/>
    <x v="817"/>
    <x v="4"/>
    <x v="21"/>
    <x v="0"/>
    <s v="79 min"/>
    <s v="Documentaries, Music &amp; Musicals"/>
    <s v="Between shots of live performances, Tom Meighan and Sergio Pizzorno of the English rock band talk about the 20-plus years of making music together."/>
    <x v="8"/>
  </r>
  <r>
    <s v="s4302"/>
    <x v="0"/>
    <x v="2254"/>
    <s v="Once in a Lifetime Sessions with Snow Patrol"/>
    <x v="1864"/>
    <s v="Gary Lightbody"/>
    <s v="Gary Lightbody, Nathan Connolly, Jonny Quinn, Paul Wilson, Johnny McDaid, Edith Bowman"/>
    <s v="United States"/>
    <s v="United States"/>
    <x v="0"/>
    <x v="817"/>
    <x v="4"/>
    <x v="21"/>
    <x v="0"/>
    <s v="83 min"/>
    <s v="Documentaries, Music &amp; Musicals"/>
    <s v="In addition to concert scenes and studio recording sessions, this documentary presents exclusive interviews of the five men from the Irish rock band."/>
    <x v="8"/>
  </r>
  <r>
    <s v="s4304"/>
    <x v="0"/>
    <x v="2255"/>
    <s v="Vanjagar Ulagam"/>
    <x v="1888"/>
    <s v="Guru Somasundaram"/>
    <s v="Guru Somasundaram, Cibi Bhuvana Chandran, Vishagan Vanangamudi, Anisha Ambrose, Chandini Tamilarasan, Azhagamperumal, John Vijay, Vasu Vikram, Hareesh Peradi, Jayaprakash Radhakrishnan"/>
    <s v="India"/>
    <s v="India"/>
    <x v="3"/>
    <x v="817"/>
    <x v="4"/>
    <x v="21"/>
    <x v="0"/>
    <s v="145 min"/>
    <s v="Dramas, International Movies, Thrillers"/>
    <s v="Shyam wakes to discover he's suspected in a murder that one journalist believes may have ties to a mysterious gangster."/>
    <x v="0"/>
  </r>
  <r>
    <s v="s4307"/>
    <x v="0"/>
    <x v="2256"/>
    <s v="ROMA"/>
    <x v="1889"/>
    <s v="Yalitza Aparicio"/>
    <s v="Yalitza Aparicio, Marina de Tavira"/>
    <s v="Mexico, United States"/>
    <s v="Mexico"/>
    <x v="17"/>
    <x v="818"/>
    <x v="3"/>
    <x v="21"/>
    <x v="4"/>
    <s v="135 min"/>
    <s v="Dramas, Independent Movies, International Movies"/>
    <s v="Director Alfonso Cuar√≥n delivers a vivid, emotional portrait of domestic life and social hierarchy set against Mexico's political turmoil of the 1970s."/>
    <x v="0"/>
  </r>
  <r>
    <s v="s4315"/>
    <x v="0"/>
    <x v="760"/>
    <s v="Vir Das: Losing It"/>
    <x v="1157"/>
    <s v="Vir Das"/>
    <s v="Vir Das"/>
    <s v="United States"/>
    <s v="United States"/>
    <x v="0"/>
    <x v="819"/>
    <x v="0"/>
    <x v="21"/>
    <x v="0"/>
    <s v="68 min"/>
    <s v="Stand-Up Comedy"/>
    <s v="The world's got a lot of problems, but Vir Das has a lot of answers as he discusses travel, religion, his childhood and more in this stand-up special."/>
    <x v="12"/>
  </r>
  <r>
    <s v="s4316"/>
    <x v="0"/>
    <x v="2257"/>
    <s v="5 Star Christmas"/>
    <x v="1890"/>
    <s v="Massimo Ghini"/>
    <s v="Massimo Ghini, Ricky Memphis, Martina Stella, Ralph Palka, Biagio Izzo, Riccardo Rossi, Paola Minaccioni"/>
    <s v="Italy"/>
    <s v="Italy"/>
    <x v="13"/>
    <x v="820"/>
    <x v="3"/>
    <x v="21"/>
    <x v="1"/>
    <s v="96 min"/>
    <s v="Comedies, International Movies"/>
    <s v="When the Italian prime minister meets his lover and political rival while on an official trip to Budapest during Christmas week, things go topsy-turvy."/>
    <x v="2"/>
  </r>
  <r>
    <s v="s4318"/>
    <x v="0"/>
    <x v="2258"/>
    <s v="Dumplin'"/>
    <x v="1891"/>
    <s v="Danielle Macdonald"/>
    <s v="Danielle Macdonald, Jennifer Aniston, Odeya Rush, Maddie Baillio, Bex Taylor-Klaus, Luke Benward, Georgie Flores, Dove Cameron, Harold Perrineau, Kathy Najimy, Ginger Minj, Hilliary Begley"/>
    <s v="United States"/>
    <s v="United States"/>
    <x v="0"/>
    <x v="820"/>
    <x v="3"/>
    <x v="21"/>
    <x v="2"/>
    <s v="110 min"/>
    <s v="Comedies, Dramas, Independent Movies"/>
    <s v="To prove a point about measuring up and fitting in, Texas teen Willowdean Dickson enters a local pageant run by her ex-beauty queen mom."/>
    <x v="2"/>
  </r>
  <r>
    <s v="s4320"/>
    <x v="0"/>
    <x v="2259"/>
    <s v="Mowgli: Legend of the Jungle"/>
    <x v="1892"/>
    <s v="Christian Bale"/>
    <s v="Christian Bale, Cate Blanchett, Benedict Cumberbatch, Naomie Harris, Andy Serkis, Rohan Chand, Peter Mullan, Jack Reynor, Eddie Marsan, Tom Hollander, Louis Ashbourne Serkis, Matthew Rhys, Freida Pinto"/>
    <s v="United Kingdom, United States"/>
    <s v="United Kingdom"/>
    <x v="1"/>
    <x v="820"/>
    <x v="3"/>
    <x v="21"/>
    <x v="2"/>
    <s v="105 min"/>
    <s v="Action &amp; Adventure, Children &amp; Family Movies, Dramas"/>
    <s v="An orphaned boy raised by animals in the jungle seizes his destiny while confronting a dangerous enemy ‚Äì and his own human origins."/>
    <x v="5"/>
  </r>
  <r>
    <s v="s4322"/>
    <x v="1"/>
    <x v="2260"/>
    <s v="Pine Gap"/>
    <x v="1893"/>
    <s v="Parker Sawyers"/>
    <s v="Parker Sawyers, Jacqueline McKenzie, Steve Toussaint, Tess Haubrich, Stephen Curry, Lewis Fitz-Gerald, Mark Leonard Winter"/>
    <s v="Australia"/>
    <s v="Australia"/>
    <x v="9"/>
    <x v="820"/>
    <x v="3"/>
    <x v="21"/>
    <x v="0"/>
    <s v="1 Season"/>
    <s v="International TV Shows, TV Dramas"/>
    <s v="At top-secret U.S.-Australian joint defense facility Pine Gap, fissures appear in the critical alliance as spies work with, and against, each other."/>
    <x v="11"/>
  </r>
  <r>
    <s v="s4325"/>
    <x v="0"/>
    <x v="2261"/>
    <s v="The American Meme"/>
    <x v="1894"/>
    <s v="Paris Hilton"/>
    <s v="Paris Hilton, Josh Ostrovsky, Brittany Furlan, Kirill Bichutsky, DJ Khaled, Emily Ratajkowski, Hailey Baldwin"/>
    <s v="United States"/>
    <s v="United States"/>
    <x v="0"/>
    <x v="820"/>
    <x v="3"/>
    <x v="21"/>
    <x v="0"/>
    <s v="98 min"/>
    <s v="Documentaries"/>
    <s v="Social media stars Paris Hilton, Josh Ostrovsky, Brittany Furlan and Kirill Bichutsky hustle to build online empires ‚Äì and face the pitfalls of fame."/>
    <x v="8"/>
  </r>
  <r>
    <s v="s4329"/>
    <x v="0"/>
    <x v="2262"/>
    <s v="Teefa in Trouble"/>
    <x v="1895"/>
    <s v="Ali Zafar"/>
    <s v="Ali Zafar, Maya Ali, Javed Sheikh, Mehmood Aslam, Faisal Qureshi, Nayyar Ejaz, Asma Abbas, Marhoom Ahmad Bilal, Simi Raheal, Salman Bokhari"/>
    <s v="Pakistan"/>
    <s v="Pakistan"/>
    <x v="63"/>
    <x v="821"/>
    <x v="5"/>
    <x v="21"/>
    <x v="1"/>
    <s v="155 min"/>
    <s v="Action &amp; Adventure, Comedies, International Movies"/>
    <s v="A gangster hires goon Teefa to abduct his friend‚Äôs daughter for an arranged marriage, but things get tricky when Teefa develops feelings for the girl."/>
    <x v="5"/>
  </r>
  <r>
    <s v="s4330"/>
    <x v="0"/>
    <x v="2263"/>
    <s v="A Beautiful Life"/>
    <x v="1896"/>
    <s v="Qi Shu"/>
    <s v="Qi Shu, Liu Ye, Anthony Wong Chau-Sang, Liang Tian, Danying Feng, Rina Sa, Zhang Songwen, Tian Gao, Andrew Lin"/>
    <s v="China, Hong Kong"/>
    <s v="China"/>
    <x v="4"/>
    <x v="822"/>
    <x v="4"/>
    <x v="15"/>
    <x v="1"/>
    <s v="122 min"/>
    <s v="Dramas, International Movies, Romantic Movies"/>
    <s v="After meeting under awkward circumstances, a glamorous businesswoman and a tradition-bound policeman begin a relationship that changes their lives."/>
    <x v="0"/>
  </r>
  <r>
    <s v="s4331"/>
    <x v="0"/>
    <x v="2264"/>
    <s v="Accident"/>
    <x v="1897"/>
    <s v="Louis Koo"/>
    <s v="Louis Koo, Richie Ren, Stanley Fung Sui-Fan, Michelle Ye, Lam Suet, Alexander Chan, Monica Mok"/>
    <s v="Hong Kong"/>
    <s v="Hong Kong"/>
    <x v="12"/>
    <x v="822"/>
    <x v="4"/>
    <x v="17"/>
    <x v="0"/>
    <s v="87 min"/>
    <s v="International Movies, Thrillers"/>
    <s v="A contract killer skilled at staging lethal accidents fears he may be a victim of his own strategy when an accomplice dies in a mysterious mishap."/>
    <x v="15"/>
  </r>
  <r>
    <s v="s4333"/>
    <x v="0"/>
    <x v="429"/>
    <s v="Battle"/>
    <x v="1898"/>
    <s v="Lisa Teige"/>
    <s v="Lisa Teige, Fabian Svegaard Tapia, Vebj√∏rn Enger, Charlott Madeleine Utzig, Stig R. Amdam, Karen-Lise Mynster"/>
    <s v="Norway, Denmark, Netherlands, Sweden"/>
    <s v="Norway"/>
    <x v="52"/>
    <x v="822"/>
    <x v="4"/>
    <x v="21"/>
    <x v="0"/>
    <s v="98 min"/>
    <s v="Dramas, International Movies, Romantic Movies"/>
    <s v="After Amalie's dad goes bankrupt, the young dancer's affluent life collapses. But she finds a new beat to follow after meeting hip-hop dancer Mikael."/>
    <x v="0"/>
  </r>
  <r>
    <s v="s4334"/>
    <x v="0"/>
    <x v="2265"/>
    <s v="Blind Detective"/>
    <x v="1899"/>
    <s v="Andy Lau"/>
    <s v="Andy Lau, Sammi Cheng, Gao Yuanyuan, Guo Tao, Philip Keung, Lam Suet, Lo Hoi-pang, Tai-Lo Ma, Man-Wai Wong, Ying-Ying Yiu, Yi Zi"/>
    <s v="Hong Kong, China"/>
    <s v="Hong Kong"/>
    <x v="12"/>
    <x v="822"/>
    <x v="4"/>
    <x v="4"/>
    <x v="0"/>
    <s v="130 min"/>
    <s v="Action &amp; Adventure, Comedies, International Movies"/>
    <s v="When a cop loses his vision, his detecting skills stay sharp. Luckily, a rookie officer recognizes his extraordinary powers of deduction."/>
    <x v="5"/>
  </r>
  <r>
    <s v="s4335"/>
    <x v="0"/>
    <x v="2266"/>
    <s v="Break Up 100"/>
    <x v="1900"/>
    <s v="Ekin Cheng"/>
    <s v="Ekin Cheng, Chrissie Chow, Ivana Wong, Jase Ho, Alex Lam, Wen Xin, Miriam Chin Wah Yeung, Eric Kot, Kar Lok Chin"/>
    <s v="Hong Kong"/>
    <s v="Hong Kong"/>
    <x v="12"/>
    <x v="822"/>
    <x v="4"/>
    <x v="28"/>
    <x v="1"/>
    <s v="105 min"/>
    <s v="Comedies, International Movies, Romantic Movies"/>
    <s v="After their 99th breakup, a career woman and her carefree partner open a cafe where customers can put up souvenirs of past relationships."/>
    <x v="2"/>
  </r>
  <r>
    <s v="s4336"/>
    <x v="0"/>
    <x v="2267"/>
    <s v="Chal Bhaag"/>
    <x v="1901"/>
    <s v="Deepak Dobriyal"/>
    <s v="Deepak Dobriyal, Tarun Bajaj, Keeya Khanna, Varun Mehra, Sanjay Mishra, Yashpal Sharma, Mukesh Tiwari, Atul Srivastava, Manish Khanna, Kunwar Aziz"/>
    <s v="India"/>
    <s v="India"/>
    <x v="3"/>
    <x v="822"/>
    <x v="4"/>
    <x v="28"/>
    <x v="1"/>
    <s v="110 min"/>
    <s v="Comedies, Dramas, International Movies"/>
    <s v="Three petty criminals find themselves in a pickle when police wrongly charge them with the murder of an important politician."/>
    <x v="2"/>
  </r>
  <r>
    <s v="s4337"/>
    <x v="0"/>
    <x v="2268"/>
    <s v="Crossroads: One Two Jaga"/>
    <x v="1902"/>
    <s v="Zahiril Adzim"/>
    <s v="Zahiril Adzim, Ario Bayu, Asmara Abigail, Rosdeen Suboh, Amerul Affendi, Iedil Putra, Timothy Castillo, Chew Kin Wah, Along Eyzendy, Nam Ron"/>
    <s v="Malaysia"/>
    <s v="Malaysia"/>
    <x v="28"/>
    <x v="822"/>
    <x v="4"/>
    <x v="21"/>
    <x v="1"/>
    <s v="81 min"/>
    <s v="Dramas, International Movies"/>
    <s v="In Kuala Lumpur, an abused domestic worker tries to escape to Indonesia, while an idealistic cop insists on fighting corruption  ‚Äì at a heavy price."/>
    <x v="0"/>
  </r>
  <r>
    <s v="s4338"/>
    <x v="0"/>
    <x v="2269"/>
    <s v="Don't Go Breaking My Heart"/>
    <x v="1899"/>
    <s v="Louis Koo"/>
    <s v="Louis Koo, Gao Yuanyuan, Daniel Wu"/>
    <s v="Hong Kong"/>
    <s v="Hong Kong"/>
    <x v="12"/>
    <x v="822"/>
    <x v="4"/>
    <x v="15"/>
    <x v="5"/>
    <s v="115 min"/>
    <s v="Comedies, International Movies, Romantic Movies"/>
    <s v="A financial analyst succumbs to a love triangle with a hard-drinking architect and a promiscuous investment bro, who soon becomes her boss."/>
    <x v="2"/>
  </r>
  <r>
    <s v="s4339"/>
    <x v="0"/>
    <x v="2270"/>
    <s v="Don't Go Breaking My Heart 2"/>
    <x v="1899"/>
    <s v="Louis Koo"/>
    <s v="Louis Koo, Gao Yuanyuan, Miriam Chin Wah Yeung, Vic Chou, Daniel Wu"/>
    <s v="Hong Kong, China"/>
    <s v="Hong Kong"/>
    <x v="12"/>
    <x v="822"/>
    <x v="4"/>
    <x v="28"/>
    <x v="1"/>
    <s v="113 min"/>
    <s v="Comedies, International Movies, Romantic Movies"/>
    <s v="Zixin is about to marry Qihong, but her gallivanting ex returns to wreak havoc as mistaken identities and love triangles stir up the lovers' paradise."/>
    <x v="2"/>
  </r>
  <r>
    <s v="s4340"/>
    <x v="0"/>
    <x v="2271"/>
    <s v="Faraar"/>
    <x v="1903"/>
    <s v="Kainaat Arora"/>
    <s v="Kainaat Arora, Jaggi Singh, Gippy Grewal"/>
    <s v="Australia"/>
    <s v="Australia"/>
    <x v="9"/>
    <x v="822"/>
    <x v="4"/>
    <x v="25"/>
    <x v="1"/>
    <s v="146 min"/>
    <s v="Action &amp; Adventure, Dramas, International Movies"/>
    <s v="When a man is arrested on arrival in America because authorities mistake him for a wanted gangster, a new friend tries to help him prove his innocence."/>
    <x v="5"/>
  </r>
  <r>
    <s v="s4342"/>
    <x v="0"/>
    <x v="2272"/>
    <s v="Helios"/>
    <x v="1904"/>
    <s v="Jacky Cheung"/>
    <s v="Jacky Cheung, Nick Cheung, Chang Chen, Shawn Yue, Wang Xueqi, Janice Man, Ji Jin-hee, Choi Si-won"/>
    <s v="Hong Kong, China, United States"/>
    <s v="Hong Kong"/>
    <x v="12"/>
    <x v="822"/>
    <x v="4"/>
    <x v="25"/>
    <x v="1"/>
    <s v="118 min"/>
    <s v="Action &amp; Adventure, International Movies"/>
    <s v="When master criminal Helios steals a mobile WMD, rival agents from Hong Kong, South Korea and China must join forces to recover the device."/>
    <x v="5"/>
  </r>
  <r>
    <s v="s4343"/>
    <x v="0"/>
    <x v="2273"/>
    <s v="Line Walker"/>
    <x v="1905"/>
    <s v="Nick Cheung"/>
    <s v="Nick Cheung, Louis Koo, Francis Chun-Yu Ng, Charmaine Sheh, Hui Shiu Hung, Li Guangjie, Zhang Huiwen, Xing Yu, Cheng Taishen, Moses Chan, Louis Cheung"/>
    <s v="China, Hong Kong"/>
    <s v="China"/>
    <x v="4"/>
    <x v="822"/>
    <x v="4"/>
    <x v="32"/>
    <x v="0"/>
    <s v="109 min"/>
    <s v="Action &amp; Adventure, Dramas, International Movies"/>
    <s v="A Hong Kong intelligence officer tasked with finding undercover agents whose identities have been erased finds herself in the paths of rival triads."/>
    <x v="5"/>
  </r>
  <r>
    <s v="s4344"/>
    <x v="0"/>
    <x v="2274"/>
    <s v="Look for a Star"/>
    <x v="1896"/>
    <s v="Andy Lau"/>
    <s v="Andy Lau, Qi Shu, Zhang Hanyu, Denise Ho, Dominic Lam, Xinyi Zhang, David Chiang, George Lam, Rebecca Pan, Maria Cordero, Tat-Ming Cheung"/>
    <s v="Hong Kong"/>
    <s v="Hong Kong"/>
    <x v="12"/>
    <x v="822"/>
    <x v="4"/>
    <x v="17"/>
    <x v="1"/>
    <s v="117 min"/>
    <s v="Comedies, International Movies, Romantic Movies"/>
    <s v="While keeping his identity secret, a real estate billionaire tries to woo an outspoken croupier who talks gamblers out of losing their money."/>
    <x v="2"/>
  </r>
  <r>
    <s v="s4346"/>
    <x v="0"/>
    <x v="2275"/>
    <s v="Once a Gangster"/>
    <x v="1906"/>
    <s v="Ekin Cheng"/>
    <s v="Ekin Cheng, Jordan Chan, Alex Fong, Michelle Ye, On-on Yu, Wilfred Lau, Conroy Chan"/>
    <s v="Hong Kong"/>
    <s v="Hong Kong"/>
    <x v="12"/>
    <x v="822"/>
    <x v="4"/>
    <x v="3"/>
    <x v="0"/>
    <s v="95 min"/>
    <s v="Action &amp; Adventure, Comedies, International Movies"/>
    <s v="Two former triads are tapped to run in an election for leader of the underworld, but both want normal lives. Each must outwit the other to lose."/>
    <x v="5"/>
  </r>
  <r>
    <s v="s4347"/>
    <x v="0"/>
    <x v="2276"/>
    <s v="Power Paandi"/>
    <x v="1907"/>
    <s v="Rajkiran"/>
    <s v="Rajkiran, Dhanush, Prasanna, Chaya Singh, Revathy, Madonna Sebastian, Vidyullekha Raman"/>
    <s v="India"/>
    <s v="India"/>
    <x v="3"/>
    <x v="822"/>
    <x v="4"/>
    <x v="5"/>
    <x v="0"/>
    <s v="124 min"/>
    <s v="Dramas, Independent Movies, International Movies"/>
    <s v="Retired, restless and constantly butting heads with his son, a former stuntman escapes on a road trip that becomes a journey to find his first love."/>
    <x v="0"/>
  </r>
  <r>
    <s v="s4349"/>
    <x v="0"/>
    <x v="2277"/>
    <s v="SDU: Sex Duties Unit"/>
    <x v="1908"/>
    <s v="Chapman To"/>
    <s v="Chapman To, Shawn Yue, Matt Chow, Kwok Cheung Tsang"/>
    <s v="Hong Kong"/>
    <s v="Hong Kong"/>
    <x v="12"/>
    <x v="822"/>
    <x v="4"/>
    <x v="4"/>
    <x v="0"/>
    <s v="96 min"/>
    <s v="Comedies, International Movies"/>
    <s v="Four man-children in an elite tactical unit gallivant around Macau for a weekend of debauchery that gets them in trouble with the law."/>
    <x v="2"/>
  </r>
  <r>
    <s v="s4350"/>
    <x v="0"/>
    <x v="2278"/>
    <s v="Set Off"/>
    <x v="1909"/>
    <s v="Wenpei Ju"/>
    <s v="Wenpei Ju, Fan Wei, Liu Hua, Qianyuan Wang, Ren Zhengbin, He Jiang"/>
    <s v="China"/>
    <s v="China"/>
    <x v="4"/>
    <x v="822"/>
    <x v="4"/>
    <x v="16"/>
    <x v="0"/>
    <s v="96 min"/>
    <s v="Dramas, International Movies"/>
    <s v="When a restaurant owner in Cyprus returns to Beijing to sign divorce papers, a drunk woman he encounters triggers a string of mishaps."/>
    <x v="0"/>
  </r>
  <r>
    <s v="s4352"/>
    <x v="0"/>
    <x v="1723"/>
    <s v="A Christmas Prince: The Royal Wedding"/>
    <x v="1467"/>
    <s v="Rose McIver"/>
    <s v="Rose McIver, Ben Lamb, Alice Krige, Simon Dutton, Honor Kneafsey, Sarah Douglas, Theo Devaney, John Guerrasio, Andy Lucas, Raj Bajaj, Richard Ashton, Billy Angel, Tahirah Sharif, Joel McVeagh"/>
    <s v="United States"/>
    <s v="United States"/>
    <x v="0"/>
    <x v="823"/>
    <x v="3"/>
    <x v="21"/>
    <x v="5"/>
    <s v="93 min"/>
    <s v="Children &amp; Family Movies, Dramas, Romantic Movies"/>
    <s v="A year after helping Richard secure the crown, Amber returns to Aldovia to plan their wedding. But her simple tastes clash with royal protocol."/>
    <x v="7"/>
  </r>
  <r>
    <s v="s4353"/>
    <x v="0"/>
    <x v="2279"/>
    <s v="Angela's Christmas"/>
    <x v="722"/>
    <s v="Lucy O'Connell"/>
    <s v="Lucy O'Connell, Ruth Negga, Brendan Mullins, Malachy McCourt, Vivian Drew, Anya O'Connor, Janet Moran, Brian Gleeson, Pat Kinevane"/>
    <s v="Ireland, Canada"/>
    <s v="Ireland"/>
    <x v="45"/>
    <x v="823"/>
    <x v="3"/>
    <x v="21"/>
    <x v="9"/>
    <s v="30 min"/>
    <s v="Children &amp; Family Movies"/>
    <s v="A trip to church with her family on Christmas Eve gives young Angela an extraordinary idea. A heartwarming tale based on a story by Frank McCourt."/>
    <x v="7"/>
  </r>
  <r>
    <s v="s4355"/>
    <x v="0"/>
    <x v="2280"/>
    <s v="El club de los insomnes"/>
    <x v="1910"/>
    <s v="Cassandra Ciangherotti"/>
    <s v="Cassandra Ciangherotti, Leonardo Ortizgris, Alejandra Ambrosi, Alexandra De La Mora, M√≥nica Dionne, Sergio Goyri, Fernando Becerril, Humberto Busto, Marco M√©ndez, Alejandra Urdia√≠n, Khristian Clausen, Fernando Luj√°n"/>
    <s v="Mexico"/>
    <s v="Mexico"/>
    <x v="17"/>
    <x v="823"/>
    <x v="3"/>
    <x v="21"/>
    <x v="0"/>
    <s v="82 min"/>
    <s v="Dramas, International Movies"/>
    <s v="An insomniac, an aspiring photographer and a pregnant veterinarian form a unique friendship during late-night meetings at a 24-hour mini-mart."/>
    <x v="0"/>
  </r>
  <r>
    <s v="s4356"/>
    <x v="0"/>
    <x v="2281"/>
    <s v="Happy as Lazzaro"/>
    <x v="1911"/>
    <s v="Adriano Tardiolo"/>
    <s v="Adriano Tardiolo, Agnese Graziani, Alba Rohrwacher, Luca Chikovani, Tommaso Ragno, Sergi L√≥pez, Natalino Balasso, Carlo Tarmati, Pasqualina Scuncia, Nicoletta Braschi"/>
    <s v="Italy, Switzerland, France, Germany"/>
    <s v="Italy"/>
    <x v="13"/>
    <x v="823"/>
    <x v="3"/>
    <x v="21"/>
    <x v="2"/>
    <s v="127 min"/>
    <s v="Dramas, Independent Movies, International Movies"/>
    <s v="Purehearted teen Lazzaro is content living as a sharecropper in rural Italy, but an unlikely friendship with the marquise's son will change his world."/>
    <x v="0"/>
  </r>
  <r>
    <s v="s4358"/>
    <x v="0"/>
    <x v="2282"/>
    <s v="Manto"/>
    <x v="1912"/>
    <s v="Nawazuddin Siddiqui"/>
    <s v="Nawazuddin Siddiqui, Rasika Dugal, Tahir Raj Bhasin"/>
    <s v="India"/>
    <s v="India"/>
    <x v="3"/>
    <x v="823"/>
    <x v="3"/>
    <x v="21"/>
    <x v="0"/>
    <s v="114 min"/>
    <s v="Dramas, Independent Movies, International Movies"/>
    <s v="The controversial and troubled Indo-Pakistani writer Saadat Hasan Manto finds his artistic choices challenged by censors."/>
    <x v="0"/>
  </r>
  <r>
    <s v="s4359"/>
    <x v="0"/>
    <x v="2283"/>
    <s v="Rajma Chawal"/>
    <x v="1733"/>
    <s v="Rishi Kapoor"/>
    <s v="Rishi Kapoor, Anirudh Tanwar, Amyra Dastur, Jitendra Shastri, Aparshakti Khurana, Harish Khanna, Manu Rishi Chadha, Nirmal Rishi, Sheeba Chaddha, Adil Hussain, Rahul Ram, Mukesh Chhabra"/>
    <s v="India"/>
    <s v="India"/>
    <x v="3"/>
    <x v="823"/>
    <x v="3"/>
    <x v="21"/>
    <x v="0"/>
    <s v="119 min"/>
    <s v="Comedies, Dramas, International Movies"/>
    <s v="Hoping to revive his relationship with his resentful millennial son, an internet-rookie widower assumes the online persona of a young woman."/>
    <x v="2"/>
  </r>
  <r>
    <s v="s4361"/>
    <x v="0"/>
    <x v="2284"/>
    <s v="The World Is Yours"/>
    <x v="1913"/>
    <s v="Isabelle Adjani"/>
    <s v="Isabelle Adjani, Karim Leklou, Fran√ßois Damiens, Vincent Cassel, Oulaya Amamra"/>
    <s v="France"/>
    <s v="France"/>
    <x v="14"/>
    <x v="823"/>
    <x v="3"/>
    <x v="21"/>
    <x v="0"/>
    <s v="101 min"/>
    <s v="Action &amp; Adventure, Comedies, International Movies"/>
    <s v="To escape his life of crime, a Paris drug dealer takes on one last job involving Spain, unhinged gangsters, his longtime crush and his scheming mother."/>
    <x v="5"/>
  </r>
  <r>
    <s v="s4362"/>
    <x v="0"/>
    <x v="2285"/>
    <s v="Time Share"/>
    <x v="1914"/>
    <s v="Luis Gerardo M√©ndez"/>
    <s v="Luis Gerardo M√©ndez, Miguel Rodarte, R.J. Mitte, Cassandra Ciangherotti, Montserrat Mara√±on, Andr√©s Almeida, Emiliano Rodr√≠guez"/>
    <s v="Mexico, Netherlands"/>
    <s v="Mexico"/>
    <x v="17"/>
    <x v="823"/>
    <x v="3"/>
    <x v="21"/>
    <x v="0"/>
    <s v="96 min"/>
    <s v="Dramas, Independent Movies, International Movies"/>
    <s v="Husband and father Pedro becomes increasingly suspicious that a series of mishaps at a resort during a family vacation are part of a sinister plan."/>
    <x v="0"/>
  </r>
  <r>
    <s v="s4365"/>
    <x v="0"/>
    <x v="2286"/>
    <s v="My Little Pony Friendship Is Magic: Best Gift Ever"/>
    <x v="1915"/>
    <s v="Tara Strong"/>
    <s v="Tara Strong, Andrea Libman, Ashleigh Ball, Cathy Weseluck, Tabitha St. Germain, John de Lancie, Sam Vincent, Garry Chalk"/>
    <s v="United States"/>
    <s v="United States"/>
    <x v="0"/>
    <x v="824"/>
    <x v="5"/>
    <x v="21"/>
    <x v="9"/>
    <s v="44 min"/>
    <s v="Children &amp; Family Movies"/>
    <s v="The ponies get in the spirit of the holidays by drawing names for a gift exchange, then race around Equestria in search of the perfect presents."/>
    <x v="7"/>
  </r>
  <r>
    <s v="s4370"/>
    <x v="0"/>
    <x v="817"/>
    <s v="The Christmas Chronicles"/>
    <x v="1916"/>
    <s v="Kurt Russell"/>
    <s v="Kurt Russell, Darby Camp, Judah Lewis, Kimberly Williams-Paisley, Oliver Hudson, Lamorne Morris, Martin Roach"/>
    <s v="United States"/>
    <s v="United States"/>
    <x v="0"/>
    <x v="825"/>
    <x v="2"/>
    <x v="21"/>
    <x v="5"/>
    <s v="104 min"/>
    <s v="Children &amp; Family Movies, Comedies"/>
    <s v="After accidentally crashing Santa's sleigh, a brother and sister pull an all-nighter to save Christmas with a savvy, straight-talking St. Nick."/>
    <x v="7"/>
  </r>
  <r>
    <s v="s4371"/>
    <x v="0"/>
    <x v="2287"/>
    <s v="The Tribe"/>
    <x v="1917"/>
    <s v="Paco Le√≥n"/>
    <s v="Paco Le√≥n, Carmen Machi, Luis Bermejo, Maribel del Pino, Maite Sandoval, Arlette Torres, Marisol Aznar, Mar√≠a Jos√© Sarrate, Manuel Huedo, Artur Busquets"/>
    <s v="Spain"/>
    <s v="Spain"/>
    <x v="8"/>
    <x v="826"/>
    <x v="1"/>
    <x v="21"/>
    <x v="0"/>
    <s v="91 min"/>
    <s v="Comedies, International Movies"/>
    <s v="An executive-turned-viral sensation loses his reputation and his memory, but finds a new life with his biological mother and her empowered dance group."/>
    <x v="2"/>
  </r>
  <r>
    <s v="s4374"/>
    <x v="0"/>
    <x v="2288"/>
    <s v="Puppy Star Christmas"/>
    <x v="1918"/>
    <s v="Kaitlyn Maher"/>
    <s v="Kaitlyn Maher, Mackenzie Sol, Makenzie Moss, David DeLuise, George Newbern, Reggie De Leon, Diedrich Bader, Chloe Coleman, Oakley Bull, Dillon Fontana, vivienne Rutherford, Tyreese Burnett"/>
    <s v="United States, Canada"/>
    <s v="United States"/>
    <x v="0"/>
    <x v="827"/>
    <x v="0"/>
    <x v="21"/>
    <x v="3"/>
    <s v="91 min"/>
    <s v="Children &amp; Family Movies, Comedies"/>
    <s v="A new pack of Pup Star pooches stumbles upon a rival team‚Äôs plan to ruin Christmas, then ends up at the North Pole to try and save the holiday spirit."/>
    <x v="7"/>
  </r>
  <r>
    <s v="s4375"/>
    <x v="0"/>
    <x v="2289"/>
    <s v="Sabrina"/>
    <x v="1676"/>
    <s v="Luna Maya"/>
    <s v="Luna Maya, Christian Sugiono, Sara Wijayanto, Jeremy Thomas, Richelle Georgette Skornicki, Rizky Hanggono, Asri Handayani"/>
    <s v="Indonesia"/>
    <s v="Indonesia"/>
    <x v="25"/>
    <x v="827"/>
    <x v="0"/>
    <x v="21"/>
    <x v="0"/>
    <s v="114 min"/>
    <s v="Horror Movies, International Movies"/>
    <s v="A toy manufacturer and his wife are terrorized by a demon after their orphaned niece tries to summon her late mother's spirit using a spooky ritual."/>
    <x v="3"/>
  </r>
  <r>
    <s v="s4376"/>
    <x v="0"/>
    <x v="2290"/>
    <s v="Target"/>
    <x v="1919"/>
    <s v="Raditya Dika"/>
    <s v="Raditya Dika, Cinta Laura Kiehl, Samuel Rizal, Willy Dozan, Abdur Arsyad, Hifdzi Khoir, Romy Rafael, Ria Ricis, Anggika Bolsterli"/>
    <s v="Indonesia"/>
    <s v="Indonesia"/>
    <x v="25"/>
    <x v="827"/>
    <x v="0"/>
    <x v="21"/>
    <x v="1"/>
    <s v="91 min"/>
    <s v="Comedies, Horror Movies, International Movies"/>
    <s v="Trapped in an empty building, nine people are forced to play a lethal game. All their movements will be recorded, and only one player can survive."/>
    <x v="2"/>
  </r>
  <r>
    <s v="s4378"/>
    <x v="0"/>
    <x v="2291"/>
    <s v="Trevor Noah: Son of Patricia"/>
    <x v="1920"/>
    <s v="Trevor Noah"/>
    <s v="Trevor Noah"/>
    <s v="United States"/>
    <s v="United States"/>
    <x v="0"/>
    <x v="827"/>
    <x v="0"/>
    <x v="21"/>
    <x v="0"/>
    <s v="64 min"/>
    <s v="Stand-Up Comedy"/>
    <s v="&quot;Daily Show&quot; host Trevor Noah touches on tacos, runaway snakes, camping, racism immunity and lessons he learned from his mother in this comedy special."/>
    <x v="12"/>
  </r>
  <r>
    <s v="s4379"/>
    <x v="0"/>
    <x v="2292"/>
    <s v="The Pixar Story"/>
    <x v="1921"/>
    <s v="Stacy Keach"/>
    <s v="Stacy Keach"/>
    <s v="United States"/>
    <s v="United States"/>
    <x v="0"/>
    <x v="828"/>
    <x v="5"/>
    <x v="18"/>
    <x v="6"/>
    <s v="89 min"/>
    <s v="Documentaries"/>
    <s v="Go behind the scenes at Pixar Animation Studios with this Emmy-nominated documentary tracing the creation and history of the groundbreaking company."/>
    <x v="8"/>
  </r>
  <r>
    <s v="s4383"/>
    <x v="0"/>
    <x v="2293"/>
    <s v="Cam"/>
    <x v="1922"/>
    <s v="Madeline Brewer"/>
    <s v="Madeline Brewer, Patch Darragh, Melora Walters, Devin Druid, Imani Hakim, Michael Dempsey, Flora Diaz, Samantha Robinson, Jessica Parker Kennedy, Quei Tann"/>
    <s v="United States"/>
    <s v="United States"/>
    <x v="0"/>
    <x v="829"/>
    <x v="3"/>
    <x v="21"/>
    <x v="0"/>
    <s v="95 min"/>
    <s v="Horror Movies, Independent Movies, Thrillers"/>
    <s v="After a look-alike takes over her account, a cam girl with a growing fan base sets out to identify the mysterious culprit and reclaim her own identity."/>
    <x v="3"/>
  </r>
  <r>
    <s v="s4384"/>
    <x v="0"/>
    <x v="2294"/>
    <s v="Nothing to Hide"/>
    <x v="1923"/>
    <s v="B√©r√©nice Bejo"/>
    <s v="B√©r√©nice Bejo, Suzanne Cl√©ment, St√©phane De Groodt, Vincent Elbaz, Gr√©gory Gadebois, Doria Tillier, Roschdy Zem, Fleur Fitoussi"/>
    <s v="France, Belgium"/>
    <s v="France"/>
    <x v="14"/>
    <x v="829"/>
    <x v="3"/>
    <x v="21"/>
    <x v="0"/>
    <s v="94 min"/>
    <s v="Comedies, Dramas, International Movies"/>
    <s v="To spice up a dinner party, old friends agree to share every private message that pops up on their phones ‚Äì with disastrous results."/>
    <x v="2"/>
  </r>
  <r>
    <s v="s4386"/>
    <x v="0"/>
    <x v="2295"/>
    <s v="The Ballad of Buster Scruggs"/>
    <x v="1924"/>
    <s v="Liam Neeson"/>
    <s v="Liam Neeson, James Franco, Tim Blake Nelson, Tom Waits, Zoe Kazan, Brendan Gleeson"/>
    <s v="United States"/>
    <s v="United States"/>
    <x v="0"/>
    <x v="829"/>
    <x v="3"/>
    <x v="21"/>
    <x v="4"/>
    <s v="133 min"/>
    <s v="Comedies, Dramas"/>
    <s v="Ranging from absurd to profound, these Western vignettes from the Coen brothers follow the adventures of outlaws and settlers on the American frontier."/>
    <x v="2"/>
  </r>
  <r>
    <s v="s4389"/>
    <x v="0"/>
    <x v="2296"/>
    <s v="Aalorukkam"/>
    <x v="1925"/>
    <s v="Indrans"/>
    <s v="Indrans, Sreekanth Menon, Vishnu Agasthya, Aliyar, Seethabaala, Shaji John, Sajith Nampiyar, Benny Vadakkan"/>
    <s v="India"/>
    <s v="India"/>
    <x v="3"/>
    <x v="830"/>
    <x v="2"/>
    <x v="21"/>
    <x v="5"/>
    <s v="122 min"/>
    <s v="Dramas, Independent Movies, International Movies"/>
    <s v="When an aging father seeks the help of a doctor and a journalist to look for the son who left him 16 years ago, he learns some surprising truths."/>
    <x v="0"/>
  </r>
  <r>
    <s v="s4391"/>
    <x v="0"/>
    <x v="2297"/>
    <s v="Christmas Wedding Planner"/>
    <x v="762"/>
    <s v="Stephen Huszar"/>
    <s v="Stephen Huszar, Kelly Rutherford"/>
    <s v="Canada"/>
    <s v="Canada"/>
    <x v="11"/>
    <x v="830"/>
    <x v="2"/>
    <x v="5"/>
    <x v="3"/>
    <s v="86 min"/>
    <s v="Comedies, International Movies, Romantic Movies"/>
    <s v="A wedding planner‚Äôs world is turned upside down when a handsome private investigator is hired to disrupt one of her biggest jobs."/>
    <x v="2"/>
  </r>
  <r>
    <s v="s4392"/>
    <x v="0"/>
    <x v="2298"/>
    <s v="Halkaa"/>
    <x v="1926"/>
    <s v="Tathastu"/>
    <s v="Tathastu, Aryan Preet, Ranvir Shorey, Paoli Dam, Kumud Mishra, Devender Chaudhary, Shrikant Verma"/>
    <s v="India"/>
    <s v="India"/>
    <x v="3"/>
    <x v="830"/>
    <x v="2"/>
    <x v="21"/>
    <x v="1"/>
    <s v="111 min"/>
    <s v="Comedies, Dramas, Independent Movies"/>
    <s v="Up against a corrupt government official and crushing poverty, a young boy in the Delhi slums attempts to raise funds to build himself his own toilet."/>
    <x v="2"/>
  </r>
  <r>
    <s v="s4393"/>
    <x v="0"/>
    <x v="2299"/>
    <s v="May the Devil Take You"/>
    <x v="1927"/>
    <s v="Chelsea Islan"/>
    <s v="Chelsea Islan, Pevita Pearce, Samo Rafael, Karina Suwandhi, Ray Sahetapy, Ruth Marini, Hadijah Shahab, Clara Bernadeth, Kinaryosih, Nicole Rossi"/>
    <s v="Indonesia"/>
    <s v="Indonesia"/>
    <x v="25"/>
    <x v="830"/>
    <x v="2"/>
    <x v="21"/>
    <x v="0"/>
    <s v="111 min"/>
    <s v="Horror Movies, International Movies"/>
    <s v="Hoping to find answers to her estranged father's mysterious illness, a young woman visits his old villa and uncovers a horrifying truth from the past."/>
    <x v="3"/>
  </r>
  <r>
    <s v="s4395"/>
    <x v="0"/>
    <x v="2300"/>
    <s v="Odu Raja Odu"/>
    <x v="1928"/>
    <s v="Guru Somasundaram"/>
    <s v="Guru Somasundaram, Nasser, Anand Sami, Lakshmi Priyaa Chandramouli, Ashiqa Salvan, Ravindra Vijay, Abishek K.S., Venkatesh Harinathan"/>
    <s v="India"/>
    <s v="India"/>
    <x v="3"/>
    <x v="830"/>
    <x v="2"/>
    <x v="21"/>
    <x v="1"/>
    <s v="121 min"/>
    <s v="Comedies, Independent Movies, International Movies"/>
    <s v="While trying to buy his wife a set-top box, a struggling writer and his pal get entangled in the domino effect of a spectacularly botched drug deal."/>
    <x v="2"/>
  </r>
  <r>
    <s v="s4396"/>
    <x v="0"/>
    <x v="2301"/>
    <s v="Savita Damodar Paranjpe"/>
    <x v="1929"/>
    <s v="Subodh Bhave"/>
    <s v="Subodh Bhave, Trupti Toradmal, Rakesh Bapat, Pallavi Patil, Angad Mhaskar, Hemangi Kavi, Savita Prabhune, Sandeep Avchat"/>
    <s v="India"/>
    <s v="India"/>
    <x v="3"/>
    <x v="830"/>
    <x v="2"/>
    <x v="21"/>
    <x v="1"/>
    <s v="119 min"/>
    <s v="Horror Movies, International Movies"/>
    <s v="When his wife begins to exhibit alarming behavior, a husband tries to find whether she suffers from a personality disorder or something more sinister."/>
    <x v="3"/>
  </r>
  <r>
    <s v="s4397"/>
    <x v="0"/>
    <x v="2302"/>
    <s v="The Giant"/>
    <x v="1930"/>
    <s v="Joseba Usabiaga"/>
    <s v="Joseba Usabiaga, Eneko Sagardoy, I√±igo Aranburu, Ram√≥n Aguirre, Aia Kruse, I√±igo Azpitarte"/>
    <s v="Spain"/>
    <s v="Spain"/>
    <x v="8"/>
    <x v="830"/>
    <x v="2"/>
    <x v="5"/>
    <x v="1"/>
    <s v="115 min"/>
    <s v="Dramas, International Movies"/>
    <s v="In 1843, crippled Martin returns from war to his Basque hometown and finds his brother has grown into a giant, which they turn into a circus act."/>
    <x v="0"/>
  </r>
  <r>
    <s v="s4398"/>
    <x v="0"/>
    <x v="2303"/>
    <s v="BuyBust"/>
    <x v="1931"/>
    <s v="Anne Curtis"/>
    <s v="Anne Curtis, Brandon Vera, Victor Neri, Arjo Atayde, Levi Ignacio, Alex Calleja, Lao Rodriguez, Joross Gamboa, Ricky Pascua, Nonie Buencamino"/>
    <s v="Philippines"/>
    <s v="Philippines"/>
    <x v="34"/>
    <x v="831"/>
    <x v="0"/>
    <x v="21"/>
    <x v="0"/>
    <s v="128 min"/>
    <s v="Action &amp; Adventure, International Movies"/>
    <s v="In a mazelike Manila slum, at war with incensed civilians and a brutal cartel, special agent Nina Manigan must fight her way through one fierce night."/>
    <x v="5"/>
  </r>
  <r>
    <s v="s4402"/>
    <x v="0"/>
    <x v="2304"/>
    <s v="All's Well, End's Well (2009)"/>
    <x v="1932"/>
    <s v="Louis Koo"/>
    <s v="Louis Koo, Sandra Ng Kwan Yue, Raymond Wong, Ronald Cheng, Yao Chen, Guo Tao, Heung Kam Lee, Chun Chau Ha, Miki Shum"/>
    <s v="Hong Kong"/>
    <s v="Hong Kong"/>
    <x v="12"/>
    <x v="832"/>
    <x v="3"/>
    <x v="17"/>
    <x v="1"/>
    <s v="99 min"/>
    <s v="Comedies, International Movies, Romantic Movies"/>
    <s v="Bound by a family rule that forbids him from marrying until his stubborn sister gets hitched, a bachelor enlists the help of a love guru to woo her."/>
    <x v="2"/>
  </r>
  <r>
    <s v="s4403"/>
    <x v="0"/>
    <x v="2305"/>
    <s v="Lommbock"/>
    <x v="1933"/>
    <s v="Lucas Gregorowicz"/>
    <s v="Lucas Gregorowicz, Moritz Bleibtreu, Louis Hofmann, Wotan Wilke M√∂hring, Alexandra Neldel, Melanie Winigir, Mavie H√∂rbiger, Dar Salim, Elmar Wepper, Antoine Monot Jr."/>
    <s v="Germany"/>
    <s v="Germany"/>
    <x v="2"/>
    <x v="832"/>
    <x v="3"/>
    <x v="5"/>
    <x v="0"/>
    <s v="106 min"/>
    <s v="Comedies, International Movies"/>
    <s v="After finding love in drug-free Dubai, Stefan returns to Germany to grab documents for his wedding. But old buddy Kai's bad habits complicate things."/>
    <x v="2"/>
  </r>
  <r>
    <s v="s4405"/>
    <x v="0"/>
    <x v="2306"/>
    <s v="Outlaw King"/>
    <x v="1934"/>
    <s v="Chris Pine"/>
    <s v="Chris Pine, Aaron Taylor-Johnson, Florence Pugh, Billy Howle, Sam Spruell, Tony Curran, Callan Mulvey, James Cosmo, Stephen Dillane"/>
    <s v="United Kingdom, United States"/>
    <s v="United Kingdom"/>
    <x v="1"/>
    <x v="832"/>
    <x v="3"/>
    <x v="21"/>
    <x v="4"/>
    <s v="122 min"/>
    <s v="Action &amp; Adventure, Dramas"/>
    <s v="In 14th-century Scotland, Robert the Bruce claims the crown and leads a fierce uprising to win back the country's independence from English rule."/>
    <x v="5"/>
  </r>
  <r>
    <s v="s4412"/>
    <x v="0"/>
    <x v="2307"/>
    <s v="Bucket List"/>
    <x v="1935"/>
    <s v="Madhuri Dixit"/>
    <s v="Madhuri Dixit, Sumeet Raghvan, Renuka Shahane, Milind Pathak, Vandana Gupte, Pradeep Velankar, Shubha Khote, Resham Tipnis"/>
    <s v="India"/>
    <s v="India"/>
    <x v="3"/>
    <x v="833"/>
    <x v="6"/>
    <x v="21"/>
    <x v="1"/>
    <s v="129 min"/>
    <s v="Dramas, International Movies"/>
    <s v="After getting a heart transplant, a 40-year-old homemaker in Pune makes the life-changing decision to complete the bucket list of her 20-year-old donor."/>
    <x v="0"/>
  </r>
  <r>
    <s v="s4415"/>
    <x v="0"/>
    <x v="2308"/>
    <s v="Ana e Vit√≥ria"/>
    <x v="1936"/>
    <s v="Ana Caetano"/>
    <s v="Ana Caetano, Vit√≥ria Falc√£o, Clarissa M√ºller, Bruce Gomlevsky, Thati Lopes, Caique Nogueira, √ârika Mader, Victor Lamoglia, Gabriela Nunes, Bryan Ruffo, Hamilton Dias"/>
    <s v="Brazil"/>
    <s v="Brazil"/>
    <x v="32"/>
    <x v="834"/>
    <x v="3"/>
    <x v="21"/>
    <x v="0"/>
    <s v="116 min"/>
    <s v="Comedies, International Movies, LGBTQ Movies"/>
    <s v="After meeting by chance, two young musicians with differing views on love and life record an album that drastically alters their lives."/>
    <x v="2"/>
  </r>
  <r>
    <s v="s4418"/>
    <x v="0"/>
    <x v="2309"/>
    <s v="The Holiday Calendar"/>
    <x v="1937"/>
    <s v="Kat Graham"/>
    <s v="Kat Graham, Quincy Brown, Ethan Peck, Ron Cephas Jones, Genelle Williams, Ali Hassan, Rodrigo Fernandez-Stoll, Laura de Carteret, Kevin Hanchard, Romaine Waite"/>
    <s v="United States"/>
    <s v="United States"/>
    <x v="0"/>
    <x v="834"/>
    <x v="3"/>
    <x v="21"/>
    <x v="8"/>
    <s v="95 min"/>
    <s v="Dramas, Romantic Movies"/>
    <s v="A talented photographer stuck in a dead-end job inherits an antique Advent calendar that may be predicting the future ‚Äì and pointing her toward love."/>
    <x v="0"/>
  </r>
  <r>
    <s v="s4419"/>
    <x v="0"/>
    <x v="2310"/>
    <s v="The Other Side of the Wind"/>
    <x v="1938"/>
    <s v="John Huston"/>
    <s v="John Huston, Oja Kodar, Peter Bogdanovich, Susan Strasberg, Robert Random, Lilli Palmer, Norman Foster, Edmond O'Brien, Mercedes McCambridge, Cameron Mitchell, Paul Stewart"/>
    <s v="France, Iran, United States"/>
    <s v="France"/>
    <x v="14"/>
    <x v="834"/>
    <x v="3"/>
    <x v="21"/>
    <x v="4"/>
    <s v="122 min"/>
    <s v="Classic Movies, Dramas, Independent Movies"/>
    <s v="On the last day of his life, a legendary director struggles to complete a new project and contemplates his legacy in this layered film by Orson Welles."/>
    <x v="9"/>
  </r>
  <r>
    <s v="s4420"/>
    <x v="0"/>
    <x v="2311"/>
    <s v="They‚Äôll Love Me When I‚Äôm Dead"/>
    <x v="1939"/>
    <s v="Orson Welles"/>
    <s v="Orson Welles, Alan Cumming"/>
    <s v="United States"/>
    <s v="United States"/>
    <x v="0"/>
    <x v="834"/>
    <x v="3"/>
    <x v="21"/>
    <x v="0"/>
    <s v="98 min"/>
    <s v="Documentaries"/>
    <s v="Actors, crew members and others who were there discuss the tumultuous creation of Orson Welles's final, unfinished film, ‚ÄúThe Other Side of the Wind.‚Äù"/>
    <x v="8"/>
  </r>
  <r>
    <s v="s4421"/>
    <x v="0"/>
    <x v="2312"/>
    <s v="Aagey Se Right"/>
    <x v="1940"/>
    <s v="Shreyas Talpade"/>
    <s v="Shreyas Talpade, Kay Kay Menon, Shiv Pandit, Sanjay Sharma, Shenaz Treasury, Mahie Gill"/>
    <s v="India"/>
    <s v="India"/>
    <x v="3"/>
    <x v="835"/>
    <x v="2"/>
    <x v="17"/>
    <x v="1"/>
    <s v="117 min"/>
    <s v="Comedies, International Movies, Music &amp; Musicals"/>
    <s v="A cop full of self-doubt loses his gun five days before he's due to leave the force, and becomes an unexpected hero as he tries to retrieve it."/>
    <x v="2"/>
  </r>
  <r>
    <s v="s4422"/>
    <x v="0"/>
    <x v="2313"/>
    <s v="Aamir"/>
    <x v="1941"/>
    <s v="Rajeev Khandelwal"/>
    <s v="Rajeev Khandelwal, Gajraj Rao, Shashanka Ghosh, Jhilmil Hazrika, Gazala Amin, Allauddin Khan"/>
    <s v="India"/>
    <s v="India"/>
    <x v="3"/>
    <x v="835"/>
    <x v="2"/>
    <x v="16"/>
    <x v="1"/>
    <s v="95 min"/>
    <s v="International Movies, Thrillers"/>
    <s v="In this high-tension thriller, an anonymous caller on a cell phone threatens to harm a man's family if he doesn't carry out every order."/>
    <x v="15"/>
  </r>
  <r>
    <s v="s4423"/>
    <x v="0"/>
    <x v="2314"/>
    <s v="ABCD 2"/>
    <x v="1942"/>
    <s v="Prabhu Deva"/>
    <s v="Prabhu Deva, Varun Dhawan, Shraddha Kapoor, Lauren Gottlieb, Sushant Pujari, Punit Pathak, Dharmesh Yelande, Raghav Juyal"/>
    <s v="India"/>
    <s v="India"/>
    <x v="3"/>
    <x v="835"/>
    <x v="2"/>
    <x v="25"/>
    <x v="1"/>
    <s v="146 min"/>
    <s v="Dramas, International Movies, Music &amp; Musicals"/>
    <s v="After being accused of cheating on a reality TV show, a dance troupe seeks to redeem itself by winning the World Hip-Hop Dance Championship."/>
    <x v="0"/>
  </r>
  <r>
    <s v="s4424"/>
    <x v="0"/>
    <x v="2315"/>
    <s v="ABCD: Any Body Can Dance"/>
    <x v="1942"/>
    <s v="Prabhu Deva"/>
    <s v="Prabhu Deva, Kay Kay Menon, Ganesh Acharya, Dharmesh Yelande, Salman, Lauren Gottlieb, Noorin Sha, Punit Pathak"/>
    <s v="India"/>
    <s v="India"/>
    <x v="3"/>
    <x v="835"/>
    <x v="2"/>
    <x v="4"/>
    <x v="1"/>
    <s v="136 min"/>
    <s v="Dramas, International Movies"/>
    <s v="Thrown out of the elite dance studio he founded, Vishnu's spirits rebound when he sees young street dancers prepping for an annual contest."/>
    <x v="0"/>
  </r>
  <r>
    <s v="s4425"/>
    <x v="0"/>
    <x v="2316"/>
    <s v="Arjun: The Warrior Prince"/>
    <x v="1943"/>
    <s v="Yudhveer Bakoliya"/>
    <s v="Yudhveer Bakoliya, Ashok Banthia, Ravi Khanwilkar, Vijay Kashyap, Ila Arun, Sachin Khedekar, Rajeshwari Sachdev, Hemanth Mahaur"/>
    <s v="India"/>
    <s v="India"/>
    <x v="3"/>
    <x v="835"/>
    <x v="2"/>
    <x v="15"/>
    <x v="1"/>
    <s v="91 min"/>
    <s v="Action &amp; Adventure, Dramas, International Movies"/>
    <s v="This animated retelling of the classic Indian tale of Prince Arjun ‚Äì part of the Sanskrit epic Mahabharata ‚Äì begins during the prince's youth."/>
    <x v="5"/>
  </r>
  <r>
    <s v="s4426"/>
    <x v="0"/>
    <x v="2317"/>
    <s v="Asees"/>
    <x v="1944"/>
    <s v="Rana Ranbir"/>
    <s v="Rana Ranbir, Neha Pawar, Kuljinder Sidhu, Rupinder Roopi, Sardar Sohi, Pardeep Sran, Seema Kaushal, Rajvir Boparai"/>
    <s v="India"/>
    <s v="India"/>
    <x v="3"/>
    <x v="835"/>
    <x v="2"/>
    <x v="21"/>
    <x v="1"/>
    <s v="123 min"/>
    <s v="Dramas, International Movies, Music &amp; Musicals"/>
    <s v="When a dispute breaks out between five siblings over their mother‚Äôs property, one devoted son will go to any lengths to protect her land."/>
    <x v="0"/>
  </r>
  <r>
    <s v="s4427"/>
    <x v="0"/>
    <x v="2318"/>
    <s v="Barfi!"/>
    <x v="771"/>
    <s v="Ranbir Kapoor"/>
    <s v="Ranbir Kapoor, Priyanka Chopra, Ileana D'Cruz, Saurabh Shukla, Ashish Vidyarthi, Rupa Ganguly, Bholaraj Sapkota, Jishu Sengupta, Haradhan Bannerjee"/>
    <s v="India"/>
    <s v="India"/>
    <x v="3"/>
    <x v="835"/>
    <x v="2"/>
    <x v="10"/>
    <x v="1"/>
    <s v="144 min"/>
    <s v="Comedies, Dramas, International Movies"/>
    <s v="Years after rejecting Barfii, a hearing and speech impaired young man, for a more &quot;appropriate&quot; suitor, Shruti finds herself falling for him."/>
    <x v="2"/>
  </r>
  <r>
    <s v="s4428"/>
    <x v="0"/>
    <x v="2319"/>
    <s v="Chance Pe Dance"/>
    <x v="843"/>
    <s v="Shahid Kapoor"/>
    <s v="Shahid Kapoor, Genelia D'Souza, Mohnish Bahl, Satish Shah, Parikshat Sahni, Vikas Bhalla, Kurush Deboo, Zain Khan"/>
    <s v="India"/>
    <s v="India"/>
    <x v="3"/>
    <x v="835"/>
    <x v="2"/>
    <x v="3"/>
    <x v="1"/>
    <s v="121 min"/>
    <s v="Comedies, Dramas, International Movies"/>
    <s v="Having risen from humble beginnings, an ambitious young man sets his sights on winning a major dance competition that could catapult him to fame."/>
    <x v="2"/>
  </r>
  <r>
    <s v="s4429"/>
    <x v="0"/>
    <x v="2320"/>
    <s v="Christmas With A View"/>
    <x v="762"/>
    <s v="Scott Cavalheiro"/>
    <s v="Scott Cavalheiro, Kaitlyn Leeb, Vivica A. Fox, Patrick Duffy, Jess Walton, Mark Ghanim√©"/>
    <s v="Canada"/>
    <s v="Canada"/>
    <x v="11"/>
    <x v="835"/>
    <x v="2"/>
    <x v="21"/>
    <x v="5"/>
    <s v="91 min"/>
    <s v="International Movies, Romantic Movies"/>
    <s v="Still reeling from a business failure, the restaurant manager of a ski resort finds her world jolted by a new chef, who has his own hidden past."/>
    <x v="15"/>
  </r>
  <r>
    <s v="s4430"/>
    <x v="0"/>
    <x v="2321"/>
    <s v="Chup Chup Ke"/>
    <x v="1945"/>
    <s v="Shahid Kapoor"/>
    <s v="Shahid Kapoor, Kareena Kapoor, Om Puri, Neha Dhupia, Sunil Shetty, Paresh Rawal, Rajpal Yadav, Shakti Kapoor"/>
    <s v="India"/>
    <s v="India"/>
    <x v="3"/>
    <x v="835"/>
    <x v="2"/>
    <x v="20"/>
    <x v="1"/>
    <s v="158 min"/>
    <s v="Comedies, Dramas, International Movies"/>
    <s v="Mistaking a broke, small-time hustler for a millionaire, two bumbling fishermen hatch a scheme to use him to help pay off their debts."/>
    <x v="2"/>
  </r>
  <r>
    <s v="s4432"/>
    <x v="0"/>
    <x v="2322"/>
    <s v="Dhan Dhana Dhan Goal"/>
    <x v="1946"/>
    <s v="John Abraham"/>
    <s v="John Abraham, Bipasha Basu, Arshad Warsi, Shernaz Patel, Boman Irani, Dibyendu Bhattacharya, Gilbert Montoya, Dalip Tahil, Rajendranath Zutshi"/>
    <s v="United Kingdom, India"/>
    <s v="United Kingdom"/>
    <x v="1"/>
    <x v="835"/>
    <x v="2"/>
    <x v="18"/>
    <x v="1"/>
    <s v="157 min"/>
    <s v="Dramas, International Movies, Music &amp; Musicals"/>
    <s v="In a last-ditch effort, the jaded coach of the Southall United Football Club assembles a ragtag team and helps lead the team to a comeback season."/>
    <x v="0"/>
  </r>
  <r>
    <s v="s4433"/>
    <x v="0"/>
    <x v="2323"/>
    <s v="Dhoondte Reh Jaoge"/>
    <x v="1044"/>
    <s v="Paresh Rawal"/>
    <s v="Paresh Rawal, Kunal Khemu, Sonu Sood, Soha Ali Khan, Johnny Lever, Dilip Joshi, Asrani, Malay Chakrabarty, Razak Khan, Hrishitaa Bhatt"/>
    <s v="India"/>
    <s v="India"/>
    <x v="3"/>
    <x v="835"/>
    <x v="2"/>
    <x v="17"/>
    <x v="1"/>
    <s v="124 min"/>
    <s v="Comedies, International Movies, Music &amp; Musicals"/>
    <s v="An accountant and a producer hatch a scheme to finance a movie, while making every effort to ensure that it flops so they may pocket the difference."/>
    <x v="2"/>
  </r>
  <r>
    <s v="s4434"/>
    <x v="0"/>
    <x v="2324"/>
    <s v="Do Dooni Chaar"/>
    <x v="1947"/>
    <s v="Rishi Kapoor"/>
    <s v="Rishi Kapoor, Neetu Singh, Aditi Vasudev, Archit Krishna, Akhilendra Mishra, Natasha Rastogi, Manoj Bakshi, Supriya Shukla"/>
    <s v="India"/>
    <s v="India"/>
    <x v="3"/>
    <x v="835"/>
    <x v="2"/>
    <x v="3"/>
    <x v="5"/>
    <s v="106 min"/>
    <s v="Comedies, International Movies"/>
    <s v="A struggling math teacher holds down a second job to keep his family afloat. But when he receives a wedding invitation, he's determined to attend."/>
    <x v="2"/>
  </r>
  <r>
    <s v="s4435"/>
    <x v="0"/>
    <x v="2325"/>
    <s v="Edge of Fear"/>
    <x v="1948"/>
    <s v="Shen Lin"/>
    <s v="Shen Lin, Robert Patrick, Zhu Zhu, Jodi Lyn O'Keefe, Robert Knepper, Amaury Nolasco, Rockmond Dunbar, Andy Mackenzie, Robert Crayton, John Edward Lee, Trent Brya"/>
    <s v="United States"/>
    <s v="United States"/>
    <x v="0"/>
    <x v="835"/>
    <x v="2"/>
    <x v="21"/>
    <x v="0"/>
    <s v="92 min"/>
    <s v="Independent Movies, Thrillers"/>
    <s v="During a wilderness getaway, a gang of sociopathic criminals kidnap a woman and assault her husband, who must summon all his strength to save her."/>
    <x v="21"/>
  </r>
  <r>
    <s v="s4436"/>
    <x v="0"/>
    <x v="2326"/>
    <s v="Edmilson Filho: Notas, Comedy about Relationships"/>
    <x v="1949"/>
    <s v="Edmilson Filho"/>
    <s v="Edmilson Filho"/>
    <s v="Brazil"/>
    <s v="Brazil"/>
    <x v="32"/>
    <x v="835"/>
    <x v="2"/>
    <x v="5"/>
    <x v="0"/>
    <s v="80 min"/>
    <s v="Stand-Up Comedy"/>
    <s v="Brazilian comedian Edmilson Filho walks his audience through the stages of a modern relationship, playing up the differences between men and women."/>
    <x v="12"/>
  </r>
  <r>
    <s v="s4438"/>
    <x v="0"/>
    <x v="2327"/>
    <s v="Gaddar: the Traitor"/>
    <x v="1950"/>
    <s v="Harbhajan Mann"/>
    <s v="Harbhajan Mann, Manpneet Grewal, Ashish Duggal, Girja Shankar, Shavinder Mahal, Rupinder Roopi, Anita Meet, Tarsem Paul, Balkaran Wadding, Bobby Sandhu"/>
    <s v="India"/>
    <s v="India"/>
    <x v="3"/>
    <x v="835"/>
    <x v="2"/>
    <x v="25"/>
    <x v="1"/>
    <s v="126 min"/>
    <s v="Dramas, International Movies, Thrillers"/>
    <s v="An Indian man who has become a major business mogul in Canada must return to his homeland where he's reviled due to being wrongly branded a traitor."/>
    <x v="0"/>
  </r>
  <r>
    <s v="s4439"/>
    <x v="0"/>
    <x v="2328"/>
    <s v="Ghanchakkar"/>
    <x v="1941"/>
    <s v="Emraan Hashmi"/>
    <s v="Emraan Hashmi, Vidya Balan, Rajesh Sharma, Namit Das, Parvin Dabas"/>
    <s v="India"/>
    <s v="India"/>
    <x v="3"/>
    <x v="835"/>
    <x v="2"/>
    <x v="4"/>
    <x v="0"/>
    <s v="129 min"/>
    <s v="Comedies, International Movies, Thrillers"/>
    <s v="Former con artist Sanju surrounds himself with the finer things, a blissful life troubled by only one thing: his wife, who wants even more."/>
    <x v="2"/>
  </r>
  <r>
    <s v="s4440"/>
    <x v="0"/>
    <x v="2329"/>
    <s v="Grandmaster"/>
    <x v="1951"/>
    <s v="Mithra Kurian"/>
    <s v="Mithra Kurian, Anoop Menon, Mohanlal, Narein, Priyamani, Roma, Siddique, Jagathy Sreekumar"/>
    <s v="India"/>
    <s v="India"/>
    <x v="3"/>
    <x v="835"/>
    <x v="2"/>
    <x v="10"/>
    <x v="1"/>
    <s v="133 min"/>
    <s v="International Movies, Thrillers"/>
    <s v="Anticipating the next move in a serial killer's grisly game, a police chief realizes that his daughter and estranged wife are the next likely victims."/>
    <x v="15"/>
  </r>
  <r>
    <s v="s4441"/>
    <x v="0"/>
    <x v="2330"/>
    <s v="Hattrick"/>
    <x v="89"/>
    <s v="Nana Patekar"/>
    <s v="Nana Patekar, Paresh Rawal, Kunal Kapoor, Rimi Sen, Danny Denzongpa, Prateeksha Lonkar, Gautam Bhimani, Harsha Bhogle"/>
    <s v="India"/>
    <s v="India"/>
    <x v="3"/>
    <x v="835"/>
    <x v="2"/>
    <x v="18"/>
    <x v="1"/>
    <s v="109 min"/>
    <s v="Comedies, Dramas, International Movies"/>
    <s v="Stories of personal victories coincide with Team India's battle for the Cricket World Cup in this engaging ensemble drama."/>
    <x v="2"/>
  </r>
  <r>
    <s v="s4442"/>
    <x v="0"/>
    <x v="2331"/>
    <s v="Heroine"/>
    <x v="1952"/>
    <s v="Kareena Kapoor"/>
    <s v="Kareena Kapoor, Arjun Rampal, Randeep Hooda, Divya Dutta, Govind Namdeo, Sanjay Suri, Mugdha Godse, Shahana Goswami, Ranvir Shorey, Lillete Dubey"/>
    <s v="India"/>
    <s v="India"/>
    <x v="3"/>
    <x v="835"/>
    <x v="2"/>
    <x v="10"/>
    <x v="0"/>
    <s v="143 min"/>
    <s v="Dramas, International Movies"/>
    <s v="One woman experiences the dramatic highs and lows of fame in this voyeuristic glimpse past the glitz and glamour of a Bollywood superstar's life."/>
    <x v="0"/>
  </r>
  <r>
    <s v="s4443"/>
    <x v="0"/>
    <x v="2332"/>
    <s v="Himmatwala"/>
    <x v="1953"/>
    <s v="Ajay Devgn"/>
    <s v="Ajay Devgn, Tamannaah Bhatia, Paresh Rawal, Zarina Wahab, Mahesh Manjrekar"/>
    <s v="India"/>
    <s v="India"/>
    <x v="3"/>
    <x v="835"/>
    <x v="2"/>
    <x v="4"/>
    <x v="1"/>
    <s v="140 min"/>
    <s v="Action &amp; Adventure, Comedies, International Movies"/>
    <s v="A young man returns to his native village on a mission of vengeance after his father commits suicide in the wake of false accusations."/>
    <x v="5"/>
  </r>
  <r>
    <s v="s4444"/>
    <x v="0"/>
    <x v="2333"/>
    <s v="Husbands in Goa"/>
    <x v="1954"/>
    <s v="Jayasurya"/>
    <s v="Jayasurya, Indrajith, Asif Ali, Lal, Bhama, Ramya Nambeeshan, Rima Kallingal, Praveena"/>
    <s v="India"/>
    <s v="India"/>
    <x v="3"/>
    <x v="835"/>
    <x v="2"/>
    <x v="10"/>
    <x v="1"/>
    <s v="150 min"/>
    <s v="Comedies, International Movies, Music &amp; Musicals"/>
    <s v="Three professional friends, all husbands living with domineering wives, take a well-deserved vacation in the resort city of Goa."/>
    <x v="2"/>
  </r>
  <r>
    <s v="s4445"/>
    <x v="0"/>
    <x v="2334"/>
    <s v="Jatts in Golmaal"/>
    <x v="1955"/>
    <s v="Arya Babbar"/>
    <s v="Arya Babbar, Samiksha Singh, Gurpreet Guggi, Binnu Dhillon, Jaswinder Bhalla, B.N. Sharma, Veena Malik, Sardar Sohi"/>
    <s v="India"/>
    <s v="India"/>
    <x v="3"/>
    <x v="835"/>
    <x v="2"/>
    <x v="4"/>
    <x v="5"/>
    <s v="128 min"/>
    <s v="Comedies, International Movies, Music &amp; Musicals"/>
    <s v="Without fully realizing the consequences, a boy who wants to relocate from India to Canada sells his heart to a gangster in need of a transplant."/>
    <x v="2"/>
  </r>
  <r>
    <s v="s4446"/>
    <x v="0"/>
    <x v="2335"/>
    <s v="Kai Po Che!"/>
    <x v="1452"/>
    <s v="Rajkummar Rao"/>
    <s v="Rajkummar Rao, Amit Sadh, Sushant Singh Rajput, Amrita Puri, Digvijay Deshmukh, Asif Basra, Manav Kaul, Ashish Kakkad"/>
    <s v="India"/>
    <s v="India"/>
    <x v="3"/>
    <x v="835"/>
    <x v="2"/>
    <x v="4"/>
    <x v="0"/>
    <s v="120 min"/>
    <s v="Dramas, International Movies, Sports Movies"/>
    <s v="This Bollywood drama tells the story of three best friends who dream of starting a cricket training academy in Ahmedabad for very different reasons."/>
    <x v="0"/>
  </r>
  <r>
    <s v="s4447"/>
    <x v="0"/>
    <x v="2336"/>
    <s v="Kalakalappu"/>
    <x v="1956"/>
    <s v="Vimal"/>
    <s v="Vimal, Anjali, Shiva, Oviya, Santhanam, John Vijay, M. Ilavarasu, Manobala"/>
    <s v="India"/>
    <s v="India"/>
    <x v="3"/>
    <x v="835"/>
    <x v="2"/>
    <x v="10"/>
    <x v="1"/>
    <s v="154 min"/>
    <s v="Comedies, International Movies, Music &amp; Musicals"/>
    <s v="Cheenu dreams of resurrecting the restaurant he has inherited to its former glory, but his brother, a compulsive gambler, loses the place to a cop."/>
    <x v="2"/>
  </r>
  <r>
    <s v="s4448"/>
    <x v="0"/>
    <x v="2337"/>
    <s v="Katt Williams: The Pimp Chronicles: Pt. 1"/>
    <x v="1957"/>
    <s v="Katt Williams"/>
    <s v="Katt Williams, Anthony Anderson"/>
    <s v="United States"/>
    <s v="United States"/>
    <x v="0"/>
    <x v="835"/>
    <x v="2"/>
    <x v="20"/>
    <x v="0"/>
    <s v="45 min"/>
    <s v="Stand-Up Comedy"/>
    <s v="In this 2006 show, comic Katt Williams uses his edgy style and personal experiences to paint a sassy, hilarious portrait of life in black America."/>
    <x v="12"/>
  </r>
  <r>
    <s v="s4449"/>
    <x v="0"/>
    <x v="2338"/>
    <s v="Katti Batti"/>
    <x v="1958"/>
    <s v="Imran Khan"/>
    <s v="Imran Khan, Kangana Ranaut, Abhishek Saha, Mithila Palkar, Vivan Bhatena, Suhaas Ahuja, Nicole Faria, Adaar Malik"/>
    <s v="India"/>
    <s v="India"/>
    <x v="3"/>
    <x v="835"/>
    <x v="2"/>
    <x v="25"/>
    <x v="1"/>
    <s v="132 min"/>
    <s v="Comedies, Dramas, International Movies"/>
    <s v="After falling in love during college, architect Maddy and free spirit Payal have five wonderful years together, until a mystery suddenly divides them."/>
    <x v="2"/>
  </r>
  <r>
    <s v="s4450"/>
    <x v="0"/>
    <x v="2339"/>
    <s v="Life in a ... Metro"/>
    <x v="771"/>
    <s v="Dharmendra"/>
    <s v="Dharmendra, Irrfan Khan, Konkona Sen Sharma, Kay Kay Menon, Shilpa Shetty, Shiney Ahuja, Sharman Joshi, Kangana Ranaut, Nafisa Ali, Manoj Pahwa"/>
    <s v="India"/>
    <s v="India"/>
    <x v="3"/>
    <x v="835"/>
    <x v="2"/>
    <x v="18"/>
    <x v="1"/>
    <s v="126 min"/>
    <s v="Dramas, International Movies, Music &amp; Musicals"/>
    <s v="A group of Mumbai up-and-comers search for love and struggle for success in this ensemble drama that centers on an eager young call-center executive."/>
    <x v="0"/>
  </r>
  <r>
    <s v="s4451"/>
    <x v="0"/>
    <x v="1523"/>
    <s v="Marc Maron: Thinky Pain"/>
    <x v="1458"/>
    <s v="Marc Maron"/>
    <s v="Marc Maron"/>
    <s v="United States"/>
    <s v="United States"/>
    <x v="0"/>
    <x v="835"/>
    <x v="2"/>
    <x v="4"/>
    <x v="0"/>
    <s v="95 min"/>
    <s v="Stand-Up Comedy"/>
    <s v="Alternative comic Marc Maron is back on stage in New York to talk Chinese food, drug abuse, sex in hotel rooms and life with his girlfriend."/>
    <x v="12"/>
  </r>
  <r>
    <s v="s4452"/>
    <x v="0"/>
    <x v="2340"/>
    <s v="Mumbai Meri Jaan"/>
    <x v="1038"/>
    <s v="Madhavan"/>
    <s v="Madhavan, Irrfan Khan, Soha Ali Khan, Paresh Rawal, Kay Kay Menon, Anand Goradia, Vijay Maurya, Vibhavari Deshpande, Santosh Juvekar, Kamlesh Sawant"/>
    <s v="India"/>
    <s v="India"/>
    <x v="3"/>
    <x v="835"/>
    <x v="2"/>
    <x v="16"/>
    <x v="0"/>
    <s v="135 min"/>
    <s v="Dramas, International Movies"/>
    <s v="A moving portrayal of the 2006 train bombings in Mumbai, this Indian drama follows the interconnected stories of several strangers."/>
    <x v="0"/>
  </r>
  <r>
    <s v="s4453"/>
    <x v="0"/>
    <x v="2341"/>
    <s v="Mundeyan Ton Bachke Rahin"/>
    <x v="1959"/>
    <s v="Roshan Prince"/>
    <s v="Roshan Prince, Jassi Gill, Simran Kaur Mundi, Bharti Singh, Anshu Sawhney, Hobby Dhaliwal, Sunita Dhir, Minto, Manoj Sabarwal, Sunny Gill"/>
    <s v="India"/>
    <s v="India"/>
    <x v="3"/>
    <x v="835"/>
    <x v="2"/>
    <x v="28"/>
    <x v="1"/>
    <s v="139 min"/>
    <s v="Comedies, International Movies, Music &amp; Musicals"/>
    <s v="When they both fall for the same girl, best pals and shameless womanizers Prince and Jassi go head-to-head to compete for her love."/>
    <x v="2"/>
  </r>
  <r>
    <s v="s4454"/>
    <x v="0"/>
    <x v="2342"/>
    <s v="No One Killed Jessica"/>
    <x v="1941"/>
    <s v="Rani Mukerji"/>
    <s v="Rani Mukerji, Vidya Balan, Myra Karn, Neil Bhoopalam, Rajesh Sharma, Mohammed Zeeshan Ayyub, Bubbles Sabharwal, Satyadeep Misra, Yogendra Tikku, Geeta Sudan"/>
    <s v="India"/>
    <s v="India"/>
    <x v="3"/>
    <x v="835"/>
    <x v="2"/>
    <x v="15"/>
    <x v="0"/>
    <s v="131 min"/>
    <s v="Dramas, International Movies"/>
    <s v="This thriller tells the true story of model Jessica Lall ‚Äì who was shot dead in a restaurant ‚Äì and the campaign to bring her killer to justice."/>
    <x v="0"/>
  </r>
  <r>
    <s v="s4455"/>
    <x v="0"/>
    <x v="2343"/>
    <s v="Oye Lucky! Lucky Oye!"/>
    <x v="87"/>
    <s v="Abhay Deol"/>
    <s v="Abhay Deol, Paresh Rawal, Neetu Chandra, Archana Puran Singh, Manu Rishi Chadha, Richa Chadda, Anurag Arora, Rajender Sethi, Manjot Singh, Chandan Anand"/>
    <s v="India"/>
    <s v="India"/>
    <x v="3"/>
    <x v="835"/>
    <x v="2"/>
    <x v="16"/>
    <x v="1"/>
    <s v="118 min"/>
    <s v="Comedies, Dramas, International Movies"/>
    <s v="Starting as a petty thief, a man rises to become one of the city's biggest operators and carves out the kind of lifestyle he'd once only dreamed of."/>
    <x v="2"/>
  </r>
  <r>
    <s v="s4456"/>
    <x v="0"/>
    <x v="2344"/>
    <s v="Paan Singh Tomar"/>
    <x v="896"/>
    <s v="Irrfan Khan"/>
    <s v="Irrfan Khan, Mahie Gill, Rajendra Gupta, Brijendra Kala, Jahangir Khan, Vipin Sharma, Zakir Hussain"/>
    <s v="India"/>
    <s v="India"/>
    <x v="3"/>
    <x v="835"/>
    <x v="2"/>
    <x v="3"/>
    <x v="1"/>
    <s v="129 min"/>
    <s v="Action &amp; Adventure, Dramas, International Movies"/>
    <s v="Paan Singh Tomar goes from celebrated runner to star brigand and rebel when life after sports fails to unfold as planned."/>
    <x v="5"/>
  </r>
  <r>
    <s v="s4457"/>
    <x v="0"/>
    <x v="2345"/>
    <s v="Raja Natwarlal"/>
    <x v="1960"/>
    <s v="Emraan Hashmi"/>
    <s v="Emraan Hashmi, Humaima Malik, Paresh Rawal, Kay Kay Menon, Deepak Tijori, Prachi Shah, Mohammed Zeeshan Ayyub"/>
    <s v="India"/>
    <s v="India"/>
    <x v="3"/>
    <x v="835"/>
    <x v="2"/>
    <x v="28"/>
    <x v="1"/>
    <s v="131 min"/>
    <s v="Dramas, International Movies, Thrillers"/>
    <s v="A small-time con man assembles a team to help him avenge the death of his partner-in-crime at the hands of a powerful gangster."/>
    <x v="0"/>
  </r>
  <r>
    <s v="s4458"/>
    <x v="0"/>
    <x v="2346"/>
    <s v="Satyagraha"/>
    <x v="632"/>
    <s v="Kareena Kapoor"/>
    <s v="Kareena Kapoor, Amitabh Bachchan, Ajay Devgn, Arjun Rampal, Amrita Rao, Manoj Bajpayee, Vipin Sharma, Anjali Patil"/>
    <s v="India"/>
    <s v="India"/>
    <x v="3"/>
    <x v="835"/>
    <x v="2"/>
    <x v="4"/>
    <x v="1"/>
    <s v="146 min"/>
    <s v="Dramas, International Movies, Music &amp; Musicals"/>
    <s v="In this Bollywood drama, a corporate go-getter sees his priorities shift when personal tragedy brings him face-to-face with political corruption."/>
    <x v="0"/>
  </r>
  <r>
    <s v="s4459"/>
    <x v="0"/>
    <x v="2347"/>
    <s v="Settai"/>
    <x v="1961"/>
    <s v="Arya"/>
    <s v="Arya, Anjali, Hansika Motwani, Santhanam, Premgi Amaren, Nasser"/>
    <s v="India"/>
    <s v="India"/>
    <x v="3"/>
    <x v="835"/>
    <x v="2"/>
    <x v="4"/>
    <x v="1"/>
    <s v="123 min"/>
    <s v="Comedies, International Movies, Music &amp; Musicals"/>
    <s v="Asked to deliver a package for a friend, Madhu gets her fianc√©, Jayaganthan, to take care of it, and he then passes the task to one of his roommates."/>
    <x v="2"/>
  </r>
  <r>
    <s v="s4460"/>
    <x v="0"/>
    <x v="2348"/>
    <s v="Sigaram Thodu"/>
    <x v="1962"/>
    <s v="Vikram Prabhu"/>
    <s v="Vikram Prabhu, Sathyaraj, Monal Gajjar, Sathish, Erode Mahesh, Gaurav Narayanan"/>
    <s v="India"/>
    <s v="India"/>
    <x v="3"/>
    <x v="835"/>
    <x v="2"/>
    <x v="28"/>
    <x v="1"/>
    <s v="141 min"/>
    <s v="Dramas, International Movies, Thrillers"/>
    <s v="A policeman's son overcomes his reluctance to join the force following a brutal attack on his father and ends up in the middle of a robbery case."/>
    <x v="0"/>
  </r>
  <r>
    <s v="s4461"/>
    <x v="0"/>
    <x v="2349"/>
    <s v="Sommore: The Reign Continues"/>
    <x v="1963"/>
    <s v="Sommore"/>
    <s v="Sommore"/>
    <s v="United States"/>
    <s v="United States"/>
    <x v="0"/>
    <x v="835"/>
    <x v="2"/>
    <x v="25"/>
    <x v="0"/>
    <s v="93 min"/>
    <s v="Stand-Up Comedy"/>
    <s v="Self-proclaimed &quot;Queen of Comedy&quot; Sommore storms the stage to deliver a riotous stand-up performance in Charlotte, North Carolina."/>
    <x v="12"/>
  </r>
  <r>
    <s v="s4463"/>
    <x v="0"/>
    <x v="2350"/>
    <s v="The Untold Tales of Armistead Maupin"/>
    <x v="1964"/>
    <s v="Armistead Maupin"/>
    <s v="Armistead Maupin, Neil Gaiman, Laura Linney, Ian McKellen, Amy Tan, Margaret Cho, Jonathan Groff, Amanda Palmer"/>
    <s v="United States"/>
    <s v="United States"/>
    <x v="0"/>
    <x v="835"/>
    <x v="2"/>
    <x v="5"/>
    <x v="0"/>
    <s v="91 min"/>
    <s v="Documentaries, LGBTQ Movies"/>
    <s v="This documentary traces the life of &quot;Tales of the City&quot; author Armistead Maupin, from his conservative roots to his rise as an LGBTQ champion."/>
    <x v="8"/>
  </r>
  <r>
    <s v="s4464"/>
    <x v="0"/>
    <x v="2351"/>
    <s v="Vaya"/>
    <x v="1965"/>
    <s v="Mncedisi Shabangu"/>
    <s v="Mncedisi Shabangu, Sihle Xaba, Sibusiso Msimang, Zimkhitha Nyoka, Warren Masemola, Nomonde Mbusi, Azwile Chamane, Harriet Lenabe"/>
    <s v="South Africa"/>
    <s v="South Africa"/>
    <x v="5"/>
    <x v="835"/>
    <x v="2"/>
    <x v="32"/>
    <x v="0"/>
    <s v="106 min"/>
    <s v="Dramas, Independent Movies, International Movies"/>
    <s v="Three youths from rural South Africa set out for Johannesburg, where they're thrust into the seedy underbelly of the city and must fight to survive."/>
    <x v="0"/>
  </r>
  <r>
    <s v="s4465"/>
    <x v="0"/>
    <x v="2352"/>
    <s v="Welcome to Sajjanpur"/>
    <x v="758"/>
    <s v="Shreyas Talpade"/>
    <s v="Shreyas Talpade, Amrita Rao, Ravi Kishan, Ila Arun, Rajeshwari Sachdev, Divya Dutta, Yashpal Sharma, Ravi Jhankal, Lalit Mohan Tiwari"/>
    <s v="India"/>
    <s v="India"/>
    <x v="3"/>
    <x v="835"/>
    <x v="2"/>
    <x v="16"/>
    <x v="1"/>
    <s v="131 min"/>
    <s v="Comedies, Dramas, International Movies"/>
    <s v="An educated man assists the illiterate residents of his village with written correspondence, sometimes manipulating the letters to suit his interests."/>
    <x v="2"/>
  </r>
  <r>
    <s v="s4467"/>
    <x v="0"/>
    <x v="2353"/>
    <s v="Zokkomon"/>
    <x v="425"/>
    <s v="Darsheel Safary"/>
    <s v="Darsheel Safary, Anupam Kher, Manjari Fadnis, Tinnu Anand, Sheeba Chaddha, S.M. Zaheer, Aayam Mehta, Gargi Datar, Jai Vyas"/>
    <s v="India"/>
    <s v="India"/>
    <x v="3"/>
    <x v="835"/>
    <x v="2"/>
    <x v="15"/>
    <x v="3"/>
    <s v="104 min"/>
    <s v="Children &amp; Family Movies, Dramas"/>
    <s v="When his cruel uncle abandons him, a young orphan learns to access the untapped superpowers that have been waiting within him all along."/>
    <x v="7"/>
  </r>
  <r>
    <s v="s4468"/>
    <x v="0"/>
    <x v="2354"/>
    <s v="Gun City"/>
    <x v="1966"/>
    <s v="Luis Tosar"/>
    <s v="Luis Tosar, Michelle Jenner, Vicente Romero, Manolo Solo, Paco Tous, Adriana Torrebejano, Pep Tosar, Jaime Lorente, Ernesto Alterio, Fernando Cayo"/>
    <s v="Spain, France"/>
    <s v="Spain"/>
    <x v="8"/>
    <x v="836"/>
    <x v="1"/>
    <x v="21"/>
    <x v="0"/>
    <s v="126 min"/>
    <s v="Dramas, International Movies, Thrillers"/>
    <s v="In 1921 Barcelona, amid unrest between anarchists and the police, a cop plays both sides to learn who stole army weapons that could ignite a civil war."/>
    <x v="0"/>
  </r>
  <r>
    <s v="s4469"/>
    <x v="0"/>
    <x v="2355"/>
    <s v="Heneral Luna"/>
    <x v="1829"/>
    <s v="John Arcilla"/>
    <s v="John Arcilla, Mon Confiado, Arron Villaflor, Joem Bascon, Archie Alemania, Art Acu√±a, Alex Medina, Nonie Buencamino, Lorenz Martinez, Jeffrey Quizon, Alvin Anson, Mylene Dizon, Bing Pimentel, Leo Martinez, Ketchup Eusebio, Ronnie Lazaro, Paulo Avelino"/>
    <s v="Philippines"/>
    <s v="Philippines"/>
    <x v="34"/>
    <x v="836"/>
    <x v="1"/>
    <x v="25"/>
    <x v="4"/>
    <s v="118 min"/>
    <s v="Dramas, International Movies"/>
    <s v="Flashbacks reveal Gen. Antonio Luna's tireless fight for Filipino independence from the U.S. and his leadership in the Philippine-American War in 1899."/>
    <x v="0"/>
  </r>
  <r>
    <s v="s4471"/>
    <x v="0"/>
    <x v="2356"/>
    <s v="Dragon Tiger Gate"/>
    <x v="1012"/>
    <s v="Donnie Yen"/>
    <s v="Donnie Yen, Nicholas Tse, Shawn Yue, Dong Jie, Li Xiaoran, Yuen Wah, Chen Kuan Tai, Xing Yu, Vincent Sze, Tommy Yuen"/>
    <s v="Hong Kong, China"/>
    <s v="Hong Kong"/>
    <x v="12"/>
    <x v="837"/>
    <x v="4"/>
    <x v="20"/>
    <x v="1"/>
    <s v="94 min"/>
    <s v="Action &amp; Adventure, International Movies"/>
    <s v="Dragon and his fellow students at Dragon Tiger Gate martial arts school team up to battle the ferocious villain Shibumi."/>
    <x v="5"/>
  </r>
  <r>
    <s v="s4473"/>
    <x v="0"/>
    <x v="2357"/>
    <s v="Dovlatov"/>
    <x v="1967"/>
    <s v="Milan Maric"/>
    <s v="Milan Maric, Danila Kozlovsky, Helena Sujecka, Artur Beschastny, Anton Shagin, Svetlana Khodchenkova, Elena Lyadova, Piotr Gasowski, Eva Gerr, Hanna Sleszynska"/>
    <s v="Russia, Poland, Serbia"/>
    <s v="Russia"/>
    <x v="46"/>
    <x v="838"/>
    <x v="3"/>
    <x v="21"/>
    <x v="2"/>
    <s v="126 min"/>
    <s v="Dramas, International Movies"/>
    <s v="Over six days in 1971, brilliant writer Sergei Dovlatov encounters maddening barriers to publishing his work under the repressive Soviet regime."/>
    <x v="0"/>
  </r>
  <r>
    <s v="s4474"/>
    <x v="0"/>
    <x v="2358"/>
    <s v="Jefe"/>
    <x v="1968"/>
    <s v="Luis Callejo"/>
    <s v="Luis Callejo, Juana Acosta, Carlo D'Ursi, Josean Bengoetxea, B√°rbara Santa-Cruz, Maica Barroso, Adam Jezierski, Sergio Quintana"/>
    <s v="Spain, Portugal"/>
    <s v="Spain"/>
    <x v="8"/>
    <x v="838"/>
    <x v="3"/>
    <x v="21"/>
    <x v="0"/>
    <s v="90 min"/>
    <s v="Comedies, Dramas, International Movies"/>
    <s v="A rude, self-centered businessman seems to be on the brink of losing everything until a night janitor at his office helps him find redemption."/>
    <x v="2"/>
  </r>
  <r>
    <s v="s4478"/>
    <x v="0"/>
    <x v="2359"/>
    <s v="W/O Ram"/>
    <x v="1969"/>
    <s v="Lakshmi Manchu"/>
    <s v="Lakshmi Manchu, Aadarsh Balakrishna, Priyadarshi Pullikonda, Samrat Reddy, Shrikanth Iyyangar, Shrusti Dange"/>
    <s v="India"/>
    <s v="India"/>
    <x v="3"/>
    <x v="838"/>
    <x v="3"/>
    <x v="21"/>
    <x v="0"/>
    <s v="115 min"/>
    <s v="Dramas, International Movies, Thrillers"/>
    <s v="Frustrated with the stalled investigation into her husband's murder, a woman searches for the killer on her own, putting herself in grave danger."/>
    <x v="0"/>
  </r>
  <r>
    <s v="s4481"/>
    <x v="0"/>
    <x v="2360"/>
    <s v="Ronnie Coleman: The King"/>
    <x v="1626"/>
    <s v="Ronnie Coleman"/>
    <s v="Ronnie Coleman"/>
    <s v="United States"/>
    <s v="United States"/>
    <x v="0"/>
    <x v="839"/>
    <x v="2"/>
    <x v="21"/>
    <x v="0"/>
    <s v="93 min"/>
    <s v="Documentaries"/>
    <s v="Today, legendary bodybuilder Ronnie Coleman's body bears the scars of becoming the best in the world. Here, he shares what it took to reach his goals."/>
    <x v="8"/>
  </r>
  <r>
    <s v="s4483"/>
    <x v="0"/>
    <x v="2361"/>
    <s v="ADAM SANDLER 100% FRESH"/>
    <x v="101"/>
    <s v="Adam Sandler"/>
    <s v="Adam Sandler"/>
    <s v="United States"/>
    <s v="United States"/>
    <x v="0"/>
    <x v="840"/>
    <x v="0"/>
    <x v="21"/>
    <x v="0"/>
    <s v="74 min"/>
    <s v="Stand-Up Comedy"/>
    <s v="From &quot;Heroes&quot; to &quot;Ice Cream Ladies&quot; ‚Äì Adam Sandler's comedy special hits you with new songs and jokes in an unexpected, groundbreaking way."/>
    <x v="12"/>
  </r>
  <r>
    <s v="s4485"/>
    <x v="0"/>
    <x v="2362"/>
    <s v="Scorpion King 5: Book of Souls"/>
    <x v="303"/>
    <s v="Zach McGowan"/>
    <s v="Zach McGowan, Pearl Thusi, Nathan Jones, Peter Mensah, Katy Louise Saunders, Mayling Ng, Howard Charles, Inge Beckmann"/>
    <s v="United States"/>
    <s v="United States"/>
    <x v="0"/>
    <x v="840"/>
    <x v="0"/>
    <x v="21"/>
    <x v="2"/>
    <s v="102 min"/>
    <s v="Action &amp; Adventure, Sci-Fi &amp; Fantasy"/>
    <s v="The Scorpion King joins forces with a Nubian princess in an all-or-nothing fight to stop a warlord from claiming the souls of the vanquished."/>
    <x v="5"/>
  </r>
  <r>
    <s v="s4487"/>
    <x v="0"/>
    <x v="2363"/>
    <s v="How to Get Over a Breakup"/>
    <x v="1970"/>
    <s v="Gisela Ponce de Le√≥n"/>
    <s v="Gisela Ponce de Le√≥n, Karina Jord√°n, Jely Re√°tegui, Andr√©s Salas, Christopher Von Uckermann, Carlos Carl√≠n"/>
    <s v="Peru"/>
    <s v="Peru"/>
    <x v="58"/>
    <x v="841"/>
    <x v="4"/>
    <x v="21"/>
    <x v="0"/>
    <s v="104 min"/>
    <s v="Comedies, International Movies, Romantic Movies"/>
    <s v="A heartbroken ad copywriter living in Lima, Peru, is inspired to write a blog about life as a single woman and is surprised by her website's success."/>
    <x v="2"/>
  </r>
  <r>
    <s v="s4491"/>
    <x v="0"/>
    <x v="2364"/>
    <s v="Club de Cuervos Presents: I, Potro"/>
    <x v="1971"/>
    <s v="Joaqu√≠n Ferreira"/>
    <s v="Joaqu√≠n Ferreira, Marcela √Ålvarez, Benjam√≠n Alfonso, Emilia Claudeville, Mauricio Llera, Sol Gaschetto, Mart√≠n Seefeld, Mart√≠n Rocco, Gonzalo VIz√°n"/>
    <s v="Mexico, Argentina"/>
    <s v="Mexico"/>
    <x v="17"/>
    <x v="842"/>
    <x v="3"/>
    <x v="21"/>
    <x v="0"/>
    <s v="51 min"/>
    <s v="Movies"/>
    <s v="Former Club de Cuervos player Potro returns home to Argentina to crash the wedding of his famous soccer-star brother and confront his estranged family."/>
    <x v="14"/>
  </r>
  <r>
    <s v="s4493"/>
    <x v="0"/>
    <x v="2365"/>
    <s v="Gnome Alone"/>
    <x v="1091"/>
    <s v="Becky G."/>
    <s v="Becky G., Josh Peck, Tara Strong, Olivia Holt, David Koechner, Jeff Dunham, Patrick Stump, Nash Grier, Madison De La Garza, George Lopez"/>
    <s v="United Kingdom, Canada, United States, Cayman Islands"/>
    <s v="United Kingdom"/>
    <x v="1"/>
    <x v="842"/>
    <x v="3"/>
    <x v="21"/>
    <x v="3"/>
    <s v="86 min"/>
    <s v="Children &amp; Family Movies, Comedies"/>
    <s v="After moving into a new house with her mom, high schooler Chloe discovers a troupe of talking garden gnomes who need her help saving the world."/>
    <x v="7"/>
  </r>
  <r>
    <s v="s4494"/>
    <x v="0"/>
    <x v="2366"/>
    <s v="Illang: The Wolf Brigade"/>
    <x v="1972"/>
    <s v="Gang Dong-won"/>
    <s v="Gang Dong-won, Han Hyo-joo, Jung Woo-sung, Kim Mu-yeol, Han Ye-ri, Choi Min-ho, Shin Eun-soo, Kim Beop-rae, Lee Dong-ha, Jung Won-joong, Choi Jin-ho"/>
    <s v="South Korea"/>
    <s v="South Korea"/>
    <x v="29"/>
    <x v="842"/>
    <x v="3"/>
    <x v="21"/>
    <x v="0"/>
    <s v="140 min"/>
    <s v="Action &amp; Adventure, International Movies, Sci-Fi &amp; Fantasy"/>
    <s v="In 2029, the elite police squad Illang combats a terrorist group opposing reunification of the two Koreas. But another enemy may be lurking nearby."/>
    <x v="5"/>
  </r>
  <r>
    <s v="s4497"/>
    <x v="0"/>
    <x v="2367"/>
    <s v="Naa Bangaaru Talli"/>
    <x v="1973"/>
    <s v="Siddique"/>
    <s v="Siddique, Anjali Patil, Lakshmi Menon, Nina Kurup, Rathna Shekar Reddy, Anoop Aravindan"/>
    <s v="India"/>
    <s v="India"/>
    <x v="3"/>
    <x v="842"/>
    <x v="3"/>
    <x v="4"/>
    <x v="1"/>
    <s v="122 min"/>
    <s v="Dramas, International Movies"/>
    <s v="A father leading a dark double life and his daughter, who's eager to pursue her studies in Hyderabad, face the tragic consequences of sex trafficking."/>
    <x v="0"/>
  </r>
  <r>
    <s v="s4500"/>
    <x v="0"/>
    <x v="2368"/>
    <s v="S Storm"/>
    <x v="1974"/>
    <s v="Louis Koo"/>
    <s v="Louis Koo, Julian Cheung, Vic Chou, Ada Choi, Bowie Lam, Dada Chan, Janelle Sing, Lo Hoi-pang"/>
    <s v="Hong Kong, China"/>
    <s v="Hong Kong"/>
    <x v="12"/>
    <x v="842"/>
    <x v="3"/>
    <x v="32"/>
    <x v="0"/>
    <s v="95 min"/>
    <s v="Action &amp; Adventure, International Movies"/>
    <s v="Anti-corruption investigator William Luk must join forces with detective Lau Po-keung to bring down a crime syndicate involved in sports betting."/>
    <x v="5"/>
  </r>
  <r>
    <s v="s4501"/>
    <x v="0"/>
    <x v="2369"/>
    <s v="The Night Comes for Us"/>
    <x v="1927"/>
    <s v="Joe Taslim"/>
    <s v="Joe Taslim, Iko Uwais, Asha Kenyeri Bermudez, Sunny Pang, Salvita Decorte, Abimana Aryasatya, Zack Lee, Dimas Anggara, Julie Estelle, Dian Sastrowardoyo"/>
    <s v="Indonesia, United States"/>
    <s v="Indonesia"/>
    <x v="25"/>
    <x v="842"/>
    <x v="3"/>
    <x v="21"/>
    <x v="0"/>
    <s v="121 min"/>
    <s v="Action &amp; Adventure, International Movies"/>
    <s v="After sparing a girl's life during a massacre, an elite Triad assassin is targeted by an onslaught of murderous gangsters."/>
    <x v="5"/>
  </r>
  <r>
    <s v="s4503"/>
    <x v="0"/>
    <x v="2370"/>
    <s v="Mr. Chandramouli"/>
    <x v="1975"/>
    <s v="Karthik"/>
    <s v="Karthik, Gautam Karthik, Regina Cassandra, Varalakshmi Sarathkumar, Santhosh Prathap, Mime Gopi, J. Mahendran, Viji Chandrasekhar"/>
    <s v="India"/>
    <s v="India"/>
    <x v="3"/>
    <x v="843"/>
    <x v="2"/>
    <x v="21"/>
    <x v="0"/>
    <s v="131 min"/>
    <s v="Dramas, International Movies, Thrillers"/>
    <s v="When the lives of a carefree boxer and his cabdriver dad collide with the ambitions of a ruthless businessman, a search for answers turns to revenge."/>
    <x v="0"/>
  </r>
  <r>
    <s v="s4506"/>
    <x v="0"/>
    <x v="2371"/>
    <s v="Ron White: If You Quit Listening, I'll Shut Up"/>
    <x v="1976"/>
    <s v="Ron White"/>
    <s v="Ron White"/>
    <s v="United States"/>
    <s v="United States"/>
    <x v="0"/>
    <x v="844"/>
    <x v="0"/>
    <x v="21"/>
    <x v="0"/>
    <s v="63 min"/>
    <s v="Stand-Up Comedy"/>
    <s v="Ron ‚ÄúTater Salad‚Äù White dishes out his signature brand of cynicism, riffing on sex, celebrity and the sinister habits of wild geese."/>
    <x v="12"/>
  </r>
  <r>
    <s v="s4507"/>
    <x v="0"/>
    <x v="2372"/>
    <s v="Meghnadbodh Rohoshyo"/>
    <x v="1977"/>
    <s v="Barun Chanda"/>
    <s v="Barun Chanda, Sabyasachi Chakraborty"/>
    <s v="India"/>
    <s v="India"/>
    <x v="3"/>
    <x v="845"/>
    <x v="6"/>
    <x v="5"/>
    <x v="0"/>
    <s v="150 min"/>
    <s v="Dramas, International Movies"/>
    <s v="A professor mysteriously vanishes, leaving behind a host of suspects, a shadowy history and a clue: the anonymous birthday gift of a Bengali classic."/>
    <x v="0"/>
  </r>
  <r>
    <s v="s4508"/>
    <x v="0"/>
    <x v="2373"/>
    <s v="Sanju"/>
    <x v="471"/>
    <s v="Ranbir Kapoor"/>
    <s v="Ranbir Kapoor, Vicky Kaushal, Paresh Rawal, Sonam Kapoor, Dia Mirza, Jim Sarbh, Anushka Sharma, Manisha Koirala, Boman Irani"/>
    <s v="India"/>
    <s v="India"/>
    <x v="3"/>
    <x v="845"/>
    <x v="6"/>
    <x v="21"/>
    <x v="0"/>
    <s v="159 min"/>
    <s v="Dramas, International Movies"/>
    <s v="From the depths of addiction to the heights of stardom to underworld entanglements, this biopic traces the checkered past of Indian actor Sanjay Dutt."/>
    <x v="0"/>
  </r>
  <r>
    <s v="s4510"/>
    <x v="0"/>
    <x v="2374"/>
    <s v="Soorma"/>
    <x v="1978"/>
    <s v="Diljit Dosanjh"/>
    <s v="Diljit Dosanjh, Tapsee Pannu, Angad Bedi, Kulbhushan Kharbanda, Satish Kaushik, Vijay Raaz, Seema Kaushal, Mahabir Bhullar, Alka Badola Kaushal, Jimmy Moses"/>
    <s v="India"/>
    <s v="India"/>
    <x v="3"/>
    <x v="846"/>
    <x v="4"/>
    <x v="21"/>
    <x v="1"/>
    <s v="131 min"/>
    <s v="Dramas, International Movies, Sports Movies"/>
    <s v="This biopic on former Indian field hockey player Sandeep Singh follows the athlete‚Äôs hard-fought comeback after an accidental gunshot left him paralyzed."/>
    <x v="0"/>
  </r>
  <r>
    <s v="s4511"/>
    <x v="0"/>
    <x v="2375"/>
    <s v="Apostle"/>
    <x v="1979"/>
    <s v="Dan Stevens"/>
    <s v="Dan Stevens, Lucy Boynton, Michael Sheen, Mark Lewis Jones, Bill Milner, Kristine Froseth, Paul Higgins, Richard Elfyn, Elen Rhys, Ross O'Hennessy"/>
    <s v="United Kingdom, United States"/>
    <s v="United Kingdom"/>
    <x v="1"/>
    <x v="847"/>
    <x v="3"/>
    <x v="21"/>
    <x v="0"/>
    <s v="130 min"/>
    <s v="Horror Movies, International Movies, Thrillers"/>
    <s v="In 1905, a drifter on a dangerous mission to rescue his kidnapped sister tangles with a sinister religious cult on an isolated island."/>
    <x v="3"/>
  </r>
  <r>
    <s v="s4513"/>
    <x v="0"/>
    <x v="2376"/>
    <s v="Errementari: The Blacksmith and the Devil"/>
    <x v="1980"/>
    <s v="Kandido Uranga"/>
    <s v="Kandido Uranga, Uma Bracaglia, Eneko Sagardoy, Ram√≥n Agirre, Josean Bengoetxea, Gotzon S√°nchez, Jos√© Ram√≥n Argoitia, Gorka Aguinagalde, I√±igo de la Iglesia, Aitor Urtzelai"/>
    <s v="Spain, France"/>
    <s v="Spain"/>
    <x v="8"/>
    <x v="847"/>
    <x v="3"/>
    <x v="21"/>
    <x v="0"/>
    <s v="99 min"/>
    <s v="Horror Movies, International Movies, Sci-Fi &amp; Fantasy"/>
    <s v="A brutal blacksmith tortures a demon he blames for his misery, unaware a trespassing orphan is about to change everything. Based on Basque folklore."/>
    <x v="3"/>
  </r>
  <r>
    <s v="s4516"/>
    <x v="0"/>
    <x v="2377"/>
    <s v="Kuntilanak"/>
    <x v="1981"/>
    <s v="Sandrinna M Skornicki"/>
    <s v="Sandrinna M Skornicki, Aur√©lie Moeremans, Fero Walandouw, Andryan Bima, Ciara Nadine Brosnan, Ali Fikry, Adlu Fahrezy, Nena Rosier, Naufal Ho, Aqi Singgih"/>
    <s v="Indonesia"/>
    <s v="Indonesia"/>
    <x v="25"/>
    <x v="847"/>
    <x v="3"/>
    <x v="21"/>
    <x v="1"/>
    <s v="106 min"/>
    <s v="Horror Movies, International Movies"/>
    <s v="Five youngsters discover that an antique mirror found in their orphanage is home to an evil ghost who kidnaps children and imprisons them inside it."/>
    <x v="3"/>
  </r>
  <r>
    <s v="s4520"/>
    <x v="0"/>
    <x v="2378"/>
    <s v="The Kindergarten Teacher"/>
    <x v="1982"/>
    <s v="Maggie Gyllenhaal"/>
    <s v="Maggie Gyllenhaal, Parker Sevak, Gael Garc√≠a Bernal, Michael Chernus, Anna Baryshnikov, Rosa Salazar, Ajay Naidu"/>
    <s v="United States, Israel, United Kingdom, Canada"/>
    <s v="United States"/>
    <x v="0"/>
    <x v="847"/>
    <x v="3"/>
    <x v="21"/>
    <x v="4"/>
    <s v="97 min"/>
    <s v="Dramas, Independent Movies"/>
    <s v="A devoted teacher takes interest in a young student's creative potential after hearing his poetry. But she soon crosses the line into obsession."/>
    <x v="0"/>
  </r>
  <r>
    <s v="s4523"/>
    <x v="0"/>
    <x v="2379"/>
    <d v="2025-07-22T00:00:00"/>
    <x v="376"/>
    <s v="Anders Danielsen Lie"/>
    <s v="Anders Danielsen Lie, Jon √òigarden, Jonas Strand Gravli, Ola G. Furuseth, Maria Bock, Thorbj√∏rn Harr, Jaden Smith"/>
    <s v="Norway, Iceland, United States"/>
    <s v="Norway"/>
    <x v="52"/>
    <x v="848"/>
    <x v="1"/>
    <x v="21"/>
    <x v="4"/>
    <s v="144 min"/>
    <s v="Dramas, Thrillers"/>
    <s v="After devastating terror attacks in Norway, a young survivor, grieving families and the country rally for justice and healing. Based on a true story."/>
    <x v="0"/>
  </r>
  <r>
    <s v="s4525"/>
    <x v="0"/>
    <x v="2380"/>
    <s v="Tales From the Hood 2"/>
    <x v="1983"/>
    <s v="Keith David"/>
    <s v="Keith David, Bryan Batt, Alexandria Deberry, Bill Martin Williams, Martin Bats Bradford, Kendrick Cross, Jasmine Akakpo, Kedrick Brown"/>
    <s v="United States"/>
    <s v="United States"/>
    <x v="0"/>
    <x v="848"/>
    <x v="1"/>
    <x v="21"/>
    <x v="4"/>
    <s v="110 min"/>
    <s v="Cult Movies, Horror Movies, Independent Movies"/>
    <s v="Buckle up for an anthology of socially conscious horror stories that focus on the perils of racial injustice and the price of ignorance."/>
    <x v="19"/>
  </r>
  <r>
    <s v="s4526"/>
    <x v="0"/>
    <x v="2381"/>
    <s v="Mo Amer: The Vagabond"/>
    <x v="1612"/>
    <s v="Mo Amer"/>
    <s v="Mo Amer"/>
    <s v="United States"/>
    <s v="United States"/>
    <x v="0"/>
    <x v="849"/>
    <x v="0"/>
    <x v="21"/>
    <x v="0"/>
    <s v="57 min"/>
    <s v="Stand-Up Comedy"/>
    <s v="Arab-American comedian Mo Amer recounts his life as a refugee comic, from traveling with the name Mohammed to his long path to citizenship."/>
    <x v="12"/>
  </r>
  <r>
    <s v="s4527"/>
    <x v="0"/>
    <x v="2382"/>
    <s v="Pulang"/>
    <x v="1984"/>
    <s v="Puteri Aishah"/>
    <s v="Puteri Aishah, Remy Ishak, Alvin Wong"/>
    <s v="Malaysia"/>
    <s v="Malaysia"/>
    <x v="28"/>
    <x v="850"/>
    <x v="6"/>
    <x v="21"/>
    <x v="1"/>
    <s v="119 min"/>
    <s v="Action &amp; Adventure, Dramas, International Movies"/>
    <s v="Thom tells her grandson about his grandfather, a sailor who left 61 years ago to seek his fortune, and asks him to find out what happened to her spouse."/>
    <x v="5"/>
  </r>
  <r>
    <s v="s4529"/>
    <x v="0"/>
    <x v="2383"/>
    <s v="Seven in Heaven"/>
    <x v="1985"/>
    <s v="Travis Tope"/>
    <s v="Travis Tope, Haley Ramm, Jacinda Barrett, Gary Cole, Dylan Everett, Clark Backo, Vinson Tran, Paulino Nunes, Jeff Clarke"/>
    <s v="United States"/>
    <s v="United States"/>
    <x v="0"/>
    <x v="851"/>
    <x v="4"/>
    <x v="21"/>
    <x v="2"/>
    <s v="94 min"/>
    <s v="Horror Movies"/>
    <s v="Two teenagers step into a secret closet and emerge in a terrifying alternate reality. They must find their way back before the door shuts forever."/>
    <x v="3"/>
  </r>
  <r>
    <s v="s4533"/>
    <x v="0"/>
    <x v="2384"/>
    <s v="Malevolent"/>
    <x v="1986"/>
    <s v="Florence Pugh"/>
    <s v="Florence Pugh, Ben Lloyd-Hughes, Celia Imrie, James Cosmo, Scott Chambers, Georgina Bevan"/>
    <s v="United Kingdom"/>
    <s v="United Kingdom"/>
    <x v="1"/>
    <x v="852"/>
    <x v="3"/>
    <x v="21"/>
    <x v="0"/>
    <s v="89 min"/>
    <s v="Horror Movies, Thrillers"/>
    <s v="A brother-sister team who fake paranormal encounters for cash get more than they bargained for when a job at a haunted estate turns very, very real."/>
    <x v="3"/>
  </r>
  <r>
    <s v="s4534"/>
    <x v="0"/>
    <x v="2385"/>
    <s v="Private Life"/>
    <x v="1987"/>
    <s v="Paul Giamatti"/>
    <s v="Paul Giamatti, Kathryn Hahn, Kayli Carter, Molly Shannon, John Carroll Lynch, Denis O'Hare, Desmin Borges, Tracee Chimo, Siobhan Fallon Hogan, Emily Robinson"/>
    <s v="United States"/>
    <s v="United States"/>
    <x v="0"/>
    <x v="852"/>
    <x v="3"/>
    <x v="21"/>
    <x v="4"/>
    <s v="124 min"/>
    <s v="Comedies, Dramas, Independent Movies"/>
    <s v="Struggling to conceive, a couple in their 40s are almost out of options ‚Äì until a sliver of hope arrives in the form of their visiting step-niece."/>
    <x v="2"/>
  </r>
  <r>
    <s v="s4538"/>
    <x v="0"/>
    <x v="2386"/>
    <s v="The Black Prince"/>
    <x v="1988"/>
    <s v="Satinder Sartaaj"/>
    <s v="Satinder Sartaaj, Shabana Azmi, Jason Flemyng, Amanda Root, Rup Magon, Sophie Stevens, Keith Duffy, David Essex, Leanne Joyce, Ranjit Singh Shubh"/>
    <s v="United Kingdom, India, United States"/>
    <s v="United Kingdom"/>
    <x v="1"/>
    <x v="853"/>
    <x v="1"/>
    <x v="5"/>
    <x v="2"/>
    <s v="121 min"/>
    <s v="Dramas, International Movies"/>
    <s v="After being exiled to England as a child, a Punjabi prince struggles to return to his homeland and his Sikh faith in this historical drama."/>
    <x v="0"/>
  </r>
  <r>
    <s v="s4539"/>
    <x v="0"/>
    <x v="2387"/>
    <s v="Truth or Dare"/>
    <x v="1989"/>
    <s v="Cassandra Scerbo"/>
    <s v="Cassandra Scerbo, Brytni Sarpy, Mason Dye, Harvey Guillen, Luke Baines, Ricardo Hoyos, Alexxis Lemire, Christina Masterson, Heather Langenkamp"/>
    <s v="United States"/>
    <s v="United States"/>
    <x v="0"/>
    <x v="853"/>
    <x v="1"/>
    <x v="5"/>
    <x v="0"/>
    <s v="88 min"/>
    <s v="Horror Movies"/>
    <s v="A game of &quot;Truth or Dare&quot; among college friends on spring break turns deadly when a demon seems determined to use it to kill them all."/>
    <x v="3"/>
  </r>
  <r>
    <s v="s4540"/>
    <x v="0"/>
    <x v="2388"/>
    <s v="Death Race: Beyond Anarchy"/>
    <x v="303"/>
    <s v="Zach McGowan"/>
    <s v="Zach McGowan, Danny Glover, Frederick Koehler, Danny Trejo, Christine Marzano, Cassie Clare, Yennis Cheung, Lucy Aarden"/>
    <s v="United States, Bulgaria"/>
    <s v="United States"/>
    <x v="0"/>
    <x v="854"/>
    <x v="0"/>
    <x v="5"/>
    <x v="4"/>
    <s v="111 min"/>
    <s v="Action &amp; Adventure"/>
    <s v="An ex-racecar driver is sent to a barbaric prison where, to get pardoned, he must defeat the inmate known as Frankenstein in a lethal &quot;Death Race.&quot;"/>
    <x v="5"/>
  </r>
  <r>
    <s v="s4541"/>
    <x v="0"/>
    <x v="2389"/>
    <s v="Eric ldle's What About Dick?"/>
    <x v="1990"/>
    <s v="Russell Brand"/>
    <s v="Russell Brand, Billy Connolly, Tim Curry, Eric Idle, Eddie Izzard, Jane Leeves, Jim Piddock, Tracey Ullman, Sophie Winkleman"/>
    <s v="United States"/>
    <s v="United States"/>
    <x v="0"/>
    <x v="854"/>
    <x v="0"/>
    <x v="10"/>
    <x v="0"/>
    <s v="81 min"/>
    <s v="Comedies, Music &amp; Musicals"/>
    <s v="In a madcap stage play from Monty Python icon Eric Idle, comic greats perform the decline and fall of the British Empire ... as told through a piano."/>
    <x v="2"/>
  </r>
  <r>
    <s v="s4545"/>
    <x v="0"/>
    <x v="2390"/>
    <s v="Monty Python Live (Mostly): One Down, Five to Go"/>
    <x v="1991"/>
    <s v="John Cleese"/>
    <s v="John Cleese, Terry Gilliam, Eric Idle, Terry Jones, Michael Palin"/>
    <s v="United Kingdom"/>
    <s v="United Kingdom"/>
    <x v="1"/>
    <x v="854"/>
    <x v="0"/>
    <x v="28"/>
    <x v="0"/>
    <s v="137 min"/>
    <s v="Comedies"/>
    <s v="Live from London in a sold-out final show, surviving members of the British comedy troupe reprise old roles and break out in irreverent song and dance."/>
    <x v="2"/>
  </r>
  <r>
    <s v="s4546"/>
    <x v="0"/>
    <x v="2391"/>
    <s v="Monty Python: Before the Flying Circus"/>
    <x v="1992"/>
    <s v="Graham Chapman"/>
    <s v="Graham Chapman, Eric Idle, Terry Jones, Michael Palin, Terry Gilliam, John Cleese"/>
    <s v="United Kingdom"/>
    <s v="United Kingdom"/>
    <x v="1"/>
    <x v="854"/>
    <x v="0"/>
    <x v="42"/>
    <x v="0"/>
    <s v="56 min"/>
    <s v="Comedies, Documentaries"/>
    <s v="Discover how six seemingly ordinary but supremely talented men became Monty Python, sketch comedy's revolutionary comedy troupe."/>
    <x v="2"/>
  </r>
  <r>
    <s v="s4548"/>
    <x v="0"/>
    <x v="2391"/>
    <s v="Monty Python: Live at The Hollywood Bowl"/>
    <x v="1993"/>
    <s v="Graham Chapman"/>
    <s v="Graham Chapman, John Cleese, Terry Gilliam, Eric Idle, Terry Jones, Michael Palin, Neil Innes, Carol Cleveland"/>
    <s v="United Kingdom"/>
    <s v="United Kingdom"/>
    <x v="1"/>
    <x v="854"/>
    <x v="0"/>
    <x v="26"/>
    <x v="4"/>
    <s v="80 min"/>
    <s v="Comedies"/>
    <s v="Film clips and Terry Gilliam animations feature in this live-to-tape performance of greatest hits, including &quot;Travel Agent&quot; and &quot;Solo Wrestling.&quot;"/>
    <x v="2"/>
  </r>
  <r>
    <s v="s4549"/>
    <x v="0"/>
    <x v="2391"/>
    <s v="Monty Python: The Meaning of Live"/>
    <x v="1994"/>
    <s v="John Cleese"/>
    <s v="John Cleese, Terry Gilliam, Eric Idle, Terry Jones, Michael Palin, Mike Myers, Graham Chapman, Stephen Hawking"/>
    <s v="United Kingdom"/>
    <s v="United Kingdom"/>
    <x v="1"/>
    <x v="854"/>
    <x v="0"/>
    <x v="28"/>
    <x v="0"/>
    <s v="94 min"/>
    <s v="Documentaries"/>
    <s v="From heyday to curtain call, this documentary offers a rare glimpse of the legendary Monty Python troupe as it stages live shows after a long hiatus."/>
    <x v="8"/>
  </r>
  <r>
    <s v="s4553"/>
    <x v="0"/>
    <x v="2392"/>
    <s v="Monty Python's Life of Brian"/>
    <x v="1995"/>
    <s v="Graham Chapman"/>
    <s v="Graham Chapman, John Cleese, Terry Gilliam, Eric Idle, Terry Jones, Michael Palin, Terence Bayler, Carol Cleveland"/>
    <s v="United Kingdom"/>
    <s v="United Kingdom"/>
    <x v="1"/>
    <x v="854"/>
    <x v="0"/>
    <x v="50"/>
    <x v="4"/>
    <s v="94 min"/>
    <s v="Classic Movies, Comedies, Cult Movies"/>
    <s v="Born in a stable in Judea, Brian grows up to join a group of anti-Roman zealots, but his fate keeps getting confused with that of a certain carpenter."/>
    <x v="9"/>
  </r>
  <r>
    <s v="s4555"/>
    <x v="0"/>
    <x v="2393"/>
    <s v="Parrot Sketch Not Included: Twenty Years of Monty Python"/>
    <x v="1996"/>
    <s v="Steve Martin"/>
    <s v="Steve Martin, John Cleese, Graham Chapman, Terry Gilliam, Eric Idle, Terry Jones, Michael Palin, Carol Cleveland, Connie Booth"/>
    <s v="United Kingdom"/>
    <s v="United Kingdom"/>
    <x v="1"/>
    <x v="854"/>
    <x v="0"/>
    <x v="27"/>
    <x v="1"/>
    <s v="72 min"/>
    <s v="Comedies"/>
    <s v="Presented by Steve Martin, this anthology draws from ‚ÄúFlying Circus‚Äù and ‚ÄúFliegender Zirkus‚Äù to mark the 20th anniversary of the TV series."/>
    <x v="2"/>
  </r>
  <r>
    <s v="s4557"/>
    <x v="0"/>
    <x v="2394"/>
    <s v="25 Kille"/>
    <x v="1997"/>
    <s v="Guggu Gill"/>
    <s v="Guggu Gill, Yograj Singh, Sonia Mann, Jimmy Sharma, Sapna Bassi, Lakha Lakhwinder Singh, Sandeep Kaur Sandy, Sardar Sohi"/>
    <s v="India"/>
    <s v="India"/>
    <x v="3"/>
    <x v="855"/>
    <x v="6"/>
    <x v="32"/>
    <x v="1"/>
    <s v="140 min"/>
    <s v="Action &amp; Adventure, Dramas, International Movies"/>
    <s v="Four brothers learn that they have inherited ancestral land, but must fight to claim it when a greedy feudal lord threatens to take it over."/>
    <x v="5"/>
  </r>
  <r>
    <s v="s4558"/>
    <x v="0"/>
    <x v="2395"/>
    <s v="A Witches' Ball"/>
    <x v="762"/>
    <s v="Morgan Neundorf"/>
    <s v="Morgan Neundorf, Karen Slater, Loukia Ioannou, Will Ennis, Renee Stein, Keith Cooper, Paul Mason, Lisa Scenna, Ashley Rogan"/>
    <s v="Canada"/>
    <s v="Canada"/>
    <x v="11"/>
    <x v="855"/>
    <x v="6"/>
    <x v="5"/>
    <x v="3"/>
    <s v="91 min"/>
    <s v="Children &amp; Family Movies"/>
    <s v="Beatrix can't wait to be inducted as a witch, but an unfortunate incident threatens to take her pending title away if she doesn't act fast."/>
    <x v="7"/>
  </r>
  <r>
    <s v="s4559"/>
    <x v="0"/>
    <x v="2396"/>
    <s v="Agyaat"/>
    <x v="160"/>
    <s v="Adesh Bhardwaj"/>
    <s v="Adesh Bhardwaj, Rasika Dugal, Joy Fernandes, Ravi Kale, Ishtiyak Khan, Priyanka Kothari, Kali Prasad Mukherjee, Nitin Reddy, Gautam Rode, Howard Rosemeyer"/>
    <s v="India"/>
    <s v="India"/>
    <x v="3"/>
    <x v="855"/>
    <x v="6"/>
    <x v="17"/>
    <x v="1"/>
    <s v="97 min"/>
    <s v="Horror Movies, International Movies"/>
    <s v="A film crew shooting in a remote forested location begins losing members one by one to a mysterious entity that they cannot see or hear."/>
    <x v="3"/>
  </r>
  <r>
    <s v="s4560"/>
    <x v="0"/>
    <x v="2397"/>
    <s v="Anjaan"/>
    <x v="1998"/>
    <s v="Suriya"/>
    <s v="Suriya, Samantha Ruth Prabhu, Vidyut Jammwal, Manoj Bajpayee, Soori"/>
    <s v="India"/>
    <s v="India"/>
    <x v="3"/>
    <x v="855"/>
    <x v="6"/>
    <x v="28"/>
    <x v="1"/>
    <s v="146 min"/>
    <s v="Action &amp; Adventure, Dramas, International Movies"/>
    <s v="Mild-mannered Krishna comes to Mumbai to search for his gang-leader brother, and quickly finds himself in way over his head."/>
    <x v="5"/>
  </r>
  <r>
    <s v="s4561"/>
    <x v="0"/>
    <x v="2398"/>
    <s v="Bathinda Express"/>
    <x v="1999"/>
    <s v="Deep Joshi"/>
    <s v="Deep Joshi, Jasmine Kaur, Mohit Bhaskar, Vijay S. Kumar, Prince Kanwaljit Singh, Tarlochan Singh, Harsh Sethi"/>
    <s v="India"/>
    <s v="India"/>
    <x v="3"/>
    <x v="855"/>
    <x v="6"/>
    <x v="32"/>
    <x v="1"/>
    <s v="118 min"/>
    <s v="Dramas, International Movies, Sports Movies"/>
    <s v="An ambitious young athlete endeavors to revive his floundering running career after falling prey to negative influences."/>
    <x v="0"/>
  </r>
  <r>
    <s v="s4562"/>
    <x v="0"/>
    <x v="2399"/>
    <s v="Delhi 6"/>
    <x v="1689"/>
    <s v="Abhishek Bachchan"/>
    <s v="Abhishek Bachchan, Sonam Kapoor, Waheeda Rehman, Om Puri, Prem Chopra, Atul Kulkarni, Pavan Malhotra, Divya Dutta, Deepak Dobriyal, Sheeba Chaddha"/>
    <s v="India"/>
    <s v="India"/>
    <x v="3"/>
    <x v="855"/>
    <x v="6"/>
    <x v="17"/>
    <x v="1"/>
    <s v="128 min"/>
    <s v="Dramas, International Movies"/>
    <s v="In the ancient walled city of Delhi, an American-born Indian finds himself on an unexpected inner journey as he learns about himself and his roots."/>
    <x v="0"/>
  </r>
  <r>
    <s v="s4563"/>
    <x v="0"/>
    <x v="2400"/>
    <s v="Dev.D"/>
    <x v="753"/>
    <s v="Abhay Deol"/>
    <s v="Abhay Deol, Mahie Gill, Kalki Koechlin, Sindbad Phgura, Ammo 'Too Sweet', Jimi the Quiff, Parakh Madan"/>
    <s v="India"/>
    <s v="India"/>
    <x v="3"/>
    <x v="855"/>
    <x v="6"/>
    <x v="17"/>
    <x v="0"/>
    <s v="137 min"/>
    <s v="Dramas, International Movies, Romantic Movies"/>
    <s v="Because they come from different castes, the son of a tax collector and his true love are not allowed to marry, sending them down divergent paths."/>
    <x v="0"/>
  </r>
  <r>
    <s v="s4564"/>
    <x v="0"/>
    <x v="2401"/>
    <s v="Dil Vil Pyaar Vyaar"/>
    <x v="2000"/>
    <s v="Gurdas Maan"/>
    <s v="Gurdas Maan, Neeru Bajwa, Jassi Gill, Rajiv Thakur, Khushdeed Maan, Manav Vij, Raj Jhinger, Shruti Sodhi, Meher Vij"/>
    <s v="India"/>
    <s v="India"/>
    <x v="3"/>
    <x v="855"/>
    <x v="6"/>
    <x v="28"/>
    <x v="5"/>
    <s v="145 min"/>
    <s v="International Movies, Music &amp; Musicals, Romantic Movies"/>
    <s v="Agam Singh's brothers mean everything to him, so while he promises not to marry, he tries to get them to marry ‚Äì but they want him to marry first."/>
    <x v="15"/>
  </r>
  <r>
    <s v="s4566"/>
    <x v="0"/>
    <x v="2402"/>
    <s v="Ek Main Aur Ekk Tu"/>
    <x v="1269"/>
    <s v="Kareena Kapoor"/>
    <s v="Kareena Kapoor, Imran Khan, Boman Irani, Ram Kapoor, Ratna Pathak Shah, Zenobia Shroff, Soniya Mehra, Akshat Verma, Dana Lewis, Rajesh Khattar"/>
    <s v="India"/>
    <s v="India"/>
    <x v="3"/>
    <x v="855"/>
    <x v="6"/>
    <x v="10"/>
    <x v="1"/>
    <s v="106 min"/>
    <s v="Comedies, International Movies, Romantic Movies"/>
    <s v="Bollywood stars Imran Khan and Kareena Kapoor pair up to play exceptionally dissimilar lovers in this lighthearted romantic comedy."/>
    <x v="2"/>
  </r>
  <r>
    <s v="s4568"/>
    <x v="0"/>
    <x v="2403"/>
    <s v="Haani"/>
    <x v="1950"/>
    <s v="Sarabjit Cheema"/>
    <s v="Sarabjit Cheema, Mahreen Kaleka, Harbhajan Mann, Anuj Sachdeva, Rupan Bal, Sonia Mann"/>
    <s v="India"/>
    <s v="India"/>
    <x v="3"/>
    <x v="855"/>
    <x v="6"/>
    <x v="4"/>
    <x v="1"/>
    <s v="137 min"/>
    <s v="Dramas, International Movies, Music &amp; Musicals"/>
    <s v="When a man discovers that he can communicate with his grandfather's spirit, it leads to two love stories intertwining 50 years apart."/>
    <x v="0"/>
  </r>
  <r>
    <s v="s4569"/>
    <x v="0"/>
    <x v="2404"/>
    <s v="Happy Go Lucky"/>
    <x v="2001"/>
    <s v="Amrinder Gill"/>
    <s v="Amrinder Gill, Harish Verma, Sumeet Sandhu, Gurpreet Guggi, B.N. Sharma, Praneet Bhatt, Kuldeep Sharma"/>
    <s v="India"/>
    <s v="India"/>
    <x v="3"/>
    <x v="855"/>
    <x v="6"/>
    <x v="28"/>
    <x v="1"/>
    <s v="129 min"/>
    <s v="Comedies, International Movies, Music &amp; Musicals"/>
    <s v="Three sisters seem to be ideal brides for three brothers. But when the girls' father won't allow the marriages, the boys use trickery to pull it off."/>
    <x v="2"/>
  </r>
  <r>
    <s v="s4570"/>
    <x v="0"/>
    <x v="2405"/>
    <s v="Harishchandrachi Factory"/>
    <x v="2002"/>
    <s v="Nandu Madhav"/>
    <s v="Nandu Madhav, Vibhawari Deshpande, Ambarish Deshpande, Mohit Gokhale, Dilip Joglekar, Dheeresh Joshi, Ketan Karande, Atharva Karve, Mayur Khandge, Sandip Pathak"/>
    <s v="India"/>
    <s v="India"/>
    <x v="3"/>
    <x v="855"/>
    <x v="6"/>
    <x v="17"/>
    <x v="5"/>
    <s v="99 min"/>
    <s v="Dramas, International Movies"/>
    <s v="Against a backdrop of burgeoning social unrest, a neophyte filmmaker makes history in 1913 as the director of India's first feature-length film."/>
    <x v="0"/>
  </r>
  <r>
    <s v="s4572"/>
    <x v="0"/>
    <x v="2406"/>
    <s v="Jagga Jasoos"/>
    <x v="771"/>
    <s v="Ranbir Kapoor"/>
    <s v="Ranbir Kapoor, Katrina Kaif, Saurabh Shukla, Saswata Chatterjee, Rajatabha Dutta, Saravajeet Tiwari"/>
    <s v="India"/>
    <s v="India"/>
    <x v="3"/>
    <x v="855"/>
    <x v="6"/>
    <x v="5"/>
    <x v="1"/>
    <s v="155 min"/>
    <s v="Action &amp; Adventure, Comedies, International Movies"/>
    <s v="An eccentric, self-proclaimed detective goes on an action-packed hunt for his missing father, with an awkward but adventurous journalist by his side."/>
    <x v="5"/>
  </r>
  <r>
    <s v="s4573"/>
    <x v="0"/>
    <x v="2407"/>
    <s v="Jatt James Bond"/>
    <x v="2003"/>
    <s v="Gippy Grewal"/>
    <s v="Gippy Grewal, Gurpreet Guggi, Zarine Khan"/>
    <s v="India"/>
    <s v="India"/>
    <x v="3"/>
    <x v="855"/>
    <x v="6"/>
    <x v="28"/>
    <x v="1"/>
    <s v="142 min"/>
    <s v="Comedies, Dramas, International Movies"/>
    <s v="Shinda loves Laali but can't have her, so he and his friends come up with an elaborate plan to solve all their problems and win her."/>
    <x v="2"/>
  </r>
  <r>
    <s v="s4574"/>
    <x v="0"/>
    <x v="2408"/>
    <s v="Jodhaa Akbar"/>
    <x v="424"/>
    <s v="Hrithik Roshan"/>
    <s v="Hrithik Roshan, Aishwarya Rai Bachchan, Sonu Sood, Poonam Sinha, Suhasini Mulay, Ila Arun, Raza Murad, Kulbhushan Kharbanda, Abeer Abrar"/>
    <s v="India"/>
    <s v="India"/>
    <x v="3"/>
    <x v="855"/>
    <x v="6"/>
    <x v="16"/>
    <x v="1"/>
    <s v="214 min"/>
    <s v="Action &amp; Adventure, Dramas, International Movies"/>
    <s v="In 16th-century India, what begins as a strategic alliance between a Mughal emperor and a Hindu princess becomes a genuine opportunity for true love."/>
    <x v="5"/>
  </r>
  <r>
    <s v="s4575"/>
    <x v="0"/>
    <x v="2409"/>
    <s v="Judge Singh LLB"/>
    <x v="2004"/>
    <s v="Ravinder Grewal"/>
    <s v="Ravinder Grewal, B.N. Sharma, Sardar Sohi, Chandan Prabhakar, Anita Devgan, Harpal Singh, Hardeep Gill, Surbhi Mahendru"/>
    <s v="India"/>
    <s v="India"/>
    <x v="3"/>
    <x v="855"/>
    <x v="6"/>
    <x v="25"/>
    <x v="5"/>
    <s v="137 min"/>
    <s v="Comedies, Dramas, International Movies"/>
    <s v="Framed by a politician for committing murder, a lower-class boy hires the only counsel he can afford: a lawyer with no courtroom experience."/>
    <x v="2"/>
  </r>
  <r>
    <s v="s4576"/>
    <x v="0"/>
    <x v="2410"/>
    <s v="Kaminey"/>
    <x v="2005"/>
    <s v="Shahid Kapoor"/>
    <s v="Shahid Kapoor, Priyanka Chopra, Deb Mukherjee, Shivkumar Subramaniam, Chandan Roy Sanyal, Hrishikesh Joshi, Amole Gupte, Patricia Bull, Carlos Paca, Eric Santos"/>
    <s v="India"/>
    <s v="India"/>
    <x v="3"/>
    <x v="855"/>
    <x v="6"/>
    <x v="17"/>
    <x v="1"/>
    <s v="128 min"/>
    <s v="Dramas, International Movies, Music &amp; Musicals"/>
    <s v="A young man pursues his dreams of wealth by breaking the law, while his twin brother tries to better his life through hard work and honesty."/>
    <x v="0"/>
  </r>
  <r>
    <s v="s4577"/>
    <x v="0"/>
    <x v="2411"/>
    <s v="Khido Khundi"/>
    <x v="2003"/>
    <s v="Ranjit Bawa"/>
    <s v="Ranjit Bawa, Mandy Takhar, Manav Vij, Elnaaz Norouzi, Mahavir Bhullar, Guggu Gill, Seema Kaushal, Sukhbir Singh"/>
    <s v="India"/>
    <s v="India"/>
    <x v="3"/>
    <x v="855"/>
    <x v="6"/>
    <x v="21"/>
    <x v="1"/>
    <s v="151 min"/>
    <s v="Dramas, International Movies, Sports Movies"/>
    <s v="An embittered former hockey star must engage with the sport again to help his brother assemble a team for a momentous match against the British."/>
    <x v="0"/>
  </r>
  <r>
    <s v="s4578"/>
    <x v="0"/>
    <x v="2412"/>
    <s v="Khoobsurat"/>
    <x v="2006"/>
    <s v="Sonam Kapoor"/>
    <s v="Sonam Kapoor, Fawad Khan, Kiron Kher, Ratna Pathak Shah, Amir Raza Hussain, Ashok Banthia, Kaizaad Kotwal, Rishabh Chaddha"/>
    <s v="India"/>
    <s v="India"/>
    <x v="3"/>
    <x v="855"/>
    <x v="6"/>
    <x v="28"/>
    <x v="1"/>
    <s v="121 min"/>
    <s v="Comedies, International Movies, Romantic Movies"/>
    <s v="A free-spirited doctor is hired to assist an injured king and winds up challenging his family's tradition-bound lifestyle as she falls for his son."/>
    <x v="2"/>
  </r>
  <r>
    <s v="s4579"/>
    <x v="0"/>
    <x v="2413"/>
    <s v="Kisaan"/>
    <x v="2007"/>
    <s v="Jackie Shroff"/>
    <s v="Jackie Shroff, Arbaaz Khan, Sohail Khan, Diya Mirza, Nauheed Cyrusi, Sharat Saxena, Dalip Tahil, Vishwajeet Pradhan, Sarfaraz Khan"/>
    <s v="India"/>
    <s v="India"/>
    <x v="3"/>
    <x v="855"/>
    <x v="6"/>
    <x v="17"/>
    <x v="1"/>
    <s v="101 min"/>
    <s v="Action &amp; Adventure, Dramas, International Movies"/>
    <s v="A bitter family battle ensues between a father and his sons when a businessman makes a deal that entices farmers to sell off their properties."/>
    <x v="5"/>
  </r>
  <r>
    <s v="s4580"/>
    <x v="0"/>
    <x v="2414"/>
    <s v="Kismat Konnection"/>
    <x v="2008"/>
    <s v="Shahid Kapoor"/>
    <s v="Shahid Kapoor, Vidya Balan, Juhi Chawla, Om Puri, Vishal Malhotra, Karanvir Bohra, Amit Varma"/>
    <s v="India"/>
    <s v="India"/>
    <x v="3"/>
    <x v="855"/>
    <x v="6"/>
    <x v="16"/>
    <x v="1"/>
    <s v="145 min"/>
    <s v="Comedies, Dramas, International Movies"/>
    <s v="A man finds his lucky charm in the form of a woman whom he had once clashed with on every level, but on whose presence he must now rely to succeed."/>
    <x v="2"/>
  </r>
  <r>
    <s v="s4581"/>
    <x v="0"/>
    <x v="2415"/>
    <s v="Kurbaan"/>
    <x v="1274"/>
    <s v="Kareena Kapoor"/>
    <s v="Kareena Kapoor, Saif Ali Khan, Om Puri, Diya Mirza, Vivek Oberoi, Kulbhushan Kharbanda, Kiron Kher, Rupinder Nagra, Nauheed Cyrusi"/>
    <s v="India"/>
    <s v="India"/>
    <x v="3"/>
    <x v="855"/>
    <x v="6"/>
    <x v="17"/>
    <x v="1"/>
    <s v="147 min"/>
    <s v="International Movies, Thrillers"/>
    <s v="When a young Indian couple moves to the American suburbs, they are shocked to discover that they've become enmeshed in a secret terrorist plot."/>
    <x v="15"/>
  </r>
  <r>
    <s v="s4582"/>
    <x v="0"/>
    <x v="2416"/>
    <s v="Lock"/>
    <x v="894"/>
    <s v="Gippy Grewal"/>
    <s v="Gippy Grewal, Gurpreet Guggi, Smeep Kang, Geeta Basra, Karamjit Anmol, Harpal Singh, Vikram Grover, Priyanka Sharma"/>
    <s v="India"/>
    <s v="India"/>
    <x v="3"/>
    <x v="855"/>
    <x v="6"/>
    <x v="32"/>
    <x v="1"/>
    <s v="90 min"/>
    <s v="Dramas, International Movies"/>
    <s v="A disillusioned rickshaw driver in Punjab dreams of moving to Dubai, but his plan to butter up his would-be benefactor goes horribly wrong."/>
    <x v="0"/>
  </r>
  <r>
    <s v="s4583"/>
    <x v="0"/>
    <x v="2417"/>
    <s v="Luv Shuv Tey Chicken Khurana"/>
    <x v="2009"/>
    <s v="Kunal Kapoor"/>
    <s v="Kunal Kapoor, Huma Qureshi, Rajesh Sharma, Vipin Sharma, Dolly Ahluwalia, Vinod Nagpal, Rahul Bagga, Rajendra Sethi, Munish Makhija, Herry Tangri"/>
    <s v="India"/>
    <s v="India"/>
    <x v="3"/>
    <x v="855"/>
    <x v="6"/>
    <x v="10"/>
    <x v="1"/>
    <s v="129 min"/>
    <s v="Comedies, International Movies, Romantic Movies"/>
    <s v="Fleeing London to evade a gangland debt collector, Omi Khurana returns to his native village in India, passing himself off as a successful lawyer."/>
    <x v="2"/>
  </r>
  <r>
    <s v="s4584"/>
    <x v="0"/>
    <x v="2418"/>
    <s v="Main, Meri Patni Aur Woh"/>
    <x v="2010"/>
    <s v="Rajpal Yadav"/>
    <s v="Rajpal Yadav, Rituparna Sengupta, Kay Kay Menon, Varun Bandola, Vinod Nagpal, Naseeruddin Shah"/>
    <s v="India"/>
    <s v="India"/>
    <x v="3"/>
    <x v="855"/>
    <x v="6"/>
    <x v="19"/>
    <x v="5"/>
    <s v="129 min"/>
    <s v="Comedies, Dramas, International Movies"/>
    <s v="An ordinary-looking guy weds the woman of his dreams, but his jealousy threatens to destroy their union in this lighthearted tale of marital mismatch."/>
    <x v="2"/>
  </r>
  <r>
    <s v="s4585"/>
    <x v="0"/>
    <x v="2419"/>
    <s v="Manje Bistre"/>
    <x v="1903"/>
    <s v="Gippy Grewal"/>
    <s v="Gippy Grewal, Sonam Bajwa, Karamjit Anmol, Jaggi Singh, B.N. Sharma, Hobby Dhaliwal, Rana Ranbir, Sardar Sohi, Anita Devgan, Harby Sangha"/>
    <s v="India"/>
    <s v="India"/>
    <x v="3"/>
    <x v="855"/>
    <x v="6"/>
    <x v="5"/>
    <x v="1"/>
    <s v="136 min"/>
    <s v="Comedies, Dramas, International Movies"/>
    <s v="While prepping for a family wedding, a young man falls for his sister‚Äôs friend, who has already been promised to someone else."/>
    <x v="2"/>
  </r>
  <r>
    <s v="s4586"/>
    <x v="0"/>
    <x v="2420"/>
    <s v="Motor Mitraan Di"/>
    <x v="1950"/>
    <s v="Gurpreet Guggi"/>
    <s v="Gurpreet Guggi, Happy Raikoti, Vikram Singh, Sonia Mann, Yograj Singh, Sardar Sohi, Harsharan Singh, Anita Meet, Prakash Gadhu, Gurmeet Sajan"/>
    <s v="India"/>
    <s v="India"/>
    <x v="3"/>
    <x v="855"/>
    <x v="6"/>
    <x v="32"/>
    <x v="5"/>
    <s v="117 min"/>
    <s v="Comedies, International Movies"/>
    <s v="When three brothers unwittingly get entangled in a murder associated with a fraudulent ashram leader, they set out to expose him to society as a fake."/>
    <x v="2"/>
  </r>
  <r>
    <s v="s4587"/>
    <x v="0"/>
    <x v="2421"/>
    <s v="Mugamoodi"/>
    <x v="1195"/>
    <s v="Jiiva"/>
    <s v="Jiiva, Pooja Hegde, Narain, Nasser, Girish Karnad, Anupama Kumar, Selvaah"/>
    <s v="India"/>
    <s v="India"/>
    <x v="3"/>
    <x v="855"/>
    <x v="6"/>
    <x v="10"/>
    <x v="1"/>
    <s v="150 min"/>
    <s v="Action &amp; Adventure, International Movies"/>
    <s v="A martial arts specialist accidentally becomes a superhero when he steps in ‚Äì in costume ‚Äì to help the cops catch a criminal."/>
    <x v="5"/>
  </r>
  <r>
    <s v="s4588"/>
    <x v="0"/>
    <x v="2422"/>
    <s v="Muran"/>
    <x v="2011"/>
    <s v="Prasanna"/>
    <s v="Prasanna, Cheran, Haripriya, Nikhita, Suma Bhattacharya, Jayaprakash"/>
    <s v="India"/>
    <s v="India"/>
    <x v="3"/>
    <x v="855"/>
    <x v="6"/>
    <x v="15"/>
    <x v="1"/>
    <s v="134 min"/>
    <s v="Action &amp; Adventure, International Movies"/>
    <s v="When jingle composer Nanda's car breaks down on his way to Chennai, he hitchhikes there with Arjun, who tries to rope Nanda into a shady deal."/>
    <x v="5"/>
  </r>
  <r>
    <s v="s4589"/>
    <x v="0"/>
    <x v="2423"/>
    <s v="My Friend Pinto"/>
    <x v="2012"/>
    <s v="Prateik"/>
    <s v="Prateik, Kalki Koechlin, Arjun Mathur, Shruti Seth, Makrand Deshpande, Divya Dutta, Rajendranath Zutshi, Amin Hajee, Karim Hajee, Shakeel Khan"/>
    <s v="India"/>
    <s v="India"/>
    <x v="3"/>
    <x v="855"/>
    <x v="6"/>
    <x v="15"/>
    <x v="1"/>
    <s v="100 min"/>
    <s v="Comedies, International Movies, Sci-Fi &amp; Fantasy"/>
    <s v="A bright-eyed villager comes face-to-face with the gritty realities of modern-day Mumbai when he sets out to find his childhood friend."/>
    <x v="2"/>
  </r>
  <r>
    <s v="s4590"/>
    <x v="0"/>
    <x v="2424"/>
    <s v="My Little Pony Equestria Girls: Forgotten Friendship"/>
    <x v="2013"/>
    <s v="Ashleigh Ball"/>
    <s v="Ashleigh Ball, Andrea Libman, Rebecca Shoichet, Tabitha St. Germain, Tara Strong, Nicole Oliver"/>
    <s v="United States"/>
    <s v="United States"/>
    <x v="0"/>
    <x v="855"/>
    <x v="6"/>
    <x v="21"/>
    <x v="9"/>
    <s v="44 min"/>
    <s v="Children &amp; Family Movies"/>
    <s v="School yearbook editor Sunset Shimmer has suddenly been erased from the memories of her best friends and must find out how to fix this."/>
    <x v="7"/>
  </r>
  <r>
    <s v="s4591"/>
    <x v="0"/>
    <x v="2424"/>
    <s v="My Little Pony Equestria Girls: Rollercoaster of Friendship"/>
    <x v="2013"/>
    <s v="Ashleigh Ball"/>
    <s v="Ashleigh Ball, Andrea Libman, Rebecca Shoichet, Tabitha St. Germain, Tara Strong, Tegan Moss"/>
    <s v="United States, Canada"/>
    <s v="United States"/>
    <x v="0"/>
    <x v="855"/>
    <x v="6"/>
    <x v="21"/>
    <x v="9"/>
    <s v="44 min"/>
    <s v="Children &amp; Family Movies"/>
    <s v="Rarity gets a summer job at Equestria Land, making Applejack feel jealous. But when their friends start vanishing, they must work together to find them."/>
    <x v="7"/>
  </r>
  <r>
    <s v="s4592"/>
    <x v="0"/>
    <x v="2425"/>
    <s v="My Suicide"/>
    <x v="2014"/>
    <s v="Gabriel Sunday"/>
    <s v="Gabriel Sunday, David Carradine, Mariel Hemingway, Brooke Nevin, Nora Dunn, Michael Welch, Zachary Ray Sherman, Vanessa Lengies, Tony Hale, Joe Mantegna"/>
    <s v="United States"/>
    <s v="United States"/>
    <x v="0"/>
    <x v="855"/>
    <x v="6"/>
    <x v="17"/>
    <x v="0"/>
    <s v="111 min"/>
    <s v="Comedies, Dramas, Independent Movies"/>
    <s v="After declaring that he's going to film himself committing suicide for a school project, Archie videotapes reactions from friends and family."/>
    <x v="2"/>
  </r>
  <r>
    <s v="s4593"/>
    <x v="0"/>
    <x v="2426"/>
    <s v="Naan Sigappu Manithan"/>
    <x v="1975"/>
    <s v="Vishal"/>
    <s v="Vishal, Lakshmi Menon, Saranya Ponvannan, Jayaprakash, Sunder Ramu, Jagan, Iniya, Chetan Cheenu"/>
    <s v="India"/>
    <s v="India"/>
    <x v="3"/>
    <x v="855"/>
    <x v="6"/>
    <x v="28"/>
    <x v="1"/>
    <s v="147 min"/>
    <s v="Action &amp; Adventure, Dramas, International Movies"/>
    <s v="After his sleeping disorder hinders him from protecting his girlfriend, a man sets out to take revenge on the thugs who attacked her."/>
    <x v="5"/>
  </r>
  <r>
    <s v="s4594"/>
    <x v="0"/>
    <x v="2427"/>
    <s v="Nasha"/>
    <x v="2015"/>
    <s v="Shivam Patil"/>
    <s v="Shivam Patil, Poonam Pandey, Sheetal Singh, Vishal Bhosle, Rohan Khurana, Ranbir Chakma, Raj Kesaria, Chirag Lobo"/>
    <s v="India"/>
    <s v="India"/>
    <x v="3"/>
    <x v="855"/>
    <x v="6"/>
    <x v="4"/>
    <x v="1"/>
    <s v="115 min"/>
    <s v="Dramas, International Movies, Romantic Movies"/>
    <s v="A teenage boy becomes smitten with his new drama teacher and pursues her, despite the perilous risks of being found out."/>
    <x v="0"/>
  </r>
  <r>
    <s v="s4595"/>
    <x v="0"/>
    <x v="2428"/>
    <s v="Naughty Jatts"/>
    <x v="1473"/>
    <s v="Neeru Bajwa"/>
    <s v="Neeru Bajwa, Binnu Dhillon, Arya Babbar, Roshan Prince, B.N. Sharma, Karamjit Anmol, Harby Sangha"/>
    <s v="India"/>
    <s v="India"/>
    <x v="3"/>
    <x v="855"/>
    <x v="6"/>
    <x v="4"/>
    <x v="5"/>
    <s v="121 min"/>
    <s v="Comedies, International Movies, Music &amp; Musicals"/>
    <s v="When three different boys propose to a lively, strictly reared girl who yearns to be a performer, she agrees to marry the winner of a singing contest."/>
    <x v="2"/>
  </r>
  <r>
    <s v="s4596"/>
    <x v="0"/>
    <x v="2429"/>
    <s v="Needhi Singh"/>
    <x v="2016"/>
    <s v="Kulraj Randhawa"/>
    <s v="Kulraj Randhawa, Nirmal Rishi, Ashish Duggal, Aman Sutdhar, Dally Daljit, Seema Kaushal, Shubh Ghumman, Karan Tiwana"/>
    <s v="India"/>
    <s v="India"/>
    <x v="3"/>
    <x v="855"/>
    <x v="6"/>
    <x v="32"/>
    <x v="1"/>
    <s v="103 min"/>
    <s v="Action &amp; Adventure, Dramas, International Movies"/>
    <s v="When her friend‚Äôs rapist evades punishment from the law, a determined young woman takes revenge into her own hands in this story based on real events."/>
    <x v="5"/>
  </r>
  <r>
    <s v="s4597"/>
    <x v="0"/>
    <x v="2430"/>
    <s v="Peace Haven"/>
    <x v="2017"/>
    <s v="Soumitra Chatterjee"/>
    <s v="Soumitra Chatterjee, Paran Banerjee, Arun Mukherjee, Sujan Mukherjee"/>
    <s v="India, United States"/>
    <s v="India"/>
    <x v="3"/>
    <x v="855"/>
    <x v="6"/>
    <x v="32"/>
    <x v="1"/>
    <s v="73 min"/>
    <s v="Comedies, Dramas, Independent Movies"/>
    <s v="Complications around the cremation of their deceased friend inspire three septuagenarian friends to build their own mortuary."/>
    <x v="2"/>
  </r>
  <r>
    <s v="s4598"/>
    <x v="0"/>
    <x v="2431"/>
    <s v="Phantom"/>
    <x v="2018"/>
    <s v="Saif Ali Khan"/>
    <s v="Saif Ali Khan, Katrina Kaif, Sabyasachi Chakraborty, Mohammed Zeeshan Ayyub, Sohaila Kapoor, Denzil Smith"/>
    <s v="India"/>
    <s v="India"/>
    <x v="3"/>
    <x v="855"/>
    <x v="6"/>
    <x v="25"/>
    <x v="1"/>
    <s v="129 min"/>
    <s v="Action &amp; Adventure, International Movies"/>
    <s v="India's primary intelligence agency sends an enigmatic operative on a top-secret mission to avenge the 11/26 terrorist attack on Mumbai."/>
    <x v="5"/>
  </r>
  <r>
    <s v="s4599"/>
    <x v="0"/>
    <x v="2432"/>
    <s v="Pizza"/>
    <x v="2019"/>
    <s v="Akshay Oberoi"/>
    <s v="Akshay Oberoi, Parvathy Omanakuttan, Arunoday Singh, Dipannita Sharma, Rajesh Sharma, Omkar Das Manikpuri, Hussain Dalal, D. Santosh"/>
    <s v="India"/>
    <s v="India"/>
    <x v="3"/>
    <x v="855"/>
    <x v="6"/>
    <x v="28"/>
    <x v="1"/>
    <s v="102 min"/>
    <s v="Horror Movies, International Movies, Thrillers"/>
    <s v="A pizza delivery boy who doesn't believe in the supernatural is forced to confront his convictions after being trapped in a house on his route."/>
    <x v="3"/>
  </r>
  <r>
    <s v="s4600"/>
    <x v="0"/>
    <x v="2433"/>
    <s v="Pooja Kiven Aa"/>
    <x v="2020"/>
    <s v="Miss Pooja"/>
    <s v="Miss Pooja, Tarun Khanna, Raj Singh Jhinger, Sahil Vedoliyaa, B.N. Sharma, Manoj Joshi, Anita Shabdeesh, Sardar Sohi"/>
    <s v="India"/>
    <s v="India"/>
    <x v="3"/>
    <x v="855"/>
    <x v="6"/>
    <x v="4"/>
    <x v="5"/>
    <s v="122 min"/>
    <s v="Comedies, International Movies, Music &amp; Musicals"/>
    <s v="When a woman arrives in Mumbai and hires three spirited boys to care for her estate, she discovers they're more trustworthy than her family members."/>
    <x v="2"/>
  </r>
  <r>
    <s v="s4601"/>
    <x v="0"/>
    <x v="2434"/>
    <s v="Race"/>
    <x v="2021"/>
    <s v="Saif Ali Khan"/>
    <s v="Saif Ali Khan, Akshaye Khanna, Katrina Kaif, Bipasha Basu, Anil Kapoor, Sameera Reddy"/>
    <s v="India"/>
    <s v="India"/>
    <x v="3"/>
    <x v="855"/>
    <x v="6"/>
    <x v="16"/>
    <x v="1"/>
    <s v="155 min"/>
    <s v="Action &amp; Adventure, International Movies, Music &amp; Musicals"/>
    <s v="The plot thickens around two horse-racing competitors when three beautiful women come into their lives and a murder is committed."/>
    <x v="5"/>
  </r>
  <r>
    <s v="s4602"/>
    <x v="0"/>
    <x v="2435"/>
    <s v="Race 2"/>
    <x v="1048"/>
    <s v="Anil Kapoor"/>
    <s v="Anil Kapoor, Saif Ali Khan, John Abraham, Deepika Padukone, Jacqueline Fernandez, Ameesha Patel, Rajesh Khattar, Chunky Pandey"/>
    <s v="India"/>
    <s v="India"/>
    <x v="3"/>
    <x v="855"/>
    <x v="6"/>
    <x v="4"/>
    <x v="1"/>
    <s v="139 min"/>
    <s v="Action &amp; Adventure, International Movies, Music &amp; Musicals"/>
    <s v="In this sequel set in the world of horse racing, half-brothers Ranvir and Rajiv Singh return for another complex tale of love, greed and violence."/>
    <x v="5"/>
  </r>
  <r>
    <s v="s4603"/>
    <x v="0"/>
    <x v="2436"/>
    <s v="Saadey CM Saab"/>
    <x v="2022"/>
    <s v="Harbhajan Mann"/>
    <s v="Harbhajan Mann, Kashish Singh, Gurpreet Guggi, Rahul Singh, Dev Gill, Inder Bajwa"/>
    <s v="India"/>
    <s v="India"/>
    <x v="3"/>
    <x v="855"/>
    <x v="6"/>
    <x v="25"/>
    <x v="5"/>
    <s v="131 min"/>
    <s v="Comedies, Dramas, International Movies"/>
    <s v="Three old friends who have always hated politics are in for a shock when the friend who dislikes politics the most is somehow elected head minister."/>
    <x v="2"/>
  </r>
  <r>
    <s v="s4604"/>
    <x v="0"/>
    <x v="2437"/>
    <s v="Sat Shri Akaal England"/>
    <x v="2023"/>
    <s v="Ammy Virk"/>
    <s v="Ammy Virk, Monica Gill, Karamjit Anmol, Sardar Sohi, Jarnail Singh, Satwant Kaur, Harby Sangha, Baljinder Darapuri"/>
    <s v="India"/>
    <s v="India"/>
    <x v="3"/>
    <x v="855"/>
    <x v="6"/>
    <x v="5"/>
    <x v="1"/>
    <s v="127 min"/>
    <s v="Comedies, Dramas, International Movies"/>
    <s v="After several failed attempts to obtain a visa, a man desperate to escape Punjab pays a British woman to marry him so he can move to England."/>
    <x v="2"/>
  </r>
  <r>
    <s v="s4606"/>
    <x v="0"/>
    <x v="2438"/>
    <s v="Thaandavam"/>
    <x v="2024"/>
    <s v="Vikram"/>
    <s v="Vikram, Jagapathi Babu, Anushka Shetty, Amy Jackson, Lakshmi Rai, Santhanam, Nasser, Saranya Ponvannan"/>
    <s v="India"/>
    <s v="India"/>
    <x v="3"/>
    <x v="855"/>
    <x v="6"/>
    <x v="10"/>
    <x v="1"/>
    <s v="156 min"/>
    <s v="Action &amp; Adventure, International Movies, Music &amp; Musicals"/>
    <s v="In London, a mysterious blind man named Kenny appears to be an assassin who uses echolocation to kill, but there is more to Kenny than meets the eye."/>
    <x v="5"/>
  </r>
  <r>
    <s v="s4608"/>
    <x v="0"/>
    <x v="2439"/>
    <s v="Theeya Velai Seyyanum Kumaru"/>
    <x v="1956"/>
    <s v="Siddarth"/>
    <s v="Siddarth, Santhanam, Hansika Motwani, Ganesh Venkatraman, RJ Balaji, Bosskey, Manobala, Chitra Lakshmanan"/>
    <s v="India"/>
    <s v="India"/>
    <x v="3"/>
    <x v="855"/>
    <x v="6"/>
    <x v="4"/>
    <x v="5"/>
    <s v="132 min"/>
    <s v="Comedies, International Movies, Music &amp; Musicals"/>
    <s v="When shy Kumar gets stuck on the losing end of a love triangle, the Love Doctor, Mokia, has a strategy for Kumar to win the love of his life."/>
    <x v="2"/>
  </r>
  <r>
    <s v="s4610"/>
    <x v="0"/>
    <x v="2440"/>
    <s v="Tiger"/>
    <x v="2025"/>
    <s v="Sippy Gill"/>
    <s v="Sippy Gill, Ihana Dhillon, Yograj Singh, Yashpal Sharma, Deedar GIll, Rahul Jugraj, Virender Nath Lubana, Aneeta"/>
    <s v="India"/>
    <s v="India"/>
    <x v="3"/>
    <x v="855"/>
    <x v="6"/>
    <x v="32"/>
    <x v="1"/>
    <s v="130 min"/>
    <s v="Action &amp; Adventure, Dramas, International Movies"/>
    <s v="Imprisoned for drug smuggling as a child, a young man uses the law he studied while in jail to take revenge on those who wronged him."/>
    <x v="5"/>
  </r>
  <r>
    <s v="s4611"/>
    <x v="0"/>
    <x v="2441"/>
    <s v="Udaan"/>
    <x v="668"/>
    <s v="Rajat Barmecha"/>
    <s v="Rajat Barmecha, Ronit Roy, Ram Kapoor, Aayan Boradia, Manjot Singh, Anand Tiwari, Raja Hudda, Shaunak Sengupta, Varun Khettry, Akshay Sachdev"/>
    <s v="India"/>
    <s v="India"/>
    <x v="3"/>
    <x v="855"/>
    <x v="6"/>
    <x v="3"/>
    <x v="0"/>
    <s v="137 min"/>
    <s v="Dramas, Independent Movies, International Movies"/>
    <s v="Upon returning to his industrial hometown, a young man must decide whether to follow his own dreams or acquiesce to his father's plans for his future."/>
    <x v="0"/>
  </r>
  <r>
    <s v="s4612"/>
    <x v="0"/>
    <x v="2442"/>
    <s v="Vettai"/>
    <x v="1998"/>
    <s v="Arya"/>
    <s v="Arya, Madhavan, Sameera Reddy, Amala Paul, Nasser, Ashutosh Rana, Sreejith Ravi, Muthukumar"/>
    <s v="India"/>
    <s v="India"/>
    <x v="3"/>
    <x v="855"/>
    <x v="6"/>
    <x v="10"/>
    <x v="1"/>
    <s v="156 min"/>
    <s v="Action &amp; Adventure, International Movies, Music &amp; Musicals"/>
    <s v="This powerful Tamil action film follows the shared fate of two very different siblings: policeman Thiru and his roguish brother, Guru."/>
    <x v="5"/>
  </r>
  <r>
    <s v="s4613"/>
    <x v="0"/>
    <x v="2443"/>
    <s v="Wake Up Sid"/>
    <x v="2026"/>
    <s v="Ranbir Kapoor"/>
    <s v="Ranbir Kapoor, Konkona Sen Sharma, Shruti Bapna, Krutika Bolaki, Namit Das, Munir Kabani, Mohsin Ali Khan, Anupam Kher, Rahul Khanna, Kainaz Motivala"/>
    <s v="India"/>
    <s v="India"/>
    <x v="3"/>
    <x v="855"/>
    <x v="6"/>
    <x v="17"/>
    <x v="1"/>
    <s v="132 min"/>
    <s v="Comedies, International Movies, Romantic Movies"/>
    <s v="A spoiled trust fund brat finds himself stuck in a rut of meaningless late-night parties ‚Äì until he meets a significantly older woman and writer."/>
    <x v="2"/>
  </r>
  <r>
    <s v="s4614"/>
    <x v="0"/>
    <x v="2444"/>
    <s v="We Are Family"/>
    <x v="2027"/>
    <s v="Kajol"/>
    <s v="Kajol, Kareena Kapoor, Arjun Rampal, Nominath Ginsberg, Iravati Harshe, Aachal Munjal, Diya Sonecha"/>
    <s v="India, Australia"/>
    <s v="India"/>
    <x v="3"/>
    <x v="855"/>
    <x v="6"/>
    <x v="3"/>
    <x v="1"/>
    <s v="119 min"/>
    <s v="Dramas, International Movies"/>
    <s v="A divorced mother of three children runs a happy household ‚Äì until her former husband brings his new career-oriented girlfriend into the picture."/>
    <x v="0"/>
  </r>
  <r>
    <s v="s4615"/>
    <x v="0"/>
    <x v="2445"/>
    <s v="What the Jatt!!"/>
    <x v="2028"/>
    <s v="Harish Verma"/>
    <s v="Harish Verma, Isha Rikhi, Vipul Roy, Binnu Dhillon, Poonam Rajput, B.N. Sharma, Satti Sembi"/>
    <s v="India"/>
    <s v="India"/>
    <x v="3"/>
    <x v="855"/>
    <x v="6"/>
    <x v="25"/>
    <x v="5"/>
    <s v="140 min"/>
    <s v="Comedies, International Movies, Romantic Movies"/>
    <s v="A peasant from Punjab and his best friend pose as detectives, filmmakers and more while trying to retrieve stolen money in this romantic comedy."/>
    <x v="2"/>
  </r>
  <r>
    <s v="s4616"/>
    <x v="0"/>
    <x v="2446"/>
    <s v="Zindagi Kitni Haseen Hay"/>
    <x v="2029"/>
    <s v="Feroze Khan"/>
    <s v="Feroze Khan, Sajal Ali, Jibrayl Ahmed Rajput, Alyy Khan, Shafqat Cheema, Nayyar Ejaz, Rashid Farooqi"/>
    <s v="Pakistan"/>
    <s v="Pakistan"/>
    <x v="63"/>
    <x v="855"/>
    <x v="6"/>
    <x v="32"/>
    <x v="1"/>
    <s v="126 min"/>
    <s v="Dramas, International Movies, Romantic Movies"/>
    <s v="Two young parents struggle to keep their marriage afloat and their son protected amidst financial woes, career goals and clashes of ego."/>
    <x v="0"/>
  </r>
  <r>
    <s v="s4617"/>
    <x v="0"/>
    <x v="2447"/>
    <s v="Big Miracle"/>
    <x v="2030"/>
    <s v="Drew Barrymore"/>
    <s v="Drew Barrymore, John Krasinski, Kristen Bell, Dermot Mulroney, Tim Blake Nelson, Vinessa Shaw, Ted Danson, Stephen Root, Rob Riggle, Michael Gaston"/>
    <s v="United States, United Kingdom"/>
    <s v="United States"/>
    <x v="0"/>
    <x v="854"/>
    <x v="0"/>
    <x v="10"/>
    <x v="3"/>
    <s v="107 min"/>
    <s v="Children &amp; Family Movies, Dramas"/>
    <s v="After a reporter writes about whales trapped in the Arctic Circle, the U.S. and U.S.S.R. team up to rescue them in this tale inspired by true events."/>
    <x v="7"/>
  </r>
  <r>
    <s v="s4618"/>
    <x v="0"/>
    <x v="2448"/>
    <s v="Paradise Lost"/>
    <x v="2031"/>
    <s v="J√∫lio Andrade"/>
    <s v="J√∫lio Andrade, Lee Taylor, Hermila Guedes, Julia Konrad, Erasmo Carlos, Marjorie Estiano, Seu Jorge, Jaloo, Felipe Abib, Humberto Carr√£o, Malu Galli"/>
    <s v="Brazil"/>
    <s v="Brazil"/>
    <x v="32"/>
    <x v="853"/>
    <x v="1"/>
    <x v="21"/>
    <x v="0"/>
    <s v="111 min"/>
    <s v="Dramas, Independent Movies, International Movies"/>
    <s v="A cop moonlights as the bodyguard for a young drag queen at a nightclub, and grows closer to the family of misfit singers that perform there."/>
    <x v="0"/>
  </r>
  <r>
    <s v="s4619"/>
    <x v="0"/>
    <x v="2449"/>
    <s v="Animal World"/>
    <x v="2032"/>
    <s v="Li Yi Feng"/>
    <s v="Li Yi Feng, Zhou Dongyu, Michael Douglas, Bingkun Cao, Ge Wang, Keanu Chi, Zhang Jungyi, Yijuan Li, Su Ke"/>
    <s v="China"/>
    <s v="China"/>
    <x v="4"/>
    <x v="856"/>
    <x v="2"/>
    <x v="21"/>
    <x v="0"/>
    <s v="130 min"/>
    <s v="Action &amp; Adventure, International Movies, Sci-Fi &amp; Fantasy"/>
    <s v="An unlucky, debt-ridden teen resorts to his math skills when he's forced into a deadly tournament of rock-paper-scissors run by a diabolical host."/>
    <x v="5"/>
  </r>
  <r>
    <s v="s4620"/>
    <x v="0"/>
    <x v="2450"/>
    <s v="Hold the Dark"/>
    <x v="2033"/>
    <s v="Jeffrey Wright"/>
    <s v="Jeffrey Wright, Alexander Skarsg√•rd, James Badge Dale, Riley Keough, Julian Black Antelope, Tantoo Cardinal, Macon Blair, Jonathan Whitesell, Peter McRobbie"/>
    <s v="United States"/>
    <s v="United States"/>
    <x v="0"/>
    <x v="852"/>
    <x v="3"/>
    <x v="21"/>
    <x v="0"/>
    <s v="126 min"/>
    <s v="Action &amp; Adventure, Dramas"/>
    <s v="In the grim Alaskan winter, a naturalist hunts for wolves blamed for killing a local boy, but he soon finds himself swept into a chilling mystery."/>
    <x v="5"/>
  </r>
  <r>
    <s v="s4625"/>
    <x v="0"/>
    <x v="2451"/>
    <s v="The 3rd Eye"/>
    <x v="1676"/>
    <s v="Jessica Mila"/>
    <s v="Jessica Mila, Denny Sumargo, Citra Prima, Bianca Hello, Epy Kusnandar, Anita Hara, Derry Drajat, Voke Victoria, Shofia Shireen, Afdhal Yusman"/>
    <s v="Indonesia"/>
    <s v="Indonesia"/>
    <x v="25"/>
    <x v="851"/>
    <x v="4"/>
    <x v="21"/>
    <x v="0"/>
    <s v="108 min"/>
    <s v="Horror Movies, International Movies"/>
    <s v="When her little sister claims she sees the dead, Alia consults a psychic, who opens her own eyes to the vengeful ghosts haunting their childhood home."/>
    <x v="3"/>
  </r>
  <r>
    <s v="s4627"/>
    <x v="0"/>
    <x v="2452"/>
    <s v="In Darkness"/>
    <x v="2034"/>
    <s v="Natalie Dormer"/>
    <s v="Natalie Dormer, Ed Skrein, Emily Ratajkowski, Neil Maskell, Jan Bijvoet, James Cosmo, Joely Richardson"/>
    <s v="United Kingdom, United States"/>
    <s v="United Kingdom"/>
    <x v="1"/>
    <x v="857"/>
    <x v="5"/>
    <x v="21"/>
    <x v="0"/>
    <s v="101 min"/>
    <s v="Independent Movies, International Movies, Thrillers"/>
    <s v="A blind pianist fears for her life after the suspicious death of her neighbor, the daughter of a businessman accused of war crimes."/>
    <x v="21"/>
  </r>
  <r>
    <s v="s4631"/>
    <x v="0"/>
    <x v="2453"/>
    <s v="Quincy"/>
    <x v="2035"/>
    <s v="Quincy Jones"/>
    <s v="Quincy Jones"/>
    <s v="United States"/>
    <s v="United States"/>
    <x v="0"/>
    <x v="850"/>
    <x v="6"/>
    <x v="21"/>
    <x v="0"/>
    <s v="124 min"/>
    <s v="Documentaries, Music &amp; Musicals"/>
    <s v="This documentary profiles music and culture icon Quincy Jones, offering unprecedented access to his private life and stories from his unparalleled career."/>
    <x v="8"/>
  </r>
  <r>
    <s v="s4642"/>
    <x v="0"/>
    <x v="2454"/>
    <s v="The Angel"/>
    <x v="2036"/>
    <s v="Marwan Kenzari"/>
    <s v="Marwan Kenzari, Hannah Ware, Toby Kebbell, Waleed Zuaiter, Maisa Abd Elhadi, Sasson Gabai, Mickey Leon, Ori Pfeffer, Slimane Dazi"/>
    <s v="Israel, United States"/>
    <s v="Israel"/>
    <x v="62"/>
    <x v="849"/>
    <x v="0"/>
    <x v="21"/>
    <x v="0"/>
    <s v="114 min"/>
    <s v="Dramas, International Movies, Thrillers"/>
    <s v="As his country prepares for war, top Egyptian official Ashraf Marwan makes contact with Israel and wades into a shadowy game of high-stakes espionage."/>
    <x v="0"/>
  </r>
  <r>
    <s v="s4643"/>
    <x v="0"/>
    <x v="2455"/>
    <s v="The Land of Steady Habits"/>
    <x v="2037"/>
    <s v="Ben Mendelsohn"/>
    <s v="Ben Mendelsohn, Edie Falco, Connie Britton, Thomas Mann, Bill Camp, Elizabeth Marvel, Charlie Tahan, Michael Gaston, Josh Pais"/>
    <s v="United States"/>
    <s v="United States"/>
    <x v="0"/>
    <x v="848"/>
    <x v="1"/>
    <x v="21"/>
    <x v="0"/>
    <s v="98 min"/>
    <s v="Comedies, Dramas, Independent Movies"/>
    <s v="After leaving his wife and his job to find happiness, Anders begins a clumsy, heartbreaking quest to reassemble the pieces of his fractured life."/>
    <x v="2"/>
  </r>
  <r>
    <s v="s4647"/>
    <x v="0"/>
    <x v="2456"/>
    <s v="On My Skin"/>
    <x v="2038"/>
    <s v="Alessandro Borghi"/>
    <s v="Alessandro Borghi, Jasmine Trinca, Milvia Marigliano, Max Tortora"/>
    <s v="Italy"/>
    <s v="Italy"/>
    <x v="13"/>
    <x v="858"/>
    <x v="2"/>
    <x v="21"/>
    <x v="0"/>
    <s v="100 min"/>
    <s v="Dramas, International Movies"/>
    <s v="Arrested in Rome for a drug-related offense, Stefano Cucchi endures a harrowing week in custody that changes his family forever. Based on true events."/>
    <x v="0"/>
  </r>
  <r>
    <s v="s4650"/>
    <x v="0"/>
    <x v="2457"/>
    <s v="The Resistance Banker"/>
    <x v="2039"/>
    <s v="Barry Atsma"/>
    <s v="Barry Atsma, Jacob Derwig, Pierre Bokma, Jaap Spijkers, Raymond Thiry, Fockeline Ouwerkerk, Matteo van der Grijn, Jochum ten Haaf, Peter Jordan, G√∂tz Schubert"/>
    <s v="Netherlands"/>
    <s v="Netherlands"/>
    <x v="44"/>
    <x v="847"/>
    <x v="3"/>
    <x v="21"/>
    <x v="0"/>
    <s v="123 min"/>
    <s v="Dramas, International Movies"/>
    <s v="Risking his family and future, a banker in occupied Amsterdam slows the Nazi war machine by creating an underground bank to fund the resistance."/>
    <x v="0"/>
  </r>
  <r>
    <s v="s4657"/>
    <x v="0"/>
    <x v="2458"/>
    <s v="Next Gen"/>
    <x v="2040"/>
    <s v="John Krasinski"/>
    <s v="John Krasinski, Charlyne Yi, Jason Sudeikis, Michael Pe√±a, David Cross, Constance Wu"/>
    <s v="China, Canada, United States"/>
    <s v="China"/>
    <x v="4"/>
    <x v="859"/>
    <x v="3"/>
    <x v="21"/>
    <x v="5"/>
    <s v="106 min"/>
    <s v="Children &amp; Family Movies, Comedies, Sci-Fi &amp; Fantasy"/>
    <s v="When lonely Mai forms an unlikely bond with a top-secret robot, they embark on an intense, action-packed adventure to foil the plot of a vicious villain."/>
    <x v="7"/>
  </r>
  <r>
    <s v="s4658"/>
    <x v="0"/>
    <x v="2459"/>
    <s v="Sierra Burgess Is A Loser"/>
    <x v="2041"/>
    <s v="Shannon Purser"/>
    <s v="Shannon Purser, Kristine Froseth, RJ Cyler, Noah Centineo, Loretta Devine, Giorgia Whigham, Alice Lee, Lea Thompson, Alan Ruck, Mary Pat Gleason, Chrissy Metz"/>
    <s v="United States"/>
    <s v="United States"/>
    <x v="0"/>
    <x v="859"/>
    <x v="3"/>
    <x v="21"/>
    <x v="2"/>
    <s v="106 min"/>
    <s v="Comedies, Romantic Movies"/>
    <s v="A wrong-number text sparks a virtual romance between a smart but unpopular teen and a sweet jock who thinks he's talking to a gorgeous cheerleader."/>
    <x v="2"/>
  </r>
  <r>
    <s v="s4660"/>
    <x v="0"/>
    <x v="2460"/>
    <s v="The Most Assassinated Woman in the World"/>
    <x v="2042"/>
    <s v="Anna Mouglalis"/>
    <s v="Anna Mouglalis, Niels Schneider, Andr√© Wilms, Michel Fau, Sissi Duparc, Jean-Michel Balthazar, Julie Recoing, Eric Godon, Maya Coline, Constance Doll√©"/>
    <s v="Belgium, United Kingdom, United States"/>
    <s v="Belgium"/>
    <x v="38"/>
    <x v="859"/>
    <x v="3"/>
    <x v="21"/>
    <x v="0"/>
    <s v="102 min"/>
    <s v="Dramas, International Movies, Thrillers"/>
    <s v="In 1930s Paris, an actress famous for her gory death scenes at the Grand Guignol Theater contends with a mysterious stalker and ghosts from her past."/>
    <x v="0"/>
  </r>
  <r>
    <s v="s4661"/>
    <x v="0"/>
    <x v="2461"/>
    <s v="PK"/>
    <x v="471"/>
    <s v="Aamir Khan"/>
    <s v="Aamir Khan, Anuskha Sharma, Sanjay Dutt, Saurabh Shukla, Parikshat Sahni, Sushant Singh Rajput, Boman Irani, Rukhsar"/>
    <s v="India"/>
    <s v="India"/>
    <x v="3"/>
    <x v="860"/>
    <x v="2"/>
    <x v="28"/>
    <x v="1"/>
    <s v="146 min"/>
    <s v="Comedies, Dramas, International Movies"/>
    <s v="Aamir Khan teams with director Rajkumar Hirani to play a social crusader in a political satire on the state of corruption in India."/>
    <x v="2"/>
  </r>
  <r>
    <s v="s4662"/>
    <x v="0"/>
    <x v="2462"/>
    <s v="The Debt Collector"/>
    <x v="953"/>
    <s v="Scott Adkins"/>
    <s v="Scott Adkins, Louis Mandylor, Vladimir Kulich, Michael Par√©, Rachel Brann, Selina Lo, Tony Todd"/>
    <s v="United Kingdom, United States"/>
    <s v="United Kingdom"/>
    <x v="1"/>
    <x v="861"/>
    <x v="6"/>
    <x v="21"/>
    <x v="0"/>
    <s v="96 min"/>
    <s v="Action &amp; Adventure"/>
    <s v="A broke martial arts instructor takes a side gig with a mobster, who pairs him with a veteran thug for a weekend of fisticuffs-fueled debt collection."/>
    <x v="5"/>
  </r>
  <r>
    <s v="s4665"/>
    <x v="1"/>
    <x v="2463"/>
    <s v="Age of Rebellion"/>
    <x v="2043"/>
    <s v="Peter Ho"/>
    <s v="Peter Ho, Jeanine Yang, Tammy Chen, Jason Tsou, Chang Ting-hu, Nana Lee, Nien Hsuan Wu"/>
    <s v="Taiwan"/>
    <s v="Taiwan"/>
    <x v="19"/>
    <x v="862"/>
    <x v="4"/>
    <x v="21"/>
    <x v="0"/>
    <s v="1 Season"/>
    <s v="Crime TV Shows, International TV Shows, TV Dramas"/>
    <s v="At their high school, a group of unruly teens wreak havoc, face bullies and navigate turbulent lives beyond school grounds."/>
    <x v="10"/>
  </r>
  <r>
    <s v="s4666"/>
    <x v="0"/>
    <x v="2464"/>
    <s v="Carbon"/>
    <x v="800"/>
    <s v="Beno√Æt Magimel"/>
    <s v="Beno√Æt Magimel, Gringe, Idir Chender, Laura Smet, Micha√´l Youn, Dani, Patrick Catalifo, G√©rard Depardieu"/>
    <s v="France, Belgium"/>
    <s v="France"/>
    <x v="14"/>
    <x v="862"/>
    <x v="4"/>
    <x v="5"/>
    <x v="0"/>
    <s v="104 min"/>
    <s v="Dramas, International Movies, Thrillers"/>
    <s v="On the verge of losing his business, an entrepreneur launches a carbon tax scam that thrusts him into a web of criminals, intrigue and murder."/>
    <x v="0"/>
  </r>
  <r>
    <s v="s4667"/>
    <x v="0"/>
    <x v="2465"/>
    <s v="Garbage"/>
    <x v="2044"/>
    <s v="Tanmay Dhanania"/>
    <s v="Tanmay Dhanania, Trimala Adhikari, Satarupa Das, Satchit Puranik, Gitanjali Dang, Shruti Viswan, Nikhil Chopra, Krish Moitra"/>
    <s v="India"/>
    <s v="India"/>
    <x v="3"/>
    <x v="862"/>
    <x v="4"/>
    <x v="21"/>
    <x v="0"/>
    <s v="109 min"/>
    <s v="Dramas, Independent Movies, International Movies"/>
    <s v="The lives of a fundamentalist online troll and a woman reeling from a sex tape gone viral become dangerously intertwined in this provocative thriller."/>
    <x v="0"/>
  </r>
  <r>
    <s v="s4668"/>
    <x v="0"/>
    <x v="2466"/>
    <s v="‚Äã‚ÄãKuch Bheege Alfaaz"/>
    <x v="2045"/>
    <s v="Geetanjali Thapa"/>
    <s v="Geetanjali Thapa, Zain Khan Durrani, Shray Rai Tiwari, Mona Ambegaonkar, Chandreyee Ghosh, Barun Chanda, Saheb Bhattacharjee, Shefali Chauhan"/>
    <s v="India"/>
    <s v="India"/>
    <x v="3"/>
    <x v="862"/>
    <x v="4"/>
    <x v="21"/>
    <x v="1"/>
    <s v="110 min"/>
    <s v="Dramas, Independent Movies, International Movies"/>
    <s v="After accidentally connecting over the Internet, two strangers form a tight friendship ‚Äì not knowing they already share a bond."/>
    <x v="0"/>
  </r>
  <r>
    <s v="s4669"/>
    <x v="0"/>
    <x v="2467"/>
    <s v="Love and Shukla"/>
    <x v="2046"/>
    <s v="Saharsh Kumar Shukla"/>
    <s v="Saharsh Kumar Shukla, Taneea Rajawat, Hima Singh, Aparna Upadhyay, Loknath Tiwari, Sambhaji Sasane"/>
    <s v="India"/>
    <s v="India"/>
    <x v="3"/>
    <x v="862"/>
    <x v="4"/>
    <x v="5"/>
    <x v="0"/>
    <s v="110 min"/>
    <s v="Dramas, Independent Movies, International Movies"/>
    <s v="A sexually inexperienced rickshaw driver struggles to build intimacy with his shy new wife in their tiny, overcrowded quarters."/>
    <x v="0"/>
  </r>
  <r>
    <s v="s4670"/>
    <x v="0"/>
    <x v="2468"/>
    <s v="Once Again"/>
    <x v="2047"/>
    <s v="Shefali Shah"/>
    <s v="Shefali Shah, Neeraj Kabi, Rasika Dugal, Bidita Bag, Priyanshu Painyuli, Bhagwan Tiwari"/>
    <s v="India, Germany, Austria"/>
    <s v="India"/>
    <x v="3"/>
    <x v="862"/>
    <x v="4"/>
    <x v="21"/>
    <x v="5"/>
    <s v="101 min"/>
    <s v="Dramas, Independent Movies, International Movies"/>
    <s v="After a chance phone call leads to daily conversations, a widowed restaurant owner and a lonely film actor plan to finally meet in person."/>
    <x v="0"/>
  </r>
  <r>
    <s v="s4672"/>
    <x v="0"/>
    <x v="2469"/>
    <s v="Sparring"/>
    <x v="2048"/>
    <s v="Mathieu Kassovitz"/>
    <s v="Mathieu Kassovitz, Olivia Merilahti, Souleymane M'Baye, Billie Blain, Malik Bine, Zakariya Gouram, Jolente De Keersmaeker, Lyes Salem, Ali Labidi, David Saracino"/>
    <s v="France"/>
    <s v="France"/>
    <x v="14"/>
    <x v="862"/>
    <x v="4"/>
    <x v="5"/>
    <x v="0"/>
    <s v="94 min"/>
    <s v="Dramas, International Movies, Sports Movies"/>
    <s v="A middle-aged boxer with a mixed record becomes a champion's sparring partner while dreaming of one last chance to end his career with a victory."/>
    <x v="0"/>
  </r>
  <r>
    <s v="s4676"/>
    <x v="0"/>
    <x v="2470"/>
    <s v="The Laws of Thermodynamics"/>
    <x v="768"/>
    <s v="Vito Sanz"/>
    <s v="Vito Sanz, Berta V√°zquez, Chino Dar√≠n, Vicky Luengo, Andrea Ros, Irene Escolar, Josep Maria Pou, Daniel S√°nchez Ar√©valo"/>
    <s v="Spain"/>
    <s v="Spain"/>
    <x v="8"/>
    <x v="863"/>
    <x v="3"/>
    <x v="21"/>
    <x v="0"/>
    <s v="101 min"/>
    <s v="Comedies, International Movies, Romantic Movies"/>
    <s v="A physicist uses the laws of thermodynamics to describe romance and relationships, but his theories prove faulty when it comes to his own love life."/>
    <x v="2"/>
  </r>
  <r>
    <s v="s4680"/>
    <x v="0"/>
    <x v="2471"/>
    <s v="Naam Shabana"/>
    <x v="2049"/>
    <s v="Tapsee Pannu"/>
    <s v="Tapsee Pannu, Akshay Kumar, Manoj Bajpayee, Prithviraj Sukumaran, Danny Denzongpa, Anupam Kher, Zakir Hussain, Virendra Saxenda"/>
    <s v="India"/>
    <s v="India"/>
    <x v="3"/>
    <x v="864"/>
    <x v="0"/>
    <x v="5"/>
    <x v="1"/>
    <s v="141 min"/>
    <s v="Action &amp; Adventure, International Movies"/>
    <s v="A fiery young woman accepts help from a spy agency to avenge her lover's murder. In return, she must prove herself as one of their top recruits."/>
    <x v="5"/>
  </r>
  <r>
    <s v="s4681"/>
    <x v="0"/>
    <x v="2472"/>
    <s v="Qarib Qarib Singlle"/>
    <x v="1808"/>
    <s v="Irrfan Khan"/>
    <s v="Irrfan Khan, Parvathy, Neha Dhupia, Pushtii Shakti, Luke Kenny, Siddharth Menon, Bajrangbali Singh, Brijendra Kala"/>
    <s v="India"/>
    <s v="India"/>
    <x v="3"/>
    <x v="864"/>
    <x v="0"/>
    <x v="5"/>
    <x v="1"/>
    <s v="120 min"/>
    <s v="Comedies, International Movies, Romantic Movies"/>
    <s v="After reluctantly joining a dating app, a 35-year-old widow accompanies an easygoing poet on a trip to visit three of his exes."/>
    <x v="2"/>
  </r>
  <r>
    <s v="s4682"/>
    <x v="0"/>
    <x v="2473"/>
    <s v="Spyder"/>
    <x v="2050"/>
    <s v="Mahesh Babu"/>
    <s v="Mahesh Babu, Rakul Preet Singh, S.J. Surya, Bharath Srinivasan, Priyadarshi Pullikonda, RJ Balaji"/>
    <s v="India"/>
    <s v="India"/>
    <x v="3"/>
    <x v="864"/>
    <x v="0"/>
    <x v="5"/>
    <x v="1"/>
    <s v="140 min"/>
    <s v="Action &amp; Adventure, International Movies"/>
    <s v="When an Intelligence Bureau officer‚Äôs phone-tapping day job leads him to a serial killer, he must track down and thwart the murderer‚Äôs next steps."/>
    <x v="5"/>
  </r>
  <r>
    <s v="s4684"/>
    <x v="0"/>
    <x v="2474"/>
    <s v="Maria Bamford: The Special Special Special"/>
    <x v="2051"/>
    <s v="Maria Bamford"/>
    <s v="Maria Bamford, Wayne Federman, Jackie Kashian"/>
    <s v="United States"/>
    <s v="United States"/>
    <x v="0"/>
    <x v="865"/>
    <x v="4"/>
    <x v="10"/>
    <x v="0"/>
    <s v="50 min"/>
    <s v="Stand-Up Comedy"/>
    <s v="Spend an evening with gleeful, oh-so-awkward Maria Bamford via her cozy, shot-at-home comedy special, which has a two-person audience: her parents."/>
    <x v="12"/>
  </r>
  <r>
    <s v="s4686"/>
    <x v="1"/>
    <x v="2475"/>
    <s v="GHOUL"/>
    <x v="2052"/>
    <s v="Radhika Apte"/>
    <s v="Radhika Apte, Manav Kaul, Ratnabali Bhattacharjee, Mahesh Balraj"/>
    <s v="India"/>
    <s v="India"/>
    <x v="3"/>
    <x v="866"/>
    <x v="3"/>
    <x v="21"/>
    <x v="0"/>
    <s v="1 Season"/>
    <s v="International TV Shows, TV Dramas, TV Horror"/>
    <s v="When a new prisoner at a military detention center exhibits eerie behavior, a young interrogator‚Äôs search for the truth becomes a battle for survival."/>
    <x v="11"/>
  </r>
  <r>
    <s v="s4687"/>
    <x v="0"/>
    <x v="2476"/>
    <s v="One Last Shot"/>
    <x v="2053"/>
    <s v="Robb Wells"/>
    <s v="Robb Wells, John Paul Tremblay, John Dunsworth"/>
    <s v="Canada"/>
    <s v="Canada"/>
    <x v="11"/>
    <x v="866"/>
    <x v="3"/>
    <x v="2"/>
    <x v="0"/>
    <s v="31 min"/>
    <s v="Comedies"/>
    <s v="In this low-budget short film, two best buddies meet up for a night of booze-fueled fun before one of them moves to Vancouver."/>
    <x v="2"/>
  </r>
  <r>
    <s v="s4688"/>
    <x v="1"/>
    <x v="2477"/>
    <s v="Take My Brother Away"/>
    <x v="2054"/>
    <s v="Sun Qian"/>
    <s v="Sun Qian, Joseph Zeng, Lv Xiao Yu, Hu Yong Tao, Wang Xu Dong, Ma Bai Quan"/>
    <s v="China"/>
    <s v="China"/>
    <x v="4"/>
    <x v="866"/>
    <x v="3"/>
    <x v="21"/>
    <x v="1"/>
    <s v="1 Season"/>
    <s v="International TV Shows, TV Comedies, TV Dramas"/>
    <s v="Bickering siblings Shi Miao and Shi Fen tackle friendship matters, school drama and the pitfalls of growing up with little parental supervision."/>
    <x v="11"/>
  </r>
  <r>
    <s v="s4689"/>
    <x v="0"/>
    <x v="2478"/>
    <s v="The After Party"/>
    <x v="1235"/>
    <s v="Kyle Harvey"/>
    <s v="Kyle Harvey, Harrison Holzer, Teyana Taylor, Shelley Hennig, Wiz Khalifa, Blair Underwood, Jordan Rock, Amin Joseph, Andy Buckley, Jamie Choi"/>
    <s v="United States"/>
    <s v="United States"/>
    <x v="0"/>
    <x v="866"/>
    <x v="3"/>
    <x v="21"/>
    <x v="0"/>
    <s v="90 min"/>
    <s v="Comedies, Music &amp; Musicals"/>
    <s v="An aspiring rapper and his best friend/manager have one night to bounce back from embarrassment and make their dreams of hip-hop stardom come true."/>
    <x v="2"/>
  </r>
  <r>
    <s v="s4691"/>
    <x v="0"/>
    <x v="2479"/>
    <s v="Bareilly Ki Barfi"/>
    <x v="2055"/>
    <s v="Ayushmann Khurrana"/>
    <s v="Ayushmann Khurrana, Kriti Sanon, Rajkummar Rao, Pankaj Tripathi, Seema Pahwa, Rohit Chaudhury, Swati Semwal"/>
    <s v="India"/>
    <s v="India"/>
    <x v="3"/>
    <x v="867"/>
    <x v="0"/>
    <x v="5"/>
    <x v="1"/>
    <s v="110 min"/>
    <s v="Comedies, Dramas, International Movies"/>
    <s v="When she falls in love with the author of a novel she adores, bohemian Bitti enlists the help of a local printer to find her new object of affection."/>
    <x v="2"/>
  </r>
  <r>
    <s v="s4692"/>
    <x v="0"/>
    <x v="2480"/>
    <s v="Mersal"/>
    <x v="2056"/>
    <s v="Joseph Vijay"/>
    <s v="Joseph Vijay, S.J. Surya, Kajal Aggarwal, Samantha Ruth Prabhu, Nithya Menon, Vadivelu, Sathyaraj"/>
    <s v="India"/>
    <s v="India"/>
    <x v="3"/>
    <x v="867"/>
    <x v="0"/>
    <x v="5"/>
    <x v="1"/>
    <s v="162 min"/>
    <s v="Action &amp; Adventure, Dramas, International Movies"/>
    <s v="A detective arrests a doctor for crimes targeting medical professionals but later finds the real culprit in a tale of revenge, corruption and magic."/>
    <x v="5"/>
  </r>
  <r>
    <s v="s4693"/>
    <x v="0"/>
    <x v="2481"/>
    <s v="Mom"/>
    <x v="2057"/>
    <s v="Sridevi"/>
    <s v="Sridevi, Akshaye Khanna, Sajal Ali, Nawazuddin Siddiqui, Adnan Siddiqui, Pitobash, Abhimanyu Singh, Vikas Verma"/>
    <s v="India"/>
    <s v="India"/>
    <x v="3"/>
    <x v="867"/>
    <x v="0"/>
    <x v="5"/>
    <x v="1"/>
    <s v="139 min"/>
    <s v="Dramas, International Movies, Thrillers"/>
    <s v="After her stepdaughter is sexually assaulted at a party, a furious mother sets out to destroy the lives of the four perpetrators who walked away free."/>
    <x v="0"/>
  </r>
  <r>
    <s v="s4694"/>
    <x v="0"/>
    <x v="2482"/>
    <s v="Pad Man"/>
    <x v="2058"/>
    <s v="Akshay Kumar"/>
    <s v="Akshay Kumar, Sonam Kapoor, Radhika Apte, Jyoti Subhash, Urmila Mahanta, Suneel Sinha, Sanjay Singh, Rakesh Chaturvedi Om"/>
    <s v="India"/>
    <s v="India"/>
    <x v="3"/>
    <x v="867"/>
    <x v="0"/>
    <x v="21"/>
    <x v="2"/>
    <s v="130 min"/>
    <s v="Dramas, International Movies, Romantic Movies"/>
    <s v="Despite public humiliation and resistance, an entrepreneur markets a hygienic, low-cost sanitary pad that even India's poorest women can afford."/>
    <x v="0"/>
  </r>
  <r>
    <s v="s4695"/>
    <x v="0"/>
    <x v="2483"/>
    <s v="Toilet: Ek Prem Katha"/>
    <x v="2059"/>
    <s v="Akshay Kumar"/>
    <s v="Akshay Kumar, Bhumi Pednekar, Divyendu Sharma, Atul Srivastava, Anupam Kher, Ayesha Raza Mishra, Mukesh S Bhatt, Shubha Khote, Sudhir Pandey"/>
    <s v="India"/>
    <s v="India"/>
    <x v="3"/>
    <x v="867"/>
    <x v="0"/>
    <x v="5"/>
    <x v="1"/>
    <s v="145 min"/>
    <s v="Comedies, Dramas, International Movies"/>
    <s v="On her first day of marriage, a woman leaves her husband upon learning his home lacks a toilet, sparking a quixotic quest to acquire modern sanitation."/>
    <x v="2"/>
  </r>
  <r>
    <s v="s4698"/>
    <x v="0"/>
    <x v="2484"/>
    <s v="The Motive"/>
    <x v="2060"/>
    <s v="Javier Guti√©rrez"/>
    <s v="Javier Guti√©rrez, Mar√≠a Le√≥n, Adelfa Calvo, Adriana Paz, Tenoch Huerta, Rafael T√©llez, Antonio de la Torre"/>
    <s v="Spain, Mexico"/>
    <s v="Spain"/>
    <x v="8"/>
    <x v="868"/>
    <x v="3"/>
    <x v="5"/>
    <x v="0"/>
    <s v="114 min"/>
    <s v="Comedies, Dramas, International Movies"/>
    <s v="An aspiring writer with no imagination seeks inspiration for his novel by manipulating the lives of his neighbors so that he can write about them."/>
    <x v="2"/>
  </r>
  <r>
    <s v="s4699"/>
    <x v="0"/>
    <x v="2485"/>
    <s v="To All the Boys I‚Äôve Loved Before"/>
    <x v="2061"/>
    <s v="Lana Condor"/>
    <s v="Lana Condor, Noah Centineo, Janel Parrish, Anna Cathcart, Andrew Bachelor, Trezzo Mahoro, Madaleine Arthur, Israel Broussard, Emilija Baranac, John Corbett"/>
    <s v="United States"/>
    <s v="United States"/>
    <x v="0"/>
    <x v="868"/>
    <x v="3"/>
    <x v="21"/>
    <x v="1"/>
    <s v="100 min"/>
    <s v="Comedies, International Movies, Romantic Movies"/>
    <s v="When her secret love letters somehow get mailed to each of her five crushes, Lara Jean finds her quiet high school existence turned upside down."/>
    <x v="2"/>
  </r>
  <r>
    <s v="s4700"/>
    <x v="0"/>
    <x v="2486"/>
    <s v="Yoo Byung Jae: Discomfort Zone"/>
    <x v="2062"/>
    <s v="Yoo Byung Jae"/>
    <s v="Yoo Byung Jae"/>
    <s v="South Korea"/>
    <s v="South Korea"/>
    <x v="29"/>
    <x v="868"/>
    <x v="3"/>
    <x v="21"/>
    <x v="0"/>
    <s v="54 min"/>
    <s v="Stand-Up Comedy"/>
    <s v="Daring comedian Yoo Byung-jae connects criticism he's received from the general public to some of the most touchy issues in current Korean society."/>
    <x v="12"/>
  </r>
  <r>
    <s v="s4701"/>
    <x v="0"/>
    <x v="2487"/>
    <s v="Bhavesh Joshi Superhero"/>
    <x v="668"/>
    <s v="Harshvardhan Kapoor"/>
    <s v="Harshvardhan Kapoor, Priyanshu Painyuli, Ashish Verma, Shreiya Sabharwal, Pratap Phad, Chinmayee Mandlekar, Nishikant Kamat, Hrishikesh Joshi"/>
    <s v="India"/>
    <s v="India"/>
    <x v="3"/>
    <x v="869"/>
    <x v="2"/>
    <x v="21"/>
    <x v="1"/>
    <s v="150 min"/>
    <s v="Dramas, International Movies, Sci-Fi &amp; Fantasy"/>
    <s v="When his best friend is killed for uncovering political corruption, an idealistic young man decides to become a masked fighter for justice."/>
    <x v="0"/>
  </r>
  <r>
    <s v="s4702"/>
    <x v="0"/>
    <x v="2488"/>
    <s v="For Here or to Go?"/>
    <x v="2063"/>
    <s v="Ali Fazal"/>
    <s v="Ali Fazal, Melanie Chandra, Rajit Kapoor, Amitosh Nagpal, Omi Vaidya, Samrat Chakrabarti, Keith Stevenson"/>
    <s v="United States, India"/>
    <s v="United States"/>
    <x v="0"/>
    <x v="870"/>
    <x v="1"/>
    <x v="25"/>
    <x v="0"/>
    <s v="105 min"/>
    <s v="Comedies, Dramas, Independent Movies"/>
    <s v="A software engineer must decide if he'd rather navigate America's frustrating visa renewal process or simply return to his home country of India."/>
    <x v="2"/>
  </r>
  <r>
    <s v="s4706"/>
    <x v="0"/>
    <x v="2489"/>
    <s v="The Guernsey Literary and Potato Peel Pie Society"/>
    <x v="2064"/>
    <s v="Lily James"/>
    <s v="Lily James, Michiel Huisman, Penelope Wilton, Tom Courtenay, Jessica Brown Findlay, Katherine Parkinson, Matthew Goode"/>
    <s v="United Kingdom, France, United States"/>
    <s v="United Kingdom"/>
    <x v="1"/>
    <x v="871"/>
    <x v="3"/>
    <x v="21"/>
    <x v="5"/>
    <s v="124 min"/>
    <s v="Dramas, Romantic Movies"/>
    <s v="A London writer bonds with the colorful residents of Guernsey as she learns about the book club they formed during the WWII German occupation."/>
    <x v="0"/>
  </r>
  <r>
    <s v="s4707"/>
    <x v="0"/>
    <x v="2490"/>
    <s v="The Package"/>
    <x v="2065"/>
    <s v="Daniel Doheny"/>
    <s v="Daniel Doheny, Geraldine Viswanathan, Luke Spencer Roberts, Eduardo Franco, Sadie Calvano"/>
    <s v="United States"/>
    <s v="United States"/>
    <x v="0"/>
    <x v="871"/>
    <x v="3"/>
    <x v="21"/>
    <x v="0"/>
    <s v="95 min"/>
    <s v="Comedies"/>
    <s v="After their buddy suffers an unfortunate accident during spring break, four pals risk everything ‚Äì including their dignity ‚Äì to make him whole again."/>
    <x v="2"/>
  </r>
  <r>
    <s v="s4708"/>
    <x v="0"/>
    <x v="2491"/>
    <s v="Zion"/>
    <x v="2066"/>
    <s v="Zion Clark"/>
    <s v="Zion Clark"/>
    <s v="United States"/>
    <s v="United States"/>
    <x v="0"/>
    <x v="871"/>
    <x v="3"/>
    <x v="21"/>
    <x v="5"/>
    <s v="12 min"/>
    <s v="Documentaries, Sports Movies"/>
    <s v="Born without legs and stuck in foster care for years, teen Zion Clark finds his calling when he pursues competitive wrestling. A documentary short."/>
    <x v="8"/>
  </r>
  <r>
    <s v="s4709"/>
    <x v="0"/>
    <x v="2492"/>
    <s v="Perdida"/>
    <x v="1133"/>
    <s v="Luisana Lopilato"/>
    <s v="Luisana Lopilato, Amaia Salamanca, Rafael Spregelburd, Nicol√°s Furtado, Oriana Sabatini, Pedro Casablanc, Arancha Mart√≠, Carlos Alc√°ntara, Mar√≠a Onetto, Sara S√°lamo"/>
    <s v="Argentina, Spain"/>
    <s v="Argentina"/>
    <x v="10"/>
    <x v="872"/>
    <x v="2"/>
    <x v="21"/>
    <x v="0"/>
    <s v="104 min"/>
    <s v="Dramas, International Movies, Thrillers"/>
    <s v="A policewoman whose childhood friend disappeared in Patagonia years ago starts a new search to find answers, and soon finds her own life in danger."/>
    <x v="0"/>
  </r>
  <r>
    <s v="s4713"/>
    <x v="0"/>
    <x v="2493"/>
    <s v="2 States"/>
    <x v="2067"/>
    <s v="Alia Bhatt"/>
    <s v="Alia Bhatt, Arjun Kapoor, Ronit Roy, Amrita Singh, Revathy, Aru Krishansh Verma"/>
    <s v="India"/>
    <s v="India"/>
    <x v="3"/>
    <x v="873"/>
    <x v="4"/>
    <x v="28"/>
    <x v="5"/>
    <s v="143 min"/>
    <s v="Comedies, Dramas, International Movies"/>
    <s v="Graduate students Krish and Ananya hope to win their parents' approval before they marry, but the two families clash over their cultural differences."/>
    <x v="2"/>
  </r>
  <r>
    <s v="s4714"/>
    <x v="0"/>
    <x v="2494"/>
    <s v="Baaghi"/>
    <x v="2068"/>
    <s v="Tiger Shroff"/>
    <s v="Tiger Shroff, Shraddha Kapoor, Sudheer Babu, Paras Arora, Sunil Grover, Sourav Chakraborty, Shaurya Bhardawaj"/>
    <s v="India"/>
    <s v="India"/>
    <x v="3"/>
    <x v="873"/>
    <x v="4"/>
    <x v="32"/>
    <x v="1"/>
    <s v="127 min"/>
    <s v="Action &amp; Adventure, International Movies"/>
    <s v="A martial artist faces his biggest test when he has to travel to Bangkok to rescue the woman he loves from the clutches of his romantic rival."/>
    <x v="5"/>
  </r>
  <r>
    <s v="s4715"/>
    <x v="0"/>
    <x v="2495"/>
    <s v="Brij Mohan Amar Rahe"/>
    <x v="2069"/>
    <s v="Arjun Mathur"/>
    <s v="Arjun Mathur, Nidhi Singh, Manav Vij, Sheetal Thakur, Sunny Hinduja, Yogendra Tikku, Vijayant Kohli"/>
    <s v="India"/>
    <s v="India"/>
    <x v="3"/>
    <x v="873"/>
    <x v="4"/>
    <x v="21"/>
    <x v="0"/>
    <s v="100 min"/>
    <s v="Comedies, Dramas, International Movies"/>
    <s v="Faking his death to escape the realities of his uneventful life worked out well for Brij Mohan ‚Äì until he was sentenced to death for his own murder."/>
    <x v="2"/>
  </r>
  <r>
    <s v="s4716"/>
    <x v="0"/>
    <x v="2496"/>
    <s v="Flavors of Youth: International Version"/>
    <x v="2070"/>
    <s v="Taito Ban"/>
    <s v="Taito Ban, Mariya Ise, Minako Kotobuki, Haruka Shiraishi, Hiroki Yasumoto, Takeo Otsuka, Ikumi Hasegawa, Takayuki Nakatsukasa"/>
    <s v="China, Japan"/>
    <s v="China"/>
    <x v="4"/>
    <x v="873"/>
    <x v="4"/>
    <x v="21"/>
    <x v="5"/>
    <s v="74 min"/>
    <s v="Anime Features, International Movies, Romantic Movies"/>
    <s v="Memories in a bowl of steaming noodles, a fading beauty finding her way and a bittersweet first love ‚Äì all in these stories of city life in China."/>
    <x v="27"/>
  </r>
  <r>
    <s v="s4719"/>
    <x v="0"/>
    <x v="2497"/>
    <s v="Like Father"/>
    <x v="2071"/>
    <s v="Kristen Bell"/>
    <s v="Kristen Bell, Kelsey Grammer, Seth Rogen, Paul W. Downs, Zach Appelman, Leonard Ouzts, Blaire Brooks, Anthony Laciura, Mary Looram, Brett Gelman"/>
    <s v="United States"/>
    <s v="United States"/>
    <x v="0"/>
    <x v="874"/>
    <x v="3"/>
    <x v="21"/>
    <x v="0"/>
    <s v="104 min"/>
    <s v="Comedies, Dramas"/>
    <s v="After she's left at the altar, a workaholic advertising executive ends up on her Caribbean honeymoon cruise with her estranged father."/>
    <x v="2"/>
  </r>
  <r>
    <s v="s4720"/>
    <x v="0"/>
    <x v="2498"/>
    <s v="7 Khoon Maaf"/>
    <x v="2005"/>
    <s v="Priyanka Chopra"/>
    <s v="Priyanka Chopra, Neil Nitin Mukesh, John Abraham, Irrfan Khan, Aleksandr Dyachenko, Annu Kapoor, Naseeruddin Shah, Vivaan Shah, Usha Uthup, Konkona Sen Sharma"/>
    <s v="India"/>
    <s v="India"/>
    <x v="3"/>
    <x v="875"/>
    <x v="2"/>
    <x v="15"/>
    <x v="0"/>
    <s v="148 min"/>
    <s v="Dramas, International Movies, Thrillers"/>
    <s v="Spiced liberally with black comedy, this Bollywood drama follows the lethal love life of a woman who marries numerous men ‚Äì only to find them flawed."/>
    <x v="0"/>
  </r>
  <r>
    <s v="s4721"/>
    <x v="0"/>
    <x v="2499"/>
    <s v="Chillar Party"/>
    <x v="2072"/>
    <s v="Irfan Khan"/>
    <s v="Irfan Khan, Raju, Sanath Menon, Rohan Grover, Naman Jain, Aarav Khanna, Vishesh Tiwari, Chinmai Chandranshuh, Vedant Desai, Shriya Sharma, Divji Handa"/>
    <s v="India"/>
    <s v="India"/>
    <x v="3"/>
    <x v="875"/>
    <x v="2"/>
    <x v="15"/>
    <x v="5"/>
    <s v="127 min"/>
    <s v="Children &amp; Family Movies, Comedies, Dramas"/>
    <s v="Eight feisty boys befriend young drifter Fatka. When a mean politician threatens Fatka's way of life, the boys band together in honor of their pal."/>
    <x v="7"/>
  </r>
  <r>
    <s v="s4722"/>
    <x v="0"/>
    <x v="2500"/>
    <s v="Fashion"/>
    <x v="1952"/>
    <s v="Priyanka Chopra"/>
    <s v="Priyanka Chopra, Kangana Ranaut, Mugdha Godse, Arbaaz Khan, Arjan Bajwa, Raj Babbar, Kiran Juneja, Samir Soni"/>
    <s v="India"/>
    <s v="India"/>
    <x v="3"/>
    <x v="875"/>
    <x v="2"/>
    <x v="16"/>
    <x v="0"/>
    <s v="158 min"/>
    <s v="Dramas, International Movies"/>
    <s v="A small-town girl finally realizes her dream of becoming a famous supermodel but soon finds there's a price for her glamorous new life."/>
    <x v="0"/>
  </r>
  <r>
    <s v="s4723"/>
    <x v="0"/>
    <x v="2501"/>
    <s v="Fitoor"/>
    <x v="1452"/>
    <s v="Aditya Roy Kapoor"/>
    <s v="Aditya Roy Kapoor, Katrina Kaif, Tabu, Rahul Bhatt, Lara Dutta, Akshay Oberoi, Aditi Rao Hydari, Ajay Devgn"/>
    <s v="India"/>
    <s v="India"/>
    <x v="3"/>
    <x v="875"/>
    <x v="2"/>
    <x v="32"/>
    <x v="1"/>
    <s v="124 min"/>
    <s v="Dramas, International Movies, Romantic Movies"/>
    <s v="A young artist falls for an aristocratic young woman whose bitter mother has trained her in the art of breaking hearts."/>
    <x v="0"/>
  </r>
  <r>
    <s v="s4724"/>
    <x v="0"/>
    <x v="2502"/>
    <s v="Fiza"/>
    <x v="2073"/>
    <s v="Karisma Kapoor"/>
    <s v="Karisma Kapoor, Jaya Bhaduri, Hrithik Roshan, Neha, Asha Sachdev, Bikram Saluja, Isha Koppikar, Johny Lever, Sushmita Sen, Manoj Bajpayee"/>
    <s v="India"/>
    <s v="India"/>
    <x v="3"/>
    <x v="875"/>
    <x v="2"/>
    <x v="42"/>
    <x v="1"/>
    <s v="163 min"/>
    <s v="Dramas, International Movies, Music &amp; Musicals"/>
    <s v="Fiza's brother disappears during Mumbai's horrifying 1993 riots. Each day, Fiza and her widowed mother hope that he will return."/>
    <x v="0"/>
  </r>
  <r>
    <s v="s4725"/>
    <x v="0"/>
    <x v="2503"/>
    <s v="Guzaarish"/>
    <x v="2074"/>
    <s v="Hrithik Roshan"/>
    <s v="Hrithik Roshan, Aishwarya Rai Bachchan, Shernaz Patel, Aditya Roy Kapoor, Nafisa Ali, Monikangana Dutta, Suhel Seth, Rajit Kapoor, Ash Chandler, Vijay Crishna"/>
    <s v="India"/>
    <s v="India"/>
    <x v="3"/>
    <x v="875"/>
    <x v="2"/>
    <x v="3"/>
    <x v="1"/>
    <s v="121 min"/>
    <s v="Dramas, International Movies"/>
    <s v="After an onstage disaster leaves an illusionist paralyzed, he channels his magic into a hit radio show. Years later, he fights for the right to die."/>
    <x v="0"/>
  </r>
  <r>
    <s v="s4726"/>
    <x v="0"/>
    <x v="2504"/>
    <s v="Haider"/>
    <x v="2005"/>
    <s v="Shahid Kapoor"/>
    <s v="Shahid Kapoor, Tabu, Shraddha Kapoor, Kay Kay Menon, Irrfan Khan, Narendra Jha"/>
    <s v="India"/>
    <s v="India"/>
    <x v="3"/>
    <x v="875"/>
    <x v="2"/>
    <x v="28"/>
    <x v="0"/>
    <s v="154 min"/>
    <s v="Dramas, International Movies, Romantic Movies"/>
    <s v="Shahid Kapoor delivers a searing performance in this Bollywood take on Hamlet that unfolds amid Kashmiri culture and history."/>
    <x v="0"/>
  </r>
  <r>
    <s v="s4727"/>
    <x v="0"/>
    <x v="2505"/>
    <s v="Highway"/>
    <x v="882"/>
    <s v="Randeep Hooda"/>
    <s v="Randeep Hooda, Alia Bhatt, Durgesh Kumar, Pradeep Nagar"/>
    <s v="India"/>
    <s v="India"/>
    <x v="3"/>
    <x v="875"/>
    <x v="2"/>
    <x v="28"/>
    <x v="1"/>
    <s v="127 min"/>
    <s v="Action &amp; Adventure, Dramas, International Movies"/>
    <s v="City girl Veera is kidnapped on the eve of her wedding, but as her captors take her through the countryside, Veera finds herself feeling emancipated."/>
    <x v="5"/>
  </r>
  <r>
    <s v="s4728"/>
    <x v="0"/>
    <x v="2506"/>
    <s v="I Hate Luv Storys"/>
    <x v="1264"/>
    <s v="Imran Khan"/>
    <s v="Imran Khan, Sonam Kapoor, Sammir Dattani, Samir Soni, Kavin Dave, Bruna Abdullah"/>
    <s v="India"/>
    <s v="India"/>
    <x v="3"/>
    <x v="875"/>
    <x v="2"/>
    <x v="3"/>
    <x v="1"/>
    <s v="128 min"/>
    <s v="Comedies, International Movies, Music &amp; Musicals"/>
    <s v="This Bollywood spoof recounts the ups and downs of an assistant film director who loathes romance and a designer who adores all things sentimental."/>
    <x v="2"/>
  </r>
  <r>
    <s v="s4729"/>
    <x v="0"/>
    <x v="2507"/>
    <s v="Joker"/>
    <x v="1194"/>
    <s v="Akshay Kumar"/>
    <s v="Akshay Kumar, Sonakshi Sinha, Shreyas Talpade, Minissha Lamba, Pitobash, Darshan Jariwala, Alexx O'Nell, Asrani, Sanjay Mishra, Vrijesh Hirjee"/>
    <s v="India"/>
    <s v="India"/>
    <x v="3"/>
    <x v="875"/>
    <x v="2"/>
    <x v="10"/>
    <x v="5"/>
    <s v="98 min"/>
    <s v="Comedies, International Movies, Music &amp; Musicals"/>
    <s v="A remote village situated neither in India or Pakistan becomes its own republic after inmates at the local mental asylum bust loose and take over."/>
    <x v="2"/>
  </r>
  <r>
    <s v="s4730"/>
    <x v="0"/>
    <x v="2508"/>
    <s v="Main aurr Mrs. Khanna"/>
    <x v="2075"/>
    <s v="Salman Khan"/>
    <s v="Salman Khan, Kareena Kapoor, Sohail Khan, Preity Zinta, Bappi Lahiri, Yash Tonk, Nauheed Cyrusi, Mahek Chahal"/>
    <s v="India"/>
    <s v="India"/>
    <x v="3"/>
    <x v="875"/>
    <x v="2"/>
    <x v="17"/>
    <x v="1"/>
    <s v="109 min"/>
    <s v="International Movies, Music &amp; Musicals, Romantic Movies"/>
    <s v="A financially troubled Indian man heads to Singapore to find employment, while his pretty wife stays behind in a move that could cause trouble."/>
    <x v="15"/>
  </r>
  <r>
    <s v="s4731"/>
    <x v="0"/>
    <x v="2509"/>
    <s v="Mohenjo Daro"/>
    <x v="424"/>
    <s v="Hrithik Roshan"/>
    <s v="Hrithik Roshan, Sonakshi Sinha, Pooja Hegde, Kabir Bedi, Arunoday Singh, Kishori Shahane, Narendra Jha, Nitish Bharadwaj"/>
    <s v="India"/>
    <s v="India"/>
    <x v="3"/>
    <x v="875"/>
    <x v="2"/>
    <x v="32"/>
    <x v="1"/>
    <s v="168 min"/>
    <s v="Action &amp; Adventure, Dramas, International Movies"/>
    <s v="A courageous villager moves to the ancient city of Mohenjo Daro, where he falls for the daughter of a priest and does battle with a tyrant."/>
    <x v="5"/>
  </r>
  <r>
    <s v="s4732"/>
    <x v="0"/>
    <x v="2510"/>
    <s v="Raajneeti"/>
    <x v="632"/>
    <s v="Ajay Devgn"/>
    <s v="Ajay Devgn, Nana Patekar, Ranbir Kapoor, Katrina Kaif, Arjun Rampal, Manoj Bajpayee, Sarah Thompson, Naseeruddin Shah"/>
    <s v="India"/>
    <s v="India"/>
    <x v="3"/>
    <x v="875"/>
    <x v="2"/>
    <x v="3"/>
    <x v="1"/>
    <s v="162 min"/>
    <s v="Dramas, International Movies, Thrillers"/>
    <s v="When the American-educated scion of a powerful Indian family returns to the subcontinent, his first taste of power starts him down a corrupt path."/>
    <x v="0"/>
  </r>
  <r>
    <s v="s4733"/>
    <x v="0"/>
    <x v="2511"/>
    <s v="Rang De Basanti"/>
    <x v="1689"/>
    <s v="Aamir Khan"/>
    <s v="Aamir Khan, Siddharth, Atul Kulkarni, Sharman Joshi, Kunal Kapoor, Alice Patten, Soha Ali Khan, Waheeda Rehman, Kiron Kher, Om Puri, Anupam Kher, Madhavan"/>
    <s v="India"/>
    <s v="India"/>
    <x v="3"/>
    <x v="875"/>
    <x v="2"/>
    <x v="20"/>
    <x v="1"/>
    <s v="159 min"/>
    <s v="Dramas, International Movies"/>
    <s v="An idealistic English filmmaker casts a group of student actors in her docudrama about India's revolution against British rule in the 1920s."/>
    <x v="0"/>
  </r>
  <r>
    <s v="s4734"/>
    <x v="0"/>
    <x v="2512"/>
    <s v="Rowdy Rathore"/>
    <x v="2076"/>
    <s v="Akshay Kumar"/>
    <s v="Akshay Kumar, Sonakshi Sinha, Nasser, Yashpal Sharma, Paresh Ganatra, Gurdip Kohli, Mushtaq Khan, Amit Kumar Tiwari"/>
    <s v="India"/>
    <s v="India"/>
    <x v="3"/>
    <x v="875"/>
    <x v="2"/>
    <x v="10"/>
    <x v="1"/>
    <s v="137 min"/>
    <s v="Action &amp; Adventure, Comedies, International Movies"/>
    <s v="A con man uncovers a deadly secret and must save his lady love, the little girl who insists she's his daughter and the small-town locals from the mob."/>
    <x v="5"/>
  </r>
  <r>
    <s v="s4735"/>
    <x v="0"/>
    <x v="2513"/>
    <s v="Tamasha"/>
    <x v="882"/>
    <s v="Ranbir Kapoor"/>
    <s v="Ranbir Kapoor, Deepika Padukone, Piyush Mishra, Javed Sheikh, Nikhil Bhagat, Faraaz Servaia"/>
    <s v="India"/>
    <s v="India"/>
    <x v="3"/>
    <x v="875"/>
    <x v="2"/>
    <x v="25"/>
    <x v="1"/>
    <s v="133 min"/>
    <s v="Dramas, International Movies, Romantic Movies"/>
    <s v="Meeting while on vacation, Ved and Tara sense a connection but vow to keep their real identities a secret. Years later, their paths cross again."/>
    <x v="0"/>
  </r>
  <r>
    <s v="s4736"/>
    <x v="0"/>
    <x v="2514"/>
    <s v="Tere Naal Love Ho Gaya"/>
    <x v="2077"/>
    <s v="Riteish Deshmukh"/>
    <s v="Riteish Deshmukh, Genelia D'Souza, Tinnu Anand, Om Puri, Smita Jaykar, Chitrashi Rawat, Navin Prabhakar, Kartar Cheema"/>
    <s v="India"/>
    <s v="India"/>
    <x v="3"/>
    <x v="875"/>
    <x v="2"/>
    <x v="10"/>
    <x v="1"/>
    <s v="127 min"/>
    <s v="Comedies, International Movies, Romantic Movies"/>
    <s v="Mini isn't eager to wed the rich suitor who's been chosen for her, so she stages her own kidnapping and runs off with a man who works for her father."/>
    <x v="2"/>
  </r>
  <r>
    <s v="s4737"/>
    <x v="0"/>
    <x v="2515"/>
    <s v="Thank You"/>
    <x v="884"/>
    <s v="Akshay Kumar"/>
    <s v="Akshay Kumar, Bobby Deol, Sonam Kapoor, Irrfan Khan, Sunil Shetty, Rimi Sen, Celina Jaitly"/>
    <s v="India"/>
    <s v="India"/>
    <x v="3"/>
    <x v="875"/>
    <x v="2"/>
    <x v="15"/>
    <x v="1"/>
    <s v="131 min"/>
    <s v="Comedies, International Movies, Romantic Movies"/>
    <s v="Three cheating husbands end up paying the price for their infidelities when their spouses hire a private detective ‚Äì who falls for one of the wives."/>
    <x v="2"/>
  </r>
  <r>
    <s v="s4738"/>
    <x v="0"/>
    <x v="2516"/>
    <s v="The Blue Umbrella"/>
    <x v="2005"/>
    <s v="Pankaj Kapur"/>
    <s v="Pankaj Kapur, Shreya Sharma, Dolly Ahluwalia, Deepak Dobriyal, Rahul Kumar, Paramjit Singh Kakran, Piu Dutt, Samrat Mukherjee"/>
    <s v="India"/>
    <s v="India"/>
    <x v="3"/>
    <x v="875"/>
    <x v="2"/>
    <x v="19"/>
    <x v="5"/>
    <s v="90 min"/>
    <s v="Children &amp; Family Movies, Dramas, Independent Movies"/>
    <s v="A charming allegory based on a novella by Ruskin Bond, this visually stunning film from India explores themes of greed, loneliness, longing and loss."/>
    <x v="7"/>
  </r>
  <r>
    <s v="s4740"/>
    <x v="0"/>
    <x v="2517"/>
    <s v="Being Napoleon"/>
    <x v="2078"/>
    <s v="Mark Schneider"/>
    <s v="Mark Schneider, Frank Samson"/>
    <s v="United States"/>
    <s v="United States"/>
    <x v="0"/>
    <x v="876"/>
    <x v="1"/>
    <x v="21"/>
    <x v="0"/>
    <s v="88 min"/>
    <s v="Documentaries"/>
    <s v="On the 200th anniversary of the Battle of Waterloo, thousands of enthusiasts reenact the epic clash. But there can only be one Napoleon."/>
    <x v="8"/>
  </r>
  <r>
    <s v="s4741"/>
    <x v="0"/>
    <x v="2518"/>
    <s v="Invisible"/>
    <x v="2079"/>
    <s v="Mora Arenillas"/>
    <s v="Mora Arenillas, Mara Bestelli, Diego Cremonesi"/>
    <s v="Argentina, France"/>
    <s v="Argentina"/>
    <x v="10"/>
    <x v="876"/>
    <x v="1"/>
    <x v="5"/>
    <x v="0"/>
    <s v="87 min"/>
    <s v="Dramas, Independent Movies, International Movies"/>
    <s v="After learning she's pregnant, a teen grapples with the consequences while trying to go about her life as if nothing has changed."/>
    <x v="0"/>
  </r>
  <r>
    <s v="s4746"/>
    <x v="0"/>
    <x v="2519"/>
    <s v="Da Kath &amp; Kim Code"/>
    <x v="2080"/>
    <s v="Jane Turner"/>
    <s v="Jane Turner, Gina Riley, Glenn Robbins, Peter Rowsthorn, Magda Szubanski"/>
    <s v="Australia"/>
    <s v="Australia"/>
    <x v="9"/>
    <x v="875"/>
    <x v="2"/>
    <x v="19"/>
    <x v="5"/>
    <s v="82 min"/>
    <s v="Movies"/>
    <s v="Kath and Kel's union is tested by Michael Bubl√©, daughter Kim tries pole dancing, pal Sharon finds love online, and a stalker lurks amid Yuletide cheer."/>
    <x v="14"/>
  </r>
  <r>
    <s v="s4747"/>
    <x v="0"/>
    <x v="2520"/>
    <s v="Kath &amp; Kimderella"/>
    <x v="2080"/>
    <s v="Jane Turner"/>
    <s v="Jane Turner, Gina Riley, Magda Szubanski, Glenn Robbins, Peter Rowsthorn, Rob Sitch, Richard E. Grant, Barry Humphries, Erin Mullally, Jessica De Gouw"/>
    <s v="Australia"/>
    <s v="Australia"/>
    <x v="9"/>
    <x v="874"/>
    <x v="3"/>
    <x v="10"/>
    <x v="1"/>
    <s v="86 min"/>
    <s v="Comedies"/>
    <s v="Chipper baby boomer Kath, diva daughter Kim and hapless pal Sharon visit Papilloma, Italy, where a royal romance and knockoff fashions await."/>
    <x v="2"/>
  </r>
  <r>
    <s v="s4749"/>
    <x v="0"/>
    <x v="2521"/>
    <s v="The Mansion"/>
    <x v="2081"/>
    <s v="Nathalie Odzierejko"/>
    <s v="Nathalie Odzierejko, Marc Jarousseau, Ludovik Day, Yvick Letexier, J√©r√¥me Niel, Vincent Tirel, Vanessa Guide, Delphine Baril, Baptiste Lorber, Lila Lacombe"/>
    <s v="France, Belgium"/>
    <s v="France"/>
    <x v="14"/>
    <x v="873"/>
    <x v="4"/>
    <x v="5"/>
    <x v="0"/>
    <s v="100 min"/>
    <s v="Comedies, Horror Movies, International Movies"/>
    <s v="A group of students celebrates New Year's at a remote Belgian estate, where their substance-fueled revelry soon descends into a bloodstained nightmare."/>
    <x v="2"/>
  </r>
  <r>
    <s v="s4750"/>
    <x v="0"/>
    <x v="2522"/>
    <s v="Coco y Raulito: Carrusel de ternura"/>
    <x v="2082"/>
    <s v="Coco Celis"/>
    <s v="Coco Celis, Ra√∫l Meneses"/>
    <s v="Mexico"/>
    <s v="Mexico"/>
    <x v="17"/>
    <x v="877"/>
    <x v="5"/>
    <x v="21"/>
    <x v="0"/>
    <s v="57 min"/>
    <s v="Stand-Up Comedy"/>
    <s v="A study in contrasts, comedy partners and good friends Coco Celis and Ra√∫l Meneses alternate separate stand-up sets for double the laughs."/>
    <x v="12"/>
  </r>
  <r>
    <s v="s4752"/>
    <x v="0"/>
    <x v="2523"/>
    <s v="Extinction"/>
    <x v="2083"/>
    <s v="Michael Pe√±a"/>
    <s v="Michael Pe√±a, Lizzy Caplan, Israel Broussard, Mike Colter, Emma Booth, Lex Shrapnel, Erica Tremblay, Lilly Aspell"/>
    <s v="United States"/>
    <s v="United States"/>
    <x v="0"/>
    <x v="878"/>
    <x v="6"/>
    <x v="21"/>
    <x v="0"/>
    <s v="95 min"/>
    <s v="Action &amp; Adventure, Dramas, Sci-Fi &amp; Fantasy"/>
    <s v="Plagued by dreams of an alien invasion, a family man faces his worst nightmare when an extraterrestrial force begins exterminating Earth's inhabitants."/>
    <x v="5"/>
  </r>
  <r>
    <s v="s4756"/>
    <x v="0"/>
    <x v="2524"/>
    <s v="Parmanu: The Story of Pokhran"/>
    <x v="1482"/>
    <s v="John Abraham"/>
    <s v="John Abraham, Boman Irani, Diana Penty, Anuja Sathe, Yogendra Tikku, Aditya Hitkari, Vikas Kumar, Ajay Shankar, Darshan Pandya, Mark Benington"/>
    <s v="India"/>
    <s v="India"/>
    <x v="3"/>
    <x v="879"/>
    <x v="0"/>
    <x v="21"/>
    <x v="5"/>
    <s v="124 min"/>
    <s v="Dramas, International Movies"/>
    <s v="A dedicated government official puts his career in jeopardy by insisting that India become a nuclear power, a goal that powerful forces resist."/>
    <x v="0"/>
  </r>
  <r>
    <s v="s4757"/>
    <x v="0"/>
    <x v="1760"/>
    <s v="Iliza Shlesinger: Elder Millennial"/>
    <x v="1499"/>
    <s v="Iliza Shlesinger"/>
    <s v="Iliza Shlesinger"/>
    <s v="United States"/>
    <s v="United States"/>
    <x v="0"/>
    <x v="880"/>
    <x v="1"/>
    <x v="21"/>
    <x v="0"/>
    <s v="72 min"/>
    <s v="Stand-Up Comedy"/>
    <s v="Newly engaged comic Iliza Shlesinger dives into¬†undeniable truths about life at age 35, the insanity of the road traveled and what's to come."/>
    <x v="12"/>
  </r>
  <r>
    <s v="s4758"/>
    <x v="0"/>
    <x v="2525"/>
    <s v="The Warning"/>
    <x v="1316"/>
    <s v="Ra√∫l Ar√©valo"/>
    <s v="Ra√∫l Ar√©valo, Aura Garrido, Hugo Arbues, Bel√©n Cuesta, Antonio Dechent, Aitor Luna, Sergio Mur"/>
    <s v="Spain"/>
    <s v="Spain"/>
    <x v="8"/>
    <x v="872"/>
    <x v="2"/>
    <x v="21"/>
    <x v="0"/>
    <s v="93 min"/>
    <s v="International Movies, Thrillers"/>
    <s v="After his friend is shot, Jon finds a mathematical pattern behind deaths that occurred at the same location and sets out to warn the next young victim."/>
    <x v="15"/>
  </r>
  <r>
    <s v="s4761"/>
    <x v="0"/>
    <x v="2526"/>
    <s v="Duck Duck Goose"/>
    <x v="2084"/>
    <s v="Jim Gaffigan"/>
    <s v="Jim Gaffigan, Zendaya, Lance Lim, Greg Proops, Reggie Watts, Carl Reiner, Jennifer Grey, Stephen Fry, Diedrich Bader, Natasha Leggero, Craig Ferguson, Rick Overton"/>
    <s v="China, United States, United Kingdom"/>
    <s v="China"/>
    <x v="4"/>
    <x v="871"/>
    <x v="3"/>
    <x v="21"/>
    <x v="3"/>
    <s v="92 min"/>
    <s v="Children &amp; Family Movies, Comedies"/>
    <s v="As his flock's annual migration nears, a carefree goose is grounded with an injury and takes a pair of lost ducklings under his wing."/>
    <x v="7"/>
  </r>
  <r>
    <s v="s4766"/>
    <x v="0"/>
    <x v="2527"/>
    <s v="Nothing to Lose"/>
    <x v="1462"/>
    <s v="Petr√¥nio Gontijo"/>
    <s v="Petr√¥nio Gontijo, Day Mesquita, Beth Goulart, Dalton Vigh, Eduardo Galv√£o, Andr√© Gon√ßalves, Marcello Airoldi"/>
    <s v="Brazil"/>
    <s v="Brazil"/>
    <x v="32"/>
    <x v="881"/>
    <x v="4"/>
    <x v="21"/>
    <x v="3"/>
    <s v="133 min"/>
    <s v="Dramas, Faith &amp; Spirituality, International Movies"/>
    <s v="This biographical drama traces the rise to fame of controversial Brazilian evangelical leader and business titan Edir Macedo."/>
    <x v="0"/>
  </r>
  <r>
    <s v="s4769"/>
    <x v="0"/>
    <x v="2528"/>
    <s v="Camar√≥n: The Film"/>
    <x v="408"/>
    <s v="Juan Diego"/>
    <s v="Juan Diego"/>
    <s v="Spain"/>
    <s v="Spain"/>
    <x v="8"/>
    <x v="882"/>
    <x v="5"/>
    <x v="21"/>
    <x v="1"/>
    <s v="105 min"/>
    <s v="Documentaries, International Movies, Music &amp; Musicals"/>
    <s v="This documentary looks back on the life of legendary flamenco singer Camar√≥n, who went from humble roots to rock star status to a tragic early death."/>
    <x v="8"/>
  </r>
  <r>
    <s v="s4770"/>
    <x v="0"/>
    <x v="2529"/>
    <s v="GODZILLA City on the Edge of Battle"/>
    <x v="1846"/>
    <s v="Mamoru Miyano"/>
    <s v="Mamoru Miyano, Takahiro Sakurai, Kana Hanazawa, Tomokazu Sugita, Yuki Kaji, Junichi Suwabe, Reina Ueda, Ari Ozawa, Daisuke Ono, Kenta Miyake, Kenyu Horiuchi, Kazuya Nakai, Kazuhiro Yamaji"/>
    <s v="Japan"/>
    <s v="Japan"/>
    <x v="6"/>
    <x v="883"/>
    <x v="6"/>
    <x v="21"/>
    <x v="1"/>
    <s v="101 min"/>
    <s v="Action &amp; Adventure, Anime Features, International Movies"/>
    <s v="On Earth, Haruo and his companions make contact with the indigenous Houtua tribe. To defeat Godzilla, they set out for the old Mechagodzilla facility."/>
    <x v="5"/>
  </r>
  <r>
    <s v="s4771"/>
    <x v="0"/>
    <x v="2530"/>
    <s v="Going for Gold"/>
    <x v="163"/>
    <s v="Kelli Berglund"/>
    <s v="Kelli Berglund, Emily Morris, Terry Rogers, Jess Kuss, Jo Stone, Elysia Markou, Daisy Anderson, Ruth Natalie Fallon, Henry Turczynowicz, Martha Lott"/>
    <s v="Australia"/>
    <s v="Australia"/>
    <x v="9"/>
    <x v="884"/>
    <x v="0"/>
    <x v="21"/>
    <x v="8"/>
    <s v="88 min"/>
    <s v="Children &amp; Family Movies, Dramas, International Movies"/>
    <s v="After moving to Australia, an American teen convinces her new friends to form a cheer squad and take on their biggest rivals in competition."/>
    <x v="7"/>
  </r>
  <r>
    <s v="s4774"/>
    <x v="0"/>
    <x v="2531"/>
    <s v="How It Ends"/>
    <x v="1437"/>
    <s v="Theo James"/>
    <s v="Theo James, Forest Whitaker, Kat Graham, Nicole Ari Parker, Mark O'Brien, Grace Dove"/>
    <s v="United States"/>
    <s v="United States"/>
    <x v="0"/>
    <x v="870"/>
    <x v="1"/>
    <x v="21"/>
    <x v="0"/>
    <s v="113 min"/>
    <s v="Action &amp; Adventure, Sci-Fi &amp; Fantasy"/>
    <s v="When a mysterious disaster turns the country into a war zone, a young lawyer heads west with his future father-in-law to find his pregnant fianc√©e."/>
    <x v="5"/>
  </r>
  <r>
    <s v="s4775"/>
    <x v="0"/>
    <x v="2532"/>
    <s v="Jim Jefferies: This Is Me Now"/>
    <x v="2085"/>
    <s v="Jim Jefferies"/>
    <s v="Jim Jefferies"/>
    <s v="United States"/>
    <s v="United States"/>
    <x v="0"/>
    <x v="869"/>
    <x v="2"/>
    <x v="21"/>
    <x v="0"/>
    <s v="71 min"/>
    <s v="Stand-Up Comedy"/>
    <s v="The gleefully irreverent Jefferies skewers &quot;grabby&quot; celebrities, political hypocrisy and his own ill-advised career moves in a brash stand-up special."/>
    <x v="12"/>
  </r>
  <r>
    <s v="s4776"/>
    <x v="0"/>
    <x v="2533"/>
    <s v="Romina"/>
    <x v="2086"/>
    <s v="Francisca Lozano"/>
    <s v="Francisca Lozano, Oliver Nava, Arantza Ruiz, Claudia Zepeda, Walter Bercht, Roberto Beck, Victor Bonilla, Eduardo Negrete"/>
    <s v="Mexico"/>
    <s v="Mexico"/>
    <x v="17"/>
    <x v="868"/>
    <x v="3"/>
    <x v="21"/>
    <x v="0"/>
    <s v="75 min"/>
    <s v="Horror Movies, Independent Movies, International Movies"/>
    <s v="A shocking assault inspires horrific violence when a group of teens encounters a girl from their school while camping in a remote spot."/>
    <x v="3"/>
  </r>
  <r>
    <s v="s4780"/>
    <x v="1"/>
    <x v="2534"/>
    <s v="Mr. Sunshine"/>
    <x v="2087"/>
    <s v="Lee Byung-hun"/>
    <s v="Lee Byung-hun, Kim Tae-ri, Yoo Yeon-seok, Kim Min-jung, Byun Yo-han"/>
    <s v="South Korea"/>
    <s v="South Korea"/>
    <x v="29"/>
    <x v="885"/>
    <x v="4"/>
    <x v="21"/>
    <x v="0"/>
    <s v="1 Season"/>
    <s v="International TV Shows, Korean TV Shows, Romantic TV Shows"/>
    <s v="A young boy who ends up in the U.S. after the 1871 Shinmiyangyo incident returns to Korea at a historical turning point and falls for a noblewoman."/>
    <x v="11"/>
  </r>
  <r>
    <s v="s4782"/>
    <x v="0"/>
    <x v="2535"/>
    <s v="Luciano Mellera: Infantiloide"/>
    <x v="2082"/>
    <s v="Luciano Mellera"/>
    <s v="Luciano Mellera"/>
    <s v="Argentina"/>
    <s v="Argentina"/>
    <x v="10"/>
    <x v="886"/>
    <x v="5"/>
    <x v="21"/>
    <x v="1"/>
    <s v="66 min"/>
    <s v="Stand-Up Comedy"/>
    <s v="Argentina's Luciano Mellera emphasizes the humorous and fantastical aspects of childhood through comedic impersonations and insights on daily life."/>
    <x v="12"/>
  </r>
  <r>
    <s v="s4783"/>
    <x v="0"/>
    <x v="2536"/>
    <s v="The Legacy of a Whitetail Deer Hunter"/>
    <x v="2088"/>
    <s v="Josh Brolin"/>
    <s v="Josh Brolin, Danny McBride, Montana Jordan, Scoot McNairy, Carrie Coon"/>
    <s v="United States"/>
    <s v="United States"/>
    <x v="0"/>
    <x v="887"/>
    <x v="6"/>
    <x v="21"/>
    <x v="1"/>
    <s v="83 min"/>
    <s v="Action &amp; Adventure, Comedies, Dramas"/>
    <s v="A star of hunting videos strives to bond with his 12-year-old son on a wilderness trip but learns familial connections can't be forced."/>
    <x v="5"/>
  </r>
  <r>
    <s v="s4784"/>
    <x v="0"/>
    <x v="2537"/>
    <s v="The Skin of the Wolf"/>
    <x v="2089"/>
    <s v="Mario Casas"/>
    <s v="Mario Casas, Irene Escolar, Ruth D√≠az"/>
    <s v="Spain"/>
    <s v="Spain"/>
    <x v="8"/>
    <x v="867"/>
    <x v="0"/>
    <x v="21"/>
    <x v="0"/>
    <s v="110 min"/>
    <s v="Dramas, Independent Movies, International Movies"/>
    <s v="An animal trapper living in an abandoned mountain town in northern Spain seeks to resolve his loneliness by securing a wife."/>
    <x v="0"/>
  </r>
  <r>
    <s v="s4785"/>
    <x v="0"/>
    <x v="2538"/>
    <s v="White Fang"/>
    <x v="2090"/>
    <s v="Nick Offerman"/>
    <s v="Nick Offerman, Rashida Jones, Paul Giamatti, Eddie Spears, David Boat, Sean Kenin, Raquel Antonia, Daniel Hagen, Stephen Kramer Glickman, William Calvert, Jason Grasl, Armando Riesco"/>
    <s v="France, Luxembourg, United States"/>
    <s v="France"/>
    <x v="14"/>
    <x v="888"/>
    <x v="1"/>
    <x v="21"/>
    <x v="5"/>
    <s v="88 min"/>
    <s v="Children &amp; Family Movies, Dramas"/>
    <s v="A loyal wolfdog's curiosity leads him on the adventure of a lifetime while serving a series of three distinctly different masters."/>
    <x v="7"/>
  </r>
  <r>
    <s v="s4786"/>
    <x v="0"/>
    <x v="2349"/>
    <s v="Sommore: Chandelier Status"/>
    <x v="1963"/>
    <s v="Sommore"/>
    <s v="Sommore"/>
    <s v="United States"/>
    <s v="United States"/>
    <x v="0"/>
    <x v="889"/>
    <x v="2"/>
    <x v="4"/>
    <x v="0"/>
    <s v="77 min"/>
    <s v="Stand-Up Comedy"/>
    <s v="Luminous funnywoman Sommore wows Miami with her unique take on body modification, Internet sex, the world of celebrities and more."/>
    <x v="12"/>
  </r>
  <r>
    <s v="s4787"/>
    <x v="0"/>
    <x v="2539"/>
    <s v="Felipe Esparza: They're Not Going to Laugh at You"/>
    <x v="2091"/>
    <s v="Felipe Esparza"/>
    <s v="Felipe Esparza"/>
    <s v="United States"/>
    <s v="United States"/>
    <x v="0"/>
    <x v="866"/>
    <x v="3"/>
    <x v="10"/>
    <x v="0"/>
    <s v="58 min"/>
    <s v="Stand-Up Comedy"/>
    <s v="&quot;Last Comic Standing&quot; winner Felipe Esparza runs riot in his first comedy special with his wry comments on life as a wild man from East Los Angeles."/>
    <x v="12"/>
  </r>
  <r>
    <s v="s4788"/>
    <x v="0"/>
    <x v="2540"/>
    <s v="Joan Rivers: Don't Start with Me"/>
    <x v="2091"/>
    <s v="Joan Rivers"/>
    <s v="Joan Rivers"/>
    <s v="United States"/>
    <s v="United States"/>
    <x v="0"/>
    <x v="865"/>
    <x v="4"/>
    <x v="10"/>
    <x v="0"/>
    <s v="69 min"/>
    <s v="Stand-Up Comedy"/>
    <s v="At 78, Joan Rivers has no interest in slowing down, and no one's immune from her caustic barbs in this stand-up special."/>
    <x v="12"/>
  </r>
  <r>
    <s v="s4789"/>
    <x v="0"/>
    <x v="2337"/>
    <s v="Katt Williams: Kattpacalypse"/>
    <x v="1157"/>
    <s v="Katt Williams"/>
    <s v="Katt Williams"/>
    <s v="United States"/>
    <s v="United States"/>
    <x v="0"/>
    <x v="890"/>
    <x v="5"/>
    <x v="10"/>
    <x v="0"/>
    <s v="61 min"/>
    <s v="Stand-Up Comedy"/>
    <s v="Urban comic Katt Williams ushers in Kattpacalypse, exploding with more energy than an atomic bomb and riffing on everything from Doomsday to Obama."/>
    <x v="12"/>
  </r>
  <r>
    <s v="s4790"/>
    <x v="0"/>
    <x v="2541"/>
    <s v="King of Peking"/>
    <x v="2092"/>
    <s v="Zhao Jun"/>
    <s v="Zhao Jun, Wang Naixun, Han Qing, Si Chao, Geng Bowen, Yi Long"/>
    <s v="China, United States, Australia"/>
    <s v="China"/>
    <x v="4"/>
    <x v="891"/>
    <x v="6"/>
    <x v="21"/>
    <x v="1"/>
    <s v="88 min"/>
    <s v="Comedies, Dramas, International Movies"/>
    <s v="Strapped for cash, a traveling projectionist begins to run a DVD pirating business, putting him at odds with his young, skeptical son."/>
    <x v="2"/>
  </r>
  <r>
    <s v="s4791"/>
    <x v="0"/>
    <x v="2542"/>
    <s v="Anthony Kaun Hai?"/>
    <x v="2093"/>
    <s v="Sanjay Dutt"/>
    <s v="Sanjay Dutt, Arshad Warsi, Minissha Lamba, Raghuvir Yadav, Anusha Dhandekar, Gulshan Grover, Ravi Baswani"/>
    <s v="India"/>
    <s v="India"/>
    <x v="3"/>
    <x v="864"/>
    <x v="0"/>
    <x v="20"/>
    <x v="1"/>
    <s v="122 min"/>
    <s v="Comedies, Dramas, International Movies"/>
    <s v="A forger uses a fake identity in trying to retrieve stolen diamonds buried in a penitentiary, unaware a mob assassin is on the trail of his phony alias."/>
    <x v="2"/>
  </r>
  <r>
    <s v="s4792"/>
    <x v="0"/>
    <x v="358"/>
    <s v="Bo Burnham: what."/>
    <x v="2094"/>
    <s v="Bo Burnham"/>
    <s v="Bo Burnham"/>
    <s v="United States"/>
    <s v="United States"/>
    <x v="0"/>
    <x v="892"/>
    <x v="1"/>
    <x v="4"/>
    <x v="0"/>
    <s v="60 min"/>
    <s v="Stand-Up Comedy"/>
    <s v="Left brain and right brain duke it out ‚Äì and ultimately belt out a melody ‚Äì in stand-up comedian Bo Burnham's quick and clever one-man show."/>
    <x v="12"/>
  </r>
  <r>
    <s v="s4793"/>
    <x v="0"/>
    <x v="2543"/>
    <s v="Chalte Chalte"/>
    <x v="2008"/>
    <s v="Shah Rukh Khan"/>
    <s v="Shah Rukh Khan, Rani Mukerji, Jas Arora, Satish Shah, Rajiv Verma, Lillete Dubey, Jayshree T., Johny Lever"/>
    <s v="India"/>
    <s v="India"/>
    <x v="3"/>
    <x v="893"/>
    <x v="2"/>
    <x v="13"/>
    <x v="1"/>
    <s v="166 min"/>
    <s v="Dramas, International Movies, Romantic Movies"/>
    <s v="Priya and Raj are polar opposites. Raj is brash and earthy, while Pirya is sophisticated and something of a perfectionist in all she does. They really are like oil and water, but nonetheless, they dare to fall in love."/>
    <x v="0"/>
  </r>
  <r>
    <s v="s4794"/>
    <x v="0"/>
    <x v="2544"/>
    <s v="Deewana Main Deewana"/>
    <x v="2095"/>
    <s v="Govinda"/>
    <s v="Govinda, Priyanka Chopra, Kader Khan, Prem Chopra, Shakti Kapoor, Sharat Saxena, Himani Shivpuri, Johnny Lever"/>
    <s v="India"/>
    <s v="India"/>
    <x v="3"/>
    <x v="863"/>
    <x v="3"/>
    <x v="4"/>
    <x v="1"/>
    <s v="107 min"/>
    <s v="Comedies, Dramas, International Movies"/>
    <s v="A man's instant attraction to a woman becomes an obsession as he adopts a friend's identity and even commits murder in order to get closer to her."/>
    <x v="2"/>
  </r>
  <r>
    <s v="s4795"/>
    <x v="0"/>
    <x v="2545"/>
    <s v="Duck Butter"/>
    <x v="529"/>
    <s v="Alia Shawkat"/>
    <s v="Alia Shawkat, Laia Costa, Mae Whitman, Hong Chau, Kate Berlant, Lindsay Burdge, Kumail Nanjiani, Mark Duplass, Jay Duplass, Jenny O'Hara"/>
    <s v="United States"/>
    <s v="United States"/>
    <x v="0"/>
    <x v="862"/>
    <x v="4"/>
    <x v="21"/>
    <x v="0"/>
    <s v="94 min"/>
    <s v="Dramas, Independent Movies, LGBTQ Movies"/>
    <s v="Wary of dishonesty in relationships, two young women embark on a 24-hour experiment on intimacy, but their romance flounders as the clock winds down."/>
    <x v="0"/>
  </r>
  <r>
    <s v="s4796"/>
    <x v="0"/>
    <x v="2546"/>
    <s v="I Am Kalam"/>
    <x v="1926"/>
    <s v="Gulshan Grover"/>
    <s v="Gulshan Grover, Harsh Mayar, Pitobash, Hussan Saad, Beatrice Ordeix, Sanjay Chauhan"/>
    <s v="India"/>
    <s v="India"/>
    <x v="3"/>
    <x v="894"/>
    <x v="5"/>
    <x v="3"/>
    <x v="5"/>
    <s v="87 min"/>
    <s v="Children &amp; Family Movies, Comedies, Dramas"/>
    <s v="An intelligent boy born into poverty befriends the son of a once noble family and is inspired by the life of India's president to pursue an education."/>
    <x v="7"/>
  </r>
  <r>
    <s v="s4797"/>
    <x v="0"/>
    <x v="2547"/>
    <s v="My Birthday Song"/>
    <x v="2096"/>
    <s v="Sanjay Suri"/>
    <s v="Sanjay Suri, Nora Fatehi, Zenia Starr, Suparna Krishna, Elena Kazan"/>
    <s v="India"/>
    <s v="India"/>
    <x v="3"/>
    <x v="861"/>
    <x v="6"/>
    <x v="21"/>
    <x v="1"/>
    <s v="92 min"/>
    <s v="Dramas, International Movies, Thrillers"/>
    <s v="After a wild night of impulse and infidelity, advertising executive Rajiv Kaul must navigate the blurred lines between life, death, fact and fiction."/>
    <x v="0"/>
  </r>
  <r>
    <s v="s4798"/>
    <x v="0"/>
    <x v="2548"/>
    <s v="Namastey London"/>
    <x v="1171"/>
    <s v="Akshay Kumar"/>
    <s v="Akshay Kumar, Katrina Kaif, Rishi Kapoor, Upen Patel, Javed Sheikh, Nina Wadia, Clive Standen, Tiffany Mulheron"/>
    <s v="India"/>
    <s v="India"/>
    <x v="3"/>
    <x v="895"/>
    <x v="0"/>
    <x v="18"/>
    <x v="1"/>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x v="2"/>
  </r>
  <r>
    <s v="s4800"/>
    <x v="0"/>
    <x v="2549"/>
    <s v="Soul Robbers"/>
    <x v="2097"/>
    <s v="Sof√≠a Sisniega"/>
    <s v="Sof√≠a Sisniega, Natasha Dupeyron, Ana Sof√≠a Dur√°n, Javier Escobar, Luis Gatica, Juan √Ångel Esparza, Jorge Luis Moreno, Arnulfo Reyes Sanchez, Tizoc Arroyo, Jos√© Enot, Ricardo Dalmacci, Harding Junior, Claudine Sosa, Pablo Valent√≠n"/>
    <s v="Mexico"/>
    <s v="Mexico"/>
    <x v="17"/>
    <x v="896"/>
    <x v="1"/>
    <x v="25"/>
    <x v="1"/>
    <s v="88 min"/>
    <s v="Horror Movies, International Movies"/>
    <s v="During Mexico's War of Independence, a group of men face unimaginable horrors when they attempt to steal from the seemingly helpless Cordero sisters."/>
    <x v="3"/>
  </r>
  <r>
    <s v="s4801"/>
    <x v="0"/>
    <x v="2550"/>
    <s v="Tum Milo Toh Sahi"/>
    <x v="1040"/>
    <s v="Nana Patekar"/>
    <s v="Nana Patekar, Dimple Kapadia, Sunil Shetty, Vidya Malvade, Rehan Khan, Anjana Sukhani, Mohnish Bahl, Vrajesh Hirjee"/>
    <s v="India"/>
    <s v="India"/>
    <x v="3"/>
    <x v="860"/>
    <x v="2"/>
    <x v="3"/>
    <x v="1"/>
    <s v="128 min"/>
    <s v="Comedies, Dramas, International Movies"/>
    <s v="An astute but old-fashioned law clerk steps up to help the owner of a cafe in a legal battle that has both business and personal ramifications."/>
    <x v="2"/>
  </r>
  <r>
    <s v="s4803"/>
    <x v="0"/>
    <x v="2551"/>
    <s v="Zoo"/>
    <x v="2098"/>
    <s v="Shashank Arora"/>
    <s v="Shashank Arora, Shweta Tripathi, Rahul Kumar, Gopal K. Singh, Yogesh Kurme, Prince Daniel"/>
    <s v="India"/>
    <s v="India"/>
    <x v="3"/>
    <x v="859"/>
    <x v="3"/>
    <x v="21"/>
    <x v="0"/>
    <s v="94 min"/>
    <s v="Dramas, Independent Movies, International Movies"/>
    <s v="A drug dealer starts having doubts about his trade as his brother, his client, and two rappers from the slums each battle their own secret addictions."/>
    <x v="0"/>
  </r>
  <r>
    <s v="s4804"/>
    <x v="0"/>
    <x v="1884"/>
    <s v="Bill Burr: You People Are All the Same"/>
    <x v="1244"/>
    <s v="Bill Burr"/>
    <s v="Bill Burr"/>
    <s v="United States"/>
    <s v="United States"/>
    <x v="0"/>
    <x v="897"/>
    <x v="4"/>
    <x v="10"/>
    <x v="0"/>
    <s v="69 min"/>
    <s v="Stand-Up Comedy"/>
    <s v="Funnyman Bill Burr takes the stage to uncork a profanity-laced, incisive routine that pokes fun at plastic surgery, reality TV, gold diggers and more."/>
    <x v="12"/>
  </r>
  <r>
    <s v="s4806"/>
    <x v="0"/>
    <x v="2552"/>
    <s v="The Maus"/>
    <x v="2099"/>
    <s v="Alma Terzic"/>
    <s v="Alma Terzic, August Wittgenstein, Aleksandar Seksan, Sanin Milavic, Diana Fern√°ndez P√©rez, Ella Jazz"/>
    <s v="Spain"/>
    <s v="Spain"/>
    <x v="8"/>
    <x v="898"/>
    <x v="5"/>
    <x v="5"/>
    <x v="0"/>
    <s v="90 min"/>
    <s v="Horror Movies, Independent Movies, International Movies"/>
    <s v="While traveling with her German boyfriend, Selma is confronted by the violent remnants of the Bosnian War and the ethnic cleansing her family faced."/>
    <x v="3"/>
  </r>
  <r>
    <s v="s4807"/>
    <x v="0"/>
    <x v="2553"/>
    <s v="Calibre"/>
    <x v="2100"/>
    <s v="Jack Lowden"/>
    <s v="Jack Lowden, Martin McCann, Tony Curran, Ian Pirie, Cameron Jack"/>
    <s v="United Kingdom"/>
    <s v="United Kingdom"/>
    <x v="1"/>
    <x v="899"/>
    <x v="6"/>
    <x v="21"/>
    <x v="0"/>
    <s v="101 min"/>
    <s v="Dramas, International Movies, Thrillers"/>
    <s v="Two lifelong friends on a hunting trip in Scotland find their nerves ‚Äì and their morals ‚Äì ruthlessly tested after a harrowing turn of events."/>
    <x v="0"/>
  </r>
  <r>
    <s v="s4809"/>
    <x v="0"/>
    <x v="2554"/>
    <s v="Jani Due√±as: Grandes fracasos de ayer y hoy"/>
    <x v="2082"/>
    <s v="Jani Due√±as"/>
    <s v="Jani Due√±as"/>
    <s v="Chile"/>
    <s v="Chile"/>
    <x v="48"/>
    <x v="900"/>
    <x v="0"/>
    <x v="21"/>
    <x v="0"/>
    <s v="77 min"/>
    <s v="Stand-Up Comedy"/>
    <s v="Chilean comedian and personality Jani Due√±as pours out her feelings on issues that are all too universal, from aging to dieting to sex."/>
    <x v="12"/>
  </r>
  <r>
    <s v="s4811"/>
    <x v="0"/>
    <x v="2555"/>
    <s v="Penalty Kick"/>
    <x v="2101"/>
    <s v="Adri√°n Uribe"/>
    <s v="Adri√°n Uribe, Julieth Restrepo, Carlos Manuel Vesga, Jos√© Sefami, Mary Paz Mata, Alicia Sandoval, Teresa Monroy, Eduardo Ibarrola"/>
    <s v="Colombia, Mexico"/>
    <s v="Colombia"/>
    <x v="16"/>
    <x v="901"/>
    <x v="1"/>
    <x v="21"/>
    <x v="1"/>
    <s v="89 min"/>
    <s v="Comedies, Dramas, International Movies"/>
    <s v="Convinced Mexico will lose the World Cup qualifier without him, a soccer superfan faces an impossible choice when family obligations stand in his way."/>
    <x v="2"/>
  </r>
  <r>
    <s v="s4813"/>
    <x v="0"/>
    <x v="2556"/>
    <s v="TAU"/>
    <x v="2102"/>
    <s v="Maika Monroe"/>
    <s v="Maika Monroe, Ed Skrein, Gary Oldman"/>
    <s v="United States"/>
    <s v="United States"/>
    <x v="0"/>
    <x v="902"/>
    <x v="2"/>
    <x v="21"/>
    <x v="4"/>
    <s v="98 min"/>
    <s v="Sci-Fi &amp; Fantasy, Thrillers"/>
    <s v="Kidnapped by an inventor who uses her as a test subject to perfect his robotic AI, a street-smart young woman tries to escape her high-tech prison."/>
    <x v="6"/>
  </r>
  <r>
    <s v="s4815"/>
    <x v="0"/>
    <x v="2557"/>
    <s v="W. Kamau Bell: Private School Negro"/>
    <x v="1383"/>
    <s v="W. Kamau Bell"/>
    <s v="W. Kamau Bell"/>
    <s v="United States"/>
    <s v="United States"/>
    <x v="0"/>
    <x v="903"/>
    <x v="3"/>
    <x v="21"/>
    <x v="0"/>
    <s v="66 min"/>
    <s v="Stand-Up Comedy"/>
    <s v="Comedian W. Kamau Bell muses on parenting in the Trump era, &quot;free speech&quot; dustups, woke children's TV and his fear of going off the grid."/>
    <x v="12"/>
  </r>
  <r>
    <s v="s4817"/>
    <x v="0"/>
    <x v="2558"/>
    <s v="Expelled from Paradise"/>
    <x v="2103"/>
    <s v="Rie Kugimiya"/>
    <s v="Rie Kugimiya, Wendee Lee, Shinichiro Miki, Steve Blum, Hiroshi Kamiya, Johnny Yong Bosch"/>
    <s v="Japan"/>
    <s v="Japan"/>
    <x v="6"/>
    <x v="904"/>
    <x v="4"/>
    <x v="28"/>
    <x v="0"/>
    <s v="103 min"/>
    <s v="Action &amp; Adventure, Anime Features, Sci-Fi &amp; Fantasy"/>
    <s v="In the wake of a global catastrophe, the human survivors are &quot;uploaded&quot; into a cyber network, but someone or something is infiltrating the system."/>
    <x v="5"/>
  </r>
  <r>
    <s v="s4818"/>
    <x v="0"/>
    <x v="2559"/>
    <s v="To Each, Her Own"/>
    <x v="2104"/>
    <s v="Sarah Stern"/>
    <s v="Sarah Stern, Jean-Christophe Folly, Julia Piaton, Ari√© Elmaleh, Cl√©mentine Poidatz, St√©phane Debac, Richard Berry, Catherine Jacob"/>
    <s v="France"/>
    <s v="France"/>
    <x v="14"/>
    <x v="905"/>
    <x v="5"/>
    <x v="21"/>
    <x v="0"/>
    <s v="95 min"/>
    <s v="Comedies, International Movies, LGBTQ Movies"/>
    <s v="Just as Simone works up the courage to tell her conservative Jewish family she's a lesbian, she finds herself attracted to a male Senegalese chef."/>
    <x v="2"/>
  </r>
  <r>
    <s v="s4820"/>
    <x v="0"/>
    <x v="2560"/>
    <s v="Brain on Fire"/>
    <x v="2105"/>
    <s v="Chlo√´ Grace Moretz"/>
    <s v="Chlo√´ Grace Moretz, Thomas Mann, Richard Armitage, Jenny Slate, Carrie-Anne Moss, Tyler Perry, Alex Zahara"/>
    <s v="United States, Canada, Ireland"/>
    <s v="United States"/>
    <x v="0"/>
    <x v="906"/>
    <x v="6"/>
    <x v="32"/>
    <x v="2"/>
    <s v="89 min"/>
    <s v="Dramas, Independent Movies, International Movies"/>
    <s v="Stricken with seizures, psychosis and memory loss, a young New York Post reporter visits doctor after doctor in search of an elusive diagnosis."/>
    <x v="0"/>
  </r>
  <r>
    <s v="s4823"/>
    <x v="0"/>
    <x v="2561"/>
    <s v="Us and Them"/>
    <x v="2106"/>
    <s v="Jing Boran"/>
    <s v="Jing Boran, Zhou Dongyu, Zhuangzhuang Tian, Qu Zheming, Zhang Zixian"/>
    <s v="China"/>
    <s v="China"/>
    <x v="4"/>
    <x v="907"/>
    <x v="0"/>
    <x v="21"/>
    <x v="0"/>
    <s v="119 min"/>
    <s v="Dramas, International Movies, Romantic Movies"/>
    <s v="Two strangers meet on a train and form a bond that evolves over the years. After a separation, they reconnect and reflect on their love for each other."/>
    <x v="0"/>
  </r>
  <r>
    <s v="s4824"/>
    <x v="0"/>
    <x v="1302"/>
    <s v="Hannah Gadsby: Nanette"/>
    <x v="2107"/>
    <s v="Hannah Gadsby"/>
    <s v="Hannah Gadsby"/>
    <s v="Australia"/>
    <s v="Australia"/>
    <x v="9"/>
    <x v="908"/>
    <x v="1"/>
    <x v="21"/>
    <x v="0"/>
    <s v="70 min"/>
    <s v="Stand-Up Comedy"/>
    <s v="Australian comic Hannah Gadsby reshapes standard stand-up by pairing punchlines with personal revelations on gender, sexuality and childhood turmoil."/>
    <x v="12"/>
  </r>
  <r>
    <s v="s4826"/>
    <x v="0"/>
    <x v="2562"/>
    <s v="Lust Stories"/>
    <x v="2108"/>
    <s v="Vicky Kaushal"/>
    <s v="Vicky Kaushal, Bhumi Pednekar, Radhika Apte, Neha Dhupia, Manisha Koirala, Akash Thosar, Randeep Jha, Neil Bhoopalam, Jaideep Ahlawat, Sanjay Kapoor, Kiara Advani"/>
    <s v="India"/>
    <s v="India"/>
    <x v="3"/>
    <x v="909"/>
    <x v="2"/>
    <x v="21"/>
    <x v="0"/>
    <s v="121 min"/>
    <s v="Comedies, Dramas, International Movies"/>
    <s v="In the companion to 2013's &quot;Bombay Talkies,&quot; four short films by four of India's biggest directors explore love, sex and relationships in modern India."/>
    <x v="2"/>
  </r>
  <r>
    <s v="s4827"/>
    <x v="0"/>
    <x v="2563"/>
    <s v="Maktub"/>
    <x v="2109"/>
    <s v="Guy Amir"/>
    <s v="Guy Amir, Hanan Savyon, Itzik Cohen, Igal Naor"/>
    <s v="Israel"/>
    <s v="Israel"/>
    <x v="62"/>
    <x v="910"/>
    <x v="3"/>
    <x v="21"/>
    <x v="0"/>
    <s v="106 min"/>
    <s v="Comedies, International Movies"/>
    <s v="After surviving a bomb attack, two low-level mobsters in Jerusalem change their ways and set about making strangers' Wailing Wall prayers come true."/>
    <x v="2"/>
  </r>
  <r>
    <s v="s4829"/>
    <x v="0"/>
    <x v="2564"/>
    <s v="Set It Up"/>
    <x v="1170"/>
    <s v="Zoey Deutch"/>
    <s v="Zoey Deutch, Glen Powell, Lucy Liu, Taye Diggs, Meredith Hagner, Pete Davidson, Tituss Burgess"/>
    <s v="United States"/>
    <s v="United States"/>
    <x v="0"/>
    <x v="911"/>
    <x v="4"/>
    <x v="21"/>
    <x v="0"/>
    <s v="106 min"/>
    <s v="Comedies, Romantic Movies"/>
    <s v="In desperate need of a break from the office, two beleaguered assistants team up to trick their workaholic bosses into falling in love."/>
    <x v="2"/>
  </r>
  <r>
    <s v="s4830"/>
    <x v="0"/>
    <x v="2565"/>
    <s v="Sunday's Illness"/>
    <x v="2110"/>
    <s v="B√°rbara Lennie"/>
    <s v="B√°rbara Lennie, Susi S√°nchez, Miguel √Ångel Sol√°, Richard Bohringer"/>
    <s v="Spain"/>
    <s v="Spain"/>
    <x v="8"/>
    <x v="912"/>
    <x v="5"/>
    <x v="5"/>
    <x v="2"/>
    <s v="113 min"/>
    <s v="Dramas, Independent Movies, International Movies"/>
    <s v="Decades after being abandoned as a young child, Chiara finds her mother and asks her to spend 10 days together in a remote location."/>
    <x v="0"/>
  </r>
  <r>
    <s v="s4831"/>
    <x v="0"/>
    <x v="2566"/>
    <s v="The last hour"/>
    <x v="2111"/>
    <s v="Pietro Sibille"/>
    <s v="Pietro Sibille, Nidia Bermejo, To√±o Vega, Tommy P√°rraga, Fausto Molina, Katerina D'Onofrio, Haysen Percovich, Emilram Coss√≠o, Sandro Calder√≥n, Tony Dulzaidez"/>
    <s v="Chile, Peru"/>
    <s v="Chile"/>
    <x v="48"/>
    <x v="913"/>
    <x v="6"/>
    <x v="5"/>
    <x v="0"/>
    <s v="119 min"/>
    <s v="Dramas, International Movies"/>
    <s v="In this compelling true story, two Peruvian detectives go undercover to locate and capture the elusive leader of the Shining Path guerrilla army."/>
    <x v="0"/>
  </r>
  <r>
    <s v="s4834"/>
    <x v="0"/>
    <x v="2567"/>
    <s v="Alex Strangelove"/>
    <x v="2112"/>
    <s v="Daniel Doheny"/>
    <s v="Daniel Doheny, Madeline Weinstein, Antonio Marziale, Daniel Zolghadri, Annie Q., Nik Dodani, Fred Hechinger, Kathryn Erbe, Isabella Amara, Sophie Faulkenberry"/>
    <s v="United States"/>
    <s v="United States"/>
    <x v="0"/>
    <x v="914"/>
    <x v="0"/>
    <x v="21"/>
    <x v="0"/>
    <s v="100 min"/>
    <s v="Comedies, Dramas, Independent Movies"/>
    <s v="High school senior Alex Truelove's plan to lose his virginity to lovable girlfriend Claire goes awry when he meets the equally lovable Elliot."/>
    <x v="2"/>
  </r>
  <r>
    <s v="s4835"/>
    <x v="0"/>
    <x v="2568"/>
    <s v="Ali's Wedding"/>
    <x v="2113"/>
    <s v="Osamah Sami"/>
    <s v="Osamah Sami, Don Hany, Helana Sawires, Frances Duca, Majid Shokor, Rodney Afif, Ghazi Alkinani, Ryan Corr"/>
    <s v="Australia"/>
    <s v="Australia"/>
    <x v="9"/>
    <x v="915"/>
    <x v="1"/>
    <x v="21"/>
    <x v="0"/>
    <s v="110 min"/>
    <s v="Comedies, Independent Movies, International Movies"/>
    <s v="After telling a white lie that spins out of control, the son of an Iraqi-born cleric in Melbourne becomes torn between family duty and his own heart."/>
    <x v="2"/>
  </r>
  <r>
    <s v="s4836"/>
    <x v="0"/>
    <x v="2047"/>
    <s v="Franco Escamilla: Por la an√©cdota"/>
    <x v="1728"/>
    <s v="Franco Escamilla"/>
    <s v="Franco Escamilla"/>
    <s v="Mexico"/>
    <s v="Mexico"/>
    <x v="17"/>
    <x v="916"/>
    <x v="2"/>
    <x v="21"/>
    <x v="0"/>
    <s v="66 min"/>
    <s v="Stand-Up Comedy"/>
    <s v="Mexican stand-up comedian Franco Escamilla draws his jokes from real-life experiences ‚Äì and he's willing to do anything for new material."/>
    <x v="12"/>
  </r>
  <r>
    <s v="s4840"/>
    <x v="0"/>
    <x v="2569"/>
    <s v="B.A. Pass 2"/>
    <x v="2114"/>
    <s v="Kritika Sachdeva"/>
    <s v="Kritika Sachdeva, Sasho, Sanghmitra Hitaishi, Indraneil Sengupta, Saurabh Dubey, Shubhangi Latkar, Sukhbir Kaur Lamba, Arav Chowdharry"/>
    <s v="India"/>
    <s v="India"/>
    <x v="3"/>
    <x v="917"/>
    <x v="3"/>
    <x v="5"/>
    <x v="1"/>
    <s v="126 min"/>
    <s v="Dramas, International Movies"/>
    <s v="A young woman eager to avoid an arranged marriage moves to Mumbai, where she learns hard truths about show business, life and love."/>
    <x v="0"/>
  </r>
  <r>
    <s v="s4841"/>
    <x v="0"/>
    <x v="2570"/>
    <s v="Bad Genius"/>
    <x v="2115"/>
    <s v="Chutimon Chuengcharoensukying"/>
    <s v="Chutimon Chuengcharoensukying, Chanon Santinatornkul, Teeradon Supapunpinyo, Eisaya Hosuwan, Thaneth Warakulnukroh, Sarinrat Thomas, Ego Mikitas, Pasin Kuansataporn, Sahajak Boonthanakit, Kanjana Vinaipanid"/>
    <s v="Thailand"/>
    <s v="Thailand"/>
    <x v="24"/>
    <x v="918"/>
    <x v="4"/>
    <x v="5"/>
    <x v="0"/>
    <s v="130 min"/>
    <s v="Dramas, International Movies, Thrillers"/>
    <s v="A top student gets pulled into a cheating racket with increasingly higher risks and even higher rewards. But she may lose much more than she gains."/>
    <x v="0"/>
  </r>
  <r>
    <s v="s4843"/>
    <x v="0"/>
    <x v="2571"/>
    <s v="Outside In"/>
    <x v="227"/>
    <s v="Jay Duplass"/>
    <s v="Jay Duplass, Edie Falco, Kaitlyn Dever, Ben Schwartz, Louis Hobson, Alycia Delmore, Pamela Reed, Matt Malloy, Aaron Blakely"/>
    <s v="United States"/>
    <s v="United States"/>
    <x v="0"/>
    <x v="919"/>
    <x v="5"/>
    <x v="21"/>
    <x v="0"/>
    <s v="110 min"/>
    <s v="Dramas, Independent Movies"/>
    <s v="After serving time for a crime he didn‚Äôt commit, a 38-year-old man forms a complicated, life-altering bond with the woman who advocated for his early release."/>
    <x v="0"/>
  </r>
  <r>
    <s v="s4844"/>
    <x v="0"/>
    <x v="2572"/>
    <s v="Pedal the World"/>
    <x v="2116"/>
    <s v="Felix Starck"/>
    <s v="Felix Starck"/>
    <s v="Germany"/>
    <s v="Germany"/>
    <x v="2"/>
    <x v="855"/>
    <x v="6"/>
    <x v="25"/>
    <x v="0"/>
    <s v="85 min"/>
    <s v="Documentaries, International Movies, Sports Movies"/>
    <s v="Over the course of one memorable and adventure-filled year, Felix Starck documents his 18,000-kilometer bicycle journey across 22 countries."/>
    <x v="8"/>
  </r>
  <r>
    <s v="s4848"/>
    <x v="0"/>
    <x v="2573"/>
    <s v="Sara's Notebook"/>
    <x v="2117"/>
    <s v="Bel√©n Rueda"/>
    <s v="Bel√©n Rueda, Marian √Ålvarez, Iv√°n Mendes, Manolo Cardona, Nick Devlin, Florin Opritescu"/>
    <s v="Spain"/>
    <s v="Spain"/>
    <x v="8"/>
    <x v="920"/>
    <x v="4"/>
    <x v="21"/>
    <x v="0"/>
    <s v="117 min"/>
    <s v="Dramas, International Movies, Thrillers"/>
    <s v="A naive Madrid lawyer travels to Africa to search for her younger sister, who has gone missing in a part of Congo plagued by violence and strife."/>
    <x v="0"/>
  </r>
  <r>
    <s v="s4850"/>
    <x v="0"/>
    <x v="2574"/>
    <s v="Fernando Sanjiao: Hombre"/>
    <x v="2082"/>
    <s v="Fernando Sanjiao"/>
    <s v="Fernando Sanjiao"/>
    <s v="Argentina"/>
    <s v="Argentina"/>
    <x v="10"/>
    <x v="921"/>
    <x v="3"/>
    <x v="21"/>
    <x v="0"/>
    <s v="63 min"/>
    <s v="Stand-Up Comedy"/>
    <s v="Argentine actor and comedian Fernando Sanjiao uses humor and impersonations to explore the concepts of masculinity and fatherhood in modern times."/>
    <x v="12"/>
  </r>
  <r>
    <s v="s4851"/>
    <x v="0"/>
    <x v="2575"/>
    <s v="Ibiza"/>
    <x v="2118"/>
    <s v="Gillian Jacobs"/>
    <s v="Gillian Jacobs, Vanessa Bayer, Phoebe Robinson, Richard Madden, Michaela Watkins, F√©lix G√≥mez"/>
    <s v="United States"/>
    <s v="United States"/>
    <x v="0"/>
    <x v="921"/>
    <x v="3"/>
    <x v="21"/>
    <x v="0"/>
    <s v="94 min"/>
    <s v="Comedies, Romantic Movies"/>
    <s v="When Harper is sent to Spain for an important work meeting, her hard-partying friends tag along and convince her to pursue a fling with a famous DJ."/>
    <x v="2"/>
  </r>
  <r>
    <s v="s4852"/>
    <x v="0"/>
    <x v="2576"/>
    <s v="Steve Martin and Martin Short: An Evening You Will Forget for the Rest of Your Life"/>
    <x v="1157"/>
    <s v="Steve Martin"/>
    <s v="Steve Martin, Martin Short"/>
    <s v="United States"/>
    <s v="United States"/>
    <x v="0"/>
    <x v="921"/>
    <x v="3"/>
    <x v="21"/>
    <x v="1"/>
    <s v="74 min"/>
    <s v="Stand-Up Comedy"/>
    <s v="Longtime pals and showbiz icons Steve Martin and Martin Short share countless quips, catchy tunes and hilarious stories about their lives in comedy."/>
    <x v="12"/>
  </r>
  <r>
    <s v="s4855"/>
    <x v="0"/>
    <x v="2577"/>
    <s v="Tig Notaro Happy To Be Here"/>
    <x v="2119"/>
    <s v="Tig Notaro"/>
    <s v="Tig Notaro"/>
    <s v="United States"/>
    <s v="United States"/>
    <x v="0"/>
    <x v="922"/>
    <x v="0"/>
    <x v="21"/>
    <x v="1"/>
    <s v="58 min"/>
    <s v="Stand-Up Comedy"/>
    <s v="Comedian Tig Notaro unleashes her inner prankster in a playful stand-up special packed with funny anecdotes, parenting confessions and more."/>
    <x v="12"/>
  </r>
  <r>
    <s v="s4856"/>
    <x v="0"/>
    <x v="2578"/>
    <s v="Catching Feelings"/>
    <x v="504"/>
    <s v="Kagiso Lediga"/>
    <s v="Kagiso Lediga, Pearl Thusi, Akin Omotoso, Andrew Buckland"/>
    <s v="South Africa"/>
    <s v="South Africa"/>
    <x v="5"/>
    <x v="923"/>
    <x v="3"/>
    <x v="21"/>
    <x v="0"/>
    <s v="117 min"/>
    <s v="Comedies, International Movies, Romantic Movies"/>
    <s v="Amid growing tensions in their marriage, a Johannesburg professor and his journalist wife find their lives upended by a famous, hard-partying author."/>
    <x v="2"/>
  </r>
  <r>
    <s v="s4859"/>
    <x v="0"/>
    <x v="2337"/>
    <s v="Katt Williams: American Hustle (The Movie)"/>
    <x v="2120"/>
    <s v="Katt Williams"/>
    <s v="Katt Williams, Da Brat, Snoop Dogg, Tamala Jones, Jeremy Piven, Ludacris, Melanie Comarcho, Red Grant, Alphonso Mcauley, Damaine Radcliff, Taran Killam"/>
    <s v="United States"/>
    <s v="United States"/>
    <x v="0"/>
    <x v="924"/>
    <x v="2"/>
    <x v="18"/>
    <x v="0"/>
    <s v="89 min"/>
    <s v="Stand-Up Comedy"/>
    <s v="An aspiring actor leaves Hollywood and takes to the road to do stand-up after he's cast in a series of increasingly stereotypical &quot;black&quot; roles."/>
    <x v="12"/>
  </r>
  <r>
    <s v="s4861"/>
    <x v="0"/>
    <x v="2579"/>
    <s v="Aiyaary"/>
    <x v="1051"/>
    <s v="Sidharth Malhotra"/>
    <s v="Sidharth Malhotra, Manoj Bajpayee, Rakul Preet Singh, Pooja Chopra, Adil Hussain, Kumud Mishra, Naseeruddin Shah, Anupam Kher, Vikram Gokhale, Juhi Babbar"/>
    <s v="India"/>
    <s v="India"/>
    <x v="3"/>
    <x v="925"/>
    <x v="0"/>
    <x v="21"/>
    <x v="0"/>
    <s v="158 min"/>
    <s v="Action &amp; Adventure, Dramas, International Movies"/>
    <s v="When his prot√©g√© goes rogue and poses a grave threat to the government he serves, a veteran officer of the Indian Army tries to stop him at all costs."/>
    <x v="5"/>
  </r>
  <r>
    <s v="s4862"/>
    <x v="0"/>
    <x v="2580"/>
    <s v="Lupin the 3rd: The Castle of Cagliostro: Special Edition"/>
    <x v="2121"/>
    <s v="Yasuo Yamada"/>
    <s v="Yasuo Yamada, Kiyoshi Kobayashi, Eiko Masuyama, Makio Inoue, Goro Naya, Sumi Shimamoto, Taro Ishida, Kohei Miyauchi, Ichiro Nagai"/>
    <s v="Japan"/>
    <s v="Japan"/>
    <x v="6"/>
    <x v="925"/>
    <x v="0"/>
    <x v="50"/>
    <x v="2"/>
    <s v="100 min"/>
    <s v="Action &amp; Adventure, Anime Features, Classic Movies"/>
    <s v="Lupin, his sidekick, Jigen, and the samurai warrior Goemon set out to take over an evil counterfeit operation at Count Cagliostro's fortress."/>
    <x v="5"/>
  </r>
  <r>
    <s v="s4864"/>
    <x v="0"/>
    <x v="2581"/>
    <s v="Ali Wong: Hard Knock Wife"/>
    <x v="1244"/>
    <s v="Ali Wong"/>
    <s v="Ali Wong"/>
    <s v="United States"/>
    <s v="United States"/>
    <x v="0"/>
    <x v="926"/>
    <x v="5"/>
    <x v="21"/>
    <x v="0"/>
    <s v="64 min"/>
    <s v="Stand-Up Comedy"/>
    <s v="Two years after the hit &quot;Baby Cobra,&quot; Ali Wong is back with another baby bump ‚Äì and a torrent of hilarious truths about marriage and motherhood."/>
    <x v="12"/>
  </r>
  <r>
    <s v="s4865"/>
    <x v="0"/>
    <x v="2582"/>
    <s v="Spivak"/>
    <x v="2122"/>
    <s v="Michael Bacall"/>
    <s v="Michael Bacall, Maggie Lawson, Elden Henson, Robert Kazinsky, Mark Webber, Chloe Wepper"/>
    <s v="United States"/>
    <s v="United States"/>
    <x v="0"/>
    <x v="927"/>
    <x v="4"/>
    <x v="5"/>
    <x v="0"/>
    <s v="92 min"/>
    <s v="Comedies, Independent Movies"/>
    <s v="Struggling writer Wally Spivak is stuck in a rut ‚Äì until he meets an engaged couple and starts to see life in a whole new way."/>
    <x v="2"/>
  </r>
  <r>
    <s v="s4867"/>
    <x v="0"/>
    <x v="2583"/>
    <s v="Carlos Ballarta: Furia √ëera"/>
    <x v="2082"/>
    <s v="Carlos Ballarta"/>
    <s v="Carlos Ballarta"/>
    <s v="Mexico"/>
    <s v="Mexico"/>
    <x v="17"/>
    <x v="928"/>
    <x v="3"/>
    <x v="21"/>
    <x v="0"/>
    <s v="63 min"/>
    <s v="Stand-Up Comedy"/>
    <s v="Mexican comic Carlos Ballarta mocks himself and points out the absurdities of parenthood and how he uses his wife's pregnancies to avoid commitments."/>
    <x v="12"/>
  </r>
  <r>
    <s v="s4869"/>
    <x v="0"/>
    <x v="2584"/>
    <s v="The Kissing Booth"/>
    <x v="109"/>
    <s v="Joey King"/>
    <s v="Joey King, Joel Courtney, Jacob Elordi, Molly Ringwald"/>
    <s v="United Kingdom, United States"/>
    <s v="United Kingdom"/>
    <x v="1"/>
    <x v="928"/>
    <x v="3"/>
    <x v="21"/>
    <x v="1"/>
    <s v="105 min"/>
    <s v="Comedies, Romantic Movies"/>
    <s v="When teenager Elle's first kiss leads to a forbidden romance with the hottest boy in high school, she risks her relationship with her best friend."/>
    <x v="2"/>
  </r>
  <r>
    <s v="s4871"/>
    <x v="0"/>
    <x v="2585"/>
    <s v="Hari Kondabolu: Warn Your Relatives"/>
    <x v="2123"/>
    <s v="Hari Kondabolu"/>
    <s v="Hari Kondabolu"/>
    <s v="United States"/>
    <s v="United States"/>
    <x v="0"/>
    <x v="929"/>
    <x v="0"/>
    <x v="21"/>
    <x v="0"/>
    <s v="67 min"/>
    <s v="Stand-Up Comedy"/>
    <s v="Hari Kondabolu breaks down identity politics, celebrity encounters, his mango obsession and more in an unpredictable stand-up comedy special."/>
    <x v="12"/>
  </r>
  <r>
    <s v="s4872"/>
    <x v="0"/>
    <x v="2586"/>
    <s v="My Fuhrer"/>
    <x v="2124"/>
    <s v="Helge Schneider"/>
    <s v="Helge Schneider, Ulrich M√ºhe, Sylvester Groth, Adriana Altaras, Stefan Kurt, Ulrich Noethen, Lambert Hamel, Udo Kroschwald, Torsten Michaelis, Axel Werner"/>
    <s v="Germany"/>
    <s v="Germany"/>
    <x v="2"/>
    <x v="930"/>
    <x v="6"/>
    <x v="18"/>
    <x v="1"/>
    <s v="91 min"/>
    <s v="Comedies, International Movies"/>
    <s v="Germany's most celebrated actor is commissioned by Nazi propagandist Joseph Goebbels to prepare the leader of the Third Reich to deliver a speech."/>
    <x v="2"/>
  </r>
  <r>
    <s v="s4873"/>
    <x v="0"/>
    <x v="2587"/>
    <s v="Family Blood"/>
    <x v="2125"/>
    <s v="James Ransone"/>
    <s v="James Ransone, Vinessa Shaw, Ajiona Alexus, Colin Ford"/>
    <s v="United States"/>
    <s v="United States"/>
    <x v="0"/>
    <x v="931"/>
    <x v="4"/>
    <x v="21"/>
    <x v="0"/>
    <s v="92 min"/>
    <s v="Horror Movies"/>
    <s v="A former addict moves to a new city with her children for a fresh start, but her struggle soon takes on an unexpected, supernatural dimension."/>
    <x v="3"/>
  </r>
  <r>
    <s v="s4874"/>
    <x v="0"/>
    <x v="2588"/>
    <s v="Pup Star: World Tour"/>
    <x v="1918"/>
    <s v="Jed Ress"/>
    <s v="Jed Ress, Makenzie Moss, Denisse Ojeda, Reggie De Leon, David DeLuise, Kaitlyn Maher, Jorge Diaz, George Newbern, Diedrich Bader, Mackenzie Sol"/>
    <s v="Canada, Japan, United States"/>
    <s v="Canada"/>
    <x v="11"/>
    <x v="931"/>
    <x v="4"/>
    <x v="21"/>
    <x v="6"/>
    <s v="87 min"/>
    <s v="Children &amp; Family Movies, Comedies, Music &amp; Musicals"/>
    <s v="Talented pooches from around the world compete to be the next Pup Star, but behind-the-scenes schemes threaten to ruin the fun."/>
    <x v="7"/>
  </r>
  <r>
    <s v="s4876"/>
    <x v="0"/>
    <x v="2589"/>
    <s v="Anon"/>
    <x v="2126"/>
    <s v="Clive Owen"/>
    <s v="Clive Owen, Amanda Seyfried, Colm Feore, Sonya Walger, Mark O'Brien, Joe Pingue, Iddo Goldberg, Sebastian Pigott, Rachel Roberts, Ethan Tavares"/>
    <s v="United Kingdom, Canada, United States, Germany"/>
    <s v="United Kingdom"/>
    <x v="1"/>
    <x v="932"/>
    <x v="3"/>
    <x v="21"/>
    <x v="0"/>
    <s v="100 min"/>
    <s v="Dramas, Sci-Fi &amp; Fantasy, Thrillers"/>
    <s v="In a future where technology has rendered privacy obsolete, a detective investigates a serial assassin who has been deleted from all visual records."/>
    <x v="0"/>
  </r>
  <r>
    <s v="s4877"/>
    <x v="0"/>
    <x v="2590"/>
    <s v="Dany Boon: Des Hauts De France"/>
    <x v="2127"/>
    <s v="Dany Boon"/>
    <s v="Dany Boon"/>
    <s v="France"/>
    <s v="France"/>
    <x v="14"/>
    <x v="932"/>
    <x v="3"/>
    <x v="21"/>
    <x v="0"/>
    <s v="113 min"/>
    <s v="Stand-Up Comedy"/>
    <s v="In an eclectic one-man show, French superstar Dany Boon reflects on his homeland, his first comedy gig and the challenges of parenting hostile teens."/>
    <x v="12"/>
  </r>
  <r>
    <s v="s4879"/>
    <x v="0"/>
    <x v="2591"/>
    <s v="Forgive Us Our Debts"/>
    <x v="2128"/>
    <s v="Marco Giallini"/>
    <s v="Marco Giallini, Claudio Santamaria, Jerzy Stuhr, Flonja Kodheli"/>
    <s v="Italy, Switzerland, Albania, Poland"/>
    <s v="Italy"/>
    <x v="13"/>
    <x v="932"/>
    <x v="3"/>
    <x v="21"/>
    <x v="0"/>
    <s v="105 min"/>
    <s v="Dramas, International Movies"/>
    <s v="Threatened by creditors, a newly unemployed man agrees to work for a debt collector, but soon discovers his deal with the devil has unexpected costs."/>
    <x v="0"/>
  </r>
  <r>
    <s v="s4881"/>
    <x v="0"/>
    <x v="2592"/>
    <s v="Lo m√°s sencillo es complicarlo todo"/>
    <x v="2129"/>
    <s v="Danna Paola"/>
    <s v="Danna Paola, Marjorie De Sousa, Alosian Vivancos, Daniela Wong, Lalo Brito, Eduardo Tan√∫s, Paulina Matos, Fernando Sarfati, Lorena San Mart√≠n, Consuelo Vega"/>
    <s v="Mexico"/>
    <s v="Mexico"/>
    <x v="17"/>
    <x v="932"/>
    <x v="3"/>
    <x v="21"/>
    <x v="1"/>
    <s v="94 min"/>
    <s v="Comedies, International Movies, Romantic Movies"/>
    <s v="When a 17-year-old learns the TV news host she pines for is engaged, she and her best friend launch an elaborate plan to prevent his marriage."/>
    <x v="2"/>
  </r>
  <r>
    <s v="s4882"/>
    <x v="0"/>
    <x v="2593"/>
    <s v="Manhunt"/>
    <x v="2130"/>
    <s v="Zhang Hanyu"/>
    <s v="Zhang Hanyu, Masaharu Fukuyama, Qi Wei, Ji-won Ha, Jun Kunimura, Angeles Woo, Nanami Sakuraba"/>
    <s v="China, Hong Kong"/>
    <s v="China"/>
    <x v="4"/>
    <x v="932"/>
    <x v="3"/>
    <x v="5"/>
    <x v="0"/>
    <s v="109 min"/>
    <s v="Action &amp; Adventure, International Movies"/>
    <s v="A Chinese pharmaceutical lawyer framed for a vile crime teams up with a sharp-witted Japanese detective to stop a dangerous corporate plot."/>
    <x v="5"/>
  </r>
  <r>
    <s v="s4883"/>
    <x v="0"/>
    <x v="2594"/>
    <s v="Thi Mai"/>
    <x v="2131"/>
    <s v="Carmen Machi"/>
    <s v="Carmen Machi, Adriana Ozores, Aitana S√°nchez-Gij√≥n, Dani Rovira, Eric Nguyen, Pedro Casablanc, Jos√© Troncoso, Jos√© Burgos, Ana L√≥pez, Pedro Miguel Mart√≠nez, Nguyen Ngan Ha"/>
    <s v="Spain"/>
    <s v="Spain"/>
    <x v="8"/>
    <x v="932"/>
    <x v="3"/>
    <x v="5"/>
    <x v="0"/>
    <s v="99 min"/>
    <s v="Comedies, Dramas, International Movies"/>
    <s v="Along with her two friends, a determined woman travels to Vietnam to bring home the baby her recently deceased daughter had planned to adopt."/>
    <x v="2"/>
  </r>
  <r>
    <s v="s4884"/>
    <x v="0"/>
    <x v="2595"/>
    <s v="Si saben c√≥mo me pongo ¬øp√° qu√© me invitan?"/>
    <x v="500"/>
    <s v="Ricardo Quevedo"/>
    <s v="Ricardo Quevedo, Iv√°n Mar√≠n, Freddy Beltr√°n, Nelson Polan√≠a, Fabiola Posada, Liss Pereira, Jessica Sanjuan, Lina Cardona"/>
    <s v="Colombia"/>
    <s v="Colombia"/>
    <x v="16"/>
    <x v="933"/>
    <x v="2"/>
    <x v="21"/>
    <x v="0"/>
    <s v="89 min"/>
    <s v="Comedies, International Movies"/>
    <s v="When four unhappy couples attend a spiritual retreat at a resort to try and solve their relationship troubles, shenanigans ensue."/>
    <x v="2"/>
  </r>
  <r>
    <s v="s4885"/>
    <x v="0"/>
    <x v="2596"/>
    <s v="Jailbreak"/>
    <x v="2132"/>
    <s v="Jean-Paul Ly"/>
    <s v="Jean-Paul Ly, Dara Our, Tharoth Sam, Dara Phang, Celine Tran, Savin Phillip, Sok Visal"/>
    <s v="Cambodia"/>
    <s v="Cambodia"/>
    <x v="66"/>
    <x v="934"/>
    <x v="1"/>
    <x v="5"/>
    <x v="0"/>
    <s v="92 min"/>
    <s v="Action &amp; Adventure, International Movies"/>
    <s v="Four cops escorting a mobster to a high-security prison fight for survival when a gang boss orchestrates a riot from outside to silence their charge."/>
    <x v="5"/>
  </r>
  <r>
    <s v="s4886"/>
    <x v="0"/>
    <x v="2597"/>
    <s v="Ajji"/>
    <x v="2133"/>
    <s v="Sushama Deshpande"/>
    <s v="Sushama Deshpande, Abhishek Banerjee, Smita Tambe, Sharvani Suryavanshi, Vikas Kumar, Sadiya Siddiqui, Sudhir Pandey, Manuj Sharma"/>
    <s v="India"/>
    <s v="India"/>
    <x v="3"/>
    <x v="935"/>
    <x v="0"/>
    <x v="5"/>
    <x v="0"/>
    <s v="105 min"/>
    <s v="Dramas, International Movies"/>
    <s v="When her small granddaughter is sexually assaulted by a powerful man and no justice is served, a poor, frail old woman plots her violent revenge."/>
    <x v="0"/>
  </r>
  <r>
    <s v="s4887"/>
    <x v="0"/>
    <x v="2598"/>
    <s v="CIA: Comrade in America"/>
    <x v="2134"/>
    <s v="Dulquer Salmaan"/>
    <s v="Dulquer Salmaan, Karthika Muraleedharan, Siddique, Soubin Shahir, Dileesh Pothan, John Vijay, Chandini Sreedharan, Jinu Joseph, Sujith Shankar, Alencier Ley Lopez"/>
    <s v="India"/>
    <s v="India"/>
    <x v="3"/>
    <x v="935"/>
    <x v="0"/>
    <x v="5"/>
    <x v="1"/>
    <s v="130 min"/>
    <s v="Action &amp; Adventure, Dramas, Independent Movies"/>
    <s v="A young man in Kerala has two weeks to stop the woman he loves from a fixed marriage in the U.S., but he doesn't have the papers to get there."/>
    <x v="5"/>
  </r>
  <r>
    <s v="s4889"/>
    <x v="0"/>
    <x v="2599"/>
    <s v="Darc"/>
    <x v="2135"/>
    <s v="Tony Schiena"/>
    <s v="Tony Schiena, Armand Assante, Kippei Shiina, Sho Ikushima, Vienna Hehir, Tetsu Watanabe, Grand Master John U. Kim, Dawn Olivieri"/>
    <s v="United States"/>
    <s v="United States"/>
    <x v="0"/>
    <x v="935"/>
    <x v="0"/>
    <x v="21"/>
    <x v="0"/>
    <s v="98 min"/>
    <s v="Action &amp; Adventure, Independent Movies"/>
    <s v="To bring down a global human trafficking ring, an Interpol agent recruits the help of a brutal criminal with inside knowledge of the yakuza."/>
    <x v="5"/>
  </r>
  <r>
    <s v="s4890"/>
    <x v="0"/>
    <x v="2600"/>
    <s v="Despido Procedente"/>
    <x v="2136"/>
    <s v="Imanol Arias"/>
    <s v="Imanol Arias, Dar√≠o Grandinetti, Hugo Silva, Luis Luque, Miguel √Ångel Sol√°, Tom√°s Pozzi, Valeria Alonso"/>
    <s v="Argentina, Spain"/>
    <s v="Argentina"/>
    <x v="10"/>
    <x v="935"/>
    <x v="0"/>
    <x v="5"/>
    <x v="0"/>
    <s v="90 min"/>
    <s v="Comedies, International Movies"/>
    <s v="A Spaniard working in Argentina sees his life upended after accidentally giving bad directions to a passerby, who demands compensation for the error."/>
    <x v="2"/>
  </r>
  <r>
    <s v="s4891"/>
    <x v="0"/>
    <x v="2601"/>
    <s v="John Mulaney: Kid Gorgeous at Radio City"/>
    <x v="2137"/>
    <s v="John Mulaney"/>
    <s v="John Mulaney"/>
    <s v="United States"/>
    <s v="United States"/>
    <x v="0"/>
    <x v="935"/>
    <x v="0"/>
    <x v="21"/>
    <x v="0"/>
    <s v="65 min"/>
    <s v="Stand-Up Comedy"/>
    <s v="John Mulaney relays stories from his childhood and ‚ÄúSNL,‚Äù eviscerates the value of college and laments getting older in this electric comedy special."/>
    <x v="12"/>
  </r>
  <r>
    <s v="s4892"/>
    <x v="0"/>
    <x v="2602"/>
    <s v="My Perfect Romance"/>
    <x v="762"/>
    <s v="Kimberly-Sue Murray"/>
    <s v="Kimberly-Sue Murray, Christopher Russell, Lauren Holly, Jodie Sweetin, Morgan Fairchild"/>
    <s v="Canada"/>
    <s v="Canada"/>
    <x v="11"/>
    <x v="935"/>
    <x v="0"/>
    <x v="21"/>
    <x v="3"/>
    <s v="92 min"/>
    <s v="Comedies, International Movies, Romantic Movies"/>
    <s v="Just in time for Valentine's Day, a program developer pitches a revolutionary dating algorithm to her new CEO, who volunteers them as guinea pigs."/>
    <x v="2"/>
  </r>
  <r>
    <s v="s4894"/>
    <x v="0"/>
    <x v="2603"/>
    <s v="Pocoyo &amp; The Space Circus"/>
    <x v="2138"/>
    <s v="Stephen Fry"/>
    <s v="Stephen Fry, Carys Doyle"/>
    <s v="Spain"/>
    <s v="Spain"/>
    <x v="8"/>
    <x v="935"/>
    <x v="0"/>
    <x v="16"/>
    <x v="9"/>
    <s v="25 min"/>
    <s v="Movies"/>
    <s v="Acrobatic aliens arrive on spaceships and perform for everyone, but when angry aliens arrive as well, Pocoyo and his friends must now put on a show."/>
    <x v="14"/>
  </r>
  <r>
    <s v="s4900"/>
    <x v="0"/>
    <x v="2604"/>
    <s v="Sometimes"/>
    <x v="2139"/>
    <s v="Prakash Raj"/>
    <s v="Prakash Raj, Shreya Reddy, Ashok Selvan"/>
    <s v="India"/>
    <s v="India"/>
    <x v="3"/>
    <x v="935"/>
    <x v="0"/>
    <x v="32"/>
    <x v="1"/>
    <s v="101 min"/>
    <s v="Dramas, International Movies"/>
    <s v="Seven strangers anxiously waiting for their HIV test results decide to bribe the clinic receptionist to get them early, learning one is positive."/>
    <x v="0"/>
  </r>
  <r>
    <s v="s4902"/>
    <x v="0"/>
    <x v="2605"/>
    <s v="The Clapper"/>
    <x v="2140"/>
    <s v="Ed Helms"/>
    <s v="Ed Helms, Amanda Seyfried, Tracy Morgan, Brenda Vaccaro, P.J. Byrne, Leah Remini, Mickey Gooch Jr., Adam Levine, Russell Peters, Alan Thicke"/>
    <s v="United States"/>
    <s v="United States"/>
    <x v="0"/>
    <x v="935"/>
    <x v="0"/>
    <x v="5"/>
    <x v="4"/>
    <s v="90 min"/>
    <s v="Comedies, Dramas, Independent Movies"/>
    <s v="A newcomer ekes out a living in LA as a professional audience member on infomercials, but life gets complicated when he's thrust into the spotlight."/>
    <x v="2"/>
  </r>
  <r>
    <s v="s4903"/>
    <x v="0"/>
    <x v="2606"/>
    <s v="Toc Toc"/>
    <x v="2141"/>
    <s v="Paco Le√≥n"/>
    <s v="Paco Le√≥n, Alexandra Jim√©nez, Rossy de Palma, Nuria Herrero, Adri√°n Lastra, Oscar Mart√≠nez, Inma Cuevas, Ana Rujas, Carolina Lapausa"/>
    <s v="Spain"/>
    <s v="Spain"/>
    <x v="8"/>
    <x v="935"/>
    <x v="0"/>
    <x v="5"/>
    <x v="0"/>
    <s v="96 min"/>
    <s v="Comedies, International Movies"/>
    <s v="A group of patients with OCD wait for their flight-delayed doctor to arrive for their appointments, forcing them to endure each other's oddball quirks."/>
    <x v="2"/>
  </r>
  <r>
    <s v="s4905"/>
    <x v="0"/>
    <x v="2607"/>
    <s v="Running Shaadi"/>
    <x v="2142"/>
    <s v="Amit Sadh"/>
    <s v="Amit Sadh, Tapsee Pannu, Arsh Bajwa, Brijendra Kala, Mahavir Bhullar, Pankaj Jha, Neeta Mohindra"/>
    <s v="India"/>
    <s v="India"/>
    <x v="3"/>
    <x v="936"/>
    <x v="6"/>
    <x v="5"/>
    <x v="1"/>
    <s v="115 min"/>
    <s v="Comedies, International Movies, Romantic Movies"/>
    <s v="A Bihari migrant runs a successful service to help couples elope, until the daughter of his former boss stirs the pot."/>
    <x v="2"/>
  </r>
  <r>
    <s v="s4906"/>
    <x v="0"/>
    <x v="2608"/>
    <s v="The Price of Success"/>
    <x v="2143"/>
    <s v="Tahar Rahim"/>
    <s v="Tahar Rahim, Ma√Øwenn Le Besco, Roschdy Zem, Gr√©goire Colin, Sultan, Ali Marhyar, Camille Lellouche, Sa√Øda Bekkouche, Meriem Serbah, Salma Lahmer"/>
    <s v="France"/>
    <s v="France"/>
    <x v="14"/>
    <x v="936"/>
    <x v="6"/>
    <x v="5"/>
    <x v="0"/>
    <s v="92 min"/>
    <s v="Dramas, International Movies"/>
    <s v="Struggling to balance family ties and a career, a rising comedian of Parisian banlieue roots learns the true price of fame."/>
    <x v="0"/>
  </r>
  <r>
    <s v="s4908"/>
    <x v="0"/>
    <x v="2609"/>
    <s v="Candy Jar"/>
    <x v="2144"/>
    <s v="Christina Hendricks"/>
    <s v="Christina Hendricks, Helen Hunt, Uzo Aduba, Sami Gayle, Jacob Latimore"/>
    <s v="United States"/>
    <s v="United States"/>
    <x v="0"/>
    <x v="937"/>
    <x v="3"/>
    <x v="21"/>
    <x v="1"/>
    <s v="93 min"/>
    <s v="Children &amp; Family Movies, Dramas, Romantic Movies"/>
    <s v="Dueling high school debate champs who are at odds on just about everything forge ahead with ambitious plans to get into the colleges of their dreams."/>
    <x v="7"/>
  </r>
  <r>
    <s v="s4910"/>
    <x v="0"/>
    <x v="2610"/>
    <s v="Holy Goalie"/>
    <x v="2145"/>
    <s v="Karra Elejalde"/>
    <s v="Karra Elejalde, Alain Hern√°ndez, Juan Manuel Montilla, Joel Bosqued, Macarena Garc√≠a, Tito Valverde, Paco Rueda, Guillermo Furiase, Txema Blasco, Paco Sagarzazu"/>
    <s v="Spain"/>
    <s v="Spain"/>
    <x v="8"/>
    <x v="937"/>
    <x v="3"/>
    <x v="5"/>
    <x v="0"/>
    <s v="95 min"/>
    <s v="Comedies, International Movies, Sports Movies"/>
    <s v="A young priest coaches a team of uncoordinated monks in order to win a soccer tournament and save their monastery from being turned into a hotel."/>
    <x v="2"/>
  </r>
  <r>
    <s v="s4913"/>
    <x v="0"/>
    <x v="2611"/>
    <s v="The Week Of"/>
    <x v="2146"/>
    <s v="Adam Sandler"/>
    <s v="Adam Sandler, Chris Rock, Steve Buscemi, Rachel Dratch, Allison Strong, Roland Buck III, Katie Hartman, Chloe Himmelman, Jake Lippmann, Jim Barone, June Gable"/>
    <s v="United States"/>
    <s v="United States"/>
    <x v="0"/>
    <x v="937"/>
    <x v="3"/>
    <x v="21"/>
    <x v="1"/>
    <s v="117 min"/>
    <s v="Comedies"/>
    <s v="Two fathers with clashing views about their children's upcoming wedding struggle to keep it together during the chaotic week before the big day."/>
    <x v="2"/>
  </r>
  <r>
    <s v="s4916"/>
    <x v="0"/>
    <x v="2612"/>
    <s v="Enissa Amani: Ehrenwort"/>
    <x v="2147"/>
    <s v="Enissa Amani"/>
    <s v="Enissa Amani"/>
    <s v="Germany"/>
    <s v="Germany"/>
    <x v="2"/>
    <x v="938"/>
    <x v="2"/>
    <x v="21"/>
    <x v="0"/>
    <s v="66 min"/>
    <s v="Stand-Up Comedy"/>
    <s v="Live from Hamburg, Iranian-German comedian Enissa Amani shares her take on German engineering, tax deductions and online fan-mail etiquette."/>
    <x v="12"/>
  </r>
  <r>
    <s v="s4917"/>
    <x v="0"/>
    <x v="2613"/>
    <s v="Bill Nye: Science Guy"/>
    <x v="2148"/>
    <s v="Bill Nye"/>
    <s v="Bill Nye, Neil deGrasse Tyson, Eugenie Scott, Francis Collins, Ann Druyan"/>
    <s v="United States"/>
    <s v="United States"/>
    <x v="0"/>
    <x v="939"/>
    <x v="1"/>
    <x v="5"/>
    <x v="5"/>
    <s v="97 min"/>
    <s v="Documentaries"/>
    <s v="The dynamic, bow-tied host behind the young adult science show faces climate-change skeptics as he demonstrates the importance of scientific evidence."/>
    <x v="8"/>
  </r>
  <r>
    <s v="s4918"/>
    <x v="0"/>
    <x v="2614"/>
    <s v="Fishtronaut: The Movie"/>
    <x v="2149"/>
    <s v="F√°bio Lucindo"/>
    <s v="F√°bio Lucindo, Celso Alves, Fernanda Bullara"/>
    <s v="Brazil"/>
    <s v="Brazil"/>
    <x v="32"/>
    <x v="939"/>
    <x v="1"/>
    <x v="21"/>
    <x v="9"/>
    <s v="78 min"/>
    <s v="Children &amp; Family Movies"/>
    <s v="Fishtronaut, Marina and Zeek travel to the big city in search of Grandpa, only to find that everyone else has mysteriously vanished too."/>
    <x v="7"/>
  </r>
  <r>
    <s v="s4919"/>
    <x v="0"/>
    <x v="2615"/>
    <s v="Psychokinesis"/>
    <x v="2150"/>
    <s v="Ryu Seung-ryong"/>
    <s v="Ryu Seung-ryong, Shim Eun-kyung, Jung-min Park, Min-jae Kim, Yu-mi Jung"/>
    <s v="South Korea"/>
    <s v="South Korea"/>
    <x v="29"/>
    <x v="939"/>
    <x v="1"/>
    <x v="21"/>
    <x v="0"/>
    <s v="102 min"/>
    <s v="Action &amp; Adventure, Comedies, International Movies"/>
    <s v="Suddenly possessed with supernatural powers, a father sets out to help his estranged daughter, who's at risk of losing everything she's lived for."/>
    <x v="5"/>
  </r>
  <r>
    <s v="s4920"/>
    <x v="0"/>
    <x v="2150"/>
    <s v="Kevin James: Never Don't Give Up"/>
    <x v="2151"/>
    <s v="Kevin James"/>
    <s v="Kevin James"/>
    <s v="United States"/>
    <s v="United States"/>
    <x v="0"/>
    <x v="940"/>
    <x v="0"/>
    <x v="21"/>
    <x v="5"/>
    <s v="62 min"/>
    <s v="Stand-Up Comedy"/>
    <s v="Kevin James makes his long-awaited return to stand-up in this family-friendly special, dishing on fatherhood, fans, his disdain for allergies and more."/>
    <x v="12"/>
  </r>
  <r>
    <s v="s4921"/>
    <x v="0"/>
    <x v="2616"/>
    <s v="Dude"/>
    <x v="2152"/>
    <s v="Lucy Hale"/>
    <s v="Lucy Hale, Kathryn Prescott, Alexandra Shipp, Awkwafina, Alex Wolff, Brooke Smith, Jerry MacKinnon, Ronen Rubenstein, Satya Bhabha, Sydney Lucas"/>
    <s v="United States"/>
    <s v="United States"/>
    <x v="0"/>
    <x v="941"/>
    <x v="3"/>
    <x v="21"/>
    <x v="0"/>
    <s v="97 min"/>
    <s v="Comedies, Dramas, Independent Movies"/>
    <s v="Four best friends navigate loss and major life changes ‚Äì and smoke a lot of weed ‚Äì during their last two weeks of high school."/>
    <x v="2"/>
  </r>
  <r>
    <s v="s4922"/>
    <x v="0"/>
    <x v="2617"/>
    <s v="Kodachrome"/>
    <x v="279"/>
    <s v="Ed Harris"/>
    <s v="Ed Harris, Jason Sudeikis, Elizabeth Olsen"/>
    <s v="Canada, United States"/>
    <s v="Canada"/>
    <x v="11"/>
    <x v="941"/>
    <x v="3"/>
    <x v="21"/>
    <x v="0"/>
    <s v="105 min"/>
    <s v="Comedies, Dramas"/>
    <s v="A record company exec joins his estranged dad, a famous photographer who's dying, on a road trip to the last lab still developing Kodachrome film."/>
    <x v="2"/>
  </r>
  <r>
    <s v="s4924"/>
    <x v="0"/>
    <x v="2618"/>
    <s v="All The Reasons To Forget"/>
    <x v="2153"/>
    <s v="Johnny Massaro"/>
    <s v="Johnny Massaro, Bianca Comparato, Regina Braga, Maria Laura Nogueira, Victor Mendes, Thiago Amaral, Rafael Primot, Eduardo Mossri, Rita Batata, Larissa Ferrara"/>
    <s v="Brazil"/>
    <s v="Brazil"/>
    <x v="32"/>
    <x v="942"/>
    <x v="2"/>
    <x v="5"/>
    <x v="0"/>
    <s v="90 min"/>
    <s v="Comedies, Dramas, International Movies"/>
    <s v="A Brazilian man tries a myriad of ways to get over his breakup with his girlfriend but is surprised to learn it's more difficult than he anticipated."/>
    <x v="2"/>
  </r>
  <r>
    <s v="s4928"/>
    <x v="0"/>
    <x v="2619"/>
    <s v="Beyond Skyline"/>
    <x v="514"/>
    <s v="Frank Grillo"/>
    <s v="Frank Grillo, Bojana Novakovic, Jonny Weston, Callan Mulvey, Antonio Fargas, Yayan Ruhian, Pamelyn Chee, Jacob Vargas, Iko Uwais"/>
    <s v="United States, Canada, Indonesia, United Kingdom, China, Singapore"/>
    <s v="United States"/>
    <x v="0"/>
    <x v="943"/>
    <x v="5"/>
    <x v="5"/>
    <x v="4"/>
    <s v="107 min"/>
    <s v="Action &amp; Adventure, Sci-Fi &amp; Fantasy"/>
    <s v="In the wake of an extraterrestrial invasion, a suspended L.A. cop teams up with survivors to stop the onslaught and rescue human captives."/>
    <x v="5"/>
  </r>
  <r>
    <s v="s4929"/>
    <x v="0"/>
    <x v="2620"/>
    <s v="Come Sunday"/>
    <x v="2154"/>
    <s v="Chiwetel Ejiofor"/>
    <s v="Chiwetel Ejiofor, Martin Sheen, Danny Glover, Jason Segel, Condola Rashad, Lakeith Stanfield, Stacey Sargeant, Vondie Curtis-Hall"/>
    <s v="United States"/>
    <s v="United States"/>
    <x v="0"/>
    <x v="944"/>
    <x v="3"/>
    <x v="21"/>
    <x v="1"/>
    <s v="105 min"/>
    <s v="Dramas, Faith &amp; Spirituality, Independent Movies"/>
    <s v="A crisis of faith sets renowned fundamentalist preacher Carlton Pearson on a new spiritual path that jeopardizes everything he holds dear."/>
    <x v="0"/>
  </r>
  <r>
    <s v="s4930"/>
    <x v="0"/>
    <x v="2621"/>
    <s v="I Am not an Easy Man"/>
    <x v="2155"/>
    <s v="Vincent Elbaz"/>
    <s v="Vincent Elbaz, Marie-Sophie Ferdane, Pierre Benezit, Blanche Gardin, Celine Menville"/>
    <s v="France"/>
    <s v="France"/>
    <x v="14"/>
    <x v="944"/>
    <x v="3"/>
    <x v="21"/>
    <x v="0"/>
    <s v="99 min"/>
    <s v="Comedies, International Movies, Romantic Movies"/>
    <s v="A shameless chauvinist gets a taste of his own medicine when he wakes up in a world dominated by women and locks horns with a powerful female author."/>
    <x v="2"/>
  </r>
  <r>
    <s v="s4932"/>
    <x v="0"/>
    <x v="2622"/>
    <s v="Pickpockets"/>
    <x v="2156"/>
    <s v="Carlos Bardem"/>
    <s v="Carlos Bardem, Natalia Reyes, Emiliano Pernia, Duban Prado, Marcela Mar"/>
    <s v="Colombia"/>
    <s v="Colombia"/>
    <x v="16"/>
    <x v="945"/>
    <x v="2"/>
    <x v="5"/>
    <x v="0"/>
    <s v="108 min"/>
    <s v="Dramas, Independent Movies, International Movies"/>
    <s v="Aspiring teen thieves learn what it takes to be successful pickpockets on the streets of Bogot√° from a master in the arts of trickery and deception."/>
    <x v="0"/>
  </r>
  <r>
    <s v="s4933"/>
    <x v="0"/>
    <x v="2623"/>
    <s v="Greg Davies: You Magnificent Beast"/>
    <x v="2157"/>
    <s v="Greg Davies"/>
    <s v="Greg Davies"/>
    <s v="United Kingdom"/>
    <s v="United Kingdom"/>
    <x v="1"/>
    <x v="946"/>
    <x v="0"/>
    <x v="21"/>
    <x v="0"/>
    <s v="66 min"/>
    <s v="Stand-Up Comedy"/>
    <s v="British comedian Greg Davies revisits terrifying dates, manscaping disasters, his father's pranks and more in a savagely funny stand-up special."/>
    <x v="12"/>
  </r>
  <r>
    <s v="s4935"/>
    <x v="0"/>
    <x v="2624"/>
    <s v="6 Balloons"/>
    <x v="2158"/>
    <s v="Abbi Jacobson"/>
    <s v="Abbi Jacobson, Dave Franco, Jane Kaczmarek, Tim Matheson, Charlotte Carel, Madeline Carel, Maya Erskine, Dawan Owens, Jen Tullock"/>
    <s v="United States"/>
    <s v="United States"/>
    <x v="0"/>
    <x v="947"/>
    <x v="3"/>
    <x v="21"/>
    <x v="0"/>
    <s v="75 min"/>
    <s v="Dramas, Independent Movies"/>
    <s v="A loyal sister struggles to stay afloat while driving her heroin-addicted brother to a detox center and looking after his 2-year-old daughter."/>
    <x v="0"/>
  </r>
  <r>
    <s v="s4936"/>
    <x v="0"/>
    <x v="2625"/>
    <s v="Amateur"/>
    <x v="2159"/>
    <s v="Michael Rainey Jr."/>
    <s v="Michael Rainey Jr., Josh Charles, Brian White, Sharon Leal, Ashlee Brian, Corey Parker Robinson"/>
    <s v="United States"/>
    <s v="United States"/>
    <x v="0"/>
    <x v="947"/>
    <x v="3"/>
    <x v="21"/>
    <x v="0"/>
    <s v="96 min"/>
    <s v="Dramas, Independent Movies, Sports Movies"/>
    <s v="After he's recruited to an elite prep school, a 14-year-old basketball phenom is confronted by corruption and greed in amateur sports."/>
    <x v="0"/>
  </r>
  <r>
    <s v="s4937"/>
    <x v="0"/>
    <x v="2626"/>
    <s v="Orbiter 9"/>
    <x v="2160"/>
    <s v="Clara Lago"/>
    <s v="Clara Lago, Alex Gonzalez, Andr√©s Parra, Bel√©n Rueda"/>
    <s v="Spain, Colombia"/>
    <s v="Spain"/>
    <x v="8"/>
    <x v="947"/>
    <x v="3"/>
    <x v="5"/>
    <x v="1"/>
    <s v="95 min"/>
    <s v="Dramas, International Movies, Sci-Fi &amp; Fantasy"/>
    <s v="A woman who's been alone on a spaceship her whole life becomes enamored with an engineer who suddenly enters her life and upends her universe."/>
    <x v="0"/>
  </r>
  <r>
    <s v="s4938"/>
    <x v="0"/>
    <x v="2627"/>
    <s v="Ram Dass, Going Home"/>
    <x v="2161"/>
    <s v="Ram Dass"/>
    <s v="Ram Dass"/>
    <s v="United States"/>
    <s v="United States"/>
    <x v="0"/>
    <x v="947"/>
    <x v="3"/>
    <x v="21"/>
    <x v="1"/>
    <s v="32 min"/>
    <s v="Documentaries, Faith &amp; Spirituality"/>
    <s v="From his home on Maui, pioneering researcher, author and spiritual teacher Ram Dass reflects on love, life and death as his own days draw to a close."/>
    <x v="8"/>
  </r>
  <r>
    <s v="s4939"/>
    <x v="0"/>
    <x v="2628"/>
    <s v="Seth Rogen's Hilarity for Charity"/>
    <x v="1225"/>
    <s v="Seth Rogen"/>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s v="United States"/>
    <x v="0"/>
    <x v="947"/>
    <x v="3"/>
    <x v="21"/>
    <x v="0"/>
    <s v="70 min"/>
    <s v="Stand-Up Comedy"/>
    <s v="Seth Rogen and friends combine stand-up, sketches and music for an outrageous comedy special that could only come from the mind of Seth."/>
    <x v="12"/>
  </r>
  <r>
    <s v="s4940"/>
    <x v="0"/>
    <x v="2629"/>
    <s v="Sun Dogs"/>
    <x v="2162"/>
    <s v="Michael Angarano"/>
    <s v="Michael Angarano, Melissa Benoist, Xzibit, Allison Janney, Ed O'Neill, J.R. Ramirez, Eric Christian Olsen, Niko Nicotera, Nicholas Massouh, Alexander Wraith, Fernando Chien, Tom Berninger"/>
    <s v="Mexico, United States"/>
    <s v="Mexico"/>
    <x v="17"/>
    <x v="947"/>
    <x v="3"/>
    <x v="5"/>
    <x v="0"/>
    <s v="94 min"/>
    <s v="Comedies, Dramas, Independent Movies"/>
    <s v="Rejected by the Marines but eager to serve his country after 9/11, a simple-minded man performs amateur terrorist surveillance with a young runaway."/>
    <x v="2"/>
  </r>
  <r>
    <s v="s4941"/>
    <x v="0"/>
    <x v="2630"/>
    <s v="Todo lo que ser√≠a Lucas Lauriente"/>
    <x v="2082"/>
    <s v="Lucas Lauriente"/>
    <s v="Lucas Lauriente"/>
    <s v="Argentina"/>
    <s v="Argentina"/>
    <x v="10"/>
    <x v="947"/>
    <x v="3"/>
    <x v="21"/>
    <x v="0"/>
    <s v="78 min"/>
    <s v="Stand-Up Comedy"/>
    <s v="In his stand-up set, Argentine comic Lucas Lauriente animatedly rattles off reflections on different generations and begs kids to stop saying &quot;goals.&quot;"/>
    <x v="12"/>
  </r>
  <r>
    <s v="s4944"/>
    <x v="0"/>
    <x v="2631"/>
    <s v="Day of the Dead: Bloodline"/>
    <x v="2163"/>
    <s v="Johnathon Schaech"/>
    <s v="Johnathon Schaech, Sophie Skelton, Marcus Vanco, Jeff Gum, Lillian Blankenship, Ulyana Chan, Shari Watson, Atanas Srebrev"/>
    <s v="Bulgaria"/>
    <s v="Bulgaria"/>
    <x v="20"/>
    <x v="948"/>
    <x v="2"/>
    <x v="21"/>
    <x v="4"/>
    <s v="91 min"/>
    <s v="Horror Movies, Independent Movies"/>
    <s v="A former medical student battles for survival against an evil human-zombie hybrid determined to destroy her, in this reimagining of the 1985 classic."/>
    <x v="3"/>
  </r>
  <r>
    <s v="s4945"/>
    <x v="0"/>
    <x v="2632"/>
    <s v="Fary Is the New Black"/>
    <x v="2164"/>
    <s v="Fary"/>
    <s v="Fary"/>
    <s v="France"/>
    <s v="France"/>
    <x v="14"/>
    <x v="949"/>
    <x v="0"/>
    <x v="21"/>
    <x v="0"/>
    <s v="75 min"/>
    <s v="Stand-Up Comedy"/>
    <s v="Armed with sly wit, a fresh outlook and plenty of style, French comedy star Fary veers from dating to stereotypes and beyond in this exclusive special."/>
    <x v="12"/>
  </r>
  <r>
    <s v="s4946"/>
    <x v="0"/>
    <x v="2633"/>
    <s v="Ittefaq"/>
    <x v="2165"/>
    <s v="Sidharth Malhotra"/>
    <s v="Sidharth Malhotra, Sonakshi Sinha, Akshaye Khanna"/>
    <s v="India"/>
    <s v="India"/>
    <x v="3"/>
    <x v="949"/>
    <x v="0"/>
    <x v="5"/>
    <x v="0"/>
    <s v="105 min"/>
    <s v="Dramas, International Movies, Thrillers"/>
    <s v="A homemaker and a writer are prime suspects ‚Äì and the only witnesses ‚Äì in a double murder, and it‚Äôs up to one detective to uncover the elusive truth."/>
    <x v="0"/>
  </r>
  <r>
    <s v="s4948"/>
    <x v="0"/>
    <x v="2634"/>
    <s v="A Sort of Family"/>
    <x v="2166"/>
    <s v="B√°rbara Lennie"/>
    <s v="B√°rbara Lennie, Daniel Ar√°oz, Claudio Tolcachir, Paula Cohen, Yanina √Åvila"/>
    <s v="Argentina, Brazil, France, Poland, Germany, Denmark"/>
    <s v="Argentina"/>
    <x v="10"/>
    <x v="950"/>
    <x v="5"/>
    <x v="5"/>
    <x v="1"/>
    <s v="96 min"/>
    <s v="Dramas, International Movies, Thrillers"/>
    <s v="An Argentine doctor faces legal and ethical challenges when she travels to the countryside to pick up the infant she has been waiting to adopt."/>
    <x v="0"/>
  </r>
  <r>
    <s v="s4949"/>
    <x v="0"/>
    <x v="2635"/>
    <s v="Billu"/>
    <x v="2139"/>
    <s v="Irrfan Khan"/>
    <s v="Irrfan Khan, Shah Rukh Khan, Lara Dutta, Rajpal Yadav, Om Puri, Asrani, Manoj Joshi"/>
    <s v="India"/>
    <s v="India"/>
    <x v="3"/>
    <x v="950"/>
    <x v="5"/>
    <x v="17"/>
    <x v="5"/>
    <s v="132 min"/>
    <s v="Dramas, International Movies"/>
    <s v="An Indian village is abuzz with news that a major movie star is coming to town ‚Äì even more so because the town barber went to school with him. But as the day of the actor's visit approaches, the humble barber begins to worry he won't be recognized."/>
    <x v="0"/>
  </r>
  <r>
    <s v="s4951"/>
    <x v="0"/>
    <x v="2601"/>
    <s v="John Mulaney: New in Town"/>
    <x v="1225"/>
    <s v="John Mulaney"/>
    <s v="John Mulaney"/>
    <s v="United States"/>
    <s v="United States"/>
    <x v="0"/>
    <x v="950"/>
    <x v="5"/>
    <x v="10"/>
    <x v="0"/>
    <s v="60 min"/>
    <s v="Stand-Up Comedy"/>
    <s v="Stand-up comedian John Mulaney tackles such red-hot topics as quicksand, Motown singers and an elderly man he once met in a bathroom."/>
    <x v="12"/>
  </r>
  <r>
    <s v="s4953"/>
    <x v="0"/>
    <x v="2636"/>
    <s v="Main Hoon Na"/>
    <x v="2167"/>
    <s v="Shah Rukh Khan"/>
    <s v="Shah Rukh Khan, Sunil Shetty, Sushmita Sen, Zayed Khan, Amrita Rao, Kiron Kher, Boman Irani, Bindu, Naseeruddin Shah, Kabir Bedi"/>
    <s v="India"/>
    <s v="India"/>
    <x v="3"/>
    <x v="950"/>
    <x v="5"/>
    <x v="14"/>
    <x v="1"/>
    <s v="171 min"/>
    <s v="Action &amp; Adventure, Comedies, Dramas"/>
    <s v="Major Ram Prasad Sharma yearns to see project Mission Milaap come to fruition and usher in an era of peace between two warring countries. But the evil Raghavan will do anything to stop the peace process."/>
    <x v="5"/>
  </r>
  <r>
    <s v="s4954"/>
    <x v="0"/>
    <x v="2637"/>
    <s v="Metro"/>
    <x v="2168"/>
    <s v="Yogi Babu"/>
    <s v="Yogi Babu, Bobby Simha, Shirish"/>
    <s v="India"/>
    <s v="India"/>
    <x v="3"/>
    <x v="950"/>
    <x v="5"/>
    <x v="32"/>
    <x v="1"/>
    <s v="116 min"/>
    <s v="Dramas, International Movies, Thrillers"/>
    <s v="Disgusted by the gold-chain snatchers in his home city of Chennai, a man vows to combat the criminal menace by taking the law into his own hands."/>
    <x v="0"/>
  </r>
  <r>
    <s v="s4955"/>
    <x v="0"/>
    <x v="2638"/>
    <s v="Om Shanti Om"/>
    <x v="2167"/>
    <s v="Shah Rukh Khan"/>
    <s v="Shah Rukh Khan, Deepika Padukone, Shreyas Talpade, Arjun Rampal, Kirron Kher, Javed Sheikh"/>
    <s v="India"/>
    <s v="India"/>
    <x v="3"/>
    <x v="950"/>
    <x v="5"/>
    <x v="18"/>
    <x v="1"/>
    <s v="169 min"/>
    <s v="Comedies, Dramas, International Movies"/>
    <s v="Reincarnated 30 years after being killed in a suspicious on-set fire, a small-time actor is determined to punish the person who ignited the blaze."/>
    <x v="2"/>
  </r>
  <r>
    <s v="s4956"/>
    <x v="0"/>
    <x v="2639"/>
    <s v="Paheli"/>
    <x v="2169"/>
    <s v="Shah Rukh Khan"/>
    <s v="Shah Rukh Khan, Rani Mukerji, Anupam Kher, Dilip Prabhavalkar, Amitabh Bachchan, Juhi Chawla, Nina Kulkarni, Rajpal Yadav"/>
    <s v="India"/>
    <s v="India"/>
    <x v="3"/>
    <x v="950"/>
    <x v="5"/>
    <x v="19"/>
    <x v="5"/>
    <s v="134 min"/>
    <s v="Dramas, International Movies, Romantic Movies"/>
    <s v="Traditional Indian folklore comes alive in this charming film based on a story by Statwart Vijaydan Detha."/>
    <x v="0"/>
  </r>
  <r>
    <s v="s4957"/>
    <x v="0"/>
    <x v="2640"/>
    <s v="Phir Bhi Dil Hai Hindustani"/>
    <x v="2008"/>
    <s v="Shah Rukh Khan"/>
    <s v="Shah Rukh Khan, Juhi Chawla, Paresh Rawal, Satish Shah, Dilip Tahil, Govind Namdeo, Smita Jaykar, Shakti Kapoor, Johnny Lever"/>
    <s v="India"/>
    <s v="India"/>
    <x v="3"/>
    <x v="950"/>
    <x v="5"/>
    <x v="42"/>
    <x v="1"/>
    <s v="159 min"/>
    <s v="Comedies, Dramas, International Movies"/>
    <s v="In this Bollywood entertainment, two journalists, Ajay and Ria, work for rival TV stations and compete heavily to mask their feelings for each other."/>
    <x v="2"/>
  </r>
  <r>
    <s v="s4959"/>
    <x v="0"/>
    <x v="2641"/>
    <s v="Revolt"/>
    <x v="2170"/>
    <s v="Lee Pace"/>
    <s v="Lee Pace, B√©r√©nice Marlohe, Jason Flemyng, Sibulele Gcilitshana, Wandile Molebatsi, Sekoati Sk Tsubane, Leroy Gopal, Welile Nzunza, Patrick Bakoba, Tom Fairfoot"/>
    <s v="United Kingdom"/>
    <s v="United Kingdom"/>
    <x v="1"/>
    <x v="951"/>
    <x v="4"/>
    <x v="5"/>
    <x v="4"/>
    <s v="87 min"/>
    <s v="Action &amp; Adventure, Sci-Fi &amp; Fantasy"/>
    <s v="Following a devastating alien invasion, an American soldier and a French foreign aid worker attempt to find refuge in the Kenyan countryside."/>
    <x v="5"/>
  </r>
  <r>
    <s v="s4960"/>
    <x v="0"/>
    <x v="2642"/>
    <s v="First Match"/>
    <x v="2171"/>
    <s v="Elvire Emanuelle"/>
    <s v="Elvire Emanuelle, Yahya Abdul-Mateen II, Colman Domingo, Jharrel Jerome, Kim Ramirez, Jared Kemp, Allen Maldonado"/>
    <s v="United States"/>
    <s v="United States"/>
    <x v="0"/>
    <x v="952"/>
    <x v="3"/>
    <x v="21"/>
    <x v="0"/>
    <s v="103 min"/>
    <s v="Dramas, Independent Movies, Sports Movies"/>
    <s v="A tenacious high school girl raised in foster homes in the inner city tries to reconnect with her ex-con father by joining a boys wrestling team."/>
    <x v="0"/>
  </r>
  <r>
    <s v="s4961"/>
    <x v="0"/>
    <x v="2643"/>
    <s v="Happy Anniversary"/>
    <x v="2172"/>
    <s v="No√´l Wells"/>
    <s v="No√´l Wells, Ben Schwartz, Joe Pantoliano, Annie Potts, Rahul Kohli, Kristin Bauer van Straten, David Walton, Leonardo Nam, Kate Berlant"/>
    <s v="United States"/>
    <s v="United States"/>
    <x v="0"/>
    <x v="952"/>
    <x v="3"/>
    <x v="21"/>
    <x v="0"/>
    <s v="78 min"/>
    <s v="Comedies, Romantic Movies"/>
    <s v="A quirky couple spends their three-year dating anniversary looking back at their relationship and contemplating whether they should break up."/>
    <x v="2"/>
  </r>
  <r>
    <s v="s4963"/>
    <x v="0"/>
    <x v="2644"/>
    <s v="Sof√≠a Ni√±o de Rivera: Selecci√≥n Natural"/>
    <x v="2082"/>
    <s v="Sof√≠a Ni√±o de Rivera"/>
    <s v="Sof√≠a Ni√±o de Rivera"/>
    <s v="Mexico"/>
    <s v="Mexico"/>
    <x v="17"/>
    <x v="952"/>
    <x v="3"/>
    <x v="21"/>
    <x v="0"/>
    <s v="62 min"/>
    <s v="Stand-Up Comedy"/>
    <s v="Mexico's Sof√≠a Ni√±o de Rivera brings her dark humor to the stage with jokes about marriage traps, sexually attractive leopards and funny funerals."/>
    <x v="12"/>
  </r>
  <r>
    <s v="s4964"/>
    <x v="0"/>
    <x v="2645"/>
    <s v="The Titan"/>
    <x v="2173"/>
    <s v="Sam Worthington"/>
    <s v="Sam Worthington, Taylor Schilling, Agyness Deyn, Nathalie Emmanuel, Noah Jupe, Corey Johnson, Aleksandar Jovanovic, Diego Boneta, Tom Wilkinson"/>
    <s v="United Kingdom, Spain, United States, Germany"/>
    <s v="United Kingdom"/>
    <x v="1"/>
    <x v="952"/>
    <x v="3"/>
    <x v="21"/>
    <x v="0"/>
    <s v="97 min"/>
    <s v="Dramas, Sci-Fi &amp; Fantasy, Thrillers"/>
    <s v="On a bleak future Earth, a soldier endures a radical genetic transformation to save humanity. But his wife fears he's becoming more creature than man."/>
    <x v="0"/>
  </r>
  <r>
    <s v="s4966"/>
    <x v="0"/>
    <x v="1311"/>
    <s v="Trailer Park Boys: Countdown to Liquor Day"/>
    <x v="2053"/>
    <s v="Robb Wells"/>
    <s v="Robb Wells, John Paul Tremblay, Mike Smith, John Dunsworth, Jonathan Torrens, Patrick Roach, Lucy Decoutere, Sarah Dunsworth, Barrie Dunn, Tyrone Parsons"/>
    <s v="Canada"/>
    <s v="Canada"/>
    <x v="11"/>
    <x v="952"/>
    <x v="3"/>
    <x v="17"/>
    <x v="4"/>
    <s v="102 min"/>
    <s v="Comedies, Cult Movies"/>
    <s v="After their latest jail stint, boozy pals Julian, Bubbles and Ricky plan to go legit but learn trailer park manager Jim aims to demolish their homes."/>
    <x v="2"/>
  </r>
  <r>
    <s v="s4967"/>
    <x v="0"/>
    <x v="1311"/>
    <s v="Trailer Park Boys: The Movie"/>
    <x v="2053"/>
    <s v="Robb Wells"/>
    <s v="Robb Wells, John Paul Tremblay, Mike Smith, Lucy Decoutere, Lydia Lawson-Baird, Cory Bowles, Michael Jackson, Gord Downie, Alex Lifeson, Gerry Dee, Glen Grant, Eugene Clark, Barrie Dunn, John Dunsworth, Patrick Roach"/>
    <s v="Canada"/>
    <s v="Canada"/>
    <x v="11"/>
    <x v="952"/>
    <x v="3"/>
    <x v="20"/>
    <x v="4"/>
    <s v="95 min"/>
    <s v="Comedies, Cult Movies"/>
    <s v="In this feature-length adventure, Ricky, Julian and Bubbles ‚Äì just out of jail ‚Äì plan the lamest scheme yet: to get rich by stealing tons of change."/>
    <x v="2"/>
  </r>
  <r>
    <s v="s4969"/>
    <x v="1"/>
    <x v="2646"/>
    <s v="James Acaster: Repertoire"/>
    <x v="2174"/>
    <s v="James Acaster"/>
    <s v="James Acaster"/>
    <s v="United Kingdom"/>
    <s v="United Kingdom"/>
    <x v="1"/>
    <x v="953"/>
    <x v="0"/>
    <x v="21"/>
    <x v="1"/>
    <s v="1 Season"/>
    <s v="British TV Shows, International TV Shows, Stand-Up Comedy &amp; Talk Shows"/>
    <s v="Offbeat comic James Acaster covers the strange, the mundane and everything in between in this collection of four wide-ranging stand-up specials."/>
    <x v="1"/>
  </r>
  <r>
    <s v="s4970"/>
    <x v="0"/>
    <x v="2647"/>
    <s v="Birdshot"/>
    <x v="1472"/>
    <s v="Mary Joy Apostol"/>
    <s v="Mary Joy Apostol, Arnold Reyes, Ku Aquino, John Arcilla, Dido Dela Paz, Elora Espano, Ronnie Quizon, Rolando T. Inocencio, Suzette Ranillo, Angelica C. Ferro"/>
    <s v="Philippines, Qatar"/>
    <s v="Philippines"/>
    <x v="34"/>
    <x v="954"/>
    <x v="6"/>
    <x v="32"/>
    <x v="0"/>
    <s v="115 min"/>
    <s v="Dramas, International Movies, Thrillers"/>
    <s v="A sheltered farm girl inadvertently shoots an endangered Philippine eagle, setting off a police investigation that exposes violence and corruption."/>
    <x v="0"/>
  </r>
  <r>
    <s v="s4971"/>
    <x v="0"/>
    <x v="2648"/>
    <s v="Game Over, Man!"/>
    <x v="1674"/>
    <s v="Adam DeVine"/>
    <s v="Adam DeVine, Anders Holm, Blake Anderson, Utkarsh Ambudkar, Aya Cash, Neal McDonough, Daniel Stern, Jamie Demetriou, Rhona Mitra, Sam Richardson, Steve Howey, Mac Brandt, Geno Segers, Roe Hartrampf"/>
    <s v="United States"/>
    <s v="United States"/>
    <x v="0"/>
    <x v="955"/>
    <x v="3"/>
    <x v="21"/>
    <x v="0"/>
    <s v="102 min"/>
    <s v="Action &amp; Adventure, Comedies"/>
    <s v="Three buddies with big dreams go from underachieving slackers to badass warriors when their posh hotel is taken over by terrorists."/>
    <x v="5"/>
  </r>
  <r>
    <s v="s4972"/>
    <x v="0"/>
    <x v="2649"/>
    <s v="Layla M."/>
    <x v="2175"/>
    <s v="Nora El Koussour"/>
    <s v="Nora El Koussour, Ilias Addab, Mohammed Azaay, Esma Abouzahra, Bilal Wahib, Nezha Karim, Ayisha Siddiqi, Aziz Akazim, Hassan Akkouch, Husam Chadat"/>
    <s v="Netherlands, Belgium, Germany, Jordan"/>
    <s v="Netherlands"/>
    <x v="44"/>
    <x v="955"/>
    <x v="3"/>
    <x v="32"/>
    <x v="0"/>
    <s v="99 min"/>
    <s v="Dramas, International Movies"/>
    <s v="In response to the repeated bigotry she faces, a Muslim teen in Amsterdam tries to find a sense of belonging in the world of fundamentalist Islam."/>
    <x v="0"/>
  </r>
  <r>
    <s v="s4973"/>
    <x v="0"/>
    <x v="2650"/>
    <s v="Paradox"/>
    <x v="2176"/>
    <s v="Neil Young"/>
    <s v="Neil Young, Lukas Nelson, Micah Nelson, Corey McCormick, Anthony Logerfo, Tato"/>
    <s v="United States"/>
    <s v="United States"/>
    <x v="0"/>
    <x v="955"/>
    <x v="3"/>
    <x v="21"/>
    <x v="0"/>
    <s v="74 min"/>
    <s v="Dramas, Independent Movies, Music &amp; Musicals"/>
    <s v="Neil Young and his band of outlaws sow seeds of strange mischief and musical wonder under Western skies in this dreamlike film by Daryl Hannah."/>
    <x v="0"/>
  </r>
  <r>
    <s v="s4975"/>
    <x v="0"/>
    <x v="2651"/>
    <s v="Roxanne Roxanne"/>
    <x v="2177"/>
    <s v="Chant√© Adams"/>
    <s v="Chant√© Adams, Mahershala Ali, Nia Long, Elvis Nolasco, Kevin Phillips, Shenell Edmonds"/>
    <s v="United States"/>
    <s v="United States"/>
    <x v="0"/>
    <x v="955"/>
    <x v="3"/>
    <x v="21"/>
    <x v="0"/>
    <s v="100 min"/>
    <s v="Dramas, Music &amp; Musicals"/>
    <s v="She grew up in a tough New York neighborhood in the '80s and made history with &quot;Roxanne's Revenge.&quot; The story of teen battle rap champ Roxanne Shante."/>
    <x v="0"/>
  </r>
  <r>
    <s v="s4976"/>
    <x v="0"/>
    <x v="2652"/>
    <s v="Secret Superstar"/>
    <x v="2178"/>
    <s v="Zaira Wasim"/>
    <s v="Zaira Wasim, Meher Vij, Raj Arjun, Aamir Khan, Tirth Sharma"/>
    <s v="India"/>
    <s v="India"/>
    <x v="3"/>
    <x v="955"/>
    <x v="3"/>
    <x v="5"/>
    <x v="1"/>
    <s v="150 min"/>
    <s v="Dramas, International Movies, Music &amp; Musicals"/>
    <s v="A talented teenage singer-songwriter living amid domestic abuse becomes a YouTube sensation after a video in which she hides her identity goes viral."/>
    <x v="0"/>
  </r>
  <r>
    <s v="s4978"/>
    <x v="0"/>
    <x v="2653"/>
    <s v="Benji"/>
    <x v="2179"/>
    <s v="Gabriel Bateman"/>
    <s v="Gabriel Bateman, Darby Camp, Kiele Sanchez, Jerod Haynes, Gralen Bryant Banks, Angus Sampson, Will Rothhaar, Jim Gleason, Brady Permenter"/>
    <s v="United Arab Emirates, United States"/>
    <s v="United Arab Emirates"/>
    <x v="35"/>
    <x v="956"/>
    <x v="3"/>
    <x v="21"/>
    <x v="5"/>
    <s v="87 min"/>
    <s v="Children &amp; Family Movies, Dramas"/>
    <s v="A determined dog comes to the rescue and helps heal a broken family when a young boy and his sister stumble into some serious danger."/>
    <x v="7"/>
  </r>
  <r>
    <s v="s4983"/>
    <x v="0"/>
    <x v="2654"/>
    <s v="In This Corner of the World"/>
    <x v="2180"/>
    <s v="Non"/>
    <s v="Non, Yoshimasa Hosoya, Natsuki Inaba, Minori Omi, Daisuke Ono, Megumi Han, Nanase Iwai, Shigeru Ushiyama, Mayumi Shintani"/>
    <s v="Japan"/>
    <s v="Japan"/>
    <x v="6"/>
    <x v="957"/>
    <x v="2"/>
    <x v="32"/>
    <x v="2"/>
    <s v="129 min"/>
    <s v="Anime Features, Children &amp; Family Movies, International Movies"/>
    <s v="Suzu marries into a family living outside of Hiroshima and quickly settles into her new life, until World War II challenges her ability to survive."/>
    <x v="27"/>
  </r>
  <r>
    <s v="s4984"/>
    <x v="0"/>
    <x v="2655"/>
    <s v="Jag √§lskar dig: En skilsm√§ssokomedi"/>
    <x v="2181"/>
    <s v="Bj√∂rn Kjellman"/>
    <s v="Bj√∂rn Kjellman, Christine Meltzer, Rodolfo Corsato, Martina Haag, Sven-Bertil Taube, Anita Wall, Nour El-Refai"/>
    <s v="Sweden"/>
    <s v="Sweden"/>
    <x v="36"/>
    <x v="957"/>
    <x v="2"/>
    <x v="32"/>
    <x v="0"/>
    <s v="91 min"/>
    <s v="Comedies, Dramas, International Movies"/>
    <s v="Tired of her passionless marriage, Marianne wants a separation from her husband, Gustav, who, in response, decides to make a big change of his own."/>
    <x v="2"/>
  </r>
  <r>
    <s v="s4987"/>
    <x v="0"/>
    <x v="2656"/>
    <s v="The Art of Loving"/>
    <x v="2182"/>
    <s v="Magdalena Boczarska"/>
    <s v="Magdalena Boczarska, Eryk Lubos, Justyna Wasilewska, Piotr Adamczyk, Arkadiusz Jakubik, Wojciech Mecwaldowski, Borys Szyc, Katarzyna Kwiatkowska, Artur Barci≈õ"/>
    <s v="Poland"/>
    <s v="Poland"/>
    <x v="22"/>
    <x v="957"/>
    <x v="2"/>
    <x v="5"/>
    <x v="0"/>
    <s v="115 min"/>
    <s v="Dramas, International Movies"/>
    <s v="During Communist rule, a Polish gynecologist and sexologist defies taboo and fights to publish her groundbreaking book on love and sex."/>
    <x v="0"/>
  </r>
  <r>
    <s v="s4988"/>
    <x v="0"/>
    <x v="2657"/>
    <s v="Steel Rain"/>
    <x v="2183"/>
    <s v="Woo-sung Jung"/>
    <s v="Woo-sung Jung, Do-won Kwak, Kap-soo Kim, Woo-jin Jo, Eui-sung Kim, Kyeong-yeong Lee, Won-joong Jung, Hyun-sung Jang"/>
    <s v="South Korea"/>
    <s v="South Korea"/>
    <x v="29"/>
    <x v="958"/>
    <x v="1"/>
    <x v="21"/>
    <x v="0"/>
    <s v="140 min"/>
    <s v="Action &amp; Adventure, Dramas, International Movies"/>
    <s v="Amid a coup, a North Korean agent escapes south with the country's injured leader in an attempt to keep him alive and prevent a Korean war."/>
    <x v="5"/>
  </r>
  <r>
    <s v="s4990"/>
    <x v="0"/>
    <x v="2658"/>
    <s v="Ricky Gervais: Humanity"/>
    <x v="2184"/>
    <s v="Ricky Gervais"/>
    <s v="Ricky Gervais"/>
    <s v="United Kingdom"/>
    <s v="United Kingdom"/>
    <x v="1"/>
    <x v="959"/>
    <x v="0"/>
    <x v="21"/>
    <x v="0"/>
    <s v="79 min"/>
    <s v="Stand-Up Comedy"/>
    <s v="In his first special in seven years, Ricky Gervais slings his trademark snark at celebrity, mortality and a society that takes everything personally."/>
    <x v="12"/>
  </r>
  <r>
    <s v="s4991"/>
    <x v="0"/>
    <x v="2659"/>
    <s v="Stretch Armstrong: The Breakout"/>
    <x v="2185"/>
    <s v="Scott Menville"/>
    <s v="Scott Menville, Steven Yeun, Ogie Banks, Nazneen Contractor, Kate Mulgrew, Wil Wheaton, Keith David, Jon Heder, Yvette Nicole Brown, Clancy Brown, James Arnold Taylor, Grey Griffin, Miguel Ferrer, Kelly Hu, Walter Koenig, Vanessa Marshall, Will Friedle, Andrew Kishino"/>
    <s v="United States"/>
    <s v="United States"/>
    <x v="0"/>
    <x v="959"/>
    <x v="0"/>
    <x v="21"/>
    <x v="7"/>
    <s v="104 min"/>
    <s v="Children &amp; Family Movies"/>
    <s v="Villains are rampaging through Charter City and the Flex Fighters ‚Äì Jake, Ricardo and Nathan ‚Äì need your help to halt the chaos."/>
    <x v="7"/>
  </r>
  <r>
    <s v="s4992"/>
    <x v="1"/>
    <x v="2660"/>
    <s v="A.I.C.O."/>
    <x v="2186"/>
    <s v="Haruka Shiraishi"/>
    <s v="Haruka Shiraishi, Yusuke Kobayashi, Makoto Furukawa, Taishi Murata, Kaori Nazuka, M„ÉªA„ÉªO, Ryota Takeuchi, Ai Kayano, Toru Okawa, Takehito Koyasu, Atsuko Tanaka"/>
    <s v="Japan"/>
    <s v="Japan"/>
    <x v="6"/>
    <x v="960"/>
    <x v="3"/>
    <x v="21"/>
    <x v="1"/>
    <s v="1 Season"/>
    <s v="Anime Series, International TV Shows"/>
    <s v="Everything Aiko knew was a lie. Now she's joining a team of Divers to reach the place where the Burst began to stop it for good and save her family."/>
    <x v="17"/>
  </r>
  <r>
    <s v="s4994"/>
    <x v="0"/>
    <x v="2661"/>
    <s v="The Outsider"/>
    <x v="2187"/>
    <s v="Jared Leto"/>
    <s v="Jared Leto, Tadanobu Asano, Kippei Shiina, Shioli Kutsuna, Emile Hirsch, Raymond Nicholson, Rory Cochrane, Nao Omori, Min Tanaka"/>
    <s v="United States"/>
    <s v="United States"/>
    <x v="0"/>
    <x v="960"/>
    <x v="3"/>
    <x v="21"/>
    <x v="0"/>
    <s v="121 min"/>
    <s v="Dramas, Thrillers"/>
    <s v="An American soldier imprisoned in postwar Japan enters the dark world of the yakuza, adopting their way of life in repayment for his freedom."/>
    <x v="0"/>
  </r>
  <r>
    <s v="s4997"/>
    <x v="0"/>
    <x v="2662"/>
    <s v="Bullet Head"/>
    <x v="2188"/>
    <s v="Adrien Brody"/>
    <s v="Adrien Brody, John Malkovich, Rory Culkin, Antonio Banderas, Ori Pfeffer, Alexandra Dinu, Owen Davis, Deyan Petrov"/>
    <s v="Bulgaria, United States"/>
    <s v="Bulgaria"/>
    <x v="20"/>
    <x v="961"/>
    <x v="1"/>
    <x v="5"/>
    <x v="4"/>
    <s v="94 min"/>
    <s v="International Movies, Thrillers"/>
    <s v="After a daring heist, three fugitives lock themselves in a warehouse hoping to evade the police, but find a worse threat as they fight to stay alive."/>
    <x v="15"/>
  </r>
  <r>
    <s v="s4999"/>
    <x v="0"/>
    <x v="2663"/>
    <s v="Gad Elmaleh: American Dream"/>
    <x v="269"/>
    <s v="Gad Elmaleh"/>
    <s v="Gad Elmaleh"/>
    <s v="United States"/>
    <s v="United States"/>
    <x v="0"/>
    <x v="962"/>
    <x v="0"/>
    <x v="21"/>
    <x v="1"/>
    <s v="58 min"/>
    <s v="Stand-Up Comedy"/>
    <s v="In his first English-language special, comedian Gad Elmaleh gleefully digs into America's food obsessions, dating culture, slang and more."/>
    <x v="12"/>
  </r>
  <r>
    <s v="s5002"/>
    <x v="0"/>
    <x v="2664"/>
    <s v="Malena Pichot: Estupidez compleja"/>
    <x v="2082"/>
    <s v="Malena Pichot"/>
    <s v="Malena Pichot"/>
    <s v="Argentina"/>
    <s v="Argentina"/>
    <x v="10"/>
    <x v="963"/>
    <x v="3"/>
    <x v="21"/>
    <x v="0"/>
    <s v="51 min"/>
    <s v="Stand-Up Comedy"/>
    <s v="An Argentine comedian espouses the values of feminism, speaking on topics like sex, language, abortion and why it's OK to let a man buy you dinner."/>
    <x v="12"/>
  </r>
  <r>
    <s v="s5003"/>
    <x v="0"/>
    <x v="2665"/>
    <s v="Natalia Valdebenito: El especial"/>
    <x v="2082"/>
    <s v="Natalia Valdebenito"/>
    <s v="Natalia Valdebenito"/>
    <s v="Chile"/>
    <s v="Chile"/>
    <x v="48"/>
    <x v="963"/>
    <x v="3"/>
    <x v="21"/>
    <x v="0"/>
    <s v="69 min"/>
    <s v="Stand-Up Comedy"/>
    <s v="A Chilean comedian fuses activism with irreverence for a stand-up set filled with jokes about misogyny, reproductive rights and respecting women."/>
    <x v="12"/>
  </r>
  <r>
    <s v="s5004"/>
    <x v="0"/>
    <x v="2666"/>
    <s v="Ravenous"/>
    <x v="2189"/>
    <s v="Marc-Andr√© Grondin"/>
    <s v="Marc-Andr√© Grondin, Monia Chokri, Charlotte St-Martin, Brigitte Poupart, Marie-Ginette Guay, Micheline Lanct√¥t, √âdouard Tremblay-Grenier, Luc Proulx, Didier Lucien, Robert Brouillette, Patrick Hivon"/>
    <s v="Canada"/>
    <s v="Canada"/>
    <x v="11"/>
    <x v="963"/>
    <x v="3"/>
    <x v="5"/>
    <x v="0"/>
    <s v="104 min"/>
    <s v="Horror Movies, International Movies"/>
    <s v="As a zombie plague ravages their rural Quebec town, a scrappy band of survivors join forces to flee the infected hordes in this quiet thriller."/>
    <x v="3"/>
  </r>
  <r>
    <s v="s5007"/>
    <x v="0"/>
    <x v="2667"/>
    <s v="Battle Drone"/>
    <x v="2190"/>
    <s v="Louis Mandylor"/>
    <s v="Louis Mandylor, Daniel Southworth, Richard Alan Reid, Oleg Taktarov, Natassia Malthe, Jason Earles, Dominique Swain, Michael Par√©"/>
    <s v="United States"/>
    <s v="United States"/>
    <x v="0"/>
    <x v="964"/>
    <x v="2"/>
    <x v="21"/>
    <x v="0"/>
    <s v="94 min"/>
    <s v="Action &amp; Adventure, Independent Movies, Sci-Fi &amp; Fantasy"/>
    <s v="A team of mercenaries working with the CIA accepts an off-the-books mission in Chernobyl, where deadly human-controlled droids prepare an ambush."/>
    <x v="5"/>
  </r>
  <r>
    <s v="s5008"/>
    <x v="0"/>
    <x v="2668"/>
    <s v="Dil Se"/>
    <x v="99"/>
    <s v="Shah Rukh Khan"/>
    <s v="Shah Rukh Khan, Manisha Koirala, Preity Zinta, Raghuvir Yadav, Zohra Sehgal, Sabyasachi Chakraborty, Piyush Mishra, Krishnakant, Aditya Srivastava"/>
    <s v="India"/>
    <s v="India"/>
    <x v="3"/>
    <x v="964"/>
    <x v="2"/>
    <x v="2"/>
    <x v="1"/>
    <s v="166 min"/>
    <s v="Dramas, International Movies, Romantic Movies"/>
    <s v="A radio broadcaster's intense attraction to a mysterious woman opens the door to a tidal wave of powerful emotions and desires."/>
    <x v="0"/>
  </r>
  <r>
    <s v="s5009"/>
    <x v="0"/>
    <x v="2669"/>
    <s v="Guru"/>
    <x v="99"/>
    <s v="Abhishek Bachchan"/>
    <s v="Abhishek Bachchan, Mithun Chakraborty, Aishwarya Rai Bachchan, Madhavan, Vidya Balan, Roshan Seth, Arya Babbar, Sachin Khedekar, Dhritiman Chatterjee, Manoj Joshi"/>
    <s v="India"/>
    <s v="India"/>
    <x v="3"/>
    <x v="964"/>
    <x v="2"/>
    <x v="18"/>
    <x v="5"/>
    <s v="155 min"/>
    <s v="Dramas, International Movies"/>
    <s v="Ambitious Gurukant Desai ignores his father's advice and leaves his village to find success in Turkey."/>
    <x v="0"/>
  </r>
  <r>
    <s v="s5010"/>
    <x v="0"/>
    <x v="2670"/>
    <s v="Judwaa 2"/>
    <x v="86"/>
    <s v="Varun Dhawan"/>
    <s v="Varun Dhawan, Jacqueline Fernandez, Tapsee Pannu, Rajpal Yadav, Sachin Khedekar, Anupam Kher, Zakir Hussain, Pavan Malhotra"/>
    <s v="India"/>
    <s v="India"/>
    <x v="3"/>
    <x v="964"/>
    <x v="2"/>
    <x v="5"/>
    <x v="1"/>
    <s v="145 min"/>
    <s v="Action &amp; Adventure, Comedies, International Movies"/>
    <s v="Separated at birth, twins Raja and Prem couldn't be more different. But when fate puts them both in London, they start being mistaken for each other."/>
    <x v="5"/>
  </r>
  <r>
    <s v="s5011"/>
    <x v="0"/>
    <x v="2671"/>
    <s v="Love Beats Rhymes"/>
    <x v="612"/>
    <s v="Azealia Banks"/>
    <s v="Azealia Banks, Lucien Laviscount, Jill Scott, Common, Lorraine Toussaint, Hana Mae Lee, Jeremie Harris"/>
    <s v="United States"/>
    <s v="United States"/>
    <x v="0"/>
    <x v="964"/>
    <x v="2"/>
    <x v="32"/>
    <x v="4"/>
    <s v="106 min"/>
    <s v="Dramas, Music &amp; Musicals, Romantic Movies"/>
    <s v="After enrolling in a college poetry course, a struggling rapper finds inspiration for her new voice through slam poetry."/>
    <x v="0"/>
  </r>
  <r>
    <s v="s5012"/>
    <x v="0"/>
    <x v="2672"/>
    <s v="Schubert In Love"/>
    <x v="2191"/>
    <s v="Olaf Schubert"/>
    <s v="Olaf Schubert, Mario Adorf, Marie Leuenberger, Jochen Barkas, Bert Stephan, Martina Hill, Christoph Jungmann, Luise Wolfram, Hildegard Schroedter, Imke Buchel"/>
    <s v="Germany"/>
    <s v="Germany"/>
    <x v="2"/>
    <x v="964"/>
    <x v="2"/>
    <x v="32"/>
    <x v="1"/>
    <s v="94 min"/>
    <s v="Comedies, International Movies"/>
    <s v="The last of his family line, Olaf Schubert doesn't have time for a girlfriend but dutifully searches for one when his father demands offspring."/>
    <x v="2"/>
  </r>
  <r>
    <s v="s5013"/>
    <x v="0"/>
    <x v="2673"/>
    <s v="Shubh Aarambh"/>
    <x v="2192"/>
    <s v="Harsh Chhaya"/>
    <s v="Harsh Chhaya, Prachi Shah, Bharat Chawda, Deeksha Joshi, Aarjav Trivedi, Prashant Barot, Harsha Bhavsar"/>
    <s v="India"/>
    <s v="India"/>
    <x v="3"/>
    <x v="964"/>
    <x v="2"/>
    <x v="5"/>
    <x v="5"/>
    <s v="127 min"/>
    <s v="Dramas, International Movies, Romantic Movies"/>
    <s v="As her own wedding looms on the horizon, a marriage counselor strives to save her future in-laws' crumbling relationship."/>
    <x v="0"/>
  </r>
  <r>
    <s v="s5014"/>
    <x v="0"/>
    <x v="2674"/>
    <s v="Something Huge"/>
    <x v="2193"/>
    <s v="Berto Romero"/>
    <s v="Berto Romero, Carolina Bang, Javier Botet, Carlos Areces, Miguel Noguera, Toni Sevilla"/>
    <s v="Spain"/>
    <s v="Spain"/>
    <x v="8"/>
    <x v="964"/>
    <x v="2"/>
    <x v="5"/>
    <x v="0"/>
    <s v="87 min"/>
    <s v="Comedies, Independent Movies, International Movies"/>
    <s v="A director and a comedian want to shoot the &quot;comedy of the future&quot; and make cinema history, but soon run out of resources and run into mission creep."/>
    <x v="2"/>
  </r>
  <r>
    <s v="s5015"/>
    <x v="0"/>
    <x v="2675"/>
    <s v="Swades"/>
    <x v="424"/>
    <s v="Shah Rukh Khan"/>
    <s v="Shah Rukh Khan, Gayatri Joshi, Kishori Balal, Smith Seth, Lekh Tandon, Rajesh Vivek, Daya Shankar Pandey, Farrukh Jaffar"/>
    <s v="India"/>
    <s v="India"/>
    <x v="3"/>
    <x v="964"/>
    <x v="2"/>
    <x v="14"/>
    <x v="5"/>
    <s v="185 min"/>
    <s v="Dramas, International Movies"/>
    <s v="An Americanized NASA scientist returns to his native India on a business trip and searches for the nanny who helped raise him."/>
    <x v="0"/>
  </r>
  <r>
    <s v="s5016"/>
    <x v="0"/>
    <x v="2676"/>
    <s v="Swearnet Live"/>
    <x v="2194"/>
    <s v="Mike Smith"/>
    <s v="Mike Smith, John Paul Tremblay, Robb Wells, John Dunsworth, Pat Roach, Leigh MacInnis, Luke Gordon"/>
    <s v="Canada"/>
    <s v="Canada"/>
    <x v="11"/>
    <x v="964"/>
    <x v="2"/>
    <x v="28"/>
    <x v="0"/>
    <s v="75 min"/>
    <s v="Comedies, International Movies"/>
    <s v="&quot;Trailer Park Boys&quot; John Paul Tremblay, Robb Wells and Mike Smith host this foulmouthed live kick-off of their Web-based Swearnet network."/>
    <x v="2"/>
  </r>
  <r>
    <s v="s5017"/>
    <x v="0"/>
    <x v="2677"/>
    <s v="Trailer Park Boys Live at the North Pole"/>
    <x v="2194"/>
    <s v="Mike Smith"/>
    <s v="Mike Smith, John Paul Tremblay, Robb Wells, John Dunsworth, Pat Roach, Jacob Rolfe, Marguerite McNeil, Doug Barron, Paul Doucette, Gareth Meagher"/>
    <s v="Canada"/>
    <s v="Canada"/>
    <x v="11"/>
    <x v="964"/>
    <x v="2"/>
    <x v="28"/>
    <x v="0"/>
    <s v="89 min"/>
    <s v="Movies"/>
    <s v="Bubbles's plan to spread the true meaning of Christmas is dashed by Julian's wish to cash in on the holiday and Ricky's quest to meet the real Santa."/>
    <x v="14"/>
  </r>
  <r>
    <s v="s5018"/>
    <x v="0"/>
    <x v="2678"/>
    <s v="Trailer Park Boys Live In F**kin' Dublin"/>
    <x v="2194"/>
    <s v="Mike Smith"/>
    <s v="Mike Smith, John Paul Tremblay, Robb Wells, Pat Roach"/>
    <s v="Canada"/>
    <s v="Canada"/>
    <x v="11"/>
    <x v="964"/>
    <x v="2"/>
    <x v="28"/>
    <x v="0"/>
    <s v="81 min"/>
    <s v="Movies"/>
    <s v="The boys head to Ireland after winning a contest to see Rush but are arrested by immigration and must perform a community service puppet show."/>
    <x v="14"/>
  </r>
  <r>
    <s v="s5019"/>
    <x v="0"/>
    <x v="1311"/>
    <s v="Trailer Park Boys: Say Goodnight to the Bad Guys"/>
    <x v="2053"/>
    <s v="John Paul Tremblay"/>
    <s v="John Paul Tremblay, Robb Wells, John Dunsworth, Patrick Roach, Lucy Decoutere, Sarah Dunsworth, Barrie Dunn, Jeanna Harrison, Shelley Thompson, Tyrone Parsons"/>
    <s v="Canada"/>
    <s v="Canada"/>
    <x v="11"/>
    <x v="964"/>
    <x v="2"/>
    <x v="16"/>
    <x v="0"/>
    <s v="47 min"/>
    <s v="Comedies, Cult Movies"/>
    <s v="A year after the Season 7 finale, the boys are poised to live the good life. But an old enemy throws a wrench in things once again."/>
    <x v="2"/>
  </r>
  <r>
    <s v="s5020"/>
    <x v="0"/>
    <x v="1311"/>
    <s v="Trailer Park Boys: Xmas Special"/>
    <x v="2053"/>
    <s v="John Paul Tremblay"/>
    <s v="John Paul Tremblay, Robb Wells, John Dunsworth, Patrick Roach, Lucy Decoutere, Sarah Dunsworth, Cory Bowles, Barrie Dunn, Michael Jackson, Shelley Thompson"/>
    <s v="Canada"/>
    <s v="Canada"/>
    <x v="11"/>
    <x v="964"/>
    <x v="2"/>
    <x v="14"/>
    <x v="0"/>
    <s v="46 min"/>
    <s v="Movies"/>
    <s v="See what Sunnyvale Trailer Park was like back in the day, featuring Randy as a prostitute, J-Roc before he rapped and Barb and Lahey still together."/>
    <x v="14"/>
  </r>
  <r>
    <s v="s5021"/>
    <x v="0"/>
    <x v="2679"/>
    <s v="Tu Hai Mera Sunday"/>
    <x v="2195"/>
    <s v="Barun Sobti"/>
    <s v="Barun Sobti, Shahana Goswami, Vishal Malhotra, Avinash Tiwary, Rasika Dugal, Maanvi Gagroo, Nakul Bhalla, Jay Upadhyay"/>
    <s v="India"/>
    <s v="India"/>
    <x v="3"/>
    <x v="964"/>
    <x v="2"/>
    <x v="32"/>
    <x v="1"/>
    <s v="125 min"/>
    <s v="Comedies, Independent Movies, International Movies"/>
    <s v="When their Sunday soccer game on the beach is canceled, five friends set out to find another place to play in the noisy, crowded city of Mumbai."/>
    <x v="2"/>
  </r>
  <r>
    <s v="s5022"/>
    <x v="0"/>
    <x v="2680"/>
    <s v="Yuva"/>
    <x v="99"/>
    <s v="Ajay Devgn"/>
    <s v="Ajay Devgn, Abhishek Bachchan, Vivek Oberoi, Esha Deol, Kareena Kapoor, Rani Mukerji, Loveleen Mishra, Anant Nag, Om Puri, Vijay Raaz, Sonu Sood"/>
    <s v="India"/>
    <s v="India"/>
    <x v="3"/>
    <x v="964"/>
    <x v="2"/>
    <x v="14"/>
    <x v="1"/>
    <s v="160 min"/>
    <s v="Dramas, International Movies"/>
    <s v="An accident on a bridge ties together three young men from different social classes, sparking a course of events that will forever alter their lives."/>
    <x v="0"/>
  </r>
  <r>
    <s v="s5023"/>
    <x v="0"/>
    <x v="2681"/>
    <s v="Î∞òÎìúÏãú Ïû°ÎäîÎã§"/>
    <x v="2196"/>
    <s v="Baek Yoon-sik"/>
    <s v="Baek Yoon-sik"/>
    <s v="South Korea"/>
    <s v="South Korea"/>
    <x v="29"/>
    <x v="965"/>
    <x v="1"/>
    <x v="5"/>
    <x v="0"/>
    <s v="110 min"/>
    <s v="Dramas, International Movies, Thrillers"/>
    <s v="After people in his town start turning up dead, a grumpy landlord is visited by a man who recounts an unsolved serial murder case from 30 years ago."/>
    <x v="0"/>
  </r>
  <r>
    <s v="s5025"/>
    <x v="0"/>
    <x v="2682"/>
    <s v="Marlon Wayans: Woke-ish"/>
    <x v="1157"/>
    <s v="Marlon Wayans"/>
    <s v="Marlon Wayans"/>
    <s v="United States"/>
    <s v="United States"/>
    <x v="0"/>
    <x v="966"/>
    <x v="0"/>
    <x v="21"/>
    <x v="0"/>
    <s v="67 min"/>
    <s v="Stand-Up Comedy"/>
    <s v="Rollicking, outrageous and audacious, Marlon Wayans gets raw on racism, age-appropriate rap rhymes, gay rights, raising kids and even the Kardashians."/>
    <x v="12"/>
  </r>
  <r>
    <s v="s5026"/>
    <x v="0"/>
    <x v="2683"/>
    <s v="Veronica"/>
    <x v="1405"/>
    <s v="Sandra Escacena"/>
    <s v="Sandra Escacena, Claudia Placer, Bruna Gonz√°lez, Iv√°n Chavero, Ana Torrent, Consuelo Trujillo"/>
    <s v="Spain"/>
    <s v="Spain"/>
    <x v="8"/>
    <x v="967"/>
    <x v="5"/>
    <x v="5"/>
    <x v="0"/>
    <s v="105 min"/>
    <s v="Horror Movies, International Movies, Thrillers"/>
    <s v="In 1991 Madrid, after holding a s√©ance at school, a teen girl minding her younger siblings at home suspects an evil force has entered their apartment."/>
    <x v="3"/>
  </r>
  <r>
    <s v="s5029"/>
    <x v="0"/>
    <x v="2684"/>
    <s v="Mute"/>
    <x v="2197"/>
    <s v="Alexander Skarsg√•rd"/>
    <s v="Alexander Skarsg√•rd, Paul Rudd, Justin Theroux"/>
    <s v="United Kingdom, Germany"/>
    <s v="United Kingdom"/>
    <x v="1"/>
    <x v="968"/>
    <x v="3"/>
    <x v="21"/>
    <x v="0"/>
    <s v="127 min"/>
    <s v="Sci-Fi &amp; Fantasy, Thrillers"/>
    <s v="When his girlfriend vanishes, a mute man ventures into a near-future Berlin's seamy underworld, where his actions speak louder than words."/>
    <x v="6"/>
  </r>
  <r>
    <s v="s5032"/>
    <x v="0"/>
    <x v="2685"/>
    <s v="Forgotten"/>
    <x v="2198"/>
    <s v="Ha-neul Kang"/>
    <s v="Ha-neul Kang, Moo-Yul Kim, Young-hee Na, Seong-kun Mun, Myung-Ryul Nam, Eun-woo Lee, Chan-bi Jung, Go Choi, Seong-il Bae, Soon-won Lee"/>
    <s v="South Korea"/>
    <s v="South Korea"/>
    <x v="29"/>
    <x v="969"/>
    <x v="1"/>
    <x v="5"/>
    <x v="0"/>
    <s v="109 min"/>
    <s v="Dramas, International Movies, Thrillers"/>
    <s v="When his abducted brother returns seemingly a different man with no memory of the past 19 days, Jin-seok chases after the truth behind the kidnapping."/>
    <x v="0"/>
  </r>
  <r>
    <s v="s5034"/>
    <x v="0"/>
    <x v="2686"/>
    <s v="FullMetal Alchemist"/>
    <x v="2199"/>
    <s v="Ryosuke Yamada"/>
    <s v="Ryosuke Yamada, Tsubasa Honda, Dean Fujioka, Misako Renbutsu, Kanata Hongo, Shinji Uchiyama, Jun Kunimura, Yo Oizumi, Ryuta Sato, Fumiyo Kohinata, Yasuko Matsuyuki"/>
    <s v="Japan"/>
    <s v="Japan"/>
    <x v="6"/>
    <x v="970"/>
    <x v="6"/>
    <x v="5"/>
    <x v="5"/>
    <s v="134 min"/>
    <s v="Action &amp; Adventure, Dramas, International Movies"/>
    <s v="While alchemist Edward Elric searches for a way to restore his brother Al's body, the military government and mysterious monsters are watching closely."/>
    <x v="5"/>
  </r>
  <r>
    <s v="s5035"/>
    <x v="0"/>
    <x v="2687"/>
    <s v="Agust√≠n Aristar√°n: Soy Rada"/>
    <x v="2200"/>
    <s v="Agust√≠n Aristar√°n"/>
    <s v="Agust√≠n Aristar√°n"/>
    <s v="Argentina"/>
    <s v="Argentina"/>
    <x v="10"/>
    <x v="971"/>
    <x v="3"/>
    <x v="21"/>
    <x v="0"/>
    <s v="60 min"/>
    <s v="Stand-Up Comedy"/>
    <s v="Argentine comedian Agust√≠n &quot;Radagast&quot; Aristar√°n adds doses of magic, music and acting to his high-energy stand-up routine."/>
    <x v="12"/>
  </r>
  <r>
    <s v="s5038"/>
    <x v="0"/>
    <x v="2688"/>
    <s v="Irreplaceable You"/>
    <x v="2201"/>
    <s v="Gugu Mbatha-Raw"/>
    <s v="Gugu Mbatha-Raw, Michiel Huisman, Christopher Walken, Steve Coogan, Kate McKinnon, Jacki Weaver, Timothy Simons, Brian Tyree Henry, Alanna Masterson, Gayle Rankin, Tamara Tunie"/>
    <s v="United States"/>
    <s v="United States"/>
    <x v="0"/>
    <x v="971"/>
    <x v="3"/>
    <x v="21"/>
    <x v="0"/>
    <s v="96 min"/>
    <s v="Dramas, Romantic Movies"/>
    <s v="A stunning cancer diagnosis spurs Abbie to seek a future girlfriend for fianc√© and childhood sweetheart Sam, who's clueless when it comes to dating."/>
    <x v="0"/>
  </r>
  <r>
    <s v="s5040"/>
    <x v="0"/>
    <x v="2689"/>
    <s v="Chris Rock: Tamborine"/>
    <x v="329"/>
    <s v="Chris Rock"/>
    <s v="Chris Rock"/>
    <s v="United States"/>
    <s v="United States"/>
    <x v="0"/>
    <x v="972"/>
    <x v="1"/>
    <x v="21"/>
    <x v="0"/>
    <s v="65 min"/>
    <s v="Stand-Up Comedy"/>
    <s v="Chris Rock takes the stage in Brooklyn for a comedy special filled with searing observations on fatherhood, infidelity and American politics."/>
    <x v="12"/>
  </r>
  <r>
    <s v="s5041"/>
    <x v="0"/>
    <x v="2690"/>
    <s v="Love Per Square Foot"/>
    <x v="2202"/>
    <s v="Vicky Kaushal"/>
    <s v="Vicky Kaushal, Angira Dhar, Alankrita Sahai, Raghuvir Yadav, Ratna Pathak Shah, Supriya Pathak"/>
    <s v="India"/>
    <s v="India"/>
    <x v="3"/>
    <x v="972"/>
    <x v="1"/>
    <x v="21"/>
    <x v="1"/>
    <s v="133 min"/>
    <s v="Comedies, International Movies, Romantic Movies"/>
    <s v="Individually, bank employees Sanjay and Karina don't earn enough to be able to buy a home, so they decide to enter into a marriage of convenience."/>
    <x v="2"/>
  </r>
  <r>
    <s v="s5042"/>
    <x v="0"/>
    <x v="2691"/>
    <s v="Seeing Allred"/>
    <x v="2203"/>
    <s v="Gloria Allred"/>
    <s v="Gloria Allred"/>
    <s v="United States"/>
    <s v="United States"/>
    <x v="0"/>
    <x v="973"/>
    <x v="3"/>
    <x v="21"/>
    <x v="1"/>
    <s v="96 min"/>
    <s v="Documentaries"/>
    <s v="Explore the public and private sides of feminist firebrand attorney Gloria Allred, who's battled some of the biggest names in politics and business."/>
    <x v="8"/>
  </r>
  <r>
    <s v="s5043"/>
    <x v="0"/>
    <x v="2692"/>
    <s v="The Ritual"/>
    <x v="2204"/>
    <s v="Rafe Spall"/>
    <s v="Rafe Spall, Arsher Ali, Robert James-Collier, Sam Troughton"/>
    <s v="United Kingdom, Canada"/>
    <s v="United Kingdom"/>
    <x v="1"/>
    <x v="973"/>
    <x v="3"/>
    <x v="21"/>
    <x v="0"/>
    <s v="95 min"/>
    <s v="Horror Movies, International Movies, Thrillers"/>
    <s v="Four friends with a long-standing ‚Äì but strained ‚Äì connection take a hiking trip into the Swedish wilderness, from which they may never return."/>
    <x v="3"/>
  </r>
  <r>
    <s v="s5045"/>
    <x v="0"/>
    <x v="2693"/>
    <s v="When We First Met"/>
    <x v="2205"/>
    <s v="Adam DeVine"/>
    <s v="Adam DeVine, Alexandra Daddario, Shelley Hennig, Robbie Amell, Andrew Bachelor"/>
    <s v="United States"/>
    <s v="United States"/>
    <x v="0"/>
    <x v="973"/>
    <x v="3"/>
    <x v="21"/>
    <x v="1"/>
    <s v="97 min"/>
    <s v="Comedies, Romantic Movies"/>
    <s v="Using a magical photo booth that sends him back in time, Noah relives the night he met Avery over and over, trying to persuade her to fall for him."/>
    <x v="2"/>
  </r>
  <r>
    <s v="s5048"/>
    <x v="0"/>
    <x v="2694"/>
    <s v="The Cloverfield Paradox"/>
    <x v="2206"/>
    <s v="Gugu Mbatha-Raw"/>
    <s v="Gugu Mbatha-Raw, David Oyelowo, Daniel Br√ºhl, John Ortiz, Chris O'Dowd, Aksel Hennie, Zhang Ziyi, Elizabeth Debicki, Roger Davies, Clover Nee"/>
    <s v="United States"/>
    <s v="United States"/>
    <x v="0"/>
    <x v="974"/>
    <x v="6"/>
    <x v="21"/>
    <x v="2"/>
    <s v="102 min"/>
    <s v="Action &amp; Adventure, Sci-Fi &amp; Fantasy"/>
    <s v="Orbiting above a planet on the brink of war, scientists test a device to solve an energy crisis and end up face-to-face with a dark alternate reality."/>
    <x v="5"/>
  </r>
  <r>
    <s v="s5051"/>
    <x v="0"/>
    <x v="2695"/>
    <s v="On Body and Soul"/>
    <x v="2207"/>
    <s v="Alexandra Borb√©ly"/>
    <s v="Alexandra Borb√©ly, G√©za Morcs√°nyi, R√©ka Tenki, Zolt√°n Schneider, Ervin Nagy, Itala Bekes, √âva Bata, P√°l M√°csai, Zsuzsa Jaro, N√≥ra Rainer-Micsinyei"/>
    <s v="Hungary"/>
    <s v="Hungary"/>
    <x v="51"/>
    <x v="975"/>
    <x v="3"/>
    <x v="5"/>
    <x v="0"/>
    <s v="116 min"/>
    <s v="Dramas, International Movies, Romantic Movies"/>
    <s v="Two shy and socially awkward co-workers in Budapest form a special bond through a mysterious mystic connection that manifests in a dream."/>
    <x v="0"/>
  </r>
  <r>
    <s v="s5052"/>
    <x v="0"/>
    <x v="2696"/>
    <s v="The Bros"/>
    <x v="2208"/>
    <s v="Dong-hwi Lee"/>
    <s v="Dong-hwi Lee, Dong-seok Ma, Ha-Nui Lee, Woo-jin Jo, Young-chang Song, Chang-wook Ji, Man-seok Oh, Ye-ji Seo"/>
    <s v="South Korea"/>
    <s v="South Korea"/>
    <x v="29"/>
    <x v="975"/>
    <x v="3"/>
    <x v="5"/>
    <x v="1"/>
    <s v="102 min"/>
    <s v="Comedies, Dramas, International Movies"/>
    <s v="Reunited in their hometown for their father's funeral, two self-interested brothers meet a peculiar woman who shares a huge secret about their family."/>
    <x v="2"/>
  </r>
  <r>
    <s v="s5054"/>
    <x v="0"/>
    <x v="2697"/>
    <s v="Newness"/>
    <x v="98"/>
    <s v="Nicholas Hoult"/>
    <s v="Nicholas Hoult, Laia Costa, Danny Huston, Courtney Eaton, Matthew Gray Gubler, Albert Hammond Jr."/>
    <s v="United States"/>
    <s v="United States"/>
    <x v="0"/>
    <x v="976"/>
    <x v="2"/>
    <x v="5"/>
    <x v="0"/>
    <s v="117 min"/>
    <s v="Dramas, Independent Movies, Romantic Movies"/>
    <s v="Martin and Gabi try to form a relationship after meeting through a hookup app, but when boredom creeps in, they seek out an unconventional solution."/>
    <x v="0"/>
  </r>
  <r>
    <s v="s5056"/>
    <x v="0"/>
    <x v="2698"/>
    <s v="Expedition Happiness"/>
    <x v="2209"/>
    <s v="Selima Taibi"/>
    <s v="Selima Taibi, Felix Starck"/>
    <s v="Germany"/>
    <s v="Germany"/>
    <x v="2"/>
    <x v="977"/>
    <x v="1"/>
    <x v="5"/>
    <x v="5"/>
    <s v="96 min"/>
    <s v="Documentaries, International Movies"/>
    <s v="A filmmaker and his musician girlfriend attempt an epic road trip with their dog, traveling across North America in a refurbished school bus."/>
    <x v="8"/>
  </r>
  <r>
    <s v="s5057"/>
    <x v="0"/>
    <x v="1364"/>
    <s v="Jerry Seinfeld: I'm Telling You for the Last Time"/>
    <x v="2210"/>
    <s v="Jerry Seinfeld"/>
    <s v="Jerry Seinfeld"/>
    <s v="United States"/>
    <s v="United States"/>
    <x v="0"/>
    <x v="978"/>
    <x v="0"/>
    <x v="2"/>
    <x v="1"/>
    <s v="69 min"/>
    <s v="Stand-Up Comedy"/>
    <s v="Months after his classic TV sitcom ends, the legendary comic returns to his stand-up roots to deliver his best jokes on a sold-out international tour."/>
    <x v="12"/>
  </r>
  <r>
    <s v="s5059"/>
    <x v="0"/>
    <x v="2699"/>
    <s v="Holy Camp!"/>
    <x v="2211"/>
    <s v="Macarena Garc√≠a"/>
    <s v="Macarena Garc√≠a, Anna Castillo, Bel√©n Cuesta, Gracia Olayo, Richard Collins-Moore, Llum Barrera, Secun de la Rosa, Mar√≠a Isabel D√≠az, V√≠ctor El√≠as, Henry M√©ndez, Esti Quesada"/>
    <s v="Spain"/>
    <s v="Spain"/>
    <x v="8"/>
    <x v="979"/>
    <x v="6"/>
    <x v="5"/>
    <x v="0"/>
    <s v="108 min"/>
    <s v="Comedies, Dramas, Faith &amp; Spirituality"/>
    <s v="In this musical comedy, two rebellious teen girls who love electronic music have a life-changing brush with the divine at a camp run by nuns."/>
    <x v="2"/>
  </r>
  <r>
    <s v="s5060"/>
    <x v="0"/>
    <x v="2700"/>
    <s v="A Futile and Stupid Gesture"/>
    <x v="2212"/>
    <s v="Will Forte"/>
    <s v="Will Forte, Domhnall Gleeson, Martin Mull, Joel McHale, Matt Lucas, Thomas Lennon, Seth Green, Jackie Tohn, Natasha Lyonne, Emmy Rossum, Elvy Yost, Matt Walsh, John Gemberling, Rick Glassman, Camille Guaty"/>
    <s v="United States"/>
    <s v="United States"/>
    <x v="0"/>
    <x v="980"/>
    <x v="3"/>
    <x v="21"/>
    <x v="0"/>
    <s v="102 min"/>
    <s v="Comedies"/>
    <s v="In a brief life full of triumph and failure, &quot;National Lampoon&quot; co-founder Doug Kenney built a comedy empire, molding pop culture in the 1970s."/>
    <x v="2"/>
  </r>
  <r>
    <s v="s5061"/>
    <x v="0"/>
    <x v="2701"/>
    <s v="Fakkah Fuzz: Almost Banned"/>
    <x v="1099"/>
    <s v="Fakkah Fuzz"/>
    <s v="Fakkah Fuzz"/>
    <s v="Singapore"/>
    <s v="Singapore"/>
    <x v="53"/>
    <x v="980"/>
    <x v="3"/>
    <x v="21"/>
    <x v="0"/>
    <s v="61 min"/>
    <s v="Stand-Up Comedy"/>
    <s v="Stand-up comic Fakkah Fuzz mines cross-cultural humor from the experience of growing up as an outspoken Malay man in Singapore."/>
    <x v="12"/>
  </r>
  <r>
    <s v="s5063"/>
    <x v="0"/>
    <x v="2702"/>
    <s v="Sebasti√°n Marcelo Wainraich"/>
    <x v="2082"/>
    <s v="Sebasti√°n Marcelo Wainraich"/>
    <s v="Sebasti√°n Marcelo Wainraich"/>
    <s v="Argentina"/>
    <s v="Argentina"/>
    <x v="10"/>
    <x v="980"/>
    <x v="3"/>
    <x v="21"/>
    <x v="0"/>
    <s v="49 min"/>
    <s v="Stand-Up Comedy"/>
    <s v="Argentine comedian Sebasti√°n Wainraich highlights the comedy in everyday life, from minibars to reasons why funerals are better than weddings."/>
    <x v="12"/>
  </r>
  <r>
    <s v="s5065"/>
    <x v="0"/>
    <x v="2703"/>
    <s v="Acts of Vengeance"/>
    <x v="2213"/>
    <s v="Antonio Banderas"/>
    <s v="Antonio Banderas, Karl Urban, Paz Vega, Robert Forster, Clint Dyer, Cristina Serafini, Lillian Blankenship, Atanas Srebrev, Mark Rhino Smith"/>
    <s v="Bulgaria, United States"/>
    <s v="Bulgaria"/>
    <x v="20"/>
    <x v="981"/>
    <x v="2"/>
    <x v="5"/>
    <x v="4"/>
    <s v="87 min"/>
    <s v="Action &amp; Adventure, International Movies"/>
    <s v="Devastated by the murder of his wife and child, a formerly fast-talking lawyer takes a vow of silence and trains himself for a mission of revenge."/>
    <x v="5"/>
  </r>
  <r>
    <s v="s5067"/>
    <x v="0"/>
    <x v="2704"/>
    <s v="Ricardo Quevedo: Hay gente as√≠"/>
    <x v="2082"/>
    <s v="Ricardo Quevedo"/>
    <s v="Ricardo Quevedo"/>
    <s v="Colombia"/>
    <s v="Colombia"/>
    <x v="16"/>
    <x v="982"/>
    <x v="1"/>
    <x v="21"/>
    <x v="0"/>
    <s v="59 min"/>
    <s v="Stand-Up Comedy"/>
    <s v="Droll comic Ricardo Quevedo hits Bogot√° with a set that touches on embarrassing misunderstandings, sex talk, the thrill of being scared and more."/>
    <x v="12"/>
  </r>
  <r>
    <s v="s5068"/>
    <x v="0"/>
    <x v="2229"/>
    <s v="Todd Glass: Act Happy"/>
    <x v="2214"/>
    <s v="Todd Glass"/>
    <s v="Todd Glass"/>
    <s v="United States"/>
    <s v="United States"/>
    <x v="0"/>
    <x v="983"/>
    <x v="0"/>
    <x v="21"/>
    <x v="0"/>
    <s v="63 min"/>
    <s v="Stand-Up Comedy"/>
    <s v="Try to keep up as comedian Todd Glass delivers rapid-fire stand-up that bounces from his heart attack to his coming out to how to eat a Kit Kat."/>
    <x v="12"/>
  </r>
  <r>
    <s v="s5072"/>
    <x v="0"/>
    <x v="2705"/>
    <s v="Harith Iskander: I Told You So"/>
    <x v="1099"/>
    <s v="Harith Iskander"/>
    <s v="Harith Iskander"/>
    <s v="United States"/>
    <s v="United States"/>
    <x v="0"/>
    <x v="984"/>
    <x v="3"/>
    <x v="21"/>
    <x v="1"/>
    <s v="62 min"/>
    <s v="Stand-Up Comedy"/>
    <s v="Malaysian stand-up comedy icon Harith Iskander takes the stage in Kuala Lumpur to talk about Singapore, a past girlfriend, Rick Astley and more."/>
    <x v="12"/>
  </r>
  <r>
    <s v="s5073"/>
    <x v="0"/>
    <x v="2706"/>
    <s v="Step Sisters"/>
    <x v="2215"/>
    <s v="Megalyn Echikunwoke"/>
    <s v="Megalyn Echikunwoke, Eden Sher, Lyndon Smith, Gage Golightly, Matt McGorry, Marque Richardson, Alessandra Torresani, Naturi Naughton, Nia Jervier, Robert Curtis Brown"/>
    <s v="United States"/>
    <s v="United States"/>
    <x v="0"/>
    <x v="984"/>
    <x v="3"/>
    <x v="21"/>
    <x v="2"/>
    <s v="108 min"/>
    <s v="Comedies"/>
    <s v="With her Harvard Law dreams on the line, a black sorority leader agrees to help a rhythmically challenged sisterhood win a step dance championship."/>
    <x v="2"/>
  </r>
  <r>
    <s v="s5074"/>
    <x v="0"/>
    <x v="2707"/>
    <s v="The Open House"/>
    <x v="2216"/>
    <s v="Dylan Minnette"/>
    <s v="Dylan Minnette, Piercey Dalton, Patricia Bethune, Sharif Atkins, Aaron Abrams, Edward Olson, Katie Walder, Paul Rae"/>
    <s v="Canada, United States"/>
    <s v="Canada"/>
    <x v="11"/>
    <x v="984"/>
    <x v="3"/>
    <x v="21"/>
    <x v="0"/>
    <s v="95 min"/>
    <s v="Horror Movies, Thrillers"/>
    <s v="Following a tragedy, a mother and her teen son move to a relative's vacant vacation home, where eerie and unexplained forces conspire against them."/>
    <x v="3"/>
  </r>
  <r>
    <s v="s5075"/>
    <x v="0"/>
    <x v="2708"/>
    <s v="Bad Day for the Cut"/>
    <x v="2217"/>
    <s v="Nigel O'Neill"/>
    <s v="Nigel O'Neill, Susan Lynch, J√≥zef Pawlowski, Stuart Graham, David Pearse, Brian Milligan, Anna Prochniak, Stella McCusker, Ian McElhinney, Lalor Roddy"/>
    <s v="United Kingdom"/>
    <s v="United Kingdom"/>
    <x v="1"/>
    <x v="985"/>
    <x v="2"/>
    <x v="5"/>
    <x v="0"/>
    <s v="99 min"/>
    <s v="Independent Movies, International Movies, Thrillers"/>
    <s v="A mild-mannered, middle-aged Irish farmer devoted to his mother embarks on a violent quest for revenge when she's murdered in a home invasion."/>
    <x v="21"/>
  </r>
  <r>
    <s v="s5077"/>
    <x v="0"/>
    <x v="2709"/>
    <s v="Arango y Sanint: R√≠ase el show"/>
    <x v="2082"/>
    <s v="Juli√°n Arango"/>
    <s v="Juli√°n Arango, Antonio Sanint"/>
    <s v="Colombia"/>
    <s v="Colombia"/>
    <x v="16"/>
    <x v="986"/>
    <x v="1"/>
    <x v="21"/>
    <x v="0"/>
    <s v="62 min"/>
    <s v="Stand-Up Comedy"/>
    <s v="Colombian stand-up comedians Antonio Sanint and Juli√°n Arango impersonate an Argentine visitor and a cabbie, and a pair of dirty old men at the opera."/>
    <x v="12"/>
  </r>
  <r>
    <s v="s5078"/>
    <x v="1"/>
    <x v="2710"/>
    <s v="Godzilla"/>
    <x v="1846"/>
    <s v="Mamoru Miyano"/>
    <s v="Mamoru Miyano, Takahiro Sakurai, Kana Hanazawa, Tomokazu Sugita, Yuki Kaji, Junichi Suwabe, Daisuke Ono, Kenta Miyake, Kenyu Horiuchi, Kazuya Nakai, Kazuhiro Yamaji"/>
    <s v="Japan"/>
    <s v="Japan"/>
    <x v="6"/>
    <x v="986"/>
    <x v="1"/>
    <x v="5"/>
    <x v="1"/>
    <s v="1 Season"/>
    <s v="TV Shows"/>
    <s v="A desperate group of refugees attempts to recolonize Earth 20,000 years after Godzilla took over. But one young man wants revenge above all else."/>
    <x v="13"/>
  </r>
  <r>
    <s v="s5080"/>
    <x v="0"/>
    <x v="2711"/>
    <s v="Alibaba Aur 40 Chor"/>
    <x v="2218"/>
    <s v="Dharmendra"/>
    <s v="Dharmendra, Hema Malini, Zeenat Aman, Rolan Bykov, Prem Chopra, Yakub Akhmedov, Madan Puri, Sofiko Chiaureli"/>
    <s v="Soviet Union, India"/>
    <s v="Soviet Union"/>
    <x v="67"/>
    <x v="987"/>
    <x v="6"/>
    <x v="37"/>
    <x v="1"/>
    <s v="147 min"/>
    <s v="Action &amp; Adventure, International Movies, Sci-Fi &amp; Fantasy"/>
    <s v="A simple village man is thrown into a web of political intrigue after he takes on a powerful and ruthless gang of bandits."/>
    <x v="5"/>
  </r>
  <r>
    <s v="s5081"/>
    <x v="0"/>
    <x v="2712"/>
    <s v="Pyar Ke Do Pal"/>
    <x v="2219"/>
    <s v="Mithun Chakraborty"/>
    <s v="Mithun Chakraborty, Jayapradha, Simple Kapadia, Krishan Dhawan, Jagdeep, Bindu, Satyendra Kapoor, Shubha Khote, Amrit Pal, Lalita Pawar"/>
    <s v="India"/>
    <s v="India"/>
    <x v="3"/>
    <x v="987"/>
    <x v="6"/>
    <x v="33"/>
    <x v="1"/>
    <s v="153 min"/>
    <s v="Dramas, International Movies, Music &amp; Musicals"/>
    <s v="Twins separated by a court order meet at camp and decide to reunite their parents, unaware of the dark secret that drove them apart years before."/>
    <x v="0"/>
  </r>
  <r>
    <s v="s5082"/>
    <x v="0"/>
    <x v="2713"/>
    <s v="Rip Tide"/>
    <x v="2220"/>
    <s v="Debby Ryan"/>
    <s v="Debby Ryan, Genevieve Hegney, Andrew Creer, Naomi Sequeira, Aaron Jeffery, Valerie Bader, Jeremy Lindsay Taylor, Danielle Carter, Marcus Graham, Kimie Tsukakoshi"/>
    <s v="Australia, United Arab Emirates"/>
    <s v="Australia"/>
    <x v="9"/>
    <x v="987"/>
    <x v="6"/>
    <x v="5"/>
    <x v="5"/>
    <s v="87 min"/>
    <s v="Children &amp; Family Movies, Dramas, Sports Movies"/>
    <s v="Following an embarrassing viral video, a New York model decides to escape from her suffocating existence by visiting her faraway aunt in Australia."/>
    <x v="7"/>
  </r>
  <r>
    <s v="s5084"/>
    <x v="0"/>
    <x v="2714"/>
    <s v="Milada"/>
    <x v="2221"/>
    <s v="Ayelet Zurer"/>
    <s v="Ayelet Zurer, Robert Gant, Vica Kerekes, A≈àa Geislerov√°, Ivana Ch√Ωlkov√°, Vladim√≠r Javorsk√Ω, Dagmar Bl√°hov√°, Jarom√≠r Dulava, Martin Pechl√°t, Brian Caspe"/>
    <s v="Czech Republic, United States"/>
    <s v="Czech Republic"/>
    <x v="42"/>
    <x v="988"/>
    <x v="3"/>
    <x v="5"/>
    <x v="1"/>
    <s v="124 min"/>
    <s v="Dramas, International Movies"/>
    <s v="Politician and human rights campaigner Milada Hor√°kov√° battles against all odds to defend her beliefs in a Czechoslovakia under Communist rule."/>
    <x v="0"/>
  </r>
  <r>
    <s v="s5085"/>
    <x v="0"/>
    <x v="2715"/>
    <s v="The Polka King"/>
    <x v="2222"/>
    <s v="Jack Black"/>
    <s v="Jack Black, Jenny Slate, Jason Schwartzman, Jacki Weaver, J.B. Smoove, Vanessa Bayer, Robert Capron, Willie Garson, Lew Schneider"/>
    <s v="United States"/>
    <s v="United States"/>
    <x v="0"/>
    <x v="988"/>
    <x v="3"/>
    <x v="21"/>
    <x v="1"/>
    <s v="94 min"/>
    <s v="Comedies, Independent Movies"/>
    <s v="Determined to make it big in America, Polish-born bandleader Jan Lewan draws his fans into a Ponzi scheme in this comedy based on a true story."/>
    <x v="2"/>
  </r>
  <r>
    <s v="s5087"/>
    <x v="0"/>
    <x v="1504"/>
    <s v="Tom Segura: Disgraceful"/>
    <x v="1244"/>
    <s v="Tom Segura"/>
    <s v="Tom Segura"/>
    <s v="United States"/>
    <s v="United States"/>
    <x v="0"/>
    <x v="988"/>
    <x v="3"/>
    <x v="21"/>
    <x v="0"/>
    <s v="71 min"/>
    <s v="Stand-Up Comedy"/>
    <s v="Tom Segura gives voice to the sordid thoughts you'd never say out loud, with blunt musings on porn, parking lot power struggles, parenthood and more."/>
    <x v="12"/>
  </r>
  <r>
    <s v="s5089"/>
    <x v="0"/>
    <x v="2716"/>
    <s v="The House Next Door"/>
    <x v="2223"/>
    <s v="Siddharth"/>
    <s v="Siddharth, Andrea Jeremiah, Anisha Victor, Atul Kulkarni, Suresh, Prakash Belawadi"/>
    <s v="India"/>
    <s v="India"/>
    <x v="3"/>
    <x v="989"/>
    <x v="0"/>
    <x v="5"/>
    <x v="0"/>
    <s v="135 min"/>
    <s v="Horror Movies, International Movies, Thrillers"/>
    <s v="In this Hindi version of &quot;Aval,&quot; a young couple's relationship is shaken to its core when a mysterious and troubled family moves into the neighborhood."/>
    <x v="3"/>
  </r>
  <r>
    <s v="s5092"/>
    <x v="0"/>
    <x v="2717"/>
    <s v="Before I Wake"/>
    <x v="2224"/>
    <s v="Kate Bosworth"/>
    <s v="Kate Bosworth, Thomas Jane, Jacob Tremblay, Annabeth Gish, Dash Mihok, Jay Karnes, Lance E. Nichols"/>
    <s v="United States"/>
    <s v="United States"/>
    <x v="0"/>
    <x v="990"/>
    <x v="3"/>
    <x v="32"/>
    <x v="2"/>
    <s v="97 min"/>
    <s v="Horror Movies, Thrillers"/>
    <s v="Still mourning the death of their son, Mark and Jessie welcome foster child Cody into their lives. Soon they discover he has a strange ability."/>
    <x v="3"/>
  </r>
  <r>
    <s v="s5093"/>
    <x v="1"/>
    <x v="2718"/>
    <s v="Devilman Crybaby"/>
    <x v="1301"/>
    <s v="Kouki Uchiyama"/>
    <s v="Kouki Uchiyama, Ayumu Murase, Megumi Han, Ami Koshimizu, Atsuko Tanaka, Rikiya Koyama, Avu-chan, Kenjiro Tsuda, KEN THE 390, Subaru Kimura, Young Dais, Hannya, AFRA"/>
    <s v="Japan"/>
    <s v="Japan"/>
    <x v="6"/>
    <x v="990"/>
    <x v="3"/>
    <x v="21"/>
    <x v="0"/>
    <s v="1 Season"/>
    <s v="Anime Series, International TV Shows, TV Horror"/>
    <s v="With demons reawakened and humanity in turmoil, a sensitive demon-boy is led into a brutal, degenerate war against evil by his mysterious friend, Ryo."/>
    <x v="17"/>
  </r>
  <r>
    <s v="s5094"/>
    <x v="0"/>
    <x v="2719"/>
    <s v="Mustang Island"/>
    <x v="2225"/>
    <s v="Macon Blair"/>
    <s v="Macon Blair, Lee Eddy, John Merriman, Byron Brown, Jason Newman"/>
    <s v="United States"/>
    <s v="United States"/>
    <x v="0"/>
    <x v="991"/>
    <x v="0"/>
    <x v="5"/>
    <x v="1"/>
    <s v="86 min"/>
    <s v="Comedies, Dramas, Independent Movies"/>
    <s v="After being dumped on New Year's Eve, Bill pursues his ex-girlfriend to an off-season Gulf Coast beach town, but things get complicated along the way."/>
    <x v="2"/>
  </r>
  <r>
    <s v="s5097"/>
    <x v="1"/>
    <x v="2686"/>
    <s v="Fullmetal Alchemist: Brotherhood"/>
    <x v="2226"/>
    <s v="Romi Park"/>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s v="Japan"/>
    <x v="6"/>
    <x v="992"/>
    <x v="6"/>
    <x v="3"/>
    <x v="1"/>
    <s v="5 Seasons"/>
    <s v="Anime Series, International TV Shows"/>
    <s v="After both suffer physical damage ‚Äì brothers Edward and Alphonse battle nefarious forces to try to reclaim their bodies in this supernatural anime."/>
    <x v="17"/>
  </r>
  <r>
    <s v="s5101"/>
    <x v="1"/>
    <x v="1901"/>
    <s v="Dave Chappelle: Equanimity &amp; The Bird Revelation"/>
    <x v="1612"/>
    <s v="Dave Chappelle"/>
    <s v="Dave Chappelle"/>
    <s v="United States"/>
    <s v="United States"/>
    <x v="0"/>
    <x v="993"/>
    <x v="5"/>
    <x v="5"/>
    <x v="0"/>
    <s v="1 Season"/>
    <s v="Stand-Up Comedy &amp; Talk Shows, TV Comedies"/>
    <s v="Comedy titan Dave Chappelle caps a wild year with two stand-up specials packed with scorching new material, self-reflection and tough love."/>
    <x v="25"/>
  </r>
  <r>
    <s v="s5102"/>
    <x v="0"/>
    <x v="2720"/>
    <s v="Fun Mom Dinner"/>
    <x v="2227"/>
    <s v="Katie Aselton"/>
    <s v="Katie Aselton, Toni Collette, Bridget Everett, Molly Shannon, Adam Scott, Rob Huebel, Adam Levine, Paul Rust"/>
    <s v="United States"/>
    <s v="United States"/>
    <x v="0"/>
    <x v="993"/>
    <x v="5"/>
    <x v="5"/>
    <x v="4"/>
    <s v="82 min"/>
    <s v="Comedies, International Movies"/>
    <s v="Four preschool moms with little in common need a night out to take a break from their kids. But one thing leads to another, and things get rowdy."/>
    <x v="2"/>
  </r>
  <r>
    <s v="s5103"/>
    <x v="0"/>
    <x v="2721"/>
    <s v="Goon: Last of the Enforcers"/>
    <x v="2228"/>
    <s v="Seann William Scott"/>
    <s v="Seann William Scott, Alison Pill, Liev Schreiber, Marc-Andr√© Grondin, Wyatt Russell, Elisha Cuthbert, Callum Keith Rennie, Jason Jones, Kim Coates, T.J. Miller"/>
    <s v="Canada"/>
    <s v="Canada"/>
    <x v="11"/>
    <x v="994"/>
    <x v="4"/>
    <x v="32"/>
    <x v="4"/>
    <s v="102 min"/>
    <s v="Comedies, International Movies, Sports Movies"/>
    <s v="Injury and family push hockey player Doug Glatt into retirement, but his plans change when his beloved former team appoints his nemesis as captain."/>
    <x v="2"/>
  </r>
  <r>
    <s v="s5105"/>
    <x v="0"/>
    <x v="2722"/>
    <s v="The Climb"/>
    <x v="2229"/>
    <s v="Ahmed Sylla"/>
    <s v="Ahmed Sylla, Alice Bela√Ødi, Kevin Razy, Nicolas Wanczycki, Waly Dia, Umesh Tamang"/>
    <s v="France"/>
    <s v="France"/>
    <x v="14"/>
    <x v="995"/>
    <x v="3"/>
    <x v="5"/>
    <x v="1"/>
    <s v="105 min"/>
    <s v="Action &amp; Adventure, Comedies, Dramas"/>
    <s v="A young Senegalese-French man from humble roots sets out to climb Mount Everest to impress the woman he loves ‚Äì and slowly becomes a media sensation."/>
    <x v="5"/>
  </r>
  <r>
    <s v="s5107"/>
    <x v="0"/>
    <x v="2723"/>
    <s v="Bibi &amp; Tina: Tohuwabohu Total"/>
    <x v="714"/>
    <s v="Lina Larissa Strahl"/>
    <s v="Lina Larissa Strahl, Lisa-Marie Koroll, Louis Held, Lea van Acken, Emilio Sakraya, Michael Maertens, Martin Seifert"/>
    <s v="Germany"/>
    <s v="Germany"/>
    <x v="2"/>
    <x v="996"/>
    <x v="1"/>
    <x v="5"/>
    <x v="1"/>
    <s v="106 min"/>
    <s v="Children &amp; Family Movies, Music &amp; Musicals"/>
    <s v="Teen witch Bibi and her pal Tina return to the screen to reconcile a runaway girl with her narrow-minded family and save Falkenstein Castle from chaos."/>
    <x v="7"/>
  </r>
  <r>
    <s v="s5108"/>
    <x v="0"/>
    <x v="2724"/>
    <s v="Mr. Roosevelt"/>
    <x v="2230"/>
    <s v="No√´l Wells"/>
    <s v="No√´l Wells, Nick Thune, Britt Lower, Daniella Pineda, Andre Hyland, Armen Weitzman, Sergio Cilli"/>
    <s v="United States"/>
    <s v="United States"/>
    <x v="0"/>
    <x v="997"/>
    <x v="0"/>
    <x v="5"/>
    <x v="0"/>
    <s v="91 min"/>
    <s v="Comedies, Independent Movies"/>
    <s v="A struggling comedian returns to Austin, Texas, to see her ailing cat and face her messy past ‚Äì while staying with her ex and his new girlfriend."/>
    <x v="2"/>
  </r>
  <r>
    <s v="s5109"/>
    <x v="0"/>
    <x v="2725"/>
    <s v="Todd Barry: Spicy Honey"/>
    <x v="1640"/>
    <s v="Todd Barry"/>
    <s v="Todd Barry"/>
    <s v="United States"/>
    <s v="United States"/>
    <x v="0"/>
    <x v="997"/>
    <x v="0"/>
    <x v="5"/>
    <x v="0"/>
    <s v="61 min"/>
    <s v="Stand-Up Comedy"/>
    <s v="With bone-dry wit, stand-up comic Todd Barry dissects texting emergencies, Hitler's taste in wine, pricey soap, cheap pizza and much more."/>
    <x v="12"/>
  </r>
  <r>
    <s v="s5111"/>
    <x v="0"/>
    <x v="2726"/>
    <s v="Creep 2"/>
    <x v="2231"/>
    <s v="Mark Duplass"/>
    <s v="Mark Duplass, Desiree Akhavan, Karan Soni"/>
    <s v="United States"/>
    <s v="United States"/>
    <x v="0"/>
    <x v="998"/>
    <x v="4"/>
    <x v="5"/>
    <x v="0"/>
    <s v="80 min"/>
    <s v="Horror Movies, Independent Movies, Thrillers"/>
    <s v="A video artist finds the perfect character for a sensational piece, but the subject of her dreams soon reveals his insidious side."/>
    <x v="3"/>
  </r>
  <r>
    <s v="s5112"/>
    <x v="1"/>
    <x v="2727"/>
    <s v="Myths &amp; Monsters"/>
    <x v="2232"/>
    <s v="Nicholas Day"/>
    <s v="Nicholas Day"/>
    <s v="United Kingdom"/>
    <s v="United Kingdom"/>
    <x v="1"/>
    <x v="998"/>
    <x v="4"/>
    <x v="5"/>
    <x v="5"/>
    <s v="1 Season"/>
    <s v="British TV Shows, Docuseries"/>
    <s v="This documentary series takes us to the mythic landscapes of Europe to explore some of most enduring legends produced by European culture."/>
    <x v="1"/>
  </r>
  <r>
    <s v="s5114"/>
    <x v="0"/>
    <x v="2728"/>
    <s v="Bright"/>
    <x v="340"/>
    <s v="Will Smith"/>
    <s v="Will Smith, Joel Edgerton, Noomi Rapace, Lucy Fry, Edgar Ram√≠rez, Ike Barinholtz, Brad William Henke, Enrique Murciano, Happy Anderson, Kenneth Choi, Andrea Navedo, Dawn Olivieri"/>
    <s v="United States"/>
    <s v="United States"/>
    <x v="0"/>
    <x v="999"/>
    <x v="3"/>
    <x v="5"/>
    <x v="0"/>
    <s v="118 min"/>
    <s v="Action &amp; Adventure, Sci-Fi &amp; Fantasy"/>
    <s v="In an LA rife with interspecies tensions, a human cop and his orc partner stumble on a powerful object and become embroiled in a prophesied turf war."/>
    <x v="5"/>
  </r>
  <r>
    <s v="s5115"/>
    <x v="0"/>
    <x v="2729"/>
    <s v="Desire"/>
    <x v="2233"/>
    <s v="Carolina Ardohain"/>
    <s v="Carolina Ardohain, M√≥nica Anton√≥pulos, Guilherme Winter, Juan Sorini, Andrea Frigerio"/>
    <s v="Argentina"/>
    <s v="Argentina"/>
    <x v="10"/>
    <x v="1000"/>
    <x v="2"/>
    <x v="5"/>
    <x v="0"/>
    <s v="94 min"/>
    <s v="Dramas, International Movies, Romantic Movies"/>
    <s v="A young woman arrives at her estranged sister's wedding to mend fences but falls prey to lust when she meets the groom."/>
    <x v="0"/>
  </r>
  <r>
    <s v="s5116"/>
    <x v="0"/>
    <x v="2730"/>
    <s v="48 Christmas Wishes"/>
    <x v="2234"/>
    <s v="Khiyla Aynne"/>
    <s v="Khiyla Aynne, Noah Dyer, Maya Franzoi, Clara Kushnir, Madeline Leon, Liam MacDonald, Matt Schichter, Ethan Yang, Adam Crew"/>
    <s v="Canada"/>
    <s v="Canada"/>
    <x v="11"/>
    <x v="1001"/>
    <x v="1"/>
    <x v="5"/>
    <x v="8"/>
    <s v="84 min"/>
    <s v="Children &amp; Family Movies, Comedies"/>
    <s v="When a small town's letters to Santa accidentally go up in smoke, two elves venture out of the North Pole to retrieve every missing wish."/>
    <x v="7"/>
  </r>
  <r>
    <s v="s5117"/>
    <x v="0"/>
    <x v="2731"/>
    <s v="Jeremiah Tower: The Last Magnificent"/>
    <x v="2235"/>
    <s v="Jeremiah Tower"/>
    <s v="Jeremiah Tower, Anthony Bourdain, Mario Batali, Ruth Reichl"/>
    <s v="Mexico, United States"/>
    <s v="Mexico"/>
    <x v="17"/>
    <x v="1001"/>
    <x v="1"/>
    <x v="32"/>
    <x v="4"/>
    <s v="103 min"/>
    <s v="Documentaries"/>
    <s v="This documentary profiles influential chef Jeremiah Tower, who played a pivotal role in the invention of a revolutionary new American cuisine."/>
    <x v="8"/>
  </r>
  <r>
    <s v="s5118"/>
    <x v="0"/>
    <x v="2732"/>
    <s v="Russell Howard: Recalibrate"/>
    <x v="2157"/>
    <s v="Russell Howard"/>
    <s v="Russell Howard"/>
    <s v="United Kingdom"/>
    <s v="United Kingdom"/>
    <x v="1"/>
    <x v="1002"/>
    <x v="0"/>
    <x v="5"/>
    <x v="0"/>
    <s v="69 min"/>
    <s v="Stand-Up Comedy"/>
    <s v="Self-deprecating comic Russell Howard plows ahead through politics, porn, social media and his own shortcomings. Yet he somehow keeps it positive."/>
    <x v="12"/>
  </r>
  <r>
    <s v="s5122"/>
    <x v="0"/>
    <x v="2733"/>
    <s v="Christmas Inheritance"/>
    <x v="205"/>
    <s v="Eliza Taylor"/>
    <s v="Eliza Taylor, Jake Lacy, Andie MacDowell, Michael Xavier, Neil Crone, Anthony Sherwood, Joanna Douglas, Martin Roach"/>
    <s v="United States"/>
    <s v="United States"/>
    <x v="0"/>
    <x v="1003"/>
    <x v="3"/>
    <x v="5"/>
    <x v="8"/>
    <s v="105 min"/>
    <s v="Dramas, International Movies, Romantic Movies"/>
    <s v="To inherit her father's company, socialite Ellen must first visit his small hometown, where she learns the value of hard work and helping others."/>
    <x v="0"/>
  </r>
  <r>
    <s v="s5123"/>
    <x v="0"/>
    <x v="2734"/>
    <s v="Muramba"/>
    <x v="2236"/>
    <s v="Mithila Palkar"/>
    <s v="Mithila Palkar, Amey Wagh, Sachin Khedekar, Chinmayi Sumit"/>
    <s v="India"/>
    <s v="India"/>
    <x v="3"/>
    <x v="1003"/>
    <x v="3"/>
    <x v="5"/>
    <x v="0"/>
    <s v="128 min"/>
    <s v="Comedies, Dramas, International Movies"/>
    <s v="A young man and his parents ponder the reasons behind the recent breakdown of a relationship he was in ‚Äì and the possibility of reconciliation."/>
    <x v="2"/>
  </r>
  <r>
    <s v="s5124"/>
    <x v="0"/>
    <x v="2735"/>
    <s v="Pottersville"/>
    <x v="2237"/>
    <s v="Michael Shannon"/>
    <s v="Michael Shannon, Judy Greer, Thomas Lennon, Ron Perlman, Christina Hendricks, Ian McShane"/>
    <s v="United States"/>
    <s v="United States"/>
    <x v="0"/>
    <x v="1003"/>
    <x v="3"/>
    <x v="5"/>
    <x v="2"/>
    <s v="86 min"/>
    <s v="Comedies, Independent Movies"/>
    <s v="A man's drunken romp in a gorilla suit gets him mistaken for Bigfoot, drawing media attention and tourist dollars to his struggling small town."/>
    <x v="2"/>
  </r>
  <r>
    <s v="s5125"/>
    <x v="0"/>
    <x v="2736"/>
    <s v="Seoul Searching"/>
    <x v="2238"/>
    <s v="In-pyo Cha"/>
    <s v="In-pyo Cha, Justin Chon, Jessika Van, Esteban Ahn, Teo Yoo, Rosalina Leigh, Kang Byul, Crystal Kay, Dante Han, Sue Son, Albert Kong, Byeol Kang, David Lee McInnis, Seung-hyeon Han, Nathalia Ramos, Seong-guk Choi, Ji-a Park"/>
    <s v="South Korea, China, United States"/>
    <s v="South Korea"/>
    <x v="29"/>
    <x v="1003"/>
    <x v="3"/>
    <x v="25"/>
    <x v="0"/>
    <s v="109 min"/>
    <s v="Comedies, Dramas, International Movies"/>
    <s v="Teens of Korean descent who were born and raised in other countries travel to Seoul to learn about their cultural heritage at a summer camp in 1986."/>
    <x v="2"/>
  </r>
  <r>
    <s v="s5128"/>
    <x v="0"/>
    <x v="2737"/>
    <s v="Judd Apatow: The Return"/>
    <x v="1157"/>
    <s v="Judd Apatow"/>
    <s v="Judd Apatow"/>
    <s v="United States"/>
    <s v="United States"/>
    <x v="0"/>
    <x v="1004"/>
    <x v="0"/>
    <x v="5"/>
    <x v="0"/>
    <s v="70 min"/>
    <s v="Stand-Up Comedy"/>
    <s v="Judd Apatow returns to stand-up comedy after 25 years, riffing on living with three women, amusing moments from his career and much more."/>
    <x v="12"/>
  </r>
  <r>
    <s v="s5130"/>
    <x v="0"/>
    <x v="2738"/>
    <s v="El Camino Christmas"/>
    <x v="766"/>
    <s v="Jessica Alba"/>
    <s v="Jessica Alba, Tim Allen, Dax Shepard, Vincent D'Onofrio, Luke Grimes, Kurtwood Smith, Michelle Mylett"/>
    <s v="United States"/>
    <s v="United States"/>
    <x v="0"/>
    <x v="1005"/>
    <x v="3"/>
    <x v="5"/>
    <x v="0"/>
    <s v="89 min"/>
    <s v="Comedies, Dramas"/>
    <s v="Stuck in a liquor store during an alleged robbery, a group of strangers shares hidden truths and forms an unexpected bond on Christmas Eve."/>
    <x v="2"/>
  </r>
  <r>
    <s v="s5131"/>
    <x v="0"/>
    <x v="2739"/>
    <s v="Jaal"/>
    <x v="2239"/>
    <s v="Jeetendra"/>
    <s v="Jeetendra, Mithun Chakraborty, Rekha, Mandakini, Moon Moon Sen, Vinod Mehra, Tanuja, Amrit Pal"/>
    <s v="India"/>
    <s v="India"/>
    <x v="3"/>
    <x v="1005"/>
    <x v="3"/>
    <x v="33"/>
    <x v="1"/>
    <s v="162 min"/>
    <s v="Action &amp; Adventure, International Movies"/>
    <s v="When a mysterious woman hires Shankar to spy on a family, he must determine how his own father's abandonment figures into the situation."/>
    <x v="5"/>
  </r>
  <r>
    <s v="s5132"/>
    <x v="0"/>
    <x v="2740"/>
    <s v="Shikari"/>
    <x v="2218"/>
    <s v="Mithun Chakraborty"/>
    <s v="Mithun Chakraborty, Naseeruddin Shah, Irina Kushnareva, Varsha Usgaonkar, Gulshan Grover, Anjana Mumtaz, Amrish Puri, Amrit Pal, Achyut Potdar, Lilliput"/>
    <s v="India, Soviet Union"/>
    <s v="India"/>
    <x v="3"/>
    <x v="1005"/>
    <x v="3"/>
    <x v="30"/>
    <x v="1"/>
    <s v="163 min"/>
    <s v="Dramas, International Movies, Music &amp; Musicals"/>
    <s v="When Shankar, who performs on the road with partner Chanchal and elephant Appu, falls for a Russian circus performer, jealousies and conflicts arise."/>
    <x v="0"/>
  </r>
  <r>
    <s v="s5134"/>
    <x v="0"/>
    <x v="2741"/>
    <s v="Trolls Holiday Special"/>
    <x v="2240"/>
    <s v="Anna Kendrick"/>
    <s v="Anna Kendrick, Justin Timberlake, Zooey Deschanel, Christopher Mintz-Plasse, James Corden, Ron Funches, Kunal Nayyar, Aino Jawo, Caroline Hjelt, Walt Dohrn"/>
    <s v="United States"/>
    <s v="United States"/>
    <x v="0"/>
    <x v="1006"/>
    <x v="1"/>
    <x v="5"/>
    <x v="7"/>
    <s v="27 min"/>
    <s v="Children &amp; Family Movies, Comedies, Music &amp; Musicals"/>
    <s v="When Queen Poppy realizes that Bridget and the Bergens don't have any holidays, she hatches a plan for Branch and the Snack Pack to help create one."/>
    <x v="7"/>
  </r>
  <r>
    <s v="s5135"/>
    <x v="0"/>
    <x v="2742"/>
    <s v="Craig Ferguson: Tickle Fight"/>
    <x v="1640"/>
    <s v="Craig Ferguson"/>
    <s v="Craig Ferguson"/>
    <s v="United States"/>
    <s v="United States"/>
    <x v="0"/>
    <x v="1007"/>
    <x v="0"/>
    <x v="5"/>
    <x v="0"/>
    <s v="67 min"/>
    <s v="Stand-Up Comedy"/>
    <s v="Cheeky comic Craig Ferguson keeps it casual as he discusses '70s porn, Japanese toilets and his mildly crime-filled days as a talk show host."/>
    <x v="12"/>
  </r>
  <r>
    <s v="s5136"/>
    <x v="0"/>
    <x v="2743"/>
    <s v="Jab Harry Met Sejal"/>
    <x v="882"/>
    <s v="Shah Rukh Khan"/>
    <s v="Shah Rukh Khan, Anushka Sharma, Aru Krishansh Verma, Chandan Roy Sanyal, Evelyn Sharma, Kavi Shastri, Barbora Mudrochova, Paula Donner, Denis Dorokhov, Martavious Gayles"/>
    <s v="India"/>
    <s v="India"/>
    <x v="3"/>
    <x v="1008"/>
    <x v="4"/>
    <x v="5"/>
    <x v="0"/>
    <s v="142 min"/>
    <s v="Comedies, International Movies, Romantic Movies"/>
    <s v="A philandering tour guide in Europe begins to develop feelings for one of his clients while helping her search for her lost engagement ring."/>
    <x v="2"/>
  </r>
  <r>
    <s v="s5137"/>
    <x v="0"/>
    <x v="2744"/>
    <s v="Temple"/>
    <x v="2241"/>
    <s v="Logan Huffman"/>
    <s v="Logan Huffman, Natalia Warner, Brandon Sklenar, Naoto Takenaka, Asahi Uchida, Mei Kurokawa, Hisashi Miyazawa, Miho Tamaki, Seiki Chiba, Yoshimi Tachi"/>
    <s v="Japan, United States"/>
    <s v="Japan"/>
    <x v="6"/>
    <x v="1008"/>
    <x v="4"/>
    <x v="5"/>
    <x v="0"/>
    <s v="78 min"/>
    <s v="Horror Movies, Independent Movies"/>
    <s v="Three unsuspecting American tourists visit a mysterious mountain shrine in Japan despite uncanny warnings from local inhabitants to stay away."/>
    <x v="3"/>
  </r>
  <r>
    <s v="s5138"/>
    <x v="0"/>
    <x v="2745"/>
    <s v="A StoryBots Christmas"/>
    <x v="2242"/>
    <s v="Edward Asner"/>
    <s v="Edward Asner, Judy Greer, Erin Fitzgerald, Fred Tatasciore, Jeff Gill, Gregg Spiridellis, Evan Spiridellis, Jim Meskimen, Nate Theis"/>
    <s v="United States"/>
    <s v="United States"/>
    <x v="0"/>
    <x v="1009"/>
    <x v="3"/>
    <x v="5"/>
    <x v="9"/>
    <s v="26 min"/>
    <s v="Children &amp; Family Movies, Comedies"/>
    <s v="Bo thinks her holiday gift-giving isn't good enough, so she heads north to study under Santa Claus ‚Äì only to find he's missing."/>
    <x v="7"/>
  </r>
  <r>
    <s v="s5143"/>
    <x v="0"/>
    <x v="2746"/>
    <s v="Monster Island"/>
    <x v="2243"/>
    <s v="Joey Camen"/>
    <s v="Joey Camen, Fiona Hardingham, Johnny Rose, Katie Leigh, Roger L. Jackson, Wally Wingert, Phillip Vasquez"/>
    <s v="India, Mexico"/>
    <s v="India"/>
    <x v="3"/>
    <x v="1009"/>
    <x v="3"/>
    <x v="5"/>
    <x v="7"/>
    <s v="81 min"/>
    <s v="Children &amp; Family Movies"/>
    <s v="When a teenager discovers he's not really human, he ventures out to a remote island to explore his roots and confronts a series of wild challenges."/>
    <x v="7"/>
  </r>
  <r>
    <s v="s5144"/>
    <x v="0"/>
    <x v="2747"/>
    <s v="My Happy Family"/>
    <x v="2244"/>
    <s v="Ia Shugliashvili"/>
    <s v="Ia Shugliashvili, Merab Ninidze, Berta Khapava, Tsisia Qumsishvili, Giorgi Khurtsilava, Giorgi Tabidze, Goven Cheishvili, Dimitri Oragvelidze, Mariam Bokeria"/>
    <s v="Georgia, Germany, France"/>
    <s v="Georgia"/>
    <x v="68"/>
    <x v="1009"/>
    <x v="3"/>
    <x v="5"/>
    <x v="1"/>
    <s v="119 min"/>
    <s v="Dramas, Independent Movies, International Movies"/>
    <s v="A middle-aged wife and mother of two shocks her traditional, multigenerational Georgian household when she announces she's going to live by herself."/>
    <x v="0"/>
  </r>
  <r>
    <s v="s5145"/>
    <x v="1"/>
    <x v="2748"/>
    <s v="Oggy and the Cockroaches"/>
    <x v="2245"/>
    <s v="Don Michael Paul"/>
    <s v="Don Michael Paul, Tony Sampson, Sam Vincent, Matt Hill, Greg Eagles, Peter Kelamis, Tara Strong, Rick Jones"/>
    <s v="France"/>
    <s v="France"/>
    <x v="14"/>
    <x v="1009"/>
    <x v="3"/>
    <x v="5"/>
    <x v="7"/>
    <s v="1 Season"/>
    <s v="Kids' TV, TV Comedies"/>
    <s v="Wimpy blue cat Oggy would like nothing more than to snooze, but he's constantly bothered by the three ugly cockroaches who have invaded his home."/>
    <x v="23"/>
  </r>
  <r>
    <s v="s5147"/>
    <x v="0"/>
    <x v="2749"/>
    <s v="The Worthy"/>
    <x v="1101"/>
    <s v="Ali Suliman"/>
    <s v="Ali Suliman, Mahmoud Al Atrash, Samer al Masri, Rakeen Saad, Habib Ghuloom, Samer Ismail, Salah Hanoun, Maisa Abd Elhadi, Mohammad Al Ibrahimi, Nabeel Ahmad Alkoni"/>
    <s v="United Arab Emirates, Romania"/>
    <s v="United Arab Emirates"/>
    <x v="35"/>
    <x v="1009"/>
    <x v="3"/>
    <x v="32"/>
    <x v="0"/>
    <s v="99 min"/>
    <s v="International Movies, Sci-Fi &amp; Fantasy, Thrillers"/>
    <s v="In the near future, with civilization a thing of the past, a man puts his family in peril when he reluctantly lets outsiders into his compound."/>
    <x v="15"/>
  </r>
  <r>
    <s v="s5149"/>
    <x v="0"/>
    <x v="2750"/>
    <s v="Voyeur"/>
    <x v="2246"/>
    <s v="Gay Talese"/>
    <s v="Gay Talese"/>
    <s v="United States"/>
    <s v="United States"/>
    <x v="0"/>
    <x v="1009"/>
    <x v="3"/>
    <x v="5"/>
    <x v="0"/>
    <s v="96 min"/>
    <s v="Documentaries"/>
    <s v="Legendary journalist Gay Talese unmasks a motel owner who spied on his guests for decades. But his bombshell story soon becomes a scandal of its own."/>
    <x v="8"/>
  </r>
  <r>
    <s v="s5152"/>
    <x v="0"/>
    <x v="2751"/>
    <s v="Poster Boys"/>
    <x v="2247"/>
    <s v="Sunny Deol"/>
    <s v="Sunny Deol, Bobby Deol, Shreyas Talpade, Sonali Kulkarni, Tripti Dimri, Samiksha Bhatnagar, Lovely Singh, Purnima Varma"/>
    <s v="India"/>
    <s v="India"/>
    <x v="3"/>
    <x v="1010"/>
    <x v="6"/>
    <x v="5"/>
    <x v="2"/>
    <s v="128 min"/>
    <s v="Comedies, International Movies"/>
    <s v="Three men are stunned to find their faces on a poster promoting vasectomies, and must prove to their upset loved ones that they're innocent victims."/>
    <x v="2"/>
  </r>
  <r>
    <s v="s5154"/>
    <x v="0"/>
    <x v="2752"/>
    <s v="The Girl from the Song"/>
    <x v="2248"/>
    <s v="Lewis Rainer"/>
    <s v="Lewis Rainer, Josephine Berry, Charlotte Atkinson, Charles MacGechan"/>
    <s v="Spain"/>
    <s v="Spain"/>
    <x v="8"/>
    <x v="1011"/>
    <x v="3"/>
    <x v="32"/>
    <x v="0"/>
    <s v="101 min"/>
    <s v="Dramas, Independent Movies, International Movies"/>
    <s v="When an aspiring musician falls for a carefree college student, he follows her to the Nevada desert to declare his love to her and find himself."/>
    <x v="0"/>
  </r>
  <r>
    <s v="s5159"/>
    <x v="0"/>
    <x v="2753"/>
    <s v="Barbra: The Music ... The Mem'ries ... The Magic!"/>
    <x v="2249"/>
    <s v="Barbra Streisand"/>
    <s v="Barbra Streisand"/>
    <s v="United States"/>
    <s v="United States"/>
    <x v="0"/>
    <x v="1012"/>
    <x v="1"/>
    <x v="5"/>
    <x v="1"/>
    <s v="109 min"/>
    <s v="Music &amp; Musicals"/>
    <s v="Iconic songstress Barbra Streisand culminates her 13-city tour in Miami with dazzling ballads, Broadway standards and stories from behind the scenes."/>
    <x v="24"/>
  </r>
  <r>
    <s v="s5161"/>
    <x v="0"/>
    <x v="2754"/>
    <s v="Beat Bugs: All Together Now"/>
    <x v="2250"/>
    <s v="Ashleigh Ball"/>
    <s v="Ashleigh Ball, Lili Beaudoin, Charles Demers, Rebecca Husain, Erin Mathews"/>
    <s v="Australia, Canada"/>
    <s v="Australia"/>
    <x v="9"/>
    <x v="1013"/>
    <x v="0"/>
    <x v="5"/>
    <x v="9"/>
    <s v="51 min"/>
    <s v="Children &amp; Family Movies, Music &amp; Musicals"/>
    <s v="After winning a local talent show, the Beat Bugs journey to compete on &quot;The Bug Factor,&quot; a televised singing contest held in faraway Rocket Ship Park."/>
    <x v="7"/>
  </r>
  <r>
    <s v="s5162"/>
    <x v="0"/>
    <x v="604"/>
    <s v="Brian Regan: Nunchucks and Flamethrowers"/>
    <x v="513"/>
    <s v="Brian Regan"/>
    <s v="Brian Regan"/>
    <s v="United States"/>
    <s v="United States"/>
    <x v="0"/>
    <x v="1013"/>
    <x v="0"/>
    <x v="5"/>
    <x v="5"/>
    <s v="61 min"/>
    <s v="Stand-Up Comedy"/>
    <s v="Brian Regan takes relatable family humor to new heights as he talks board games, underwear elastic and looking for hot dogs in all the wrong places."/>
    <x v="12"/>
  </r>
  <r>
    <s v="s5163"/>
    <x v="0"/>
    <x v="2755"/>
    <s v="Saving Capitalism"/>
    <x v="2251"/>
    <s v="Robert Reich"/>
    <s v="Robert Reich"/>
    <s v="United States"/>
    <s v="United States"/>
    <x v="0"/>
    <x v="1013"/>
    <x v="0"/>
    <x v="5"/>
    <x v="5"/>
    <s v="73 min"/>
    <s v="Documentaries"/>
    <s v="Former Secretary of Labor Robert Reich meets with Americans from all walks of life as he chronicles a seismic shift in the nation's economy."/>
    <x v="8"/>
  </r>
  <r>
    <s v="s5164"/>
    <x v="0"/>
    <x v="1723"/>
    <s v="A Christmas Prince"/>
    <x v="470"/>
    <s v="Rose McIver"/>
    <s v="Rose McIver, Ben Lamb, Alice Krige, Honor Kneafsey"/>
    <s v="United States"/>
    <s v="United States"/>
    <x v="0"/>
    <x v="1014"/>
    <x v="3"/>
    <x v="5"/>
    <x v="5"/>
    <s v="92 min"/>
    <s v="Children &amp; Family Movies, Dramas, Romantic Movies"/>
    <s v="Christmas comes early for an aspiring young journalist when she's sent abroad to get the scoop on a dashing prince who's poised to be king."/>
    <x v="7"/>
  </r>
  <r>
    <s v="s5165"/>
    <x v="0"/>
    <x v="2756"/>
    <s v="Jim &amp; Andy: The Great Beyond - Featuring a Very Special, Contractually Obligated Mention of Tony Clifton"/>
    <x v="518"/>
    <s v="Jim Carrey"/>
    <s v="Jim Carrey"/>
    <s v="Canada, United States"/>
    <s v="Canada"/>
    <x v="11"/>
    <x v="1014"/>
    <x v="3"/>
    <x v="5"/>
    <x v="0"/>
    <s v="94 min"/>
    <s v="Documentaries"/>
    <s v="Through the lens of his stunningly immersive performance as Andy Kaufman, Jim Carrey ponders the meaning of life, reality, identity and career."/>
    <x v="8"/>
  </r>
  <r>
    <s v="s5168"/>
    <x v="0"/>
    <x v="2757"/>
    <s v="Mudbound"/>
    <x v="1342"/>
    <s v="Carey Mulligan"/>
    <s v="Carey Mulligan, Jason Clarke, Mary J. Blige, Garrett Hedlund, Jason Mitchell, Rob Morgan, Jonathan Banks"/>
    <s v="United States"/>
    <s v="United States"/>
    <x v="0"/>
    <x v="1014"/>
    <x v="3"/>
    <x v="5"/>
    <x v="4"/>
    <s v="135 min"/>
    <s v="Dramas, Independent Movies"/>
    <s v="Two Mississippi families ‚Äì one black, one white ‚Äì confront the brutal realities of prejudice, farming and friendship in a divided World War II era."/>
    <x v="0"/>
  </r>
  <r>
    <s v="s5172"/>
    <x v="0"/>
    <x v="2758"/>
    <s v="DeRay Davis: How to Act Black"/>
    <x v="1157"/>
    <s v="DeRay Davis"/>
    <s v="DeRay Davis"/>
    <s v="United States"/>
    <s v="United States"/>
    <x v="0"/>
    <x v="1015"/>
    <x v="0"/>
    <x v="5"/>
    <x v="0"/>
    <s v="66 min"/>
    <s v="Stand-Up Comedy"/>
    <s v="Dynamic comic DeRay Davis hits the stage like a ball of fire, nailing the finer points of living, dating and handling show business as a black man."/>
    <x v="12"/>
  </r>
  <r>
    <s v="s5173"/>
    <x v="0"/>
    <x v="2759"/>
    <s v="Bon Cop Bad Cop 2"/>
    <x v="2252"/>
    <s v="Patrick Huard"/>
    <s v="Patrick Huard, Colm Feore, Marc Beaupr√©, Noam Jenkins, Andreas Apergis, Mariana Mazza, Erik Knudsen, Sarah-Jeanne Labrosse, Lucie Laurier, Neil Crone, Catherine St-Laurent"/>
    <s v="Canada"/>
    <s v="Canada"/>
    <x v="11"/>
    <x v="1016"/>
    <x v="4"/>
    <x v="5"/>
    <x v="0"/>
    <s v="126 min"/>
    <s v="Action &amp; Adventure, Comedies, International Movies"/>
    <s v="Two veteran buddy cops are back for a second chapter, this time to tackle a car theft ring that turns out to be much more than they bargained for."/>
    <x v="5"/>
  </r>
  <r>
    <s v="s5175"/>
    <x v="1"/>
    <x v="2760"/>
    <s v="Glitter Force Doki Doki"/>
    <x v="2253"/>
    <s v="Debi Derryberry"/>
    <s v="Debi Derryberry, Cassandra Morris, Melissa Fahn, Stephanie Sheh, Erica Lindbeck, Kate Higgins, Cherami Leigh, Tara Sands, Bryce Papenbrook, Erica Mendez, Ray Chase, Carrie Keranen, Ben Diskin, Grant George, Kirk Thornton"/>
    <s v="Japan"/>
    <s v="Japan"/>
    <x v="6"/>
    <x v="1017"/>
    <x v="3"/>
    <x v="5"/>
    <x v="7"/>
    <s v="2 Seasons"/>
    <s v="Anime Series, Kids' TV"/>
    <s v="Four girls summon their inner superheroes to defend Earth and the magical kingdom of Splendorius from King Mercenare and his minions."/>
    <x v="17"/>
  </r>
  <r>
    <s v="s5177"/>
    <x v="0"/>
    <x v="2761"/>
    <s v="Mea Culpa"/>
    <x v="2082"/>
    <s v="Alexis de Anda"/>
    <s v="Alexis de Anda"/>
    <s v="Mexico"/>
    <s v="Mexico"/>
    <x v="17"/>
    <x v="1017"/>
    <x v="3"/>
    <x v="5"/>
    <x v="0"/>
    <s v="54 min"/>
    <s v="Stand-Up Comedy"/>
    <s v="Raw and outspoken, comedian Alexis de Anda bares her soul about weddings, exercise, sex, gynecologists, drugs and much more in this stand-up special."/>
    <x v="12"/>
  </r>
  <r>
    <s v="s5178"/>
    <x v="0"/>
    <x v="2762"/>
    <s v="The Killer"/>
    <x v="1803"/>
    <s v="Diogo Morgado"/>
    <s v="Diogo Morgado, Etienne Chicot, Maria de Medeiros, Deto Montenegro, Jonas Leite, Paulo Gorgulho, Will Roberts, Allan Lima, Eduardo Galv√£o, Igor Galv√£o"/>
    <s v="Brazil"/>
    <s v="Brazil"/>
    <x v="32"/>
    <x v="1017"/>
    <x v="3"/>
    <x v="5"/>
    <x v="0"/>
    <s v="100 min"/>
    <s v="Action &amp; Adventure, International Movies"/>
    <s v="In lawless badlands, reclusive Cabeleira sets out to discover the fate of his gunman father and grows to be a feared assassin himself."/>
    <x v="5"/>
  </r>
  <r>
    <s v="s5180"/>
    <x v="0"/>
    <x v="1364"/>
    <s v="Jerry Seinfeld: Comedian"/>
    <x v="2254"/>
    <s v="Jerry Seinfeld"/>
    <s v="Jerry Seinfeld, Orny Adams, Colin Quinn, Bill Cosby, Robert Klein, Chris Rock, Garry Shandling, Jay Leno, Kevin Nealon, Ray Romano"/>
    <s v="United States"/>
    <s v="United States"/>
    <x v="0"/>
    <x v="1018"/>
    <x v="0"/>
    <x v="12"/>
    <x v="4"/>
    <s v="81 min"/>
    <s v="Documentaries"/>
    <s v="Christian Charles's documentary follows established comedian Jerry Seinfeld and up-and-comer Orny Adams as they navigate the stand-up circuit."/>
    <x v="8"/>
  </r>
  <r>
    <s v="s5182"/>
    <x v="0"/>
    <x v="2763"/>
    <s v="The Journey Is the Destination"/>
    <x v="2255"/>
    <s v="Ben Schnetzer"/>
    <s v="Ben Schnetzer, Kelly Macdonald, Sam Hazeldine, Ella Purnell, Maria Bello, Yusra Warsama"/>
    <s v="United States"/>
    <s v="United States"/>
    <x v="0"/>
    <x v="1018"/>
    <x v="0"/>
    <x v="32"/>
    <x v="4"/>
    <s v="123 min"/>
    <s v="Dramas"/>
    <s v="Spirited 22-year-old activist and photojournalist Dan Eldon rushes to the frontline of a dangerous relief effort for Somalian refugees in this biopic."/>
    <x v="0"/>
  </r>
  <r>
    <s v="s5184"/>
    <x v="0"/>
    <x v="2764"/>
    <s v="Mubarakan"/>
    <x v="884"/>
    <s v="Anil Kapoor"/>
    <s v="Anil Kapoor, Arjun Kapoor, Ileana D'Cruz, Athiya Shetty, Neha Sharma, Vineet Kumar Singh, Pavan Malhotra, Ratna Pathak Shah, Karan Kundra, Anil Mange, Rahul Dev, Sanjay Kapoor"/>
    <s v="India"/>
    <s v="India"/>
    <x v="3"/>
    <x v="1019"/>
    <x v="5"/>
    <x v="5"/>
    <x v="2"/>
    <s v="153 min"/>
    <s v="Comedies, Dramas, International Movies"/>
    <s v="Chaos ensues after two orphaned twin brothers raised apart team up with their eccentric, unmarried uncle to find a solution to their romantic woes."/>
    <x v="2"/>
  </r>
  <r>
    <s v="s5187"/>
    <x v="0"/>
    <x v="2765"/>
    <s v="Bandie"/>
    <x v="2256"/>
    <s v="Uttam Kumar"/>
    <s v="Uttam Kumar, Sulakshana Pandit, Utpal Dutt, Bindu, Amjad Khan, Helen, Indrani Mukherjee, Padma Khanna, Iftekhar"/>
    <s v="India"/>
    <s v="India"/>
    <x v="3"/>
    <x v="1020"/>
    <x v="1"/>
    <x v="7"/>
    <x v="5"/>
    <s v="141 min"/>
    <s v="Action &amp; Adventure, Dramas, International Movies"/>
    <s v="Heirless Maharaj Brajbhan leaves his throne to his cousin Vikram, but when Brajbhan's wife, Badi Rani, finally conceives, Vikram plots to destroy her."/>
    <x v="5"/>
  </r>
  <r>
    <s v="s5188"/>
    <x v="0"/>
    <x v="2766"/>
    <s v="Getaway Plan"/>
    <x v="2257"/>
    <s v="Alain Hern√°ndez"/>
    <s v="Alain Hern√°ndez, Javier Guti√©rrez, Alba Galocha, Itziar Atienza, Luis Tosar, Florin Opritescu, Jaroslaw Bielski, Peter Nikolas"/>
    <s v="Spain"/>
    <s v="Spain"/>
    <x v="8"/>
    <x v="1020"/>
    <x v="1"/>
    <x v="32"/>
    <x v="0"/>
    <s v="104 min"/>
    <s v="International Movies, Thrillers"/>
    <s v="Professional burglar and blowtorch expert V√≠ctor is recruited by the Russian mafia to break into a vault as part of an elaborate bank heist."/>
    <x v="15"/>
  </r>
  <r>
    <s v="s5189"/>
    <x v="0"/>
    <x v="2767"/>
    <s v="Hajwala: The Missing Engine"/>
    <x v="2258"/>
    <s v="Yasser Al Jarraf"/>
    <s v="Yasser Al Jarraf, Haleem Aljabri, Anwar Aljabri, Omar Aljabri, Ali Almarzouqi, Majed Aldheeb, Yousef Almahmodi, Reem Ali"/>
    <s v="United Arab Emirates"/>
    <s v="United Arab Emirates"/>
    <x v="35"/>
    <x v="1020"/>
    <x v="1"/>
    <x v="32"/>
    <x v="5"/>
    <s v="97 min"/>
    <s v="Action &amp; Adventure, Dramas, International Movies"/>
    <s v="A competitive streetcar racer's obsession with winning drive him to develop a vehicle with an innovative engine that's never been used before."/>
    <x v="5"/>
  </r>
  <r>
    <s v="s5190"/>
    <x v="0"/>
    <x v="2768"/>
    <s v="Pettersson and Findus 2"/>
    <x v="2259"/>
    <s v="Stefan Kurt"/>
    <s v="Stefan Kurt, Marianne S√§gebrecht, Max Herbrechter"/>
    <s v="Germany"/>
    <s v="Germany"/>
    <x v="2"/>
    <x v="1020"/>
    <x v="1"/>
    <x v="32"/>
    <x v="8"/>
    <s v="82 min"/>
    <s v="Children &amp; Family Movies, Comedies"/>
    <s v="Christmas is just around the corner, but Pettersson and Findus are worried the snowy weather (and lack of a tree) may keep them from celebrating."/>
    <x v="7"/>
  </r>
  <r>
    <s v="s5191"/>
    <x v="0"/>
    <x v="2769"/>
    <s v="The Bittersweet"/>
    <x v="2260"/>
    <s v="Min-ho Lee"/>
    <s v="Min-ho Lee, Zhu Xuan"/>
    <s v="China"/>
    <s v="China"/>
    <x v="4"/>
    <x v="1020"/>
    <x v="1"/>
    <x v="5"/>
    <x v="0"/>
    <s v="98 min"/>
    <s v="Action &amp; Adventure, Dramas, International Movies"/>
    <s v="As a killer stalks the streets, a troubled young courier suspects that a doctor may be the long-lost sister he hasn't seen since childhood."/>
    <x v="5"/>
  </r>
  <r>
    <s v="s5197"/>
    <x v="0"/>
    <x v="2770"/>
    <s v="Judah Friedlander: America Is the Greatest Country in the United States"/>
    <x v="2261"/>
    <s v="Judah Friedlander"/>
    <s v="Judah Friedlander"/>
    <s v="United States"/>
    <s v="United States"/>
    <x v="0"/>
    <x v="1021"/>
    <x v="0"/>
    <x v="5"/>
    <x v="0"/>
    <s v="84 min"/>
    <s v="Stand-Up Comedy"/>
    <s v="Deadpan comic and self-proclaimed world champion Judah Friedlander performs over several nights in New York, explaining why America is No. 1."/>
    <x v="12"/>
  </r>
  <r>
    <s v="s5198"/>
    <x v="0"/>
    <x v="2771"/>
    <s v="The B-Side: Elsa Dorfman's Portrait Photography"/>
    <x v="2262"/>
    <s v="Elsa Dorfman"/>
    <s v="Elsa Dorfman"/>
    <s v="United States"/>
    <s v="United States"/>
    <x v="0"/>
    <x v="1021"/>
    <x v="0"/>
    <x v="32"/>
    <x v="4"/>
    <s v="76 min"/>
    <s v="Documentaries"/>
    <s v="Filmmaker Errol Morris probes the life, work and studio of his pal Elsa Dorfman, a Polaroid photographer who's shot luminaries and regular folk alike."/>
    <x v="8"/>
  </r>
  <r>
    <s v="s5199"/>
    <x v="0"/>
    <x v="2772"/>
    <s v="SPF-18"/>
    <x v="2263"/>
    <s v="Carson Meyer"/>
    <s v="Carson Meyer, Noah Centineo, Bianca Santos, Jackson White, Sean Russel Herman, Rosanna Arquette, Molly Ringwald, Pamela Anderson, Keanu Reeves, Goldie Hawn"/>
    <s v="United States"/>
    <s v="United States"/>
    <x v="0"/>
    <x v="1022"/>
    <x v="6"/>
    <x v="5"/>
    <x v="2"/>
    <s v="75 min"/>
    <s v="Dramas, Romantic Movies, Sports Movies"/>
    <s v="The arrival of an enigmatic struggling musician in Malibu shakes the ground beneath the feet of a teenage girl and her surfer boyfriend."/>
    <x v="0"/>
  </r>
  <r>
    <s v="s5200"/>
    <x v="0"/>
    <x v="2588"/>
    <s v="Pup Star: Better 2Gether"/>
    <x v="1918"/>
    <s v="Kaitlyn Maher"/>
    <s v="Kaitlyn Maher, Obba Babatund√©, Lombardo Boyar, Molly Burnett, Chris Coppola, Reggie De Leon, David DeLuise, Matty Finochio, Josh Flitter, Benjamin Flores Jr."/>
    <s v="Canada"/>
    <s v="Canada"/>
    <x v="11"/>
    <x v="1023"/>
    <x v="4"/>
    <x v="5"/>
    <x v="3"/>
    <s v="93 min"/>
    <s v="Children &amp; Family Movies, Comedies"/>
    <s v="Returning Pup Star champ Tiny has her Yorkie paws full after an evil rival replaces her with street dog Scrappy during the national competition."/>
    <x v="7"/>
  </r>
  <r>
    <s v="s5202"/>
    <x v="0"/>
    <x v="2773"/>
    <s v="Joan Didion: The Center Will Not Hold"/>
    <x v="2264"/>
    <s v="Joan Didion"/>
    <s v="Joan Didion"/>
    <s v="United States"/>
    <s v="United States"/>
    <x v="0"/>
    <x v="1024"/>
    <x v="3"/>
    <x v="5"/>
    <x v="1"/>
    <s v="98 min"/>
    <s v="Documentaries"/>
    <s v="Literary icon Joan Didion reflects on her remarkable career and personal struggles in this intimate documentary directed by her nephew, Griffin Dunne."/>
    <x v="8"/>
  </r>
  <r>
    <s v="s5203"/>
    <x v="0"/>
    <x v="2774"/>
    <s v="Strange Weather"/>
    <x v="2265"/>
    <s v="Holly Hunter"/>
    <s v="Holly Hunter, Carrie Coon, Kim Coates, Shane Jacobsen, Andrene Ward-Hammond, Allene Quincy, Glenne Headly"/>
    <s v="United States"/>
    <s v="United States"/>
    <x v="0"/>
    <x v="1025"/>
    <x v="2"/>
    <x v="32"/>
    <x v="4"/>
    <s v="91 min"/>
    <s v="Dramas, Independent Movies"/>
    <s v="A grieving mother takes a road trip with her friend to confront the man who, she believes, stole her late son's business idea to get rich."/>
    <x v="0"/>
  </r>
  <r>
    <s v="s5204"/>
    <x v="0"/>
    <x v="2775"/>
    <s v="The Hateful Eight"/>
    <x v="162"/>
    <s v="Samuel L. Jackson"/>
    <s v="Samuel L. Jackson, Kurt Russell, Jennifer Jason Leigh, Walton Goggins, Demi√°n Bichir, Tim Roth, Michael Madsen, Bruce Dern, James Parks, Dana Gourrier, Channing Tatum, Zo√´ Bell"/>
    <s v="United States"/>
    <s v="United States"/>
    <x v="0"/>
    <x v="1026"/>
    <x v="1"/>
    <x v="25"/>
    <x v="4"/>
    <s v="168 min"/>
    <s v="Action &amp; Adventure, Thrillers"/>
    <s v="Years after the Civil War, a bounty hunter and his captive are waylaid by a Wyoming blizzard and hole up in a way station with six dicey strangers."/>
    <x v="5"/>
  </r>
  <r>
    <s v="s5205"/>
    <x v="0"/>
    <x v="1145"/>
    <s v="Jack Whitehall: At Large"/>
    <x v="2266"/>
    <s v="Jack Whitehall"/>
    <s v="Jack Whitehall"/>
    <s v="United Kingdom"/>
    <s v="United Kingdom"/>
    <x v="1"/>
    <x v="1027"/>
    <x v="0"/>
    <x v="5"/>
    <x v="0"/>
    <s v="68 min"/>
    <s v="Stand-Up Comedy"/>
    <s v="Comedian Jack Whitehall takes the stage to tell stories about drinking, drugs, a Google Maps van and his ongoing rivalry with Robert Pattinson."/>
    <x v="12"/>
  </r>
  <r>
    <s v="s5208"/>
    <x v="0"/>
    <x v="2776"/>
    <n v="1922"/>
    <x v="1544"/>
    <s v="Thomas Jane"/>
    <s v="Thomas Jane, Molly Parker, Dylan Schmid, Kaitlyn Bernard, Bob Frazer, Brian d'Arcy James, Neal McDonough"/>
    <s v="United States"/>
    <s v="United States"/>
    <x v="0"/>
    <x v="1028"/>
    <x v="3"/>
    <x v="5"/>
    <x v="0"/>
    <s v="103 min"/>
    <s v="Dramas, Thrillers"/>
    <s v="A farmer pens a confession admitting to his wife's murder, but her death is just the beginning of a macabre tale. Based on Stephen King's novella."/>
    <x v="0"/>
  </r>
  <r>
    <s v="s5212"/>
    <x v="0"/>
    <x v="2777"/>
    <s v="Wheelman"/>
    <x v="2267"/>
    <s v="Frank Grillo"/>
    <s v="Frank Grillo, Caitlin Carmichael, Garret Dillahunt, Shea Whigham, Wendy Moniz, John Cenatiempo, Slaine"/>
    <s v="United States"/>
    <s v="United States"/>
    <x v="0"/>
    <x v="1028"/>
    <x v="3"/>
    <x v="5"/>
    <x v="0"/>
    <s v="82 min"/>
    <s v="Action &amp; Adventure"/>
    <s v="The getaway driver in a botched robbery puts his skills and smarts to the test when he receives shocking orders from an unknown caller."/>
    <x v="5"/>
  </r>
  <r>
    <s v="s5213"/>
    <x v="0"/>
    <x v="2778"/>
    <s v="Wedding Unplanned"/>
    <x v="2268"/>
    <s v="Reem Kherici"/>
    <s v="Reem Kherici, Nicolas Duvauchelle, Julia Piaton, Sylvie Testud, Fran√ßois-Xavier Demaison, Chantal Lauby, Lionnel Astier, √àve Saint-Louis, Victoria Monfort, Amelie Fonlupt"/>
    <s v="France"/>
    <s v="France"/>
    <x v="14"/>
    <x v="1029"/>
    <x v="2"/>
    <x v="5"/>
    <x v="0"/>
    <s v="94 min"/>
    <s v="Comedies, International Movies, Romantic Movies"/>
    <s v="Mathias's girlfriend finds a business card for a wedding planner in his pocket. Suddenly, he's engaged and hiring his lover to plan the big day!"/>
    <x v="2"/>
  </r>
  <r>
    <s v="s5214"/>
    <x v="0"/>
    <x v="1331"/>
    <s v="Patton Oswalt: Annihilation"/>
    <x v="2123"/>
    <s v="Patton Oswalt"/>
    <s v="Patton Oswalt"/>
    <s v="United States"/>
    <s v="United States"/>
    <x v="0"/>
    <x v="1030"/>
    <x v="0"/>
    <x v="5"/>
    <x v="0"/>
    <s v="66 min"/>
    <s v="Stand-Up Comedy"/>
    <s v="By turns scathing and candid, Patton Oswalt reflects on the glut of comic material in the Trump era and the dark days following a personal tragedy."/>
    <x v="12"/>
  </r>
  <r>
    <s v="s5215"/>
    <x v="0"/>
    <x v="2779"/>
    <s v="Baadshaho"/>
    <x v="89"/>
    <s v="Ajay Devgn"/>
    <s v="Ajay Devgn, Emraan Hashmi, Vidyut Jamwal, Ileana D'Cruz, Esha Gupta, Sanjay Mishra, Sunny Leone, Sharad Kelkar, Priyanshu Chatterjee, Denzil Smith"/>
    <s v="India"/>
    <s v="India"/>
    <x v="3"/>
    <x v="1031"/>
    <x v="6"/>
    <x v="5"/>
    <x v="1"/>
    <s v="135 min"/>
    <s v="Action &amp; Adventure, International Movies"/>
    <s v="In 1975, during the government-declared Emergency, thief Bhawani and his crew plan a daring robbery to reclaim his royal lover's seized treasures."/>
    <x v="5"/>
  </r>
  <r>
    <s v="s5218"/>
    <x v="0"/>
    <x v="2780"/>
    <s v="Lucknow Central"/>
    <x v="2269"/>
    <s v="Farhan Akhtar"/>
    <s v="Farhan Akhtar, Diana Penty, Ronit Roy, Gippy Grewal, Deepak Dobriyal, Inaamulhaq, Rajesh Sharma"/>
    <s v="India"/>
    <s v="India"/>
    <x v="3"/>
    <x v="1031"/>
    <x v="6"/>
    <x v="5"/>
    <x v="1"/>
    <s v="144 min"/>
    <s v="Dramas, International Movies, Music &amp; Musicals"/>
    <s v="After being arrested for a crime he didn't commit, an aspiring musician teams up with some of his inmates at Lucknow Central to form a band."/>
    <x v="0"/>
  </r>
  <r>
    <s v="s5219"/>
    <x v="0"/>
    <x v="2781"/>
    <s v="Belief: The Possession of Janet Moses"/>
    <x v="2270"/>
    <s v="Kura Forrester"/>
    <s v="Kura Forrester, William Davis, Tina Cook, Hariata Moriarty"/>
    <s v="New Zealand"/>
    <s v="New Zealand"/>
    <x v="15"/>
    <x v="1032"/>
    <x v="5"/>
    <x v="25"/>
    <x v="0"/>
    <s v="90 min"/>
    <s v="Documentaries, International Movies"/>
    <s v="This documentary tries to reconstruct, through a series of interviews, a family's misguided attempt to heal a woman's pain through exorcism."/>
    <x v="8"/>
  </r>
  <r>
    <s v="s5221"/>
    <x v="0"/>
    <x v="2782"/>
    <s v="Singapore"/>
    <x v="2271"/>
    <s v="Shammi Kapoor"/>
    <s v="Shammi Kapoor, Padmini, Maria Menado, Shashikala, Agha, K.N. Singh, Madan Puri, Helen"/>
    <s v="India, Malaysia"/>
    <s v="India"/>
    <x v="3"/>
    <x v="1032"/>
    <x v="5"/>
    <x v="56"/>
    <x v="5"/>
    <s v="158 min"/>
    <s v="Comedies, Dramas, International Movies"/>
    <s v="When his employee disappears in Singapore, Shyam travels from India to investigate the absence and becomes entangled in a deadly plot."/>
    <x v="2"/>
  </r>
  <r>
    <s v="s5223"/>
    <x v="0"/>
    <x v="2783"/>
    <s v="Blessed Benefit"/>
    <x v="2272"/>
    <s v="Ahmad Thaher"/>
    <s v="Ahmad Thaher, Maher Khammash, Odai Hijazi, Nadeem Rimawi, Mahmoud al Massad, Nadim Mushahwar"/>
    <s v="Germany, Jordan, Netherlands"/>
    <s v="Germany"/>
    <x v="2"/>
    <x v="1033"/>
    <x v="3"/>
    <x v="32"/>
    <x v="1"/>
    <s v="83 min"/>
    <s v="Comedies, Dramas, International Movies"/>
    <s v="After being wrongfully convicted of fraud, an honest man finds that life in prison comes with a measure of freedom that is unavailable outside."/>
    <x v="2"/>
  </r>
  <r>
    <s v="s5224"/>
    <x v="0"/>
    <x v="2784"/>
    <s v="Clair Obscur"/>
    <x v="2273"/>
    <s v="Funda Eryiƒüit"/>
    <s v="Funda Eryiƒüit, Ecem Uzun, Mehmet Kurtulus, Okan Yalabik, Serkan Keskin, Sema Poyraz"/>
    <s v="Turkey, France, Germany, Poland"/>
    <s v="Turkey"/>
    <x v="41"/>
    <x v="1033"/>
    <x v="3"/>
    <x v="32"/>
    <x v="0"/>
    <s v="102 min"/>
    <s v="Dramas, International Movies"/>
    <s v="While examining a young woman who has just murdered her husband and mother-in-law, a psychiatrist begins to reflect on her own marriage."/>
    <x v="0"/>
  </r>
  <r>
    <s v="s5225"/>
    <x v="0"/>
    <x v="2785"/>
    <s v="El Especial de Alex Fern√°ndez, el Especial"/>
    <x v="2274"/>
    <s v="Alex Fern√°ndez"/>
    <s v="Alex Fern√°ndez"/>
    <s v="Mexico"/>
    <s v="Mexico"/>
    <x v="17"/>
    <x v="1033"/>
    <x v="3"/>
    <x v="5"/>
    <x v="0"/>
    <s v="52 min"/>
    <s v="Stand-Up Comedy"/>
    <s v="From a Mexico City theme park, energetic stand-up Alex Fern√°ndez riffs on music, cheap toys, insecurity and other fun things about growing up."/>
    <x v="12"/>
  </r>
  <r>
    <s v="s5227"/>
    <x v="0"/>
    <x v="1043"/>
    <s v="The Babysitter"/>
    <x v="207"/>
    <s v="Samara Weaving"/>
    <s v="Samara Weaving, Hana Mae Lee, Judah Lewis, Robbie Amell, Bella Thorne, Andrew Bachelor, Emily Alyn Lind, Leslie Bibb, Ken Marino"/>
    <s v="United States"/>
    <s v="United States"/>
    <x v="0"/>
    <x v="1033"/>
    <x v="3"/>
    <x v="5"/>
    <x v="0"/>
    <s v="85 min"/>
    <s v="Comedies, Horror Movies"/>
    <s v="When Cole stays up past his bedtime, he discovers that his hot babysitter is part of a satanic cult that will stop at nothing to keep him quiet."/>
    <x v="2"/>
  </r>
  <r>
    <s v="s5228"/>
    <x v="0"/>
    <x v="2786"/>
    <s v="The Meyerowitz Stories (New and Selected)"/>
    <x v="1463"/>
    <s v="Adam Sandler"/>
    <s v="Adam Sandler, Ben Stiller, Dustin Hoffman, Elizabeth Marvel, Grace Van Patten, Emma Thompson, Candice Bergen, Rebecca Miller, Danny Flaherty, Sakina Jaffrey, Adam David Thompson"/>
    <s v="United States"/>
    <s v="United States"/>
    <x v="0"/>
    <x v="1033"/>
    <x v="3"/>
    <x v="5"/>
    <x v="0"/>
    <s v="113 min"/>
    <s v="Comedies, Dramas, Independent Movies"/>
    <s v="Grudges and rivalries abound as three adult siblings converge in New York to contend with their prickly artist father ‚Äì and his fading legacy."/>
    <x v="2"/>
  </r>
  <r>
    <s v="s5229"/>
    <x v="0"/>
    <x v="2787"/>
    <s v="Barakah Meets Barakah"/>
    <x v="2275"/>
    <s v="Hisham Fageeh"/>
    <s v="Hisham Fageeh, Fatima Al-Banawi, Sami Hifny, Khairia Nazmi, Abdulmajeed Al-Ruhaidi"/>
    <s v="Saudi Arabia"/>
    <s v="Saudi Arabia"/>
    <x v="23"/>
    <x v="1034"/>
    <x v="2"/>
    <x v="32"/>
    <x v="0"/>
    <s v="88 min"/>
    <s v="Comedies, International Movies, Romantic Movies"/>
    <s v="A laid-back civil servant and wealthy video blogger struggle to make it as a modern couple amid strict Saudi social conventions."/>
    <x v="2"/>
  </r>
  <r>
    <s v="s5230"/>
    <x v="0"/>
    <x v="2788"/>
    <s v="Bomb Scared"/>
    <x v="2276"/>
    <s v="Javier C√°mara"/>
    <s v="Javier C√°mara, Juli√°n L√≥pez, Miren Ibarguren, Gorka Otxoa, Tina S√°inz, Ram√≥n Barea"/>
    <s v="Spain"/>
    <s v="Spain"/>
    <x v="8"/>
    <x v="1034"/>
    <x v="2"/>
    <x v="5"/>
    <x v="0"/>
    <s v="89 min"/>
    <s v="Comedies, Independent Movies, International Movies"/>
    <s v="In this dark comedy, a dysfunctional group of wannabe Basque terrorists awaits word about a new mission while Spain makes a run at the World Cup title."/>
    <x v="2"/>
  </r>
  <r>
    <s v="s5231"/>
    <x v="0"/>
    <x v="2789"/>
    <s v="Christina P: Mother Inferior"/>
    <x v="1244"/>
    <s v="Christina Pazsitzky"/>
    <s v="Christina Pazsitzky"/>
    <s v="United States"/>
    <s v="United States"/>
    <x v="0"/>
    <x v="1035"/>
    <x v="0"/>
    <x v="5"/>
    <x v="0"/>
    <s v="59 min"/>
    <s v="Stand-Up Comedy"/>
    <s v="Christina Pazsitzky hits Seattle with a biting dose of reality, telling truths about her childhood, getting older and the horrors of giving birth."/>
    <x v="12"/>
  </r>
  <r>
    <s v="s5235"/>
    <x v="0"/>
    <x v="2790"/>
    <s v="Rodney Carrington: Here Comes the Truth"/>
    <x v="2277"/>
    <s v="Rodney Carrington"/>
    <s v="Rodney Carrington"/>
    <s v="United States"/>
    <s v="United States"/>
    <x v="0"/>
    <x v="1036"/>
    <x v="0"/>
    <x v="5"/>
    <x v="0"/>
    <s v="66 min"/>
    <s v="Stand-Up Comedy"/>
    <s v="Raunchy country comic and musician Rodney Carrington jokes and sings about life in his 40s, poking fun at sex, relationships and gaining weight."/>
    <x v="12"/>
  </r>
  <r>
    <s v="s5236"/>
    <x v="0"/>
    <x v="2791"/>
    <s v="26 Years"/>
    <x v="2278"/>
    <s v="Goo Jin"/>
    <s v="Goo Jin, Hye-jin Han, Soo-bin Bae, Seul-ong Im, Kyeong-yeong Lee, Gwang Jang, Deok-jae Jo, Eui-sung Kim, Seok-Hwan An, Bok-gi Min"/>
    <s v="South Korea"/>
    <s v="South Korea"/>
    <x v="29"/>
    <x v="1037"/>
    <x v="5"/>
    <x v="10"/>
    <x v="0"/>
    <s v="135 min"/>
    <s v="Dramas, International Movies, Thrillers"/>
    <s v="Twenty-six years after the 1980 massacre at Gwangju, South Korea, three relatives of the victims come together to avenge the infamous orchestrator."/>
    <x v="0"/>
  </r>
  <r>
    <s v="s5239"/>
    <x v="0"/>
    <x v="2792"/>
    <s v="For Your Own Good"/>
    <x v="2279"/>
    <s v="Jose Coronado"/>
    <s v="Jose Coronado, Javier C√°mara, Roberto √Ålamo, Pilar Castro, Mar√≠a Pujalte, Carmen Ruiz, Silvia Alonso, Georgina Amor√≥s, Andrea Ros, Miki Esparb√©"/>
    <s v="Spain"/>
    <s v="Spain"/>
    <x v="8"/>
    <x v="1037"/>
    <x v="5"/>
    <x v="5"/>
    <x v="0"/>
    <s v="93 min"/>
    <s v="Comedies, International Movies"/>
    <s v="Three brothers-in-law join forces to secretly drive away their daughters' undesirable boyfriends: anarchist √Ålex, bad-boy Dani and playboy Ernesto."/>
    <x v="2"/>
  </r>
  <r>
    <s v="s5242"/>
    <x v="0"/>
    <x v="2793"/>
    <s v="Ghost Patrol"/>
    <x v="2280"/>
    <s v="Scott McNeil"/>
    <s v="Scott McNeil, Vincent Tong, Travis Turner, Shannon Chan-Kent, Lili Beaudoin"/>
    <s v="Canada"/>
    <s v="Canada"/>
    <x v="11"/>
    <x v="1037"/>
    <x v="5"/>
    <x v="32"/>
    <x v="7"/>
    <s v="47 min"/>
    <s v="Children &amp; Family Movies, Comedies"/>
    <s v="Two kids and their pet dog (aka the Ghost Patrol) get a call about an old manor and soon find they are investigating their first real haunted house."/>
    <x v="7"/>
  </r>
  <r>
    <s v="s5249"/>
    <x v="0"/>
    <x v="2794"/>
    <s v="The Lion Woman"/>
    <x v="2281"/>
    <s v="Rolf Lassg√•rd"/>
    <s v="Rolf Lassg√•rd, Kjersti Tveter√•s, Rolf Kristian Larsen, Ole Johan Skjelbred-Knutsen, Karen-Lise Mynster, Ida Ursin-Holm, Lisa Loven Kongsli, Connie Nielsen, Henrik Mestad, K√•re Conradi, Mathilde Thomine Storm"/>
    <s v="Norway, Germany"/>
    <s v="Norway"/>
    <x v="52"/>
    <x v="1037"/>
    <x v="5"/>
    <x v="32"/>
    <x v="1"/>
    <s v="118 min"/>
    <s v="Dramas, International Movies"/>
    <s v="A girl born with a condition that causes abnormal hair growth across her body tries to cope with the challenges of being different."/>
    <x v="0"/>
  </r>
  <r>
    <s v="s5250"/>
    <x v="0"/>
    <x v="2795"/>
    <s v="Ver√≥nica"/>
    <x v="2282"/>
    <s v="Arcelia Ram√≠rez"/>
    <s v="Arcelia Ram√≠rez, Olga Segura, Sof√≠a Garza"/>
    <s v="Mexico"/>
    <s v="Mexico"/>
    <x v="17"/>
    <x v="1037"/>
    <x v="5"/>
    <x v="5"/>
    <x v="0"/>
    <s v="81 min"/>
    <s v="Dramas, Independent Movies, International Movies"/>
    <s v="A reclusive psychologist agrees to treat a patient ‚Äì whose therapist is missing ‚Äì at her remote cabin, where the women test each other's boundaries."/>
    <x v="0"/>
  </r>
  <r>
    <s v="s5253"/>
    <x v="0"/>
    <x v="2796"/>
    <s v="Gerald's Game"/>
    <x v="2224"/>
    <s v="Carla Gugino"/>
    <s v="Carla Gugino, Bruce Greenwood, Henry Thomas, Carel Struycken, Chiara Aurelia"/>
    <s v="United States"/>
    <s v="United States"/>
    <x v="0"/>
    <x v="1038"/>
    <x v="6"/>
    <x v="5"/>
    <x v="0"/>
    <s v="103 min"/>
    <s v="Horror Movies, Thrillers"/>
    <s v="When her husband's sex game goes wrong, Jessie ‚Äì handcuffed to a bed in a remote lake house ‚Äì faces warped visions, dark secrets and a dire choice."/>
    <x v="3"/>
  </r>
  <r>
    <s v="s5256"/>
    <x v="0"/>
    <x v="2797"/>
    <s v="Our Souls at Night"/>
    <x v="2283"/>
    <s v="Robert Redford"/>
    <s v="Robert Redford, Jane Fonda, Bruce Dern, Matthias Schoenaerts, Iain Armitage, Judy Greer, Phyllis Somerville"/>
    <s v="United States"/>
    <s v="United States"/>
    <x v="0"/>
    <x v="1036"/>
    <x v="0"/>
    <x v="5"/>
    <x v="1"/>
    <s v="103 min"/>
    <s v="Dramas, Romantic Movies"/>
    <s v="After widowed neighbors Addie and Louis begin sleeping in bed together platonically to alleviate their loneliness, a real romance begins to blossom."/>
    <x v="0"/>
  </r>
  <r>
    <s v="s5261"/>
    <x v="0"/>
    <x v="2798"/>
    <s v="Much Loved"/>
    <x v="2284"/>
    <s v="Loubna Abidar"/>
    <s v="Loubna Abidar, Asmaa Lazrak, Halima Karaouane, Sara El Mhamdi Elaaloui, Abdellah Didane, Danny Boushebel, Carlo Brandt, Cam√©lia Montassere"/>
    <s v="France, Morocco"/>
    <s v="France"/>
    <x v="14"/>
    <x v="1039"/>
    <x v="1"/>
    <x v="25"/>
    <x v="0"/>
    <s v="104 min"/>
    <s v="Dramas, Independent Movies, International Movies"/>
    <s v="Four friends who make their living as prostitutes in Morocco deal with both the dangers and stigma that come with their profession."/>
    <x v="0"/>
  </r>
  <r>
    <s v="s5262"/>
    <x v="0"/>
    <x v="2799"/>
    <s v="Def Comedy Jam 25"/>
    <x v="2285"/>
    <s v="Dave Chappelle"/>
    <s v="Dave Chappelle, Steve Harvey, Cedric the Entertainer, Martin Lawrence, Tiffany Haddish, Katt Williams, Craig Robinson, D.L. Hughley, Eddie Griffin, J.B. Smoove, Joe Torry, Kid Capri, Mike Epps, Sheryl Underwood, Tracy Morgan, Deon Cole"/>
    <s v="United States"/>
    <s v="United States"/>
    <x v="0"/>
    <x v="1040"/>
    <x v="2"/>
    <x v="5"/>
    <x v="0"/>
    <s v="82 min"/>
    <s v="Stand-Up Comedy"/>
    <s v="In this special live event, giants of stand-up come together to commemorate the 25th anniversary of Russell Simmons's groundbreaking &quot;Def Comedy Jam.&quot;"/>
    <x v="12"/>
  </r>
  <r>
    <s v="s5265"/>
    <x v="0"/>
    <x v="2800"/>
    <s v="Swearnet: The Movie"/>
    <x v="2286"/>
    <s v="Mike Smith"/>
    <s v="Mike Smith, John Paul Tremblay, Robb Wells, Patrick Roach, Mishael Morgan, Sarah Jurgens, Shannon Leroux, Dana Woods, Howard Jerome, Tom Green"/>
    <s v="Canada"/>
    <s v="Canada"/>
    <x v="11"/>
    <x v="1041"/>
    <x v="3"/>
    <x v="28"/>
    <x v="10"/>
    <s v="112 min"/>
    <s v="Comedies, International Movies"/>
    <s v="After losing a TV network deal, the Trailer Park Boys launch their own Internet series, but they soon confront personal and creative differences."/>
    <x v="2"/>
  </r>
  <r>
    <s v="s5266"/>
    <x v="0"/>
    <x v="2801"/>
    <s v="The Bar"/>
    <x v="2287"/>
    <s v="Blanca Su√°rez"/>
    <s v="Blanca Su√°rez, Mario Casas, Carmen Machi, Secun de la Rosa, Jaime Ordo√±ez, Terele P√°vez, Joaqu√≠n Climent, Alejandro Awada"/>
    <s v="Spain, Argentina"/>
    <s v="Spain"/>
    <x v="8"/>
    <x v="1042"/>
    <x v="4"/>
    <x v="5"/>
    <x v="0"/>
    <s v="102 min"/>
    <s v="Comedies, Horror Movies, International Movies"/>
    <s v="Strangers holed up in a Madrid bar after witnessing a murder begin to turn on each other as panic sets in and the body count rises."/>
    <x v="2"/>
  </r>
  <r>
    <s v="s5267"/>
    <x v="0"/>
    <x v="2802"/>
    <s v="Gaga: Five Foot Two"/>
    <x v="2288"/>
    <s v="Lady Gaga"/>
    <s v="Lady Gaga"/>
    <s v="United States"/>
    <s v="United States"/>
    <x v="0"/>
    <x v="1043"/>
    <x v="5"/>
    <x v="5"/>
    <x v="0"/>
    <s v="101 min"/>
    <s v="Documentaries, Music &amp; Musicals"/>
    <s v="Follow pop provocateur Lady Gaga as she releases a new album, preps for her Super Bowl halftime show, and confronts physical and emotional struggles."/>
    <x v="8"/>
  </r>
  <r>
    <s v="s5268"/>
    <x v="0"/>
    <x v="2803"/>
    <s v="The Bad Batch"/>
    <x v="2289"/>
    <s v="Suki Waterhouse"/>
    <s v="Suki Waterhouse, Jason Momoa, Keanu Reeves, Jim Carrey, Giovanni Ribisi, Yolonda Ross"/>
    <s v="United States"/>
    <s v="United States"/>
    <x v="0"/>
    <x v="1044"/>
    <x v="6"/>
    <x v="32"/>
    <x v="4"/>
    <s v="119 min"/>
    <s v="Dramas, Independent Movies, Thrillers"/>
    <s v="Banished to a wasteland of undesirables, a young woman struggles to find her feet among a drug-soaked desert society and an enclave of cannibals."/>
    <x v="0"/>
  </r>
  <r>
    <s v="s5269"/>
    <x v="0"/>
    <x v="2804"/>
    <s v="Jerry Before Seinfeld"/>
    <x v="2290"/>
    <s v="Jerry Seinfeld"/>
    <s v="Jerry Seinfeld"/>
    <s v="United States"/>
    <s v="United States"/>
    <x v="0"/>
    <x v="1035"/>
    <x v="0"/>
    <x v="5"/>
    <x v="1"/>
    <s v="62 min"/>
    <s v="Stand-Up Comedy"/>
    <s v="Jerry Seinfeld returns to the club that gave him his start in the 1970s, mixing iconic jokes with stories from his childhood and early days in comedy."/>
    <x v="12"/>
  </r>
  <r>
    <s v="s5270"/>
    <x v="0"/>
    <x v="2805"/>
    <s v="Barbie Dolphin Magic"/>
    <x v="941"/>
    <s v="Erica Lindbeck"/>
    <s v="Erica Lindbeck, Shannon Chan-Kent, Kazumi Evans, Claire Corlett, Ciana Swales, Adrian Petriw, Maryke Hendrikse, Paul Dobson, Garry Chalk"/>
    <s v="United States, Canada"/>
    <s v="United States"/>
    <x v="0"/>
    <x v="1045"/>
    <x v="1"/>
    <x v="5"/>
    <x v="9"/>
    <s v="64 min"/>
    <s v="Children &amp; Family Movies"/>
    <s v="While visiting Ken and exploring a coral reef, Barbie and her sisters make an amazing discovery and meet a mysterious new friend."/>
    <x v="7"/>
  </r>
  <r>
    <s v="s5271"/>
    <x v="0"/>
    <x v="2806"/>
    <s v="First They Killed My Father"/>
    <x v="1345"/>
    <s v="Sreymoch Sareum"/>
    <s v="Sreymoch Sareum, Kompheak Phoeung, Socheata Sveng, Dara Heng, Sothea Khoun, Sreyneang Oun, Kimhak Mun, Chenda Run, Nika Sarun, Nita Sarun"/>
    <s v="Cambodia, United States"/>
    <s v="Cambodia"/>
    <x v="66"/>
    <x v="1034"/>
    <x v="2"/>
    <x v="5"/>
    <x v="0"/>
    <s v="137 min"/>
    <s v="Dramas"/>
    <s v="A 5-year-old girl embarks on a harrowing quest for survival amid the sudden rise and terrifying reign of the Khmer Rouge in Cambodia."/>
    <x v="0"/>
  </r>
  <r>
    <s v="s5274"/>
    <x v="0"/>
    <x v="2807"/>
    <s v="Ghost of the Mountains"/>
    <x v="2291"/>
    <s v="Antoine Fuqua"/>
    <s v="Antoine Fuqua"/>
    <s v="United States"/>
    <s v="United States"/>
    <x v="0"/>
    <x v="1033"/>
    <x v="3"/>
    <x v="5"/>
    <x v="6"/>
    <s v="78 min"/>
    <s v="Children &amp; Family Movies, Documentaries"/>
    <s v="An international group of filmmakers sets out on a mission to get up close and personal with a family of elusive snow leopards."/>
    <x v="7"/>
  </r>
  <r>
    <s v="s5277"/>
    <x v="0"/>
    <x v="1656"/>
    <s v="Jeff Dunham: Relative Disaster"/>
    <x v="269"/>
    <s v="Jeff Dunham"/>
    <s v="Jeff Dunham"/>
    <s v="United States"/>
    <s v="United States"/>
    <x v="0"/>
    <x v="1046"/>
    <x v="4"/>
    <x v="5"/>
    <x v="0"/>
    <s v="71 min"/>
    <s v="Stand-Up Comedy"/>
    <s v="Ventriloquist Jeff Dunham brings his rude and slightly demented posse of puppets to Ireland for a gleeful skewering of family and politics."/>
    <x v="12"/>
  </r>
  <r>
    <s v="s5278"/>
    <x v="0"/>
    <x v="2808"/>
    <s v="#realityhigh"/>
    <x v="2292"/>
    <s v="Nesta Cooper"/>
    <s v="Nesta Cooper, Kate Walsh, John Michael Higgins, Keith Powers, Alicia Sanz, Jake Borelli, Kid Ink, Yousef Erakat, Rebekah Graf, Anne Winters, Peter Gilroy, Patrick Davis"/>
    <s v="United States"/>
    <s v="United States"/>
    <x v="0"/>
    <x v="1047"/>
    <x v="3"/>
    <x v="5"/>
    <x v="1"/>
    <s v="99 min"/>
    <s v="Comedies"/>
    <s v="When nerdy high schooler Dani finally attracts the interest of her longtime crush, she lands in the cross hairs of his ex, a social media celebrity."/>
    <x v="2"/>
  </r>
  <r>
    <s v="s5280"/>
    <x v="0"/>
    <x v="2809"/>
    <s v="Fabrizio Copano: Solo pienso en mi"/>
    <x v="2293"/>
    <s v="Fabrizio Copano"/>
    <s v="Fabrizio Copano"/>
    <s v="Chile"/>
    <s v="Chile"/>
    <x v="48"/>
    <x v="1047"/>
    <x v="3"/>
    <x v="5"/>
    <x v="0"/>
    <s v="60 min"/>
    <s v="Stand-Up Comedy"/>
    <s v="Fabrizio Copano takes audience participation to the next level in this stand-up set while reflecting on sperm banks, family WhatsApp groups and more."/>
    <x v="12"/>
  </r>
  <r>
    <s v="s5283"/>
    <x v="0"/>
    <x v="2810"/>
    <s v="Carrie Pilby"/>
    <x v="2061"/>
    <s v="Bel Powley"/>
    <s v="Bel Powley, Nathan Lane, Vanessa Bayer, Gabriel Byrne, Jason Ritter, Colin O'Donoghue, William Moseley, Desmin Borges"/>
    <s v="United States"/>
    <s v="United States"/>
    <x v="0"/>
    <x v="1048"/>
    <x v="0"/>
    <x v="32"/>
    <x v="0"/>
    <s v="98 min"/>
    <s v="Comedies, Dramas"/>
    <s v="A socially awkward 19-year-old genius makes big plans to step out of her shell and make a friend, get a job and ‚Äì maybe ‚Äì even go on a date."/>
    <x v="2"/>
  </r>
  <r>
    <s v="s5284"/>
    <x v="0"/>
    <x v="1523"/>
    <s v="Marc Maron: Too Real"/>
    <x v="227"/>
    <s v="Marc Maron"/>
    <s v="Marc Maron"/>
    <s v="United States"/>
    <s v="United States"/>
    <x v="0"/>
    <x v="1048"/>
    <x v="0"/>
    <x v="5"/>
    <x v="0"/>
    <s v="70 min"/>
    <s v="Stand-Up Comedy"/>
    <s v="Battle-scarred stand-up comedian Marc Maron unleashes a storm of ideas about meditation, mortality, documentary films and our weird modern world."/>
    <x v="12"/>
  </r>
  <r>
    <s v="s5291"/>
    <x v="0"/>
    <x v="2811"/>
    <s v="Aakhri Adaalat"/>
    <x v="2219"/>
    <s v="Vinod Khanna"/>
    <s v="Vinod Khanna, Dimple Kapadia, Jackie Shroff, Sonam, Vinod Mehra, Shafi Inamdar, Gulshan Grover, Roopesh Kumar"/>
    <s v="India"/>
    <s v="India"/>
    <x v="3"/>
    <x v="1049"/>
    <x v="3"/>
    <x v="45"/>
    <x v="1"/>
    <s v="148 min"/>
    <s v="Action &amp; Adventure, International Movies"/>
    <s v="An intrepid police inspector forced into a desk job must take matters into his own hands when ruthless criminals are released on a technicality."/>
    <x v="5"/>
  </r>
  <r>
    <s v="s5293"/>
    <x v="0"/>
    <x v="2812"/>
    <s v="Berserk: The Golden Age Arc II - The Battle for Doldrey"/>
    <x v="2294"/>
    <s v="Hiroaki Iwanaga"/>
    <s v="Hiroaki Iwanaga, Takahiro Sakurai, Toa Yukinari, Yuki Kaji, Minako Kotobuki, Takahiro Fujiwara, Yoshiro Matsumoto, Kazuki Yao, Aki Toyosaki, Rikiya Koyama, Kenta Miyake, Nobuyuki Katsube, Houchu Ohtsuka, Takayuki Sugo"/>
    <s v="Japan"/>
    <s v="Japan"/>
    <x v="6"/>
    <x v="1049"/>
    <x v="3"/>
    <x v="1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x v="5"/>
  </r>
  <r>
    <s v="s5294"/>
    <x v="0"/>
    <x v="2812"/>
    <s v="Berserk: The Golden Age Arc III - The Advent"/>
    <x v="2294"/>
    <s v="Hiroaki Iwanaga"/>
    <s v="Hiroaki Iwanaga, Takahiro Sakurai, Toa Yukinari, Yuki Kaji, Yoshiro Matsumoto, Minako Kotobuki, Takahiro Fujiwara, Kazuki Yao, Yuichi Nakamura, Aki Toyosaki, Akio Otsuka"/>
    <s v="Japan"/>
    <s v="Japan"/>
    <x v="6"/>
    <x v="1049"/>
    <x v="3"/>
    <x v="4"/>
    <x v="0"/>
    <s v="107 min"/>
    <s v="Action &amp; Adventure, Anime Features, International Movies"/>
    <s v="A year after he left the Band of the Hawk, Guts rejoins them in an epic battle to vanquish the God Hand and save Griffith from a hellish fate."/>
    <x v="5"/>
  </r>
  <r>
    <s v="s5295"/>
    <x v="0"/>
    <x v="2813"/>
    <s v="Brother's Shadow"/>
    <x v="2295"/>
    <s v="Scott Cohen"/>
    <s v="Scott Cohen, Judd Hirsch, Susan Floyd, Elliot Korte, Ruben Santiago-Hudson, James Murtaugh, Ato Essandoh, Toby Poser, Diane Kagan, John Di Benedetto, Jerry Matz, Lisa Emery"/>
    <s v="United States"/>
    <s v="United States"/>
    <x v="0"/>
    <x v="1049"/>
    <x v="3"/>
    <x v="20"/>
    <x v="0"/>
    <s v="90 min"/>
    <s v="Dramas, Independent Movies"/>
    <s v="After serving time in jail, a disgraced son returns to the family business in New York, where he struggles to fill the shoes of his late twin brother."/>
    <x v="0"/>
  </r>
  <r>
    <s v="s5297"/>
    <x v="0"/>
    <x v="2814"/>
    <s v="Ek Jaan Hain Hum"/>
    <x v="2219"/>
    <s v="Rajiv Kapoor"/>
    <s v="Rajiv Kapoor, Divya Rana, Shammi Kapoor, Tanuja, Kiran Vairale, Rakesh Bedi, Gulshan Grover, Monty Sharma"/>
    <s v="India"/>
    <s v="India"/>
    <x v="3"/>
    <x v="1049"/>
    <x v="3"/>
    <x v="8"/>
    <x v="1"/>
    <s v="151 min"/>
    <s v="Dramas, International Movies, Music &amp; Musicals"/>
    <s v="While trying to win over his beloved‚Äôs parents, a young man is accused of arson, and his father soon realizes insanity may be his only defense."/>
    <x v="0"/>
  </r>
  <r>
    <s v="s5301"/>
    <x v="0"/>
    <x v="2815"/>
    <s v="Khoon Khoon"/>
    <x v="2296"/>
    <s v="Danny Denzongpa"/>
    <s v="Danny Denzongpa, Mahendra Sandhu, Rekha, Faryal, Helen, Jagdeep"/>
    <s v="India"/>
    <s v="India"/>
    <x v="3"/>
    <x v="1049"/>
    <x v="3"/>
    <x v="55"/>
    <x v="1"/>
    <s v="132 min"/>
    <s v="Action &amp; Adventure, International Movies"/>
    <s v="As a crazed killer blazes a trail of blood through an anxious city, a hardened cop aims to take him down by any means in this remake of ‚ÄúDirty Harry.‚Äù"/>
    <x v="5"/>
  </r>
  <r>
    <s v="s5303"/>
    <x v="0"/>
    <x v="2816"/>
    <s v="Little Evil"/>
    <x v="2297"/>
    <s v="Adam Scott"/>
    <s v="Adam Scott, Evangeline Lilly, Bridget Everett, Owen Atlas, Chris D'Elia, Donald Faison, Clancy Brown, Tyler Labine, Kyle Bornheimer, Carla Gallo, Brad Williams, Sally Field"/>
    <s v="United States"/>
    <s v="United States"/>
    <x v="0"/>
    <x v="1049"/>
    <x v="3"/>
    <x v="5"/>
    <x v="0"/>
    <s v="95 min"/>
    <s v="Comedies, Horror Movies"/>
    <s v="In this horror-comedy, a recently married man who wants to bond with his stepson begins to fear that the boy is a demon."/>
    <x v="2"/>
  </r>
  <r>
    <s v="s5304"/>
    <x v="0"/>
    <x v="2817"/>
    <s v="Manoranjan"/>
    <x v="2298"/>
    <s v="Sanjeev Kumar"/>
    <s v="Sanjeev Kumar, Zeenat Aman, Shammi Kapoor, Dev Kumar, Madan Puri, Paintal, Asit Kumar Sen, Agha, Murad, Shefali"/>
    <s v="India"/>
    <s v="India"/>
    <x v="3"/>
    <x v="1049"/>
    <x v="3"/>
    <x v="57"/>
    <x v="1"/>
    <s v="162 min"/>
    <s v="Comedies, International Movies, Music &amp; Musicals"/>
    <s v="After getting fired, a police officer connects with a prostitute he met on the job in a red-light district and sets out to keep her off the streets."/>
    <x v="2"/>
  </r>
  <r>
    <s v="s5305"/>
    <x v="0"/>
    <x v="2818"/>
    <s v="Mujrim"/>
    <x v="2239"/>
    <s v="Mithun Chakraborty"/>
    <s v="Mithun Chakraborty, Madhuri Dixit, Suresh Oberoi, Shakti Kapoor, Pallavi Joshi, Gulshan Grover, Amrish Puri, Nutan, Jagdeep, Sharat Saxena"/>
    <s v="India"/>
    <s v="India"/>
    <x v="3"/>
    <x v="1049"/>
    <x v="3"/>
    <x v="27"/>
    <x v="1"/>
    <s v="163 min"/>
    <s v="Action &amp; Adventure, Dramas, International Movies"/>
    <s v="Jailed as a teenager, Shankar has been unable to stay on the right side of the law ever since, despite his wife's pleas and his mother's rejection."/>
    <x v="5"/>
  </r>
  <r>
    <s v="s5307"/>
    <x v="0"/>
    <x v="2819"/>
    <s v="Offline - Das leben ist kein bonuslevel"/>
    <x v="2299"/>
    <s v="Moritz Jahn"/>
    <s v="Moritz Jahn, Mala Emde, Ugur Ekeroglu, David Sch√ºtter, Hannes Wegener, Yung Ngo, Kida Khodr Ramadan"/>
    <s v="Germany"/>
    <s v="Germany"/>
    <x v="2"/>
    <x v="1049"/>
    <x v="3"/>
    <x v="32"/>
    <x v="0"/>
    <s v="89 min"/>
    <s v="Action &amp; Adventure, Comedies, International Movies"/>
    <s v="Competitive gamer Jan finds his life thrown for a loop when his bitter rival hacks his identity just before a high-stakes tournament."/>
    <x v="5"/>
  </r>
  <r>
    <s v="s5309"/>
    <x v="0"/>
    <x v="2820"/>
    <s v="Rocco"/>
    <x v="2300"/>
    <s v="Rocco Siffredi"/>
    <s v="Rocco Siffredi"/>
    <s v="France"/>
    <s v="France"/>
    <x v="14"/>
    <x v="1049"/>
    <x v="3"/>
    <x v="32"/>
    <x v="0"/>
    <s v="103 min"/>
    <s v="Documentaries, International Movies"/>
    <s v="Italian porn star Rocco Siffredi is showcased in this documentary that shadows the legendary performer during his final year in front of the camera."/>
    <x v="8"/>
  </r>
  <r>
    <s v="s5310"/>
    <x v="0"/>
    <x v="2821"/>
    <s v="Sohni Mahiwal"/>
    <x v="2218"/>
    <s v="Zeenat Aman"/>
    <s v="Zeenat Aman, Pran, Tanuja, Poonam Dhillon"/>
    <s v="India, Soviet Union"/>
    <s v="India"/>
    <x v="3"/>
    <x v="1049"/>
    <x v="3"/>
    <x v="35"/>
    <x v="1"/>
    <s v="160 min"/>
    <s v="Dramas, International Movies, Romantic Movies"/>
    <s v="After being violently separated from the woman he loves, a young man must disguise himself in order to keep meeting her."/>
    <x v="0"/>
  </r>
  <r>
    <s v="s5311"/>
    <x v="0"/>
    <x v="2822"/>
    <s v="The Distinguished Citizen"/>
    <x v="2301"/>
    <s v="Oscar Mart√≠nez"/>
    <s v="Oscar Mart√≠nez, Dady Brieva, Andrea Frigerio, Nora Navas, Manuel Vicente, Bel√©n Chavanne, Marcelo D'Andrea, Gustavo Garz√≥n"/>
    <s v="Argentina, Spain"/>
    <s v="Argentina"/>
    <x v="10"/>
    <x v="1049"/>
    <x v="3"/>
    <x v="32"/>
    <x v="0"/>
    <s v="113 min"/>
    <s v="Comedies, Dramas, International Movies"/>
    <s v="Worried he‚Äôs lost his artistic edge, a wealthy expat novelist returns to his backwater hometown in Argentina, where he‚Äôs regarded as a local hero."/>
    <x v="2"/>
  </r>
  <r>
    <s v="s5312"/>
    <x v="0"/>
    <x v="2823"/>
    <s v="The Guardian Brothers"/>
    <x v="2302"/>
    <s v="Edward Norton"/>
    <s v="Edward Norton, Dan Fogler, Mike Birbiglia, Bella Thorne, Randall Park, Mel Brooks, Nicole Kidman, Meryl Streep"/>
    <s v="China"/>
    <s v="China"/>
    <x v="4"/>
    <x v="1049"/>
    <x v="3"/>
    <x v="32"/>
    <x v="8"/>
    <s v="86 min"/>
    <s v="Children &amp; Family Movies, Comedies"/>
    <s v="When a Chinese family's soup shop is targeted for sabotage by a competitor, two guardians from the spirit world leave retirement to protect them."/>
    <x v="7"/>
  </r>
  <r>
    <s v="s5313"/>
    <x v="0"/>
    <x v="2824"/>
    <s v="The Last Shaman"/>
    <x v="2303"/>
    <s v="James Freeman"/>
    <s v="James Freeman"/>
    <s v="United Kingdom, Italy, Israel, Peru, United States"/>
    <s v="United Kingdom"/>
    <x v="1"/>
    <x v="1049"/>
    <x v="3"/>
    <x v="32"/>
    <x v="1"/>
    <s v="83 min"/>
    <s v="Documentaries, International Movies"/>
    <s v="In a last-ditch effort to prevent suicide, a clinically depressed young man travels to the Amazon to engage in an ancient hallucinatory ritual."/>
    <x v="8"/>
  </r>
  <r>
    <s v="s5314"/>
    <x v="0"/>
    <x v="2825"/>
    <s v="The Lost Brother"/>
    <x v="2304"/>
    <s v="Leonardo Sbaraglia"/>
    <s v="Leonardo Sbaraglia, Daniel Hendler, √Ångela Molina, Ali√°n Devetac, Pablo Cedr√≥n, Alejandra Flechner"/>
    <s v="Argentina, Uruguay, Spain, France"/>
    <s v="Argentina"/>
    <x v="10"/>
    <x v="1049"/>
    <x v="3"/>
    <x v="5"/>
    <x v="0"/>
    <s v="113 min"/>
    <s v="Dramas, International Movies"/>
    <s v="While settling the affairs of his murdered mother and brother, a man partners with a local thug in a life insurance scam, putting him on a dark path."/>
    <x v="0"/>
  </r>
  <r>
    <s v="s5315"/>
    <x v="0"/>
    <x v="2826"/>
    <s v="Todo Sobre El Asado"/>
    <x v="2305"/>
    <s v="El Negro √Ålvarez"/>
    <s v="El Negro √Ålvarez"/>
    <s v="Argentina"/>
    <s v="Argentina"/>
    <x v="10"/>
    <x v="1049"/>
    <x v="3"/>
    <x v="32"/>
    <x v="0"/>
    <s v="86 min"/>
    <s v="Documentaries, International Movies"/>
    <s v="This quirky examination of Argentina's culture, customs and cuisine slices into the country's traditional barbecue ‚Äì which is both meal and ritual."/>
    <x v="8"/>
  </r>
  <r>
    <s v="s5316"/>
    <x v="0"/>
    <x v="2827"/>
    <s v="Ryan Hamilton: Happy Face"/>
    <x v="1157"/>
    <s v="Ryan Hamilton"/>
    <s v="Ryan Hamilton"/>
    <s v="United States"/>
    <s v="United States"/>
    <x v="0"/>
    <x v="1050"/>
    <x v="0"/>
    <x v="5"/>
    <x v="1"/>
    <s v="57 min"/>
    <s v="Stand-Up Comedy"/>
    <s v="Small-town import Ryan Hamilton charms New York with folksy comic observations on big-city life, hot-air ballooning and going to Disney World alone."/>
    <x v="12"/>
  </r>
  <r>
    <s v="s5317"/>
    <x v="0"/>
    <x v="2828"/>
    <s v="Buster's Mal Heart"/>
    <x v="2306"/>
    <s v="Rami Malek"/>
    <s v="Rami Malek, DJ Qualls, Kate Lyn Sheil, Sukha Belle Potter, Toby Huss, Lin Shaye, Mark Kelly, Bruce Bundy, Teresa Yenque, Sandra Ellis Lafferty, Nicholas Pryor"/>
    <s v="United States"/>
    <s v="United States"/>
    <x v="0"/>
    <x v="1051"/>
    <x v="4"/>
    <x v="32"/>
    <x v="0"/>
    <s v="98 min"/>
    <s v="Independent Movies, Thrillers"/>
    <s v="On the run from authorities, a troubled man recalls the mysterious events ‚Äì and the strange drifter ‚Äì that inspired his unusual transformation."/>
    <x v="21"/>
  </r>
  <r>
    <s v="s5318"/>
    <x v="0"/>
    <x v="2829"/>
    <s v="Berlin Syndrome"/>
    <x v="2307"/>
    <s v="Matthias Habich"/>
    <s v="Matthias Habich, Max Riemelt, Teresa Palmer, Lucie Aron, Emma Bading"/>
    <s v="Australia"/>
    <s v="Australia"/>
    <x v="9"/>
    <x v="1052"/>
    <x v="3"/>
    <x v="5"/>
    <x v="4"/>
    <s v="116 min"/>
    <s v="International Movies, Thrillers"/>
    <s v="What starts as a passionate one-night stand quickly turns sinister when Clare learns she's locked inside Andi's apartment with no way out."/>
    <x v="15"/>
  </r>
  <r>
    <s v="s5319"/>
    <x v="0"/>
    <x v="2830"/>
    <s v="Death Note"/>
    <x v="2308"/>
    <s v="Willem Dafoe"/>
    <s v="Willem Dafoe, Nat Wolff, Lakeith Stanfield, Margaret Qualley, Shea Whigham, Paul Nakauchi, Jason Liles"/>
    <s v="United States"/>
    <s v="United States"/>
    <x v="0"/>
    <x v="1052"/>
    <x v="3"/>
    <x v="5"/>
    <x v="0"/>
    <s v="100 min"/>
    <s v="Horror Movies, Thrillers"/>
    <s v="Light Turner finds a supernatural notebook and uses it to mete out death, attracting the attention of a detective, a demon and a girl in his class."/>
    <x v="3"/>
  </r>
  <r>
    <s v="s5320"/>
    <x v="0"/>
    <x v="2831"/>
    <s v="Lynne Koplitz: Hormonal Beast"/>
    <x v="1157"/>
    <s v="Lynne Koplitz"/>
    <s v="Lynne Koplitz"/>
    <s v="United States"/>
    <s v="United States"/>
    <x v="0"/>
    <x v="1053"/>
    <x v="0"/>
    <x v="5"/>
    <x v="0"/>
    <s v="51 min"/>
    <s v="Stand-Up Comedy"/>
    <s v="Unabashed comedian Lynne Koplitz offers a woman's take on being crazy, the benefits of childlessness and the three things all men really want."/>
    <x v="12"/>
  </r>
  <r>
    <s v="s5323"/>
    <x v="0"/>
    <x v="2832"/>
    <s v="Undefeated"/>
    <x v="2309"/>
    <s v="Montrail 'Money' Brown"/>
    <s v="Montrail 'Money' Brown, O.C. Brown, Bill Courtney, Chavis Daniels"/>
    <s v="United States"/>
    <s v="United States"/>
    <x v="0"/>
    <x v="1054"/>
    <x v="3"/>
    <x v="15"/>
    <x v="2"/>
    <s v="113 min"/>
    <s v="Documentaries, Sports Movies"/>
    <s v="An inspirational profile of an inner-city high school football team's valiant effort to reach the school's first-ever playoff game."/>
    <x v="8"/>
  </r>
  <r>
    <s v="s5324"/>
    <x v="0"/>
    <x v="2833"/>
    <s v="What Happened to Monday"/>
    <x v="2310"/>
    <s v="Noomi Rapace"/>
    <s v="Noomi Rapace, Willem Dafoe, Glenn Close, Marwan Kenzari, Christian Rubeck, P√•l Sverre Hagen, Tomiwa Edun, Cassie Clare, Cameron Jack, Clara Read, Robert Wagner"/>
    <s v="United Kingdom, France, United States, Belgium"/>
    <s v="United Kingdom"/>
    <x v="1"/>
    <x v="1054"/>
    <x v="3"/>
    <x v="5"/>
    <x v="0"/>
    <s v="124 min"/>
    <s v="Action &amp; Adventure, Sci-Fi &amp; Fantasy"/>
    <s v="In a future with a strict one-child policy, six septuplets must avoid government detection while searching for their missing sister."/>
    <x v="5"/>
  </r>
  <r>
    <s v="s5326"/>
    <x v="0"/>
    <x v="2834"/>
    <s v="Brad Paisley's Comedy Rodeo"/>
    <x v="1640"/>
    <s v="Brad Paisley"/>
    <s v="Brad Paisley, Nate Bargatze, John Heffron, Jon Reep, Sarah Tiana, Mike E. Winfield"/>
    <s v="United States"/>
    <s v="United States"/>
    <x v="0"/>
    <x v="1055"/>
    <x v="0"/>
    <x v="5"/>
    <x v="0"/>
    <s v="63 min"/>
    <s v="Music &amp; Musicals, Stand-Up Comedy"/>
    <s v="Country music star Brad Paisley hosts a night of music and laughs with comics Nate Bargatze, John Heffron, Jon Reep, Sarah Tiana and Mike E. Winfield."/>
    <x v="24"/>
  </r>
  <r>
    <s v="s5327"/>
    <x v="0"/>
    <x v="2835"/>
    <s v="Colin Quinn: Unconstitutional"/>
    <x v="1640"/>
    <s v="Colin Quinn"/>
    <s v="Colin Quinn"/>
    <s v="United States"/>
    <s v="United States"/>
    <x v="0"/>
    <x v="1055"/>
    <x v="0"/>
    <x v="25"/>
    <x v="0"/>
    <s v="56 min"/>
    <s v="Stand-Up Comedy"/>
    <s v="New York comedian Colin Quinn writes and stars in this live one-man stage show that dissects and deconstructs U.S. constitutional history."/>
    <x v="12"/>
  </r>
  <r>
    <s v="s5329"/>
    <x v="0"/>
    <x v="2836"/>
    <s v="The Outcasts"/>
    <x v="327"/>
    <s v="Victoria Justice"/>
    <s v="Victoria Justice, Eden Sher, Ashley Rickards, Claudia Lee, Katie Chang, Peyton List, Jazmyn Richardson, Avan Jogia, Will Peltz"/>
    <s v="United States"/>
    <s v="United States"/>
    <x v="0"/>
    <x v="1056"/>
    <x v="6"/>
    <x v="5"/>
    <x v="1"/>
    <s v="94 min"/>
    <s v="Comedies"/>
    <s v="After failing to strike a truce with their school's queen bee, two misfit best friends lead a nerd uprising that turns social hierarchy on its head."/>
    <x v="2"/>
  </r>
  <r>
    <s v="s5330"/>
    <x v="0"/>
    <x v="2837"/>
    <s v="Chocolate City: Vegas Strip"/>
    <x v="2311"/>
    <s v="Robert Ri'chard"/>
    <s v="Robert Ri'chard, Darrin Dewitt Henson, Ginuwine, Gilbert Saldivar, Keith Carlos, Michael Bolwaire, Willie Taylor, Michael Jai White, Vivica A. Fox, Mekhi Phifer"/>
    <s v="United States"/>
    <s v="United States"/>
    <x v="0"/>
    <x v="1057"/>
    <x v="4"/>
    <x v="5"/>
    <x v="0"/>
    <s v="90 min"/>
    <s v="Dramas"/>
    <s v="The exotic dancers from Chocolate City get back together for a trip to Las Vegas and a chance at $500,000 in prize money."/>
    <x v="0"/>
  </r>
  <r>
    <s v="s5331"/>
    <x v="0"/>
    <x v="2838"/>
    <s v="Los Herederos"/>
    <x v="2312"/>
    <s v="M√°ximo Hollander"/>
    <s v="M√°ximo Hollander, Sebasti√°n Aguirre, √örsula Pruneda, Rodrigo Mendoza, Germ√°n Bracco, Tom√°s Manterola, Regina Soto, Diego Vel√°zquez, M√≥nica Del Carmen, Jos√© Eg√ºez, Pablo Cruz"/>
    <s v="Mexico"/>
    <s v="Mexico"/>
    <x v="17"/>
    <x v="1057"/>
    <x v="4"/>
    <x v="25"/>
    <x v="0"/>
    <s v="71 min"/>
    <s v="Dramas, International Movies"/>
    <s v="Spurred by boredom and peer pressure, a group of suburban teens becomes increasingly violent and find their paths intersecting those of their parents."/>
    <x v="0"/>
  </r>
  <r>
    <s v="s5332"/>
    <x v="0"/>
    <x v="2839"/>
    <s v="Naked"/>
    <x v="276"/>
    <s v="Marlon Wayans"/>
    <s v="Marlon Wayans, Regina Hall, Dennis Haysbert, Loretta Devine, Eliza Coupe, Scott Foley, J.T. Jackson, Brian McKnight, Cory Hardrict, Neil Brown Jr., David Sheridan, Minka Kelly"/>
    <s v="United States"/>
    <s v="United States"/>
    <x v="0"/>
    <x v="1058"/>
    <x v="3"/>
    <x v="5"/>
    <x v="1"/>
    <s v="97 min"/>
    <s v="Comedies, Romantic Movies"/>
    <s v="Rob's madly in love and about to be married. Unfortunately, he's also naked, stuck in an elevator and caught in a time loop."/>
    <x v="2"/>
  </r>
  <r>
    <s v="s5333"/>
    <x v="0"/>
    <x v="2840"/>
    <s v="Demonic"/>
    <x v="2313"/>
    <s v="Maria Bello"/>
    <s v="Maria Bello, Frank Grillo, Cody Horn, Dustin Milligan, Megan Park, Scott Mechlowicz, Aaron Yoo, Alex Goode, Terence Rosemore, Jesse Steccato"/>
    <s v="United States"/>
    <s v="United States"/>
    <x v="0"/>
    <x v="1059"/>
    <x v="2"/>
    <x v="25"/>
    <x v="4"/>
    <s v="83 min"/>
    <s v="Horror Movies, Independent Movies"/>
    <s v="When amateur ghost hunters visit an abandoned house, their investigation turns into a massacre, leaving questions for a detective and a psychologist."/>
    <x v="3"/>
  </r>
  <r>
    <s v="s5334"/>
    <x v="0"/>
    <x v="2841"/>
    <s v="The Saint"/>
    <x v="205"/>
    <s v="Adam Rayner"/>
    <s v="Adam Rayner, Eliza Dushku, Ian Ogilvy, James Remar, Roger Moore, Enrique Murciano, Thomas Kretschmann, Beatrice Rosen, Greg Grunberg, Yani Gellman"/>
    <s v="United States"/>
    <s v="United States"/>
    <x v="0"/>
    <x v="1059"/>
    <x v="2"/>
    <x v="5"/>
    <x v="1"/>
    <s v="92 min"/>
    <s v="Action &amp; Adventure"/>
    <s v="Master thief Simon Templar ‚Äì also known as the Saint ‚Äì is hired by a wealthy banker to find his kidnapped daughter, but not all is as it seems."/>
    <x v="5"/>
  </r>
  <r>
    <s v="s5335"/>
    <x v="0"/>
    <x v="2842"/>
    <s v="Baahubali 2: The Conclusion (Hindi Version)"/>
    <x v="2314"/>
    <s v="Prabhas"/>
    <s v="Prabhas, Rana Daggubati, Anushka Shetty, Tamannaah Bhatia, Sathyaraj, Ramya Krishnan, Nassar, Subbaraju"/>
    <s v="India"/>
    <s v="India"/>
    <x v="3"/>
    <x v="1060"/>
    <x v="6"/>
    <x v="5"/>
    <x v="0"/>
    <s v="165 min"/>
    <s v="Action &amp; Adventure, Dramas, International Movies"/>
    <s v="To avenge his father's death, a young man leads an army into battle against a cruel tyrant in this Hindi conclusion to the historic saga."/>
    <x v="5"/>
  </r>
  <r>
    <s v="s5338"/>
    <x v="0"/>
    <x v="2843"/>
    <s v="Baahubali: The Beginning (Hindi Version)"/>
    <x v="2314"/>
    <s v="Prabhas"/>
    <s v="Prabhas, Rana Daggubati, Anushka Shetty, Tamannaah Bhatia, Sathyaraj, Nassar, Ramya Krishnan, Sudeep"/>
    <s v="India"/>
    <s v="India"/>
    <x v="3"/>
    <x v="1060"/>
    <x v="6"/>
    <x v="25"/>
    <x v="1"/>
    <s v="159 min"/>
    <s v="Action &amp; Adventure, Dramas, International Movies"/>
    <s v="Villagers in the kingdom of Mahismati rescue a baby who is destined to embark on a heroic quest in this Hindi version of S.S. Rajamouli's epic."/>
    <x v="5"/>
  </r>
  <r>
    <s v="s5341"/>
    <x v="0"/>
    <x v="2177"/>
    <s v="LEGO Marvel Super Heroes: Avengers Reassembled!"/>
    <x v="2315"/>
    <s v="Laura Bailey"/>
    <s v="Laura Bailey, Troy Baker, Eric Bauza, Ben Diskin, Grant George, JP Karliak, Jim Meskimen, Bumper Robinson, Roger Craig Smith, Fred Tatasciore, Travis Willingham, Mick Wingert"/>
    <s v="United States"/>
    <s v="United States"/>
    <x v="0"/>
    <x v="1061"/>
    <x v="5"/>
    <x v="25"/>
    <x v="7"/>
    <s v="22 min"/>
    <s v="Children &amp; Family Movies"/>
    <s v="When Ultron seizes control of Iron Man's armor, the Avengers race to save their friend and stop an evil plot to take over the world."/>
    <x v="7"/>
  </r>
  <r>
    <s v="s5342"/>
    <x v="0"/>
    <x v="2844"/>
    <s v="Enter the Warriors Gate"/>
    <x v="2316"/>
    <s v="Jeff Daniels"/>
    <s v="Jeff Daniels, Jack O'Connell, Michelle Dockery, Scoot McNairy, Merritt Wever, Thomas Brodie-Sangster, Francis Ng, Ni Ni"/>
    <s v="France, Canada, China, Cambodia"/>
    <s v="France"/>
    <x v="14"/>
    <x v="1062"/>
    <x v="4"/>
    <x v="32"/>
    <x v="2"/>
    <s v="105 min"/>
    <s v="Action &amp; Adventure, International Movies, Sci-Fi &amp; Fantasy"/>
    <s v="An avid gamer is magically transported to ancient China, where he must become a warrior in order to save the princess from an evil warlord."/>
    <x v="5"/>
  </r>
  <r>
    <s v="s5343"/>
    <x v="0"/>
    <x v="316"/>
    <s v="Alan Salda√±a: Mi vida de pobre"/>
    <x v="2082"/>
    <s v="Alan Salda√±a"/>
    <s v="Alan Salda√±a"/>
    <s v="Mexico"/>
    <s v="Mexico"/>
    <x v="17"/>
    <x v="1063"/>
    <x v="3"/>
    <x v="5"/>
    <x v="0"/>
    <s v="54 min"/>
    <s v="Stand-Up Comedy"/>
    <s v="Mexican comic Alan Salda√±a has fun with everything from the pressure of sitting in an exit row to maxing out his credit card in this stand-up special."/>
    <x v="12"/>
  </r>
  <r>
    <s v="s5344"/>
    <x v="0"/>
    <x v="2845"/>
    <s v="Icarus"/>
    <x v="2317"/>
    <s v="Bryan Fogel"/>
    <s v="Bryan Fogel, Grigory Rodchenkov"/>
    <s v="United States"/>
    <s v="United States"/>
    <x v="0"/>
    <x v="1063"/>
    <x v="3"/>
    <x v="5"/>
    <x v="0"/>
    <s v="121 min"/>
    <s v="Documentaries, Sports Movies"/>
    <s v="An American filmmaker and cyclist unwittingly wades into a global scandal when a Russian scientist leaks shocking details of a vast doping conspiracy."/>
    <x v="8"/>
  </r>
  <r>
    <s v="s5345"/>
    <x v="0"/>
    <x v="2846"/>
    <s v="Message from the King"/>
    <x v="2318"/>
    <s v="Chadwick Boseman"/>
    <s v="Chadwick Boseman, Luke Evans, Teresa Palmer, Alfred Molina, Natalie Martinez, Tom Felton, Dale Dickey, Sibongile Mlambo"/>
    <s v="United Kingdom, France, Belgium, United States"/>
    <s v="United Kingdom"/>
    <x v="1"/>
    <x v="1063"/>
    <x v="3"/>
    <x v="5"/>
    <x v="4"/>
    <s v="103 min"/>
    <s v="Independent Movies, Thrillers"/>
    <s v="On a relentless quest to avenge his sister's murder, a man from Cape Town infiltrates a sprawling network of lowlifes and elites in Los Angeles."/>
    <x v="21"/>
  </r>
  <r>
    <s v="s5347"/>
    <x v="0"/>
    <x v="2847"/>
    <s v="The Invisible Guardian"/>
    <x v="1008"/>
    <s v="Marta Etura"/>
    <s v="Marta Etura, Elvira M√≠nguez, Francesc Orella, Itziar Aizpuru, Nene, Miquel Fern√°ndez, Pedro Casablanc, Colin McFarlane, Benn Northover"/>
    <s v="Spain, Germany"/>
    <s v="Spain"/>
    <x v="8"/>
    <x v="1064"/>
    <x v="2"/>
    <x v="5"/>
    <x v="0"/>
    <s v="129 min"/>
    <s v="International Movies, Thrillers"/>
    <s v="When an FBI-trained cop returns to her Navarre hometown to catch a killer targeting local teens, she must also face personal demons from her past."/>
    <x v="15"/>
  </r>
  <r>
    <s v="s5352"/>
    <x v="0"/>
    <x v="2848"/>
    <s v="Handsome Devil"/>
    <x v="2319"/>
    <s v="Fionn O'Shea"/>
    <s v="Fionn O'Shea, Nicholas Galitzine, Andrew Scott, Michael McElhatton, Moe Dunford, Ruair√≠ O'Connor, Jay Duffy, Mark Lavery, Jamie Hallahan, Ardal O'Hanlon, Amy Huberman"/>
    <s v="Ireland"/>
    <s v="Ireland"/>
    <x v="45"/>
    <x v="1065"/>
    <x v="0"/>
    <x v="32"/>
    <x v="0"/>
    <s v="95 min"/>
    <s v="Comedies, Dramas, International Movies"/>
    <s v="A self-described outsider is sent to a rugby-obsessed boarding school, where he forms an unexpected bond with the star player."/>
    <x v="2"/>
  </r>
  <r>
    <s v="s5354"/>
    <x v="0"/>
    <x v="2849"/>
    <s v="Jessica Darling's It List"/>
    <x v="2320"/>
    <s v="Chloe East"/>
    <s v="Chloe East, Emma Rayne Lyle, Jane Widdop, Jane Sibbett, Eric Lutes, Blair Fowler, Ashley Liao, Eva Bella, Kimrie Lewis-Davis, Abraham Benrubi"/>
    <s v="United States"/>
    <s v="United States"/>
    <x v="0"/>
    <x v="1065"/>
    <x v="0"/>
    <x v="32"/>
    <x v="9"/>
    <s v="80 min"/>
    <s v="Children &amp; Family Movies, Comedies"/>
    <s v="Armed with popularity tips from her beautiful older sister, precocious Jessica Darling prepares to navigate the treacherous world of seventh grade."/>
    <x v="7"/>
  </r>
  <r>
    <s v="s5359"/>
    <x v="0"/>
    <x v="2850"/>
    <s v="Opening Night"/>
    <x v="2321"/>
    <s v="Topher Grace"/>
    <s v="Topher Grace, Alona Tal, Anne Heche, Taye Diggs, Rob Riggle, Paul Scheer, J.C. Chasez, Lauren Lapkus, Lesli Margherita, Brian Huskey"/>
    <s v="United States"/>
    <s v="United States"/>
    <x v="0"/>
    <x v="1065"/>
    <x v="0"/>
    <x v="32"/>
    <x v="0"/>
    <s v="84 min"/>
    <s v="Comedies, Independent Movies, Music &amp; Musicals"/>
    <s v="Once a rising star on Broadway, Nick is now the perennially pestered production manager for a new musical dedicated to rock music's one-hit wonders."/>
    <x v="2"/>
  </r>
  <r>
    <s v="s5360"/>
    <x v="0"/>
    <x v="2851"/>
    <s v="Raising the Bar"/>
    <x v="163"/>
    <s v="Kelli Berglund"/>
    <s v="Kelli Berglund, Lili Karamalikis, Tess Fowler, Emily Morris, Peta Shannon, Adam Tuominen, Caetlyn Collins, Jack Tomich, Isabelle Andary-Geslin, Rachel D'Sena"/>
    <s v="Australia"/>
    <s v="Australia"/>
    <x v="9"/>
    <x v="1065"/>
    <x v="0"/>
    <x v="32"/>
    <x v="9"/>
    <s v="97 min"/>
    <s v="Children &amp; Family Movies, Dramas, Sports Movies"/>
    <s v="A teenager who gave up her spot in an elite U.S. gymnastics program when her family moved to Australia enters a competition to help a new friend."/>
    <x v="7"/>
  </r>
  <r>
    <s v="s5362"/>
    <x v="0"/>
    <x v="2852"/>
    <s v="The Blind Christ"/>
    <x v="2322"/>
    <s v="Michael Silva"/>
    <s v="Michael Silva, Basti√°n Inostroza, Ana Mar√≠a Henr√≠quez, Mauricio Pinto, Pedro Godoy, Hermelinda Cayo, H√©ctor Mella, Gonzalo Villalobos, Noelia Rubio"/>
    <s v="Chile, France"/>
    <s v="Chile"/>
    <x v="48"/>
    <x v="1065"/>
    <x v="0"/>
    <x v="32"/>
    <x v="0"/>
    <s v="86 min"/>
    <s v="Dramas, Independent Movies, International Movies"/>
    <s v="A man claiming he had a divine revelation as a child treks across the Chilean desert to perform a miracle on a friend badly injured in a remote town."/>
    <x v="0"/>
  </r>
  <r>
    <s v="s5365"/>
    <x v="0"/>
    <x v="2853"/>
    <s v="Un plus une"/>
    <x v="2323"/>
    <s v="Jean Dujardin"/>
    <s v="Jean Dujardin, Elsa Zylberstein, Christopher Lambert, Alice Pol, Rahul Vohra, Shriya Pilgaonkar, Abhishek Krishnan, Venantino Venantini, Amma, Kalki Koechlin"/>
    <s v="France"/>
    <s v="France"/>
    <x v="14"/>
    <x v="1065"/>
    <x v="0"/>
    <x v="25"/>
    <x v="0"/>
    <s v="114 min"/>
    <s v="Comedies, Dramas, International Movies"/>
    <s v="A womanizing musician travels to India, where he composes a Bollywood film score and unexpectedly falls for the wife of the French ambassador."/>
    <x v="2"/>
  </r>
  <r>
    <s v="s5369"/>
    <x v="0"/>
    <x v="2854"/>
    <s v="The Incredible Jessica James"/>
    <x v="2324"/>
    <s v="Jessica Williams"/>
    <s v="Jessica Williams, Chris O'Dowd, Lakeith Stanfield, No√´l Wells, Taliyah Whitaker, Zabryna Guevara, Sarah Jones, Will Stephen, Susan Heyward, Megan Ketch"/>
    <s v="United States"/>
    <s v="United States"/>
    <x v="0"/>
    <x v="1066"/>
    <x v="1"/>
    <x v="5"/>
    <x v="0"/>
    <s v="84 min"/>
    <s v="Comedies, Independent Movies, Romantic Movies"/>
    <s v="Burned by a bad breakup, a struggling New York City playwright makes an unlikely connection with a divorced app designer she meets on a blind date."/>
    <x v="2"/>
  </r>
  <r>
    <s v="s5370"/>
    <x v="0"/>
    <x v="2855"/>
    <s v="Joe Mande‚Äôs Award-Winning Comedy Special"/>
    <x v="1650"/>
    <s v="Joe Mande"/>
    <s v="Joe Mande"/>
    <s v="United States"/>
    <s v="United States"/>
    <x v="0"/>
    <x v="1064"/>
    <x v="2"/>
    <x v="5"/>
    <x v="0"/>
    <s v="67 min"/>
    <s v="Stand-Up Comedy"/>
    <s v="Stand-up comic Joe Mande aims for critical adulation with this special that covers dating shows, &quot;Shark Tank,&quot; Jewish summer camp and much more."/>
    <x v="12"/>
  </r>
  <r>
    <s v="s5372"/>
    <x v="0"/>
    <x v="2856"/>
    <s v="Aditi Mittal: Things They Wouldn't Let Me Say"/>
    <x v="2325"/>
    <s v="Aditi Mittal"/>
    <s v="Aditi Mittal"/>
    <s v="India"/>
    <s v="India"/>
    <x v="3"/>
    <x v="1063"/>
    <x v="3"/>
    <x v="5"/>
    <x v="0"/>
    <s v="63 min"/>
    <s v="Stand-Up Comedy"/>
    <s v="Trailblazing comic Aditi Mittal mixes topical stand-up with frank talk about being single, wearing thongs and the awkwardness of Indian movie ratings."/>
    <x v="12"/>
  </r>
  <r>
    <s v="s5373"/>
    <x v="1"/>
    <x v="2857"/>
    <s v="Ari Shaffir: Double Negative"/>
    <x v="2326"/>
    <s v="Ari Shaffir"/>
    <s v="Ari Shaffir"/>
    <s v="United States"/>
    <s v="United States"/>
    <x v="0"/>
    <x v="1062"/>
    <x v="4"/>
    <x v="5"/>
    <x v="0"/>
    <s v="1 Season"/>
    <s v="Stand-Up Comedy &amp; Talk Shows"/>
    <s v="Wry yet thoughtful, comedian Ari Shaffir brings his edgy humor to two fast-paced stand-up specials about children and adulthood."/>
    <x v="25"/>
  </r>
  <r>
    <s v="s5374"/>
    <x v="0"/>
    <x v="2858"/>
    <s v="Uncertain Glory"/>
    <x v="2327"/>
    <s v="Marcel Borr√†s"/>
    <s v="Marcel Borr√†s, Bruna Cus√≠, Nuria Prims, Oriol Pla, Luisa Gavasa, Terele P√°vez, Fernando Esteso, Juan Diego, Roger Casamajor, Jorge Us√≥n"/>
    <s v="Spain"/>
    <s v="Spain"/>
    <x v="8"/>
    <x v="1061"/>
    <x v="5"/>
    <x v="5"/>
    <x v="0"/>
    <s v="116 min"/>
    <s v="Dramas, International Movies"/>
    <s v="When Llu√≠s, a disinterested Spanish soldier, meets Carlana, he falls quickly in love, but soon discovers that Carlana's true passion is power."/>
    <x v="0"/>
  </r>
  <r>
    <s v="s5375"/>
    <x v="0"/>
    <x v="2859"/>
    <s v="Amar"/>
    <x v="591"/>
    <s v="Mar√≠a Pedraza"/>
    <s v="Mar√≠a Pedraza, Pol Monen, Natalia Tena, Nacho Fresneda, Greta Fern√°ndez, Gustavo Salmer√≥n, Celso Bugallo, Sonia Almarcha, Marta Belenguer"/>
    <s v="Spain"/>
    <s v="Spain"/>
    <x v="8"/>
    <x v="1060"/>
    <x v="6"/>
    <x v="5"/>
    <x v="0"/>
    <s v="104 min"/>
    <s v="Dramas, International Movies, Romantic Movies"/>
    <s v="Young Laura and Carlos experience the intensity and fragility of first love, as life realities gradually tarnish their idealized notions of romance."/>
    <x v="0"/>
  </r>
  <r>
    <s v="s5376"/>
    <x v="0"/>
    <x v="2860"/>
    <s v="Buddy Thunderstruck: The Maybe Pile"/>
    <x v="2328"/>
    <s v="Brian Atkinson"/>
    <s v="Brian Atkinson, Ted Raimi, Harry Chaskin, Debi Derryberry, Philip Maurice Hayes, Leigh Kelly, J.D. Ryznar, Nick Shakoour, Ryan Wiesbrock, Clark Wiesbrock"/>
    <s v="United States"/>
    <s v="United States"/>
    <x v="0"/>
    <x v="1067"/>
    <x v="0"/>
    <x v="5"/>
    <x v="7"/>
    <s v="14 min"/>
    <s v="Children &amp; Family Movies, Comedies"/>
    <s v="Champion truck-racing dog Buddy and his best friend, ferret mechanic Darnell, paw through the &quot;maybe pile&quot; and test out a bunch of crazy stunts."/>
    <x v="7"/>
  </r>
  <r>
    <s v="s5378"/>
    <x v="0"/>
    <x v="2861"/>
    <s v="To the Bone"/>
    <x v="2329"/>
    <s v="Lily Collins"/>
    <s v="Lily Collins, Keanu Reeves, Carrie Preston, Lili Taylor, Alex Sharp, Liana Liberato, Brooke Smith, Leslie Bibb, Kathryn Prescott"/>
    <s v="United States"/>
    <s v="United States"/>
    <x v="0"/>
    <x v="1068"/>
    <x v="1"/>
    <x v="5"/>
    <x v="0"/>
    <s v="108 min"/>
    <s v="Dramas, Independent Movies"/>
    <s v="Ellen, a 20-year-old with anorexia nervosa, goes on a harrowing, sometimes funny journey of self-discovery at a group home run by an unusual doctor."/>
    <x v="0"/>
  </r>
  <r>
    <s v="s5379"/>
    <x v="0"/>
    <x v="1939"/>
    <s v="D.L. Hughley: Clear"/>
    <x v="1640"/>
    <s v="D.L. Hughley"/>
    <s v="D.L. Hughley"/>
    <s v="United States"/>
    <s v="United States"/>
    <x v="0"/>
    <x v="1059"/>
    <x v="2"/>
    <x v="28"/>
    <x v="0"/>
    <s v="59 min"/>
    <s v="Stand-Up Comedy"/>
    <s v="In this 2014 standup special filmed in San Francisco, comedic genius D.L. Hughley entertains with his hilarious take on current affairs and more."/>
    <x v="12"/>
  </r>
  <r>
    <s v="s5380"/>
    <x v="0"/>
    <x v="1504"/>
    <s v="Tom Segura: Completely Normal"/>
    <x v="1640"/>
    <s v="Tom Segura"/>
    <s v="Tom Segura"/>
    <s v="United States"/>
    <s v="United States"/>
    <x v="0"/>
    <x v="1058"/>
    <x v="3"/>
    <x v="28"/>
    <x v="0"/>
    <s v="74 min"/>
    <s v="Stand-Up Comedy"/>
    <s v="Levelheaded stand-up Tom Segura shares offhand appraisals on hotels and opens up about his hobbies and digestive ailments in this comedy special."/>
    <x v="12"/>
  </r>
  <r>
    <s v="s5382"/>
    <x v="1"/>
    <x v="2862"/>
    <s v="Degrassi: Next Class"/>
    <x v="2330"/>
    <s v="Amanda Arcuri"/>
    <s v="Amanda Arcuri, Amir Bageria, Soma Bhatia, Jamie Bloch, Stefan Brogren, Chelsea Clark, Reiya Downs, Ana Golja, Nikki Gould, Ricardo Hoyos, Ehren Kassam, Andre Kim, Lyle Lettau, Spencer MacPherson, Eric Osborne, Dante Scott, Olivia Scriven, Sara Waisglass, Richard Walters"/>
    <s v="Canada"/>
    <s v="Canada"/>
    <x v="11"/>
    <x v="1057"/>
    <x v="4"/>
    <x v="5"/>
    <x v="1"/>
    <s v="4 Seasons"/>
    <s v="International TV Shows, TV Dramas, Teen TV Shows"/>
    <s v="Degrassi's next generation of high-tech newbies and returning students navigates real-world high school drama. If you're a teen, this is your life."/>
    <x v="11"/>
  </r>
  <r>
    <s v="s5386"/>
    <x v="0"/>
    <x v="2863"/>
    <s v="Take Me"/>
    <x v="2331"/>
    <s v="Taylor Schilling"/>
    <s v="Taylor Schilling, Pat Healy, Alycia Delmore, Jim O'Heir, Brooke Dillman, Mark Kelly, Toby Huss, Alejandro Pati√±o"/>
    <s v="United States"/>
    <s v="United States"/>
    <x v="0"/>
    <x v="1069"/>
    <x v="5"/>
    <x v="5"/>
    <x v="0"/>
    <s v="84 min"/>
    <s v="Comedies, Independent Movies"/>
    <s v="With his simulated kidnapping business flagging, an entrepreneur jumps at a weekend abduction opportunity ‚Äì only to find the job isn't what it seems."/>
    <x v="2"/>
  </r>
  <r>
    <s v="s5388"/>
    <x v="0"/>
    <x v="2864"/>
    <s v="10 jours en or"/>
    <x v="2332"/>
    <s v="Franck Dubosc"/>
    <s v="Franck Dubosc, Claude Rich, Marie Kremer, Mathis Tour√©, Rufus, Olivier Claverie"/>
    <s v="France"/>
    <s v="France"/>
    <x v="14"/>
    <x v="1056"/>
    <x v="6"/>
    <x v="10"/>
    <x v="1"/>
    <s v="97 min"/>
    <s v="Comedies, Dramas, International Movies"/>
    <s v="When a carefree bachelor is unexpectedly left in charge of a young boy, the two embark on a road trip that will change both of their lives."/>
    <x v="2"/>
  </r>
  <r>
    <s v="s5389"/>
    <x v="1"/>
    <x v="2865"/>
    <n v="46"/>
    <x v="2333"/>
    <s v="Erdal Be≈üik√ßioƒülu"/>
    <s v="Erdal Be≈üik√ßioƒülu, Yasemin Allen, Melis Birkan, Saygƒ±n Soysal, Berkan ≈ûal, Metin Belgin, Ay√ßa Eren, Selin Uludoƒüan, √ñzay Fecht, Suna Yƒ±ldƒ±zoƒülu"/>
    <s v="Turkey"/>
    <s v="Turkey"/>
    <x v="41"/>
    <x v="1055"/>
    <x v="0"/>
    <x v="32"/>
    <x v="0"/>
    <s v="1 Season"/>
    <s v="International TV Shows, TV Dramas, TV Mysteries"/>
    <s v="A genetics professor experiments with a treatment for his comatose sister that blends medical and shamanic cures, but unlocks a shocking side effect."/>
    <x v="11"/>
  </r>
  <r>
    <s v="s5390"/>
    <x v="0"/>
    <x v="2866"/>
    <s v="A 2nd Chance"/>
    <x v="163"/>
    <s v="Nina Pearce"/>
    <s v="Nina Pearce, Adam Tuominen, Emily Morris, Amy Handley, Carmel Johnson, Alanah Gilbert, Hapi Murphy, Lilly Blacker, Julie Kay Lumasag, Elysia Markou"/>
    <s v="Australia"/>
    <s v="Australia"/>
    <x v="9"/>
    <x v="1070"/>
    <x v="1"/>
    <x v="15"/>
    <x v="3"/>
    <s v="95 min"/>
    <s v="Children &amp; Family Movies, Dramas, Sports Movies"/>
    <s v="A gymnast lacks the confidence she needs to reach the top. But with the help of her new coach, she has the chance to win a spot on the national team."/>
    <x v="7"/>
  </r>
  <r>
    <s v="s5392"/>
    <x v="0"/>
    <x v="2867"/>
    <s v="Amrapali"/>
    <x v="2334"/>
    <s v="Vyjayantimala"/>
    <s v="Vyjayantimala, Sunil Dutt, Prem Nath, Bipin Gupta, Gajanan Jagirdar, Zul Vellani, K.N. Singh, Randhir"/>
    <s v="India"/>
    <s v="India"/>
    <x v="3"/>
    <x v="1071"/>
    <x v="2"/>
    <x v="58"/>
    <x v="5"/>
    <s v="116 min"/>
    <s v="Dramas, International Movies, Music &amp; Musicals"/>
    <s v="In the age of Buddha and his philosophy of nonviolence, a warmonger king plots the destruction of an enemy kingdom to rescue the woman he loves."/>
    <x v="0"/>
  </r>
  <r>
    <s v="s5395"/>
    <x v="0"/>
    <x v="2868"/>
    <s v="Hans Teeuwen: Real Rancour"/>
    <x v="2335"/>
    <s v="Hans Teeuwen"/>
    <s v="Hans Teeuwen"/>
    <s v="Netherlands"/>
    <s v="Netherlands"/>
    <x v="44"/>
    <x v="1054"/>
    <x v="3"/>
    <x v="21"/>
    <x v="0"/>
    <s v="86 min"/>
    <s v="Stand-Up Comedy"/>
    <s v="Comedian Hans Teeuwen rebels against political correctness, proclaims himself Britain's moral leader and takes on Donald Trump."/>
    <x v="12"/>
  </r>
  <r>
    <s v="s5397"/>
    <x v="0"/>
    <x v="2869"/>
    <s v="Lal Patthar"/>
    <x v="2336"/>
    <s v="Raaj Kumar"/>
    <s v="Raaj Kumar, Hema Malini, Rakhee Gulzar, Vinod Mehra, Asit Kumar Sen, Paintal, Dulari, Chandramohan, Sujata Bakshi, Meena T."/>
    <s v="India"/>
    <s v="India"/>
    <x v="3"/>
    <x v="1072"/>
    <x v="4"/>
    <x v="59"/>
    <x v="1"/>
    <s v="153 min"/>
    <s v="Classic Movies, Dramas, International Movies"/>
    <s v="A vain, self-righteous nobleman falls in love with a village girl and tries to transform her into his version of the ideal woman."/>
    <x v="9"/>
  </r>
  <r>
    <s v="s5399"/>
    <x v="0"/>
    <x v="2870"/>
    <s v="Liar's Dice"/>
    <x v="2337"/>
    <s v="Nawazuddin Siddiqui"/>
    <s v="Nawazuddin Siddiqui, Geetanjali Thapa, Manya Gupta, Murari Kumar"/>
    <s v="India"/>
    <s v="India"/>
    <x v="3"/>
    <x v="1073"/>
    <x v="5"/>
    <x v="4"/>
    <x v="0"/>
    <s v="104 min"/>
    <s v="Dramas, Independent Movies, International Movies"/>
    <s v="A woman from a small mountain village disobeys her village elders and sets out for the big city in search of her missing husband."/>
    <x v="0"/>
  </r>
  <r>
    <s v="s5401"/>
    <x v="0"/>
    <x v="2871"/>
    <s v="Professor"/>
    <x v="2334"/>
    <s v="Shammi Kapoor"/>
    <s v="Shammi Kapoor, Kalpana, Lalita Pawar, Parveen Choudhary, Salim, Pratima Devi, Rashid Khan, Bir Sakuja, Bela Bose, Ratnamala"/>
    <s v="India"/>
    <s v="India"/>
    <x v="3"/>
    <x v="1074"/>
    <x v="6"/>
    <x v="60"/>
    <x v="5"/>
    <s v="163 min"/>
    <s v="Comedies, Dramas, International Movies"/>
    <s v="A college grad in need of money must disguise himself as an old man to tutor two young women who are under the watchful eye of their strict aunt."/>
    <x v="2"/>
  </r>
  <r>
    <s v="s5403"/>
    <x v="0"/>
    <x v="2872"/>
    <s v="The Invisible Guest"/>
    <x v="2338"/>
    <s v="Mario Casas"/>
    <s v="Mario Casas, Ana Wagener, Jos√© Coronado, B√°rbara Lennie, Francesc Orella, Paco Tous, David Selvas"/>
    <s v="Spain"/>
    <s v="Spain"/>
    <x v="8"/>
    <x v="1053"/>
    <x v="0"/>
    <x v="32"/>
    <x v="1"/>
    <s v="106 min"/>
    <s v="International Movies, Thrillers"/>
    <s v="After waking next to his now-dead lover in a hotel room, a young businessman hires a prominent lawyer to figure out how he ended up a murder suspect."/>
    <x v="15"/>
  </r>
  <r>
    <s v="s5409"/>
    <x v="0"/>
    <x v="2873"/>
    <s v="Yaar Gaddar"/>
    <x v="2239"/>
    <s v="Mithun Chakraborty"/>
    <s v="Mithun Chakraborty, Saif Ali Khan, Somy Ali, Prem Chopra, Gulshan Grover, Puneet Issar, Himani Shivpuri, Johnny Lever, Yunus Parvez, Umesh Shukla"/>
    <s v="India"/>
    <s v="India"/>
    <x v="3"/>
    <x v="1075"/>
    <x v="1"/>
    <x v="24"/>
    <x v="1"/>
    <s v="148 min"/>
    <s v="Dramas, International Movies"/>
    <s v="When his brother becomes involved in a deadly bank robbery, a heartbroken cop vows to track down and retrieve his wayward sibling ‚Äì dead or alive."/>
    <x v="0"/>
  </r>
  <r>
    <s v="s5412"/>
    <x v="0"/>
    <x v="2874"/>
    <s v="Zipi &amp; Zape y la Isla del Capitan"/>
    <x v="2339"/>
    <s v="Teo Planell"/>
    <s v="Teo Planell, Toni G√≥mez, Elena Anaya, Iria Castellano, M√°ximo Pastor, Ana Blanco de C√≥rdova, Ferm√≠ Reixach, Jorge Bosch, Carolina Lapausa, Goizalde N√∫√±ez, Juan Codina"/>
    <s v="Spain"/>
    <s v="Spain"/>
    <x v="8"/>
    <x v="1076"/>
    <x v="2"/>
    <x v="32"/>
    <x v="5"/>
    <s v="105 min"/>
    <s v="Children &amp; Family Movies, Comedies"/>
    <s v="At Christmas, Zip and Zap take a trip with their parents to a remote island, where a friendly woman runs a children's home and mystery awaits."/>
    <x v="7"/>
  </r>
  <r>
    <s v="s5416"/>
    <x v="0"/>
    <x v="2875"/>
    <s v="Okja"/>
    <x v="202"/>
    <s v="Tilda Swinton"/>
    <s v="Tilda Swinton, Jake Gyllenhaal, An Seo Hyun, Paul Dano, Steven Yeun, Byun Heebong, Lily Collins, Yoon Je Moon, Shirley Henderson, Daniel Henshall, Devon Bostick, Woo Shik Choi, Giancarlo Esposito"/>
    <s v="South Korea, United States"/>
    <s v="South Korea"/>
    <x v="29"/>
    <x v="1052"/>
    <x v="3"/>
    <x v="5"/>
    <x v="0"/>
    <s v="121 min"/>
    <s v="Action &amp; Adventure, Comedies, Dramas"/>
    <s v="A gentle giant and the girl who raised her are caught in the crossfire between animal activism, corporate greed and scientific ethics."/>
    <x v="5"/>
  </r>
  <r>
    <s v="s5417"/>
    <x v="0"/>
    <x v="1443"/>
    <s v="Chris D'Elia: Man on Fire"/>
    <x v="2340"/>
    <s v="Chris D'Elia"/>
    <s v="Chris D'Elia"/>
    <s v="United States"/>
    <s v="United States"/>
    <x v="0"/>
    <x v="1051"/>
    <x v="4"/>
    <x v="5"/>
    <x v="0"/>
    <s v="66 min"/>
    <s v="Stand-Up Comedy"/>
    <s v="Unbridled comic Chris D'Elia reconsiders his approach to major life events like marriage, not having kids and buying pants for your friends."/>
    <x v="12"/>
  </r>
  <r>
    <s v="s5418"/>
    <x v="0"/>
    <x v="2876"/>
    <s v="I Am Michael"/>
    <x v="377"/>
    <s v="James Franco"/>
    <s v="James Franco, Zachary Quinto, Emma Roberts, Charlie Carver, Avan Jogia, Daryl Hannah, Lesley Ann Warren, Jefferson Mays, Jan Maxwell, Ahna O'Reilly"/>
    <s v="United States"/>
    <s v="United States"/>
    <x v="0"/>
    <x v="1077"/>
    <x v="5"/>
    <x v="25"/>
    <x v="0"/>
    <s v="102 min"/>
    <s v="Dramas, LGBTQ Movies"/>
    <s v="Gay activist Michael Glatze begins a painful journey when he decides to renounce his sexuality for his religion in this drama based on true story."/>
    <x v="0"/>
  </r>
  <r>
    <s v="s5420"/>
    <x v="0"/>
    <x v="2877"/>
    <s v="You Get Me"/>
    <x v="2341"/>
    <s v="Bella Thorne"/>
    <s v="Bella Thorne, Halston Sage, Taylor John Smith, Nash Grier, Anna Akana, Kathryn Morris, Brigid Brannagh, Kimberly Williams-Paisley, Tyler Hanson"/>
    <s v="United States"/>
    <s v="United States"/>
    <x v="0"/>
    <x v="1078"/>
    <x v="6"/>
    <x v="5"/>
    <x v="0"/>
    <s v="89 min"/>
    <s v="Dramas, Thrillers"/>
    <s v="After a one-night stand, Holly develops a dangerous obsession with Tyler and transfers to his high school, desperate to keep their &quot;romance&quot; alive."/>
    <x v="0"/>
  </r>
  <r>
    <s v="s5421"/>
    <x v="0"/>
    <x v="2878"/>
    <s v="Dangal"/>
    <x v="2342"/>
    <s v="Aamir Khan"/>
    <s v="Aamir Khan, Sakshi Tanwar, Fatima Sana Shaikh, Sanya Malhotra, Aparshakti Khurana, Zaira Wasim, Suhani Bhatnagar, Ritwik Sahore"/>
    <s v="India"/>
    <s v="India"/>
    <x v="3"/>
    <x v="1050"/>
    <x v="0"/>
    <x v="32"/>
    <x v="5"/>
    <s v="161 min"/>
    <s v="Dramas, International Movies, Sports Movies"/>
    <s v="A once-promising wrestler pursues the gold medal he never won by training two of his daughters to compete at the Commonwealth Games."/>
    <x v="0"/>
  </r>
  <r>
    <s v="s5424"/>
    <x v="0"/>
    <x v="2879"/>
    <s v="Puss in Book: Trapped in an Epic Tale"/>
    <x v="2343"/>
    <s v="Eric Bauza"/>
    <s v="Eric Bauza, Jayma Mays, Maria Bamford, Jeff Bennett, Grey Griffin, Carla Jimenez, Paul Rugg, Joshua Rush"/>
    <s v="United States"/>
    <s v="United States"/>
    <x v="0"/>
    <x v="1079"/>
    <x v="1"/>
    <x v="5"/>
    <x v="7"/>
    <s v="24 min"/>
    <s v="Children &amp; Family Movies, Comedies"/>
    <s v="After tumbling into a magic storybook, Puss in Boots must fight, dance and romance his way through wild adventures as he searches for an escape."/>
    <x v="7"/>
  </r>
  <r>
    <s v="s5425"/>
    <x v="0"/>
    <x v="2880"/>
    <s v="Rory Scovel Tries Stand-Up for the First Time"/>
    <x v="2214"/>
    <s v="Rory Scovel"/>
    <s v="Rory Scovel"/>
    <s v="United States"/>
    <s v="United States"/>
    <x v="0"/>
    <x v="1080"/>
    <x v="2"/>
    <x v="5"/>
    <x v="0"/>
    <s v="66 min"/>
    <s v="Stand-Up Comedy"/>
    <s v="Comedian Rory Scovel storms the stage in Atlanta, where he shares unfocused thoughts about things that mystify him, relationships and the &quot;Thong Song.&quot;"/>
    <x v="12"/>
  </r>
  <r>
    <s v="s5429"/>
    <x v="1"/>
    <x v="2881"/>
    <s v="World of Winx"/>
    <x v="2344"/>
    <s v="Haven Paschall"/>
    <s v="Haven Paschall, Alysha Deslorieux, Jessica Paquet, Eileen Stevens, Kate Bristol, Saskia Maarleveld, Brittany Pressley, Billy Bob Thompson, Marc Thompson, Suzy Myers, Jason Griffith, Samara Naeymi, Wayne Grayson, Alyson Leigh Rosenfeld, Abe Goldfarb, Lisa Flanagan"/>
    <s v="Italy, United States"/>
    <s v="Italy"/>
    <x v="13"/>
    <x v="1049"/>
    <x v="3"/>
    <x v="5"/>
    <x v="7"/>
    <s v="2 Seasons"/>
    <s v="Kids' TV"/>
    <s v="The reality show &quot;WOW!&quot; engages the Winx in their mission, starting an undercover, worldly journey in order to make talented kids' dreams come true."/>
    <x v="23"/>
  </r>
  <r>
    <s v="s5430"/>
    <x v="0"/>
    <x v="2882"/>
    <s v="Kanavu Variyam"/>
    <x v="2345"/>
    <s v="Jiya Anil Manne"/>
    <s v="Jiya Anil Manne, Arun Chidambaram, T.P. Gajendran, Gnanasambandam, M. Ilavarasu, Yog Japee, Mayilsamy, Black Pandi"/>
    <s v="India"/>
    <s v="India"/>
    <x v="3"/>
    <x v="1081"/>
    <x v="4"/>
    <x v="5"/>
    <x v="5"/>
    <s v="104 min"/>
    <s v="Comedies, Dramas, International Movies"/>
    <s v="Despite doubts from fellow villagers who think he‚Äôs crazy, an ambitious dropout commits himself to solving a persistent local electricity crisis."/>
    <x v="2"/>
  </r>
  <r>
    <s v="s5431"/>
    <x v="0"/>
    <x v="2883"/>
    <s v="Marco Luque: Tamo Junto"/>
    <x v="2346"/>
    <s v="Marco Luque"/>
    <s v="Marco Luque"/>
    <s v="Brazil"/>
    <s v="Brazil"/>
    <x v="32"/>
    <x v="1082"/>
    <x v="5"/>
    <x v="5"/>
    <x v="0"/>
    <s v="73 min"/>
    <s v="Stand-Up Comedy"/>
    <s v="Eclectic character comedian Marco Luque plays himself in this stand-up special about relationships, regional differences and his own love of movies."/>
    <x v="12"/>
  </r>
  <r>
    <s v="s5432"/>
    <x v="0"/>
    <x v="2884"/>
    <s v="The Russian Revolution"/>
    <x v="2347"/>
    <s v="Jonathan Kydd"/>
    <s v="Jonathan Kydd"/>
    <s v="United Kingdom"/>
    <s v="United Kingdom"/>
    <x v="1"/>
    <x v="1083"/>
    <x v="6"/>
    <x v="5"/>
    <x v="5"/>
    <s v="47 min"/>
    <s v="Documentaries"/>
    <s v="Starting in 1881, this film describes how the personal battle between the royal Romanovs and Lenin's Ulyanov family led to the Russian Revolution."/>
    <x v="8"/>
  </r>
  <r>
    <s v="s5433"/>
    <x v="0"/>
    <x v="2885"/>
    <s v="Oh, Hello On Broadway"/>
    <x v="2348"/>
    <s v="Nick Kroll"/>
    <s v="Nick Kroll, John Mulaney"/>
    <s v="United States"/>
    <s v="United States"/>
    <x v="0"/>
    <x v="1048"/>
    <x v="0"/>
    <x v="5"/>
    <x v="0"/>
    <s v="102 min"/>
    <s v="Stand-Up Comedy"/>
    <s v="Two delusional geriatrics reveal curious pasts, share a love of tuna and welcome a surprise guest in this filming of the popular Broadway comedy show."/>
    <x v="12"/>
  </r>
  <r>
    <s v="s5436"/>
    <x v="1"/>
    <x v="2886"/>
    <s v="Man to Man"/>
    <x v="2349"/>
    <s v="Hae-Jin Park"/>
    <s v="Hae-Jin Park, Sung-woong Park, Min-jung Kim, Jung-an Chae, Jung-hoon Yeon, Hyun-sung Jang, Man-sik Jung, Shin-il Kang, Ho-jin Chun, In-ho Tae"/>
    <s v="South Korea"/>
    <s v="South Korea"/>
    <x v="29"/>
    <x v="1084"/>
    <x v="1"/>
    <x v="5"/>
    <x v="1"/>
    <s v="1 Season"/>
    <s v="Crime TV Shows, International TV Shows, Korean TV Shows"/>
    <s v="Disguised as a bodyguard, a special agent must complete his national secret tasks while pandering to the whims of his ill-tempered world star."/>
    <x v="10"/>
  </r>
  <r>
    <s v="s5441"/>
    <x v="0"/>
    <x v="2887"/>
    <s v="Shimmer Lake"/>
    <x v="2350"/>
    <s v="Benjamin Walker"/>
    <s v="Benjamin Walker, Rainn Wilson, Rob Corddry, Adam Pally, Ron Livingston, John Michael Higgins, Wyatt Russell, Stephanie Sigman, Mark Rendall, Isabel Dove, Angela Vint"/>
    <s v="Canada, United States"/>
    <s v="Canada"/>
    <x v="11"/>
    <x v="1085"/>
    <x v="2"/>
    <x v="5"/>
    <x v="0"/>
    <s v="87 min"/>
    <s v="Dramas, Independent Movies, Thrillers"/>
    <s v="Unfolding in reverse time, this darkly comic crime thriller follows a local sheriff hunting three bank robbery suspects, one of whom is his brother."/>
    <x v="0"/>
  </r>
  <r>
    <s v="s5442"/>
    <x v="0"/>
    <x v="2888"/>
    <s v="The Wishing Tree"/>
    <x v="2351"/>
    <s v="Shabana Azmi"/>
    <s v="Shabana Azmi, Makrand Deshpande, Harshpreet Kaur, Aabhas Yadav, Shivani Joshi, Saurabh Shukla"/>
    <s v="India"/>
    <s v="India"/>
    <x v="3"/>
    <x v="1047"/>
    <x v="3"/>
    <x v="5"/>
    <x v="1"/>
    <s v="117 min"/>
    <s v="Children &amp; Family Movies, Dramas, Music &amp; Musicals"/>
    <s v="Five children living on the edge of a forest band together to save a magical wishing tree from destruction and find their own paths to happiness."/>
    <x v="7"/>
  </r>
  <r>
    <s v="s5443"/>
    <x v="0"/>
    <x v="2889"/>
    <s v="Headshot"/>
    <x v="2352"/>
    <s v="Iko Uwais"/>
    <s v="Iko Uwais, Chelsea Islan, Julie Estelle, Sunny Pang, Very Tri Yulisman, David Hendrawan, Zack Lee, Yayu Unru, Ganindra Bimo"/>
    <s v="Indonesia"/>
    <s v="Indonesia"/>
    <x v="25"/>
    <x v="1086"/>
    <x v="4"/>
    <x v="32"/>
    <x v="0"/>
    <s v="119 min"/>
    <s v="Action &amp; Adventure, International Movies"/>
    <s v="When a young man wakes from a coma, memories of brutal violence begin to surface, putting his life ‚Äì and that of his doctor ‚Äì in jeopardy."/>
    <x v="5"/>
  </r>
  <r>
    <s v="s5444"/>
    <x v="0"/>
    <x v="2890"/>
    <s v="1898: Our Last Men in the Philippines"/>
    <x v="1061"/>
    <s v="Luis Tosar"/>
    <s v="Luis Tosar, Javier Guti√©rrez, √Ålvaro Cervantes, Karra Elejalde, Carlos Hip√≥lito, Ricardo G√≥mez, Patrick Criado, Eduard Fern√°ndez, Miguel Herr√°n, Emilio Palacios"/>
    <s v="Spain"/>
    <s v="Spain"/>
    <x v="8"/>
    <x v="1087"/>
    <x v="5"/>
    <x v="32"/>
    <x v="4"/>
    <s v="130 min"/>
    <s v="Dramas, International Movies"/>
    <s v="While Spain relinquishes its last colonies, a battle-fatigued outpost engages in a long, brutal and sometimes bizarre clash with Filipino insurgents."/>
    <x v="0"/>
  </r>
  <r>
    <s v="s5447"/>
    <x v="0"/>
    <x v="2891"/>
    <s v="Lucid Dream"/>
    <x v="2353"/>
    <s v="Ko Soo"/>
    <s v="Ko Soo, Kyung-gu Seol, Yu-chun Park, Hye-jung Kang, In-hwan Park, Ho-jin Chun"/>
    <s v="South Korea"/>
    <s v="South Korea"/>
    <x v="29"/>
    <x v="1088"/>
    <x v="6"/>
    <x v="5"/>
    <x v="0"/>
    <s v="102 min"/>
    <s v="International Movies, Sci-Fi &amp; Fantasy, Thrillers"/>
    <s v="After searching for his abducted son for three years, a devastated father attempts to track down his missing child through lucid dreams."/>
    <x v="15"/>
  </r>
  <r>
    <s v="s5448"/>
    <x v="0"/>
    <x v="2892"/>
    <s v="Aashik Awara"/>
    <x v="2239"/>
    <s v="Saif Ali Khan"/>
    <s v="Saif Ali Khan, Mamta Kulkarni, Mohnish Bahl, Sharmila Tagore, Saeed Jaffrey, Kader Khan"/>
    <s v="India"/>
    <s v="India"/>
    <x v="3"/>
    <x v="1089"/>
    <x v="0"/>
    <x v="0"/>
    <x v="1"/>
    <s v="154 min"/>
    <s v="Dramas, International Movies, Music &amp; Musicals"/>
    <s v="Raised by a kindly thief, orphaned Jimmy goes on the run from goons and falls in love with Jyoti, whose father indirectly caused his parents' deaths."/>
    <x v="0"/>
  </r>
  <r>
    <s v="s5449"/>
    <x v="0"/>
    <x v="2893"/>
    <s v="Amelia: A Tale of Two Sisters"/>
    <x v="2354"/>
    <s v="Rachael Stirling"/>
    <s v="Rachael Stirling"/>
    <s v="United Kingdom"/>
    <s v="United Kingdom"/>
    <x v="1"/>
    <x v="1090"/>
    <x v="1"/>
    <x v="5"/>
    <x v="5"/>
    <s v="44 min"/>
    <s v="Documentaries"/>
    <s v="Eight decades after her disappearance, Amelia Earhart's incredible accomplishments are still celebrated, thanks in large part to her sister Muriel."/>
    <x v="8"/>
  </r>
  <r>
    <s v="s5450"/>
    <x v="0"/>
    <x v="2894"/>
    <s v="Catfight"/>
    <x v="2355"/>
    <s v="Sandra Oh"/>
    <s v="Sandra Oh, Anne Heche, Alicia Silverstone, Amy Hill, Myra Lucretia Taylor, Ariel Kavoussi, Damian Young, Stephen Gevedon, Giullian Yao Gioiello, Tituss Burgess"/>
    <s v="United States"/>
    <s v="United States"/>
    <x v="0"/>
    <x v="1091"/>
    <x v="2"/>
    <x v="32"/>
    <x v="0"/>
    <s v="96 min"/>
    <s v="Comedies, Independent Movies"/>
    <s v="Two college frenemies whose lives aren't what they hoped meet up decades later and escalate their resentments from verbal jabs to bloody brawls."/>
    <x v="2"/>
  </r>
  <r>
    <s v="s5451"/>
    <x v="0"/>
    <x v="2895"/>
    <s v="How to Stage a Coup"/>
    <x v="2347"/>
    <s v="Cal Seville"/>
    <s v="Cal Seville"/>
    <s v="United Kingdom"/>
    <s v="United Kingdom"/>
    <x v="1"/>
    <x v="1092"/>
    <x v="3"/>
    <x v="5"/>
    <x v="1"/>
    <s v="47 min"/>
    <s v="Documentaries"/>
    <s v="Explore how Caesar, Napoleon, Mussolini, Hitler and modern-day dictators consolidated their considerable power through bold and brazen coups."/>
    <x v="8"/>
  </r>
  <r>
    <s v="s5452"/>
    <x v="0"/>
    <x v="2896"/>
    <s v="Jackie: A Tale of Two Sisters"/>
    <x v="2354"/>
    <s v="Rachael Stirling"/>
    <s v="Rachael Stirling"/>
    <s v="United Kingdom"/>
    <s v="United Kingdom"/>
    <x v="1"/>
    <x v="1093"/>
    <x v="4"/>
    <x v="5"/>
    <x v="5"/>
    <s v="44 min"/>
    <s v="Documentaries"/>
    <s v="Rachael Stirling narrates this multifaceted portrait of former First Lady Jacqueline Kennedy Onassis and her younger sister, Lee Radziwill."/>
    <x v="8"/>
  </r>
  <r>
    <s v="s5453"/>
    <x v="0"/>
    <x v="2897"/>
    <s v="Lens"/>
    <x v="2356"/>
    <s v="Jayaprakash Radhakrishnan"/>
    <s v="Jayaprakash Radhakrishnan, Anand Sami, Aswathy Lal, Misha Ghoshal"/>
    <s v="India"/>
    <s v="India"/>
    <x v="3"/>
    <x v="1094"/>
    <x v="5"/>
    <x v="25"/>
    <x v="0"/>
    <s v="109 min"/>
    <s v="Dramas, Independent Movies, International Movies"/>
    <s v="Addicted to webcams and voyeurism, a married man gets more than he bargained for when an online stranger tries to force him to watch a suicide."/>
    <x v="0"/>
  </r>
  <r>
    <s v="s5454"/>
    <x v="0"/>
    <x v="2898"/>
    <s v="Little Boxes"/>
    <x v="2357"/>
    <s v="Melanie Lynskey"/>
    <s v="Melanie Lynskey, Nelsan Ellis, Armani Jackson, Oona Laurence, Janeane Garofalo, Christine Taylor, Nadia Dajani, Veanne Cox, Will Janowitz, Julie Hays"/>
    <s v="United States"/>
    <s v="United States"/>
    <x v="0"/>
    <x v="1095"/>
    <x v="6"/>
    <x v="32"/>
    <x v="0"/>
    <s v="89 min"/>
    <s v="Comedies, Dramas, Independent Movies"/>
    <s v="After moving from New York City to a small town in Washington state, an interracial couple and their preteen son struggle to adjust to their new life."/>
    <x v="2"/>
  </r>
  <r>
    <s v="s5455"/>
    <x v="0"/>
    <x v="2899"/>
    <s v="Love.com"/>
    <x v="2358"/>
    <s v="Isis Valverde"/>
    <s v="Isis Valverde, Gil Coelho, Joaquim Lopes, Carol Portes, Alexandra Richter, Marcos Mion, Jo√£o C√¥rtes, C√©sar Cardadeiro"/>
    <s v="Brazil"/>
    <s v="Brazil"/>
    <x v="32"/>
    <x v="1096"/>
    <x v="0"/>
    <x v="5"/>
    <x v="0"/>
    <s v="92 min"/>
    <s v="Comedies, International Movies, Romantic Movies"/>
    <s v="When a fashion blogger falls for a video game vlogger, their romance goes viral. But separating their virtual life from reality gets complicated."/>
    <x v="2"/>
  </r>
  <r>
    <s v="s5456"/>
    <x v="0"/>
    <x v="2900"/>
    <s v="Maya Memsaab"/>
    <x v="2359"/>
    <s v="Deepa Sahi"/>
    <s v="Deepa Sahi, Farooq Shaikh, Raj Babbar, Shah Rukh Khan, Shreeram Lagoo, Sudha Shivpuri, Paresh Rawal, Raghuvir Yadav, Satyadev Dubey"/>
    <s v="France, United Kingdom, India"/>
    <s v="France"/>
    <x v="14"/>
    <x v="1097"/>
    <x v="1"/>
    <x v="0"/>
    <x v="1"/>
    <s v="122 min"/>
    <s v="Dramas, International Movies, Music &amp; Musicals"/>
    <s v="A beautiful, wealthy woman‚Äôs insatiable appetite for romance leads to tragedy and a police investigation."/>
    <x v="0"/>
  </r>
  <r>
    <s v="s5461"/>
    <x v="0"/>
    <x v="2901"/>
    <s v="Oh Darling Yeh Hai India"/>
    <x v="2359"/>
    <s v="Shah Rukh Khan"/>
    <s v="Shah Rukh Khan, Deepa Sahi, Javed Jaffrey, Anupam Kher, Amrish Puri, Tom Alter, Tinnu Anand, Sadashiv Amrapurkar, Tiku Talsania, Kader Khan"/>
    <s v="India"/>
    <s v="India"/>
    <x v="3"/>
    <x v="1098"/>
    <x v="2"/>
    <x v="39"/>
    <x v="1"/>
    <s v="154 min"/>
    <s v="Action &amp; Adventure, Comedies, International Movies"/>
    <s v="A penniless actor new to Mumbai and a beautiful woman he meets one fateful night try to stop a gangster from replacing India's president with a twin."/>
    <x v="5"/>
  </r>
  <r>
    <s v="s5462"/>
    <x v="0"/>
    <x v="2902"/>
    <s v="Prince"/>
    <x v="2334"/>
    <s v="Shammi Kapoor"/>
    <s v="Shammi Kapoor, Vyjayantimala, Rajendra Nath, Ajit, Helen, Leela Chitnis, Parveen Choudhary, Sudhir, Sunder, Rashid Khan"/>
    <s v="India"/>
    <s v="India"/>
    <x v="3"/>
    <x v="1099"/>
    <x v="3"/>
    <x v="61"/>
    <x v="5"/>
    <s v="152 min"/>
    <s v="Dramas, International Movies, Romantic Movies"/>
    <s v="To better himself, a spoiled prince temporarily assumes a commoner‚Äôs identity. But he soon learns his palace has been gifted to his father‚Äôs new wife."/>
    <x v="0"/>
  </r>
  <r>
    <s v="s5463"/>
    <x v="0"/>
    <x v="2903"/>
    <s v="Qila"/>
    <x v="2239"/>
    <s v="Dilip Kumar"/>
    <s v="Dilip Kumar, Mukul Dev, Rekha, Mamta Kulkarni, Smita Jaykar, Gulshan Grover"/>
    <s v="India"/>
    <s v="India"/>
    <x v="3"/>
    <x v="1100"/>
    <x v="4"/>
    <x v="2"/>
    <x v="1"/>
    <s v="161 min"/>
    <s v="Dramas, International Movies"/>
    <s v="When an abusive landowner is murdered, his twin brother sets out to find the killer but quickly discovers that everyone, it seems, wanted him dead."/>
    <x v="0"/>
  </r>
  <r>
    <s v="s5464"/>
    <x v="0"/>
    <x v="2904"/>
    <s v="Smoke &amp; Mirrors"/>
    <x v="2360"/>
    <s v="Eduard Fern√°ndez"/>
    <s v="Eduard Fern√°ndez, Jos√© Coronado, Marta Etura, Carlos Santos, Enric Benavent, Philippe Rebbot, Israel Elejalde, Tom√°s del Estal, Emilio Guti√©rrez Caba"/>
    <s v="Spain"/>
    <s v="Spain"/>
    <x v="8"/>
    <x v="1101"/>
    <x v="5"/>
    <x v="32"/>
    <x v="1"/>
    <s v="123 min"/>
    <s v="Dramas, International Movies, Thrillers"/>
    <s v="Betrayed by the Spanish government he once served, a former secret agent plots to steal millions of dollars embezzled by a corrupt public official."/>
    <x v="0"/>
  </r>
  <r>
    <s v="s5467"/>
    <x v="0"/>
    <x v="2905"/>
    <s v="The Mitfords: A Tale of Two Sisters"/>
    <x v="2354"/>
    <s v="Rachael Stirling"/>
    <s v="Rachael Stirling"/>
    <s v="United Kingdom"/>
    <s v="United Kingdom"/>
    <x v="1"/>
    <x v="1102"/>
    <x v="6"/>
    <x v="5"/>
    <x v="5"/>
    <s v="44 min"/>
    <s v="Documentaries"/>
    <s v="Jessica and Diana were sisters who were separated by just a few years in age. But their political ideologies couldn't have been any farther apart."/>
    <x v="8"/>
  </r>
  <r>
    <s v="s5469"/>
    <x v="0"/>
    <x v="2906"/>
    <s v="Sarah Silverman A Speck of Dust"/>
    <x v="548"/>
    <s v="Sarah Silverman"/>
    <s v="Sarah Silverman"/>
    <s v="United States"/>
    <s v="United States"/>
    <x v="0"/>
    <x v="1103"/>
    <x v="0"/>
    <x v="5"/>
    <x v="0"/>
    <s v="71 min"/>
    <s v="Stand-Up Comedy"/>
    <s v="In her first comedy special post-health scare, Sarah Silverman shares a mix of fun facts, sad truths and yeah-she-just-went-there moments."/>
    <x v="12"/>
  </r>
  <r>
    <s v="s5470"/>
    <x v="0"/>
    <x v="2907"/>
    <s v="Rangoon"/>
    <x v="2005"/>
    <s v="Saif Ali Khan"/>
    <s v="Saif Ali Khan, Shahid Kapoor, Kangana Ranaut, Shriswara, Richard McCabe, Satoru Kawaguchi, Surendra Pal, Lin Laishram"/>
    <s v="India"/>
    <s v="India"/>
    <x v="3"/>
    <x v="1104"/>
    <x v="6"/>
    <x v="5"/>
    <x v="1"/>
    <s v="153 min"/>
    <s v="Action &amp; Adventure, Dramas, International Movies"/>
    <s v="During World War II, daredevil star Miss Julia entertains soldiers at the Indo-Burma border, where she's caught up in a web of love and deceit."/>
    <x v="5"/>
  </r>
  <r>
    <s v="s5473"/>
    <x v="0"/>
    <x v="2908"/>
    <s v="Raees"/>
    <x v="2361"/>
    <s v="Shah Rukh Khan"/>
    <s v="Shah Rukh Khan, Mahira Khan, Nawazuddin Siddiqui, Mohammed Zeeshan Ayyub, Sheeba Chaddha, Shubham Chintamani, Shubham Tukaram, Atul Kulkarni, Narendra Jha, Jaideep Ahlawat, Sunny Leone"/>
    <s v="India"/>
    <s v="India"/>
    <x v="3"/>
    <x v="1105"/>
    <x v="3"/>
    <x v="5"/>
    <x v="1"/>
    <s v="143 min"/>
    <s v="Action &amp; Adventure, Dramas, International Movies"/>
    <s v="After street smart kid Raees rises to become Gujarat's bootlegging king in the 1980s, he tries to balance his life of crime with helping his people."/>
    <x v="5"/>
  </r>
  <r>
    <s v="s5474"/>
    <x v="0"/>
    <x v="2909"/>
    <s v="War Machine"/>
    <x v="1535"/>
    <s v="Brad Pitt"/>
    <s v="Brad Pitt, Topher Grace, Emory Cohen, John Magaro, Scoot McNairy, Anthony Michael Hall, Will Poulter"/>
    <s v="United States"/>
    <s v="United States"/>
    <x v="0"/>
    <x v="1105"/>
    <x v="3"/>
    <x v="5"/>
    <x v="0"/>
    <s v="123 min"/>
    <s v="Comedies, Dramas"/>
    <s v="When a proud general is tasked with winning an unpopular war, he takes the challenge head-on, not knowing that hubris may be his own worst enemy."/>
    <x v="2"/>
  </r>
  <r>
    <s v="s5475"/>
    <x v="0"/>
    <x v="2910"/>
    <s v="Ar√®s"/>
    <x v="2362"/>
    <s v="Ola Rapace"/>
    <s v="Ola Rapace, Micha Lescot, Thierry Hancisse, H√©l√®ne Filli√®res, Ruth Vega Fernandez, Louis-Do de Lencquesaing, Eva Lallier, Emilie Gavois-Kahn"/>
    <s v="France"/>
    <s v="France"/>
    <x v="14"/>
    <x v="1106"/>
    <x v="0"/>
    <x v="32"/>
    <x v="0"/>
    <s v="80 min"/>
    <s v="Action &amp; Adventure, International Movies, Sci-Fi &amp; Fantasy"/>
    <s v="A futuristic France tries to keep its people from despair and rebellion over crippling poverty by engaging them with a violent TV competition show."/>
    <x v="5"/>
  </r>
  <r>
    <s v="s5477"/>
    <x v="0"/>
    <x v="2911"/>
    <s v="BLAME!"/>
    <x v="2363"/>
    <s v="Takahiro Sakurai"/>
    <s v="Takahiro Sakurai, Kana Hanazawa, Sora Amamiya, Kazuhiro Yamaji, Mamoru Miyano, Aya Suzaki, Nobunaga Shimazaki, Yuki Kaji, Aki Toyosaki, Saori Hayami"/>
    <s v="Japan"/>
    <s v="Japan"/>
    <x v="6"/>
    <x v="1107"/>
    <x v="3"/>
    <x v="5"/>
    <x v="1"/>
    <s v="106 min"/>
    <s v="Action &amp; Adventure, Anime Features, International Movies"/>
    <s v="Inside a vast, self-replicating city bent on eliminating all life, mysterious loner Killy emerges to guide a remnant of humanity desperate to survive."/>
    <x v="5"/>
  </r>
  <r>
    <s v="s5479"/>
    <x v="0"/>
    <x v="2912"/>
    <s v="Laerte-se"/>
    <x v="2364"/>
    <s v="Laerte Coutinho"/>
    <s v="Laerte Coutinho"/>
    <s v="Brazil"/>
    <s v="Brazil"/>
    <x v="32"/>
    <x v="1107"/>
    <x v="3"/>
    <x v="5"/>
    <x v="0"/>
    <s v="101 min"/>
    <s v="Documentaries, International Movies, LGBTQ Movies"/>
    <s v="After living as a man for nearly 60 years, Laerte Coutinho, one of Brazil's most brilliant cartoonists, introduces herself to the world as a woman."/>
    <x v="8"/>
  </r>
  <r>
    <s v="s5481"/>
    <x v="0"/>
    <x v="2913"/>
    <s v="Tracy Morgan: Staying Alive"/>
    <x v="1225"/>
    <s v="Tracy Morgan"/>
    <s v="Tracy Morgan"/>
    <s v="United States"/>
    <s v="United States"/>
    <x v="0"/>
    <x v="1108"/>
    <x v="0"/>
    <x v="5"/>
    <x v="0"/>
    <s v="59 min"/>
    <s v="Stand-Up Comedy"/>
    <s v="In his first special since his serious car accident, Tracy Morgan cracks jokes about life in a coma, his second marriage and his family's dark side."/>
    <x v="12"/>
  </r>
  <r>
    <s v="s5482"/>
    <x v="0"/>
    <x v="2914"/>
    <s v="Chamatkar"/>
    <x v="2219"/>
    <s v="Shah Rukh Khan"/>
    <s v="Shah Rukh Khan, Naseeruddin Shah, Urmila Matondkar, Malvika Tiwari, Shammi Kapoor, Deven Verma, Tinnu Anand, Anjana Mumtaz, Anjan Srivastav, Rakesh Bedi"/>
    <s v="India"/>
    <s v="India"/>
    <x v="3"/>
    <x v="1109"/>
    <x v="6"/>
    <x v="41"/>
    <x v="1"/>
    <s v="164 min"/>
    <s v="Comedies, International Movies, Sci-Fi &amp; Fantasy"/>
    <s v="A village schoolteacher and the ghost of a murdered man, who were both betrayed by those closest to them, join forces to help each other."/>
    <x v="2"/>
  </r>
  <r>
    <s v="s5483"/>
    <x v="0"/>
    <x v="2915"/>
    <s v="Kabhi Haan Kabhi Naa"/>
    <x v="2365"/>
    <s v="Shah Rukh Khan"/>
    <s v="Shah Rukh Khan, Suchitra Krishnamoorthi, Deepak Tijori, Rita Bhaduri, Satish Shah, Anjan Srivastav, Goga Kapoor, Tiku Talsania, Ravi Baswani, Naseeruddin Shah"/>
    <s v="India"/>
    <s v="India"/>
    <x v="3"/>
    <x v="1109"/>
    <x v="6"/>
    <x v="24"/>
    <x v="1"/>
    <s v="151 min"/>
    <s v="Comedies, Dramas, International Movies"/>
    <s v="A dreamer falls for a girl who is in love with someone else and tries to create a rift between her and the man she loves."/>
    <x v="2"/>
  </r>
  <r>
    <s v="s5484"/>
    <x v="0"/>
    <x v="2916"/>
    <s v="Lovesong"/>
    <x v="2366"/>
    <s v="Jena Malone"/>
    <s v="Jena Malone, Riley Keough, Brooklyn Decker, Amy Seimetz, Ryan Eggold, Rosanna Arquette, Cary Joji Fukunaga, Marshall Chapman, Neal Huff"/>
    <s v="United States"/>
    <s v="United States"/>
    <x v="0"/>
    <x v="1109"/>
    <x v="6"/>
    <x v="32"/>
    <x v="0"/>
    <s v="84 min"/>
    <s v="Dramas, Independent Movies, Romantic Movies"/>
    <s v="Best friends Sarah and Mindy share an unexpected moment while on a road trip. Years later, the two struggle to reconnect before a wedding."/>
    <x v="0"/>
  </r>
  <r>
    <s v="s5486"/>
    <x v="0"/>
    <x v="2917"/>
    <s v="Ram Jaane"/>
    <x v="2219"/>
    <s v="Shah Rukh Khan"/>
    <s v="Shah Rukh Khan, Juhi Chawla, Vivek Mushran, Pankaj Kapur, Puneet Issar, Tinnu Anand, Deven Verma, Gulshan Grover, Amrit Pal, Arun Bali"/>
    <s v="India"/>
    <s v="India"/>
    <x v="3"/>
    <x v="1109"/>
    <x v="6"/>
    <x v="39"/>
    <x v="1"/>
    <s v="142 min"/>
    <s v="Dramas, International Movies, Music &amp; Musicals"/>
    <s v="Two boyhood pals ‚Äì one righteous, the other a criminal ‚Äì take very different paths to adulthood. Their love for the same woman may prove disastrous."/>
    <x v="0"/>
  </r>
  <r>
    <s v="s5487"/>
    <x v="0"/>
    <x v="2918"/>
    <s v="The Devil's Mistress"/>
    <x v="2367"/>
    <s v="Tatiana Pauhofov√°"/>
    <s v="Tatiana Pauhofov√°, Karl Markovics, Gedeon Burkhard, Simona Stasov√°, Martin Huba, Pavel Kr√≠z, Zdenka Proch√°zkov√°, Anna Fialov√°, Lenka Vlas√°kov√°, Jir√≠ M√°dl"/>
    <s v="Czech Republic, Slovakia"/>
    <s v="Czech Republic"/>
    <x v="42"/>
    <x v="1109"/>
    <x v="6"/>
    <x v="32"/>
    <x v="0"/>
    <s v="110 min"/>
    <s v="Dramas, International Movies"/>
    <s v="Before the dawn of World War II, an ambitious actress pursues her dreams in Berlin. But her plans derail when she becomes Joseph Goebbels‚Äô mistress."/>
    <x v="0"/>
  </r>
  <r>
    <s v="s5488"/>
    <x v="0"/>
    <x v="2919"/>
    <s v="Wild Oats"/>
    <x v="309"/>
    <s v="Shirley MacLaine"/>
    <s v="Shirley MacLaine, Jessica Lange, Billy Connolly, Santiago Segura, Howard Hesseman, Matt Walsh, Jay Hayden, Rebecca Da Costa, Demi Moore"/>
    <s v="Germany, United States"/>
    <s v="Germany"/>
    <x v="2"/>
    <x v="1110"/>
    <x v="4"/>
    <x v="32"/>
    <x v="2"/>
    <s v="86 min"/>
    <s v="Comedies"/>
    <s v="When insurance accidentally pays her millions, retired teacher Eva and her pal Maddie head to the Canary Islands for the adventure of their lives."/>
    <x v="2"/>
  </r>
  <r>
    <s v="s5490"/>
    <x v="0"/>
    <x v="2920"/>
    <s v="Get Me Roger Stone"/>
    <x v="2368"/>
    <s v="Roger Stone"/>
    <s v="Roger Stone"/>
    <s v="United States"/>
    <s v="United States"/>
    <x v="0"/>
    <x v="1111"/>
    <x v="3"/>
    <x v="5"/>
    <x v="0"/>
    <s v="101 min"/>
    <s v="Documentaries"/>
    <s v="Examine the rise, fall and rebirth of political operative Roger Stone, who's been an influential member of Team Trump for decades."/>
    <x v="8"/>
  </r>
  <r>
    <s v="s5491"/>
    <x v="0"/>
    <x v="2921"/>
    <s v="Mindhorn"/>
    <x v="2369"/>
    <s v="Julian Barratt"/>
    <s v="Julian Barratt, Andrea Riseborough, Essie Davis, Russell Tovey, Simon Farnaby, Steve Coogan, Richard McCabe, David Schofield, Nicholas Farrell, Jessica Barden"/>
    <s v="United Kingdom"/>
    <s v="United Kingdom"/>
    <x v="1"/>
    <x v="1111"/>
    <x v="3"/>
    <x v="5"/>
    <x v="0"/>
    <s v="88 min"/>
    <s v="Comedies, Cult Movies, Independent Movies"/>
    <s v="When a twisted killer tells the police he'll only speak to a fictional 1980s TV detective, the washed-up actor who played him takes the gig."/>
    <x v="2"/>
  </r>
  <r>
    <s v="s5492"/>
    <x v="0"/>
    <x v="2922"/>
    <s v="Sahara"/>
    <x v="2370"/>
    <s v="Robert Naylor"/>
    <s v="Robert Naylor, Angela Galuppo, Daniel Brochu, Mark Hauser, Andrew Shaver, Mathew Mackay, Richard Dumont, Brady Moffatt, Rick Jones, Nadia Verrucci, Sonja Ball"/>
    <s v="France, Canada"/>
    <s v="France"/>
    <x v="14"/>
    <x v="1111"/>
    <x v="3"/>
    <x v="5"/>
    <x v="7"/>
    <s v="86 min"/>
    <s v="Children &amp; Family Movies"/>
    <s v="When his new love is captured by an evil snake charmer, a young cobra and his scorpion best friend set out across the desert on a wild rescue mission."/>
    <x v="7"/>
  </r>
  <r>
    <s v="s5493"/>
    <x v="0"/>
    <x v="2923"/>
    <s v="Norm Macdonald: Hitler's Dog, Gossip &amp; Trickery"/>
    <x v="2371"/>
    <s v="Norm MacDonald"/>
    <s v="Norm MacDonald"/>
    <s v="United States"/>
    <s v="United States"/>
    <x v="0"/>
    <x v="1112"/>
    <x v="0"/>
    <x v="5"/>
    <x v="0"/>
    <s v="61 min"/>
    <s v="Stand-Up Comedy"/>
    <s v="In this new stand-up special, Norm Macdonald delivers sly, deadpan observations from an older ‚Äì and perhaps even wiser ‚Äì point of view."/>
    <x v="12"/>
  </r>
  <r>
    <s v="s5494"/>
    <x v="0"/>
    <x v="2924"/>
    <s v="Handsome: A Netflix Mystery Movie"/>
    <x v="2372"/>
    <s v="Jeff Garlin"/>
    <s v="Jeff Garlin, Natasha Lyonne, Amy Sedaris, Steven Weber, Christine Woods, Eddie Pepitone, Timm Sharp, Brad Morris, Leah Remini, Ava Acres"/>
    <s v="United States"/>
    <s v="United States"/>
    <x v="0"/>
    <x v="1113"/>
    <x v="3"/>
    <x v="5"/>
    <x v="0"/>
    <s v="81 min"/>
    <s v="Comedies"/>
    <s v="Homicide detective Gene Handsome sets out to solve a woman's murder while searching for clues about what's missing from his personal life."/>
    <x v="2"/>
  </r>
  <r>
    <s v="s5496"/>
    <x v="0"/>
    <x v="2925"/>
    <s v="Simplemente Manu NNa"/>
    <x v="2373"/>
    <s v="Manu NNa"/>
    <s v="Manu NNa"/>
    <s v="Mexico"/>
    <s v="Mexico"/>
    <x v="17"/>
    <x v="1113"/>
    <x v="3"/>
    <x v="5"/>
    <x v="0"/>
    <s v="72 min"/>
    <s v="Stand-Up Comedy"/>
    <s v="Eclectic stand-up comic Manu NNa relays everyday tales about the struggles of being gay in Mexico and shares his love of telenovelas and mezcal."/>
    <x v="12"/>
  </r>
  <r>
    <s v="s5497"/>
    <x v="0"/>
    <x v="2926"/>
    <s v="The Mars Generation"/>
    <x v="2374"/>
    <s v="Neil deGrasse Tyson"/>
    <s v="Neil deGrasse Tyson, Bill Nye, Michio Kaku"/>
    <s v="United States"/>
    <s v="United States"/>
    <x v="0"/>
    <x v="1113"/>
    <x v="3"/>
    <x v="5"/>
    <x v="5"/>
    <s v="98 min"/>
    <s v="Children &amp; Family Movies, Documentaries"/>
    <s v="Self-professed teenage &quot;space nerds&quot; at Space Camp chase their dreams of traveling to Mars, while experts reflect on NASA's history and future."/>
    <x v="7"/>
  </r>
  <r>
    <s v="s5498"/>
    <x v="0"/>
    <x v="2474"/>
    <s v="Maria Bamford: Old Baby"/>
    <x v="2375"/>
    <s v="Maria Bamford"/>
    <s v="Maria Bamford"/>
    <s v="United States"/>
    <s v="United States"/>
    <x v="0"/>
    <x v="1114"/>
    <x v="0"/>
    <x v="5"/>
    <x v="0"/>
    <s v="64 min"/>
    <s v="Stand-Up Comedy"/>
    <s v="Maria Bamford performs a rapid-fire, playful stand-up set for crowds at park benches, bowling alleys and LA theaters in this roving comedy special."/>
    <x v="12"/>
  </r>
  <r>
    <s v="s5499"/>
    <x v="0"/>
    <x v="2927"/>
    <s v="A Yellow Bird"/>
    <x v="2376"/>
    <s v="Sivakumar Palakrishnan"/>
    <s v="Sivakumar Palakrishnan, Huang Lu, Seema Biswas, Udaya Soundari, Nithiyia Rao, Indra Chandran"/>
    <s v="Singapore, France"/>
    <s v="Singapore"/>
    <x v="53"/>
    <x v="1115"/>
    <x v="6"/>
    <x v="32"/>
    <x v="0"/>
    <s v="111 min"/>
    <s v="Dramas, Independent Movies, International Movies"/>
    <s v="In Singapore, a homeless ex-convict hoping to reunite with his family forms a bond with a Chinese sex worker while serving as her bodyguard."/>
    <x v="0"/>
  </r>
  <r>
    <s v="s5500"/>
    <x v="0"/>
    <x v="2928"/>
    <s v="Chaahat"/>
    <x v="1262"/>
    <s v="Naseeruddin Shah"/>
    <s v="Naseeruddin Shah, Shah Rukh Khan, Pooja Bhatt, Anupam Kher, Ramya Krishnan, Avtar Gill, Mushtaq Khan"/>
    <s v="India"/>
    <s v="India"/>
    <x v="3"/>
    <x v="1115"/>
    <x v="6"/>
    <x v="34"/>
    <x v="1"/>
    <s v="148 min"/>
    <s v="Dramas, International Movies, Romantic Movies"/>
    <s v="A vulnerable singer is forced to choose between the girl he loves and another who has developed an unhealthy obsession with him."/>
    <x v="0"/>
  </r>
  <r>
    <s v="s5501"/>
    <x v="0"/>
    <x v="2929"/>
    <s v="English Babu Desi Mem"/>
    <x v="2377"/>
    <s v="Shah Rukh Khan"/>
    <s v="Shah Rukh Khan, Sonali Bendre, Rajeshwari, Saeed Jaffrey, Kiran Kumar, Baba Brahmbhatt, Ishita Haria, Sunny Singh, Gulshan Bawra"/>
    <s v="India"/>
    <s v="India"/>
    <x v="3"/>
    <x v="1115"/>
    <x v="6"/>
    <x v="34"/>
    <x v="1"/>
    <s v="163 min"/>
    <s v="Comedies, Dramas, International Movies"/>
    <s v="After his brother dies, wealthy Vikram reluctantly returns to India and forms a surprise bond with his orphaned nephew and the showgirl raising him."/>
    <x v="2"/>
  </r>
  <r>
    <s v="s5502"/>
    <x v="0"/>
    <x v="2930"/>
    <s v="He Even Has Your Eyes"/>
    <x v="2378"/>
    <s v="Lucien Jean-Baptiste"/>
    <s v="Lucien Jean-Baptiste, Aissa Maiga, Zabou Breitman, Vincent Elbaz, Michel Jonasz, Naidra Ayadi, Marie-Philom√®ne Nga, Bass Dhem, Delphine Th√©odore"/>
    <s v="France, Belgium"/>
    <s v="France"/>
    <x v="14"/>
    <x v="1115"/>
    <x v="6"/>
    <x v="32"/>
    <x v="0"/>
    <s v="95 min"/>
    <s v="Comedies, International Movies"/>
    <s v="When French-African couple Paul and Sali discover the longed-for baby they are about to adopt is white, family chaos and confrontation ensue."/>
    <x v="2"/>
  </r>
  <r>
    <s v="s5503"/>
    <x v="0"/>
    <x v="2931"/>
    <s v="In the Shadow of Iris"/>
    <x v="2379"/>
    <s v="Romain Duris"/>
    <s v="Romain Duris, Charlotte Le Bon, Jalil Lespert, Camille Cottin, Adel Bencherif, Sophie Verbeeck, H√©l√®ne Barbry"/>
    <s v="France, Belgium"/>
    <s v="France"/>
    <x v="14"/>
    <x v="1115"/>
    <x v="6"/>
    <x v="32"/>
    <x v="0"/>
    <s v="99 min"/>
    <s v="Dramas, International Movies, Thrillers"/>
    <s v="The sudden disappearance of a wealthy banker's wife cracks open a dizzying world of secret fetishes, desperate acts and elaborate deceptions."/>
    <x v="0"/>
  </r>
  <r>
    <s v="s5505"/>
    <x v="0"/>
    <x v="2932"/>
    <s v="Kiss &amp; Cry"/>
    <x v="2380"/>
    <s v="Sarah Fisher"/>
    <s v="Sarah Fisher, Luke Bilyk, Chantal Kreviazuk, Sergio Di Zio, Denis Akiyama, Julia Tomasone, Brittany Bristow, Zo√´ Belkin, Lauren Esdale, Naomi Snieckus"/>
    <s v="Canada"/>
    <s v="Canada"/>
    <x v="11"/>
    <x v="1115"/>
    <x v="6"/>
    <x v="5"/>
    <x v="0"/>
    <s v="93 min"/>
    <s v="Dramas, International Movies, Romantic Movies"/>
    <s v="Faced with a rare form of throat cancer, teen figure skater Carley Allison finds strength in singing for an online audience in this biopic."/>
    <x v="0"/>
  </r>
  <r>
    <s v="s5506"/>
    <x v="0"/>
    <x v="2933"/>
    <s v="Loev"/>
    <x v="2381"/>
    <s v="Shiv Pandit"/>
    <s v="Shiv Pandit, Dhruv Ganesh, Siddharth Menon, Rishabh Chaddha"/>
    <s v="India"/>
    <s v="India"/>
    <x v="3"/>
    <x v="1115"/>
    <x v="6"/>
    <x v="25"/>
    <x v="0"/>
    <s v="89 min"/>
    <s v="Dramas, Independent Movies, International Movies"/>
    <s v="Lives are upended when a hiking trip leads a Wall Street hotshot to explore his true feelings for an old pal who‚Äôs disenchanted with his boyfriend."/>
    <x v="0"/>
  </r>
  <r>
    <s v="s5507"/>
    <x v="0"/>
    <x v="2934"/>
    <s v="Mostly Sunny"/>
    <x v="2382"/>
    <s v="Sunny Leone"/>
    <s v="Sunny Leone"/>
    <s v="Canada"/>
    <s v="Canada"/>
    <x v="11"/>
    <x v="1115"/>
    <x v="6"/>
    <x v="32"/>
    <x v="0"/>
    <s v="83 min"/>
    <s v="Documentaries, International Movies"/>
    <s v="Explore the unconventional career of Sunny Leone, who transitioned from adult film star to Bollywood actress and reality TV star."/>
    <x v="8"/>
  </r>
  <r>
    <s v="s5508"/>
    <x v="0"/>
    <x v="2935"/>
    <s v="The Next Skin"/>
    <x v="2383"/>
    <s v="√Älex Monner"/>
    <s v="√Älex Monner, Emma Su√°rez, Sergi L√≥pez, Bruno Todeschini, Igor Szpakowski, S√≠lvia Bel, Greta Fern√°ndez, Mikel Iglesias"/>
    <s v="Spain, Switzerland"/>
    <s v="Spain"/>
    <x v="8"/>
    <x v="1115"/>
    <x v="6"/>
    <x v="32"/>
    <x v="0"/>
    <s v="104 min"/>
    <s v="Dramas, International Movies"/>
    <s v="When a withdrawn, long-missing teenager reappears in a chilly alpine town, his heartbroken family begins to wonder if he's actually who he says he is."/>
    <x v="0"/>
  </r>
  <r>
    <s v="s5512"/>
    <x v="0"/>
    <x v="2936"/>
    <s v="Rodney King"/>
    <x v="42"/>
    <s v="Roger Guenveur Smith"/>
    <s v="Roger Guenveur Smith"/>
    <s v="United States"/>
    <s v="United States"/>
    <x v="0"/>
    <x v="1116"/>
    <x v="3"/>
    <x v="5"/>
    <x v="0"/>
    <s v="53 min"/>
    <s v="Dramas"/>
    <s v="Roger Guenveur Smith gives voice to the man at the center of the brutal police beating that helped fuel the 1992 LA riots. Spike Lee directs."/>
    <x v="0"/>
  </r>
  <r>
    <s v="s5513"/>
    <x v="0"/>
    <x v="2937"/>
    <s v="Small Crimes"/>
    <x v="2384"/>
    <s v="Nikolaj Coster-Waldau"/>
    <s v="Nikolaj Coster-Waldau, Gary Cole, Molly Parker, Macon Blair, Pat Healy, Jacki Weaver, Robert Forster"/>
    <s v="Canada, United States"/>
    <s v="Canada"/>
    <x v="11"/>
    <x v="1116"/>
    <x v="3"/>
    <x v="5"/>
    <x v="0"/>
    <s v="95 min"/>
    <s v="Dramas, Thrillers"/>
    <s v="After serving a six-year prison sentence, an ex-cop tries to rebuild his life in his hometown, but gets caught up in the fallout from his past."/>
    <x v="0"/>
  </r>
  <r>
    <s v="s5516"/>
    <x v="0"/>
    <x v="2938"/>
    <s v="Dear Zindagi"/>
    <x v="2385"/>
    <s v="Alia Bhatt"/>
    <s v="Alia Bhatt, Shah Rukh Khan, Ira Dubey, Yashaswini Dayama, Gautmik, Raj Bhansali, Rohit Saraf, Atul Kale, Kunal Kapoor, Angad Bedi, Ali Zafar, Aditya Roy Kapoor"/>
    <s v="India"/>
    <s v="India"/>
    <x v="3"/>
    <x v="1117"/>
    <x v="0"/>
    <x v="32"/>
    <x v="1"/>
    <s v="149 min"/>
    <s v="Comedies, Dramas, International Movies"/>
    <s v="A young cinematographer with a bright professional future and a lack of empathy learns the importance of balancing ambition with humanity."/>
    <x v="2"/>
  </r>
  <r>
    <s v="s5517"/>
    <x v="0"/>
    <x v="2939"/>
    <s v="Shepherds and Butchers"/>
    <x v="2386"/>
    <s v="Steve Coogan"/>
    <s v="Steve Coogan, Andrea Riseborough, Garion Dowds, Robert Hobbs, Deon Lotz, Marcel Van Heerden, Lauren Steyn"/>
    <s v="South Africa, United States, Germany"/>
    <s v="South Africa"/>
    <x v="5"/>
    <x v="1117"/>
    <x v="0"/>
    <x v="32"/>
    <x v="4"/>
    <s v="106 min"/>
    <s v="Dramas, International Movies"/>
    <s v="When a young prison guard commits murder in South Africa, an ardent lawyer aims to prove he was psychologically unbalanced by his role in executions."/>
    <x v="0"/>
  </r>
  <r>
    <s v="s5518"/>
    <x v="0"/>
    <x v="2940"/>
    <s v="The 101-Year-Old Man Who Skipped Out on the Bill and Disappeared"/>
    <x v="2387"/>
    <s v="Robert Gustafsson"/>
    <s v="Robert Gustafsson, Jens Hult√©n, Caroline Boulton, Colin McFarlane, Cory Peterson, Jay Simpson, David Schaal"/>
    <s v="Sweden"/>
    <s v="Sweden"/>
    <x v="36"/>
    <x v="1117"/>
    <x v="0"/>
    <x v="32"/>
    <x v="0"/>
    <s v="108 min"/>
    <s v="Comedies, International Movies"/>
    <s v="In need of money, an eccentric ex-spy and his younger octogenarian partner embark on an international quest for a valuable Soviet soda formula."/>
    <x v="2"/>
  </r>
  <r>
    <s v="s5519"/>
    <x v="0"/>
    <x v="760"/>
    <s v="Vir Das: Abroad Understanding"/>
    <x v="1157"/>
    <s v="Vir Das"/>
    <s v="Vir Das"/>
    <s v="United States"/>
    <s v="United States"/>
    <x v="0"/>
    <x v="1117"/>
    <x v="0"/>
    <x v="5"/>
    <x v="0"/>
    <s v="66 min"/>
    <s v="Stand-Up Comedy"/>
    <s v="Comedian Vir Das tackles nationalism, globalism, good food and bad politics in two cleverly crosscut performances in New York and New Delhi."/>
    <x v="12"/>
  </r>
  <r>
    <s v="s5523"/>
    <x v="0"/>
    <x v="2941"/>
    <s v="Sand Castle"/>
    <x v="2388"/>
    <s v="Nicholas Hoult"/>
    <s v="Nicholas Hoult, Logan Marshall-Green, Henry Cavill, Glen Powell, Neil Brown Jr., Beau Knapp, Sammy Sheik, Gonzalo Menendez"/>
    <s v="United States"/>
    <s v="United States"/>
    <x v="0"/>
    <x v="1118"/>
    <x v="3"/>
    <x v="5"/>
    <x v="0"/>
    <s v="113 min"/>
    <s v="Action &amp; Adventure, Dramas, Independent Movies"/>
    <s v="After the invasion of Iraq in 2003, a reluctant soldier's platoon is dispatched on a dangerous mission to repair a hostile village's water system."/>
    <x v="5"/>
  </r>
  <r>
    <s v="s5525"/>
    <x v="0"/>
    <x v="2942"/>
    <s v="Tramps"/>
    <x v="2389"/>
    <s v="Callum Turner"/>
    <s v="Callum Turner, Grace Van Patten, Michal Vondel, Mike Birbiglia, Margaret Colin, Louis Cancelmi, Rachel Zeiger-Haag, Dane Martinez"/>
    <s v="United States"/>
    <s v="United States"/>
    <x v="0"/>
    <x v="1118"/>
    <x v="3"/>
    <x v="5"/>
    <x v="0"/>
    <s v="83 min"/>
    <s v="Dramas, Independent Movies, Romantic Movies"/>
    <s v="Pulled into a shady briefcase swap for different reasons, young strangers Danny and Ellie spend an eventful night together when the deal goes wrong."/>
    <x v="0"/>
  </r>
  <r>
    <s v="s5526"/>
    <x v="0"/>
    <x v="2943"/>
    <s v="Lucas Brothers: On Drugs"/>
    <x v="1640"/>
    <s v="Keith Lucas"/>
    <s v="Keith Lucas, Kenny Lucas"/>
    <s v="United States"/>
    <s v="United States"/>
    <x v="0"/>
    <x v="1119"/>
    <x v="0"/>
    <x v="5"/>
    <x v="0"/>
    <s v="50 min"/>
    <s v="Stand-Up Comedy"/>
    <s v="Deadpan twin comics Keith and Kenny Lucas take the stage in Brooklyn with a set that touches on drugs, race, Deion Sanders, teachers and O.J. Simpson."/>
    <x v="12"/>
  </r>
  <r>
    <s v="s5527"/>
    <x v="0"/>
    <x v="2723"/>
    <s v="Bibi &amp; Tina"/>
    <x v="714"/>
    <s v="Lina Larissa Strahl"/>
    <s v="Lina Larissa Strahl, Lisa-Marie Koroll, Louis Held, Ruby O. Fee, Charly H√ºbner, Michael Maertens, Winnie B√∂we, Fabian Buch, Max von der Groeben, Martin Seifert"/>
    <s v="Germany"/>
    <s v="Germany"/>
    <x v="2"/>
    <x v="1120"/>
    <x v="4"/>
    <x v="28"/>
    <x v="5"/>
    <s v="97 min"/>
    <s v="Children &amp; Family Movies, Music &amp; Musicals"/>
    <s v="Teen witch Bibi and horse-loving Tina face trouble when a posh girl flirts with Tina's boyfriend and a crook sets his greedy eyes on a promising foal."/>
    <x v="7"/>
  </r>
  <r>
    <s v="s5528"/>
    <x v="0"/>
    <x v="2944"/>
    <s v="Bibi &amp; Tina II"/>
    <x v="714"/>
    <s v="Lina Larissa Strahl"/>
    <s v="Lina Larissa Strahl, Lisa-Marie Koroll, Louis Held, Emilio Moutaoukkil, Michael Maertens, Martin Seifert, Winnie B√∂we, Fabian Buch, Mavie H√∂rbiger, Olli Schulz, Charly H√ºbner, Milan Peschel"/>
    <s v="Germany"/>
    <s v="Germany"/>
    <x v="2"/>
    <x v="1120"/>
    <x v="4"/>
    <x v="28"/>
    <x v="1"/>
    <s v="105 min"/>
    <s v="Children &amp; Family Movies, Music &amp; Musicals"/>
    <s v="When robbers hit Falkenstein castle, teen witch Bibi and pal Tina hunt for the crooks, then devise a plan to save the neighbors' failing ranch."/>
    <x v="7"/>
  </r>
  <r>
    <s v="s5529"/>
    <x v="0"/>
    <x v="2723"/>
    <s v="Bibi &amp; Tina: Girls Versus Boys"/>
    <x v="714"/>
    <s v="Lina Larissa Strahl"/>
    <s v="Lina Larissa Strahl, Lisa-Marie Koroll, Tilman P√∂rzgen, Philipp Laude, Charly H√ºbner, Louis Held, Benjamin Lutzke, Max von der Groeben, Kostja Ullmann, Michael Maertens, Fabian Buch, Winnie B√∂we"/>
    <s v="Germany"/>
    <s v="Germany"/>
    <x v="2"/>
    <x v="1120"/>
    <x v="4"/>
    <x v="32"/>
    <x v="1"/>
    <s v="107 min"/>
    <s v="Children &amp; Family Movies, Music &amp; Musicals"/>
    <s v="At summer camp, young Bibi and her friends are pitted against the boys in a treasure hunt. But what's a witch to do when she loses her powers?"/>
    <x v="7"/>
  </r>
  <r>
    <s v="s5530"/>
    <x v="0"/>
    <x v="2945"/>
    <s v="Slam"/>
    <x v="2390"/>
    <s v="Ludovico Tersigni"/>
    <s v="Ludovico Tersigni, Jasmine Trinca, Luca Marinelli, Barbara Ramella, Gianluca Broccatelli, Pietro Ragusa, Fiorenza Tessari"/>
    <s v="Italy"/>
    <s v="Italy"/>
    <x v="13"/>
    <x v="1120"/>
    <x v="4"/>
    <x v="5"/>
    <x v="0"/>
    <s v="99 min"/>
    <s v="Comedies, Dramas, International Movies"/>
    <s v="Teen father-to-be Sam imagines his future as a young parent and finds a surprising mentor while reading about his idol, pro skateboarder Tony Hawk."/>
    <x v="2"/>
  </r>
  <r>
    <s v="s5531"/>
    <x v="0"/>
    <x v="2946"/>
    <s v="The Wedding Party"/>
    <x v="21"/>
    <s v="Adesua Etomi"/>
    <s v="Adesua Etomi, Banky Wellington, Richard Mofe-Damijo, Sola Sobowale, Iretiola Doyle, Alibaba Akporobome, Zainab Balogun, Beverly Naya, Enyinna Nwigwe"/>
    <s v="Nigeria"/>
    <s v="Nigeria"/>
    <x v="7"/>
    <x v="1120"/>
    <x v="4"/>
    <x v="32"/>
    <x v="1"/>
    <s v="101 min"/>
    <s v="Comedies, Dramas, International Movies"/>
    <s v="As their big day arrives, a couple's lavish wedding plans turn into a nightmare of exes, fighting parents and uninvited guests."/>
    <x v="2"/>
  </r>
  <r>
    <s v="s5532"/>
    <x v="0"/>
    <x v="2947"/>
    <s v="Arctic Heart"/>
    <x v="2391"/>
    <s v="Charlotte Le Bon"/>
    <s v="Charlotte Le Bon, Guillaume Canet, Anne Le Ny, Patrick d'Assum√ßao, Damien Chapelle, Xavier Beauvois, Vincent Launay-Franceschini"/>
    <s v="France, Belgium"/>
    <s v="France"/>
    <x v="14"/>
    <x v="1121"/>
    <x v="3"/>
    <x v="32"/>
    <x v="1"/>
    <s v="81 min"/>
    <s v="Dramas, International Movies, Romantic Movies"/>
    <s v="Madly in love with a brilliant scientist studying an immunizing protein produced by penguins, a timid med student offers her body to his research."/>
    <x v="0"/>
  </r>
  <r>
    <s v="s5533"/>
    <x v="0"/>
    <x v="2948"/>
    <s v="Our Lovers"/>
    <x v="2392"/>
    <s v="Eduardo Noriega"/>
    <s v="Eduardo Noriega, Michelle Jenner, Fele Mart√≠nez, Amaia Salamanca"/>
    <s v="Spain"/>
    <s v="Spain"/>
    <x v="8"/>
    <x v="1121"/>
    <x v="3"/>
    <x v="32"/>
    <x v="0"/>
    <s v="92 min"/>
    <s v="Comedies, Dramas, International Movies"/>
    <s v="A love-challenged man and a woman he meets at a bookshop bar begin dating, but only at the shop ‚Äì and without knowing anything about each other."/>
    <x v="2"/>
  </r>
  <r>
    <s v="s5534"/>
    <x v="0"/>
    <x v="2949"/>
    <s v="Sandy Wexler"/>
    <x v="2393"/>
    <s v="Adam Sandler"/>
    <s v="Adam Sandler, Jennifer Hudson, Kevin James, Terry Crews, Rob Schneider, Colin Quinn, Nick Swardson, Lamorne Morris, Arsenio Hall, Jamie Gray Hyder"/>
    <s v="United States"/>
    <s v="United States"/>
    <x v="0"/>
    <x v="1121"/>
    <x v="3"/>
    <x v="5"/>
    <x v="1"/>
    <s v="131 min"/>
    <s v="Comedies"/>
    <s v="When a hapless but dedicated talent manager signs his first client who actually has talent, his career finally starts to take off."/>
    <x v="2"/>
  </r>
  <r>
    <s v="s5535"/>
    <x v="0"/>
    <x v="2950"/>
    <s v="Macho"/>
    <x v="2394"/>
    <s v="Miguel Rodarte"/>
    <s v="Miguel Rodarte, Cecilia Su√°rez, Aislinn Derbez, Renato L√≥pez, Mario Iv√°n Mart√≠nez, Valeria Vera, David Zorrilla, Ana de la Reguera, Manolo Cardona, Ofelia Medina"/>
    <s v="Mexico"/>
    <s v="Mexico"/>
    <x v="17"/>
    <x v="1122"/>
    <x v="1"/>
    <x v="32"/>
    <x v="0"/>
    <s v="101 min"/>
    <s v="Comedies, International Movies, LGBTQ Movies"/>
    <s v="A famous designer who's always pretended to be gay finds himself in crisis mode when threatened with exposure as the woman-chasing straight guy he is."/>
    <x v="2"/>
  </r>
  <r>
    <s v="s5536"/>
    <x v="0"/>
    <x v="842"/>
    <s v="Kevin Hart: What Now?"/>
    <x v="760"/>
    <s v="Kevin Hart"/>
    <s v="Kevin Hart, Don Cheadle, Halle Berry, Ed Helms, David Meunier"/>
    <s v="United States"/>
    <s v="United States"/>
    <x v="0"/>
    <x v="1123"/>
    <x v="0"/>
    <x v="32"/>
    <x v="4"/>
    <s v="96 min"/>
    <s v="Stand-Up Comedy"/>
    <s v="Frenetic comic Kevin Hart hits Philadelphia and dishes on suburban wildlife, jean shorts and the fine art of getting even with a 7-year-old."/>
    <x v="12"/>
  </r>
  <r>
    <s v="s5537"/>
    <x v="0"/>
    <x v="2951"/>
    <s v="Frat Star"/>
    <x v="2395"/>
    <s v="Connor Lawrence"/>
    <s v="Connor Lawrence, Justin Mark, Cathryn Dylan, Chris Elliott, Tyler Weaks, Max Sheldon, Austin Ramsey, Peter O'Connor, Nicole Balsam, Kaitlin Mesh"/>
    <s v="United States"/>
    <s v="United States"/>
    <x v="0"/>
    <x v="1124"/>
    <x v="6"/>
    <x v="5"/>
    <x v="0"/>
    <s v="85 min"/>
    <s v="Comedies"/>
    <s v="A freshman uninterested in joining a fraternity is convinced to pledge by a rich roommate who introduces him to a world darker than he ever dreamed."/>
    <x v="2"/>
  </r>
  <r>
    <s v="s5540"/>
    <x v="0"/>
    <x v="2952"/>
    <s v="The Lighthouse of the Orcas"/>
    <x v="1651"/>
    <s v="Maribel Verd√∫"/>
    <s v="Maribel Verd√∫, Joaqu√≠n Furriel, Joaqu√≠n Rapalini"/>
    <s v="Spain, Argentina"/>
    <s v="Spain"/>
    <x v="8"/>
    <x v="1125"/>
    <x v="3"/>
    <x v="32"/>
    <x v="0"/>
    <s v="110 min"/>
    <s v="Dramas, International Movies, Romantic Movies"/>
    <s v="A mother travels to Patagonia with her autistic son with the hopes that a ranger and a pod of wild orcas can help him find an emotional connection."/>
    <x v="0"/>
  </r>
  <r>
    <s v="s5541"/>
    <x v="0"/>
    <x v="2953"/>
    <s v="Win It All"/>
    <x v="2396"/>
    <s v="Jake Johnson"/>
    <s v="Jake Johnson, Aislinn Derbez, Joe Lo Truglio, Keegan-Michael Key, Nicky Excitement"/>
    <s v="United States"/>
    <s v="United States"/>
    <x v="0"/>
    <x v="1125"/>
    <x v="3"/>
    <x v="5"/>
    <x v="0"/>
    <s v="89 min"/>
    <s v="Comedies, Independent Movies, Romantic Movies"/>
    <s v="After losing $50,000 that wasn't his, gambling addict Eddie starts to rebuild his life. But an unwelcome surprise pushes him toward his old ways."/>
    <x v="2"/>
  </r>
  <r>
    <s v="s5544"/>
    <x v="0"/>
    <x v="2954"/>
    <s v="Couples Counseling"/>
    <x v="2397"/>
    <s v="Zez√© Polessa"/>
    <s v="Zez√© Polessa, Daniel Dantas, Paulo Vilhena, Fernanda Paes Leme, Juliana Mesquita"/>
    <s v="Brazil"/>
    <s v="Brazil"/>
    <x v="32"/>
    <x v="1126"/>
    <x v="4"/>
    <x v="32"/>
    <x v="0"/>
    <s v="88 min"/>
    <s v="Comedies, Dramas, International Movies"/>
    <s v="A seasoned couples therapist comes to realize she might need help with her own marriage after meeting a new pair of young clients."/>
    <x v="2"/>
  </r>
  <r>
    <s v="s5545"/>
    <x v="0"/>
    <x v="2955"/>
    <s v="Deuces"/>
    <x v="2398"/>
    <s v="Larenz Tate"/>
    <s v="Larenz Tate, Meagan Good, Lance Gross, Antonique Smith, La La Anthony, Rick Gonzalez, Rotimi, Andra Fuller"/>
    <s v="United States"/>
    <s v="United States"/>
    <x v="0"/>
    <x v="1126"/>
    <x v="4"/>
    <x v="32"/>
    <x v="0"/>
    <s v="88 min"/>
    <s v="Dramas"/>
    <s v="Assigned to go undercover to take down an impenetrable crime ring, a detective finds himself falling under the sway of its enigmatic leader."/>
    <x v="0"/>
  </r>
  <r>
    <s v="s5546"/>
    <x v="0"/>
    <x v="2956"/>
    <s v="Elaan"/>
    <x v="2399"/>
    <s v="Vinod Mehra"/>
    <s v="Vinod Mehra, Rekha, Vinod Khanna, Helen, Madan Puri, Brahm Bhardwaj"/>
    <s v="India"/>
    <s v="India"/>
    <x v="3"/>
    <x v="1126"/>
    <x v="4"/>
    <x v="59"/>
    <x v="1"/>
    <s v="143 min"/>
    <s v="Action &amp; Adventure, Cult Movies, International Movies"/>
    <s v="Journalist Naresh is hired to probe illegal activities on an island. When he's captured, a fellow prisoner gives him a ring with magic powers."/>
    <x v="5"/>
  </r>
  <r>
    <s v="s5547"/>
    <x v="0"/>
    <x v="2957"/>
    <s v="Five Nights in Maine"/>
    <x v="2400"/>
    <s v="David Oyelowo"/>
    <s v="David Oyelowo, Dianne Wiest, Rosie Perez, Teyonah Parris, Hani Furstenberg, Bill Raymond"/>
    <s v="United States"/>
    <s v="United States"/>
    <x v="0"/>
    <x v="1126"/>
    <x v="4"/>
    <x v="25"/>
    <x v="0"/>
    <s v="83 min"/>
    <s v="Dramas, Independent Movies"/>
    <s v="After his wife dies in a car accident, a grief-stricken man visits his estranged mother-in-law in Maine, where they try to help each other heal."/>
    <x v="0"/>
  </r>
  <r>
    <s v="s5548"/>
    <x v="0"/>
    <x v="2958"/>
    <s v="Killa"/>
    <x v="2401"/>
    <s v="Amruta Subhash"/>
    <s v="Amruta Subhash, Archit Deodhar, Parth Bhalerao, Gaurish Gawade, Atharva Upasni, Swandand Raikar, Shrikant Yadav, Umesh Jagtap, Shivalati Bokil, Jui Kahate"/>
    <s v="India"/>
    <s v="India"/>
    <x v="3"/>
    <x v="1126"/>
    <x v="4"/>
    <x v="28"/>
    <x v="1"/>
    <s v="107 min"/>
    <s v="Dramas, International Movies"/>
    <s v="Growing up poses challenges for Chinu when he moves from city to country and encounters a youth culture far different from what he's used to."/>
    <x v="0"/>
  </r>
  <r>
    <s v="s5550"/>
    <x v="0"/>
    <x v="2959"/>
    <s v="Salaakhen"/>
    <x v="2402"/>
    <s v="Shashi Kapoor"/>
    <s v="Shashi Kapoor, Sulakshana Pandit, Mehmood, Sudhir, Anjana Mumtaz, Sajjan, M. Rajan, Mac Mohan, Amrish Puri, Ramesh Deo"/>
    <s v="India"/>
    <s v="India"/>
    <x v="3"/>
    <x v="1126"/>
    <x v="4"/>
    <x v="6"/>
    <x v="1"/>
    <s v="134 min"/>
    <s v="Action &amp; Adventure, International Movies, Music &amp; Musicals"/>
    <s v="Two close childhood friends take drastically different paths in life, but meet by chance years later and fall in love, unaware of their past bond."/>
    <x v="5"/>
  </r>
  <r>
    <s v="s5551"/>
    <x v="0"/>
    <x v="2960"/>
    <s v="Skins"/>
    <x v="2403"/>
    <s v="Ana Polvorosa"/>
    <s v="Ana Polvorosa, Candela Pe√±a, Macarena G√≥mez, Carmen Machi, Jon Kortajarena, Secun de la Rosa, Itziar Castro, Antonio Dur√°n 'Morris', Joaqu√≠n Climent, Ana Mar√≠a Ayala, Eloi Costa"/>
    <s v="Spain"/>
    <s v="Spain"/>
    <x v="8"/>
    <x v="1126"/>
    <x v="4"/>
    <x v="5"/>
    <x v="0"/>
    <s v="78 min"/>
    <s v="Dramas, International Movies"/>
    <s v="Deformed, disfigured characters must find a way to deal with society shunning their differences in this darkly comic social drama."/>
    <x v="0"/>
  </r>
  <r>
    <s v="s5552"/>
    <x v="0"/>
    <x v="2961"/>
    <s v="The Tenth Man"/>
    <x v="2404"/>
    <s v="Alan Sabbagh"/>
    <s v="Alan Sabbagh, Julieta Zylberberg, Usher Barilka, Elvira Onetto, Adri√°n Stoppelman, Dan Breitman, Elisa Carricajo"/>
    <s v="Argentina"/>
    <s v="Argentina"/>
    <x v="10"/>
    <x v="1126"/>
    <x v="4"/>
    <x v="32"/>
    <x v="0"/>
    <s v="81 min"/>
    <s v="Dramas, International Movies"/>
    <s v="After spending much of his adult life in New York, an affable economist returns home to Buenos Aires and tries to reconnect with his aloof father."/>
    <x v="0"/>
  </r>
  <r>
    <s v="s5553"/>
    <x v="0"/>
    <x v="2962"/>
    <s v="Toro"/>
    <x v="2405"/>
    <s v="Mario Casas"/>
    <s v="Mario Casas, Luis Tosar, Jos√© Sacrist√°n, Claudia Canal, Jos√© Manuel Poga, Ingrid Garc√≠a Jonsson, Luichi Mac√≠as"/>
    <s v="Spain"/>
    <s v="Spain"/>
    <x v="8"/>
    <x v="1126"/>
    <x v="4"/>
    <x v="32"/>
    <x v="0"/>
    <s v="106 min"/>
    <s v="Dramas, International Movies, Thrillers"/>
    <s v="Ex-con Toro's brother and former partner in crime makes a desperate plea for help that may put Toro back behind bars ... if he survives at all."/>
    <x v="0"/>
  </r>
  <r>
    <s v="s5556"/>
    <x v="1"/>
    <x v="2963"/>
    <s v="Hoff the Record"/>
    <x v="2406"/>
    <s v="David Hasselhoff"/>
    <s v="David Hasselhoff, Asim Chaudhry, Fergus Craig, Mark Quartley, Ella Smith, Brett Goldstein"/>
    <s v="United Kingdom"/>
    <s v="United Kingdom"/>
    <x v="1"/>
    <x v="1127"/>
    <x v="3"/>
    <x v="32"/>
    <x v="0"/>
    <s v="2 Seasons"/>
    <s v="British TV Shows, TV Comedies"/>
    <s v="TV star David Hasselhoff hopes to reboot his career in the U.K., but both his comeback plans and his personal life keep going off the rails."/>
    <x v="1"/>
  </r>
  <r>
    <s v="s5557"/>
    <x v="0"/>
    <x v="2964"/>
    <s v="The Discovery"/>
    <x v="2407"/>
    <s v="Jason Segel"/>
    <s v="Jason Segel, Rooney Mara, Robert Redford, Riley Keough, Jesse Plemons, Ron Canada"/>
    <s v="United States"/>
    <s v="United States"/>
    <x v="0"/>
    <x v="1127"/>
    <x v="3"/>
    <x v="5"/>
    <x v="0"/>
    <s v="102 min"/>
    <s v="Dramas, Independent Movies, Romantic Movies"/>
    <s v="A scientist whose proof of an afterlife caused a rash of suicides forges ahead with his research, while his disapproving son falls for a troubled woman."/>
    <x v="0"/>
  </r>
  <r>
    <s v="s5558"/>
    <x v="0"/>
    <x v="1257"/>
    <s v="Jo Koy: Live from Seattle"/>
    <x v="1383"/>
    <s v="Jo Koy"/>
    <s v="Jo Koy"/>
    <s v="United States"/>
    <s v="United States"/>
    <x v="0"/>
    <x v="1128"/>
    <x v="0"/>
    <x v="5"/>
    <x v="0"/>
    <s v="63 min"/>
    <s v="Stand-Up Comedy"/>
    <s v="Between raising a teenage boy and growing up with a Filipino mother, stand-up comic Jo Koy has been through a lot. He's here to tell you all about it."/>
    <x v="12"/>
  </r>
  <r>
    <s v="s5560"/>
    <x v="0"/>
    <x v="2965"/>
    <s v="Felipe Neto: My Life Makes No Sense"/>
    <x v="1234"/>
    <s v="Felipe Neto"/>
    <s v="Felipe Neto"/>
    <s v="Brazil"/>
    <s v="Brazil"/>
    <x v="32"/>
    <x v="1129"/>
    <x v="3"/>
    <x v="5"/>
    <x v="0"/>
    <s v="91 min"/>
    <s v="Stand-Up Comedy"/>
    <s v="YouTube sensation Felipe Neto brings the stories from his autobiographical book &quot;N√£o Faz Sentido!&quot; to the stage in this comedy special."/>
    <x v="12"/>
  </r>
  <r>
    <s v="s5561"/>
    <x v="0"/>
    <x v="2966"/>
    <s v="The C Word"/>
    <x v="2408"/>
    <s v="Morgan Freeman"/>
    <s v="Morgan Freeman"/>
    <s v="United States"/>
    <s v="United States"/>
    <x v="0"/>
    <x v="1129"/>
    <x v="3"/>
    <x v="32"/>
    <x v="1"/>
    <s v="93 min"/>
    <s v="Documentaries"/>
    <s v="To solve the mystery of cancer, challenging the status quo is a must. Witness how lifestyle and societal changes may help beat the disease."/>
    <x v="8"/>
  </r>
  <r>
    <s v="s5562"/>
    <x v="0"/>
    <x v="2967"/>
    <s v="The Most Hated Woman in America"/>
    <x v="2409"/>
    <s v="Melissa Leo"/>
    <s v="Melissa Leo, Josh Lucas, Vincent Kartheiser, Juno Temple, Adam Scott, Peter Fonda, Sally Kirkland, Rory Cochrane"/>
    <s v="United States"/>
    <s v="United States"/>
    <x v="0"/>
    <x v="1129"/>
    <x v="3"/>
    <x v="5"/>
    <x v="0"/>
    <s v="93 min"/>
    <s v="Dramas"/>
    <s v="This drama follows the controversial life of outspoken atheist Madalyn Murray O'Hair, from her landmark court battles to her infamous abduction."/>
    <x v="0"/>
  </r>
  <r>
    <s v="s5563"/>
    <x v="1"/>
    <x v="1901"/>
    <s v="Dave Chappelle"/>
    <x v="1612"/>
    <s v="Dave Chappelle"/>
    <s v="Dave Chappelle"/>
    <s v="United States"/>
    <s v="United States"/>
    <x v="0"/>
    <x v="1130"/>
    <x v="0"/>
    <x v="5"/>
    <x v="0"/>
    <s v="1 Season"/>
    <s v="Stand-Up Comedy &amp; Talk Shows, TV Comedies"/>
    <s v="Comedy icon Dave Chappelle makes his triumphant return to the screen with a pair of blistering, fresh stand-up specials."/>
    <x v="25"/>
  </r>
  <r>
    <s v="s5565"/>
    <x v="0"/>
    <x v="2968"/>
    <s v="Best Worst Thing That Ever Could Have Happened"/>
    <x v="2410"/>
    <s v="Stephen Sondheim"/>
    <s v="Stephen Sondheim, Harold Prince, Jason Alexander, Mandy Patinkin, Lonny Price"/>
    <s v="United States"/>
    <s v="United States"/>
    <x v="0"/>
    <x v="1131"/>
    <x v="4"/>
    <x v="32"/>
    <x v="0"/>
    <s v="97 min"/>
    <s v="Documentaries"/>
    <s v="The cast and crew of the 1981 Broadway musical &quot;Merrily We Roll Along&quot; recall joy and heartbreak during the production of a surefire hit that wasn't."/>
    <x v="8"/>
  </r>
  <r>
    <s v="s5566"/>
    <x v="0"/>
    <x v="2969"/>
    <s v="Deidra &amp; Laney Rob a Train"/>
    <x v="2411"/>
    <s v="Rachel Crow"/>
    <s v="Rachel Crow, Ashleigh Murray, Sasheer Zamata, Danielle Nicolet, David Sullivan, Tim Blake Nelson, Missi Pyle, Arturo Castro, Sharon Lawrence, Brooke Markham, Kinna McInroe, Myko Olivier, Lance Gray"/>
    <s v="United States"/>
    <s v="United States"/>
    <x v="0"/>
    <x v="1132"/>
    <x v="3"/>
    <x v="5"/>
    <x v="1"/>
    <s v="92 min"/>
    <s v="Comedies, Dramas, Independent Movies"/>
    <s v="With their mother in jail and bills piling up, ambitious small-town teens Deidra and Laney plot a series of train robberies to keep themselves afloat."/>
    <x v="2"/>
  </r>
  <r>
    <s v="s5569"/>
    <x v="0"/>
    <x v="2970"/>
    <s v="Pandora"/>
    <x v="2412"/>
    <s v="Nam-gil Kim"/>
    <s v="Nam-gil Kim, Young-ae Kim, Jeong-hee Moon, Joo-hyun Kim, Jin-young Jung, Kyeong-yeong Lee, Shin-il Kang, Dae-Myung Kim, Seung-mok Yoo, Myung-min Kim"/>
    <s v="South Korea"/>
    <s v="South Korea"/>
    <x v="29"/>
    <x v="1132"/>
    <x v="3"/>
    <x v="32"/>
    <x v="0"/>
    <s v="137 min"/>
    <s v="Dramas, International Movies, Thrillers"/>
    <s v="When an earthquake hits a Korean village housing a run-down nuclear power plant, a man risks his life to save the country from imminent disaster."/>
    <x v="0"/>
  </r>
  <r>
    <s v="s5571"/>
    <x v="0"/>
    <x v="2971"/>
    <s v="Howards End"/>
    <x v="2413"/>
    <s v="Anthony Hopkins"/>
    <s v="Anthony Hopkins, Vanessa Redgrave, Helena Bonham Carter, Emma Thompson, James Wilby, Samuel West, Jemma Redgrave, Joseph Bennett, Nicola Duffett, Susie Lindeman"/>
    <s v="United Kingdom, Japan, United States"/>
    <s v="United Kingdom"/>
    <x v="1"/>
    <x v="1133"/>
    <x v="2"/>
    <x v="41"/>
    <x v="3"/>
    <s v="143 min"/>
    <s v="Classic Movies, Dramas, Independent Movies"/>
    <s v="When a husband, acting in his family's &quot;best interest,&quot; does not accept his wife's deathbed wish, providence dictates that he pay for his duplicity."/>
    <x v="9"/>
  </r>
  <r>
    <s v="s5572"/>
    <x v="0"/>
    <x v="2972"/>
    <s v="Asoka"/>
    <x v="2414"/>
    <s v="Shah Rukh Khan"/>
    <s v="Shah Rukh Khan, Kareena Kapoor, Danny Denzongpa, Rahul Dev, Hrishitaa Bhatt, Gerson Da Cunha, Subhashini Ali, Umesh Mehra, Sooraj Balaji"/>
    <s v="India"/>
    <s v="India"/>
    <x v="3"/>
    <x v="1134"/>
    <x v="1"/>
    <x v="11"/>
    <x v="4"/>
    <s v="168 min"/>
    <s v="Action &amp; Adventure, Dramas, International Movies"/>
    <s v="This elaborate Bollywood epic dramatizes one man's transformation from a vengeful and cunning warrior into a legendary leader and teacher of Buddhism."/>
    <x v="5"/>
  </r>
  <r>
    <s v="s5573"/>
    <x v="0"/>
    <x v="2973"/>
    <s v="Bon Cop, Bad Cop"/>
    <x v="2415"/>
    <s v="Patrick Huard"/>
    <s v="Patrick Huard, Colm Feore, Sylvain Marcel, Lucie Laurier, Pierre Lebeau, Ron Lea, Sarain Boylan, Louis-Jos√© Houde"/>
    <s v="Canada"/>
    <s v="Canada"/>
    <x v="11"/>
    <x v="1134"/>
    <x v="1"/>
    <x v="20"/>
    <x v="0"/>
    <s v="117 min"/>
    <s v="Action &amp; Adventure, Comedies, International Movies"/>
    <s v="An English-speaking officer from Toronto and a French-speaking cop from Montreal are forced to work together to solve a crime."/>
    <x v="5"/>
  </r>
  <r>
    <s v="s5574"/>
    <x v="0"/>
    <x v="2974"/>
    <s v="Notes on Blindness"/>
    <x v="2416"/>
    <s v="Dan Renton Skinner"/>
    <s v="Dan Renton Skinner, Simone Kirby"/>
    <s v="United Kingdom"/>
    <s v="United Kingdom"/>
    <x v="1"/>
    <x v="1134"/>
    <x v="1"/>
    <x v="32"/>
    <x v="5"/>
    <s v="87 min"/>
    <s v="Documentaries, Dramas, International Movies"/>
    <s v="Based on the audio diaries of academic and theologian John Hull, this film offers an impressionistic re-creation of his slow descent into blindness."/>
    <x v="8"/>
  </r>
  <r>
    <s v="s5575"/>
    <x v="0"/>
    <x v="2975"/>
    <s v="One 2 Ka 4"/>
    <x v="2417"/>
    <s v="Shah Rukh Khan"/>
    <s v="Shah Rukh Khan, Juhi Chawla, Jackie Shroff, Nirmal Pandey, Dilip Joshi, Sahila Chaddha, Suresh Chatwal, Bharat Dabholkar, Baby Gazala, Akash Khurana"/>
    <s v="India"/>
    <s v="India"/>
    <x v="3"/>
    <x v="1134"/>
    <x v="1"/>
    <x v="11"/>
    <x v="1"/>
    <s v="160 min"/>
    <s v="Action &amp; Adventure, Comedies, Dramas"/>
    <s v="When his partner is killed, a young cop is forced to care for the man's four children, and solicits the help of a woman who moves in with them."/>
    <x v="5"/>
  </r>
  <r>
    <s v="s5577"/>
    <x v="0"/>
    <x v="2976"/>
    <s v="Jim Norton: Mouthful of Shame"/>
    <x v="1383"/>
    <s v="Jim Norton"/>
    <s v="Jim Norton"/>
    <s v="United States"/>
    <s v="United States"/>
    <x v="0"/>
    <x v="1135"/>
    <x v="0"/>
    <x v="5"/>
    <x v="0"/>
    <s v="62 min"/>
    <s v="Stand-Up Comedy"/>
    <s v="In this unrestricted jaunt through a gleefully filthy mind, comic Jim Norton offers a personal perspective on romance, desire and sexual proclivities."/>
    <x v="12"/>
  </r>
  <r>
    <s v="s5578"/>
    <x v="0"/>
    <x v="2977"/>
    <s v="100 Meters"/>
    <x v="2418"/>
    <s v="Dani Rovira"/>
    <s v="Dani Rovira, Karra Elejalde, Alexandra Jim√©nez, David Verdaguer, Clara Segura, Alba Ribas, Bruno Bergonzini, Ricardo Pereira, Manuela Couto, Marc Balaguer"/>
    <s v="Portugal, Spain"/>
    <s v="Portugal"/>
    <x v="50"/>
    <x v="1136"/>
    <x v="3"/>
    <x v="32"/>
    <x v="0"/>
    <s v="109 min"/>
    <s v="Dramas, International Movies, Sports Movies"/>
    <s v="A man who is diagnosed with multiple sclerosis responds by training for an Ironman triathlon, with his cranky father-in-law's help."/>
    <x v="0"/>
  </r>
  <r>
    <s v="s5580"/>
    <x v="0"/>
    <x v="2978"/>
    <s v="Burning Sands"/>
    <x v="2419"/>
    <s v="Trevor Jackson"/>
    <s v="Trevor Jackson, Alfre Woodard, Trevante Rhodes, Steve Harris, DeRon Horton, Rotimi, Serayah, Tosin Cole, Malik Bazille, Octavius J. Johnson, Davyon St. Usaire, Mitchell Edwards, Nafessa Williams, Christian Robinson, Imani Hakim, Raquel Bianca John"/>
    <s v="United States"/>
    <s v="United States"/>
    <x v="0"/>
    <x v="1136"/>
    <x v="3"/>
    <x v="5"/>
    <x v="0"/>
    <s v="102 min"/>
    <s v="Dramas, Independent Movies"/>
    <s v="Promising student Zurich opens his eyes to some hard truths when his fraternity's violent hazing escalates into a disastrous hell night."/>
    <x v="0"/>
  </r>
  <r>
    <s v="s5582"/>
    <x v="0"/>
    <x v="2979"/>
    <s v="The Butterfly's Dream"/>
    <x v="363"/>
    <s v="Kƒ±van√ß Tatlƒ±tuƒü"/>
    <s v="Kƒ±van√ß Tatlƒ±tuƒü, Mert Fƒ±rat, Bel√ßim Bilgin, Farah Zeynep Abdullah, Yƒ±lmaz Erdoƒüan, Ahmet M√ºmtaz Taylan, Taner Birsel, Selman √únl√ºsoy, ƒ∞pek Bilgin, Aksel Bonfil, Devrim Yakut, Salih Kalyon"/>
    <s v="Turkey"/>
    <s v="Turkey"/>
    <x v="41"/>
    <x v="1136"/>
    <x v="3"/>
    <x v="4"/>
    <x v="5"/>
    <s v="118 min"/>
    <s v="Dramas, International Movies, Romantic Movies"/>
    <s v="Forced to work in a coal mine during World War II, two young poets find some escape when they both fall for the same woman."/>
    <x v="0"/>
  </r>
  <r>
    <s v="s5583"/>
    <x v="0"/>
    <x v="2980"/>
    <s v="Amy Schumer: The Leather Special"/>
    <x v="1764"/>
    <s v="Amy Schumer"/>
    <s v="Amy Schumer"/>
    <s v="United States"/>
    <s v="United States"/>
    <x v="0"/>
    <x v="1137"/>
    <x v="0"/>
    <x v="5"/>
    <x v="0"/>
    <s v="57 min"/>
    <s v="Stand-Up Comedy"/>
    <s v="Comic sensation Amy Schumer riffs on sex, dating and the absurdities of fame in a bold and uncensored stand-up set at Denver's Bellco Theater."/>
    <x v="12"/>
  </r>
  <r>
    <s v="s5585"/>
    <x v="0"/>
    <x v="2981"/>
    <s v="Nila"/>
    <x v="2420"/>
    <s v="Sruthi Hariharan"/>
    <s v="Sruthi Hariharan, Vicky R"/>
    <s v="India"/>
    <s v="India"/>
    <x v="3"/>
    <x v="1138"/>
    <x v="1"/>
    <x v="32"/>
    <x v="0"/>
    <s v="94 min"/>
    <s v="Dramas, International Movies, Romantic Movies"/>
    <s v="When a cabbie chances upon his childhood sweetheart, he tries to rekindle old feelings but finds that mature love is a more complicated matter."/>
    <x v="0"/>
  </r>
  <r>
    <s v="s5587"/>
    <x v="0"/>
    <x v="1372"/>
    <s v="Mike Birbiglia: Thank God for Jokes"/>
    <x v="2421"/>
    <s v="Mike Birbiglia"/>
    <s v="Mike Birbiglia"/>
    <s v="United States"/>
    <s v="United States"/>
    <x v="0"/>
    <x v="1139"/>
    <x v="0"/>
    <x v="5"/>
    <x v="0"/>
    <s v="71 min"/>
    <s v="Stand-Up Comedy"/>
    <s v="Comedian Mike Birbiglia takes the stage in Brooklyn and hits on hard truths about puppets, late people and the very real dangers of being funny."/>
    <x v="12"/>
  </r>
  <r>
    <s v="s5588"/>
    <x v="0"/>
    <x v="2982"/>
    <s v="Force 2"/>
    <x v="421"/>
    <s v="John Abraham"/>
    <s v="John Abraham, Sonakshi Sinha, Tahir Raj Bhasin, Narendra Jha, Adil Hussain, Vikram Kapadia, Patricia Hittler, Genelia D'souza, Raj Babbar, Freddy Daruwala, Boman Irani"/>
    <s v="India"/>
    <s v="India"/>
    <x v="3"/>
    <x v="1140"/>
    <x v="6"/>
    <x v="32"/>
    <x v="1"/>
    <s v="123 min"/>
    <s v="Action &amp; Adventure, International Movies"/>
    <s v="An ex-cop investigates the death of his best friend and two other spies, killings that lead to a mole operating from India's embassy in Budapest."/>
    <x v="5"/>
  </r>
  <r>
    <s v="s5589"/>
    <x v="0"/>
    <x v="2983"/>
    <s v="Jonas"/>
    <x v="2422"/>
    <s v="Jesu√≠ta Barbosa"/>
    <s v="Jesu√≠ta Barbosa, Laura Neiva, Criolo, Ana Cec√≠lia Costa, Jo√£o F√°bio Cabral, Ariclenes Barroso, Karol Conk√°, Chay Suede, Luciana Souza, Chris Couto, Roberto Berindelli"/>
    <s v="Brazil"/>
    <s v="Brazil"/>
    <x v="32"/>
    <x v="1141"/>
    <x v="5"/>
    <x v="25"/>
    <x v="0"/>
    <s v="97 min"/>
    <s v="Dramas, International Movies"/>
    <s v="During Carnival, two teens from different classes meet years after being kept apart. Bad decisions lead the boy to hide with the girl inside a float."/>
    <x v="0"/>
  </r>
  <r>
    <s v="s5590"/>
    <x v="0"/>
    <x v="2984"/>
    <s v="Opera√ß√µes Especiais"/>
    <x v="2423"/>
    <s v="Cleo Pires"/>
    <s v="Cleo Pires, Marcos Caruso, Thiago Martins, Fabr√≠cio Boliveira, Fabiula Nascimento, Antonio Pedro Tabet, F√°bio Lago, Anal√∫ Prestes, Gillray Coutinho, Augusto Madeira"/>
    <s v="Brazil"/>
    <s v="Brazil"/>
    <x v="32"/>
    <x v="1142"/>
    <x v="4"/>
    <x v="25"/>
    <x v="0"/>
    <s v="99 min"/>
    <s v="Action &amp; Adventure, International Movies"/>
    <s v="In a crime-plagued area of Rio de Janeiro, a team of honest cops, including a determined rookie, fights corruption and mistrust on all sides."/>
    <x v="5"/>
  </r>
  <r>
    <s v="s5591"/>
    <x v="0"/>
    <x v="2985"/>
    <s v="I Don't Feel at Home in This World Anymore"/>
    <x v="2424"/>
    <s v="Melanie Lynskey"/>
    <s v="Melanie Lynskey, Elijah Wood, David Yow, Jane Levy, Devon Graye, Christine Woods, Robert Longstreet, Gary Anthony Williams"/>
    <s v="United States"/>
    <s v="United States"/>
    <x v="0"/>
    <x v="1143"/>
    <x v="3"/>
    <x v="5"/>
    <x v="0"/>
    <s v="97 min"/>
    <s v="Dramas, Independent Movies, Thrillers"/>
    <s v="A timid nursing assistant gets a new lease on life when she and a neighborhood loner track down the degenerates who broke into her house."/>
    <x v="0"/>
  </r>
  <r>
    <s v="s5595"/>
    <x v="0"/>
    <x v="2291"/>
    <s v="Trevor Noah: Afraid of the Dark"/>
    <x v="1920"/>
    <s v="Trevor Noah"/>
    <s v="Trevor Noah"/>
    <s v="United States"/>
    <s v="United States"/>
    <x v="0"/>
    <x v="1144"/>
    <x v="0"/>
    <x v="5"/>
    <x v="1"/>
    <s v="67 min"/>
    <s v="Stand-Up Comedy"/>
    <s v="The &quot;Daily Show&quot; host ponders the perils of naming countries, how traffic lights turn New Yorkers invincible and why you shouldn't drink in Scotland."/>
    <x v="12"/>
  </r>
  <r>
    <s v="s5596"/>
    <x v="0"/>
    <x v="2986"/>
    <s v="Boy Missing"/>
    <x v="1792"/>
    <s v="Blanca Portillo"/>
    <s v="Blanca Portillo, Antonio Dechent, Vicente Romero, Marc Dom√®nech, Nausicaa Bonn√≠n, Andr√©s Herrera, Jos√© Coronado, Macarena G√≥mez, Paco Manzanedo, Sergi Subir√†"/>
    <s v="Spain"/>
    <s v="Spain"/>
    <x v="8"/>
    <x v="1145"/>
    <x v="5"/>
    <x v="32"/>
    <x v="0"/>
    <s v="105 min"/>
    <s v="International Movies, Thrillers"/>
    <s v="When her son is kidnapped and later found traumatized, a lawyer takes justice into her own hands, causing events that spiral out of control."/>
    <x v="15"/>
  </r>
  <r>
    <s v="s5597"/>
    <x v="0"/>
    <x v="2987"/>
    <s v="Growing Up Wild"/>
    <x v="2425"/>
    <s v="Daveed Diggs"/>
    <s v="Daveed Diggs"/>
    <s v="United States"/>
    <s v="United States"/>
    <x v="0"/>
    <x v="1145"/>
    <x v="5"/>
    <x v="32"/>
    <x v="6"/>
    <s v="78 min"/>
    <s v="Children &amp; Family Movies, Documentaries"/>
    <s v="Five baby animals from different parts of the world grow up learning to survive in the wild, nurtured by the love and guidance of their families."/>
    <x v="7"/>
  </r>
  <r>
    <s v="s5598"/>
    <x v="0"/>
    <x v="2988"/>
    <s v="Tini: The New Life of Violetta"/>
    <x v="2426"/>
    <s v="Martina Stoessel"/>
    <s v="Martina Stoessel, Jorge Blanco, Adri√°n Salzedo, Mercedes Lambre, Diego Ramos, Clara Alonso, Sofia Carson, Leonardo Cecchi, Ridder van Kooten, Beatrice Arnera, Georgina Amor√≥s"/>
    <s v="Spain, Italy, Argentina"/>
    <s v="Spain"/>
    <x v="8"/>
    <x v="1145"/>
    <x v="5"/>
    <x v="32"/>
    <x v="6"/>
    <s v="99 min"/>
    <s v="Children &amp; Family Movies, Music &amp; Musicals"/>
    <s v="After completing a world tour, a teen pop star spends the summer at an Italian villa to recover from heartbreak and grow into a mature artist."/>
    <x v="7"/>
  </r>
  <r>
    <s v="s5600"/>
    <x v="0"/>
    <x v="2989"/>
    <s v="Rocky Handsome"/>
    <x v="1038"/>
    <s v="John Abraham"/>
    <s v="John Abraham, Diya Chalwad, Shruti Haasan, Nishikant Kamat, Sharad Kelkar, Nathalia Kaur"/>
    <s v="India"/>
    <s v="India"/>
    <x v="3"/>
    <x v="1146"/>
    <x v="3"/>
    <x v="32"/>
    <x v="0"/>
    <s v="119 min"/>
    <s v="Action &amp; Adventure, International Movies"/>
    <s v="A reclusive pawn shop owner sets his sights on revenge when vicious gangsters kidnap his drug-addicted neighbor's young daughter."/>
    <x v="5"/>
  </r>
  <r>
    <s v="s5601"/>
    <x v="0"/>
    <x v="2990"/>
    <s v="A Heavy Heart"/>
    <x v="2427"/>
    <s v="Peter Kurth"/>
    <s v="Peter Kurth, Lena Lauzemis, Lina Wendel, Edin Hasanovic, Marko Dyrlich, Peter Schneider, Reiner Sch√∂ne, Udo Kroschwald"/>
    <s v="Germany"/>
    <s v="Germany"/>
    <x v="2"/>
    <x v="1147"/>
    <x v="1"/>
    <x v="25"/>
    <x v="0"/>
    <s v="109 min"/>
    <s v="Dramas, Independent Movies, International Movies"/>
    <s v="Long past his heyday, a still-virile boxer tries to reconnect with his daughter as he confronts the onset of a terminal, degenerative neural disorder."/>
    <x v="0"/>
  </r>
  <r>
    <s v="s5605"/>
    <x v="0"/>
    <x v="2991"/>
    <s v="The Fury of a Patient Man"/>
    <x v="2428"/>
    <s v="Antonio de la Torre"/>
    <s v="Antonio de la Torre, Luis Callejo, Ruth D√≠az, Ra√∫l Jim√©nez, Manolo Solo, Font Garc√≠a, Pilar G√≥mez, Alicia Rubio"/>
    <s v="Spain"/>
    <s v="Spain"/>
    <x v="8"/>
    <x v="1147"/>
    <x v="1"/>
    <x v="32"/>
    <x v="0"/>
    <s v="92 min"/>
    <s v="International Movies, Thrillers"/>
    <s v="After his lover is killed in a jewelry store robbery, quiet Jos√© romances caf√© owner Ana, who's unaware he has other motivations."/>
    <x v="15"/>
  </r>
  <r>
    <s v="s5606"/>
    <x v="0"/>
    <x v="2992"/>
    <s v="The Memory of Water"/>
    <x v="2429"/>
    <s v="Elena Anaya"/>
    <s v="Elena Anaya, Benjam√≠n Vicu√±a, N√©stor Cantillana, Sergio Hern√°ndez, Silvia Marty, Etienne Bobenrieth, Antonia Zegers, Pablo Cerda"/>
    <s v="Chile, Spain, Argentina, Germany"/>
    <s v="Chile"/>
    <x v="48"/>
    <x v="1147"/>
    <x v="1"/>
    <x v="25"/>
    <x v="0"/>
    <s v="88 min"/>
    <s v="Dramas, International Movies"/>
    <s v="When the accidental death of a couple's young son sends them grieving in opposite directions, they're forced to re-examine their life and marriage."/>
    <x v="0"/>
  </r>
  <r>
    <s v="s5607"/>
    <x v="0"/>
    <x v="2993"/>
    <s v="Girlfriend's Day"/>
    <x v="2430"/>
    <s v="Bob Odenkirk"/>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s v="United States"/>
    <x v="0"/>
    <x v="1148"/>
    <x v="0"/>
    <x v="5"/>
    <x v="0"/>
    <s v="71 min"/>
    <s v="Comedies, Independent Movies"/>
    <s v="When he's caught up in a deadly conspiracy, an unemployed greeting card writer must create the perfect card for a new holiday to save his skin."/>
    <x v="2"/>
  </r>
  <r>
    <s v="s5608"/>
    <x v="0"/>
    <x v="1956"/>
    <s v="Katherine Ryan: In Trouble"/>
    <x v="2431"/>
    <s v="Katherine Ryan"/>
    <s v="Katherine Ryan"/>
    <s v="United Kingdom"/>
    <s v="United Kingdom"/>
    <x v="1"/>
    <x v="1148"/>
    <x v="0"/>
    <x v="5"/>
    <x v="0"/>
    <s v="64 min"/>
    <s v="Stand-Up Comedy"/>
    <s v="Stand-up comic Katherine Ryan reminisces about unusual relationships, life in the hometown she hates and the time she enraged an entire nation."/>
    <x v="12"/>
  </r>
  <r>
    <s v="s5611"/>
    <x v="0"/>
    <x v="2994"/>
    <s v="David Brent: Life on the Road"/>
    <x v="2432"/>
    <s v="Ricky Gervais"/>
    <s v="Ricky Gervais, Doc Brown, Tom Basden, Jo Hartley, Tom Bennett, Andrew Brooke, Nina Sosanya, Andy Burrows, Kevin Bishop, Roisin Conaty, Diane Morgan, Ashley McGuire, Alexander Arnold, Mandeep Dhillon"/>
    <s v="United Kingdom, United States"/>
    <s v="United Kingdom"/>
    <x v="1"/>
    <x v="1149"/>
    <x v="3"/>
    <x v="32"/>
    <x v="0"/>
    <s v="97 min"/>
    <s v="Comedies, International Movies, Music &amp; Musicals"/>
    <s v="With &quot;The Office&quot; long in the past, middling salesman David Brent ditches work and goes on tour with his rock band in a disastrous stab at stardom."/>
    <x v="2"/>
  </r>
  <r>
    <s v="s5614"/>
    <x v="0"/>
    <x v="2995"/>
    <s v="Michael Bolton's Big, Sexy Valentine's Day Special"/>
    <x v="2433"/>
    <s v="Michael Bolton"/>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United States"/>
    <s v="United States"/>
    <x v="0"/>
    <x v="1150"/>
    <x v="0"/>
    <x v="5"/>
    <x v="0"/>
    <s v="54 min"/>
    <s v="Comedies, Music &amp; Musicals, Romantic Movies"/>
    <s v="After Santa tells him he needs 75,000 new babies by Christmas to meet toy supply, Michael Bolton hosts a telethon to inspire the world to make love."/>
    <x v="2"/>
  </r>
  <r>
    <s v="s5615"/>
    <x v="0"/>
    <x v="1963"/>
    <s v="Daniel Sosa: Sosafado"/>
    <x v="2082"/>
    <s v="Daniel Sosa"/>
    <s v="Daniel Sosa"/>
    <s v="Mexico"/>
    <s v="Mexico"/>
    <x v="17"/>
    <x v="1151"/>
    <x v="3"/>
    <x v="5"/>
    <x v="0"/>
    <s v="78 min"/>
    <s v="Stand-Up Comedy"/>
    <s v="Comedian Daniel Sosa inhabits various characters, including a Tupperware dealer, a thirsty priest and a Trojan horse soldier in this stand-up special."/>
    <x v="12"/>
  </r>
  <r>
    <s v="s5616"/>
    <x v="0"/>
    <x v="2996"/>
    <s v="Imperial Dreams"/>
    <x v="2434"/>
    <s v="John Boyega"/>
    <s v="John Boyega, Rotimi, Glenn Plummer, De'Aundre Bonds, Keke Palmer, Nora Zehetner, Todd Louiso"/>
    <s v="United States"/>
    <s v="United States"/>
    <x v="0"/>
    <x v="1151"/>
    <x v="3"/>
    <x v="28"/>
    <x v="0"/>
    <s v="86 min"/>
    <s v="Dramas"/>
    <s v="A young father returns home from jail eager to care for his son and become a writer, but crime, poverty and a flawed system threaten his plans."/>
    <x v="0"/>
  </r>
  <r>
    <s v="s5617"/>
    <x v="0"/>
    <x v="2997"/>
    <s v="Dilwale"/>
    <x v="118"/>
    <s v="Shah Rukh Khan"/>
    <s v="Shah Rukh Khan, Kajol, Kriti Sanon, Kabir Bedi, Varun Dhawan, Boman Irani, Johnny Lever, Varun Sharma, Sanjay Mishra, Vinod Khanna, Mukesh Tiwari, Pankaj Tripathi, Shawar Ali"/>
    <s v="India"/>
    <s v="India"/>
    <x v="3"/>
    <x v="1152"/>
    <x v="1"/>
    <x v="25"/>
    <x v="5"/>
    <s v="154 min"/>
    <s v="Action &amp; Adventure, Dramas, International Movies"/>
    <s v="A young couple falls in love, but conflicting loyalties drive them apart. Years later, fate intervenes and hands them a second chance."/>
    <x v="5"/>
  </r>
  <r>
    <s v="s5618"/>
    <x v="0"/>
    <x v="2998"/>
    <s v="Happy New Year"/>
    <x v="2167"/>
    <s v="Shah Rukh Khan"/>
    <s v="Shah Rukh Khan, Deepika Padukone, Abhishek Bachchan, Sonu Sood, Boman Irani, Vivaan Shah"/>
    <s v="India"/>
    <s v="India"/>
    <x v="3"/>
    <x v="1152"/>
    <x v="1"/>
    <x v="28"/>
    <x v="1"/>
    <s v="179 min"/>
    <s v="Action &amp; Adventure, Comedies, Dramas"/>
    <s v="A revenge-seeking diamond thief gathers a ragtag crew to infiltrate a Dubai hotel hosting a dance contest. But first they have to learn how to dance."/>
    <x v="5"/>
  </r>
  <r>
    <s v="s5619"/>
    <x v="0"/>
    <x v="2999"/>
    <s v="Haraamkhor"/>
    <x v="2098"/>
    <s v="Nawazuddin Siddiqui"/>
    <s v="Nawazuddin Siddiqui, Shweta Tripathi, Harish Khanna, Irfan Khan, Trimala Adhikari, Mohd Samad"/>
    <s v="India"/>
    <s v="India"/>
    <x v="3"/>
    <x v="1152"/>
    <x v="1"/>
    <x v="25"/>
    <x v="1"/>
    <s v="93 min"/>
    <s v="Dramas, Independent Movies, International Movies"/>
    <s v="A selfish, manipulative schoolteacher takes advantage of a schoolgirl's vulnerability to gratify his dark, narcissistic desires."/>
    <x v="0"/>
  </r>
  <r>
    <s v="s5620"/>
    <x v="0"/>
    <x v="3000"/>
    <s v="Heroes Wanted"/>
    <x v="2435"/>
    <s v="Mar√≠a Le√≥n"/>
    <s v="Mar√≠a Le√≥n, Miki Esparb√©, Jordi S√°nchez, Andoni Agirregomezkorta, Juan Carlos Aduviri, S√≠lvia Abril, Carlos Areces, Joaqu√≠n Reyes"/>
    <s v="Spain"/>
    <s v="Spain"/>
    <x v="8"/>
    <x v="1152"/>
    <x v="1"/>
    <x v="32"/>
    <x v="0"/>
    <s v="97 min"/>
    <s v="Action &amp; Adventure, Comedies, International Movies"/>
    <s v="When its special ops agency is wiped out, Spain hastily assembles a new team to defuse a terrorist plot. But who are these scrappy would-be heroes?"/>
    <x v="5"/>
  </r>
  <r>
    <s v="s5621"/>
    <x v="0"/>
    <x v="3001"/>
    <s v="The Reconquest"/>
    <x v="2436"/>
    <s v="Francesco Carril"/>
    <s v="Francesco Carril, Itsaso Arana, Candela Recio, Pablo Hoyos, Aura Garrido"/>
    <s v="Spain"/>
    <s v="Spain"/>
    <x v="8"/>
    <x v="1152"/>
    <x v="1"/>
    <x v="32"/>
    <x v="0"/>
    <s v="108 min"/>
    <s v="Dramas, International Movies, Romantic Movies"/>
    <s v="Years after they were childhood sweethearts, Manuela and Olmo share a night in Madrid, where they discuss their past and the possibility of a future."/>
    <x v="0"/>
  </r>
  <r>
    <s v="s5622"/>
    <x v="0"/>
    <x v="3002"/>
    <s v="Zapped"/>
    <x v="2437"/>
    <s v="Zendaya"/>
    <s v="Zendaya, Chanelle Peloso, Spencer Boldman, Emilia McCarthy, Adam DiMarco, William Ainscough, Aleks Paunovic, Lucia Walters"/>
    <s v="Canada, United States"/>
    <s v="Canada"/>
    <x v="11"/>
    <x v="1152"/>
    <x v="1"/>
    <x v="28"/>
    <x v="9"/>
    <s v="92 min"/>
    <s v="Children &amp; Family Movies, Comedies"/>
    <s v="A girl discovers a dog-training app that can get boys to obey her every command. But she soon learns that it isn't the cure-all she had hoped for."/>
    <x v="7"/>
  </r>
  <r>
    <s v="s5623"/>
    <x v="0"/>
    <x v="1884"/>
    <s v="Bill Burr: Walk Your Way Out"/>
    <x v="1244"/>
    <s v="Bill Burr"/>
    <s v="Bill Burr"/>
    <s v="United States"/>
    <s v="United States"/>
    <x v="0"/>
    <x v="1153"/>
    <x v="0"/>
    <x v="5"/>
    <x v="0"/>
    <s v="78 min"/>
    <s v="Stand-Up Comedy"/>
    <s v="No-nonsense comic Bill Burr takes the stage in Nashville and riffs on fast food, overpopulation, dictators and gorilla sign language."/>
    <x v="12"/>
  </r>
  <r>
    <s v="s5624"/>
    <x v="0"/>
    <x v="3003"/>
    <s v="Semana Santa"/>
    <x v="2438"/>
    <s v="Tenoch Huerta"/>
    <s v="Tenoch Huerta, Anajos√© Aldrete, Esteban √Åvila, David Thornton, Jimena Cuar√≥n, Lakshmi Picazo"/>
    <s v="Mexico"/>
    <s v="Mexico"/>
    <x v="17"/>
    <x v="1153"/>
    <x v="0"/>
    <x v="25"/>
    <x v="0"/>
    <s v="87 min"/>
    <s v="Dramas, International Movies"/>
    <s v="A single mother, her boyfriend and her 8-year-old son take a weeklong resort vacation, during which secrets and relationship strains take their toll."/>
    <x v="0"/>
  </r>
  <r>
    <s v="s5625"/>
    <x v="0"/>
    <x v="3004"/>
    <s v="Journey to Greenland"/>
    <x v="2439"/>
    <s v="Thomas Blanchard"/>
    <s v="Thomas Blanchard, Thomas Scimeca, Fran√ßois Chattot, Ole Eliassen, Adam Eskilden"/>
    <s v="France"/>
    <s v="France"/>
    <x v="14"/>
    <x v="1154"/>
    <x v="5"/>
    <x v="32"/>
    <x v="1"/>
    <s v="99 min"/>
    <s v="Comedies, International Movies"/>
    <s v="When they flee Paris for a remote village in Greenland, two part-time actors become immersed in the archaic Inuit culture and forge unexpected bonds."/>
    <x v="2"/>
  </r>
  <r>
    <s v="s5626"/>
    <x v="0"/>
    <x v="3005"/>
    <s v="IBOY"/>
    <x v="2440"/>
    <s v="Bill Milner"/>
    <s v="Bill Milner, Maisie Williams, Rory Kinnear, Miranda Richardson, Jordan Bolger, Charley Palmer Rothwell, Aymen Hamdouchi"/>
    <s v="United Kingdom"/>
    <s v="United Kingdom"/>
    <x v="1"/>
    <x v="1155"/>
    <x v="3"/>
    <x v="5"/>
    <x v="0"/>
    <s v="91 min"/>
    <s v="International Movies, Sci-Fi &amp; Fantasy, Thrillers"/>
    <s v="When shards of a cell phone get lodged in a teenager's brain, he discovers he can control electronic devices and uses his newfound power for revenge."/>
    <x v="15"/>
  </r>
  <r>
    <s v="s5627"/>
    <x v="0"/>
    <x v="3006"/>
    <s v="O Sil√™ncio do C√©u"/>
    <x v="2441"/>
    <s v="Leonardo Sbaraglia"/>
    <s v="Leonardo Sbaraglia, Carolina Dieckmann, Chino Dar√≠n, Alvaro Armand Ugon, Mirella Pascual, Roberto Su√°rez, Paula Cohen, Dylan Cortes, Priscila Bellora, Gabriela Freire, Mar√≠a Mendive"/>
    <s v="Brazil"/>
    <s v="Brazil"/>
    <x v="32"/>
    <x v="1156"/>
    <x v="1"/>
    <x v="32"/>
    <x v="0"/>
    <s v="102 min"/>
    <s v="Dramas, International Movies"/>
    <s v="After being raped in her home, a married woman chooses not to tell her husband, unaware that he has his own troubled secret and a plan for revenge."/>
    <x v="0"/>
  </r>
  <r>
    <s v="s5628"/>
    <x v="0"/>
    <x v="3007"/>
    <s v="Cristela Alonzo: Lower Classy"/>
    <x v="1157"/>
    <s v="Cristela Alonzo"/>
    <s v="Cristela Alonzo"/>
    <s v="United States"/>
    <s v="United States"/>
    <x v="0"/>
    <x v="1157"/>
    <x v="0"/>
    <x v="5"/>
    <x v="0"/>
    <s v="67 min"/>
    <s v="Stand-Up Comedy"/>
    <s v="The irrepressible Alonzo skewers Latino stereotypes, pricey luxuries and her mother's tough-love parenting in a night of sly and infectious comedy."/>
    <x v="12"/>
  </r>
  <r>
    <s v="s5629"/>
    <x v="0"/>
    <x v="3008"/>
    <s v="Gad Gone Wild"/>
    <x v="2442"/>
    <s v="Gad Elmaleh"/>
    <s v="Gad Elmaleh"/>
    <s v="France"/>
    <s v="France"/>
    <x v="14"/>
    <x v="1158"/>
    <x v="6"/>
    <x v="5"/>
    <x v="0"/>
    <s v="57 min"/>
    <s v="Stand-Up Comedy"/>
    <s v="French comic Gad Elmaleh regales a Montreal crowd with tales of awkward mix-ups and baffling customs he's encountered since moving to the U.S."/>
    <x v="12"/>
  </r>
  <r>
    <s v="s5630"/>
    <x v="0"/>
    <x v="3009"/>
    <s v="Pink"/>
    <x v="2443"/>
    <s v="Tapsee Pannu"/>
    <s v="Tapsee Pannu, Kirti Kulhari, Andrea Tariang, Amitabh Bachchan, Piyush Mishra, Angad Bedi, Vijay Varma, Raashul Tandon, Tushar Pandey, Dhritiman Chatterjee, Mamata Shankar"/>
    <s v="India"/>
    <s v="India"/>
    <x v="3"/>
    <x v="1159"/>
    <x v="3"/>
    <x v="32"/>
    <x v="1"/>
    <s v="130 min"/>
    <s v="Dramas, International Movies"/>
    <s v="A sexual assault victim, unjustly tried for the attempted murder of her attacker, is defended by a retired lawyer who challenges India's rape culture."/>
    <x v="0"/>
  </r>
  <r>
    <s v="s5631"/>
    <x v="0"/>
    <x v="3010"/>
    <s v="Take the 10"/>
    <x v="2444"/>
    <s v="Josh Peck"/>
    <s v="Josh Peck, Tony Revolori, Kevin Corrigan, Chester Tam, Andy Samberg, Stella Maeve, Jordan Rock, Carlos Alazraqui, Fred Armisen"/>
    <s v="United States"/>
    <s v="United States"/>
    <x v="0"/>
    <x v="1159"/>
    <x v="3"/>
    <x v="5"/>
    <x v="0"/>
    <s v="80 min"/>
    <s v="Comedies"/>
    <s v="Two buddies working dead-end cashier jobs endure a mind-blowing series of events on their quest to get to the hip-hop show of their lives."/>
    <x v="2"/>
  </r>
  <r>
    <s v="s5632"/>
    <x v="0"/>
    <x v="3011"/>
    <s v="Neal Brennan: 3 Mics"/>
    <x v="1518"/>
    <s v="Neal Brennan"/>
    <s v="Neal Brennan"/>
    <s v="United States"/>
    <s v="United States"/>
    <x v="0"/>
    <x v="1160"/>
    <x v="0"/>
    <x v="5"/>
    <x v="0"/>
    <s v="66 min"/>
    <s v="Stand-Up Comedy"/>
    <s v="Wicked one-liners and soul-baring confessions converge in this uniquely intimate stand-up special from &quot;Chappelle's Show&quot; co-creator Neal Brennan."/>
    <x v="12"/>
  </r>
  <r>
    <s v="s5633"/>
    <x v="0"/>
    <x v="3012"/>
    <s v="Berlin Calling"/>
    <x v="2445"/>
    <s v="Paul Kalkbrenner"/>
    <s v="Paul Kalkbrenner, Rita Lengyel, Corinna Harfouch, Araba Walton, Peter Schneider, Rolf Peter Kahl, Henriette M√ºller, Udo Kroschwald, Megan Gay, Max Mauff"/>
    <s v="Germany"/>
    <s v="Germany"/>
    <x v="2"/>
    <x v="1161"/>
    <x v="5"/>
    <x v="16"/>
    <x v="0"/>
    <s v="105 min"/>
    <s v="Dramas, International Movies, Music &amp; Musicals"/>
    <s v="DJ Ickarus is at the top of his game, dazzling fans and touring the world ‚Äì until he gets locked in the loony bin after taking a few too many drugs."/>
    <x v="0"/>
  </r>
  <r>
    <s v="s5634"/>
    <x v="0"/>
    <x v="3013"/>
    <s v="Sarajevo"/>
    <x v="2446"/>
    <s v="Florian Teichtmeister"/>
    <s v="Florian Teichtmeister, Heino Ferch, Melika Foroutan, Juergen Maurer, Edin Hasanovic, Eugen Knecht, Mateusz Dopieralski, Dominik Warta, Simon Hatzl, Erwin Steinhauer, Friedrich von Thun, Juraj Kukura"/>
    <s v="Austria, Czech Republic"/>
    <s v="Austria"/>
    <x v="40"/>
    <x v="1161"/>
    <x v="5"/>
    <x v="28"/>
    <x v="5"/>
    <s v="98 min"/>
    <s v="Dramas, International Movies"/>
    <s v="Tasked with unraveling the assassination of Archduke Franz Ferdinand, an honorable magistrate finds himself targeted by the shadowy perpetrators."/>
    <x v="0"/>
  </r>
  <r>
    <s v="s5635"/>
    <x v="0"/>
    <x v="3014"/>
    <s v="Stereo"/>
    <x v="2447"/>
    <s v="J√ºrgen Vogel"/>
    <s v="J√ºrgen Vogel, Moritz Bleibtreu, Petra Schmidt-Schaller, Georg Friedrich, Rainer Bock, Mark Zak, Helena Sch√∂nfelder, Fabian Hinrichs"/>
    <s v="Germany"/>
    <s v="Germany"/>
    <x v="2"/>
    <x v="1161"/>
    <x v="5"/>
    <x v="28"/>
    <x v="0"/>
    <s v="91 min"/>
    <s v="International Movies, Thrillers"/>
    <s v="Erik's peaceful rural family life is shaken by the arrival of sinister figures who claim to know him and a mysterious &quot;friend&quot; who may not even exist."/>
    <x v="15"/>
  </r>
  <r>
    <s v="s5636"/>
    <x v="0"/>
    <x v="3015"/>
    <s v="We Are Young. We Are Strong."/>
    <x v="2448"/>
    <s v="Jonas Nay"/>
    <s v="Jonas Nay, Trang Le Hong, Devid Striesow, Joel Basman, Saskia Rosendahl, Paul G√§bler, David Sch√ºtter, Jakob Bieber, Swantje Kohlhof, Mai Duong Kieu"/>
    <s v="Germany"/>
    <s v="Germany"/>
    <x v="2"/>
    <x v="1161"/>
    <x v="5"/>
    <x v="28"/>
    <x v="0"/>
    <s v="123 min"/>
    <s v="Dramas, International Movies"/>
    <s v="In 1992, three radically different residents of Rostock, Germany, become entangled in a violent xenophobic riot that rocks the beleaguered city."/>
    <x v="0"/>
  </r>
  <r>
    <s v="s5638"/>
    <x v="0"/>
    <x v="3016"/>
    <s v="Clinical"/>
    <x v="2449"/>
    <s v="Vinessa Shaw"/>
    <s v="Vinessa Shaw, Kevin Rahm, William Atherton, Aaron Stanford, Wilmer Calderon, Sydney Tamiia Poitier, India Eisley, Nestor Serrano"/>
    <s v="United States"/>
    <s v="United States"/>
    <x v="0"/>
    <x v="1162"/>
    <x v="3"/>
    <x v="5"/>
    <x v="0"/>
    <s v="104 min"/>
    <s v="Horror Movies, Thrillers"/>
    <s v="A psychiatrist is plagued by flashbacks to a terrifying attack as she treats a new patient who was horribly disfigured in an accident."/>
    <x v="3"/>
  </r>
  <r>
    <s v="s5639"/>
    <x v="0"/>
    <x v="3017"/>
    <s v="Very Big Shot"/>
    <x v="2450"/>
    <s v="Alain Saadeh"/>
    <s v="Alain Saadeh, Fouad Yammine, Tarek Yaacoub, Alexandra Kahwaji, Wissam Fares, Georges Hayeck, Fadi Abi Samra, Marcel Ghanem"/>
    <s v="Lebanon, Qatar"/>
    <s v="Lebanon"/>
    <x v="31"/>
    <x v="1163"/>
    <x v="2"/>
    <x v="25"/>
    <x v="0"/>
    <s v="109 min"/>
    <s v="Comedies, Dramas, International Movies"/>
    <s v="When three brothers struggling to go straight become targets of a criminal underworld, they use the making of a movie as a front to transport drugs."/>
    <x v="2"/>
  </r>
  <r>
    <s v="s5640"/>
    <x v="0"/>
    <x v="3018"/>
    <s v="Jim Gaffigan: Cinco"/>
    <x v="2451"/>
    <s v="Jim Gaffigan"/>
    <s v="Jim Gaffigan"/>
    <s v="United States"/>
    <s v="United States"/>
    <x v="0"/>
    <x v="1164"/>
    <x v="0"/>
    <x v="5"/>
    <x v="1"/>
    <s v="74 min"/>
    <s v="Stand-Up Comedy"/>
    <s v="America's king of clean comedy delivers wickedly funny jokes in his fifth hour-long special."/>
    <x v="12"/>
  </r>
  <r>
    <s v="s5642"/>
    <x v="0"/>
    <x v="3019"/>
    <s v="Under the Shadow"/>
    <x v="2452"/>
    <s v="Narges Rashidi"/>
    <s v="Narges Rashidi, Avin Manshadi, Bobby Naderi, Ray Haratian, Arash Marandi, Hamidreza Djavdan, Soussan Farrokhnia, Bijan Daneshmand, Sajjad Delafrooz, Behi Djanati Atai"/>
    <s v="United Kingdom, Jordan, Qatar, Iran"/>
    <s v="United Kingdom"/>
    <x v="1"/>
    <x v="1165"/>
    <x v="4"/>
    <x v="32"/>
    <x v="2"/>
    <s v="84 min"/>
    <s v="Horror Movies, International Movies, Thrillers"/>
    <s v="During the Iran-Iraq conflict, a Tehran woman caring for her daughter while her husband is at war is gradually convinced evil spirits are at work."/>
    <x v="3"/>
  </r>
  <r>
    <s v="s5643"/>
    <x v="0"/>
    <x v="3020"/>
    <s v="Coin Heist"/>
    <x v="2453"/>
    <s v="Sasha Pieterse"/>
    <s v="Sasha Pieterse, Alexis G. Zall, Alex Saxon, Jay Walker, Mark Blum, Neal Huff, Michael Cyril Creighton, Blanche Baker, Connor Ratliff, Will Denton"/>
    <s v="United States"/>
    <s v="United States"/>
    <x v="0"/>
    <x v="1166"/>
    <x v="3"/>
    <x v="5"/>
    <x v="1"/>
    <s v="98 min"/>
    <s v="Children &amp; Family Movies, Dramas"/>
    <s v="When a crisis threatens to destroy their high school, four teens hatch a daring plan to raise $10 million. Step one? Breaking into the U.S. Mint."/>
    <x v="7"/>
  </r>
  <r>
    <s v="s5644"/>
    <x v="0"/>
    <x v="3021"/>
    <s v="LEGO: Marvel Super Heroes: Maximum Overload"/>
    <x v="2454"/>
    <s v="Troy Baker"/>
    <s v="Troy Baker, Drake Bell, Fred Tatasciore, Dee Bradley Baker, Steve Blum, Adrian Pasdar, Greg Cipes, Chi McBride, Barry Dennen, Robin Atkin Downes"/>
    <s v="United States"/>
    <s v="United States"/>
    <x v="0"/>
    <x v="1166"/>
    <x v="3"/>
    <x v="4"/>
    <x v="7"/>
    <s v="22 min"/>
    <s v="Children &amp; Family Movies"/>
    <s v="Villainous Loki is amassing an army to conquer Earth! His antics are keeping Spider-Man and S.H.I.E.L.D. busy as they tackle a host of bad guys."/>
    <x v="7"/>
  </r>
  <r>
    <s v="s5645"/>
    <x v="0"/>
    <x v="3022"/>
    <s v="Rampage: President Down"/>
    <x v="2455"/>
    <s v="Brendan Fletcher"/>
    <s v="Brendan Fletcher, Steve Baran, Ryan McDonell, Scott Patey, Loretta Walsh, Zain Meghji, Crystal Lowe"/>
    <s v="Canada"/>
    <s v="Canada"/>
    <x v="11"/>
    <x v="1167"/>
    <x v="2"/>
    <x v="32"/>
    <x v="0"/>
    <s v="100 min"/>
    <s v="Action &amp; Adventure, International Movies"/>
    <s v="Lone-wolf vigilante Bill Williamson is back, taking aim at the U.S. government and eluding the pursuit of two FBI agents who are on his trail."/>
    <x v="5"/>
  </r>
  <r>
    <s v="s5646"/>
    <x v="0"/>
    <x v="3023"/>
    <s v="Marvel's Hulk: Where Monsters Dwell"/>
    <x v="2456"/>
    <s v="Fred Tatasciore"/>
    <s v="Fred Tatasciore, Liam O'Brien, Jesse Burch, Edward Bosco, Chiara Zanni, Mike Vaughn, Jon Olson, Matthew Waterson, Zach Callison, Laura Bailey, Hope Levy"/>
    <s v="United States"/>
    <s v="United States"/>
    <x v="0"/>
    <x v="1168"/>
    <x v="1"/>
    <x v="32"/>
    <x v="3"/>
    <s v="75 min"/>
    <s v="Children &amp; Family Movies, Sci-Fi &amp; Fantasy"/>
    <s v="On Halloween, the Hulk and Dr. Strange battle monsters wreaking havoc on New York and uncover an evil plot by Nightmare, ruler of the Dream Dimension."/>
    <x v="7"/>
  </r>
  <r>
    <s v="s5647"/>
    <x v="0"/>
    <x v="3024"/>
    <s v="Jen Kirkman: Just Keep Livin‚Äô?"/>
    <x v="1458"/>
    <s v="Jen Kirkman"/>
    <s v="Jen Kirkman"/>
    <s v="United States"/>
    <s v="United States"/>
    <x v="0"/>
    <x v="1169"/>
    <x v="0"/>
    <x v="5"/>
    <x v="0"/>
    <s v="69 min"/>
    <s v="Stand-Up Comedy"/>
    <s v="Incisive comic Jen Kirkman gets real about women's bodies, the value of alone time and an Italian private tour guide who may have been a ghost."/>
    <x v="12"/>
  </r>
  <r>
    <s v="s5648"/>
    <x v="0"/>
    <x v="3025"/>
    <s v="Autohead"/>
    <x v="2457"/>
    <s v="Deepak Sampat"/>
    <s v="Deepak Sampat, Ronjini Chakroborty, Vikrant Singh, Jhanvi Dwivedi, Ajay Mishra, Rohit Mittal, Sunny Banerjee, Ravidev Singh"/>
    <s v="India"/>
    <s v="India"/>
    <x v="3"/>
    <x v="1170"/>
    <x v="5"/>
    <x v="32"/>
    <x v="0"/>
    <s v="97 min"/>
    <s v="Dramas, International Movies, Thrillers"/>
    <s v="A production crew that thinks it's making a documentary about a humble Mumbai rickshaw driver unmasks a horrifying truth about their film's subject."/>
    <x v="0"/>
  </r>
  <r>
    <s v="s5649"/>
    <x v="0"/>
    <x v="3026"/>
    <s v="Bee Movie"/>
    <x v="2458"/>
    <s v="Jerry Seinfeld"/>
    <s v="Jerry Seinfeld, Ren√©e Zellweger, Matthew Broderick, Patrick Warburton, John Goodman, Chris Rock, Kathy Bates, Barry Levinson, Larry King, Ray Liotta"/>
    <s v="United States"/>
    <s v="United States"/>
    <x v="0"/>
    <x v="1170"/>
    <x v="5"/>
    <x v="18"/>
    <x v="3"/>
    <s v="92 min"/>
    <s v="Children &amp; Family Movies, Comedies"/>
    <s v="Barry, a worker bee stuck in a dead-end job making honey, sues humans when he learns they've been stealing bees' nectar all along."/>
    <x v="7"/>
  </r>
  <r>
    <s v="s5650"/>
    <x v="0"/>
    <x v="3027"/>
    <s v="Headwinds"/>
    <x v="2379"/>
    <s v="Beno√Æt Magimel"/>
    <s v="Beno√Æt Magimel, Isabelle Carr√©, Antoine Dul√©ry, Ramzy B√©dia, Bouli Lanners, Marie-Ange Casta, Daniel Duval, Lubna Azabal, Aurore Cl√©ment, Audrey Tautou"/>
    <s v="France, Belgium"/>
    <s v="France"/>
    <x v="14"/>
    <x v="1170"/>
    <x v="5"/>
    <x v="15"/>
    <x v="0"/>
    <s v="92 min"/>
    <s v="Dramas, Independent Movies, International Movies"/>
    <s v="After his wife inexplicably disappears, a man takes their two children and relocates to his hometown in an attempt to end their grief and move on."/>
    <x v="0"/>
  </r>
  <r>
    <s v="s5652"/>
    <x v="0"/>
    <x v="3028"/>
    <s v="Udta Punjab"/>
    <x v="881"/>
    <s v="Shahid Kapoor"/>
    <s v="Shahid Kapoor, Kareena Kapoor, Alia Bhatt, Diljit Dosanjh, Satish Kaushik, Suhail Nayyar, Prabhjyot Singh, Harpreet Singh, Manav Vij, Taran Bajaj"/>
    <s v="India"/>
    <s v="India"/>
    <x v="3"/>
    <x v="1170"/>
    <x v="5"/>
    <x v="32"/>
    <x v="0"/>
    <s v="146 min"/>
    <s v="Dramas, International Movies"/>
    <s v="Drug abuse and the darker side of Punjab rear their heads in the intense, interwoven tales of a cop, a doctor, a migrant worker and a rock star."/>
    <x v="0"/>
  </r>
  <r>
    <s v="s5653"/>
    <x v="0"/>
    <x v="3029"/>
    <s v="Mr. Pig"/>
    <x v="2459"/>
    <s v="Danny Glover"/>
    <s v="Danny Glover, Maya Rudolph, Jos√© Mar√≠a Yazpik, Joel Murray, Ang√©lica Arag√≥n, Gabriela Araujo"/>
    <s v="Mexico"/>
    <s v="Mexico"/>
    <x v="17"/>
    <x v="1171"/>
    <x v="4"/>
    <x v="32"/>
    <x v="0"/>
    <s v="97 min"/>
    <s v="Dramas, Independent Movies, International Movies"/>
    <s v="An aging California pig farmer whose property is on the brink of foreclosure makes a last-ditch trip across the border to sell his prized hog."/>
    <x v="0"/>
  </r>
  <r>
    <s v="s5657"/>
    <x v="0"/>
    <x v="3030"/>
    <d v="1899-12-30T07:19:00"/>
    <x v="2460"/>
    <s v="Demi√°n Bichir"/>
    <s v="Demi√°n Bichir, H√©ctor Bonilla, Oscar Serrano, Azalia Ortiz, Octavio Michel, Carmen Beato"/>
    <s v="Mexico"/>
    <s v="Mexico"/>
    <x v="17"/>
    <x v="1172"/>
    <x v="3"/>
    <x v="32"/>
    <x v="0"/>
    <s v="93 min"/>
    <s v="Dramas, International Movies"/>
    <s v="After a devastating earthquake hits Mexico City, trapped survivors from all walks of life wait to be rescued while trying desperately to stay alive."/>
    <x v="0"/>
  </r>
  <r>
    <s v="s5658"/>
    <x v="0"/>
    <x v="3031"/>
    <s v="Garfunkel and Oates: Trying to be Special"/>
    <x v="2461"/>
    <s v="Riki Lindhome"/>
    <s v="Riki Lindhome, Kate Micucci, Anthony Jeselnik, Steve Agee"/>
    <s v="United States"/>
    <s v="United States"/>
    <x v="0"/>
    <x v="1172"/>
    <x v="3"/>
    <x v="32"/>
    <x v="0"/>
    <s v="62 min"/>
    <s v="Music &amp; Musicals, Stand-Up Comedy"/>
    <s v="Garfunkel and Oates put on a surprise-filled show in Seattle in hopes of raising enough money to make their own comedy special."/>
    <x v="24"/>
  </r>
  <r>
    <s v="s5660"/>
    <x v="0"/>
    <x v="3032"/>
    <s v="A Christmas Special: Miraculous: Tales of Ladybug &amp; Cat Noir"/>
    <x v="1377"/>
    <s v="Cristina Vee"/>
    <s v="Cristina Vee, Bryce Papenbrook, Keith Silverstein, Mela Lee, Max Mittelman, Carrie Keranen, Stephanie Sheh, Selah Victor, Ben Diskin, Erin Fitzgerald, Grant George"/>
    <s v="France, South Korea, Japan"/>
    <s v="France"/>
    <x v="14"/>
    <x v="1173"/>
    <x v="0"/>
    <x v="32"/>
    <x v="7"/>
    <s v="22 min"/>
    <s v="Movies"/>
    <s v="Parisian teen Marinette transforms herself into superhero Ladybug to find her lonely secret crush Adrien when he runs away from home at Christmas."/>
    <x v="14"/>
  </r>
  <r>
    <s v="s5661"/>
    <x v="0"/>
    <x v="3033"/>
    <s v="Gabriel lglesias: I‚Äôm Sorry For What I Said When I Was Hungry"/>
    <x v="1593"/>
    <s v="Gabriel Iglesias"/>
    <s v="Gabriel Iglesias"/>
    <s v="United States"/>
    <s v="United States"/>
    <x v="0"/>
    <x v="1173"/>
    <x v="0"/>
    <x v="32"/>
    <x v="1"/>
    <s v="88 min"/>
    <s v="Stand-Up Comedy"/>
    <s v="Hawaiian-shirt enthusiast Gabriel &quot;Fluffy&quot; Iglesias finds the laughs in racist gift baskets, Prius-driving cops and all-female taco trucks."/>
    <x v="12"/>
  </r>
  <r>
    <s v="s5662"/>
    <x v="0"/>
    <x v="3034"/>
    <s v="Barry"/>
    <x v="2462"/>
    <s v="Devon Terrell"/>
    <s v="Devon Terrell, Anya Taylor-Joy, Jason Mitchell, Ashley Judd, Jenna Elfman, Ellar Coltrane, Avi Nash, Linus Roache, John Benjamin Hickey"/>
    <s v="United States"/>
    <s v="United States"/>
    <x v="0"/>
    <x v="1174"/>
    <x v="3"/>
    <x v="32"/>
    <x v="0"/>
    <s v="105 min"/>
    <s v="Dramas"/>
    <s v="A young Barack Obama forges his identity while dealing with race, divergent cultures and ordinary life as a New York City college student."/>
    <x v="0"/>
  </r>
  <r>
    <s v="s5664"/>
    <x v="0"/>
    <x v="3035"/>
    <s v="Sister Cities"/>
    <x v="2463"/>
    <s v="Jacki Weaver"/>
    <s v="Jacki Weaver, Troian Bellisario, Stana Katic, Michelle Trachtenberg, Jess Weixler, Alfred Molina, Amy Smart, Tom Everett Scott, Kaia Gerber, Aimee Garcia, Kathy Baker, Peter Jason"/>
    <s v="United States"/>
    <s v="United States"/>
    <x v="0"/>
    <x v="1174"/>
    <x v="3"/>
    <x v="32"/>
    <x v="0"/>
    <s v="88 min"/>
    <s v="Dramas"/>
    <s v="After years of estrangement, four sisters gather in the wake of their mother's death, which may or may not have been a suicide."/>
    <x v="0"/>
  </r>
  <r>
    <s v="s5665"/>
    <x v="0"/>
    <x v="3036"/>
    <s v="3 T√ºrken &amp; ein Baby"/>
    <x v="2464"/>
    <s v="Kostja Ullmann"/>
    <s v="Kostja Ullmann, Eko Fresh, Kida Khodr Ramadan, Sabrina Kl√ºber, Sami Nasser, Kayla Rybicka, Jytte-Merle B√∂hrnsen, Emrah Erdogru, Tim Grothe, H√ºlya Duyar"/>
    <s v="Germany"/>
    <s v="Germany"/>
    <x v="2"/>
    <x v="1175"/>
    <x v="2"/>
    <x v="25"/>
    <x v="0"/>
    <s v="93 min"/>
    <s v="Comedies, International Movies"/>
    <s v="The lives of three dissatisfied brothers running a family bridal shop turn topsy-turvy when one of them has to care for his ex-girlfriend's baby."/>
    <x v="2"/>
  </r>
  <r>
    <s v="s5667"/>
    <x v="0"/>
    <x v="3037"/>
    <s v="Eddie - Strongman"/>
    <x v="2465"/>
    <s v="Eddie Hall"/>
    <s v="Eddie Hall"/>
    <s v="United Kingdom"/>
    <s v="United Kingdom"/>
    <x v="1"/>
    <x v="1175"/>
    <x v="2"/>
    <x v="25"/>
    <x v="0"/>
    <s v="98 min"/>
    <s v="Documentaries, Sports Movies"/>
    <s v="British strongman Eddie Hall wants to be the strongest man in the world. This documentary reveals the grueling life choices that fuel his obsession."/>
    <x v="8"/>
  </r>
  <r>
    <s v="s5675"/>
    <x v="1"/>
    <x v="3038"/>
    <s v="Merlin"/>
    <x v="2466"/>
    <s v="Colin Morgan"/>
    <s v="Colin Morgan, Bradley James, Katie McGrath, Angel Coulby, Richard Wilson, Anthony Head, John Hurt, Nathaniel Parker"/>
    <s v="United Kingdom"/>
    <s v="United Kingdom"/>
    <x v="1"/>
    <x v="1175"/>
    <x v="2"/>
    <x v="10"/>
    <x v="5"/>
    <s v="5 Seasons"/>
    <s v="British TV Shows, International TV Shows, TV Action &amp; Adventure"/>
    <s v="This family-oriented retelling of the King Arthur legend finds Merlin arriving in Camelot, where he hones his magic skills with the help of his uncle."/>
    <x v="1"/>
  </r>
  <r>
    <s v="s5677"/>
    <x v="0"/>
    <x v="3039"/>
    <s v="Sand Storm"/>
    <x v="2467"/>
    <s v="Lamis Ammar"/>
    <s v="Lamis Ammar, Ruba Blal, Haitham Omari, Khadija Alakel, Jalal Masarwa"/>
    <s v="Israel, Germany, France"/>
    <s v="Israel"/>
    <x v="62"/>
    <x v="1175"/>
    <x v="2"/>
    <x v="32"/>
    <x v="5"/>
    <s v="88 min"/>
    <s v="Dramas, Independent Movies, International Movies"/>
    <s v="When a Bedouin patriarch takes a second bride, his first wife chafes against her changing status while his daughter chases her own dreams of autonomy."/>
    <x v="0"/>
  </r>
  <r>
    <s v="s5679"/>
    <x v="0"/>
    <x v="3040"/>
    <s v="Ricardo O'Farrill: Abrazo navide√±o"/>
    <x v="2082"/>
    <s v="Ricardo O'Farrill"/>
    <s v="Ricardo O'Farrill, Carlos Ballarta, Sof√≠a Ni√±o de Rivera, Chumel Torres, Marissa &quot;Chabe&quot; Lozano"/>
    <s v="Mexico"/>
    <s v="Mexico"/>
    <x v="17"/>
    <x v="1176"/>
    <x v="6"/>
    <x v="32"/>
    <x v="0"/>
    <s v="31 min"/>
    <s v="Stand-Up Comedy"/>
    <s v="The expressive Ricardo O'Farrill uses his astute comedic sensibilities to tease Christmas traditions, and not even Santa Claus escapes unscathed."/>
    <x v="12"/>
  </r>
  <r>
    <s v="s5680"/>
    <x v="0"/>
    <x v="3041"/>
    <s v="Asperger's Are Us"/>
    <x v="1794"/>
    <s v="Noah Britton"/>
    <s v="Noah Britton, Ethan Finlan, Jack Hanke, New Michael Ingemi"/>
    <s v="United States"/>
    <s v="United States"/>
    <x v="0"/>
    <x v="1177"/>
    <x v="5"/>
    <x v="32"/>
    <x v="0"/>
    <s v="83 min"/>
    <s v="Documentaries"/>
    <s v="A comedy troupe of four friends on the autism spectrum prepares for a final show before its members go their separate ways."/>
    <x v="8"/>
  </r>
  <r>
    <s v="s5682"/>
    <x v="0"/>
    <x v="3042"/>
    <s v="Mariah Carey's Merriest Christmas"/>
    <x v="2468"/>
    <s v="Mariah Carey"/>
    <s v="Mariah Carey, Lacey Chabert, Kelsey Grammer, Billy Gardell, Fina Strazza, Kenneth Edmonds, Cameron Mathison, Brennan Elliott"/>
    <s v="United States"/>
    <s v="United States"/>
    <x v="0"/>
    <x v="1178"/>
    <x v="3"/>
    <x v="25"/>
    <x v="8"/>
    <s v="38 min"/>
    <s v="Children &amp; Family Movies, Music &amp; Musicals"/>
    <s v="Pop music superstar Mariah Carey hosts this all-star holiday celebration with special guests and a celebrity reading of &quot;The Night Before Christmas.&quot;"/>
    <x v="7"/>
  </r>
  <r>
    <s v="s5683"/>
    <x v="0"/>
    <x v="3043"/>
    <s v="Spectral"/>
    <x v="2469"/>
    <s v="James Badge Dale"/>
    <s v="James Badge Dale, Emily Mortimer, Bruce Greenwood, Max Martini, Clayne Crawford, Cory Hardrict, Louis Ozawa Changchien, Jimmy Akingbola, Dylan Smith, Philip Bulcock"/>
    <s v="United States, Hungary"/>
    <s v="United States"/>
    <x v="0"/>
    <x v="1178"/>
    <x v="3"/>
    <x v="32"/>
    <x v="1"/>
    <s v="108 min"/>
    <s v="Action &amp; Adventure, Sci-Fi &amp; Fantasy"/>
    <s v="When an otherworldly force wreaks havoc on a war-torn European city, an engineer teams up with an elite Special Ops unit to stop it."/>
    <x v="5"/>
  </r>
  <r>
    <s v="s5686"/>
    <x v="0"/>
    <x v="3044"/>
    <s v="Other People"/>
    <x v="2470"/>
    <s v="Jesse Plemons"/>
    <s v="Jesse Plemons, Molly Shannon, Bradley Whitford, Maude Apatow, Madisen Beaty, John Early, Zach Woods, Paul Dooley, June Squibb"/>
    <s v="United States"/>
    <s v="United States"/>
    <x v="0"/>
    <x v="1179"/>
    <x v="2"/>
    <x v="32"/>
    <x v="0"/>
    <s v="97 min"/>
    <s v="Comedies, Dramas, Independent Movies"/>
    <s v="After a bad breakup, a struggling New York comedy writer tries to don a brave face and care for his dying mother in Sacramento."/>
    <x v="2"/>
  </r>
  <r>
    <s v="s5688"/>
    <x v="0"/>
    <x v="3045"/>
    <s v="Blue Jay"/>
    <x v="1794"/>
    <s v="Sarah Paulson"/>
    <s v="Sarah Paulson, Mark Duplass, Clu Gulager"/>
    <s v="United States"/>
    <s v="United States"/>
    <x v="0"/>
    <x v="1180"/>
    <x v="0"/>
    <x v="32"/>
    <x v="0"/>
    <s v="81 min"/>
    <s v="Dramas, Independent Movies, Romantic Movies"/>
    <s v="Two former high school sweethearts unexpectedly reunite in their old hometown, where they rediscover their magical bond and face a shared regret."/>
    <x v="0"/>
  </r>
  <r>
    <s v="s5689"/>
    <x v="0"/>
    <x v="3046"/>
    <s v="One in a Billion"/>
    <x v="2471"/>
    <s v="Satnam Singh Bhamara"/>
    <s v="Satnam Singh Bhamara, Mark Cuban, Adam Silver, Vivek Ranadiv√©"/>
    <s v="United States"/>
    <s v="United States"/>
    <x v="0"/>
    <x v="1180"/>
    <x v="0"/>
    <x v="32"/>
    <x v="1"/>
    <s v="70 min"/>
    <s v="Documentaries, Sports Movies"/>
    <s v="Follow the journey of Satnam Singh Bhamara as he works to fulfill his dream of becoming the first India-born player to be drafted into the NBA."/>
    <x v="8"/>
  </r>
  <r>
    <s v="s5690"/>
    <x v="0"/>
    <x v="3047"/>
    <s v="Reggie Watts: Spatial"/>
    <x v="2472"/>
    <s v="Reggie Watts"/>
    <s v="Reggie Watts"/>
    <s v="United States"/>
    <s v="United States"/>
    <x v="0"/>
    <x v="1180"/>
    <x v="0"/>
    <x v="32"/>
    <x v="0"/>
    <s v="62 min"/>
    <s v="Music &amp; Musicals, Stand-Up Comedy"/>
    <s v="The comic innovator delivers a surreal set blending experimental songs, jokes about grits, guns and drugs, and other improvised comedy adventures."/>
    <x v="24"/>
  </r>
  <r>
    <s v="s5692"/>
    <x v="0"/>
    <x v="3048"/>
    <s v="Mercenary"/>
    <x v="2473"/>
    <s v="Toki Pilioko"/>
    <s v="Toki Pilioko, Iliana Zabeth, Mikaele Tuugahala, Laurent Pakihivatau, Petelo Sealeu, Maoni Talalua, Teotola Maka, Bessarion Udesiani"/>
    <s v="France"/>
    <s v="France"/>
    <x v="14"/>
    <x v="1181"/>
    <x v="5"/>
    <x v="32"/>
    <x v="0"/>
    <s v="99 min"/>
    <s v="Dramas, International Movies, Sports Movies"/>
    <s v="When he defies his cruel father and leaves New Caledonia to play rugby in France, young Soane learns hard lessons about life, love and success."/>
    <x v="0"/>
  </r>
  <r>
    <s v="s5694"/>
    <x v="0"/>
    <x v="3049"/>
    <s v="For the Love of Spock"/>
    <x v="2474"/>
    <s v="Leonard Nimoy"/>
    <s v="Leonard Nimoy, William Shatner, George Takei, Nichelle Nichols, Chris Pine, Zachary Quinto, Simon Pegg, Zoe Saldana, Jim Parsons, Jason Alexander, Neil deGrasse Tyson, J.J. Abrams"/>
    <s v="Canada, United States"/>
    <s v="Canada"/>
    <x v="11"/>
    <x v="1182"/>
    <x v="3"/>
    <x v="32"/>
    <x v="1"/>
    <s v="112 min"/>
    <s v="Documentaries"/>
    <s v="The son of actor Leonard Nimoy directs this moving look at his father's portrayal of Spock, the iconic &quot;Star Trek&quot; character he played for 50 years."/>
    <x v="8"/>
  </r>
  <r>
    <s v="s5695"/>
    <x v="0"/>
    <x v="3050"/>
    <s v="White Girl"/>
    <x v="2475"/>
    <s v="Morgan Saylor"/>
    <s v="Morgan Saylor, Brian 'Sene' Marc, Justin Bartha, Chris Noth, Adrian Martinez, India Menuez, Anthony Ramos, Ralph Rodriguez, Annabelle Dexter-Jones"/>
    <s v="United States"/>
    <s v="United States"/>
    <x v="0"/>
    <x v="1182"/>
    <x v="3"/>
    <x v="32"/>
    <x v="0"/>
    <s v="90 min"/>
    <s v="Dramas, Independent Movies"/>
    <s v="A college girl romping through New York City in search of cocaine and other highs finds something real to grasp, only to see it potentially slip away."/>
    <x v="0"/>
  </r>
  <r>
    <s v="s5697"/>
    <x v="0"/>
    <x v="3051"/>
    <s v="1000 Rupee Note"/>
    <x v="2476"/>
    <s v="Usha Naik"/>
    <s v="Usha Naik, Sandeep Pathak, Shrikant Yadav, Ganesh Yadav, Pooja Nayak, Devendra Gaikwad"/>
    <s v="India"/>
    <s v="India"/>
    <x v="3"/>
    <x v="1183"/>
    <x v="2"/>
    <x v="28"/>
    <x v="1"/>
    <s v="89 min"/>
    <s v="Dramas, International Movies"/>
    <s v="After randomly receiving a handsome political bribe, a sweet, poor elderly woman decides to treat herself a shopping spree, which doesn't go smoothly."/>
    <x v="0"/>
  </r>
  <r>
    <s v="s5698"/>
    <x v="0"/>
    <x v="3052"/>
    <s v="Across Grace Alley"/>
    <x v="2477"/>
    <s v="Ben Hyland"/>
    <s v="Ben Hyland, Marsha Mason, Karina Smirnoff, Colin Branca, Ralph Macchio, Tricia Paoluccio"/>
    <s v="United States"/>
    <s v="United States"/>
    <x v="0"/>
    <x v="1183"/>
    <x v="2"/>
    <x v="4"/>
    <x v="5"/>
    <s v="24 min"/>
    <s v="Dramas"/>
    <s v="A young boy, upset by his parents' divorce, becomes infatuated with his grandmother's neighbor, an entrancing dancer he watches through a window."/>
    <x v="0"/>
  </r>
  <r>
    <s v="s5699"/>
    <x v="0"/>
    <x v="3053"/>
    <s v="Asu Mare 2"/>
    <x v="2478"/>
    <s v="Carlos Alc√°ntara"/>
    <s v="Carlos Alc√°ntara, Emilia Drago, Christian Meier, Andr√©s Salas, Anah√≠ de C√°rdenas, Rodrigo S√°nchez Pati√±o, Denisse Dib√≥s, Javier Delgiudice, Ana Cecilia Natteri"/>
    <s v="Peru"/>
    <s v="Peru"/>
    <x v="58"/>
    <x v="1183"/>
    <x v="2"/>
    <x v="25"/>
    <x v="1"/>
    <s v="100 min"/>
    <s v="Comedies, International Movies"/>
    <s v="To win the heart of his true love ‚Äì a high-society girl ‚Äì a hapless commoner plots to change his identity and avoid his embarrassing friends."/>
    <x v="2"/>
  </r>
  <r>
    <s v="s5702"/>
    <x v="0"/>
    <x v="3054"/>
    <s v="Interrogation"/>
    <x v="2479"/>
    <s v="Dinesh Ravi"/>
    <s v="Dinesh Ravi, Samuthirakani, Kishore Kumar, Anandhi, Murugadoss, Ajay Ghosh"/>
    <s v="India"/>
    <s v="India"/>
    <x v="3"/>
    <x v="1183"/>
    <x v="2"/>
    <x v="25"/>
    <x v="0"/>
    <s v="116 min"/>
    <s v="Dramas, International Movies, Thrillers"/>
    <s v="In this fact-based drama, politically motivated cops in Andhra Pradesh set out to frame four Tamil laborers for a crime, torturing them to no avail."/>
    <x v="0"/>
  </r>
  <r>
    <s v="s5703"/>
    <x v="0"/>
    <x v="3055"/>
    <s v="Rainbow Time"/>
    <x v="2480"/>
    <s v="Linas Phillips"/>
    <s v="Linas Phillips, Melanie Lynskey, Timm Sharp, Tobin Bell, Jay Duplass, Lauren Weedman, Artemis Pebdani, Reagan Yates, Austin Fryberger"/>
    <s v="United States"/>
    <s v="United States"/>
    <x v="0"/>
    <x v="1183"/>
    <x v="2"/>
    <x v="32"/>
    <x v="0"/>
    <s v="92 min"/>
    <s v="Comedies, Dramas, Independent Movies"/>
    <s v="A developmentally disabled man obsessed with the Fonz, guns and all things kinky poses a challenge for his arrogant brother when he moves in with him."/>
    <x v="2"/>
  </r>
  <r>
    <s v="s5705"/>
    <x v="0"/>
    <x v="3056"/>
    <s v="Richard Pryor: Live in Concert"/>
    <x v="2481"/>
    <s v="Richard Pryor"/>
    <s v="Richard Pryor"/>
    <s v="United States"/>
    <s v="United States"/>
    <x v="0"/>
    <x v="1183"/>
    <x v="2"/>
    <x v="50"/>
    <x v="0"/>
    <s v="79 min"/>
    <s v="Stand-Up Comedy"/>
    <s v="Richard Pryor's classic 1979 concert film has him discussing a wide range of topics, including race, the police and his favorite target ‚Äì himself."/>
    <x v="12"/>
  </r>
  <r>
    <s v="s5706"/>
    <x v="0"/>
    <x v="3057"/>
    <s v="The Violin Player"/>
    <x v="2482"/>
    <s v="Ritwick Chakraborty"/>
    <s v="Ritwick Chakraborty, Adil Hussain, Nayani Dixit, Sonam Stobgais"/>
    <s v="India"/>
    <s v="India"/>
    <x v="3"/>
    <x v="1183"/>
    <x v="2"/>
    <x v="32"/>
    <x v="1"/>
    <s v="72 min"/>
    <s v="Dramas, Independent Movies, International Movies"/>
    <s v="An unemployed Bollywood session violinist in Mumbai finally lands a small gig, but it's what happens on his way home that proves truly transformative."/>
    <x v="0"/>
  </r>
  <r>
    <s v="s5707"/>
    <x v="0"/>
    <x v="3058"/>
    <s v="Beauties of the Night"/>
    <x v="2483"/>
    <s v="Olga Breeskin"/>
    <s v="Olga Breeskin, Lyn May, Rossy Mendoza, Wanda Seux, Princesa Yamal"/>
    <s v="Mexico"/>
    <s v="Mexico"/>
    <x v="17"/>
    <x v="1184"/>
    <x v="3"/>
    <x v="32"/>
    <x v="0"/>
    <s v="92 min"/>
    <s v="Documentaries, International Movies"/>
    <s v="Back in the days of disco, Mexico had its own stars of the night. This documentary casts new light on former queens of the Mexican burlesque scene."/>
    <x v="8"/>
  </r>
  <r>
    <s v="s5709"/>
    <x v="0"/>
    <x v="3059"/>
    <s v="Michael Che Matters"/>
    <x v="863"/>
    <s v="Michael Che"/>
    <s v="Michael Che"/>
    <s v="United States"/>
    <s v="United States"/>
    <x v="0"/>
    <x v="1184"/>
    <x v="3"/>
    <x v="32"/>
    <x v="0"/>
    <s v="61 min"/>
    <s v="Stand-Up Comedy"/>
    <s v="&quot;SNL&quot; star Michael Che takes on hot-button topics like inequality, homophobia and gentrification in this stand-up set filmed live in Brooklyn."/>
    <x v="12"/>
  </r>
  <r>
    <s v="s5710"/>
    <x v="0"/>
    <x v="3060"/>
    <s v="Mercy"/>
    <x v="2484"/>
    <s v="James Wolk"/>
    <s v="James Wolk, Caitlin Fitzgerald, Tom Lipinski, Dan Ziskie, Michael Godere, Michael Donovan, Dion Graham, Constance Barron"/>
    <s v="United States"/>
    <s v="United States"/>
    <x v="0"/>
    <x v="1185"/>
    <x v="0"/>
    <x v="32"/>
    <x v="0"/>
    <s v="88 min"/>
    <s v="Dramas, Thrillers"/>
    <s v="Two brothers clash with their half-siblings when a visit home to see their dying mother surfaces old secrets and becomes a fight for survival."/>
    <x v="0"/>
  </r>
  <r>
    <s v="s5711"/>
    <x v="0"/>
    <x v="3061"/>
    <s v="The Land of Cards"/>
    <x v="2044"/>
    <s v="Joyraj Bhattacharya"/>
    <s v="Joyraj Bhattacharya, Rii, Soumyak Kanti DeBiswas, Anubrata Basu, Tillotama Shome, Maya Tideman, Tinu Verghese, Immaduddin Shah, Sayani Gupta"/>
    <s v="India"/>
    <s v="India"/>
    <x v="3"/>
    <x v="1185"/>
    <x v="0"/>
    <x v="10"/>
    <x v="1"/>
    <s v="113 min"/>
    <s v="Dramas, Independent Movies, International Movies"/>
    <s v="A royal prince arrives on an island of fascist rule and inspires a rebellion among its women in this hallucinogenic adaptation of a classic play."/>
    <x v="0"/>
  </r>
  <r>
    <s v="s5712"/>
    <x v="0"/>
    <x v="2583"/>
    <s v="Carlos Ballarta: El amor es de putos"/>
    <x v="2485"/>
    <s v="Carlos Ballarta"/>
    <s v="Carlos Ballarta"/>
    <s v="Mexico"/>
    <s v="Mexico"/>
    <x v="17"/>
    <x v="1186"/>
    <x v="6"/>
    <x v="32"/>
    <x v="0"/>
    <s v="67 min"/>
    <s v="Stand-Up Comedy"/>
    <s v="Carlos Ballarta mocks daily life in Mexico, including public transit, the education system and the corn seller who betrays your confidence."/>
    <x v="12"/>
  </r>
  <r>
    <s v="s5713"/>
    <x v="0"/>
    <x v="3062"/>
    <s v="Donald Glover: Weirdo"/>
    <x v="2486"/>
    <s v="Donald Glover"/>
    <s v="Donald Glover"/>
    <s v="United States"/>
    <s v="United States"/>
    <x v="0"/>
    <x v="1187"/>
    <x v="4"/>
    <x v="10"/>
    <x v="0"/>
    <s v="65 min"/>
    <s v="Stand-Up Comedy"/>
    <s v="Fearlessly funny stand-up comic and sitcom star Donald Glover puts on a live show in New York, confessing his love for Cocoa Puffs and Toys &quot;R&quot; Us."/>
    <x v="12"/>
  </r>
  <r>
    <s v="s5714"/>
    <x v="0"/>
    <x v="2835"/>
    <s v="Colin Quinn: The New York Story"/>
    <x v="1647"/>
    <s v="Colin Quinn"/>
    <s v="Colin Quinn"/>
    <s v="United States"/>
    <s v="United States"/>
    <x v="0"/>
    <x v="1188"/>
    <x v="3"/>
    <x v="32"/>
    <x v="0"/>
    <s v="62 min"/>
    <s v="Stand-Up Comedy"/>
    <s v="The &quot;SNL&quot; veteran performs his off-Broadway show about the history of New York and the people who shape its personality. Directed by Jerry Seinfeld."/>
    <x v="12"/>
  </r>
  <r>
    <s v="s5715"/>
    <x v="0"/>
    <x v="3063"/>
    <s v="Divines"/>
    <x v="2487"/>
    <s v="D√©borah Lukumuena"/>
    <s v="D√©borah Lukumuena, Jisca Kalvanda, K√©vin Mischel, Majdouline Idrissi, Oulaya Amamra, Yasin Houicha"/>
    <s v="France, Qatar"/>
    <s v="France"/>
    <x v="14"/>
    <x v="1188"/>
    <x v="3"/>
    <x v="32"/>
    <x v="0"/>
    <s v="107 min"/>
    <s v="Dramas, Independent Movies, International Movies"/>
    <s v="A shrewd teenager and her wisecracking best friend plan to get rich or die trying by following in the footsteps of a flashy female drug dealer."/>
    <x v="0"/>
  </r>
  <r>
    <s v="s5718"/>
    <x v="0"/>
    <x v="3064"/>
    <s v="Dieter Nuhr: Nuhr in Berlin"/>
    <x v="2488"/>
    <s v="Dieter Nuhr"/>
    <s v="Dieter Nuhr"/>
    <s v="Germany"/>
    <s v="Germany"/>
    <x v="2"/>
    <x v="1189"/>
    <x v="0"/>
    <x v="32"/>
    <x v="0"/>
    <s v="69 min"/>
    <s v="Stand-Up Comedy"/>
    <s v="The cerebral and popular German cabaret comic expounds his theories on gender norms, primal instincts and a decidedly gastrointestinal Big Bang."/>
    <x v="12"/>
  </r>
  <r>
    <s v="s5719"/>
    <x v="0"/>
    <x v="3065"/>
    <s v="Mumbai Cha Raja"/>
    <x v="2489"/>
    <s v="Rahul Bairagi"/>
    <s v="Rahul Bairagi, Arbaaz Khan, Tejas Parvatkar, Dhanshree Jain, Salman Khan, Aftab Khan"/>
    <s v="India"/>
    <s v="India"/>
    <x v="3"/>
    <x v="1189"/>
    <x v="0"/>
    <x v="10"/>
    <x v="0"/>
    <s v="77 min"/>
    <s v="Dramas, Independent Movies, International Movies"/>
    <s v="This coming-of-age tale follows Rahul, a young boy growing up in a Mumbai slum whose alcoholic father abuses him and his mother."/>
    <x v="0"/>
  </r>
  <r>
    <s v="s5720"/>
    <x v="0"/>
    <x v="3066"/>
    <s v="True Memoirs of an International Assassin"/>
    <x v="379"/>
    <s v="Kevin James"/>
    <s v="Kevin James, Andy Garcia, Zulay Henao, Maurice Compte, Kelen Coleman, Andrew Howard, Rob Riggle, Leonard Earl Howze, Yul Vazquez, Kim Coates, Daniel Zacapa, Ron Rifkin, Jeff Chase"/>
    <s v="United States"/>
    <s v="United States"/>
    <x v="0"/>
    <x v="1190"/>
    <x v="3"/>
    <x v="32"/>
    <x v="1"/>
    <s v="98 min"/>
    <s v="Action &amp; Adventure, Comedies"/>
    <s v="After his publisher markets his crime novel as a memoir, a novice author finds himself forcibly recruited into a deadly political plot in Venezuela."/>
    <x v="5"/>
  </r>
  <r>
    <s v="s5722"/>
    <x v="0"/>
    <x v="3067"/>
    <s v="Kathleen Madigan: Bothering Jesus"/>
    <x v="2490"/>
    <s v="Kathleen Madigan"/>
    <s v="Kathleen Madigan"/>
    <s v="United States"/>
    <s v="United States"/>
    <x v="0"/>
    <x v="1191"/>
    <x v="2"/>
    <x v="32"/>
    <x v="0"/>
    <s v="71 min"/>
    <s v="Stand-Up Comedy"/>
    <s v="The Irish American comic riffs on everything from growing up in Missouri, signing up her parents to be Uber drivers and anything to do with bacon."/>
    <x v="12"/>
  </r>
  <r>
    <s v="s5725"/>
    <x v="0"/>
    <x v="3068"/>
    <s v="Dana Carvey: Straight White Male, 60"/>
    <x v="1157"/>
    <s v="Dana Carvey"/>
    <s v="Dana Carvey"/>
    <s v="United States"/>
    <s v="United States"/>
    <x v="0"/>
    <x v="1192"/>
    <x v="3"/>
    <x v="32"/>
    <x v="0"/>
    <s v="64 min"/>
    <s v="Stand-Up Comedy"/>
    <s v="Emmy-winning comedian Dana Carvey blends pitch-perfect takes on big personalities with so-true-it-hurts stories from his life as a dad of millennials."/>
    <x v="12"/>
  </r>
  <r>
    <s v="s5727"/>
    <x v="0"/>
    <x v="3069"/>
    <s v="A Grand Night In: The Story of Aardman"/>
    <x v="2491"/>
    <s v="Julie Walters"/>
    <s v="Julie Walters"/>
    <s v="United Kingdom"/>
    <s v="United Kingdom"/>
    <x v="1"/>
    <x v="1193"/>
    <x v="0"/>
    <x v="25"/>
    <x v="5"/>
    <s v="59 min"/>
    <s v="Documentaries"/>
    <s v="Aardman Animations icons Wallace &amp; Gromit, Morph and more join fans and collaborators for a retrospective celebrating the studio's 40th anniversary."/>
    <x v="8"/>
  </r>
  <r>
    <s v="s5734"/>
    <x v="0"/>
    <x v="3070"/>
    <s v="Norman Lear: Just Another Version of You"/>
    <x v="2492"/>
    <s v="Norman Lear"/>
    <s v="Norman Lear, George Clooney, Bill Moyers, John Amos, Russell Simmons, Louise Lasser, Rob Reiner, Jon Stewart, Amy Poehler"/>
    <s v="United States"/>
    <s v="United States"/>
    <x v="0"/>
    <x v="1193"/>
    <x v="0"/>
    <x v="32"/>
    <x v="0"/>
    <s v="91 min"/>
    <s v="Documentaries"/>
    <s v="This documentary turns the spotlight on the man behind the iconic &quot;All in the Family,&quot; with comments from friends, family and famous collaborators."/>
    <x v="8"/>
  </r>
  <r>
    <s v="s5736"/>
    <x v="0"/>
    <x v="3071"/>
    <s v="Spanish Affair 2"/>
    <x v="2493"/>
    <s v="Dani Rovira"/>
    <s v="Dani Rovira, Clara Lago, Karra Elejalde, Carmen Machi, Bel√©n Cuesta, Berto Romero, Rosa Mar√≠a Sard√†, Alfonso S√°nchez, Alberto L√≥pez, Josep Maria Riera"/>
    <s v="Spain"/>
    <s v="Spain"/>
    <x v="8"/>
    <x v="1193"/>
    <x v="0"/>
    <x v="25"/>
    <x v="0"/>
    <s v="107 min"/>
    <s v="Comedies, International Movies, Romantic Movies"/>
    <s v="Spanish provincialism is put into the spotlight as a man from the Basque Country embarks on a mission to keep his daughter from marrying a Catalan."/>
    <x v="2"/>
  </r>
  <r>
    <s v="s5737"/>
    <x v="0"/>
    <x v="2588"/>
    <s v="Pup Star"/>
    <x v="1918"/>
    <s v="Makenzie Moss"/>
    <s v="Makenzie Moss, Jed Rees, David DeLuise, Carla Jimenez, Tom Everett Scott, Diedrich Bader, George Newbern, Bonnie Somerville, John Ratzenberger"/>
    <s v="Canada"/>
    <s v="Canada"/>
    <x v="11"/>
    <x v="1194"/>
    <x v="4"/>
    <x v="32"/>
    <x v="6"/>
    <s v="92 min"/>
    <s v="Children &amp; Family Movies, Comedies"/>
    <s v="After a singing pup with big dreams of stardom gets dognapped and escapes with a friend's help, her journey home is a fun, music-filled adventure."/>
    <x v="7"/>
  </r>
  <r>
    <s v="s5738"/>
    <x v="0"/>
    <x v="3072"/>
    <s v="I Am the Pretty Thing That Lives in the House"/>
    <x v="2494"/>
    <s v="Ruth Wilson"/>
    <s v="Ruth Wilson, Bob Balaban, Lucy Boynton, Paula Prentiss"/>
    <s v="Canada, United States"/>
    <s v="Canada"/>
    <x v="11"/>
    <x v="1195"/>
    <x v="3"/>
    <x v="32"/>
    <x v="1"/>
    <s v="89 min"/>
    <s v="Horror Movies, International Movies, Thrillers"/>
    <s v="A nervous nurse who scares easily finds herself caring for an ailing horror novelist while living in a house with hidden secrets."/>
    <x v="3"/>
  </r>
  <r>
    <s v="s5739"/>
    <x v="0"/>
    <x v="3073"/>
    <s v="Into the Inferno"/>
    <x v="2495"/>
    <s v="Werner Herzog"/>
    <s v="Werner Herzog"/>
    <s v="United Kingdom, Germany, Canada"/>
    <s v="United Kingdom"/>
    <x v="1"/>
    <x v="1195"/>
    <x v="3"/>
    <x v="32"/>
    <x v="5"/>
    <s v="107 min"/>
    <s v="Documentaries"/>
    <s v="With stunning views of eruptions and lava flows, Werner Herzog captures the raw power of volcanoes and their ties to indigenous spiritual practices."/>
    <x v="8"/>
  </r>
  <r>
    <s v="s5740"/>
    <x v="0"/>
    <x v="3074"/>
    <s v="The African Doctor"/>
    <x v="2496"/>
    <s v="Marc Zinga"/>
    <s v="Marc Zinga, A√Øssa Ma√Øga, Bayron Lebli, M√©dina Diarra, Rufus, Jonathan Lambert, Jean-Beno√Æt Ugeux"/>
    <s v="France"/>
    <s v="France"/>
    <x v="14"/>
    <x v="1195"/>
    <x v="3"/>
    <x v="32"/>
    <x v="1"/>
    <s v="94 min"/>
    <s v="Comedies, Dramas, International Movies"/>
    <s v="Happily escaping a dictatorship, a Congolese doctor transplants his family to a small French village, where culture shock sets in for everyone."/>
    <x v="2"/>
  </r>
  <r>
    <s v="s5741"/>
    <x v="0"/>
    <x v="3075"/>
    <s v="They Are Everywhere"/>
    <x v="2497"/>
    <s v="Yvan Attal"/>
    <s v="Yvan Attal, Beno√Æt Poelvoorde, Charlotte Gainsbourg, Val√©rie Bonneton, Dany Boon, Gr√©gory Gadebois, Denis Podalyd√®s, Fran√ßois Damiens, Yam√©e Couture, Freya Mavor, Rivka Michaeli"/>
    <s v="France, Belgium"/>
    <s v="France"/>
    <x v="14"/>
    <x v="1195"/>
    <x v="3"/>
    <x v="32"/>
    <x v="0"/>
    <s v="110 min"/>
    <s v="Comedies, International Movies"/>
    <s v="In counseling sessions with his therapist, preoccupied Yvan shares stories of anti-Semitism and what it's like to live as a Jew in modern France."/>
    <x v="2"/>
  </r>
  <r>
    <s v="s5743"/>
    <x v="0"/>
    <x v="3076"/>
    <s v="West Coast"/>
    <x v="2498"/>
    <s v="Devi Couzigou"/>
    <s v="Devi Couzigou, Mathis Crusson, Victor Le Blond, Sullivan Loyez, Pierre-Fran√ßois Martin-Laval, Hugo Chalan-Marchio"/>
    <s v="France"/>
    <s v="France"/>
    <x v="14"/>
    <x v="1195"/>
    <x v="3"/>
    <x v="32"/>
    <x v="0"/>
    <s v="81 min"/>
    <s v="Comedies, Dramas, International Movies"/>
    <s v="Four small-town French teens who style themselves after American rappers set out to avenge a classroom insult and end up on a mind-blowing adventure."/>
    <x v="2"/>
  </r>
  <r>
    <s v="s5744"/>
    <x v="0"/>
    <x v="3077"/>
    <s v="7 a√±os"/>
    <x v="2499"/>
    <s v="Paco Le√≥n"/>
    <s v="Paco Le√≥n, Juana Acosta, Juan Pablo Raba, Alex Brendem√ºhl, Manuel Mor√≥n"/>
    <s v="Spain"/>
    <s v="Spain"/>
    <x v="8"/>
    <x v="1196"/>
    <x v="2"/>
    <x v="32"/>
    <x v="0"/>
    <s v="77 min"/>
    <s v="Dramas, International Movies"/>
    <s v="Loyalties are tested and cruelties revealed when four business partners spend a tense evening debating who will pay for the crime they committed."/>
    <x v="0"/>
  </r>
  <r>
    <s v="s5746"/>
    <x v="0"/>
    <x v="3078"/>
    <s v="Joe Rogan: Triggered"/>
    <x v="2500"/>
    <s v="Joe Rogan"/>
    <s v="Joe Rogan"/>
    <s v="United States"/>
    <s v="United States"/>
    <x v="0"/>
    <x v="1197"/>
    <x v="3"/>
    <x v="32"/>
    <x v="0"/>
    <s v="64 min"/>
    <s v="Stand-Up Comedy"/>
    <s v="Unleashing his inquisitive, intense comedic style, Rogan explores everything from raising kids and Santa Claus to pot gummies and talking to dolphins."/>
    <x v="12"/>
  </r>
  <r>
    <s v="s5747"/>
    <x v="0"/>
    <x v="3079"/>
    <s v="A Mighty Team"/>
    <x v="2501"/>
    <s v="G√©rard Depardieu"/>
    <s v="G√©rard Depardieu, Chantal Lauby, Medi Sadoun, Ilian Bergala, Blanche Gardin, Patrick Timsit, Barbara Cabrita, Jean Dell, Thomas Vandenberghe, Th√©o Fernandez, L√©a Lopez"/>
    <s v="France"/>
    <s v="France"/>
    <x v="14"/>
    <x v="1198"/>
    <x v="4"/>
    <x v="32"/>
    <x v="0"/>
    <s v="97 min"/>
    <s v="Comedies, International Movies, Sports Movies"/>
    <s v="When a fit of anger leads to a serious injury, a sidelined soccer star returns to his hometown and reluctantly agrees to train the local youth."/>
    <x v="2"/>
  </r>
  <r>
    <s v="s5748"/>
    <x v="0"/>
    <x v="2812"/>
    <s v="Berserk: The Golden Age Arc I - The Egg of the King"/>
    <x v="2294"/>
    <s v="Hiroaki Iwanaga"/>
    <s v="Hiroaki Iwanaga, Takahiro Sakurai, Toa Yukinari, Yuki Kaji, Minako Kotobuki, Takahiro Fujiwara, Yoshiro Matsumoto, Kazuki Yao, Aki Toyosaki, Rikiya Koyama, Kenta Miyake"/>
    <s v="Japan"/>
    <s v="Japan"/>
    <x v="6"/>
    <x v="1198"/>
    <x v="4"/>
    <x v="10"/>
    <x v="0"/>
    <s v="77 min"/>
    <s v="Action &amp; Adventure, Anime Features, International Movies"/>
    <s v="Loner Guts is recruited by Griffith and his band of mercenaries, but their ensuing success as a full-fledged army could lead to a horrible fate."/>
    <x v="5"/>
  </r>
  <r>
    <s v="s5749"/>
    <x v="0"/>
    <x v="3080"/>
    <s v="Bleach The Movie: Fade to Black"/>
    <x v="1862"/>
    <s v="Masakazu Morita"/>
    <s v="Masakazu Morita, Fumiko Orikasa, Aya Hirano, Hiroshi Kamiya, Mitsuaki Madono, Ryotaro Okiayu, Kentaro Ito, Shinichiro Miki, Satsuki Yukino, Masaaki Tsukada"/>
    <s v="Japan"/>
    <s v="Japan"/>
    <x v="6"/>
    <x v="1198"/>
    <x v="4"/>
    <x v="16"/>
    <x v="5"/>
    <s v="94 min"/>
    <s v="Action &amp; Adventure, Anime Features, Sci-Fi &amp; Fantasy"/>
    <s v="When his mind is fogged by a scimitar-weilding stranger, Mayuri destroys his laboratory, unleashing a cloud of reishi that lays waste to the Seiretei."/>
    <x v="5"/>
  </r>
  <r>
    <s v="s5750"/>
    <x v="0"/>
    <x v="3080"/>
    <s v="Bleach the Movie: Hell Verse"/>
    <x v="1862"/>
    <s v="Masakazu Morita"/>
    <s v="Masakazu Morita, Fumiko Orikasa, Kazuya Nakai, Noriaki Sugiyama, Kentar√¥ It√¥, Yuki Matsuoka, Ryotaro Okiayu, Romi Park"/>
    <s v="Japan"/>
    <s v="Japan"/>
    <x v="6"/>
    <x v="1198"/>
    <x v="4"/>
    <x v="3"/>
    <x v="1"/>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x v="5"/>
  </r>
  <r>
    <s v="s5751"/>
    <x v="0"/>
    <x v="3081"/>
    <s v="Blind Date"/>
    <x v="2502"/>
    <s v="M√©lanie Bernier"/>
    <s v="M√©lanie Bernier, Clovis Cornillac, Lilou Fogli, Philippe Duquesne, Gr√©goire Oestermann, Oscar Copp, Boris Terral, Manu Payet"/>
    <s v="France"/>
    <s v="France"/>
    <x v="14"/>
    <x v="1198"/>
    <x v="4"/>
    <x v="25"/>
    <x v="1"/>
    <s v="91 min"/>
    <s v="Comedies, International Movies, Music &amp; Musicals"/>
    <s v="A passionate pianist and a soulful puzzle maker who treasures silence aren't the best neighbors, but things get interesting when they start to date."/>
    <x v="2"/>
  </r>
  <r>
    <s v="s5755"/>
    <x v="0"/>
    <x v="3082"/>
    <s v="Sky Ladder: The Art of Cai Guo-Qiang"/>
    <x v="383"/>
    <s v="Cai Guo-Qiang"/>
    <s v="Cai Guo-Qiang"/>
    <s v="United States"/>
    <s v="United States"/>
    <x v="0"/>
    <x v="1199"/>
    <x v="3"/>
    <x v="32"/>
    <x v="0"/>
    <s v="80 min"/>
    <s v="Documentaries"/>
    <s v="Known for his spectacular pyrotechnic displays, Chinese artist Cai Guo-Qiang creates his most ambitious project yet in this breathtaking documentary."/>
    <x v="8"/>
  </r>
  <r>
    <s v="s5756"/>
    <x v="0"/>
    <x v="3083"/>
    <s v="Mascots"/>
    <x v="2503"/>
    <s v="Carrie Aizley"/>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s v="United States"/>
    <x v="0"/>
    <x v="1200"/>
    <x v="2"/>
    <x v="32"/>
    <x v="0"/>
    <s v="95 min"/>
    <s v="Comedies"/>
    <s v="Eager contestants don big heads and furry suits to vie for the title of World's Best Mascot in this offbeat, comic romp from Christopher Guest."/>
    <x v="2"/>
  </r>
  <r>
    <s v="s5757"/>
    <x v="0"/>
    <x v="3084"/>
    <s v="Justin Timberlake + the Tennessee Kids"/>
    <x v="2504"/>
    <s v="Justin Timberlake"/>
    <s v="Justin Timberlake"/>
    <s v="United States"/>
    <s v="United States"/>
    <x v="0"/>
    <x v="1201"/>
    <x v="1"/>
    <x v="32"/>
    <x v="0"/>
    <s v="90 min"/>
    <s v="Music &amp; Musicals"/>
    <s v="On the final nights of a world tour, director Jonathan Demme captures what makes the show soar: gifted musicians, deft dancers and a magnetic star."/>
    <x v="24"/>
  </r>
  <r>
    <s v="s5759"/>
    <x v="0"/>
    <x v="3085"/>
    <s v="Russell Peters: Almost Famous"/>
    <x v="2505"/>
    <s v="Russell Peters"/>
    <s v="Russell Peters"/>
    <s v="United States"/>
    <s v="United States"/>
    <x v="0"/>
    <x v="1202"/>
    <x v="3"/>
    <x v="32"/>
    <x v="0"/>
    <s v="73 min"/>
    <s v="Stand-Up Comedy"/>
    <s v="The comic comes home to Toronto to sound off on cultural quirks, kids' furniture and bathroom visits, reveling in all things ridiculously human."/>
    <x v="12"/>
  </r>
  <r>
    <s v="s5761"/>
    <x v="0"/>
    <x v="3086"/>
    <s v="The Siege of Jadotville"/>
    <x v="2506"/>
    <s v="Jamie Dornan"/>
    <s v="Jamie Dornan, Guillaume Canet, Emmanuelle Seigner, Jason O'Mara, Mikael Persbrandt, Mark Strong, Michael McElhatton, Danny Sapani, Sam Keeley, Ronan Raftery, Mike Noble, Charlie Kelly, Conor MacNeill, Fionn O'Shea, Conor Quinlan, Jordan Mifsud"/>
    <s v="Ireland, South Africa"/>
    <s v="Ireland"/>
    <x v="45"/>
    <x v="1202"/>
    <x v="3"/>
    <x v="32"/>
    <x v="0"/>
    <s v="108 min"/>
    <s v="Action &amp; Adventure, Dramas, International Movies"/>
    <s v="Besieged by overwhelming enemy forces, Irish soldiers on a U.N. peacekeeping mission in Africa valiantly defend their outpost in this true story."/>
    <x v="5"/>
  </r>
  <r>
    <s v="s5762"/>
    <x v="0"/>
    <x v="3087"/>
    <s v="LEGO Jurassic World: The Indominus Escape"/>
    <x v="1819"/>
    <s v="A.J. LoCascio"/>
    <s v="A.J. LoCascio, Sendhil Ramamurthy, Fred Tatasciore, Jake Johnson, Lauren Lapkus, Zachary Levi, BD Wong, David Gunning"/>
    <s v="United States"/>
    <s v="United States"/>
    <x v="0"/>
    <x v="1203"/>
    <x v="0"/>
    <x v="32"/>
    <x v="7"/>
    <s v="25 min"/>
    <s v="Children &amp; Family Movies, Comedies"/>
    <s v="The scientists of Jurassic World create a captivating and terrifying new creature that loves hot dogs. But what happens when the hot dogs run out?"/>
    <x v="7"/>
  </r>
  <r>
    <s v="s5765"/>
    <x v="0"/>
    <x v="3088"/>
    <s v="Bombshell"/>
    <x v="2507"/>
    <s v="Ande Cunningham"/>
    <s v="Ande Cunningham, Mark Mitchinson, Mia Pistorius, Nathalie Boltt, Nathan Lovejoy, Colin Moy, Jay Simon, Coen Falke, Greta Gregory, Byron Coll"/>
    <s v="New Zealand"/>
    <s v="New Zealand"/>
    <x v="15"/>
    <x v="1204"/>
    <x v="4"/>
    <x v="32"/>
    <x v="0"/>
    <s v="86 min"/>
    <s v="Dramas"/>
    <s v="In 1985, when a vessel protesting nuclear testing is sunk in New Zealand, local police fight to prove it was a terrorist plot by their French allies."/>
    <x v="0"/>
  </r>
  <r>
    <s v="s5766"/>
    <x v="0"/>
    <x v="3089"/>
    <s v="Chat√¥: The King of Brazil"/>
    <x v="2508"/>
    <s v="Marco Ricca"/>
    <s v="Marco Ricca, Andrea Beltr√£o, Let√≠cia Sabatella, Leandra Leal, Gabriel Braga Nunes, Paulo Betti, Marcos Oliveira, Eliane Giardini"/>
    <s v="Brazil"/>
    <s v="Brazil"/>
    <x v="32"/>
    <x v="1204"/>
    <x v="4"/>
    <x v="25"/>
    <x v="0"/>
    <s v="105 min"/>
    <s v="Dramas, International Movies"/>
    <s v="The romanticized life of media mogul Assis Chateaubriand depicts him as the star of a televised trial, where his passions and achievements are judged."/>
    <x v="0"/>
  </r>
  <r>
    <s v="s5768"/>
    <x v="0"/>
    <x v="3090"/>
    <s v="Harud"/>
    <x v="2509"/>
    <s v="Mohammad Amir Naji"/>
    <s v="Mohammad Amir Naji, Shahnawaz Bhat, Shamim Basharat, Salma Ashai, Mudessir Ahmed Khan, Rayes Mohiuddin"/>
    <s v="India"/>
    <s v="India"/>
    <x v="3"/>
    <x v="1204"/>
    <x v="4"/>
    <x v="3"/>
    <x v="0"/>
    <s v="100 min"/>
    <s v="Dramas, International Movies"/>
    <s v="A young Kashmiri man sets out to escape to Pakistan and make sense of his brother's death, but he drifts aimlessly until finding his brother's camera."/>
    <x v="0"/>
  </r>
  <r>
    <s v="s5771"/>
    <x v="0"/>
    <x v="3091"/>
    <s v="Much Ado About Nothing"/>
    <x v="1608"/>
    <s v="Agust√≠n Silva"/>
    <s v="Agust√≠n Silva, Paulina Garc√≠a, Daniel Alca√≠no, Alejandro Goic, Luis Gnecco, Samuel Landea, Dindi Jane, Isabella Costa, Augusto Schuster, Pilar Ronderos"/>
    <s v="Chile, United States, France"/>
    <s v="Chile"/>
    <x v="48"/>
    <x v="1204"/>
    <x v="4"/>
    <x v="32"/>
    <x v="0"/>
    <s v="96 min"/>
    <s v="Dramas, Independent Movies, International Movies"/>
    <s v="Carefree college student Vicente ends up in a desperate fight for freedom when a well-connected friend falsely accuses him of a hit-and-run accident."/>
    <x v="0"/>
  </r>
  <r>
    <s v="s5773"/>
    <x v="0"/>
    <x v="3092"/>
    <s v="My Big Night"/>
    <x v="2287"/>
    <s v="Raphael"/>
    <s v="Raphael, Mario Casas, Pep√≥n Nieto, Blanca Su√°rez, Hugo Silva, Carmen Machi, Luis Callejo, Carlos Areces, Enrique Vill√©n, Santiago Segura, Jaime Ordo√±ez, Tom√°s Pozzi, Carolina Bang, Ana Polvorosa, Luis Fern√°ndez"/>
    <s v="Spain"/>
    <s v="Spain"/>
    <x v="8"/>
    <x v="1204"/>
    <x v="4"/>
    <x v="25"/>
    <x v="0"/>
    <s v="97 min"/>
    <s v="Comedies, International Movies, Music &amp; Musicals"/>
    <s v="An unemployed man gets a job as an extra at the shooting of a New Year's Eve TV special that's beset by crises and seems to go on forever."/>
    <x v="2"/>
  </r>
  <r>
    <s v="s5774"/>
    <x v="0"/>
    <x v="2424"/>
    <s v="My Little Pony Equestria Girls: Legend of Everfree"/>
    <x v="2013"/>
    <s v="Tara Strong"/>
    <s v="Tara Strong, Rebecca Shoichet, Ashleigh Ball, Andrea Libman, Tabitha St. Germain, Cathy Weseluck, Enid-Raye Adams, Brian Doe, Nicole Oliver"/>
    <s v="United States, Canada"/>
    <s v="United States"/>
    <x v="0"/>
    <x v="1204"/>
    <x v="4"/>
    <x v="32"/>
    <x v="7"/>
    <s v="73 min"/>
    <s v="Children &amp; Family Movies, Comedies"/>
    <s v="The Equestria Girls, human teen counterparts to My Little Pony characters, head to Camp Everfree, where they need a little magic to help save summer."/>
    <x v="7"/>
  </r>
  <r>
    <s v="s5775"/>
    <x v="1"/>
    <x v="3093"/>
    <s v="Old Money"/>
    <x v="2510"/>
    <s v="Udo Kier"/>
    <s v="Udo Kier, Sunnyi Melles, Nicholas Ofczarek, Manuel Rubey, Nora von Waldst√§tten, Thomas Stipsits, Ursula Strauss, Robert Palfrader, Simon Schwarz, Johannes Krisch, Lukas Miko"/>
    <s v="United States"/>
    <s v="United States"/>
    <x v="0"/>
    <x v="1204"/>
    <x v="4"/>
    <x v="25"/>
    <x v="0"/>
    <s v="1 Season"/>
    <s v="International TV Shows, TV Comedies, TV Dramas"/>
    <s v="Backstabbing, blackmail and revenge consume the dysfunctional family of a wealthy patriarch as they compete to find him a new liver at all costs."/>
    <x v="11"/>
  </r>
  <r>
    <s v="s5777"/>
    <x v="0"/>
    <x v="3094"/>
    <s v="Riphagen - The Untouchable"/>
    <x v="2511"/>
    <s v="Jeroen van Koningsbrugge"/>
    <s v="Jeroen van Koningsbrugge, Anna Raadsveld, Sigrid ten Napel, Peter Blok, Bob Stoop, Lisa Zweerman, Kay Greidanus, Ren√© Kortekaas, Sieger Sloot, Mark Rietman"/>
    <s v="Netherlands"/>
    <s v="Netherlands"/>
    <x v="44"/>
    <x v="1204"/>
    <x v="4"/>
    <x v="32"/>
    <x v="1"/>
    <s v="132 min"/>
    <s v="Dramas, International Movies"/>
    <s v="This biopic profiles Andries Riphagen, a Dutch criminal who blackmailed Jews in hiding during World War II and was responsible for hundreds of deaths."/>
    <x v="0"/>
  </r>
  <r>
    <s v="s5779"/>
    <x v="0"/>
    <x v="3095"/>
    <s v="Umrika"/>
    <x v="2512"/>
    <s v="Suraj Sharma"/>
    <s v="Suraj Sharma, Tony Revolori, Smita Tambe, Adil Hussain, Rajesh Tailang, Prateik Babbar, Pramod Pathak, Amit Sial, Sauraseni Maitra"/>
    <s v="India"/>
    <s v="India"/>
    <x v="3"/>
    <x v="1204"/>
    <x v="4"/>
    <x v="25"/>
    <x v="0"/>
    <s v="96 min"/>
    <s v="Dramas, Independent Movies, International Movies"/>
    <s v="An ambitious man leaves his small Indian village for America. But when his letters to home stop coming, his brother sets out on his own adventure."/>
    <x v="0"/>
  </r>
  <r>
    <s v="s5780"/>
    <x v="0"/>
    <x v="3096"/>
    <s v="Unchained: The Untold Story of Freestyle Motocross"/>
    <x v="2513"/>
    <s v="Josh Brolin"/>
    <s v="Josh Brolin"/>
    <s v="United States"/>
    <s v="United States"/>
    <x v="0"/>
    <x v="1204"/>
    <x v="4"/>
    <x v="32"/>
    <x v="0"/>
    <s v="92 min"/>
    <s v="Documentaries, Sports Movies"/>
    <s v="This adrenaline-rush documentary traces the rise of freestyle motocross, arguably the world's most extreme sport, and spotlights its pioneers."/>
    <x v="8"/>
  </r>
  <r>
    <s v="s5781"/>
    <x v="0"/>
    <x v="3097"/>
    <s v="Welcome Mr. President"/>
    <x v="2514"/>
    <s v="Claudio Bisio"/>
    <s v="Claudio Bisio, Kasia Smutniak, Beppe Fiorello, Remo Girone, Massimo Popolizio, Cesare Bocci, Omero Antonutti, Michele Alhaique, Franco Ravera, Patrizio Rispo, Piera Degli Esposti, Gianni Cavina"/>
    <s v="Italy"/>
    <s v="Italy"/>
    <x v="13"/>
    <x v="1204"/>
    <x v="4"/>
    <x v="4"/>
    <x v="0"/>
    <s v="99 min"/>
    <s v="Comedies, International Movies"/>
    <s v="When frustrated politicians name a historical figure as the next president, an honest, humble man by the same name suddenly becomes Italy's leader."/>
    <x v="2"/>
  </r>
  <r>
    <s v="s5785"/>
    <x v="0"/>
    <x v="1760"/>
    <s v="Iliza Shlesinger: Confirmed Kills"/>
    <x v="2123"/>
    <s v="Iliza Shlesinger"/>
    <s v="Iliza Shlesinger"/>
    <s v="United States"/>
    <s v="United States"/>
    <x v="0"/>
    <x v="1205"/>
    <x v="5"/>
    <x v="32"/>
    <x v="0"/>
    <s v="78 min"/>
    <s v="Stand-Up Comedy"/>
    <s v="The stand-up sensation tackles TV's &quot;Shark Tank,&quot; what it means to be a woman and how to deal with the lawless party goblin that lives in us all."/>
    <x v="12"/>
  </r>
  <r>
    <s v="s5793"/>
    <x v="0"/>
    <x v="3098"/>
    <s v="ARQ"/>
    <x v="2515"/>
    <s v="Robbie Amell"/>
    <s v="Robbie Amell, Rachael Taylor, Shaun Benson, Gray Powell, Jacob Neayem, Adam Butcher, Tantoo Cardinal"/>
    <s v="Canada, United States"/>
    <s v="Canada"/>
    <x v="11"/>
    <x v="1206"/>
    <x v="6"/>
    <x v="32"/>
    <x v="0"/>
    <s v="89 min"/>
    <s v="International Movies, Sci-Fi &amp; Fantasy, Thrillers"/>
    <s v="Trapped in a lab and stuck in a time loop, a disoriented couple fends off masked raiders while harboring a new energy source that could save humanity."/>
    <x v="15"/>
  </r>
  <r>
    <s v="s5794"/>
    <x v="0"/>
    <x v="3099"/>
    <s v="Cedric the Entertainer: Live from the Ville"/>
    <x v="513"/>
    <s v="Cedric the Entertainer"/>
    <s v="Cedric the Entertainer"/>
    <s v="United States"/>
    <s v="United States"/>
    <x v="0"/>
    <x v="1203"/>
    <x v="0"/>
    <x v="32"/>
    <x v="0"/>
    <s v="60 min"/>
    <s v="Stand-Up Comedy"/>
    <s v="Donning his signature suit and fedora, the dapper comic offers a unique spin on getting old, the presidential election and &quot;Honky Tonk Badonkadonk.&quot;"/>
    <x v="12"/>
  </r>
  <r>
    <s v="s5797"/>
    <x v="0"/>
    <x v="3100"/>
    <s v="Sample This"/>
    <x v="2516"/>
    <s v="Gene Simmons"/>
    <s v="Gene Simmons"/>
    <s v="United States"/>
    <s v="United States"/>
    <x v="0"/>
    <x v="1207"/>
    <x v="1"/>
    <x v="10"/>
    <x v="1"/>
    <s v="83 min"/>
    <s v="Documentaries, Music &amp; Musicals"/>
    <s v="This doc traces the impact of the Incredible Bongo Band's &quot;Apache,&quot; which played a key role in the birth of hip-hop after Kool Herc began sampling it."/>
    <x v="8"/>
  </r>
  <r>
    <s v="s5809"/>
    <x v="0"/>
    <x v="3101"/>
    <s v="Jeff Foxworthy and Larry the Cable Guy: We‚Äôve Been Thinking..."/>
    <x v="1244"/>
    <s v="Jeff Foxworthy"/>
    <s v="Jeff Foxworthy, Larry the Cable Guy"/>
    <s v="United States"/>
    <s v="United States"/>
    <x v="0"/>
    <x v="1208"/>
    <x v="2"/>
    <x v="32"/>
    <x v="1"/>
    <s v="75 min"/>
    <s v="Stand-Up Comedy"/>
    <s v="Grammy-nominated comedians Jeff Foxworthy and Larry the Cable Guy bring their distinctive brand of humor to a packed crowd in Minneapolis."/>
    <x v="12"/>
  </r>
  <r>
    <s v="s5810"/>
    <x v="0"/>
    <x v="3102"/>
    <s v="XOXO"/>
    <x v="2517"/>
    <s v="Sarah Hyland"/>
    <s v="Sarah Hyland, Graham Phillips, Chris D'Elia, Hayley Kiyoko, Brett DelBuono, Ryan Hansen, Ian Anthony Dale, Ione Skye, Colin Woodell, LaMonica Garrett, Brianne Howey"/>
    <s v="United States"/>
    <s v="United States"/>
    <x v="0"/>
    <x v="1202"/>
    <x v="3"/>
    <x v="32"/>
    <x v="0"/>
    <s v="92 min"/>
    <s v="Dramas, Music &amp; Musicals"/>
    <s v="The lives of a budding DJ, his loyal pal, a hopeless romantic, a jaded has-been and a troubled couple intersect at an electronic dance music festival."/>
    <x v="0"/>
  </r>
  <r>
    <s v="s5811"/>
    <x v="0"/>
    <x v="3103"/>
    <s v="I'll Sleep When I'm Dead"/>
    <x v="2518"/>
    <s v="Steve Aoki"/>
    <s v="Steve Aoki"/>
    <s v="United States"/>
    <s v="United States"/>
    <x v="0"/>
    <x v="1209"/>
    <x v="4"/>
    <x v="32"/>
    <x v="0"/>
    <s v="80 min"/>
    <s v="Documentaries, Music &amp; Musicals"/>
    <s v="Superstar DJ Steve Aoki reflects on the driving force behind his career: his ambitious father, Benihana founder and perennial daredevil Rocky Aoki."/>
    <x v="8"/>
  </r>
  <r>
    <s v="s5816"/>
    <x v="0"/>
    <x v="3018"/>
    <s v="Jim Gaffigan: Beyond the Pale"/>
    <x v="2519"/>
    <s v="Jim Gaffigan"/>
    <s v="Jim Gaffigan"/>
    <s v="United States"/>
    <s v="United States"/>
    <x v="0"/>
    <x v="1210"/>
    <x v="5"/>
    <x v="19"/>
    <x v="1"/>
    <s v="72 min"/>
    <s v="Stand-Up Comedy"/>
    <s v="Comedian Jim Gaffigan cuts loose on a variety of topics, including Hot Pockets, holidays, Catholicism and his favorite activity: doing nothing."/>
    <x v="12"/>
  </r>
  <r>
    <s v="s5817"/>
    <x v="0"/>
    <x v="3018"/>
    <s v="Jim Gaffigan: King Baby"/>
    <x v="513"/>
    <s v="Jim Gaffigan"/>
    <s v="Jim Gaffigan"/>
    <s v="United States"/>
    <s v="United States"/>
    <x v="0"/>
    <x v="1211"/>
    <x v="6"/>
    <x v="17"/>
    <x v="5"/>
    <s v="71 min"/>
    <s v="Stand-Up Comedy"/>
    <s v="Jim Gaffigan offers up his take on bacon, bowling and other weighty topics in this stand-up performance filmed live in Austin on his 2008 comedy tour."/>
    <x v="12"/>
  </r>
  <r>
    <s v="s5818"/>
    <x v="0"/>
    <x v="3018"/>
    <s v="Jim Gaffigan: Mr. Universe"/>
    <x v="1244"/>
    <s v="Jim Gaffigan"/>
    <s v="Jim Gaffigan"/>
    <s v="United States"/>
    <s v="United States"/>
    <x v="0"/>
    <x v="1212"/>
    <x v="0"/>
    <x v="10"/>
    <x v="1"/>
    <s v="77 min"/>
    <s v="Stand-Up Comedy"/>
    <s v="Funnyman Jim Gaffigan offers up his unique take on everything from Disney World to overweight whales in this live show from Washington, D.C."/>
    <x v="12"/>
  </r>
  <r>
    <s v="s5819"/>
    <x v="0"/>
    <x v="3018"/>
    <s v="Jim Gaffigan: Obsessed"/>
    <x v="1640"/>
    <s v="Jim Gaffigan"/>
    <s v="Jim Gaffigan"/>
    <s v="United States"/>
    <s v="United States"/>
    <x v="0"/>
    <x v="1201"/>
    <x v="1"/>
    <x v="28"/>
    <x v="1"/>
    <s v="70 min"/>
    <s v="Stand-Up Comedy"/>
    <s v="Comic Jim Gaffigan delivers his sardonic take on topics like eating, exercise, weddings and his five kids in this live stand-up special."/>
    <x v="12"/>
  </r>
  <r>
    <s v="s5820"/>
    <x v="0"/>
    <x v="3104"/>
    <s v="David Cross: Making America Great Again!"/>
    <x v="2520"/>
    <s v="David Cross"/>
    <s v="David Cross"/>
    <s v="United States"/>
    <s v="United States"/>
    <x v="0"/>
    <x v="1200"/>
    <x v="2"/>
    <x v="32"/>
    <x v="0"/>
    <s v="73 min"/>
    <s v="Stand-Up Comedy"/>
    <s v="Cross skewers Donald Trump, religious taboos and American swagger in a provocative night of comedy at the Paramount Theatre in Austin, Texas."/>
    <x v="12"/>
  </r>
  <r>
    <s v="s5821"/>
    <x v="0"/>
    <x v="3105"/>
    <s v="Lavell Crawford: Can a Brother Get Some Love?"/>
    <x v="2519"/>
    <s v="Lavell Crawford"/>
    <s v="Lavell Crawford"/>
    <s v="United States"/>
    <s v="United States"/>
    <x v="0"/>
    <x v="1199"/>
    <x v="3"/>
    <x v="15"/>
    <x v="0"/>
    <s v="81 min"/>
    <s v="Stand-Up Comedy"/>
    <s v="&quot;Last Comic Standing&quot; runner-up Lavell Crawford lords over a hometown crowd at St. Louis's Orpheum Theatre, raking in the love ‚Äì and the laughs."/>
    <x v="12"/>
  </r>
  <r>
    <s v="s5825"/>
    <x v="0"/>
    <x v="3106"/>
    <s v="Interview with a Serial Killer"/>
    <x v="2521"/>
    <s v="Arthur Shawcross"/>
    <s v="Arthur Shawcross"/>
    <s v="United States"/>
    <s v="United States"/>
    <x v="0"/>
    <x v="1198"/>
    <x v="4"/>
    <x v="16"/>
    <x v="0"/>
    <s v="45 min"/>
    <s v="Documentaries"/>
    <s v="In this jailhouse interview, Arthur Shawcross, the Genesee River Killer, shares candid details of his crimes and his surprising family bonds."/>
    <x v="8"/>
  </r>
  <r>
    <s v="s5827"/>
    <x v="0"/>
    <x v="3107"/>
    <s v="Real Crime: Diamond Geezers"/>
    <x v="2522"/>
    <s v="Forbes KB"/>
    <s v="Forbes KB"/>
    <s v="United Kingdom"/>
    <s v="United Kingdom"/>
    <x v="1"/>
    <x v="1213"/>
    <x v="5"/>
    <x v="16"/>
    <x v="1"/>
    <s v="46 min"/>
    <s v="Documentaries"/>
    <s v="In an attempted heist worthy of a Hollywood film, a cadre of criminals sets out to steal the world's largest perfect diamond from a London landmark."/>
    <x v="8"/>
  </r>
  <r>
    <s v="s5829"/>
    <x v="0"/>
    <x v="3108"/>
    <s v="Tallulah"/>
    <x v="2523"/>
    <s v="Ellen Page"/>
    <s v="Ellen Page, Allison Janney, Tammy Blanchard, Evan Jonigkeit, Uzo Aduba, John Benjamin Hickey, David Zayas, Zachary Quinto, Fredric Lehne"/>
    <s v="United States"/>
    <s v="United States"/>
    <x v="0"/>
    <x v="1214"/>
    <x v="6"/>
    <x v="32"/>
    <x v="0"/>
    <s v="112 min"/>
    <s v="Dramas, Independent Movies"/>
    <s v="While searching for her ex-boyfriend, a young drifter impulsively kidnaps a baby from a neglectful mother and pretends the child is her own."/>
    <x v="0"/>
  </r>
  <r>
    <s v="s5831"/>
    <x v="0"/>
    <x v="3109"/>
    <s v="Rebirth"/>
    <x v="2524"/>
    <s v="Fran Kranz"/>
    <s v="Fran Kranz, Adam Goldberg, Nicky Whelan, Luis Gerardo M√©ndez, Harry Hamlin, Pat Healy, Kat Foster, Andrew J. West, Eric Ladin, Steve Agee"/>
    <s v="United States"/>
    <s v="United States"/>
    <x v="0"/>
    <x v="1215"/>
    <x v="0"/>
    <x v="32"/>
    <x v="0"/>
    <s v="101 min"/>
    <s v="Dramas, Thrillers"/>
    <s v="Long-lost buddy Zack gets suburban dad Kyle on a bus to a Rebirth seminar, sending him down a rabbit hole of psychodrama, seduction and violence."/>
    <x v="0"/>
  </r>
  <r>
    <s v="s5832"/>
    <x v="0"/>
    <x v="3110"/>
    <s v="Tony Robbins: I Am Not Your Guru"/>
    <x v="1712"/>
    <s v="Tony Robbins"/>
    <s v="Tony Robbins"/>
    <s v="United States"/>
    <s v="United States"/>
    <x v="0"/>
    <x v="1216"/>
    <x v="1"/>
    <x v="32"/>
    <x v="0"/>
    <s v="117 min"/>
    <s v="Documentaries"/>
    <s v="Tony Robbins' clients swear by his unorthodox life coaching methods. A revealing film goes behind the curtain at his annual mega-event."/>
    <x v="8"/>
  </r>
  <r>
    <s v="s5833"/>
    <x v="0"/>
    <x v="3111"/>
    <s v="Gridlocked"/>
    <x v="2525"/>
    <s v="Dominic Purcell"/>
    <s v="Dominic Purcell, Cody Hackman, Stephen Lang, Trish Stratus, Danny Glover, Vinnie Jones, Saul Rubinek, Richard Gunn, Steve Byers, James A. Woods"/>
    <s v="Canada"/>
    <s v="Canada"/>
    <x v="11"/>
    <x v="1217"/>
    <x v="2"/>
    <x v="25"/>
    <x v="4"/>
    <s v="114 min"/>
    <s v="Action &amp; Adventure"/>
    <s v="An embittered cop is tasked with baby-sitting a spoiled actor, but the two must learn to fight together when they run afoul of a group of mercenaries."/>
    <x v="5"/>
  </r>
  <r>
    <s v="s5834"/>
    <x v="0"/>
    <x v="3112"/>
    <s v="Brahman Naman"/>
    <x v="2044"/>
    <s v="Shashank Arora"/>
    <s v="Shashank Arora, Tanmay Dhanania, Chaitanya Varad, Vaishwath Shankar, Sindhu Sreenivasa Murthy, Sid Mallya, Denzil Smith"/>
    <s v="India, United Kingdom"/>
    <s v="India"/>
    <x v="3"/>
    <x v="1197"/>
    <x v="3"/>
    <x v="32"/>
    <x v="0"/>
    <s v="96 min"/>
    <s v="Comedies, Independent Movies, International Movies"/>
    <s v="This homage to 1980s teen sex comedies follows a college quiz bowl champion who knows almost everything ‚Äì except how to talk to women."/>
    <x v="2"/>
  </r>
  <r>
    <s v="s5835"/>
    <x v="1"/>
    <x v="3113"/>
    <s v="Kuromukuro"/>
    <x v="20"/>
    <s v="Yohei Azakami"/>
    <s v="Yohei Azakami, M„ÉªA„ÉªO, Reina Ueda, Asami Seto, Kaito Ishikawa, Yusuke Kobayashi, Shunsuke Takeuchi, Manami Sugihira, Momo Asakura, Kanako Tojo, Ryohei Kimura, Hikaru Ueda, Taiten Kusunoki"/>
    <s v="Japan"/>
    <s v="Japan"/>
    <x v="6"/>
    <x v="1218"/>
    <x v="4"/>
    <x v="32"/>
    <x v="1"/>
    <s v="2 Seasons"/>
    <s v="Anime Series, International TV Shows"/>
    <s v="When mecha attack a research center, its students, pilots, and researchers must fight back with the help of mysterious artifacts and a young samurai."/>
    <x v="17"/>
  </r>
  <r>
    <s v="s5836"/>
    <x v="0"/>
    <x v="2532"/>
    <s v="Jim Jefferies: Freedumb"/>
    <x v="1225"/>
    <s v="Jim Jefferies"/>
    <s v="Jim Jefferies"/>
    <s v="United States"/>
    <s v="United States"/>
    <x v="0"/>
    <x v="1219"/>
    <x v="5"/>
    <x v="32"/>
    <x v="0"/>
    <s v="87 min"/>
    <s v="Stand-Up Comedy"/>
    <s v="Returning for a second Netflix comedy special, Jim Jefferies unleashes his famously ferocious black humor to a packed house in Nashville, Tennessee."/>
    <x v="12"/>
  </r>
  <r>
    <s v="s5838"/>
    <x v="0"/>
    <x v="3114"/>
    <s v="X: Past Is Present"/>
    <x v="2526"/>
    <s v="Anshuman Jha"/>
    <s v="Anshuman Jha, Rajat Kapoor, Pooja Ruparel, Piaa Bajpai, Huma Qureshi, Usha Uthup, Radhika Apte, Swara Bhaskar"/>
    <s v="India"/>
    <s v="India"/>
    <x v="3"/>
    <x v="1220"/>
    <x v="6"/>
    <x v="25"/>
    <x v="0"/>
    <s v="105 min"/>
    <s v="Dramas, Independent Movies, International Movies"/>
    <s v="When a middle-aged filmmaker meets an alluring stranger at a party, he's haunted by troubling memories of his past relationships."/>
    <x v="0"/>
  </r>
  <r>
    <s v="s5840"/>
    <x v="0"/>
    <x v="2644"/>
    <s v="Sof√≠a Ni√±o de Rivera: Exposed"/>
    <x v="2082"/>
    <s v="Sof√≠a Ni√±o de Rivera"/>
    <s v="Sof√≠a Ni√±o de Rivera"/>
    <s v="Mexico"/>
    <s v="Mexico"/>
    <x v="17"/>
    <x v="1221"/>
    <x v="0"/>
    <x v="32"/>
    <x v="0"/>
    <s v="80 min"/>
    <s v="Stand-Up Comedy"/>
    <s v="Self-deprecating comic Sof√≠a Ni√±o de Rivera puts her sarcasm on full display in this stand-up special filmed live at Guadalajara's Degollado Theater."/>
    <x v="12"/>
  </r>
  <r>
    <s v="s5841"/>
    <x v="0"/>
    <x v="3115"/>
    <s v="The Fundamentals of Caring"/>
    <x v="2527"/>
    <s v="Paul Rudd"/>
    <s v="Paul Rudd, Craig Roberts, Selena Gomez, Jennifer Ehle, Megan Ferguson, Frederick Weller, Bobby Cannavale"/>
    <s v="United States"/>
    <s v="United States"/>
    <x v="0"/>
    <x v="1222"/>
    <x v="1"/>
    <x v="32"/>
    <x v="0"/>
    <s v="97 min"/>
    <s v="Comedies, Dramas, Independent Movies"/>
    <s v="In this inspirational buddy comedy, a young shut-in and his caregiver take a road trip in search of landmarks, but end up finding hope and friendship."/>
    <x v="2"/>
  </r>
  <r>
    <s v="s5842"/>
    <x v="0"/>
    <x v="3116"/>
    <s v="Ip Man 3"/>
    <x v="1012"/>
    <s v="Donnie Yen"/>
    <s v="Donnie Yen, Zhang Jin, Lynn Hung, Patrick Tam, Karena Ng, Kent Cheng, Bryan Leung, Louis Cheung, Danny Chan, Mike Tyson, Babyjohn Choi"/>
    <s v="China, Hong Kong"/>
    <s v="China"/>
    <x v="4"/>
    <x v="1196"/>
    <x v="2"/>
    <x v="25"/>
    <x v="2"/>
    <s v="105 min"/>
    <s v="Action &amp; Adventure, Dramas, International Movies"/>
    <s v="Martial arts master Ip springs into action when his son's school is threatened by a shady American, then defends his status as wing chun champion."/>
    <x v="5"/>
  </r>
  <r>
    <s v="s5843"/>
    <x v="0"/>
    <x v="358"/>
    <s v="Bo Burnham: Make Happy"/>
    <x v="2094"/>
    <s v="Bo Burnham"/>
    <s v="Bo Burnham"/>
    <s v="United States"/>
    <s v="United States"/>
    <x v="0"/>
    <x v="1195"/>
    <x v="3"/>
    <x v="32"/>
    <x v="0"/>
    <s v="60 min"/>
    <s v="Music &amp; Musicals, Stand-Up Comedy"/>
    <s v="Combining his trademark wit and self-deprecating humor with original music, Bo Burnham offers up his unique twist on life in this stand-up special."/>
    <x v="24"/>
  </r>
  <r>
    <s v="s5847"/>
    <x v="0"/>
    <x v="3117"/>
    <s v="The Do-Over"/>
    <x v="2393"/>
    <s v="Adam Sandler"/>
    <s v="Adam Sandler, David Spade, Paula Patton, Kathryn Hahn, Nick Swardson, Catherine Bell, Michael Chiklis, Natasha Leggero, Sean Astin"/>
    <s v="United States"/>
    <s v="United States"/>
    <x v="0"/>
    <x v="1223"/>
    <x v="3"/>
    <x v="32"/>
    <x v="0"/>
    <s v="109 min"/>
    <s v="Action &amp; Adventure, Comedies"/>
    <s v="The life of a bank manager is turned upside down when a friend from his past manipulates him into faking his own death and taking off on an adventure."/>
    <x v="5"/>
  </r>
  <r>
    <s v="s5848"/>
    <x v="0"/>
    <x v="2581"/>
    <s v="Ali Wong: Baby Cobra"/>
    <x v="1244"/>
    <s v="Ali Wong"/>
    <s v="Ali Wong"/>
    <s v="United States"/>
    <s v="United States"/>
    <x v="0"/>
    <x v="1224"/>
    <x v="3"/>
    <x v="32"/>
    <x v="0"/>
    <s v="60 min"/>
    <s v="Stand-Up Comedy"/>
    <s v="Ali Wong's stand up special delves into her sexual adventures, hoarding, the rocky road to pregnancy, and why feminism is terrible."/>
    <x v="12"/>
  </r>
  <r>
    <s v="s5849"/>
    <x v="0"/>
    <x v="3118"/>
    <s v="Special Correspondents"/>
    <x v="2432"/>
    <s v="Eric Bana"/>
    <s v="Eric Bana, Ricky Gervais, Vera Farmiga, Kelly Macdonald, Kevin Pollak, America Ferrera, Ra√∫l Castillo, Benjamin Bratt"/>
    <s v="Canada, United Kingdom, United States"/>
    <s v="Canada"/>
    <x v="11"/>
    <x v="1225"/>
    <x v="3"/>
    <x v="32"/>
    <x v="0"/>
    <s v="101 min"/>
    <s v="Comedies"/>
    <s v="When they lose their passports, a bickering radio team invents phony reports from a combat zone in a ruse that becomes increasingly complicated."/>
    <x v="2"/>
  </r>
  <r>
    <s v="s5852"/>
    <x v="0"/>
    <x v="3119"/>
    <s v="Belgica"/>
    <x v="2528"/>
    <s v="Stef Aerts"/>
    <s v="Stef Aerts, Tom Vermeir, Charlotte Vandermeersch, H√©l√®ne Devos, Boris Van Severen, Sara De Bosschere, Dominique Van Malder, Sam Louwyck, Stefaan De Winter, Silvanus Saow"/>
    <s v="Belgium, France, Netherlands"/>
    <s v="Belgium"/>
    <x v="38"/>
    <x v="1226"/>
    <x v="3"/>
    <x v="32"/>
    <x v="0"/>
    <s v="127 min"/>
    <s v="Dramas, International Movies"/>
    <s v="Two brothers become partners in a modest nightclub and turn it into the hottest spot in town, but their exhilarating run of success comes at a price."/>
    <x v="0"/>
  </r>
  <r>
    <s v="s5853"/>
    <x v="0"/>
    <x v="3120"/>
    <s v="Hush"/>
    <x v="2224"/>
    <s v="John Gallagher Jr."/>
    <s v="John Gallagher Jr., Kate Siegel, Michael Trucco, Samantha Sloyan, Emma Graves"/>
    <s v="United States"/>
    <s v="United States"/>
    <x v="0"/>
    <x v="1227"/>
    <x v="3"/>
    <x v="32"/>
    <x v="4"/>
    <s v="82 min"/>
    <s v="Horror Movies, Thrillers"/>
    <s v="A deaf writer who retreated into the woods to live a solitary life must fight for her life in silence when a masked killer appears in her window."/>
    <x v="3"/>
  </r>
  <r>
    <s v="s5858"/>
    <x v="0"/>
    <x v="231"/>
    <s v="Kung Fu Panda: Secrets of the Scroll"/>
    <x v="2529"/>
    <s v="Jack Black"/>
    <s v="Jack Black, Dustin Hoffman, Seth Rogen, David Cross, Lucy Liu, Tara Macri, James Hong, Randall Duk Kim"/>
    <s v="United States"/>
    <s v="United States"/>
    <x v="0"/>
    <x v="1228"/>
    <x v="3"/>
    <x v="32"/>
    <x v="5"/>
    <s v="23 min"/>
    <s v="Children &amp; Family Movies, Comedies"/>
    <s v="When a twist of fate brings five unlikely animals together, they find that combining their unique kung fu styles as a team makes the perfect weapon!"/>
    <x v="7"/>
  </r>
  <r>
    <s v="s5859"/>
    <x v="0"/>
    <x v="3121"/>
    <s v="He Never Died"/>
    <x v="2530"/>
    <s v="Henry Rollins"/>
    <s v="Henry Rollins, Booboo Stewart, Kate Greenhouse, Jordan Todosey, David Richmond-Peck, James Cade, Don Francks, Steven Ogg"/>
    <s v="Canada"/>
    <s v="Canada"/>
    <x v="11"/>
    <x v="1229"/>
    <x v="3"/>
    <x v="25"/>
    <x v="4"/>
    <s v="97 min"/>
    <s v="Comedies, Horror Movies"/>
    <s v="A reclusive immortal who needs human flesh but tries to stay clean finds himself cast back into society by a gang of thugs and his estranged daughter."/>
    <x v="2"/>
  </r>
  <r>
    <s v="s5860"/>
    <x v="0"/>
    <x v="3122"/>
    <s v="Jimmy Carr: Funny Business"/>
    <x v="2531"/>
    <s v="Jimmy Carr"/>
    <s v="Jimmy Carr"/>
    <s v="United Kingdom"/>
    <s v="United Kingdom"/>
    <x v="1"/>
    <x v="1229"/>
    <x v="3"/>
    <x v="32"/>
    <x v="0"/>
    <s v="62 min"/>
    <s v="Stand-Up Comedy"/>
    <s v="British comedian Jimmy Carr unleashes his deadpan delivery and wickedly funny one-liners to a sold-out audience at the UK's Hammersmith Apollo."/>
    <x v="12"/>
  </r>
  <r>
    <s v="s5861"/>
    <x v="0"/>
    <x v="3123"/>
    <s v="My Beautiful Broken Brain"/>
    <x v="2532"/>
    <s v="Sophie Robinson"/>
    <s v="Sophie Robinson, Lotje Sodderland"/>
    <s v="United Kingdom"/>
    <s v="United Kingdom"/>
    <x v="1"/>
    <x v="1229"/>
    <x v="3"/>
    <x v="32"/>
    <x v="1"/>
    <s v="84 min"/>
    <s v="Documentaries, International Movies"/>
    <s v="After suffering a stroke at age 34, a woman documents her struggles, setbacks and eventual breakthrough as she relearns to speak, read and write."/>
    <x v="8"/>
  </r>
  <r>
    <s v="s5862"/>
    <x v="0"/>
    <x v="3124"/>
    <s v="Pee-wee's Big Holiday"/>
    <x v="2533"/>
    <s v="Paul Reubens"/>
    <s v="Paul Reubens, Joe Manganiello, Jessica Pohly, Alia Shawkat, Stephanie Beatriz, Brad William Henke, Hal Landon Jr., Diane Salinger, Patrick Egan, Tara Buck, Richard Riehle"/>
    <s v="United States"/>
    <s v="United States"/>
    <x v="0"/>
    <x v="1229"/>
    <x v="3"/>
    <x v="32"/>
    <x v="5"/>
    <s v="90 min"/>
    <s v="Children &amp; Family Movies, Comedies, Cult Movies"/>
    <s v="A chance encounter with a mysterious stranger (Joe Manganiello) points Pee-wee toward his destiny ‚Äì and his first-ever holiday!"/>
    <x v="7"/>
  </r>
  <r>
    <s v="s5865"/>
    <x v="0"/>
    <x v="3125"/>
    <s v="Crouching Tiger, Hidden Dragon: Sword of Destiny"/>
    <x v="2534"/>
    <s v="Michelle Yeoh"/>
    <s v="Michelle Yeoh, Donnie Yen, Harry Shum Jr., Natasha Liu Bordizzo, Jason Scott Lee, Eugenia Yuan, Roger Yuan, Juju Chan, Chris Pang, Woon Young Park, Darryl Quon"/>
    <s v="China, United States"/>
    <s v="China"/>
    <x v="4"/>
    <x v="1230"/>
    <x v="3"/>
    <x v="32"/>
    <x v="2"/>
    <s v="101 min"/>
    <s v="Action &amp; Adventure, Romantic Movies"/>
    <s v="Renowned warrior Yu Shu-Lien comes out of retirement to keep the legendary Green Destiny sword away from villainous warlord Hades Dai."/>
    <x v="5"/>
  </r>
  <r>
    <s v="s5866"/>
    <x v="0"/>
    <x v="3126"/>
    <s v="Marvel Super Hero Adventures: Frost Fight!"/>
    <x v="2456"/>
    <s v="Mick Wingert"/>
    <s v="Mick Wingert, Matthew Mercer, Travis Willingham, Fred Tatasciore, Grey DeLisle, Troy Baker, Antony Del Rio, Trevor Devall, Kevin Michael Richardson, Steve Blum, Jane Singer"/>
    <s v="United States"/>
    <s v="United States"/>
    <x v="0"/>
    <x v="1231"/>
    <x v="1"/>
    <x v="25"/>
    <x v="3"/>
    <s v="74 min"/>
    <s v="Children &amp; Family Movies, Sci-Fi &amp; Fantasy"/>
    <s v="In this Christmas-themed special, Captain America and the Avengers battle Loki and Ymir, who plot to steal Santa Claus' powers and conquer the world."/>
    <x v="7"/>
  </r>
  <r>
    <s v="s5869"/>
    <x v="0"/>
    <x v="3127"/>
    <s v="Hannibal Buress: Comedy Camisado"/>
    <x v="1458"/>
    <s v="Hannibal Buress"/>
    <s v="Hannibal Buress"/>
    <s v="United States"/>
    <s v="United States"/>
    <x v="0"/>
    <x v="1232"/>
    <x v="3"/>
    <x v="32"/>
    <x v="0"/>
    <s v="68 min"/>
    <s v="Stand-Up Comedy"/>
    <s v="In a special packed with stealthy humor, Hannibal Buress tackles zipper etiquette, the legacy of steroids and the fallout from his Bill Cosby routine."/>
    <x v="12"/>
  </r>
  <r>
    <s v="s5873"/>
    <x v="0"/>
    <x v="3128"/>
    <s v="Ricardo O'Farrill Abrazo Genial"/>
    <x v="2082"/>
    <s v="Ricardo O'Farrill"/>
    <s v="Ricardo O'Farrill"/>
    <s v="Mexico"/>
    <s v="Mexico"/>
    <x v="17"/>
    <x v="1233"/>
    <x v="3"/>
    <x v="32"/>
    <x v="0"/>
    <s v="92 min"/>
    <s v="Stand-Up Comedy"/>
    <s v="Ricardo O'Farrill brings his sharp, observational humor to the stage with a relentless sarcasm and specific Mexican sensibility. Prepare for mockery."/>
    <x v="12"/>
  </r>
  <r>
    <s v="s5874"/>
    <x v="0"/>
    <x v="3129"/>
    <s v="Ip Man"/>
    <x v="1012"/>
    <s v="Donnie Yen"/>
    <s v="Donnie Yen, Simon Yam, Louis Fan, Lam Ka Tung, Xing Yu, Wong You-nam, Chen Zhi Hui, Lynn Hung, Hiroyuki Ikeuchi"/>
    <s v="Hong Kong, China"/>
    <s v="Hong Kong"/>
    <x v="12"/>
    <x v="1234"/>
    <x v="3"/>
    <x v="16"/>
    <x v="4"/>
    <s v="107 min"/>
    <s v="Action &amp; Adventure, Dramas, International Movies"/>
    <s v="An occupying Japanese general challenges Chinese men to duels to prove the superiority of the Japanese, but Ip Man refuses to fight ‚Äì at first."/>
    <x v="5"/>
  </r>
  <r>
    <s v="s5875"/>
    <x v="0"/>
    <x v="3130"/>
    <s v="Ip Man 2"/>
    <x v="1012"/>
    <s v="Donnie Yen"/>
    <s v="Donnie Yen, Sammo Kam-Bo Hung, Huang Xiaoming, Simon Yam, Lynn Hung, Kanin Ngo, Kent Cheng, Darren Shahlavi, Louis Fan, Calvin Ka-Sing Cheng"/>
    <s v="Hong Kong, China"/>
    <s v="Hong Kong"/>
    <x v="12"/>
    <x v="1234"/>
    <x v="3"/>
    <x v="3"/>
    <x v="4"/>
    <s v="108 min"/>
    <s v="Action &amp; Adventure, International Movies"/>
    <s v="New in Hong Kong, martial arts instructor Ip Man perseveres and retaliates against his rivals' opposition to the Wing Chun fighting style he teaches."/>
    <x v="5"/>
  </r>
  <r>
    <s v="s5876"/>
    <x v="0"/>
    <x v="1504"/>
    <s v="Tom Segura: Mostly Stories"/>
    <x v="1244"/>
    <s v="Tom Segura"/>
    <s v="Tom Segura"/>
    <s v="United States"/>
    <s v="United States"/>
    <x v="0"/>
    <x v="1235"/>
    <x v="3"/>
    <x v="32"/>
    <x v="0"/>
    <s v="74 min"/>
    <s v="Stand-Up Comedy"/>
    <s v="The bearded, bawdy and comically bitter Tom Segura gets real about body piercings, the &quot;Area 51&quot; of men's bodies, and the lie he told Mike Tyson."/>
    <x v="12"/>
  </r>
  <r>
    <s v="s5877"/>
    <x v="0"/>
    <x v="3131"/>
    <s v="Marco Polo: One Hundred Eyes"/>
    <x v="2535"/>
    <s v="Tom Wu"/>
    <s v="Tom Wu, Benedict Wong, Michelle Yeoh"/>
    <s v="United States"/>
    <s v="United States"/>
    <x v="0"/>
    <x v="1236"/>
    <x v="4"/>
    <x v="25"/>
    <x v="0"/>
    <s v="29 min"/>
    <s v="Movies"/>
    <s v="A defiant warrior-monk arrives at Kublai Khan's court in chains and soon earns his tragic nickname in this 30-minute origin story."/>
    <x v="14"/>
  </r>
  <r>
    <s v="s5879"/>
    <x v="0"/>
    <x v="1965"/>
    <s v="Mike Epps: Don't Take It Personal"/>
    <x v="2536"/>
    <s v="Mike Epps"/>
    <s v="Mike Epps"/>
    <s v="United States"/>
    <s v="United States"/>
    <x v="0"/>
    <x v="1237"/>
    <x v="3"/>
    <x v="25"/>
    <x v="0"/>
    <s v="60 min"/>
    <s v="Stand-Up Comedy"/>
    <s v="Mike Epps tears up the stage at L.A.'s historic Orpheum Theatre in a special packed with blistering impressions and unapologetically raunchy swagger."/>
    <x v="12"/>
  </r>
  <r>
    <s v="s5880"/>
    <x v="0"/>
    <x v="3132"/>
    <s v="The Ridiculous 6"/>
    <x v="2537"/>
    <s v="Adam Sandler"/>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United States"/>
    <x v="0"/>
    <x v="1238"/>
    <x v="3"/>
    <x v="25"/>
    <x v="1"/>
    <s v="120 min"/>
    <s v="Action &amp; Adventure, Comedies"/>
    <s v="When his outlaw dad is kidnapped, Tommy ‚ÄúWhite Knife‚Äù Stockburn sets off across the West on a rescue mission with five brothers he never knew he had."/>
    <x v="5"/>
  </r>
  <r>
    <s v="s5881"/>
    <x v="0"/>
    <x v="1311"/>
    <s v="Trailer Park Boys: Drunk, High and Unemployed: Live in Austin"/>
    <x v="2538"/>
    <s v="Mike Smith"/>
    <s v="Mike Smith, John Paul Tremblay, Robb Wells, John Dunsworth, Pat Roach, Tom Green, Verne Troyer, Jonathan Torrens"/>
    <s v="Canada"/>
    <s v="Canada"/>
    <x v="11"/>
    <x v="1239"/>
    <x v="1"/>
    <x v="25"/>
    <x v="0"/>
    <s v="74 min"/>
    <s v="Comedies, International Movies"/>
    <s v="Ricky, Julian and Bubbles bring their trailer park humor out onto the stage for a night of bravado, schemes and an intoxicated acting demo."/>
    <x v="2"/>
  </r>
  <r>
    <s v="s5882"/>
    <x v="0"/>
    <x v="3133"/>
    <s v="A Very Murray Christmas"/>
    <x v="172"/>
    <s v="Bill Murray"/>
    <s v="Bill Murray, Miley Cyrus, George Clooney, Chris Rock, Amy Poehler, Michael Cera, Maya Rudolph, Rashida Jones, Jason Schwartzman, Paul Shaffer, Jenny Lewis, Phoenix"/>
    <s v="United States"/>
    <s v="United States"/>
    <x v="0"/>
    <x v="1240"/>
    <x v="3"/>
    <x v="25"/>
    <x v="1"/>
    <s v="57 min"/>
    <s v="Comedies, Music &amp; Musicals"/>
    <s v="Bill Murray rounds up an all-star cast for an evening of music, mischief and barroom camaraderie in this irreverent twist on holiday variety shows."/>
    <x v="2"/>
  </r>
  <r>
    <s v="s5884"/>
    <x v="0"/>
    <x v="3134"/>
    <s v="Naomi and Ely's No Kiss List"/>
    <x v="2539"/>
    <s v="Victoria Justice"/>
    <s v="Victoria Justice, Pierson Fode, Matthew Daddario, Ryan Ward, Griffin Newman, Monique Coleman, Danny Flaherty"/>
    <s v="United States"/>
    <s v="United States"/>
    <x v="0"/>
    <x v="1241"/>
    <x v="1"/>
    <x v="25"/>
    <x v="0"/>
    <s v="91 min"/>
    <s v="Comedies, Dramas, LGBTQ Movies"/>
    <s v="Naomi and her gay best friend, Ely, have been inseparable since childhood, but their bond faces its biggest test yet when they fall for the same guy."/>
    <x v="2"/>
  </r>
  <r>
    <s v="s5885"/>
    <x v="0"/>
    <x v="2601"/>
    <s v="John Mulaney: The Comeback Kid"/>
    <x v="1436"/>
    <s v="John Mulaney"/>
    <s v="John Mulaney"/>
    <s v="United States"/>
    <s v="United States"/>
    <x v="0"/>
    <x v="1242"/>
    <x v="3"/>
    <x v="25"/>
    <x v="0"/>
    <s v="62 min"/>
    <s v="Stand-Up Comedy"/>
    <s v="Armed with boyish charm and a sharp wit, the former &quot;SNL&quot; writer offers sly takes on marriage, his beef with babies and the time he met Bill Clinton."/>
    <x v="12"/>
  </r>
  <r>
    <s v="s5887"/>
    <x v="0"/>
    <x v="3135"/>
    <s v="Manson Family Vacation"/>
    <x v="2540"/>
    <s v="Jay Duplass"/>
    <s v="Jay Duplass, Linas Phillips, Leonora Pitts, Adam Chernick, Davie-Blue, Suzanne Ford, Tobin Bell"/>
    <s v="United States"/>
    <s v="United States"/>
    <x v="0"/>
    <x v="1243"/>
    <x v="0"/>
    <x v="25"/>
    <x v="0"/>
    <s v="85 min"/>
    <s v="Comedies, Dramas, Independent Movies"/>
    <s v="The pleasant family life of an L.A. attorney is disrupted by the sudden arrival of his brother, who is obsessed with the Charles Manson murders."/>
    <x v="2"/>
  </r>
  <r>
    <s v="s5888"/>
    <x v="0"/>
    <x v="3136"/>
    <s v="Walt Disney Animation Studios Short Films Collection"/>
    <x v="2541"/>
    <s v="Kristen Bell"/>
    <s v="Kristen Bell, Josh Gad, Jonathan Groff, Idina Menzel, Geoffrey Jones, Alfre Woodard, Carrie Harrington, Tim Hodge, David Murray, Sarah Chalke, Dave Foley, Derek Richardson, Betty White, Zachary Levi, Mandy Moore"/>
    <s v="United States"/>
    <s v="United States"/>
    <x v="0"/>
    <x v="1244"/>
    <x v="5"/>
    <x v="25"/>
    <x v="9"/>
    <s v="90 min"/>
    <s v="Children &amp; Family Movies"/>
    <s v="This collection of 12 short films from Disney includes &quot;Frozen Fever,&quot; the Mickey Mouse short &quot;Get a Horse!&quot; and Oscar winners &quot;Paperman&quot; and &quot;Feast.&quot;"/>
    <x v="7"/>
  </r>
  <r>
    <s v="s5889"/>
    <x v="1"/>
    <x v="3137"/>
    <s v="Hemlock Grove"/>
    <x v="1501"/>
    <s v="Famke Janssen"/>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s v="United States"/>
    <s v="United States"/>
    <x v="0"/>
    <x v="1245"/>
    <x v="3"/>
    <x v="25"/>
    <x v="0"/>
    <s v="3 Seasons"/>
    <s v="TV Horror, TV Mysteries, TV Thrillers"/>
    <s v="Secrets are just a part of daily life in the small Pennsylvania town of Hemlock Grove, where the darkest evils hide in plain sight."/>
    <x v="32"/>
  </r>
  <r>
    <s v="s5890"/>
    <x v="0"/>
    <x v="3138"/>
    <s v="Results"/>
    <x v="2542"/>
    <s v="Guy Pearce"/>
    <s v="Guy Pearce, Cobie Smulders, Kevin Corrigan, Giovanni Ribisi, Anthony Michael Hall, Brooklyn Decker, Constance Zimmer, Tishuan Scott"/>
    <s v="United States"/>
    <s v="United States"/>
    <x v="0"/>
    <x v="1246"/>
    <x v="2"/>
    <x v="25"/>
    <x v="4"/>
    <s v="105 min"/>
    <s v="Comedies, Independent Movies"/>
    <s v="After an ugly divorce, a wealthy but unhappy man trains at a local gym and develops a strange relationship with the owner and a captivating trainer."/>
    <x v="2"/>
  </r>
  <r>
    <s v="s5891"/>
    <x v="0"/>
    <x v="2037"/>
    <s v="Anthony Jeselnik: Thoughts and Prayers"/>
    <x v="2543"/>
    <s v="Anthony Jeselnik"/>
    <s v="Anthony Jeselnik"/>
    <s v="United States"/>
    <s v="United States"/>
    <x v="0"/>
    <x v="1247"/>
    <x v="3"/>
    <x v="25"/>
    <x v="0"/>
    <s v="59 min"/>
    <s v="Stand-Up Comedy"/>
    <s v="There's no subject too dark as the comedian skewers taboos and riffs on national tragedies before pulling back the curtain on his provocative style."/>
    <x v="12"/>
  </r>
  <r>
    <s v="s5892"/>
    <x v="0"/>
    <x v="3139"/>
    <s v="Beasts of No Nation"/>
    <x v="2544"/>
    <s v="Idris Elba"/>
    <s v="Idris Elba, Abraham Attah, Kurt Egyiawan, Jude Akuwudike, Emmanuel &quot;King Kong&quot; Nii Adom Quaye, Ama K. Abebrese, Kobina Amissah Sam, Francis Weddey, Richard Pepple"/>
    <s v="United States"/>
    <s v="United States"/>
    <x v="0"/>
    <x v="1247"/>
    <x v="3"/>
    <x v="25"/>
    <x v="0"/>
    <s v="137 min"/>
    <s v="Dramas, Independent Movies"/>
    <s v="When civil war tears his family apart, a young West African boy is forced to join a unit of mercenary fighters and transform into a child soldier."/>
    <x v="0"/>
  </r>
  <r>
    <s v="s5893"/>
    <x v="0"/>
    <x v="3140"/>
    <s v="Circle"/>
    <x v="2545"/>
    <s v="Julie Benz"/>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United States"/>
    <x v="0"/>
    <x v="1247"/>
    <x v="3"/>
    <x v="25"/>
    <x v="0"/>
    <s v="86 min"/>
    <s v="Dramas, Independent Movies, Sci-Fi &amp; Fantasy"/>
    <s v="When a group of strangers is seized and awaits execution, they face the impossible task of choosing the one person among them worthy of being spared."/>
    <x v="0"/>
  </r>
  <r>
    <s v="s5895"/>
    <x v="0"/>
    <x v="3141"/>
    <s v="Anjelah Johnson: Not Fancy"/>
    <x v="1244"/>
    <s v="Anjelah Johnson-Reyes"/>
    <s v="Anjelah Johnson-Reyes"/>
    <s v="United States"/>
    <s v="United States"/>
    <x v="0"/>
    <x v="1248"/>
    <x v="3"/>
    <x v="25"/>
    <x v="1"/>
    <s v="64 min"/>
    <s v="Stand-Up Comedy"/>
    <s v="The actress, comedian and YouTube sensation riffs on everything from nail salons and Gypsies to Mexican moms and super-sleuthing Liam Neeson."/>
    <x v="12"/>
  </r>
  <r>
    <s v="s5897"/>
    <x v="0"/>
    <x v="3142"/>
    <s v="Keith Richards: Under the Influence"/>
    <x v="1939"/>
    <s v="Keith Richards"/>
    <s v="Keith Richards"/>
    <s v="United States"/>
    <s v="United States"/>
    <x v="0"/>
    <x v="1249"/>
    <x v="4"/>
    <x v="25"/>
    <x v="1"/>
    <s v="82 min"/>
    <s v="Documentaries, Music &amp; Musicals"/>
    <s v="In a documentary with unparalleled access, discover the people and sounds that inspired rock 'n' roll legend Keith Richards from childhood to today."/>
    <x v="8"/>
  </r>
  <r>
    <s v="s5898"/>
    <x v="0"/>
    <x v="3143"/>
    <s v="Cowspiracy: The Sustainability Secret"/>
    <x v="2546"/>
    <s v="Kip Andersen"/>
    <s v="Kip Andersen"/>
    <s v="United States"/>
    <s v="United States"/>
    <x v="0"/>
    <x v="1250"/>
    <x v="5"/>
    <x v="28"/>
    <x v="5"/>
    <s v="90 min"/>
    <s v="Documentaries"/>
    <s v="Learn how factory farming is decimating the planet's natural resources ‚Äì and why this crisis has been largely ignored by major environmental groups."/>
    <x v="8"/>
  </r>
  <r>
    <s v="s5899"/>
    <x v="0"/>
    <x v="3144"/>
    <s v="6 Years"/>
    <x v="1028"/>
    <s v="Taissa Farmiga"/>
    <s v="Taissa Farmiga, Ben Rosenfield, Lindsay Burdge, Joshua Leonard, Jennifer Lafleur, Peter Vack, Dana Wheeler-Nicholson, Jason Newman, Molly McMichael"/>
    <s v="United States"/>
    <s v="United States"/>
    <x v="0"/>
    <x v="1251"/>
    <x v="6"/>
    <x v="25"/>
    <x v="0"/>
    <s v="80 min"/>
    <s v="Dramas, Independent Movies, Romantic Movies"/>
    <s v="As a volatile young couple who have been together for six years approach college graduation, unexpected career opportunities threaten their future."/>
    <x v="0"/>
  </r>
  <r>
    <s v="s5900"/>
    <x v="0"/>
    <x v="1940"/>
    <s v="Demetri Martin: Live (At the Time)"/>
    <x v="1244"/>
    <s v="Demetri Martin"/>
    <s v="Demetri Martin"/>
    <s v="United States"/>
    <s v="United States"/>
    <x v="0"/>
    <x v="1252"/>
    <x v="0"/>
    <x v="25"/>
    <x v="0"/>
    <s v="62 min"/>
    <s v="Stand-Up Comedy"/>
    <s v="Demetri Martin brings his off-kilter take on acoustic guitar, hairless cats, color schemes, and the word &quot;nope&quot; to Washington in his original special."/>
    <x v="12"/>
  </r>
  <r>
    <s v="s5902"/>
    <x v="0"/>
    <x v="3145"/>
    <s v="Tig"/>
    <x v="2547"/>
    <s v="Tig Notaro"/>
    <s v="Tig Notaro"/>
    <s v="United States"/>
    <s v="United States"/>
    <x v="0"/>
    <x v="1253"/>
    <x v="1"/>
    <x v="25"/>
    <x v="1"/>
    <s v="92 min"/>
    <s v="Documentaries, Stand-Up Comedy"/>
    <s v="Comedian Tig Notaro announced her cancer diagnosis at what became a legendary stand-up set in 2012. Follow her search for humor amid devastating news."/>
    <x v="8"/>
  </r>
  <r>
    <s v="s5904"/>
    <x v="0"/>
    <x v="3146"/>
    <s v="Creep"/>
    <x v="2231"/>
    <s v="Mark Duplass"/>
    <s v="Mark Duplass, Patrick Brice"/>
    <s v="United States"/>
    <s v="United States"/>
    <x v="0"/>
    <x v="1254"/>
    <x v="2"/>
    <x v="28"/>
    <x v="4"/>
    <s v="78 min"/>
    <s v="Horror Movies, Independent Movies, Thrillers"/>
    <s v="When a cash-strapped videographer takes a job in a remote mountain town, he finds that the client has some unsettling ideas in mind."/>
    <x v="3"/>
  </r>
  <r>
    <s v="s5905"/>
    <x v="0"/>
    <x v="3147"/>
    <s v="Chris Tucker Live"/>
    <x v="2548"/>
    <s v="Chris Tucker"/>
    <s v="Chris Tucker"/>
    <s v="United States"/>
    <s v="United States"/>
    <x v="0"/>
    <x v="1255"/>
    <x v="3"/>
    <x v="25"/>
    <x v="0"/>
    <s v="92 min"/>
    <s v="Stand-Up Comedy"/>
    <s v="Filmed in his hometown of Atlanta, Chris Tucker showcases his stand-up comedic chops as he shares his experiences from childhood to the big time."/>
    <x v="12"/>
  </r>
  <r>
    <s v="s5906"/>
    <x v="0"/>
    <x v="3148"/>
    <s v="Ralphie May: Imperfectly Yours"/>
    <x v="2549"/>
    <s v="Ralphie May"/>
    <s v="Ralphie May"/>
    <s v="United States"/>
    <s v="United States"/>
    <x v="0"/>
    <x v="1256"/>
    <x v="4"/>
    <x v="25"/>
    <x v="0"/>
    <s v="69 min"/>
    <s v="Stand-Up Comedy"/>
    <s v="Comedian Ralphie May takes to the Las Vegas stage with his raw, rollicking take on men's fashion, racism, sex and even waffles. Filmed live in 2013."/>
    <x v="12"/>
  </r>
  <r>
    <s v="s5908"/>
    <x v="0"/>
    <x v="3149"/>
    <s v="Advantageous"/>
    <x v="2550"/>
    <s v="Jacqueline Kim"/>
    <s v="Jacqueline Kim, James Urbaniak, Freya Adams, Ken Jeong, Jennifer Ehle, Samantha Kim, Troi Zee, Olivia Horton, Jennifer Ikeda, Mercedes Griffeth"/>
    <s v="United States"/>
    <s v="United States"/>
    <x v="0"/>
    <x v="1257"/>
    <x v="5"/>
    <x v="25"/>
    <x v="0"/>
    <s v="92 min"/>
    <s v="Dramas, Independent Movies, Sci-Fi &amp; Fantasy"/>
    <s v="In order to keep her job at a biomedical engineering firm that prizes youth, a middle-aged woman must submit to a drastic experimental procedure."/>
    <x v="0"/>
  </r>
  <r>
    <s v="s5910"/>
    <x v="0"/>
    <x v="3150"/>
    <s v="The Perfect Dictatorship"/>
    <x v="2551"/>
    <s v="Dami√°n Alc√°zar"/>
    <s v="Dami√°n Alc√°zar, Alfonso Herrera, Joaqu√≠n Cosio, Osvaldo Benavides, Silvia Navarro, Flavio Medina, Sa√∫l Lisazo, Tony Dalton"/>
    <s v="Mexico"/>
    <s v="Mexico"/>
    <x v="17"/>
    <x v="1258"/>
    <x v="6"/>
    <x v="28"/>
    <x v="0"/>
    <s v="143 min"/>
    <s v="Comedies, Dramas, International Movies"/>
    <s v="After accepting a colossal bribe, a powerful TV conglomerate gins up fake news stories to enhance the image of a notoriously corrupt politician."/>
    <x v="2"/>
  </r>
  <r>
    <s v="s5912"/>
    <x v="0"/>
    <x v="3024"/>
    <s v="Jen Kirkman: I'm Gonna Die Alone (And I Feel Fine)"/>
    <x v="1458"/>
    <s v="Jen Kirkman"/>
    <s v="Jen Kirkman"/>
    <s v="United States"/>
    <s v="United States"/>
    <x v="0"/>
    <x v="1259"/>
    <x v="0"/>
    <x v="25"/>
    <x v="0"/>
    <s v="78 min"/>
    <s v="Stand-Up Comedy"/>
    <s v="Jen Kirkman delivers some sharp, hilarious truths about divorce, kids, sex and turning 40 in this Netflix original comedy special."/>
    <x v="12"/>
  </r>
  <r>
    <s v="s5913"/>
    <x v="0"/>
    <x v="3151"/>
    <s v="The Other One: The Long Strange Trip of Bob Weir"/>
    <x v="2552"/>
    <s v="Bob Weir"/>
    <s v="Bob Weir"/>
    <s v="United States"/>
    <s v="United States"/>
    <x v="0"/>
    <x v="1260"/>
    <x v="1"/>
    <x v="25"/>
    <x v="1"/>
    <s v="84 min"/>
    <s v="Documentaries, Music &amp; Musicals"/>
    <s v="This chronicle of Bob Weir highlights his brotherhood with Jerry Garcia and his success as a member of one of the world's most influential bands."/>
    <x v="8"/>
  </r>
  <r>
    <s v="s5914"/>
    <x v="0"/>
    <x v="1443"/>
    <s v="Chris D'Elia: Incorrigible"/>
    <x v="2340"/>
    <s v="Chris D'Elia"/>
    <s v="Chris D'Elia"/>
    <s v="United States"/>
    <s v="United States"/>
    <x v="0"/>
    <x v="1261"/>
    <x v="2"/>
    <x v="25"/>
    <x v="0"/>
    <s v="84 min"/>
    <s v="Stand-Up Comedy"/>
    <s v="Stand-up comedian Chris D'Elia covers everything from how to improve the NFL to why dating is evil and that babies should grow up before they're born."/>
    <x v="12"/>
  </r>
  <r>
    <s v="s5916"/>
    <x v="0"/>
    <x v="3152"/>
    <s v="Aziz Ansari Live at Madison Square Garden"/>
    <x v="2553"/>
    <s v="Aziz Ansari"/>
    <s v="Aziz Ansari"/>
    <s v="United States"/>
    <s v="United States"/>
    <x v="0"/>
    <x v="1247"/>
    <x v="3"/>
    <x v="25"/>
    <x v="0"/>
    <s v="58 min"/>
    <s v="Stand-Up Comedy"/>
    <s v="Stand-up comedian and TV star Aziz Ansari (&quot;Parks and Recreation&quot;) delivers his sharp-witted take on immigrants, relationships and the food industry."/>
    <x v="12"/>
  </r>
  <r>
    <s v="s5917"/>
    <x v="0"/>
    <x v="3153"/>
    <s v="My Own Man"/>
    <x v="2554"/>
    <s v="David Sampliner"/>
    <s v="David Sampliner"/>
    <s v="United States"/>
    <s v="United States"/>
    <x v="0"/>
    <x v="1262"/>
    <x v="4"/>
    <x v="25"/>
    <x v="0"/>
    <s v="82 min"/>
    <s v="Documentaries"/>
    <s v="When a man discovers he will be the father to a boy, his fear and insecurities send him on an emotional, humorous quest for his own manhood."/>
    <x v="8"/>
  </r>
  <r>
    <s v="s5918"/>
    <x v="0"/>
    <x v="3148"/>
    <s v="Ralphie May: Unruly"/>
    <x v="1632"/>
    <s v="Ralphie May"/>
    <s v="Ralphie May"/>
    <s v="United States"/>
    <s v="United States"/>
    <x v="0"/>
    <x v="1263"/>
    <x v="5"/>
    <x v="25"/>
    <x v="0"/>
    <s v="83 min"/>
    <s v="Stand-Up Comedy"/>
    <s v="Filmed in front of a raucous crowd, comedian Ralphie May unleashes his hilariously raunchy perspective in his first Netflix original stand-up special."/>
    <x v="12"/>
  </r>
  <r>
    <s v="s5922"/>
    <x v="0"/>
    <x v="1884"/>
    <s v="Bill Burr: I'm Sorry You Feel That Way"/>
    <x v="1244"/>
    <s v="Bill Burr"/>
    <s v="Bill Burr"/>
    <s v="United States"/>
    <s v="United States"/>
    <x v="0"/>
    <x v="1264"/>
    <x v="6"/>
    <x v="28"/>
    <x v="0"/>
    <s v="81 min"/>
    <s v="Stand-Up Comedy"/>
    <s v="Bill Burr escapes the zombie apocalypse, explores how rom-coms ruin great sex and explains how too many childhood hugs may be the downfall of man."/>
    <x v="12"/>
  </r>
  <r>
    <s v="s5925"/>
    <x v="0"/>
    <x v="3154"/>
    <s v="Chelsea Peretti: One of the Greats"/>
    <x v="1458"/>
    <s v="Chelsea Peretti"/>
    <s v="Chelsea Peretti"/>
    <s v="United States"/>
    <s v="United States"/>
    <x v="0"/>
    <x v="1265"/>
    <x v="0"/>
    <x v="28"/>
    <x v="0"/>
    <s v="75 min"/>
    <s v="Stand-Up Comedy"/>
    <s v="&quot;Brooklyn Nine-Nine&quot; star Chelsea Peretti showcases her diverse talents in this dark yet silly reimagining of the comedy special."/>
    <x v="12"/>
  </r>
  <r>
    <s v="s5928"/>
    <x v="0"/>
    <x v="3155"/>
    <s v="Wyatt Cenac: Brooklyn"/>
    <x v="2555"/>
    <s v="Wyatt Cenac"/>
    <s v="Wyatt Cenac"/>
    <s v="United States"/>
    <s v="United States"/>
    <x v="0"/>
    <x v="1266"/>
    <x v="1"/>
    <x v="28"/>
    <x v="0"/>
    <s v="68 min"/>
    <s v="Stand-Up Comedy"/>
    <s v="Wyatt Cenac heads to Brooklyn to share his observations on the borough that's the backdrop for three sitcoms and a reality show about cheesemongers."/>
    <x v="12"/>
  </r>
  <r>
    <s v="s5929"/>
    <x v="0"/>
    <x v="3156"/>
    <s v="Chelsea Handler: Uganda Be Kidding Me Live"/>
    <x v="2468"/>
    <s v="Chelsea Handler"/>
    <s v="Chelsea Handler"/>
    <s v="United States"/>
    <s v="United States"/>
    <x v="0"/>
    <x v="1246"/>
    <x v="2"/>
    <x v="28"/>
    <x v="0"/>
    <s v="71 min"/>
    <s v="Stand-Up Comedy"/>
    <s v="In her first Netflix stand-up comedy special, Chelsea Handler recounts her African adventures (and provides hilarious photographic evidence)."/>
    <x v="12"/>
  </r>
  <r>
    <s v="s5931"/>
    <x v="0"/>
    <x v="3157"/>
    <s v="Mission Blue"/>
    <x v="2556"/>
    <s v="James Cameron"/>
    <s v="James Cameron, Michael deGruy, Sylvia Earle, Bryce Groark, Jeremy Jackson, Carl Safina"/>
    <s v="United States, Bermuda, Ecuador"/>
    <s v="United States"/>
    <x v="0"/>
    <x v="1245"/>
    <x v="3"/>
    <x v="28"/>
    <x v="5"/>
    <s v="94 min"/>
    <s v="Documentaries"/>
    <s v="This documentary follows oceanographer Sylvia Earle's campaign to save the world's oceans from threats such as overfishing and toxic waste."/>
    <x v="8"/>
  </r>
  <r>
    <s v="s5932"/>
    <x v="0"/>
    <x v="3158"/>
    <s v="The Battered Bastards of Baseball"/>
    <x v="2557"/>
    <s v="Todd Field"/>
    <s v="Todd Field, Kurt Russell"/>
    <s v="United States"/>
    <s v="United States"/>
    <x v="0"/>
    <x v="1267"/>
    <x v="4"/>
    <x v="28"/>
    <x v="0"/>
    <s v="80 min"/>
    <s v="Documentaries, Sports Movies"/>
    <s v="The colorful true story of the Portland Mavericks, a scrappy, independent baseball team of underdogs started by actor Bing Russell in the 1970s."/>
    <x v="8"/>
  </r>
  <r>
    <s v="s5935"/>
    <x v="0"/>
    <x v="3159"/>
    <s v="Mitt"/>
    <x v="2558"/>
    <s v="Mitt Romney"/>
    <s v="Mitt Romney"/>
    <s v="United States"/>
    <s v="United States"/>
    <x v="0"/>
    <x v="1268"/>
    <x v="3"/>
    <x v="28"/>
    <x v="5"/>
    <s v="93 min"/>
    <s v="Documentaries"/>
    <s v="The real Mitt Romney is revealed in this documentary that goes beyond the sound bites with unprecedented access to his 2012 presidential campaign."/>
    <x v="8"/>
  </r>
  <r>
    <s v="s5936"/>
    <x v="0"/>
    <x v="3160"/>
    <s v="The Square"/>
    <x v="2559"/>
    <s v="Ahmed Hassan"/>
    <s v="Ahmed Hassan, Khalid Abdalla, Magdy Ashour, Ramy Essam, Bothaina Kamel, Dina Abdullah, Aida Elkashef, Ragia Omran, Pierre Seyoufr, Dina Amer, Sherif Boray, Khaled Nagy, Salma Saied, Ahmed Saleh, Alaa Seif"/>
    <s v="United Kingdom, Egypt, United States"/>
    <s v="United Kingdom"/>
    <x v="1"/>
    <x v="1269"/>
    <x v="3"/>
    <x v="4"/>
    <x v="0"/>
    <s v="105 min"/>
    <s v="Documentaries, International Movies"/>
    <s v="This Emmy-winning, street-level view of the 2011 Egyptian Revolution captures the astonishing uprising that led to the collapse of two governments."/>
    <x v="8"/>
  </r>
  <r>
    <s v="s5937"/>
    <x v="0"/>
    <x v="3161"/>
    <s v="Shrek the Musical"/>
    <x v="2560"/>
    <s v="Brian d'Arcy James"/>
    <s v="Brian d'Arcy James, Daniel Breaker, Sutton Foster, Christopher Sieber, John Tartaglia, Rozi Baker, Ryan Duncan, Leah Greenhaus, Chris Hoch, Marissa O'Donnell, Denny Paschall"/>
    <s v="United States"/>
    <s v="United States"/>
    <x v="0"/>
    <x v="1270"/>
    <x v="5"/>
    <x v="4"/>
    <x v="8"/>
    <s v="130 min"/>
    <s v="Children &amp; Family Movies, Comedies, Music &amp; Musicals"/>
    <s v="The greatest fairy tale never told comes to life in this colorful, song-filled, Tony Award-winning Broadway production based on the hit movie."/>
    <x v="7"/>
  </r>
  <r>
    <s v="s5938"/>
    <x v="0"/>
    <x v="3162"/>
    <s v="The Short Game"/>
    <x v="2561"/>
    <s v="Sky Sudberry"/>
    <s v="Sky Sudberry, Allan Kournikova, Jed Dy, Zamokuhle Nxasana, Alexa Pano, Amari Avery, Augustin Valery, Kuang Yang, Jack Nicklaus, Gary Player"/>
    <s v="United States"/>
    <s v="United States"/>
    <x v="0"/>
    <x v="1271"/>
    <x v="2"/>
    <x v="4"/>
    <x v="3"/>
    <s v="100 min"/>
    <s v="Children &amp; Family Movies, Documentaries, Sports Movies"/>
    <s v="They are fiercely competitive athletes, determined to become champions on one of the world's toughest golf courses. And they're still in grade school."/>
    <x v="7"/>
  </r>
  <r>
    <s v="s5939"/>
    <x v="0"/>
    <x v="1955"/>
    <s v="Aziz Ansari: Buried Alive"/>
    <x v="2562"/>
    <s v="Aziz Ansari"/>
    <s v="Aziz Ansari"/>
    <s v="United States"/>
    <s v="United States"/>
    <x v="0"/>
    <x v="1272"/>
    <x v="3"/>
    <x v="4"/>
    <x v="0"/>
    <s v="80 min"/>
    <s v="Stand-Up Comedy"/>
    <s v="&quot;Parks and Recreation&quot; star Aziz Ansari takes the stage to share his unfiltered views on adulthood, babies, marriage, love and more in the modern era."/>
    <x v="12"/>
  </r>
  <r>
    <s v="s5942"/>
    <x v="0"/>
    <x v="3163"/>
    <s v="Being Elmo: A Puppeteer's Journey"/>
    <x v="2563"/>
    <s v="Kevin Clash"/>
    <s v="Kevin Clash, Whoopi Goldberg"/>
    <s v="United States"/>
    <s v="United States"/>
    <x v="0"/>
    <x v="1273"/>
    <x v="0"/>
    <x v="15"/>
    <x v="3"/>
    <s v="76 min"/>
    <s v="Documentaries"/>
    <s v="Whoopi Goldberg narrates Elmo creator Kevin Clash's remarkable journey from a working-class Baltimore neighborhood to Jim Henson's &quot;Sesame Street.&quot;"/>
    <x v="8"/>
  </r>
  <r>
    <s v="s5943"/>
    <x v="0"/>
    <x v="3164"/>
    <s v="A Stoning in Fulham County"/>
    <x v="2564"/>
    <s v="Ken Olin"/>
    <s v="Ken Olin, Jill Eikenberry, Maureen Mueller, Gregg Henry, Nicholas Pryor, Noble Willingham, Peter Michael Goetz, Ron Perlman, Theodore Bikel, Olivia Burnette, Bill Allen, Brad Pitt"/>
    <s v="United States"/>
    <s v="United States"/>
    <x v="0"/>
    <x v="1274"/>
    <x v="4"/>
    <x v="45"/>
    <x v="1"/>
    <s v="95 min"/>
    <s v="Dramas"/>
    <s v="After reckless teens kill an Amish child, a prosecutor attempts to bring the youths to justice despite the condemnation he faces from the community."/>
    <x v="0"/>
  </r>
  <r>
    <s v="s5944"/>
    <x v="0"/>
    <x v="3165"/>
    <s v="Adam: His Song Continues"/>
    <x v="2565"/>
    <s v="Daniel J. Travanti"/>
    <s v="Daniel J. Travanti, JoBeth Williams, Richard Masur, Martha Scott, Paul Regina"/>
    <s v="United States"/>
    <s v="United States"/>
    <x v="0"/>
    <x v="1274"/>
    <x v="4"/>
    <x v="33"/>
    <x v="0"/>
    <s v="96 min"/>
    <s v="Dramas"/>
    <s v="After their child was abducted and murdered, John and Reve Walsh fought to raise national awareness of the problem of missing children."/>
    <x v="0"/>
  </r>
  <r>
    <s v="s5945"/>
    <x v="0"/>
    <x v="3166"/>
    <s v="Hard Lessons"/>
    <x v="2566"/>
    <s v="Denzel Washington"/>
    <s v="Denzel Washington, Lynn Whitfield, Richard Masur, Akosua Busia"/>
    <s v="United States"/>
    <s v="United States"/>
    <x v="0"/>
    <x v="1274"/>
    <x v="4"/>
    <x v="33"/>
    <x v="1"/>
    <s v="94 min"/>
    <s v="Dramas"/>
    <s v="This drama based on real-life events tells the story of George McKenna, the tough, determined new principal of a notorious Los Angeles high school."/>
    <x v="0"/>
  </r>
  <r>
    <s v="s5946"/>
    <x v="0"/>
    <x v="3167"/>
    <s v="In Defense of a Married Man"/>
    <x v="2567"/>
    <s v="Judith Light"/>
    <s v="Judith Light, Michael Ontkean, Jerry Orbach, Pat Corley, Nicholas Campbell, John Colicos, Cynthia Sikes, Johnny Galecki"/>
    <s v="United States"/>
    <s v="United States"/>
    <x v="0"/>
    <x v="1274"/>
    <x v="4"/>
    <x v="29"/>
    <x v="1"/>
    <s v="94 min"/>
    <s v="Dramas"/>
    <s v="A lawyer's husband is having an affair. When his mistress is found dead, he becomes the prime suspect ‚Äì and his wife must take charge of his defense."/>
    <x v="0"/>
  </r>
  <r>
    <s v="s5947"/>
    <x v="0"/>
    <x v="3168"/>
    <s v="Quiet Victory: The Charlie Wedemeyer Story"/>
    <x v="2568"/>
    <s v="Pam Dawber"/>
    <s v="Pam Dawber, Michael Nouri, Bess Meyer, Peter Berg, James Handy, Kyle Chandler"/>
    <s v="United States"/>
    <s v="United States"/>
    <x v="0"/>
    <x v="1274"/>
    <x v="4"/>
    <x v="45"/>
    <x v="5"/>
    <s v="93 min"/>
    <s v="Dramas, Sports Movies"/>
    <s v="When high school football coach Charlie Wedemeyer is diagnosed with Lou Gehrig's disease, he perseveres in leading his team despite becoming disabled."/>
    <x v="0"/>
  </r>
  <r>
    <s v="s5948"/>
    <x v="0"/>
    <x v="3169"/>
    <s v="Strange Voices"/>
    <x v="2569"/>
    <s v="Nancy McKeon"/>
    <s v="Nancy McKeon, Valerie Harper, Stephen Macht, Tricia Leigh Fisher, Millie Perkins"/>
    <s v="United States"/>
    <s v="United States"/>
    <x v="0"/>
    <x v="1274"/>
    <x v="4"/>
    <x v="9"/>
    <x v="5"/>
    <s v="96 min"/>
    <s v="Dramas"/>
    <s v="When their college-age daughter suddenly begins acting erratically and is diagnosed with schizophrenia, a desperate couple seeks treatment for her."/>
    <x v="0"/>
  </r>
  <r>
    <s v="s5949"/>
    <x v="0"/>
    <x v="3170"/>
    <s v="The Ryan White Story"/>
    <x v="2570"/>
    <s v="Judith Light"/>
    <s v="Judith Light, Lukas Haas, Michael Bowen, Nikki Cox, George Dzundza, Valerie Landsburg, Sarah Jessica Parker, Mitchell Ryan"/>
    <s v="United States"/>
    <s v="United States"/>
    <x v="0"/>
    <x v="1274"/>
    <x v="4"/>
    <x v="27"/>
    <x v="5"/>
    <s v="94 min"/>
    <s v="Dramas"/>
    <s v="After contracting HIV from a tainted blood treatment, teenaged hemophiliac Ryan White is forced to fight for his right to attend public school."/>
    <x v="0"/>
  </r>
  <r>
    <s v="s5950"/>
    <x v="0"/>
    <x v="3171"/>
    <s v="Too Young the Hero"/>
    <x v="2571"/>
    <s v="Ricky Schroder"/>
    <s v="Ricky Schroder, Jon DeVries, Debra Mooney, Mary-Louise Parker, Christopher Curry, Rick Warner, Tom Wood"/>
    <s v="United States"/>
    <s v="United States"/>
    <x v="0"/>
    <x v="1274"/>
    <x v="4"/>
    <x v="45"/>
    <x v="0"/>
    <s v="94 min"/>
    <s v="Dramas"/>
    <s v="Twelve-year-old Calvin manages to join the navy and serves in the battle of Guadalcanal. But when his age is revealed, the boy is sent to the brig."/>
    <x v="0"/>
  </r>
  <r>
    <s v="s5951"/>
    <x v="0"/>
    <x v="3172"/>
    <s v="Triumph of the Heart"/>
    <x v="2572"/>
    <s v="Mario Van Peebles"/>
    <s v="Mario Van Peebles, Susan Ruttan, Lane R. Davis, Lynn Whitfield, Adam Faraizl, Polly Holliday, Jay Pennison, John Schuhmacher"/>
    <s v="United States"/>
    <s v="United States"/>
    <x v="0"/>
    <x v="1274"/>
    <x v="4"/>
    <x v="30"/>
    <x v="5"/>
    <s v="93 min"/>
    <s v="Dramas, Sports Movies"/>
    <s v="This drama tells the tale of Ricky Bell, a pro running back with the Tampa Bay Buccaneers who died of a muscle disease in the prime of his career."/>
    <x v="0"/>
  </r>
  <r>
    <s v="s5952"/>
    <x v="0"/>
    <x v="3173"/>
    <s v="Unspeakable Acts"/>
    <x v="2573"/>
    <s v="Jill Clayburgh"/>
    <s v="Jill Clayburgh, Brad Davis, Sam Behrens"/>
    <s v="United States"/>
    <s v="United States"/>
    <x v="0"/>
    <x v="1274"/>
    <x v="4"/>
    <x v="29"/>
    <x v="1"/>
    <s v="95 min"/>
    <s v="Dramas"/>
    <s v="Laurie and Joseph are doctors who interview sexually abused children. With a lot of energy they track down a pedophile who has abused many toddlers."/>
    <x v="0"/>
  </r>
  <r>
    <s v="s5953"/>
    <x v="0"/>
    <x v="3174"/>
    <s v="Victim of Beauty"/>
    <x v="2574"/>
    <s v="William Devane"/>
    <s v="William Devane, Jeri Ryan, Michele Abrams, Nick Searcy, Linda Pierce, J. Don Ferguson, Butch Slade, Joyce Bowden-Kirby"/>
    <s v="United States"/>
    <s v="United States"/>
    <x v="0"/>
    <x v="1274"/>
    <x v="4"/>
    <x v="30"/>
    <x v="1"/>
    <s v="93 min"/>
    <s v="Dramas, Thrillers"/>
    <s v="A beauty pageant winner is stalked by a serial killer who kidnaps her sister and torments her family in this thriller based on a shocking true story."/>
    <x v="0"/>
  </r>
  <r>
    <s v="s5954"/>
    <x v="0"/>
    <x v="3175"/>
    <s v="Joseph: King of Dreams"/>
    <x v="2575"/>
    <s v="Ben Affleck"/>
    <s v="Ben Affleck, Mark Hamill, Richard Herd, Maureen McGovern, Jodi Benson, Judith Light, James Eckhouse, Richard McGonagle, David Campbell, Steven Weber, Dan Castellaneta, Rene Auberjonois, Ken Hudson Campbell, Tom Virtue, Jeff Bennett"/>
    <s v="United States, France, United Kingdom"/>
    <s v="United States"/>
    <x v="0"/>
    <x v="1275"/>
    <x v="5"/>
    <x v="42"/>
    <x v="5"/>
    <s v="75 min"/>
    <s v="Children &amp; Family Movies, Dramas, Faith &amp; Spirituality"/>
    <s v="With his gift of dream interpretation and his brilliantly colored coat, Joseph inspires jealousy in his brothers in this animated Bible story."/>
    <x v="7"/>
  </r>
  <r>
    <s v="s5955"/>
    <x v="0"/>
    <x v="3176"/>
    <s v="Even the Rain"/>
    <x v="2576"/>
    <s v="Luis Tosar"/>
    <s v="Luis Tosar, Gael Garc√≠a Bernal, Juan Carlos Aduviri, Karra Elejalde, Ra√∫l Ar√©valo, Carlos Santos, Cassandra Ciangherotti, Milena Soliz, Le√≥nidas Chiri, Vicente Romero, Daniel Curr√°s, Pau C√≥lera"/>
    <s v="Spain, Mexico, France"/>
    <s v="Spain"/>
    <x v="8"/>
    <x v="1276"/>
    <x v="6"/>
    <x v="3"/>
    <x v="0"/>
    <s v="103 min"/>
    <s v="Dramas, International Movies"/>
    <s v="While making a film about the incursion of Christopher Columbus in the New World, a director finds the Bolivian locals protesting modern exploitation."/>
    <x v="0"/>
  </r>
  <r>
    <s v="s5956"/>
    <x v="0"/>
    <x v="3177"/>
    <s v="Splatter"/>
    <x v="2577"/>
    <s v="Corey Feldman"/>
    <s v="Corey Feldman, Tony Todd, Tara Leigh, Erin Way, Mark Alan, Stuart Pankin"/>
    <s v="United States"/>
    <s v="United States"/>
    <x v="0"/>
    <x v="1277"/>
    <x v="1"/>
    <x v="17"/>
    <x v="0"/>
    <s v="29 min"/>
    <s v="Horror Movies"/>
    <s v="After committing suicide, a washed-up rocker returns from the grave to torment the five people who betrayed him in life."/>
    <x v="3"/>
  </r>
  <r>
    <s v="s5957"/>
    <x v="0"/>
    <x v="3178"/>
    <s v="Just Another Love Story"/>
    <x v="2578"/>
    <s v="Anders W. Berthelsen"/>
    <s v="Anders W. Berthelsen, Rebecka Hemse, Nikolaj Lie Kaas, Charlotte Fich, Dejan Cukic, Karsten Jansfort, Flemming Enevold, Bent Mejding, Ewa Fr√∂ling, Josephine Raahauge, Timm Vladimir, Ditte Hansen"/>
    <s v="Denmark"/>
    <s v="Denmark"/>
    <x v="64"/>
    <x v="1278"/>
    <x v="0"/>
    <x v="18"/>
    <x v="0"/>
    <s v="104 min"/>
    <s v="Dramas, International Movies"/>
    <s v="When he causes a car accident that leaves a young woman with amnesia, a man finds himself telling incredible lies to make her and her family happy."/>
    <x v="0"/>
  </r>
  <r>
    <s v="s5958"/>
    <x v="0"/>
    <x v="3179"/>
    <s v="To and From New York"/>
    <x v="2579"/>
    <s v="Barbara King"/>
    <s v="Barbara King, Shaana Diya, John Krisiukenas, Yoriko Haraguchi, David Crane, Chad Thomas"/>
    <s v="United States"/>
    <s v="United States"/>
    <x v="0"/>
    <x v="1279"/>
    <x v="0"/>
    <x v="20"/>
    <x v="0"/>
    <s v="81 min"/>
    <s v="Dramas, Independent Movies, Thrillers"/>
    <s v="While covering a story in New York City, a Seattle-based reporter uncovers a link between two missing women that changes her article entirely."/>
    <x v="0"/>
  </r>
  <r>
    <s v="s5959"/>
    <x v="0"/>
    <x v="3180"/>
    <n v="9"/>
    <x v="2580"/>
    <s v="Elijah Wood"/>
    <s v="Elijah Wood, John C. Reilly, Jennifer Connelly, Christopher Plummer, Crispin Glover, Martin Landau, Fred Tatasciore, Alan Oppenheimer, Tom Kane"/>
    <s v="United States"/>
    <s v="United States"/>
    <x v="0"/>
    <x v="1280"/>
    <x v="2"/>
    <x v="17"/>
    <x v="2"/>
    <s v="80 min"/>
    <s v="Action &amp; Adventure, Independent Movies, Sci-Fi &amp; Fantasy"/>
    <s v="In a postapocalyptic world, rag-doll robots hide in fear from dangerous machines out to exterminate them, until a brave newcomer joins the group."/>
    <x v="5"/>
  </r>
  <r>
    <s v="s5960"/>
    <x v="0"/>
    <x v="3181"/>
    <n v="21"/>
    <x v="7"/>
    <s v="Jim Sturgess"/>
    <s v="Jim Sturgess, Kevin Spacey, Kate Bosworth, Aaron Yoo, Liza Lapira, Jacob Pitts, Laurence Fishburne, Jack McGee, Josh Gad, Sam Golzari, Helen Carey, Jack Gilpin"/>
    <s v="United States"/>
    <s v="United States"/>
    <x v="0"/>
    <x v="578"/>
    <x v="1"/>
    <x v="16"/>
    <x v="2"/>
    <s v="123 min"/>
    <s v="Dramas"/>
    <s v="A brilliant group of students become card-counting experts with the intent of swindling millions out of Las Vegas casinos by playing blackjack."/>
    <x v="0"/>
  </r>
  <r>
    <s v="s5961"/>
    <x v="0"/>
    <x v="3182"/>
    <n v="187"/>
    <x v="2581"/>
    <s v="Samuel L. Jackson"/>
    <s v="Samuel L. Jackson, John Heard, Kelly Rowan, Clifton Collins Jr., Tony Plana"/>
    <s v="United States"/>
    <s v="United States"/>
    <x v="0"/>
    <x v="624"/>
    <x v="3"/>
    <x v="36"/>
    <x v="4"/>
    <s v="119 min"/>
    <s v="Dramas"/>
    <s v="After one of his high school students attacks him, dedicated teacher Trevor Garfield grows weary of the gang warfare in the New York City school system and moves to California to teach there, thinking it must be a less hostile environment."/>
    <x v="0"/>
  </r>
  <r>
    <s v="s5962"/>
    <x v="0"/>
    <x v="3183"/>
    <n v="706"/>
    <x v="2582"/>
    <s v="Divya Dutta"/>
    <s v="Divya Dutta, Atul Kulkarni, Mohan Agashe, Anupam Shyam, Raayo S. Bakhirta, Yashvit Sancheti, Greeva Kansara, Archan Trivedi, Rajiv Pathak"/>
    <s v="India"/>
    <s v="India"/>
    <x v="3"/>
    <x v="752"/>
    <x v="6"/>
    <x v="23"/>
    <x v="1"/>
    <s v="118 min"/>
    <s v="Horror Movies, International Movies"/>
    <s v="When a doctor goes missing, his psychiatrist wife treats the bizarre medical condition of a psychic patient, who knows much more than he's leading on."/>
    <x v="3"/>
  </r>
  <r>
    <s v="s5963"/>
    <x v="0"/>
    <x v="3184"/>
    <n v="1920"/>
    <x v="566"/>
    <s v="Rajneesh Duggal"/>
    <s v="Rajneesh Duggal, Adah Sharma, Indraneil Sengupta, Anjori Alagh, Rajendranath Zutshi, Vipin Sharma, Amin Hajee, Shri Vallabh Vyas"/>
    <s v="India"/>
    <s v="India"/>
    <x v="3"/>
    <x v="1003"/>
    <x v="3"/>
    <x v="16"/>
    <x v="0"/>
    <s v="143 min"/>
    <s v="Horror Movies, International Movies, Thrillers"/>
    <s v="An architect and his wife move into a castle that is slated to become a luxury hotel. But something inside is determined to stop the renovation."/>
    <x v="3"/>
  </r>
  <r>
    <s v="s5964"/>
    <x v="0"/>
    <x v="3185"/>
    <d v="2001-10-01T00:00:00"/>
    <x v="775"/>
    <s v="Sadiq Daba"/>
    <s v="Sadiq Daba, David Bailie, Kayode Olaiya, Kehinde Bankole, Fabian Adeoye Lojede, Nick Rhys, Kunle Afolayan, Colin David Reese, Ibrahim Shatta, Femi Adebayo, Kanayo O. Kanayo, Lawrence Stubbings, Ademola Adedoyin"/>
    <s v="Nigeria"/>
    <s v="Nigeria"/>
    <x v="7"/>
    <x v="658"/>
    <x v="5"/>
    <x v="28"/>
    <x v="1"/>
    <s v="149 min"/>
    <s v="Dramas, International Movies, Thrillers"/>
    <s v="Against the backdrop of Nigeria's looming independence from Britain, detective Danladi Waziri races to capture a killer terrorizing local women."/>
    <x v="0"/>
  </r>
  <r>
    <s v="s5966"/>
    <x v="0"/>
    <x v="2379"/>
    <d v="2025-07-22T00:00:00"/>
    <x v="376"/>
    <s v="Anders Danielsen Lie"/>
    <s v="Anders Danielsen Lie, Jon √òigarden, Jonas Strand Gravli, Ola G. Furuseth, Maria Bock, Thorbj√∏rn Harr, Jaden Smith"/>
    <s v="Norway, Iceland, United States"/>
    <s v="Norway"/>
    <x v="52"/>
    <x v="848"/>
    <x v="1"/>
    <x v="21"/>
    <x v="4"/>
    <s v="144 min"/>
    <s v="Dramas, Thrillers"/>
    <s v="After devastating terror attacks in Norway, a young survivor, grieving families and the country rally for justice and healing. Based on a true story."/>
    <x v="0"/>
  </r>
  <r>
    <s v="s5967"/>
    <x v="0"/>
    <x v="2077"/>
    <d v="2025-08-15T00:00:00"/>
    <x v="1751"/>
    <s v="Rahul Pethe"/>
    <s v="Rahul Pethe, Mrunmayee Deshpande, Adinath Kothare, Vaibhav Mangale, Jaywant Wadkar, Satish Pulekar, Naina Apte, Uday Tikekar"/>
    <s v="India"/>
    <s v="India"/>
    <x v="3"/>
    <x v="754"/>
    <x v="3"/>
    <x v="23"/>
    <x v="1"/>
    <s v="124 min"/>
    <s v="Comedies, Dramas, Independent Movies"/>
    <s v="On India's Independence Day, a zany mishap in a Mumbai chawl disrupts a young love story while compelling the residents to unite in aid of a little boy."/>
    <x v="2"/>
  </r>
  <r>
    <s v="s5969"/>
    <x v="0"/>
    <x v="3186"/>
    <s v="‚ÄãGoli Soda 2"/>
    <x v="2583"/>
    <s v="Samuthirakani"/>
    <s v="Samuthirakani, Bharath Seeni, Vinoth, Esakki Barath, Chemban Vinod Jose, Gautham Menon, Krisha Kurup, Subiksha"/>
    <s v="India"/>
    <s v="India"/>
    <x v="3"/>
    <x v="1281"/>
    <x v="4"/>
    <x v="21"/>
    <x v="1"/>
    <s v="128 min"/>
    <s v="Action &amp; Adventure, Dramas, International Movies"/>
    <s v="A taxi driver, a gangster and an athlete struggle to better their lives despite obstacles like crooked politicians, evil dons and caste barriers."/>
    <x v="5"/>
  </r>
  <r>
    <s v="s5970"/>
    <x v="0"/>
    <x v="3187"/>
    <s v="‚ÄãMaj Rati ‚Äã‚ÄãKeteki"/>
    <x v="2584"/>
    <s v="Adil Hussain"/>
    <s v="Adil Hussain, Shakil Imtiaz, Mahendra Rabha, Sulakshana Baruah, Rahul Gautam Sarma, Kulada Bhattacharjya, Indu Mohan Das, Moumita Talukdar"/>
    <s v="India"/>
    <s v="India"/>
    <x v="3"/>
    <x v="753"/>
    <x v="5"/>
    <x v="5"/>
    <x v="1"/>
    <s v="117 min"/>
    <s v="Dramas, International Movies"/>
    <s v="A successful writer returns to the town that launched his career, encountering people who spark nostalgic, often painfully illuminating flashbacks."/>
    <x v="0"/>
  </r>
  <r>
    <s v="s5971"/>
    <x v="0"/>
    <x v="3188"/>
    <s v="‚ÄãMayurakshi"/>
    <x v="2585"/>
    <s v="Soumitra Chatterjee"/>
    <s v="Soumitra Chatterjee, Prasenjit Chatterjee, Indrani Haldar, Sudipta Chakraborty, Suman Banerjee, Gargi Roychowdhury"/>
    <s v="India"/>
    <s v="India"/>
    <x v="3"/>
    <x v="752"/>
    <x v="6"/>
    <x v="5"/>
    <x v="1"/>
    <s v="100 min"/>
    <s v="Dramas, International Movies"/>
    <s v="When a middle-aged divorcee returns to Kolkata to visit his ailing father, long-buried memories resurface, bringing new discoveries with them."/>
    <x v="0"/>
  </r>
  <r>
    <s v="s5974"/>
    <x v="0"/>
    <x v="3189"/>
    <s v="#Roxy"/>
    <x v="2586"/>
    <s v="Jake Short"/>
    <s v="Jake Short, Sarah Fisher, Booboo Stewart, Danny Trejo, Pippa Mackie, Jake Smith, Patricia Zentilli, Carter Thicke"/>
    <s v="Canada"/>
    <s v="Canada"/>
    <x v="11"/>
    <x v="751"/>
    <x v="0"/>
    <x v="21"/>
    <x v="1"/>
    <s v="105 min"/>
    <s v="Comedies, Romantic Movies"/>
    <s v="A teenage hacker with a huge nose helps a cool kid woo a girl that he‚Äôs secretly in love with."/>
    <x v="2"/>
  </r>
  <r>
    <s v="s5976"/>
    <x v="0"/>
    <x v="3190"/>
    <s v="√âg man √æig"/>
    <x v="2587"/>
    <s v="J√≥hannes Haukur J√≥hannesson"/>
    <s v="J√≥hannes Haukur J√≥hannesson, √Åg√∫sta Eva Erlendsd√≥ttir, Elma Stefania Agustsdottir, Thor Kristjansson, Anna Gunnd√≠s Gu√∞mundsd√≥ttir, Sara D√∂gg √Åsgeirsd√≥ttir, √ûr√∂stur Le√≥ Gunnarsson, J√≥hann Sigur√∞arson, Sveinn Geirsson, Arnar P√°ll Har√∞arson"/>
    <s v="Iceland"/>
    <s v="Iceland"/>
    <x v="54"/>
    <x v="750"/>
    <x v="1"/>
    <x v="5"/>
    <x v="0"/>
    <s v="106 min"/>
    <s v="Horror Movies, International Movies"/>
    <s v="Young urbanites renovating a rundown house, and a psychiatrist grieving his son's disappearance, are connected to a supernatural, decades-old secret."/>
    <x v="3"/>
  </r>
  <r>
    <s v="s5977"/>
    <x v="0"/>
    <x v="3191"/>
    <s v="√áok Filim Hareketler Bunlar"/>
    <x v="401"/>
    <s v="Ay√ßa Erturan"/>
    <s v="Ay√ßa Erturan, Aydan Ta≈ü, Ay≈üeg√ºl Akdemir, Burcu G√∂nder, B√ºlent Emrah Parlak, B√º≈üra Pekin, Emre Canpolat, Ersin Korkut, Eser Yenenler, Gizem Tuƒüral, G√ºlhan Tekin, G√ºls√ºm Alkan, Hamdi Kahraman, ƒ∞brahim B√ºy√ºkak, Metin Ke√ßeci"/>
    <s v="Turkey"/>
    <s v="Turkey"/>
    <x v="41"/>
    <x v="1282"/>
    <x v="2"/>
    <x v="3"/>
    <x v="0"/>
    <s v="99 min"/>
    <s v="Comedies, International Movies"/>
    <s v="Vignettes of the summer holidays follow vacationers as they battle mosquitoes, suffer ruined plans and otherwise hit snags in their precious time off."/>
    <x v="2"/>
  </r>
  <r>
    <s v="s5978"/>
    <x v="0"/>
    <x v="3192"/>
    <s v="√Üon Flux"/>
    <x v="2588"/>
    <s v="Charlize Theron"/>
    <s v="Charlize Theron, Marton Csokas, Jonny Lee Miller, Sophie Okonedo, Frances McDormand, Pete Postlethwaite, Amelia Warner, Caroline Chikezie, Nikolai Kinski, Paterson Joseph, Yangzom Brauen"/>
    <s v="United States"/>
    <s v="United States"/>
    <x v="0"/>
    <x v="749"/>
    <x v="3"/>
    <x v="19"/>
    <x v="2"/>
    <s v="93 min"/>
    <s v="Action &amp; Adventure, Sci-Fi &amp; Fantasy"/>
    <s v="Aiming to hasten an uprising, the leader of an underground rebellion dispatches acrobatic assassin Aeon Flux to eliminate the government's top leader."/>
    <x v="5"/>
  </r>
  <r>
    <s v="s5980"/>
    <x v="0"/>
    <x v="3193"/>
    <s v="1 Chance 2 Dance"/>
    <x v="2589"/>
    <s v="Lexi Giovagnoli"/>
    <s v="Lexi Giovagnoli, Justin Ray, Rae Latt, Poonam Basu, Teresa Biter, Kalilah Harris, Alexia Dox, Adam Powell, Sean McBride"/>
    <s v="United States"/>
    <s v="United States"/>
    <x v="0"/>
    <x v="1283"/>
    <x v="4"/>
    <x v="28"/>
    <x v="5"/>
    <s v="89 min"/>
    <s v="Dramas, Romantic Movies"/>
    <s v="When an aspiring dancer is uprooted during her senior year of high school, she finds herself torn between two boys ‚Äì and with one shot at her dream."/>
    <x v="0"/>
  </r>
  <r>
    <s v="s5981"/>
    <x v="0"/>
    <x v="3194"/>
    <s v="1 Mile to You"/>
    <x v="2590"/>
    <s v="Billy Crudup"/>
    <s v="Billy Crudup, Graham Rogers, Liana Liberato, Stefanie Scott, Tim Roth, Melanie Lynskey, Thomas Cocquerel, Peter Coyote"/>
    <s v="United States"/>
    <s v="United States"/>
    <x v="0"/>
    <x v="1284"/>
    <x v="5"/>
    <x v="5"/>
    <x v="1"/>
    <s v="105 min"/>
    <s v="Dramas, Romantic Movies, Sports Movies"/>
    <s v="After escaping the bus accident that killed his girlfriend, a high school student channels his grief into running, with the help of a new coach."/>
    <x v="0"/>
  </r>
  <r>
    <s v="s5982"/>
    <x v="0"/>
    <x v="3195"/>
    <s v="10,000 B.C."/>
    <x v="382"/>
    <s v="Steven Strait"/>
    <s v="Steven Strait, Camilla Belle, Cliff Curtis, Joel Virgel, Affif Ben Badra, Mo Zinal, Nathanael Baring, Mona Hammond, Omar Sharif"/>
    <s v="United States, South Africa"/>
    <s v="United States"/>
    <x v="0"/>
    <x v="748"/>
    <x v="6"/>
    <x v="16"/>
    <x v="2"/>
    <s v="109 min"/>
    <s v="Action &amp; Adventure"/>
    <s v="Fierce mammoth hunter D'Leh sets out on an impossible journey to rescue the woman he loves from a vicious warlord and save the people of his village."/>
    <x v="5"/>
  </r>
  <r>
    <s v="s5986"/>
    <x v="0"/>
    <x v="3196"/>
    <s v="12 ROUND GUN"/>
    <x v="2591"/>
    <s v="Sam Upton"/>
    <s v="Sam Upton, Jared Abrahamson, Mark Boone Junior, Laila Ali, Kate Vernon, Cassi Thomson, Colby French, Miguel Perez, Jay Acovone"/>
    <s v="United States"/>
    <s v="United States"/>
    <x v="0"/>
    <x v="766"/>
    <x v="2"/>
    <x v="5"/>
    <x v="0"/>
    <s v="90 min"/>
    <s v="Dramas, Independent Movies, Sports Movies"/>
    <s v="Dealing with personal demons and the death of his son, a prizefighter attempts a return to the ring by challenging his rival to a 12-round rematch."/>
    <x v="0"/>
  </r>
  <r>
    <s v="s5988"/>
    <x v="0"/>
    <x v="3197"/>
    <s v="13 Cameras"/>
    <x v="2592"/>
    <s v="PJ McCabe"/>
    <s v="PJ McCabe, Brianne Moncrief, Sarah Baldwin, Jim Cummings, Heidi Niedermeyer, Neville Archambault"/>
    <s v="United States"/>
    <s v="United States"/>
    <x v="0"/>
    <x v="1285"/>
    <x v="4"/>
    <x v="25"/>
    <x v="11"/>
    <s v="90 min"/>
    <s v="Horror Movies, Independent Movies, Thrillers"/>
    <s v="Young parents-to-be Claire and Ryan move into a suburban rental home, unaware that someone is secretly watching their every move via hidden cameras."/>
    <x v="3"/>
  </r>
  <r>
    <s v="s5989"/>
    <x v="0"/>
    <x v="3198"/>
    <s v="13 Sins"/>
    <x v="2593"/>
    <s v="Mark Webber"/>
    <s v="Mark Webber, Rutina Wesley, Devon Graye, Tom Bower, Ron Perlman, Pruitt Taylor Vince"/>
    <s v="United States"/>
    <s v="United States"/>
    <x v="0"/>
    <x v="800"/>
    <x v="5"/>
    <x v="28"/>
    <x v="4"/>
    <s v="93 min"/>
    <s v="Horror Movies, Thrillers"/>
    <s v="A man agrees to appear on a game show with a $6 million prize. But as the challenges become more extreme, he realizes he's made a grave mistake."/>
    <x v="3"/>
  </r>
  <r>
    <s v="s5991"/>
    <x v="0"/>
    <x v="3199"/>
    <s v="14 Blades"/>
    <x v="2594"/>
    <s v="Donnie Yen"/>
    <s v="Donnie Yen, Zhao Wei, Wu Chun, Law Kar-Ying, Kate Tsui, Yuwu Qi, Wu Ma, Chen Kuan Tai, Sammo Kam-Bo Hung, Chen Zhi Hui, Damian Lau, Xiang Dong Xu"/>
    <s v="Hong Kong, China, Singapore"/>
    <s v="Hong Kong"/>
    <x v="12"/>
    <x v="750"/>
    <x v="1"/>
    <x v="3"/>
    <x v="4"/>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x v="5"/>
  </r>
  <r>
    <s v="s5992"/>
    <x v="0"/>
    <x v="3200"/>
    <s v="14 Cameras"/>
    <x v="2595"/>
    <s v="Neville Archambault"/>
    <s v="Neville Archambault, Amber Midthunder, Brytnee Ratledge, Hank Rogerson, Chelsea Edmundson, John-Paul Howard, Lora Martinez-Cunningham, Brianne Moncrief"/>
    <s v="United States"/>
    <s v="United States"/>
    <x v="0"/>
    <x v="837"/>
    <x v="4"/>
    <x v="21"/>
    <x v="0"/>
    <s v="89 min"/>
    <s v="Horror Movies, Thrillers"/>
    <s v="Upping the ‚Äú13 Cameras‚Äù ante, this sequel finds a family renting a vacation house that‚Äôs been customized to violate their privacy."/>
    <x v="3"/>
  </r>
  <r>
    <s v="s5993"/>
    <x v="0"/>
    <x v="3201"/>
    <s v="16 Blocks"/>
    <x v="2596"/>
    <s v="Bruce Willis"/>
    <s v="Bruce Willis, Mos Def, David Morse, Jenna Stern, Cylk Cozart, Casey Sander, David Zayas, Robert Racki, Patrick Garrow, Sasha Roiz"/>
    <s v="United States, Germany"/>
    <s v="United States"/>
    <x v="0"/>
    <x v="624"/>
    <x v="3"/>
    <x v="20"/>
    <x v="2"/>
    <s v="102 min"/>
    <s v="Action &amp; Adventure"/>
    <s v="Tasked with escorting a prosecution witness to court, an aging cop gears up for the 16-block trek ‚Äì but they'll be lucky to make it there alive."/>
    <x v="5"/>
  </r>
  <r>
    <s v="s5994"/>
    <x v="0"/>
    <x v="3202"/>
    <s v="17 Again"/>
    <x v="2597"/>
    <s v="Zac Efron"/>
    <s v="Zac Efron, Leslie Mann, Matthew Perry, Thomas Lennon, Michelle Trachtenberg, Melora Hardin, Sterling Knight, Hunter Parrish, Nicole Sullivan, Allison Miller"/>
    <s v="United States"/>
    <s v="United States"/>
    <x v="0"/>
    <x v="301"/>
    <x v="3"/>
    <x v="17"/>
    <x v="2"/>
    <s v="102 min"/>
    <s v="Comedies"/>
    <s v="Nearing a midlife crisis, thirty-something Mike wishes for a &quot;do-over&quot; ‚Äì and that's exactly what he gets when he wakes up to find he's 17 again."/>
    <x v="2"/>
  </r>
  <r>
    <s v="s5995"/>
    <x v="0"/>
    <x v="3203"/>
    <s v="1BR"/>
    <x v="2598"/>
    <s v="Nicole Brydon Bloom"/>
    <s v="Nicole Brydon Bloom, Giles Matthey, Taylor Nichols, Alan Blumenfeld, Celeste Sully, Susan Davis, Clayton Hoff, Earnestine Phillips"/>
    <s v="United States"/>
    <s v="United States"/>
    <x v="0"/>
    <x v="426"/>
    <x v="5"/>
    <x v="23"/>
    <x v="0"/>
    <s v="90 min"/>
    <s v="Horror Movies, Independent Movies, Thrillers"/>
    <s v="Seeking her independence, a young woman moves to Los Angeles and settles into a cozy apartment complex with a disturbing sense of community."/>
    <x v="3"/>
  </r>
  <r>
    <s v="s5996"/>
    <x v="0"/>
    <x v="3204"/>
    <s v="1st Summoning"/>
    <x v="2599"/>
    <s v="Hayley Lovitt"/>
    <s v="Hayley Lovitt, Teddy Cole, Brook Todd, Ace Harney, Jason Macdonald"/>
    <s v="United States"/>
    <s v="United States"/>
    <x v="0"/>
    <x v="403"/>
    <x v="6"/>
    <x v="21"/>
    <x v="0"/>
    <s v="94 min"/>
    <s v="Horror Movies, Independent Movies"/>
    <s v="Student filmmakers uncover occult rituals tied to an abandoned warehouse, then gradually realize the horror is closer than they think."/>
    <x v="3"/>
  </r>
  <r>
    <s v="s5997"/>
    <x v="0"/>
    <x v="3205"/>
    <s v="20 Feet From Stardom"/>
    <x v="1939"/>
    <s v="Darlene Love"/>
    <s v="Darlene Love, Merry Clayton, Lisa Fischer, T√°ta Vega, Claudia Lennear, Judith Hill, Bruce Springsteen, Mick Jagger, Stevie Wonder, Sting, Bette Midler, Cissy Houston, Sheryl Crow, Tata Vega"/>
    <s v="United States"/>
    <s v="United States"/>
    <x v="0"/>
    <x v="427"/>
    <x v="0"/>
    <x v="4"/>
    <x v="2"/>
    <s v="91 min"/>
    <s v="Documentaries, Music &amp; Musicals"/>
    <s v="Winner of the 2014 Academy Award for Best Documentary Feature, this film takes a look at the world of backup vocalists and the legends they support."/>
    <x v="8"/>
  </r>
  <r>
    <s v="s5999"/>
    <x v="0"/>
    <x v="3206"/>
    <s v="2036 Origin Unknown"/>
    <x v="2600"/>
    <s v="Katee Sackhoff"/>
    <s v="Katee Sackhoff, Ray Fearon, Julie Cox, Steven Cree, David Tse, Joe David Walters"/>
    <s v="United Kingdom"/>
    <s v="United Kingdom"/>
    <x v="1"/>
    <x v="402"/>
    <x v="1"/>
    <x v="21"/>
    <x v="1"/>
    <s v="95 min"/>
    <s v="Sci-Fi &amp; Fantasy"/>
    <s v="Working with an artificial intelligence to investigate the failure of a deadly Mars landing, a mission controller makes an astonishing discovery."/>
    <x v="6"/>
  </r>
  <r>
    <s v="s6000"/>
    <x v="0"/>
    <x v="3207"/>
    <s v="20th Century Women"/>
    <x v="2601"/>
    <s v="Annette Bening"/>
    <s v="Annette Bening, Elle Fanning, Greta Gerwig, Lucas Jade Zumann, Billy Crudup"/>
    <s v="United States"/>
    <s v="United States"/>
    <x v="0"/>
    <x v="401"/>
    <x v="2"/>
    <x v="32"/>
    <x v="4"/>
    <s v="119 min"/>
    <s v="Dramas, Independent Movies"/>
    <s v="In 1979, single bohemian mom Dorothea, hoping to help her teen son find his place as a man, asks two young women to share their lives with him."/>
    <x v="0"/>
  </r>
  <r>
    <s v="s6001"/>
    <x v="0"/>
    <x v="3208"/>
    <s v="21 &amp; Over"/>
    <x v="2602"/>
    <s v="Miles Teller"/>
    <s v="Miles Teller, Skylar Astin, Justin Chon, Sarah Wright, Jonathan Keltz, Fran√ßois Chau, Russell Hodgkinson, Daniel Booko, Russell Mercado, Josie Loren, Dustin Ybarra"/>
    <s v="United States"/>
    <s v="United States"/>
    <x v="0"/>
    <x v="741"/>
    <x v="0"/>
    <x v="4"/>
    <x v="4"/>
    <s v="93 min"/>
    <s v="Comedies"/>
    <s v="Jeff's straight-and-narrow life changes abruptly when his buddies take him out for a birthday bash ‚Äì the night before a crucial med school interview."/>
    <x v="2"/>
  </r>
  <r>
    <s v="s6003"/>
    <x v="0"/>
    <x v="3209"/>
    <s v="2307: Winter's Dream"/>
    <x v="2603"/>
    <s v="Paul Sidhu"/>
    <s v="Paul Sidhu, Arielle Holmes, Branden Coles, Kelcey Watson, Anne-Solenne Hatte, Brad Potts, Timothy Lee DePriest, Fernando Argosino, Duchess Dukes, Harwood Gordon, Stormi Henley"/>
    <s v="United States"/>
    <s v="United States"/>
    <x v="0"/>
    <x v="964"/>
    <x v="2"/>
    <x v="32"/>
    <x v="0"/>
    <s v="101 min"/>
    <s v="Action &amp; Adventure, Independent Movies, Sci-Fi &amp; Fantasy"/>
    <s v="In the frozen tundra of a futuristic Arizona where humans have been forced underground, a soldier hunts the bioengineered leader of a rebellion."/>
    <x v="5"/>
  </r>
  <r>
    <s v="s6004"/>
    <x v="0"/>
    <x v="3210"/>
    <s v="24 Hours to Live"/>
    <x v="2604"/>
    <s v="Ethan Hawke"/>
    <s v="Ethan Hawke, Xu Qing, Paul Anderson, Rutger Hauer, Tyrone Keogh, Nathalie Boltt, Liam Cunningham"/>
    <s v="South Africa, China, United States"/>
    <s v="South Africa"/>
    <x v="5"/>
    <x v="1286"/>
    <x v="4"/>
    <x v="5"/>
    <x v="4"/>
    <s v="93 min"/>
    <s v="Action &amp; Adventure"/>
    <s v="Revived by an experimental procedure, a hit man gets to live an extra 24 hours ‚Äì which he uses to avenge his dead wife and child and redeem himself."/>
    <x v="5"/>
  </r>
  <r>
    <s v="s6005"/>
    <x v="0"/>
    <x v="3211"/>
    <s v="27, el club de los malditos"/>
    <x v="2605"/>
    <s v="Diego Capusotto"/>
    <s v="Diego Capusotto, Sof√≠a Gala, Daniel Ar√°oz, Willy Toledo, El Polaco, Paula Manzone, Yayo Guridi, Guillermo Toledo"/>
    <s v="Argentina"/>
    <s v="Argentina"/>
    <x v="10"/>
    <x v="935"/>
    <x v="0"/>
    <x v="21"/>
    <x v="0"/>
    <s v="82 min"/>
    <s v="Action &amp; Adventure, Comedies, International Movies"/>
    <s v="After a musician dies under suspicious circumstances, a hard-drinking detective and a music fan investigate why rock stars often die at the age of 27."/>
    <x v="5"/>
  </r>
  <r>
    <s v="s6006"/>
    <x v="0"/>
    <x v="3212"/>
    <s v="27: Gone Too Soon"/>
    <x v="2606"/>
    <s v="Janis Joplin"/>
    <s v="Janis Joplin, Jimi Hendrix, Amy Winehouse, Jim Morrison, Kurt Cobain"/>
    <s v="United Kingdom"/>
    <s v="United Kingdom"/>
    <x v="1"/>
    <x v="935"/>
    <x v="0"/>
    <x v="5"/>
    <x v="0"/>
    <s v="70 min"/>
    <s v="Documentaries"/>
    <s v="Explore the circumstances surrounding the tragic deaths at 27 of Jimi Hendrix, Jim Morrison, Brian Jones, Janis Joplin, Kurt Cobain and Amy Winehouse."/>
    <x v="8"/>
  </r>
  <r>
    <s v="s6007"/>
    <x v="0"/>
    <x v="3213"/>
    <s v="28 Days"/>
    <x v="2607"/>
    <s v="Sandra Bullock"/>
    <s v="Sandra Bullock, Viggo Mortensen, Dominic West, Diane Ladd, Elizabeth Perkins, Steve Buscemi, Alan Tudyk, Mike O'Malley, Azura Skye, Reni Santoni, Marianne Jean-Baptiste"/>
    <s v="United States"/>
    <s v="United States"/>
    <x v="0"/>
    <x v="934"/>
    <x v="1"/>
    <x v="42"/>
    <x v="2"/>
    <s v="104 min"/>
    <s v="Comedies, Dramas"/>
    <s v="After her drunken antics result in property damage, an alcoholic journalist enters rehab ‚Äì and soon meets a fellow resident who changes her outlook."/>
    <x v="2"/>
  </r>
  <r>
    <s v="s6009"/>
    <x v="0"/>
    <x v="3214"/>
    <s v="3 Generations"/>
    <x v="2608"/>
    <s v="Elle Fanning"/>
    <s v="Elle Fanning, Naomi Watts, Susan Sarandon, Tate Donovan, Linda Emond, Jordan Carlos, Sam Trammell, Maria Dizzia, Tessa Albertson"/>
    <s v="United States"/>
    <s v="United States"/>
    <x v="0"/>
    <x v="933"/>
    <x v="2"/>
    <x v="25"/>
    <x v="2"/>
    <s v="92 min"/>
    <s v="Dramas, LGBTQ Movies"/>
    <s v="When teenage Ray begins transitioning from female to male, his single mom and grandmother must cope with the change while tracking down his father."/>
    <x v="0"/>
  </r>
  <r>
    <s v="s6010"/>
    <x v="0"/>
    <x v="3215"/>
    <s v="3 Heroines"/>
    <x v="2609"/>
    <s v="Reza Rahadian"/>
    <s v="Reza Rahadian, Bunga Citra Lestari, Tara Basro, Chelsea Islan"/>
    <s v="Indonesia"/>
    <s v="Indonesia"/>
    <x v="25"/>
    <x v="932"/>
    <x v="3"/>
    <x v="32"/>
    <x v="5"/>
    <s v="124 min"/>
    <s v="Dramas, International Movies, Sports Movies"/>
    <s v="Three Indonesian women break records by becoming the first of their nation to medal in archery at the Seoul Olympics in the summer of 1988."/>
    <x v="0"/>
  </r>
  <r>
    <s v="s6012"/>
    <x v="0"/>
    <x v="3216"/>
    <s v="30 Days of Luxury"/>
    <x v="2610"/>
    <s v="Taher Farouz"/>
    <s v="Taher Farouz, Sad Al-Saghir, Ahmad Faloks, Soleiman Eid, Mahmood El-Laithi, Hesham Ismail, Shaima Saif, Nermin Maher, Sofinar"/>
    <s v="Egypt"/>
    <s v="Egypt"/>
    <x v="27"/>
    <x v="1287"/>
    <x v="2"/>
    <x v="32"/>
    <x v="1"/>
    <s v="91 min"/>
    <s v="Comedies, International Movies"/>
    <s v="With the help of his friends, a man breaks out of prison in hopes of restoring a lively nightclub."/>
    <x v="2"/>
  </r>
  <r>
    <s v="s6013"/>
    <x v="0"/>
    <x v="3217"/>
    <s v="30 Minutes or Less"/>
    <x v="2611"/>
    <s v="Jesse Eisenberg"/>
    <s v="Jesse Eisenberg, Danny McBride, Aziz Ansari, Nick Swardson, Dilshad Vadsaria, Michael Pe√±a, Bianca Kajlich, Fred Ward"/>
    <s v="United States"/>
    <s v="United States"/>
    <x v="0"/>
    <x v="301"/>
    <x v="3"/>
    <x v="15"/>
    <x v="4"/>
    <s v="83 min"/>
    <s v="Action &amp; Adventure, Comedies"/>
    <s v="Two crooks planning a bank heist wind up abducting a pizza delivery driver and force him to commit the robbery ‚Äî with a strict time limit."/>
    <x v="5"/>
  </r>
  <r>
    <s v="s6014"/>
    <x v="0"/>
    <x v="3218"/>
    <s v="300 Miles to Heaven"/>
    <x v="2612"/>
    <s v="Krzysztof Stroi≈Ñski"/>
    <s v="Krzysztof Stroi≈Ñski, Andrzej Mellin, Adrianna Biedrzy≈Ñska, Adrianna Biedrzy≈Ñska, Rafa≈Ç Zimowski, Kama Kowalewska, Wies≈Çaw Komasa, Aleksander Bednarz, Jadwiga Jankowska-Cieslak, Wojciech Klata"/>
    <s v="Denmark, France, Poland"/>
    <s v="Denmark"/>
    <x v="64"/>
    <x v="647"/>
    <x v="0"/>
    <x v="27"/>
    <x v="1"/>
    <s v="93 min"/>
    <s v="Dramas, International Movies"/>
    <s v="Hoping to help their dissident parents, two brothers sneak out of Poland and land as refugees in Denmark, where they are prevented from returning home."/>
    <x v="0"/>
  </r>
  <r>
    <s v="s6015"/>
    <x v="0"/>
    <x v="3219"/>
    <s v="42 Grams"/>
    <x v="2613"/>
    <s v="Jake Bickelhaupt"/>
    <s v="Jake Bickelhaupt"/>
    <s v="United States"/>
    <s v="United States"/>
    <x v="0"/>
    <x v="976"/>
    <x v="2"/>
    <x v="5"/>
    <x v="0"/>
    <s v="81 min"/>
    <s v="Documentaries"/>
    <s v="After launching a successful underground restaurant out of their apartment, an ambitious chef and his wife open an all-consuming upscale eatery."/>
    <x v="8"/>
  </r>
  <r>
    <s v="s6016"/>
    <x v="0"/>
    <x v="3220"/>
    <s v="4th Man Out"/>
    <x v="2614"/>
    <s v="Evan Todd"/>
    <s v="Evan Todd, Parker Young, Chord Overstreet, Jon Gabrus, Kate Flannery, Brooke Dillman, Jennifer Damiano, Jordan Lane Price, Alex Rennie, Jake Epstein"/>
    <s v="United States"/>
    <s v="United States"/>
    <x v="0"/>
    <x v="1288"/>
    <x v="2"/>
    <x v="25"/>
    <x v="11"/>
    <s v="86 min"/>
    <s v="Comedies, LGBTQ Movies"/>
    <s v="A young mechanic comes out to his extremely straight best friends. Once they get used to the idea, they're determined to help him find the right guy."/>
    <x v="2"/>
  </r>
  <r>
    <s v="s6018"/>
    <x v="0"/>
    <x v="3221"/>
    <s v="5 to 7"/>
    <x v="2615"/>
    <s v="Anton Yelchin"/>
    <s v="Anton Yelchin, B√©r√©nice Marlohe, Olivia Thirlby, Lambert Wilson, Frank Langella, Glenn Close"/>
    <s v="United States"/>
    <s v="United States"/>
    <x v="0"/>
    <x v="1133"/>
    <x v="2"/>
    <x v="28"/>
    <x v="4"/>
    <s v="97 min"/>
    <s v="Comedies, Dramas, Romantic Movies"/>
    <s v="A young novelist's life is turned upside down when a chance encounter outside a New York hotel leads to an intense affair with a diplomat's wife."/>
    <x v="2"/>
  </r>
  <r>
    <s v="s6019"/>
    <x v="0"/>
    <x v="3222"/>
    <s v="50 First Dates"/>
    <x v="2616"/>
    <s v="Adam Sandler"/>
    <s v="Adam Sandler, Drew Barrymore, Rob Schneider, Sean Astin, Lusia Strus, Dan Aykroyd, Amy Hill, Allen Covert, Blake Clark, Maya Rudolph"/>
    <s v="United States"/>
    <s v="United States"/>
    <x v="0"/>
    <x v="328"/>
    <x v="0"/>
    <x v="14"/>
    <x v="2"/>
    <s v="99 min"/>
    <s v="Comedies, Romantic Movies"/>
    <s v="After falling for a pretty art teacher who has no short-term memory, a marine veterinarian has to win her over again every single day."/>
    <x v="2"/>
  </r>
  <r>
    <s v="s6020"/>
    <x v="0"/>
    <x v="3223"/>
    <s v="50/50"/>
    <x v="2617"/>
    <s v="Joseph Gordon-Levitt"/>
    <s v="Joseph Gordon-Levitt, Seth Rogen, Anna Kendrick, Bryce Dallas Howard, Anjelica Huston, Serge Houde, Andrew Airlie, Matt Frewer, Philip Baker Hall, Marie Avgeropoulos, Jessica Parker Kennedy"/>
    <s v="United States"/>
    <s v="United States"/>
    <x v="0"/>
    <x v="327"/>
    <x v="1"/>
    <x v="15"/>
    <x v="4"/>
    <s v="100 min"/>
    <s v="Comedies, Dramas, Independent Movies"/>
    <s v="An otherwise healthy twentysomething has a comically early midlife crisis when he gets slapped with a cancer diagnosis and a 50-50 chance of survival."/>
    <x v="2"/>
  </r>
  <r>
    <s v="s6021"/>
    <x v="0"/>
    <x v="3224"/>
    <s v="5CM"/>
    <x v="1981"/>
    <s v="Herjunot Ali"/>
    <s v="Herjunot Ali, Raline Shah, Fedi Nuril, Pevita Pearce, Saykoji, Denny Sumargo, Didi Petet, Firrina Sinatrya"/>
    <s v="Indonesia"/>
    <s v="Indonesia"/>
    <x v="25"/>
    <x v="326"/>
    <x v="2"/>
    <x v="10"/>
    <x v="1"/>
    <s v="126 min"/>
    <s v="Dramas, International Movies"/>
    <s v="Five friends embark on a mission to climb the highest peak in Java, overcoming obstacles on the way and discovering the true meaning of friendship."/>
    <x v="0"/>
  </r>
  <r>
    <s v="s6022"/>
    <x v="0"/>
    <x v="3225"/>
    <s v="6 Days"/>
    <x v="2618"/>
    <s v="Jamie Bell"/>
    <s v="Jamie Bell, Abbie Cornish, Mark Strong, Martin Shaw, Ben Turner, Aymen Hamdouchi, Tim Pigott-Smith, Robert Portal, Colin Garlick, Andrew Grainger, Martin Hancock, Emun Elliott"/>
    <s v="New Zealand, United Kingdom"/>
    <s v="New Zealand"/>
    <x v="15"/>
    <x v="1289"/>
    <x v="2"/>
    <x v="5"/>
    <x v="4"/>
    <s v="94 min"/>
    <s v="Action &amp; Adventure, Dramas, International Movies"/>
    <s v="When armed gunmen seize the Iranian Embassy in 1980, a tense six-day standoff ensues while elite British soldiers prepare for a dangerous raid."/>
    <x v="5"/>
  </r>
  <r>
    <s v="s6023"/>
    <x v="0"/>
    <x v="3226"/>
    <s v="6-5=2"/>
    <x v="2619"/>
    <s v="Prashantt Guptha"/>
    <s v="Prashantt Guptha, Gaurav Paswala, Gaurav Kothari, Disha Kapoor, Niharica Raizada, Ashrut Jain, Darshan Machamada"/>
    <s v="India"/>
    <s v="India"/>
    <x v="3"/>
    <x v="1020"/>
    <x v="1"/>
    <x v="28"/>
    <x v="0"/>
    <s v="103 min"/>
    <s v="Horror Movies, International Movies, Thrillers"/>
    <s v="Six friends decide to undertake a grueling mountain trek, only to find that the difficulties in store for them are not merely physical."/>
    <x v="3"/>
  </r>
  <r>
    <s v="s6024"/>
    <x v="0"/>
    <x v="3227"/>
    <s v="68 Kill"/>
    <x v="2620"/>
    <s v="Matthew Gray Gubler"/>
    <s v="Matthew Gray Gubler, AnnaLynne McCord, Alisha Boe, Sheila Vand, Sam Eidson, James Moses Black, Ajay Mehta, Michael Beasley, David Maldonado, Hallie Grace Bradley, Peter Jaymes Jr., Eric Podnar, Lucy Faust"/>
    <s v="United States"/>
    <s v="United States"/>
    <x v="0"/>
    <x v="658"/>
    <x v="5"/>
    <x v="5"/>
    <x v="4"/>
    <s v="96 min"/>
    <s v="Comedies, Independent Movies, Thrillers"/>
    <s v="A hapless guy agrees to help his stunning ‚Äì but psychotic ‚Äì girlfriend rob her loathsome sugar daddy in a scheme as ill-conceived as it is violent."/>
    <x v="2"/>
  </r>
  <r>
    <s v="s6025"/>
    <x v="1"/>
    <x v="3228"/>
    <s v="7 (Seven)"/>
    <x v="2621"/>
    <s v="Rahman"/>
    <s v="Rahman, Havish, Regina Cassandra, Nandita Swetha, Anisha Ambrose, Tridha Choudhury, Pujitha Ponnada, Aditi Arya"/>
    <s v="India"/>
    <s v="India"/>
    <x v="3"/>
    <x v="690"/>
    <x v="6"/>
    <x v="23"/>
    <x v="1"/>
    <s v="1 Season"/>
    <s v="TV Shows"/>
    <s v="Multiple women report their husbands as missing but when it appears they are looking for the same man, a police officer traces their cryptic connection."/>
    <x v="13"/>
  </r>
  <r>
    <s v="s6026"/>
    <x v="0"/>
    <x v="3229"/>
    <s v="7 Din Mohabbat In"/>
    <x v="2622"/>
    <s v="Mahira Khan"/>
    <s v="Mahira Khan, Sheheryar Munawar, Javed Sheikh, Hina Dilpazeer, Amna Ilyas, Mira Sethi, Rimal Ali, Salahuddin Tunio, Aamir Qureshi, Adnan Shah"/>
    <s v="Pakistan"/>
    <s v="Pakistan"/>
    <x v="63"/>
    <x v="691"/>
    <x v="0"/>
    <x v="21"/>
    <x v="5"/>
    <s v="137 min"/>
    <s v="Comedies, International Movies, Music &amp; Musicals"/>
    <s v="Given just seven days by a genie to find a girl who will fall for him, a nerdy young man embarks on a madcap and messy search for his would-be wife."/>
    <x v="2"/>
  </r>
  <r>
    <s v="s6028"/>
    <x v="0"/>
    <x v="3230"/>
    <s v="A Bad Moms Christmas"/>
    <x v="2602"/>
    <s v="Mila Kunis"/>
    <s v="Mila Kunis, Kristen Bell, Kathryn Hahn, Susan Sarandon, Christine Baranski, Jay Hernandez, Cheryl Hines, Peter Gallagher, Justin Hartley"/>
    <s v="United States, China"/>
    <s v="United States"/>
    <x v="0"/>
    <x v="657"/>
    <x v="1"/>
    <x v="5"/>
    <x v="4"/>
    <s v="104 min"/>
    <s v="Comedies"/>
    <s v="Stressed-out moms Amy, Carla and Kiki are back, and the looming Christmas holiday gets even more daunting when their mothers show up for a visit."/>
    <x v="2"/>
  </r>
  <r>
    <s v="s6029"/>
    <x v="0"/>
    <x v="3231"/>
    <s v="A Billion Colour Story"/>
    <x v="2623"/>
    <s v="Dhruva Padmakumar"/>
    <s v="Dhruva Padmakumar, Gaurav Sharma, Vasuki"/>
    <s v="India"/>
    <s v="India"/>
    <x v="3"/>
    <x v="692"/>
    <x v="2"/>
    <x v="32"/>
    <x v="1"/>
    <s v="104 min"/>
    <s v="Dramas, Independent Movies, International Movies"/>
    <s v="The curious child of idealistic interfaith parents observes an increasingly intolerant world as his family faces financial strain."/>
    <x v="0"/>
  </r>
  <r>
    <s v="s6030"/>
    <x v="0"/>
    <x v="3232"/>
    <s v="A Boy Called Po"/>
    <x v="1632"/>
    <s v="Christopher Gorham"/>
    <s v="Christopher Gorham, Julian Feder, Kaitlin Doubleday, Andrew Bowen, Caitlin Carmichael, Sean Gunn, Bryan Batt, Fay Masterson, Brian George"/>
    <s v="United States"/>
    <s v="United States"/>
    <x v="0"/>
    <x v="656"/>
    <x v="3"/>
    <x v="32"/>
    <x v="3"/>
    <s v="94 min"/>
    <s v="Dramas, Sci-Fi &amp; Fantasy"/>
    <s v="After his wife's death, an overworked engineer struggles to care for his son with autism, who regresses into a fantasy world to escape real-life bullying."/>
    <x v="0"/>
  </r>
  <r>
    <s v="s6031"/>
    <x v="0"/>
    <x v="3233"/>
    <s v="A Bridge Too Far"/>
    <x v="2624"/>
    <s v="Dirk Bogarde"/>
    <s v="Dirk Bogarde, James Caan, Michael Caine, Sean Connery, Edward Fox, Elliott Gould, Gene Hackman, Anthony Hopkins, Hardy Kr√ºger, Laurence Olivier, Ryan O'Neal, Robert Redford, Maximilian Schell, Liv Ullmann"/>
    <s v="United States, United Kingdom"/>
    <s v="United States"/>
    <x v="0"/>
    <x v="693"/>
    <x v="4"/>
    <x v="62"/>
    <x v="3"/>
    <s v="176 min"/>
    <s v="Action &amp; Adventure, Classic Movies, Dramas"/>
    <s v="This wartime drama details a pivotal day in 1944 when an Allied task force tried to win World War II by seizing control of key bridges in Holland."/>
    <x v="5"/>
  </r>
  <r>
    <s v="s6032"/>
    <x v="0"/>
    <x v="3234"/>
    <s v="A Clockwork Orange"/>
    <x v="2625"/>
    <s v="Malcolm McDowell"/>
    <s v="Malcolm McDowell, Patrick Magee, Michael Bates, Warren Clarke, Adrienne Corri, Paul Farrell, Miriam Karlin, James Marcus"/>
    <s v="United Kingdom, United States"/>
    <s v="United Kingdom"/>
    <x v="1"/>
    <x v="350"/>
    <x v="5"/>
    <x v="59"/>
    <x v="4"/>
    <s v="137 min"/>
    <s v="Classic Movies, Cult Movies, Dramas"/>
    <s v="In this dark satire from director Stanley Kubrick, a young, vicious sociopath in a dystopian England undergoes an experimental rehabilitation therapy."/>
    <x v="9"/>
  </r>
  <r>
    <s v="s6033"/>
    <x v="0"/>
    <x v="3235"/>
    <s v="A Dangerous Woman"/>
    <x v="2626"/>
    <s v="Debra Winger"/>
    <s v="Debra Winger, Barbara Hershey, Gabriel Byrne, Laurie Metcalf, John Terry, Maggie Gyllenhaal, Jake Gyllenhaal, Chloe Webb, David Strathairn"/>
    <s v="United States"/>
    <s v="United States"/>
    <x v="0"/>
    <x v="950"/>
    <x v="5"/>
    <x v="0"/>
    <x v="4"/>
    <s v="101 min"/>
    <s v="Dramas, Romantic Movies"/>
    <s v="At the center of this engrossing melodrama is a Golden Globe-nominated turn by Debra Winger, who plays a sheltered, slow-witted woman living with her widowed Aunt Frances while working at a dry cleaners."/>
    <x v="0"/>
  </r>
  <r>
    <s v="s6034"/>
    <x v="0"/>
    <x v="3236"/>
    <s v="A Family Affair"/>
    <x v="2627"/>
    <s v="Tom Fassaert"/>
    <s v="Tom Fassaert"/>
    <s v="Netherlands, Denmark, South Africa"/>
    <s v="Netherlands"/>
    <x v="44"/>
    <x v="1213"/>
    <x v="5"/>
    <x v="25"/>
    <x v="5"/>
    <s v="111 min"/>
    <s v="Documentaries, International Movies"/>
    <s v="The filmmaker hunts for the missing puzzle pieces of his family history during a visit with a complex and controversial figure: his grandmother."/>
    <x v="8"/>
  </r>
  <r>
    <s v="s6035"/>
    <x v="0"/>
    <x v="3237"/>
    <s v="A Family Man"/>
    <x v="2628"/>
    <s v="Gerard Butler"/>
    <s v="Gerard Butler, Gretchen Mol, Alison Brie, Willem Dafoe, Alfred Molina, Maxwell Jenkins, Anupam Kher, Dustin Milligan"/>
    <s v="Canada, United States"/>
    <s v="Canada"/>
    <x v="11"/>
    <x v="590"/>
    <x v="5"/>
    <x v="32"/>
    <x v="4"/>
    <s v="110 min"/>
    <s v="Dramas"/>
    <s v="A ruthless corporate headhunter battles his rival for a promotion while dealing with a family crisis that threatens to derail his career."/>
    <x v="0"/>
  </r>
  <r>
    <s v="s6036"/>
    <x v="0"/>
    <x v="3238"/>
    <s v="A Flying Jatt"/>
    <x v="1942"/>
    <s v="Tiger Shroff"/>
    <s v="Tiger Shroff, Jacqueline Fernandez, Nathan Jones, Kay Kay Menon, Amrita Singh, Gaurav Pandey, Shraddha Kapoor, Amrita Puri"/>
    <s v="India"/>
    <s v="India"/>
    <x v="3"/>
    <x v="1290"/>
    <x v="1"/>
    <x v="32"/>
    <x v="1"/>
    <s v="142 min"/>
    <s v="Action &amp; Adventure, International Movies, Sci-Fi &amp; Fantasy"/>
    <s v="A timid man gets unexpected superpowers while trying to save his family's land and a sacred tree from a ruthless tycoon."/>
    <x v="5"/>
  </r>
  <r>
    <s v="s6037"/>
    <x v="0"/>
    <x v="3239"/>
    <s v="A Glimpse Inside the Mind of Charles Swan III"/>
    <x v="2629"/>
    <s v="Charlie Sheen"/>
    <s v="Charlie Sheen, Jason Schwartzman, Bill Murray, Katheryn Winnick, Patricia Arquette, Aubrey Plaza, Mary Elizabeth Winstead, Dermot Mulroney"/>
    <s v="United States"/>
    <s v="United States"/>
    <x v="0"/>
    <x v="1280"/>
    <x v="2"/>
    <x v="10"/>
    <x v="4"/>
    <s v="86 min"/>
    <s v="Comedies, Independent Movies"/>
    <s v="When his girlfriend walks out and leaves him a wreck, a graphic designer ‚Äì who seemed to have it all ‚Äì sets out to discover where he went wrong."/>
    <x v="2"/>
  </r>
  <r>
    <s v="s6040"/>
    <x v="0"/>
    <x v="3240"/>
    <s v="A Haunted House"/>
    <x v="276"/>
    <s v="Marlon Wayans"/>
    <s v="Marlon Wayans, Essence Atkins, Cedric the Entertainer, Nick Swardson, David Koechner, Dave Sheridan, Affion Crockett, J.B. Smoove, Andrew Daly, Alanna Ubach"/>
    <s v="United States"/>
    <s v="United States"/>
    <x v="0"/>
    <x v="1014"/>
    <x v="3"/>
    <x v="4"/>
    <x v="4"/>
    <s v="86 min"/>
    <s v="Comedies, Horror Movies"/>
    <s v="This spoof on scary movies follows a young couple settling into a new home, where an evil spirit ‚Äî and horrifyingly hilarious antics ‚Äî await."/>
    <x v="2"/>
  </r>
  <r>
    <s v="s6041"/>
    <x v="0"/>
    <x v="3241"/>
    <s v="A Haunting at Silver Falls: The Return"/>
    <x v="2630"/>
    <s v="Laura Flannery"/>
    <s v="Laura Flannery, James Cavlo, Harry Hains, Clemmie Dugdale, Dendrie Taylor, Bryan Chesters, Jennifer Dorogi, Adam Lazarre-White, Nikita Ramsey"/>
    <s v="United States"/>
    <s v="United States"/>
    <x v="0"/>
    <x v="1291"/>
    <x v="4"/>
    <x v="23"/>
    <x v="1"/>
    <s v="80 min"/>
    <s v="Horror Movies, Independent Movies"/>
    <s v="When the ghost of her serial killer aunt seemingly resurfaces, Jordan must return to Silver Falls in hopes of finally putting an end to the torment."/>
    <x v="3"/>
  </r>
  <r>
    <s v="s6042"/>
    <x v="0"/>
    <x v="3242"/>
    <s v="A Holiday Engagement"/>
    <x v="2631"/>
    <s v="Bonnie Somerville"/>
    <s v="Bonnie Somerville, Shelley Long, Jordan Bridges, Sam McMurray, Haylie Duff, Sam Horrigan, Carrie Wiita, Chris McKenna, Edi Patterson, Jennifer Elise Cox"/>
    <s v="United States"/>
    <s v="United States"/>
    <x v="0"/>
    <x v="1292"/>
    <x v="5"/>
    <x v="15"/>
    <x v="8"/>
    <s v="92 min"/>
    <s v="Children &amp; Family Movies, Comedies, Romantic Movies"/>
    <s v="Hilary's plan to hire a good-looking guy to act as her boyfriend backfires when she brings him home for the holidays to try and fool her family."/>
    <x v="7"/>
  </r>
  <r>
    <s v="s6043"/>
    <x v="0"/>
    <x v="3243"/>
    <s v="A Kind of Murder"/>
    <x v="2632"/>
    <s v="Patrick Wilson"/>
    <s v="Patrick Wilson, Jessica Biel, Vincent Kartheiser, Haley Bennett, Eddie Marsan, Jon Osbeck, Radek Lord, Christine Dye"/>
    <s v="United States"/>
    <s v="United States"/>
    <x v="0"/>
    <x v="1293"/>
    <x v="6"/>
    <x v="32"/>
    <x v="4"/>
    <s v="96 min"/>
    <s v="Thrillers"/>
    <s v="Obsessed with an unsolved murder case, a crime novelist stuck in an unhappy marriage fantasizes about killing his wife, who soon turns up dead."/>
    <x v="4"/>
  </r>
  <r>
    <s v="s6047"/>
    <x v="0"/>
    <x v="3244"/>
    <s v="A Most Violent Year"/>
    <x v="1772"/>
    <s v="Oscar Isaac"/>
    <s v="Oscar Isaac, Jessica Chastain, David Oyelowo, Albert Brooks, Elyes Gabel, Catalina Sandino Moreno, Christopher Abbott, Peter Gerety, Alessandro Nivola"/>
    <s v="United Arab Emirates, United States"/>
    <s v="United Arab Emirates"/>
    <x v="35"/>
    <x v="1013"/>
    <x v="0"/>
    <x v="28"/>
    <x v="4"/>
    <s v="125 min"/>
    <s v="Dramas, Thrillers"/>
    <s v="Abel Morales tries to avoid corruption's easy path as he pursues the American Dream amid an increasingly violent business war in 1981 New York City."/>
    <x v="0"/>
  </r>
  <r>
    <s v="s6050"/>
    <x v="0"/>
    <x v="3245"/>
    <s v="A Night at the Roxbury"/>
    <x v="1858"/>
    <s v="Will Ferrell"/>
    <s v="Will Ferrell, Chris Kattan, Dan Hedaya, Molly Shannon, Richard Grieco, Loni Anderson, Elisa Donovan, Gigi Rice, Lochlyn Munro, Dwayne Hickman"/>
    <s v="United States"/>
    <s v="United States"/>
    <x v="0"/>
    <x v="1012"/>
    <x v="1"/>
    <x v="2"/>
    <x v="2"/>
    <s v="82 min"/>
    <s v="Comedies, Cult Movies"/>
    <s v="After a run-in with Richard Grieco, dimwits Doug and Steve gain entry to a swanky nightclub in this comedy based on a &quot;Saturday Night Live&quot; sketch."/>
    <x v="2"/>
  </r>
  <r>
    <s v="s6051"/>
    <x v="0"/>
    <x v="3246"/>
    <s v="A Noble Intention"/>
    <x v="2039"/>
    <s v="Gijs Scholten van Aschat"/>
    <s v="Gijs Scholten van Aschat, Jacob Derwig, Rifka Lodeizen, Juda Goslinga, Zeb Troostwijk, Elisabeth Hesemans, Joosje Duk"/>
    <s v="Netherlands"/>
    <s v="Netherlands"/>
    <x v="44"/>
    <x v="1294"/>
    <x v="2"/>
    <x v="25"/>
    <x v="0"/>
    <s v="111 min"/>
    <s v="Dramas, International Movies"/>
    <s v="In 1888 Amsterdam, a headstrong violin maker finds himself immersed in peril and tragedy after challenging businessmen who threaten his community."/>
    <x v="0"/>
  </r>
  <r>
    <s v="s6052"/>
    <x v="0"/>
    <x v="3247"/>
    <s v="A Patch of Fog"/>
    <x v="2633"/>
    <s v="Stephen Graham"/>
    <s v="Stephen Graham, Conleth Hill, Lara Pulver, Arsher Ali, Stuart Graham, Ian McElhinney"/>
    <s v="United Kingdom"/>
    <s v="United Kingdom"/>
    <x v="1"/>
    <x v="1011"/>
    <x v="3"/>
    <x v="25"/>
    <x v="0"/>
    <s v="92 min"/>
    <s v="Dramas, Thrillers"/>
    <s v="When a guard catches a writer-television host shoplifting, instead of turning him in, he only asks to be a friend, then begins to rule his life."/>
    <x v="0"/>
  </r>
  <r>
    <s v="s6053"/>
    <x v="0"/>
    <x v="3248"/>
    <s v="A Perfect Man"/>
    <x v="2634"/>
    <s v="Liev Schreiber"/>
    <s v="Liev Schreiber, Jeanne Tripplehorn, Joelle Carter, Louise Fletcher, Katie Carr, Ren√©e Soutendijk, Huub Stapel, Michael Pas"/>
    <s v="United States"/>
    <s v="United States"/>
    <x v="0"/>
    <x v="1295"/>
    <x v="4"/>
    <x v="4"/>
    <x v="4"/>
    <s v="94 min"/>
    <s v="Dramas, Independent Movies, Romantic Movies"/>
    <s v="Nina thinks her husband, James, is cheating on her, and she sets out to prove it by calling him and pretending to be another woman."/>
    <x v="0"/>
  </r>
  <r>
    <s v="s6054"/>
    <x v="0"/>
    <x v="3249"/>
    <s v="A Princess for Christmas"/>
    <x v="1129"/>
    <s v="Katie McGrath"/>
    <s v="Katie McGrath, Sir Roger Moore, Sam Heughan, Travis Turner, Leilah de Meza, Miles Richardson, Charlotte Salt"/>
    <s v="United States"/>
    <s v="United States"/>
    <x v="0"/>
    <x v="400"/>
    <x v="3"/>
    <x v="15"/>
    <x v="5"/>
    <s v="91 min"/>
    <s v="Children &amp; Family Movies, Dramas, Romantic Movies"/>
    <s v="At the invitation of a relative, young Jules Daly travels with her niece and nephew to a castle in Europe, where Jules falls for a dashing prince."/>
    <x v="7"/>
  </r>
  <r>
    <s v="s6055"/>
    <x v="0"/>
    <x v="3250"/>
    <s v="A Russell Peters Christmas"/>
    <x v="2635"/>
    <s v="Russell Peters"/>
    <s v="Russell Peters, Pamela Anderson, Michael Bubl√©, Jon Lovitz, Scott Thompson, Faizon Love, Goapele, Ted Lange"/>
    <s v="Canada"/>
    <s v="Canada"/>
    <x v="11"/>
    <x v="1272"/>
    <x v="3"/>
    <x v="15"/>
    <x v="11"/>
    <s v="44 min"/>
    <s v="Stand-Up Comedy"/>
    <s v="Inspired by the variety shows of the 1970s, &quot;A Russell Peters Christmas&quot; is a sweet, silly, sentimental and, most of all, funny Christmas special."/>
    <x v="12"/>
  </r>
  <r>
    <s v="s6056"/>
    <x v="0"/>
    <x v="3251"/>
    <s v="A Scandall"/>
    <x v="2636"/>
    <s v="Johnny Baweja"/>
    <s v="Johnny Baweja, Reeth Mazumder, Manav Kaul, Tanvi Vyas, Puru Chibber, Vasundhara Kaul, Aayam Mehta, Niraj Sah"/>
    <s v="India"/>
    <s v="India"/>
    <x v="3"/>
    <x v="1032"/>
    <x v="5"/>
    <x v="32"/>
    <x v="0"/>
    <s v="108 min"/>
    <s v="International Movies, Thrillers"/>
    <s v="A film school graduate is interested in making a movie about his girlfriend's uncle, who claims that he can see his long-dead daughter."/>
    <x v="15"/>
  </r>
  <r>
    <s v="s6057"/>
    <x v="0"/>
    <x v="3252"/>
    <s v="A Separation"/>
    <x v="2637"/>
    <s v="Leila Hatami"/>
    <s v="Leila Hatami, Peyman Moaadi, Shahab Hosseini, Sareh Bayat, Sarina Farhadi, Babak Karimi, Ali-Asghar Shahbazi, Shirin Yazdanbakhsh, Kimia Hosseini, Merila Zare'i, Sahabanu Zolghadr"/>
    <s v="Iran, France"/>
    <s v="Iran"/>
    <x v="69"/>
    <x v="1296"/>
    <x v="4"/>
    <x v="15"/>
    <x v="2"/>
    <s v="123 min"/>
    <s v="Dramas, International Movies"/>
    <s v="Amid an impasse in his marriage, a father in Tehran is beset by a bitter feud involving the family of a pious caretaker he hired for his aging dad."/>
    <x v="0"/>
  </r>
  <r>
    <s v="s6058"/>
    <x v="0"/>
    <x v="3253"/>
    <s v="A Serious Man"/>
    <x v="1232"/>
    <s v="Michael Stuhlbarg"/>
    <s v="Michael Stuhlbarg, Richard Kind, Fred Melamed, Sari Lennick, Adam Arkin, Amy Landecker, Alan Mandell, Fyvush Finkel, Peter Breitmayer, Aaron Wolff, Jessica McManus, Brent Braunschweig"/>
    <s v="United States, United Kingdom, France"/>
    <s v="United States"/>
    <x v="0"/>
    <x v="1297"/>
    <x v="0"/>
    <x v="17"/>
    <x v="4"/>
    <s v="106 min"/>
    <s v="Comedies, Independent Movies"/>
    <s v="With every aspect of his life unraveling, a Jewish physics professor seeks out three rabbis for spiritual guidance."/>
    <x v="2"/>
  </r>
  <r>
    <s v="s6059"/>
    <x v="0"/>
    <x v="3254"/>
    <s v="A Sort of Homecoming"/>
    <x v="2638"/>
    <s v="Laura Marano"/>
    <s v="Laura Marano, Parker Mack, Katherine McNamara, Marcus Lyle Brown, Shayne Topp, Michelle Clunie, Kathleen Wilhoite"/>
    <s v="United States"/>
    <s v="United States"/>
    <x v="0"/>
    <x v="1065"/>
    <x v="0"/>
    <x v="25"/>
    <x v="5"/>
    <s v="89 min"/>
    <s v="Dramas, Independent Movies"/>
    <s v="Ace news producer Amy is called back to her Louisiana hometown where memories of what used to be ‚Äì and what might have been ‚Äì come flooding back."/>
    <x v="0"/>
  </r>
  <r>
    <s v="s6060"/>
    <x v="0"/>
    <x v="3255"/>
    <s v="A Tale of Love and Darkness"/>
    <x v="2639"/>
    <s v="Natalie Portman"/>
    <s v="Natalie Portman, Gilad Kahana, Amir Tessler, Moni Moshonov, Ohad Knoller, Makram Khoury, Neta Riskin, Alexander Peleg, Rotem Keinan, Tomer Kapon"/>
    <s v="Israel, United States"/>
    <s v="Israel"/>
    <x v="62"/>
    <x v="629"/>
    <x v="3"/>
    <x v="25"/>
    <x v="2"/>
    <s v="98 min"/>
    <s v="Dramas, International Movies"/>
    <s v="Based on the memoirs of author Amos Oz, this poetic drama shares his family's tale of suffering and survival in the early years of independent Israel."/>
    <x v="0"/>
  </r>
  <r>
    <s v="s6061"/>
    <x v="0"/>
    <x v="3256"/>
    <s v="A Thin Line Between Love &amp; Hate"/>
    <x v="2640"/>
    <s v="Martin Lawrence"/>
    <s v="Martin Lawrence, Lynn Whitfield, Regina King, Bobby Brown, Della Reese, Daryl Mitchell, Roger Mosley, Malinda Williams, Roger E. Mosley, Simbi Khali, Tangie Ambrose, Wendy Raquel Robinson, Stacii Jae Johnson, Faizon Love, Miguel A. N√∫√±ez Jr., Tracy Morgan"/>
    <s v="United States"/>
    <s v="United States"/>
    <x v="0"/>
    <x v="328"/>
    <x v="0"/>
    <x v="34"/>
    <x v="4"/>
    <s v="108 min"/>
    <s v="Comedies, Romantic Movies"/>
    <s v="When a philandering club promoter sets out to woo a rich, glamorous woman, he has no clue just how much mayhem he's about to unleash on his life."/>
    <x v="2"/>
  </r>
  <r>
    <s v="s6062"/>
    <x v="0"/>
    <x v="3257"/>
    <s v="A Thousand Words"/>
    <x v="648"/>
    <s v="Eddie Murphy"/>
    <s v="Eddie Murphy, Kerry Washington, Cliff Curtis, Clark Duke, Allison Janney, Ruby Dee, John Witherspoon, Jack McBrayer"/>
    <s v="United States"/>
    <s v="United States"/>
    <x v="0"/>
    <x v="327"/>
    <x v="1"/>
    <x v="10"/>
    <x v="2"/>
    <s v="92 min"/>
    <s v="Comedies"/>
    <s v="When he learns his karma will permit him to speak just a thousand more words before he dies, fast-talking agent Jack must make every syllable count."/>
    <x v="2"/>
  </r>
  <r>
    <s v="s6063"/>
    <x v="0"/>
    <x v="3258"/>
    <s v="A Walk to Remember"/>
    <x v="2641"/>
    <s v="Mandy Moore"/>
    <s v="Mandy Moore, Shane West, Peter Coyote, Daryl Hannah, Lauren German, Clayne Crawford, Al Thompson"/>
    <s v="United States"/>
    <s v="United States"/>
    <x v="0"/>
    <x v="326"/>
    <x v="2"/>
    <x v="12"/>
    <x v="3"/>
    <s v="102 min"/>
    <s v="Dramas, Romantic Movies"/>
    <s v="When bad boy Landon is cast opposite campus bookworm Jamie in a high school play, romance blooms ‚Äî until tragedy threatens to tear them apart."/>
    <x v="0"/>
  </r>
  <r>
    <s v="s6064"/>
    <x v="0"/>
    <x v="3259"/>
    <s v="A Wednesday"/>
    <x v="1051"/>
    <s v="Anupam Kher"/>
    <s v="Anupam Kher, Naseeruddin Shah, Jimmy Shergill, Deepal Shaw, Aamir Bashir, Kali Prasad Mukherjee, Vijay Bhatia, Chetan Pandit"/>
    <s v="India"/>
    <s v="India"/>
    <x v="3"/>
    <x v="325"/>
    <x v="3"/>
    <x v="16"/>
    <x v="0"/>
    <s v="103 min"/>
    <s v="Action &amp; Adventure, Dramas, International Movies"/>
    <s v="After receiving an anonymous tip about a bomb, a police commissioner must negotiate with the terrorist, who demands the release of four militants."/>
    <x v="5"/>
  </r>
  <r>
    <s v="s6066"/>
    <x v="0"/>
    <x v="3260"/>
    <s v="A Wrinkle in Time"/>
    <x v="577"/>
    <s v="Storm Reid"/>
    <s v="Storm Reid, Oprah Winfrey, Reese Witherspoon, Mindy Kaling, Deric McCabe, Levi Miller, Chris Pine, Gugu Mbatha-Raw, Zach Galifianakis, Michael Pe√±a, Bellamy Young, Andr√© Holland, Will McCormack, Rowan Blanchard, Daniel MacPherson"/>
    <s v="United States"/>
    <s v="United States"/>
    <x v="0"/>
    <x v="324"/>
    <x v="4"/>
    <x v="21"/>
    <x v="3"/>
    <s v="110 min"/>
    <s v="Children &amp; Family Movies"/>
    <s v="Years after their father disappears, Meg and her younger brother Charles Wallace cross galaxies on a quest to save him from the heart of darkness."/>
    <x v="7"/>
  </r>
  <r>
    <s v="s6069"/>
    <x v="0"/>
    <x v="3261"/>
    <s v="A.M.I."/>
    <x v="2642"/>
    <s v="Debs Howard"/>
    <s v="Debs Howard, Philip Granger, Sam Robert Muik, Havana Guppy, Bonnie Hay, Veronica Hampson, Lori Triolo, Andrew Coghlan, Laura Mitchell, Elinet Louicius"/>
    <s v="Canada"/>
    <s v="Canada"/>
    <x v="11"/>
    <x v="379"/>
    <x v="2"/>
    <x v="23"/>
    <x v="0"/>
    <s v="77 min"/>
    <s v="Horror Movies"/>
    <s v="After losing her mother, a teenage girl bonds with her phone‚Äôs artificial intelligence app, a relationship that soon takes a dark and violent turn."/>
    <x v="3"/>
  </r>
  <r>
    <s v="s6070"/>
    <x v="0"/>
    <x v="3262"/>
    <s v="A.X.L."/>
    <x v="2643"/>
    <s v="Alex Neustaedter"/>
    <s v="Alex Neustaedter, Becky G., Alex MacNicoll, Dominic Rains, Thomas Jane, Lou Taylor Pucci, Patricia De Leon, Niko Guardado, Ted McGinley, Marie-Fran√ßoise Theodore, Eric Etebari, Dorian Kingi"/>
    <s v="United States"/>
    <s v="United States"/>
    <x v="0"/>
    <x v="762"/>
    <x v="1"/>
    <x v="21"/>
    <x v="3"/>
    <s v="99 min"/>
    <s v="Action &amp; Adventure, Children &amp; Family Movies, Independent Movies"/>
    <s v="Young motocross racer Miles Hill helps a top-secret robotic combat dog evade its ruthless creator and the military, who are in hot pursuit."/>
    <x v="5"/>
  </r>
  <r>
    <s v="s6071"/>
    <x v="0"/>
    <x v="3263"/>
    <s v="A≈ük Tesad√ºfleri Sever"/>
    <x v="406"/>
    <s v="Mehmet G√ºns√ºr"/>
    <s v="Mehmet G√ºns√ºr, Bel√ßim Bilgin, Ayda Aksel, Altan Erkekli, Sebnem S√∂nmez, H√ºseyin Avni Danyal, Berna Konur, √úmit B√ºlent Din√ßer"/>
    <s v="Turkey"/>
    <s v="Turkey"/>
    <x v="41"/>
    <x v="1298"/>
    <x v="1"/>
    <x v="15"/>
    <x v="0"/>
    <s v="122 min"/>
    <s v="Dramas, International Movies, Romantic Movies"/>
    <s v="A series of coincidences brings two star-crossed lovers together, but fate pulls them apart until they encounter each other again in Istanbul."/>
    <x v="0"/>
  </r>
  <r>
    <s v="s6072"/>
    <x v="0"/>
    <x v="3264"/>
    <s v="Aadu 2"/>
    <x v="2644"/>
    <s v="Jayasurya"/>
    <s v="Jayasurya, Vinayakan, Sunny Wayne, Vijay Babu, Saiju Kurup, Vineeth Mohan, Unni Rajan P. Dev, Dharmajan Bolgatty, Indrans"/>
    <s v="India"/>
    <s v="India"/>
    <x v="3"/>
    <x v="925"/>
    <x v="0"/>
    <x v="5"/>
    <x v="0"/>
    <s v="150 min"/>
    <s v="Comedies, International Movies"/>
    <s v="When Shaji Pappan and his gang of goofy outlaws find themselves low on funds, they plan to once again win a hefty prize in a tug-of-war competition."/>
    <x v="2"/>
  </r>
  <r>
    <s v="s6073"/>
    <x v="0"/>
    <x v="3265"/>
    <s v="Aajcha Divas Majha"/>
    <x v="2645"/>
    <s v="Sachin Khedekar"/>
    <s v="Sachin Khedekar, Ashwini Bhave, Mahesh Manjrekar, Hrishikesh Joshi, Satish Alekar, Sunil Tawde, Pushkar Shrotri, Anand Ingle"/>
    <s v="India"/>
    <s v="India"/>
    <x v="3"/>
    <x v="992"/>
    <x v="6"/>
    <x v="4"/>
    <x v="5"/>
    <s v="126 min"/>
    <s v="Comedies, Dramas, International Movies"/>
    <s v="A conscientious politician helps an elderly singer overcome the obstacles placed in his path a by a powerful bureaucracy."/>
    <x v="2"/>
  </r>
  <r>
    <s v="s6074"/>
    <x v="0"/>
    <x v="3266"/>
    <s v="Aarakshan"/>
    <x v="632"/>
    <s v="Amitabh Bachchan"/>
    <s v="Amitabh Bachchan, Saif Ali Khan, Manoj Bajpayee, Deepika Padukone, Prateik, Tanvi Azmi, Saurabh Shukla, Darshan Jariwala, Yashpal Sharma, Mukesh Tiwari"/>
    <s v="India"/>
    <s v="India"/>
    <x v="3"/>
    <x v="579"/>
    <x v="0"/>
    <x v="15"/>
    <x v="1"/>
    <s v="164 min"/>
    <s v="Dramas, International Movies"/>
    <s v="The decision by India's supreme court to establish caste-based reservations for jobs in education causes conflict between a teacher and his mentor."/>
    <x v="0"/>
  </r>
  <r>
    <s v="s6075"/>
    <x v="0"/>
    <x v="3267"/>
    <s v="Aashayein"/>
    <x v="31"/>
    <s v="John Abraham"/>
    <s v="John Abraham, Sonal Sehgal, Prateeksha Lonkar, Girish Karnad, Farida Jalal, Ashwin Chitale, Anaitha Nair, Vikram Inamdar, Vipin Bhali, Poonam Chitale, Nagesh Kukunoor"/>
    <s v="India"/>
    <s v="India"/>
    <x v="3"/>
    <x v="1299"/>
    <x v="5"/>
    <x v="3"/>
    <x v="1"/>
    <s v="115 min"/>
    <s v="Dramas, International Movies"/>
    <s v="When he learns he has terminal cancer, a cynical gambler and chronic smoker ditches his fianc√©e, snubs doctors and checks into a nursing home to die."/>
    <x v="0"/>
  </r>
  <r>
    <s v="s6076"/>
    <x v="0"/>
    <x v="3268"/>
    <s v="Aata Pita"/>
    <x v="2646"/>
    <s v="Sanjay Narvekar"/>
    <s v="Sanjay Narvekar, Bharat Jadhav, Satish Phulekar, Ashwini Apte"/>
    <s v="India"/>
    <s v="India"/>
    <x v="3"/>
    <x v="992"/>
    <x v="6"/>
    <x v="3"/>
    <x v="1"/>
    <s v="133 min"/>
    <s v="Comedies, Dramas, International Movies"/>
    <s v="A municipal clerk with literary ambitions stalks a loan recovery officer on whom he has decided to base his story's central character."/>
    <x v="2"/>
  </r>
  <r>
    <s v="s6077"/>
    <x v="0"/>
    <x v="3269"/>
    <s v="Abby Sen"/>
    <x v="2585"/>
    <s v="Abir Chatterjee"/>
    <s v="Abir Chatterjee, Raima Sen, Arunima Ghosh, Priyanka Sarkar, Sujan Mukherjee, Kanchan Mullick, Biswanath Basu, Bhaswar Chatterjee, Swagata Basu, Tuhin Mitra, Paran Banerjee, Kharaj Mukherjee, Chiranjit"/>
    <s v="India"/>
    <s v="India"/>
    <x v="3"/>
    <x v="1115"/>
    <x v="6"/>
    <x v="25"/>
    <x v="5"/>
    <s v="127 min"/>
    <s v="Comedies, Dramas, International Movies"/>
    <s v="After losing his seventh job in a row, a TV producer and sci-fi buff travels back in time to 1980, where his employment prospects improve."/>
    <x v="2"/>
  </r>
  <r>
    <s v="s6079"/>
    <x v="0"/>
    <x v="3270"/>
    <s v="Abhinetri"/>
    <x v="1605"/>
    <s v="Tamannaah Bhatia"/>
    <s v="Tamannaah Bhatia, Prabhu Deva, Sonu Sood, Sapthagiri, Murli Sharma, R.V. Udhaykumar, Joy Mathew, Hema"/>
    <s v="India"/>
    <s v="India"/>
    <x v="3"/>
    <x v="935"/>
    <x v="0"/>
    <x v="32"/>
    <x v="1"/>
    <s v="131 min"/>
    <s v="Comedies, International Movies, Sci-Fi &amp; Fantasy"/>
    <s v="Due to family pressure, a corporate man reluctantly marries a woman from the village, but in their new home, she abruptly assumes a different persona."/>
    <x v="2"/>
  </r>
  <r>
    <s v="s6080"/>
    <x v="1"/>
    <x v="3271"/>
    <s v="Abnormal Summit"/>
    <x v="2647"/>
    <s v="Hyun-moo Jun"/>
    <s v="Hyun-moo Jun, Si-kyung Sung, Se-yoon Yoo"/>
    <s v="South Korea"/>
    <s v="South Korea"/>
    <x v="29"/>
    <x v="1063"/>
    <x v="3"/>
    <x v="5"/>
    <x v="5"/>
    <s v="2 Seasons"/>
    <s v="International TV Shows, Korean TV Shows, Stand-Up Comedy &amp; Talk Shows"/>
    <s v="Led by a trio of Korean celebs, a multinational panel of men engage in ‚Äì usually ‚Äì lighthearted debates on issues that surround Korea and beyond."/>
    <x v="11"/>
  </r>
  <r>
    <s v="s6081"/>
    <x v="0"/>
    <x v="3272"/>
    <s v="Abominable Christmas"/>
    <x v="2648"/>
    <s v="Isabella Acres"/>
    <s v="Isabella Acres, Drake Bell, Emilio Estevez, Nolan Gould, Matthew Lillard, Ray Liotta, Jane Lynch, Ariel Winter"/>
    <s v="United States"/>
    <s v="United States"/>
    <x v="0"/>
    <x v="1300"/>
    <x v="2"/>
    <x v="10"/>
    <x v="7"/>
    <s v="44 min"/>
    <s v="Children &amp; Family Movies, Comedies"/>
    <s v="Two small abominable snowmen flee their mountain to escape a scientist who's trying to capture them and end up spending Christmas with a human family."/>
    <x v="7"/>
  </r>
  <r>
    <s v="s6082"/>
    <x v="0"/>
    <x v="3273"/>
    <s v="About a Boy"/>
    <x v="2649"/>
    <s v="Nicholas Hoult"/>
    <s v="Nicholas Hoult, Toni Collette, Victoria Smurfit, Sharon Small, Natalia Tena, Isabel Brook, Hugh Grant, Rachel Weisz, Nicholas Hutchison"/>
    <s v="United Kingdom, United States, France, Germany"/>
    <s v="United Kingdom"/>
    <x v="1"/>
    <x v="789"/>
    <x v="3"/>
    <x v="12"/>
    <x v="2"/>
    <s v="101 min"/>
    <s v="Comedies, Dramas, International Movies"/>
    <s v="Hip, irresponsible Londoner Will invents an imaginary son and starts attending single-parent meetings to find available women."/>
    <x v="2"/>
  </r>
  <r>
    <s v="s6083"/>
    <x v="0"/>
    <x v="3274"/>
    <s v="Abzurdah"/>
    <x v="2650"/>
    <s v="Eugenia Su√°rez"/>
    <s v="Eugenia Su√°rez, Esteban Lamothe, Gloria Carr√°, Rafael Spregelburd, Tom√°s Ottaviano, Julieta Gullo, Zoe Hochbaum, Lucia Carolina Pecrul"/>
    <s v="Argentina"/>
    <s v="Argentina"/>
    <x v="10"/>
    <x v="1301"/>
    <x v="2"/>
    <x v="25"/>
    <x v="0"/>
    <s v="90 min"/>
    <s v="Dramas, International Movies"/>
    <s v="A disenfranchised 16-year-old girl connects to an older man on the internet and after a brief one-sided affair descends into obsession and anorexia."/>
    <x v="0"/>
  </r>
  <r>
    <s v="s6084"/>
    <x v="0"/>
    <x v="3275"/>
    <s v="Acapulco La vida va"/>
    <x v="2651"/>
    <s v="Patricio Castillo"/>
    <s v="Patricio Castillo, Sergio Bustamante, Alejandro Su√°rez, Luz Mar√≠a Jerez, Bob Isaacs, Tere Monroy"/>
    <s v="Mexico"/>
    <s v="Mexico"/>
    <x v="17"/>
    <x v="1302"/>
    <x v="3"/>
    <x v="32"/>
    <x v="0"/>
    <s v="89 min"/>
    <s v="Comedies, Dramas, International Movies"/>
    <s v="Three lifelong friends travel to Acapulco ostensibly so one of them can find his lost love, but the real reason behind the trip holds some surprises."/>
    <x v="2"/>
  </r>
  <r>
    <s v="s6085"/>
    <x v="0"/>
    <x v="3276"/>
    <s v="Across The Line"/>
    <x v="2652"/>
    <s v="Sarah Jeffery"/>
    <s v="Sarah Jeffery, Simon Paul Mutuyimana, Denis Theriault, Jeremiah Sparks, Steven Love, Cara Ricketts, Jim Codrington, Shamier Anderson, Stephan James, Lanette Ware, Hugh Thompson"/>
    <s v="Canada"/>
    <s v="Canada"/>
    <x v="11"/>
    <x v="1303"/>
    <x v="4"/>
    <x v="25"/>
    <x v="0"/>
    <s v="88 min"/>
    <s v="Dramas, Sports Movies"/>
    <s v="A black high school student sets his sights for the National Hockey League, but rising racial tensions in his community may jeopardize his goals."/>
    <x v="0"/>
  </r>
  <r>
    <s v="s6086"/>
    <x v="0"/>
    <x v="3277"/>
    <s v="Across the Universe"/>
    <x v="2653"/>
    <s v="Evan Rachel Wood"/>
    <s v="Evan Rachel Wood, Jim Sturgess, Joe Anderson, Dana Fuchs, Martin Luther, James Urbaniak, T.V. Carpio, Spencer Liff"/>
    <s v="United States, United Kingdom"/>
    <s v="United States"/>
    <x v="0"/>
    <x v="1304"/>
    <x v="5"/>
    <x v="18"/>
    <x v="2"/>
    <s v="133 min"/>
    <s v="Dramas, Music &amp; Musicals, Romantic Movies"/>
    <s v="An American girl and a British lad fall in love amid the social and political upheaval of the 1960s, in this musical featuring songs by the Beatles."/>
    <x v="0"/>
  </r>
  <r>
    <s v="s6087"/>
    <x v="0"/>
    <x v="3278"/>
    <s v="Act of Valor"/>
    <x v="2654"/>
    <s v="Keo Woolford"/>
    <s v="Keo Woolford, Drea Castro, Emilio Rivera, Rorke Denver, Jason Cottle, Ailsa Marshall, Alex Veadov, Dave, Roselyn Sanchez, Thomas Rosales Jr., Nestor Serrano, Gonzalo Menendez"/>
    <s v="United States"/>
    <s v="United States"/>
    <x v="0"/>
    <x v="1305"/>
    <x v="6"/>
    <x v="10"/>
    <x v="4"/>
    <s v="110 min"/>
    <s v="Action &amp; Adventure"/>
    <s v="An elite squad of Navy SEALs is tasked with rescuing a kidnapped CIA agent from a lethal terrorist cell."/>
    <x v="5"/>
  </r>
  <r>
    <s v="s6088"/>
    <x v="0"/>
    <x v="3279"/>
    <s v="Act of Vengeance"/>
    <x v="525"/>
    <s v="Haluk Bilginer"/>
    <s v="Haluk Bilginer, Mahsun Kƒ±rmƒ±zƒ±g√ºl, Mustafa Sandal, Gina Gershon, Robert Patrick, Danny Glover, Engin Altan D√ºzyatan, Scott William Winters, Sharrieff Pugh"/>
    <s v="Turkey, United States"/>
    <s v="Turkey"/>
    <x v="41"/>
    <x v="1306"/>
    <x v="0"/>
    <x v="3"/>
    <x v="11"/>
    <s v="112 min"/>
    <s v="Action &amp; Adventure, International Movies"/>
    <s v="Two Turkish agents are sent to New York City on a mission to capture a notorious terrorist known only as &quot;Dejjal&quot; (Arabic for Antichrist)."/>
    <x v="5"/>
  </r>
  <r>
    <s v="s6089"/>
    <x v="0"/>
    <x v="3280"/>
    <s v="Acts of Violence"/>
    <x v="2655"/>
    <s v="Cole Hauser"/>
    <s v="Cole Hauser, Bruce Willis, Shawn Ashmore, Ashton Holmes, Melissa Bolona, Patrick St. Esprit, Sophia Bush, Mike Epps"/>
    <s v="Canada"/>
    <s v="Canada"/>
    <x v="11"/>
    <x v="1307"/>
    <x v="1"/>
    <x v="21"/>
    <x v="4"/>
    <s v="87 min"/>
    <s v="Action &amp; Adventure"/>
    <s v="When his future sister-in-law is kidnapped by human traffickers, a military veteran joins forces with his brothers and a world-weary cop to rescue her."/>
    <x v="5"/>
  </r>
  <r>
    <s v="s6091"/>
    <x v="0"/>
    <x v="3281"/>
    <s v="Addicted to Life"/>
    <x v="2656"/>
    <s v="Antoine Bizet"/>
    <s v="Antoine Bizet, Jesse Richman, Karsten Gefle, Wille Lindberg, Matahi Drollet, Mathias Wyss, Matt Annetts"/>
    <s v="France"/>
    <s v="France"/>
    <x v="14"/>
    <x v="1308"/>
    <x v="2"/>
    <x v="28"/>
    <x v="1"/>
    <s v="91 min"/>
    <s v="Action &amp; Adventure, Documentaries, International Movies"/>
    <s v="Chasing extreme challenges, athletic daredevils test their limits in various environments from giant waves to snowy slopes around the world."/>
    <x v="5"/>
  </r>
  <r>
    <s v="s6092"/>
    <x v="0"/>
    <x v="3282"/>
    <s v="Adore"/>
    <x v="2657"/>
    <s v="Naomi Watts"/>
    <s v="Naomi Watts, Robin Wright, Xavier Samuel, James Frecheville, Ben Mendelsohn, Jessica Tovey, Sophie Lowe, Gary Sweet, Alyson Standen, Skye Sutherland, Sarah Henderson"/>
    <s v="Australia, France"/>
    <s v="Australia"/>
    <x v="9"/>
    <x v="611"/>
    <x v="1"/>
    <x v="4"/>
    <x v="4"/>
    <s v="111 min"/>
    <s v="Dramas, Independent Movies, International Movies"/>
    <s v="When lifelong friends Roz and Lil fall in love with each other's teenage sons, they must carry out their affairs in relative secrecy."/>
    <x v="0"/>
  </r>
  <r>
    <s v="s6093"/>
    <x v="0"/>
    <x v="3283"/>
    <s v="Adrishya"/>
    <x v="2658"/>
    <s v="Ravi Kumar"/>
    <s v="Ravi Kumar, Ayesha Singh, Nishat Mallick, Archana Kotwal, Rakesh Chaturvedi Om, Nidhi Mahavan, Abhijit Sinha, Abdur Rehman"/>
    <s v="India"/>
    <s v="India"/>
    <x v="3"/>
    <x v="579"/>
    <x v="0"/>
    <x v="5"/>
    <x v="1"/>
    <s v="99 min"/>
    <s v="Horror Movies, Independent Movies, International Movies"/>
    <s v="A family‚Äôs harmonious existence is interrupted when the young son begins showing symptoms of anxiety that seem linked to disturbing events at home."/>
    <x v="3"/>
  </r>
  <r>
    <s v="s6094"/>
    <x v="0"/>
    <x v="3284"/>
    <s v="Adventures in Public School"/>
    <x v="2659"/>
    <s v="Daniel Doheny"/>
    <s v="Daniel Doheny, Judy Greer, Siobhan Williams, Russell Peters, Grace Park, Andrew McNee, Alex Barima, Andrew Herr, Eva Day, Josh Epstein"/>
    <s v="Canada, United States"/>
    <s v="Canada"/>
    <x v="11"/>
    <x v="870"/>
    <x v="1"/>
    <x v="21"/>
    <x v="11"/>
    <s v="86 min"/>
    <s v="Comedies"/>
    <s v="After years of home-schooling, an awkward teen decides he wants a public high school experience, but his overbearing mother struggles to let go."/>
    <x v="2"/>
  </r>
  <r>
    <s v="s6098"/>
    <x v="0"/>
    <x v="3285"/>
    <s v="Afterschool"/>
    <x v="904"/>
    <s v="Ezra Miller"/>
    <s v="Ezra Miller, Addison Timlin, Jeremy Allen White, Michael Stuhlbarg, Emory Cohen, David Costabile, Rosemarie DeWitt, Dariusz M. Uczkowski, Gary Wilmes, Paul Sparks, Alexandra Neil, Lee Wilkof"/>
    <s v="United States"/>
    <s v="United States"/>
    <x v="0"/>
    <x v="411"/>
    <x v="2"/>
    <x v="16"/>
    <x v="0"/>
    <s v="107 min"/>
    <s v="Dramas, Independent Movies"/>
    <s v="When a prep school loner films two classmates overdosing on cocaine, his footage plays a role in the emotional fallout within the school community."/>
    <x v="0"/>
  </r>
  <r>
    <s v="s6099"/>
    <x v="0"/>
    <x v="3286"/>
    <s v="Aftershock"/>
    <x v="2660"/>
    <s v="Eli Roth"/>
    <s v="Eli Roth, Andrea Osv√°rt, Ariel Levy, Natasha Yarovenko, Nicol√°s Mart√≠nez, Lorenza Izzo, Marcial Tagle, Ram√≥n Llao, Ignacia Allamand, Paz Bascu√±√°n"/>
    <s v="United States, Chile"/>
    <s v="United States"/>
    <x v="0"/>
    <x v="961"/>
    <x v="1"/>
    <x v="10"/>
    <x v="4"/>
    <s v="89 min"/>
    <s v="Action &amp; Adventure, Horror Movies"/>
    <s v="An American tourist and his friends are partying in Chile, but a major earthquake devastates the area and forces them to scramble for survival."/>
    <x v="5"/>
  </r>
  <r>
    <s v="s6100"/>
    <x v="0"/>
    <x v="3287"/>
    <s v="Agatha and the Truth of Murder"/>
    <x v="2661"/>
    <s v="Ruth Bradley"/>
    <s v="Ruth Bradley, Pippa Haywood, Dean Andrews, Bebe Cave, Blake Harrison, Tim McInnerny, Ralph Ineson, Michael McElhatton"/>
    <s v="United Kingdom"/>
    <s v="United Kingdom"/>
    <x v="1"/>
    <x v="790"/>
    <x v="2"/>
    <x v="21"/>
    <x v="0"/>
    <s v="92 min"/>
    <s v="Dramas"/>
    <s v="In a dramatized depiction of her 11-day disappearance, novelist Agatha Christie solving a real murder amid a crisis in her writing and marriage."/>
    <x v="0"/>
  </r>
  <r>
    <s v="s6104"/>
    <x v="0"/>
    <x v="3288"/>
    <s v="Ahista Ahista"/>
    <x v="2049"/>
    <s v="Abhay Deol"/>
    <s v="Abhay Deol, Soha Ali Khan, Shayan Munshi, Kamini Khanna, Sohrab Ardeshir, Murad Ali, Shakeel Khan, Natasha Sinha, Brijendra Kala"/>
    <s v="India"/>
    <s v="India"/>
    <x v="3"/>
    <x v="579"/>
    <x v="0"/>
    <x v="20"/>
    <x v="1"/>
    <s v="122 min"/>
    <s v="Dramas, International Movies, Romantic Movies"/>
    <s v="Stood up by her groom at the altar, a young woman finds help and healing from another man ‚Äì until her ex-fianc√© returns, hoping to win her back."/>
    <x v="0"/>
  </r>
  <r>
    <s v="s6105"/>
    <x v="0"/>
    <x v="3289"/>
    <s v="Ai Weiwei: Never Sorry"/>
    <x v="2662"/>
    <s v="Ai Weiwei"/>
    <s v="Ai Weiwei, Lao Ai"/>
    <s v="United States"/>
    <s v="United States"/>
    <x v="0"/>
    <x v="964"/>
    <x v="2"/>
    <x v="10"/>
    <x v="4"/>
    <s v="91 min"/>
    <s v="Documentaries"/>
    <s v="Chinese artist and activist Ai Weiwei uses social media and art to inspire protests and suffers government persecution for his actions."/>
    <x v="8"/>
  </r>
  <r>
    <s v="s6107"/>
    <x v="0"/>
    <x v="3290"/>
    <s v="Aisa Yeh Jahaan"/>
    <x v="2663"/>
    <s v="Palash Sen"/>
    <s v="Palash Sen, Ira Dubey, Yashpal Sharma, Tinnu Anand, Prisha Dabbas, Kymsleen Kholie, Satish Sharma"/>
    <s v="India"/>
    <s v="India"/>
    <x v="3"/>
    <x v="1032"/>
    <x v="5"/>
    <x v="25"/>
    <x v="1"/>
    <s v="127 min"/>
    <s v="Dramas, Independent Movies, International Movies"/>
    <s v="During a vacation with her parents, away from her concrete urban existence, a young girl learns to appreciate the joys of connecting with nature."/>
    <x v="0"/>
  </r>
  <r>
    <s v="s6108"/>
    <x v="0"/>
    <x v="3291"/>
    <s v="Aitraaz"/>
    <x v="1048"/>
    <s v="Akshay Kumar"/>
    <s v="Akshay Kumar, Kareena Kapoor, Priyanka Chopra, Amrish Puri, Paresh Rawal, Annu Kapoor"/>
    <s v="India"/>
    <s v="India"/>
    <x v="3"/>
    <x v="964"/>
    <x v="2"/>
    <x v="14"/>
    <x v="1"/>
    <s v="153 min"/>
    <s v="International Movies, Music &amp; Musicals, Romantic Movies"/>
    <s v="A happily married business executive is forced to deal with an episode from his past that he had long thought was put behind him."/>
    <x v="15"/>
  </r>
  <r>
    <s v="s6110"/>
    <x v="0"/>
    <x v="3292"/>
    <s v="Albion: The Enchanted Stallion"/>
    <x v="2664"/>
    <s v="Daniel Sharman"/>
    <s v="Daniel Sharman, Jennifer Morrison, Debra Messing, Stephen Dorff, John Cleese, Liam McIntyre, Richard Kind, Avery Arendes, Castille Landon"/>
    <s v="United States, Bulgaria"/>
    <s v="United States"/>
    <x v="0"/>
    <x v="963"/>
    <x v="3"/>
    <x v="32"/>
    <x v="5"/>
    <s v="106 min"/>
    <s v="Children &amp; Family Movies"/>
    <s v="After a magical horse transports her to a fantasy world ruled by an evil general, a brave girl sets out to save the land once and for all."/>
    <x v="7"/>
  </r>
  <r>
    <s v="s6111"/>
    <x v="0"/>
    <x v="3293"/>
    <s v="Alejandro Sanz: What I Was Is What I Am"/>
    <x v="2665"/>
    <s v="Alejandro Sanz"/>
    <s v="Alejandro Sanz"/>
    <s v="Spain"/>
    <s v="Spain"/>
    <x v="8"/>
    <x v="1309"/>
    <x v="4"/>
    <x v="21"/>
    <x v="0"/>
    <s v="102 min"/>
    <s v="Documentaries, International Movies, Music &amp; Musicals"/>
    <s v="A retrospective look at the life and career of Grammy-award winning Spanish musician Alejandro Sanz."/>
    <x v="8"/>
  </r>
  <r>
    <s v="s6112"/>
    <x v="0"/>
    <x v="3294"/>
    <s v="Alice Doesn't Live Here Anymore"/>
    <x v="594"/>
    <s v="Ellen Burstyn"/>
    <s v="Ellen Burstyn, Kris Kristofferson, Billy Green Bush, Diane Ladd, Harvey Keitel, Lelia Goldoni, Lane Bradbury, Vic Tayback, Jodie Foster, Alfred Lutter"/>
    <s v="United States"/>
    <s v="United States"/>
    <x v="0"/>
    <x v="1310"/>
    <x v="5"/>
    <x v="57"/>
    <x v="3"/>
    <s v="112 min"/>
    <s v="Classic Movies, Comedies, Dramas"/>
    <s v="A widowed singer and single mother starts over as a diner waitress in Arizona, befriending her coworkers and romancing a ruggedly handsome rancher."/>
    <x v="9"/>
  </r>
  <r>
    <s v="s6113"/>
    <x v="0"/>
    <x v="3295"/>
    <s v="Alien Contact: Outer Space"/>
    <x v="2666"/>
    <s v="J. Michael Long"/>
    <s v="J. Michael Long"/>
    <s v="United States"/>
    <s v="United States"/>
    <x v="0"/>
    <x v="1311"/>
    <x v="6"/>
    <x v="5"/>
    <x v="5"/>
    <s v="63 min"/>
    <s v="Documentaries"/>
    <s v="This fact-based account delves into humankind's efforts to gather signals from possible intelligent beings beyond the solar system."/>
    <x v="8"/>
  </r>
  <r>
    <s v="s6114"/>
    <x v="0"/>
    <x v="3296"/>
    <s v="Aliens Ate My Homework"/>
    <x v="372"/>
    <s v="William Shatner"/>
    <s v="William Shatner, Dan Payne, Kirsten Robek, Ty Consiglio, Sean McNamara, Christian Convery, Jayden Greig, Lauren McNamara, Alex Zahara, Sandy Robson"/>
    <s v="United States"/>
    <s v="United States"/>
    <x v="0"/>
    <x v="962"/>
    <x v="0"/>
    <x v="21"/>
    <x v="3"/>
    <s v="90 min"/>
    <s v="Children &amp; Family Movies, Comedies, Sci-Fi &amp; Fantasy"/>
    <s v="Tiny alien lawmen fly into Rod's bedroom and recruit him into helping them stop an intergalactic criminal ‚Äì who's disguised as a very familiar human."/>
    <x v="7"/>
  </r>
  <r>
    <s v="s6116"/>
    <x v="0"/>
    <x v="3297"/>
    <s v="All About Nina"/>
    <x v="2667"/>
    <s v="Mary Elizabeth Winstead"/>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s v="United States"/>
    <x v="0"/>
    <x v="961"/>
    <x v="1"/>
    <x v="21"/>
    <x v="4"/>
    <s v="101 min"/>
    <s v="Comedies, Dramas, Independent Movies"/>
    <s v="Fearless provocation has fueled stand-up comic Nina Geld's career, but a move to LA and a new love take her to new levels of honesty."/>
    <x v="2"/>
  </r>
  <r>
    <s v="s6117"/>
    <x v="0"/>
    <x v="3298"/>
    <s v="All Dogs Go to Heaven"/>
    <x v="2668"/>
    <s v="Dom DeLuise"/>
    <s v="Dom DeLuise, Burt Reynolds, Daryl Gilley, Candy Devine, Charles Nelson Reilly, Vic Tayback, Melba Moore, Judith Barsi, Rob Fuller, Earleen Carey, Anna Manahan, Nigel Pegram, Loni Anderson, Ken Page, Godfrey Quigley"/>
    <s v="Ireland, United Kingdom, United States"/>
    <s v="Ireland"/>
    <x v="45"/>
    <x v="1312"/>
    <x v="2"/>
    <x v="27"/>
    <x v="6"/>
    <s v="85 min"/>
    <s v="Children &amp; Family Movies"/>
    <s v="When a canine con artist becomes an angel, he sneaks back to Earth and crosses paths with an orphan girl who can speak to animals."/>
    <x v="7"/>
  </r>
  <r>
    <s v="s6118"/>
    <x v="0"/>
    <x v="3299"/>
    <s v="All Good Ones Get Away"/>
    <x v="2669"/>
    <s v="Claire Forlani"/>
    <s v="Claire Forlani, Jake Abel, Titus Welliver, Melina Matthews"/>
    <s v="Spain, Italy"/>
    <s v="Spain"/>
    <x v="8"/>
    <x v="960"/>
    <x v="3"/>
    <x v="23"/>
    <x v="0"/>
    <s v="83 min"/>
    <s v="International Movies, Thrillers"/>
    <s v="When a mysterious figure blackmails an adulterous couple during a romantic getaway, their secret affair turns into a fight for survival."/>
    <x v="15"/>
  </r>
  <r>
    <s v="s6119"/>
    <x v="0"/>
    <x v="3300"/>
    <s v="All Hallows' Eve"/>
    <x v="2670"/>
    <s v="Lexi Giovagnoli"/>
    <s v="Lexi Giovagnoli, Ashley Argota, John DeLuca, Diane Salinger, Martin Klebba, Tracey Gold, Dee Wallace, Pilot Paisley-Rose, Daniel Cooksley, Vincent Giovagnoli, Dillon Cavitt"/>
    <s v="United States"/>
    <s v="United States"/>
    <x v="0"/>
    <x v="1313"/>
    <x v="4"/>
    <x v="32"/>
    <x v="8"/>
    <s v="92 min"/>
    <s v="Children &amp; Family Movies, Independent Movies"/>
    <s v="Instead of summoning the spirit of her dearly departed mother, a charming teen accidentally awakens a vengeful witch who wants to destroy her town."/>
    <x v="7"/>
  </r>
  <r>
    <s v="s6120"/>
    <x v="0"/>
    <x v="3301"/>
    <s v="All Light Will End"/>
    <x v="2671"/>
    <s v="Ashley Pereira"/>
    <s v="Ashley Pereira, Alexandra Harris, Ted Welch, Sam Jones III, Sarah Butler, Andy Buckley, Graham Outerbridge, Michael James Thomas, John Schuck, Aaron Munoz"/>
    <s v="United States"/>
    <s v="United States"/>
    <x v="0"/>
    <x v="1314"/>
    <x v="5"/>
    <x v="21"/>
    <x v="0"/>
    <s v="84 min"/>
    <s v="Horror Movies, Thrillers"/>
    <s v="A horror novelist with a traumatic past returns to her childhood hometown, where she revisits her night terrors and loses sight of reality."/>
    <x v="3"/>
  </r>
  <r>
    <s v="s6121"/>
    <x v="0"/>
    <x v="3302"/>
    <s v="All the Boys Love Mandy Lane"/>
    <x v="2617"/>
    <s v="Anson Mount"/>
    <s v="Anson Mount, Edwin Hodge, Michael Welch, Brooke Bloom, Amber Heard, Aaron Himelstein, Whitney Able, Luke Grimes, Melissa Price"/>
    <s v="United States"/>
    <s v="United States"/>
    <x v="0"/>
    <x v="1315"/>
    <x v="6"/>
    <x v="20"/>
    <x v="4"/>
    <s v="91 min"/>
    <s v="Horror Movies"/>
    <s v="During a weekend excursion to a secluded ranch, an unwelcome visitor begins picking off the randy admirers of teenage temptress Mandy Lane."/>
    <x v="3"/>
  </r>
  <r>
    <s v="s6122"/>
    <x v="0"/>
    <x v="3303"/>
    <s v="All the Devil's Men"/>
    <x v="2672"/>
    <s v="Milo Gibson"/>
    <s v="Milo Gibson, Sylvia Hoeks, Gbenga Akinnagbe, William Fichtner, Joseph Millson, Elliot Cowan, Perry Fitzpatrick, Warren Rusher"/>
    <s v="United Kingdom"/>
    <s v="United Kingdom"/>
    <x v="1"/>
    <x v="959"/>
    <x v="0"/>
    <x v="21"/>
    <x v="4"/>
    <s v="100 min"/>
    <s v="Action &amp; Adventure"/>
    <s v="A battle-scarred Special Ops military vet joins a CIA-funded assignment to take down a Russian terrorist and his trigger-happy comrades."/>
    <x v="5"/>
  </r>
  <r>
    <s v="s6123"/>
    <x v="0"/>
    <x v="3304"/>
    <s v="Alone in Berlin"/>
    <x v="2673"/>
    <s v="Emma Thompson"/>
    <s v="Emma Thompson, Brendan Gleeson, Daniel Br√ºhl, Monique Chaumette, Joachim Bissmeier, Katrin Pollitt, Lars Rudolph, Uwe Preuss, Daniel Str√§√üer, Rainer Reiners, Mikael Persbrandt"/>
    <s v="United Kingdom, France, Germany"/>
    <s v="United Kingdom"/>
    <x v="1"/>
    <x v="958"/>
    <x v="1"/>
    <x v="32"/>
    <x v="4"/>
    <s v="103 min"/>
    <s v="Dramas"/>
    <s v="After learning of their son's death on the battlefield, a grieving Berlin couple embark on a quietly dangerous act of resistance against Adolf Hitler."/>
    <x v="0"/>
  </r>
  <r>
    <s v="s6124"/>
    <x v="0"/>
    <x v="3305"/>
    <s v="Along Came a Spider"/>
    <x v="2674"/>
    <s v="Morgan Freeman"/>
    <s v="Morgan Freeman, Monica Potter, Michael Wincott, Dylan Baker, Mika Boorem, Anton Yelchin, Kim Hawthorne, Jay O. Sanders, Billy Burke, Michael Moriarty, Penelope Ann Miller"/>
    <s v="United States, Germany, Canada"/>
    <s v="United States"/>
    <x v="0"/>
    <x v="957"/>
    <x v="2"/>
    <x v="11"/>
    <x v="4"/>
    <s v="103 min"/>
    <s v="Thrillers"/>
    <s v="When a girl is kidnapped from a prestigious prep school, a homicide detective takes the case, teaming up with young security agent."/>
    <x v="4"/>
  </r>
  <r>
    <s v="s6125"/>
    <x v="0"/>
    <x v="3306"/>
    <s v="Alpha and Omega 2: A Howl-iday Adventure"/>
    <x v="2675"/>
    <s v="Ben Diskin"/>
    <s v="Ben Diskin, Kate Higgins, Blackie Rose, Lindsay Torrance, Liza West, Tracy Pfau, Bill Lader, Meryl Leigh, Shaun Gerardo"/>
    <s v="United States"/>
    <s v="United States"/>
    <x v="0"/>
    <x v="956"/>
    <x v="3"/>
    <x v="4"/>
    <x v="8"/>
    <s v="45 min"/>
    <s v="Children &amp; Family Movies"/>
    <s v="In this animated outdoor adventure, wolf couple Humphrey and Kate face a crisis when one of their three cubs disappears without explanation."/>
    <x v="7"/>
  </r>
  <r>
    <s v="s6126"/>
    <x v="0"/>
    <x v="3307"/>
    <s v="Alpha and Omega: The Legend of the Saw Tooth Cave"/>
    <x v="2675"/>
    <s v="Debi Derryberry"/>
    <s v="Debi Derryberry, Ben Diskin, Kate Higgins, Lindsay Torrance, Larry Thomas, Bill Lader, Cindy Robinson"/>
    <s v="United States, India"/>
    <s v="United States"/>
    <x v="0"/>
    <x v="1316"/>
    <x v="4"/>
    <x v="28"/>
    <x v="7"/>
    <s v="45 min"/>
    <s v="Children &amp; Family Movies"/>
    <s v="When a wolf pup named Runt sneaks off to explore a mysterious cave, he meets and befriends a wolf driven from her pack because she's blind."/>
    <x v="7"/>
  </r>
  <r>
    <s v="s6129"/>
    <x v="0"/>
    <x v="3308"/>
    <s v="Always a Bridesmaid"/>
    <x v="2676"/>
    <s v="Javicia Leslie"/>
    <s v="Javicia Leslie, Jordan Calloway, Richard Lawson, Yvette Nicole Brown, Michelle Mitchenor, Amber Chardae Robinson, Jasmin Brown"/>
    <s v="United States"/>
    <s v="United States"/>
    <x v="0"/>
    <x v="1317"/>
    <x v="5"/>
    <x v="23"/>
    <x v="1"/>
    <s v="98 min"/>
    <s v="Comedies, Romantic Movies"/>
    <s v="Never married but always at weddings, a copy editor finally dives into the dating pool but wonders if her love story involves staying single forever."/>
    <x v="2"/>
  </r>
  <r>
    <s v="s6130"/>
    <x v="0"/>
    <x v="3309"/>
    <s v="Amar Akbar &amp; Tony"/>
    <x v="2677"/>
    <s v="Rez Kempton"/>
    <s v="Rez Kempton, Sam Vincenti, Martin Delaney, Karen David, Laura Aikman, Goldy Notay, Meera Syal, Nina Wadia, Tanveer Ghani, Amrita Acharia"/>
    <s v="United Kingdom"/>
    <s v="United Kingdom"/>
    <x v="1"/>
    <x v="1318"/>
    <x v="6"/>
    <x v="25"/>
    <x v="0"/>
    <s v="92 min"/>
    <s v="Comedies, Dramas, International Movies"/>
    <s v="The brotherly bond between three childhood friends ‚Äì one Sikh, one Muslim and one Catholic ‚Äì is tested by the often comic absurdities of adulthood."/>
    <x v="2"/>
  </r>
  <r>
    <s v="s6131"/>
    <x v="0"/>
    <x v="3310"/>
    <s v="Amar Akbar Anthony"/>
    <x v="2678"/>
    <s v="Vinod Khanna"/>
    <s v="Vinod Khanna, Rishi Kapoor, Amitabh Bachchan, Neetu Singh, Parveen Babi, Shabana Azmi, Nirupa Roy, Pran"/>
    <s v="India"/>
    <s v="India"/>
    <x v="3"/>
    <x v="1319"/>
    <x v="0"/>
    <x v="62"/>
    <x v="1"/>
    <s v="172 min"/>
    <s v="Action &amp; Adventure, Classic Movies, Comedies"/>
    <s v="Abandoned in a park by their father, Amar, Akbar and Anthony grow up independently and have no knowledge of one another. They're reunited as adults when, by coincidence, they all give blood at the same hospital."/>
    <x v="5"/>
  </r>
  <r>
    <s v="s6132"/>
    <x v="0"/>
    <x v="3311"/>
    <s v="Amar's Hands"/>
    <x v="2679"/>
    <s v="Ghadah Abdulrazeq"/>
    <s v="Ghadah Abdulrazeq, Wafaa Amer, Hassan El Raddad, Houria Farghally, Sabry Fawwaz"/>
    <s v="Egypt"/>
    <s v="Egypt"/>
    <x v="27"/>
    <x v="1320"/>
    <x v="1"/>
    <x v="15"/>
    <x v="1"/>
    <s v="125 min"/>
    <s v="Dramas, International Movies"/>
    <s v="To fulfill her husband‚Äôs dream to build a home, a widow sends her five children to earn money in Cairo, where their poverty tests them at every turn."/>
    <x v="0"/>
  </r>
  <r>
    <s v="s6134"/>
    <x v="0"/>
    <x v="3312"/>
    <s v="American Anarchist"/>
    <x v="2680"/>
    <s v="William Powell"/>
    <s v="William Powell"/>
    <s v="United States"/>
    <s v="United States"/>
    <x v="0"/>
    <x v="1321"/>
    <x v="2"/>
    <x v="32"/>
    <x v="0"/>
    <s v="81 min"/>
    <s v="Documentaries"/>
    <s v="This documentary profiles William Powell, who wrote the &quot;The Anarchist Cookbook&quot; in the early 1970s and spent his later life regretting his actions."/>
    <x v="8"/>
  </r>
  <r>
    <s v="s6135"/>
    <x v="0"/>
    <x v="3313"/>
    <s v="American Assassin"/>
    <x v="1882"/>
    <s v="Dylan O'Brien"/>
    <s v="Dylan O'Brien, Michael Keaton, Sanaa Lathan, Shiva Negar, Taylor Kitsch, Trevor White, Navid Negahban, Scott Adkins, David Suchet, Sydney Rae White"/>
    <s v="United States"/>
    <s v="United States"/>
    <x v="0"/>
    <x v="955"/>
    <x v="3"/>
    <x v="5"/>
    <x v="4"/>
    <s v="112 min"/>
    <s v="Action &amp; Adventure"/>
    <s v="After grad student Mitch Rapp suffers a tragic loss during a terrorist attack, his single-minded thirst for vengeance catches the interest of the CIA."/>
    <x v="5"/>
  </r>
  <r>
    <s v="s6136"/>
    <x v="0"/>
    <x v="3314"/>
    <s v="American Beauty"/>
    <x v="2681"/>
    <s v="Kevin Spacey"/>
    <s v="Kevin Spacey, Annette Bening, Thora Birch, Wes Bentley, Mena Suvari, Chris Cooper, Peter Gallagher, Allison Janney, Scott Bakula, Sam Robards"/>
    <s v="United States"/>
    <s v="United States"/>
    <x v="0"/>
    <x v="578"/>
    <x v="1"/>
    <x v="31"/>
    <x v="4"/>
    <s v="122 min"/>
    <s v="Dramas"/>
    <s v="While struggling to endure his tightly wound wife, an unfulfilling job and a surly teen, a man becomes obsessed with one of his daughter's friends."/>
    <x v="0"/>
  </r>
  <r>
    <s v="s6139"/>
    <x v="0"/>
    <x v="3315"/>
    <s v="American Experience: Ruby Ridge"/>
    <x v="2682"/>
    <s v="Dave Hunt"/>
    <s v="Dave Hunt, Bo Gritz, Sara Weaver"/>
    <s v="United States"/>
    <s v="United States"/>
    <x v="0"/>
    <x v="1322"/>
    <x v="1"/>
    <x v="5"/>
    <x v="0"/>
    <s v="53 min"/>
    <s v="Documentaries"/>
    <s v="A botched attempt to arrest a white supremacist in Idaho results in a gun battle, a standoff and three deaths that galvanize public opinion in 1992."/>
    <x v="8"/>
  </r>
  <r>
    <s v="s6141"/>
    <x v="0"/>
    <x v="3315"/>
    <s v="American Experience: The Island Murder"/>
    <x v="2683"/>
    <s v="Blair Brown"/>
    <s v="Blair Brown"/>
    <s v="United States"/>
    <s v="United States"/>
    <x v="0"/>
    <x v="734"/>
    <x v="1"/>
    <x v="21"/>
    <x v="1"/>
    <s v="53 min"/>
    <s v="Documentaries"/>
    <s v="In 1931, a young Navy wife tore apart Hawaii on racial lines after claiming she was raped by a gang of nonwhite islanders."/>
    <x v="8"/>
  </r>
  <r>
    <s v="s6142"/>
    <x v="0"/>
    <x v="3316"/>
    <s v="American Hangman"/>
    <x v="2684"/>
    <s v="Donald Sutherland"/>
    <s v="Donald Sutherland, Vincent Kartheiser, Oliver Dennis, Paul Braunstein, Paul Amato, Matt Baram, Dan Beirne, Joanne Boland, Jamie Jacqueline Burns, Alexander Crowther"/>
    <s v="Canada"/>
    <s v="Canada"/>
    <x v="11"/>
    <x v="733"/>
    <x v="2"/>
    <x v="23"/>
    <x v="0"/>
    <s v="99 min"/>
    <s v="Thrillers"/>
    <s v="A judge‚Äôs kidnapping is streamed live on social media, as a vengeful loner puts him on trial for supposedly sending an innocent man to his death."/>
    <x v="4"/>
  </r>
  <r>
    <s v="s6143"/>
    <x v="0"/>
    <x v="3317"/>
    <s v="American Heist"/>
    <x v="2685"/>
    <s v="Hayden Christensen"/>
    <s v="Hayden Christensen, Adrien Brody, Jordana Brewster, Tory Kittles, Akon, Luis Da Silva Jr., Lance E. Nichols, Joe Chrest"/>
    <s v="Canada, Luxembourg"/>
    <s v="Canada"/>
    <x v="11"/>
    <x v="732"/>
    <x v="3"/>
    <x v="28"/>
    <x v="4"/>
    <s v="95 min"/>
    <s v="Action &amp; Adventure, Dramas"/>
    <s v="An ex-con is just getting his life back on track when his older brother is released from prison and drags him into the underworld for one final heist."/>
    <x v="5"/>
  </r>
  <r>
    <s v="s6144"/>
    <x v="0"/>
    <x v="3318"/>
    <s v="American History X"/>
    <x v="2686"/>
    <s v="Edward Norton"/>
    <s v="Edward Norton, Edward Furlong, Beverly D'Angelo, Jennifer Lien, Ethan Suplee, Fairuza Balk, Avery Brooks, Elliott Gould, Stacy Keach, William Russ, Guy Torry"/>
    <s v="United States"/>
    <s v="United States"/>
    <x v="0"/>
    <x v="1323"/>
    <x v="4"/>
    <x v="2"/>
    <x v="4"/>
    <s v="119 min"/>
    <s v="Dramas"/>
    <s v="A neo-Nazi gets sent to prison for murder and comes out a changed man. But can he prevent his younger brother from following in his footsteps?"/>
    <x v="0"/>
  </r>
  <r>
    <s v="s6145"/>
    <x v="0"/>
    <x v="3319"/>
    <s v="American Honey"/>
    <x v="2687"/>
    <s v="Sasha Lane"/>
    <s v="Sasha Lane, Shia LaBeouf, Riley Keough, McCaul Lombardi, Arielle Holmes"/>
    <s v="United Kingdom, United States"/>
    <s v="United Kingdom"/>
    <x v="1"/>
    <x v="1324"/>
    <x v="5"/>
    <x v="32"/>
    <x v="4"/>
    <s v="163 min"/>
    <s v="Dramas, Independent Movies"/>
    <s v="A teenage girl leaves her dull life in Oklahoma to join a raucous band of travelling magazine sellers on an alcohol-, drug- and sex-filled road trip."/>
    <x v="0"/>
  </r>
  <r>
    <s v="s6146"/>
    <x v="0"/>
    <x v="137"/>
    <s v="American Masters: Ted Williams"/>
    <x v="2688"/>
    <s v="Ted Williams"/>
    <s v="Ted Williams"/>
    <s v="United States"/>
    <s v="United States"/>
    <x v="0"/>
    <x v="731"/>
    <x v="6"/>
    <x v="21"/>
    <x v="0"/>
    <s v="55 min"/>
    <s v="Documentaries, Sports Movies"/>
    <s v="Baseball legend Ted Williams fights to become the greatest hitter of all time as he battles family, teammates, the press and even the fans."/>
    <x v="8"/>
  </r>
  <r>
    <s v="s6148"/>
    <x v="0"/>
    <x v="3320"/>
    <s v="American Psycho"/>
    <x v="2689"/>
    <s v="Christian Bale"/>
    <s v="Christian Bale, Willem Dafoe, Jared Leto, Reese Witherspoon, Samantha Mathis, Chlo√´ Sevigny, Justin Theroux, Josh Lucas, Matt Ross, Bill Sage, Cara Seymour, Guinevere Turner"/>
    <s v="United States, Canada"/>
    <s v="United States"/>
    <x v="0"/>
    <x v="1325"/>
    <x v="0"/>
    <x v="42"/>
    <x v="4"/>
    <s v="102 min"/>
    <s v="Comedies, Cult Movies, Dramas"/>
    <s v="With chiseled good looks that belie his insanity, a businessman takes pathological pride in yuppie pursuits and indulges in sudden homicidal urges."/>
    <x v="2"/>
  </r>
  <r>
    <s v="s6149"/>
    <x v="0"/>
    <x v="3321"/>
    <s v="American Warfighter"/>
    <x v="2690"/>
    <s v="Jerry G. Angelo"/>
    <s v="Jerry G. Angelo, Paul Logan, Joshua Santana, Carolina Castro, David Robbins, Michael King, Tom Crisp, Jennifer Marshall, Victoria Clare, Ryan Baumann, Isaac C. Singleton Jr., Said Faraj"/>
    <s v="United States"/>
    <s v="United States"/>
    <x v="0"/>
    <x v="1326"/>
    <x v="1"/>
    <x v="23"/>
    <x v="0"/>
    <s v="106 min"/>
    <s v="Dramas"/>
    <s v="A Navy SEAL haunted by wartime memories tries to rebuild his life at home, even as one last mission threatens to unravel everything."/>
    <x v="0"/>
  </r>
  <r>
    <s v="s6150"/>
    <x v="0"/>
    <x v="3322"/>
    <s v="Amy"/>
    <x v="2691"/>
    <s v="Amy Winehouse"/>
    <s v="Amy Winehouse, Lauren Gilbert"/>
    <s v="United Kingdom"/>
    <s v="United Kingdom"/>
    <x v="1"/>
    <x v="730"/>
    <x v="2"/>
    <x v="25"/>
    <x v="4"/>
    <s v="128 min"/>
    <s v="Documentaries, International Movies, Music &amp; Musicals"/>
    <s v="Rare home videos and interviews with Amy Winehouse's inner circle offer an intimate look at her journey from charismatic teen to troubled star."/>
    <x v="8"/>
  </r>
  <r>
    <s v="s6152"/>
    <x v="0"/>
    <x v="3323"/>
    <s v="An American Tail"/>
    <x v="2692"/>
    <s v="Erica Yohn"/>
    <s v="Erica Yohn, Nehemiah Persoff, Amy Green, Phillip Glasser, Christopher Plummer, John Finnegan, Will Ryan, Hal Smith, Dom DeLuise, Madeline Kahn"/>
    <s v="United States"/>
    <s v="United States"/>
    <x v="0"/>
    <x v="729"/>
    <x v="3"/>
    <x v="33"/>
    <x v="6"/>
    <s v="80 min"/>
    <s v="Children &amp; Family Movies"/>
    <s v="Fievel, a young Russian mouse, immigrates to America and must make his own way in the strange and sometimes perilous new world."/>
    <x v="7"/>
  </r>
  <r>
    <s v="s6153"/>
    <x v="0"/>
    <x v="3323"/>
    <s v="An American Tail: Fievel Goes West"/>
    <x v="2693"/>
    <s v="Philip Glasser"/>
    <s v="Philip Glasser, James Stewart, Erica Yohn, Cathy Cavadini, Nehemiah Persoff, Dom DeLuise, Amy Irving, John Cleese, Jon Lovitz"/>
    <s v="United States"/>
    <s v="United States"/>
    <x v="0"/>
    <x v="728"/>
    <x v="4"/>
    <x v="30"/>
    <x v="6"/>
    <s v="75 min"/>
    <s v="Children &amp; Family Movies"/>
    <s v="Fievel and his family head west for what turns out to be a wild adventure. Deep in cowboy country, the intrepid mouse faces down a nasty feline."/>
    <x v="7"/>
  </r>
  <r>
    <s v="s6154"/>
    <x v="0"/>
    <x v="3323"/>
    <s v="An American Tail: The Mystery of the Night Monster"/>
    <x v="2694"/>
    <s v="Thomas Dekker"/>
    <s v="Thomas Dekker, Lacey Chabert, Jane Singer, Nehemiah Persoff, Susan Boyd, Robert Hays, Pat Musick, Dom DeLuise, Candi Milo, Jeff Bennett"/>
    <s v="United States"/>
    <s v="United States"/>
    <x v="0"/>
    <x v="727"/>
    <x v="5"/>
    <x v="31"/>
    <x v="6"/>
    <s v="75 min"/>
    <s v="Children &amp; Family Movies"/>
    <s v="When a monster goes on a mouse-napping spree in New York, Fievel and his friends help a reporter get to the bottom of the mystery."/>
    <x v="7"/>
  </r>
  <r>
    <s v="s6155"/>
    <x v="0"/>
    <x v="3323"/>
    <s v="An American Tail: The Treasures of Manhattan Island"/>
    <x v="2694"/>
    <s v="Thomas Dekker"/>
    <s v="Thomas Dekker, Dom DeLuise, Pat Musick, Nehemiah Persoff, Erica Yohn, Lacey Chabert, Elaine Bilstad, Rene Auberjonois, David Carradine, Sherman Howard, Tony Jay, Richard Karron, John Kassir, Ron Perlman"/>
    <s v="United States"/>
    <s v="United States"/>
    <x v="0"/>
    <x v="726"/>
    <x v="6"/>
    <x v="42"/>
    <x v="6"/>
    <s v="79 min"/>
    <s v="Children &amp; Family Movies"/>
    <s v="When Fievel and friends go hunting for buried treasure beneath the ruins of an old subway tunnel, they stumble onto something surprising."/>
    <x v="7"/>
  </r>
  <r>
    <s v="s6156"/>
    <x v="0"/>
    <x v="3324"/>
    <s v="An Hour and a Half"/>
    <x v="1116"/>
    <s v="Eyad Nassar"/>
    <s v="Eyad Nassar, Ahmed Bedir, Fathy Abdel Wahab, Sawsan Badr, Maged El Kedwany, Tarek Abdel Aziz, Karima Mokhtar, Yousra El Lozy, Somaya El Khashab, Mohamed Emam"/>
    <s v="Egypt"/>
    <s v="Egypt"/>
    <x v="27"/>
    <x v="725"/>
    <x v="0"/>
    <x v="10"/>
    <x v="1"/>
    <s v="87 min"/>
    <s v="Dramas, International Movies"/>
    <s v="Based on the 2002 El Ayyat train accident, this drama begins 90 minutes before the explosion, following the lives of riders in the third-class cars."/>
    <x v="0"/>
  </r>
  <r>
    <s v="s6158"/>
    <x v="0"/>
    <x v="3325"/>
    <s v="An Interview with God"/>
    <x v="2695"/>
    <s v="Brenton Thwaites"/>
    <s v="Brenton Thwaites, David Strathairn, Hill Harper, Charlbi Dean, Yael Grobglas"/>
    <s v="United States"/>
    <s v="United States"/>
    <x v="0"/>
    <x v="724"/>
    <x v="1"/>
    <x v="21"/>
    <x v="5"/>
    <s v="97 min"/>
    <s v="Dramas, Faith &amp; Spirituality"/>
    <s v="After an assignment in a war zone, a journalist trying to put his life back together is granted an interview with someone claiming to be God."/>
    <x v="0"/>
  </r>
  <r>
    <s v="s6159"/>
    <x v="0"/>
    <x v="3326"/>
    <s v="An Upper Egyptian"/>
    <x v="2696"/>
    <s v="Mohamed Ramadan"/>
    <s v="Mohamed Ramadan, Randa El Behery, Nermin Maher, Inas El Naggar, Mayar El Gheity, Hassan Abdulfattah, Sabri Abdulmonem, Alaa Zenhom, Abdalah Mishrif, Mohamed Soliman"/>
    <s v="Egypt"/>
    <s v="Egypt"/>
    <x v="27"/>
    <x v="723"/>
    <x v="2"/>
    <x v="28"/>
    <x v="0"/>
    <s v="85 min"/>
    <s v="Comedies, Dramas, International Movies"/>
    <s v="Eager to settle down, Abdullah searches for the right woman to marry ‚Äì but the one he truly longs for may not feel the same way."/>
    <x v="2"/>
  </r>
  <r>
    <s v="s6160"/>
    <x v="0"/>
    <x v="3327"/>
    <s v="Anarkali of Aarah"/>
    <x v="2697"/>
    <s v="Swara Bhaskar"/>
    <s v="Swara Bhaskar, Sanjay Mishra, Vijay Kumar, Pankaj Tripathi, Mayur More, Ishtiyak Khan"/>
    <s v="India"/>
    <s v="India"/>
    <x v="3"/>
    <x v="1065"/>
    <x v="0"/>
    <x v="5"/>
    <x v="0"/>
    <s v="111 min"/>
    <s v="Dramas, Independent Movies, International Movies"/>
    <s v="After being sexually harassed by a drunken politician while performing at a public event, a village dancer plots revenge to clear her name."/>
    <x v="0"/>
  </r>
  <r>
    <s v="s6161"/>
    <x v="0"/>
    <x v="3328"/>
    <s v="Anchor and Hope"/>
    <x v="2698"/>
    <s v="Oona Chaplin"/>
    <s v="Oona Chaplin, Natalia Tena, David Verdaguer, Geraldine Chaplin"/>
    <s v="Spain"/>
    <s v="Spain"/>
    <x v="8"/>
    <x v="784"/>
    <x v="3"/>
    <x v="5"/>
    <x v="0"/>
    <s v="113 min"/>
    <s v="Comedies, Dramas, LGBTQ Movies"/>
    <s v="Kat and Eva‚Äôs happy romance hits a rough patch when Eva decides that she wants a child. Visiting friend Roger could help complete their family."/>
    <x v="2"/>
  </r>
  <r>
    <s v="s6163"/>
    <x v="0"/>
    <x v="3329"/>
    <s v="Anesthesia"/>
    <x v="2699"/>
    <s v="Sam Waterston"/>
    <s v="Sam Waterston, Tim Blake Nelson, Jessica Hecht, Kristen Stewart, Corey Stoll, K. Todd Freeman, Glenn Close, Gretchen Mol, Michael Kenneth Williams, Gloria Reuben, Mickey Sumner, Yul Vazquez, Hannah Marks, Ben Konigsberg"/>
    <s v="United States"/>
    <s v="United States"/>
    <x v="0"/>
    <x v="1327"/>
    <x v="5"/>
    <x v="25"/>
    <x v="4"/>
    <s v="90 min"/>
    <s v="Dramas, Independent Movies"/>
    <s v="After a popular professor is attacked on a New York street, the story of how a series of intertwined events led to the life-altering assault unfolds."/>
    <x v="0"/>
  </r>
  <r>
    <s v="s6164"/>
    <x v="0"/>
    <x v="3330"/>
    <s v="Angel Eyes"/>
    <x v="2700"/>
    <s v="Jennifer Lopez"/>
    <s v="Jennifer Lopez, Jim Caviezel, Sonia Braga, Terrence Howard, Jeremy Sisto, Monet Mazur, Victor Argo, Shirley Knight"/>
    <s v="United States"/>
    <s v="United States"/>
    <x v="0"/>
    <x v="393"/>
    <x v="4"/>
    <x v="11"/>
    <x v="4"/>
    <s v="103 min"/>
    <s v="Dramas, Romantic Movies"/>
    <s v="When a violent assault leaves her vulnerable, a streetwise Chicago cop receives help from a haunted loner who's struggling with traumas of his own."/>
    <x v="0"/>
  </r>
  <r>
    <s v="s6165"/>
    <x v="0"/>
    <x v="3331"/>
    <s v="Anger Management"/>
    <x v="2616"/>
    <s v="Adam Sandler"/>
    <s v="Adam Sandler, Jack Nicholson, Marisa Tomei, Luis Guzm√°n, Allen Covert, Lynne Thigpen, Kurt Fuller, Jonathan Loughran, Krista Allen, January Jones, Woody Harrelson, John Turturro, Kevin Nealon"/>
    <s v="United States"/>
    <s v="United States"/>
    <x v="0"/>
    <x v="624"/>
    <x v="3"/>
    <x v="13"/>
    <x v="2"/>
    <s v="105 min"/>
    <s v="Comedies"/>
    <s v="After a gentle businessman is forced to get anger management counseling, his therapist moves in ‚Äì but turns out to have anger issues of his own."/>
    <x v="2"/>
  </r>
  <r>
    <s v="s6166"/>
    <x v="0"/>
    <x v="3332"/>
    <s v="Angry Indian Goddesses"/>
    <x v="2701"/>
    <s v="Amrit Maghera"/>
    <s v="Amrit Maghera, Rajshri Deshpande, Pavleen Gujral, Anushka Manchanda, Sandhya Mridul, Sarah-Jane Dias, Tannishtha Chatterjee, Adil Hussain, Arjun Mathur, Anuj Choudhry"/>
    <s v="India, Germany"/>
    <s v="India"/>
    <x v="3"/>
    <x v="1135"/>
    <x v="0"/>
    <x v="25"/>
    <x v="0"/>
    <s v="104 min"/>
    <s v="Dramas, Independent Movies, International Movies"/>
    <s v="A photographer invites a close-knit group of female pals to her Goa home to announce her engagement, which stirs up a riot of emotion in all of them."/>
    <x v="0"/>
  </r>
  <r>
    <s v="s6169"/>
    <x v="0"/>
    <x v="3333"/>
    <s v="Ankur Arora Murder Case"/>
    <x v="2702"/>
    <s v="Kay Kay Menon"/>
    <s v="Kay Kay Menon, Tisca Chopra, Arjun Mathur, Paoli Dam, Vishakha Singh, Manish Chaudhary, Vishesh Tiwari, Harsh Chhaya"/>
    <s v="India"/>
    <s v="India"/>
    <x v="3"/>
    <x v="1032"/>
    <x v="5"/>
    <x v="4"/>
    <x v="1"/>
    <s v="127 min"/>
    <s v="Dramas, International Movies, Thrillers"/>
    <s v="A young medical intern sets out to fight for justice after the negligence of the surgeon he looked up to ends in tragedy."/>
    <x v="0"/>
  </r>
  <r>
    <s v="s6170"/>
    <x v="0"/>
    <x v="3334"/>
    <s v="Annabelle Hooper and the Ghosts of Nantucket"/>
    <x v="2703"/>
    <s v="Bailee Madison"/>
    <s v="Bailee Madison, Robert Capron, Rachel Resheff, Mavrick Moreno, Whitney Goin, Gary Weeks, Juliana Harkavy, Kevin B. McGlynn, Jamison Stern, Mia Matthews, Bianca Matthews"/>
    <s v="United States"/>
    <s v="United States"/>
    <x v="0"/>
    <x v="1065"/>
    <x v="0"/>
    <x v="32"/>
    <x v="5"/>
    <s v="92 min"/>
    <s v="Children &amp; Family Movies"/>
    <s v="While vacationing on picturesque Nantucket, a crafty teenage mystery writer contends with two thieves as she tries to solve a ghostly conundrum."/>
    <x v="7"/>
  </r>
  <r>
    <s v="s6171"/>
    <x v="0"/>
    <x v="3335"/>
    <s v="Another Forever"/>
    <x v="2704"/>
    <s v="Daniela Escobar"/>
    <s v="Daniela Escobar, Marlon Moreno, Peter Ketnath, Barbara Scolaro"/>
    <s v="Brazil, Netherlands, United States, Colombia, Austria, Germany"/>
    <s v="Brazil"/>
    <x v="32"/>
    <x v="1130"/>
    <x v="0"/>
    <x v="32"/>
    <x v="5"/>
    <s v="72 min"/>
    <s v="Dramas, Independent Movies, International Movies"/>
    <s v="Overtaken by the death of her beloved, a grieving woman decides to take a spontaneous trip to visit her friend and get her life back on track."/>
    <x v="0"/>
  </r>
  <r>
    <s v="s6172"/>
    <x v="0"/>
    <x v="3336"/>
    <s v="Ant-Man and the Wasp"/>
    <x v="490"/>
    <s v="Paul Rudd"/>
    <s v="Paul Rudd, Evangeline Lilly, Michael Douglas, Michael Pe√±a, Hannah John-Kamen, Laurence Fishburne, Michelle Pfeiffer, Walton Goggins, T.I., Judy Greer, Bobby Cannavale, David Dastmalchian, Abby Ryder Fortson, Randall Park"/>
    <s v="United States"/>
    <s v="United States"/>
    <x v="0"/>
    <x v="792"/>
    <x v="0"/>
    <x v="21"/>
    <x v="2"/>
    <s v="118 min"/>
    <s v="Action &amp; Adventure, Comedies, Sci-Fi &amp; Fantasy"/>
    <s v="Problems big and small pop up when Scott Lang, aka Ant-Man, gets drafted by Dr. Hank Pym and Hope van Dyne, aka the Wasp, for an urgent rescue mission."/>
    <x v="5"/>
  </r>
  <r>
    <s v="s6173"/>
    <x v="0"/>
    <x v="3337"/>
    <s v="Antar: Son of Shadad"/>
    <x v="2705"/>
    <s v="Mohamed Henedi"/>
    <s v="Mohamed Henedi, Bassem Samra, Dorra Zarrouk, Lotfy Labib"/>
    <s v="Egypt"/>
    <s v="Egypt"/>
    <x v="27"/>
    <x v="730"/>
    <x v="2"/>
    <x v="5"/>
    <x v="0"/>
    <s v="110 min"/>
    <s v="Comedies, International Movies"/>
    <s v="Learning he is the grandson of a famous knight, a young man hilariously fights a rival gang to win over the most beautiful woman in the tribe."/>
    <x v="2"/>
  </r>
  <r>
    <s v="s6176"/>
    <x v="0"/>
    <x v="3338"/>
    <s v="Antidote"/>
    <x v="2706"/>
    <s v="Randy Couture"/>
    <s v="Randy Couture, Chuck Zito, Wil Traval, Celeste Thornton, Rafael De La Fuente, Alyona Chekhova, Natali Yura, Thom Rivera"/>
    <s v="United States"/>
    <s v="United States"/>
    <x v="0"/>
    <x v="743"/>
    <x v="5"/>
    <x v="21"/>
    <x v="0"/>
    <s v="90 min"/>
    <s v="Action &amp; Adventure, Horror Movies"/>
    <s v="A tough-as-nails treasure hunter protects a humanitarian doctor as she tries to cure a supernatural disease caused by a mysterious witch."/>
    <x v="5"/>
  </r>
  <r>
    <s v="s6177"/>
    <x v="0"/>
    <x v="3339"/>
    <s v="Anwar"/>
    <x v="2707"/>
    <s v="Siddharth Koirala"/>
    <s v="Siddharth Koirala, Nauheed Cyrusi, Manisha Koirala, Rajpal Yadav, Yashpal Sharma, Vijay Raaz, Hiten Tejwani, Sudhir Pandey, Sanjay Mishra, Lalit Tiwari"/>
    <s v="India"/>
    <s v="India"/>
    <x v="3"/>
    <x v="579"/>
    <x v="0"/>
    <x v="18"/>
    <x v="1"/>
    <s v="134 min"/>
    <s v="Dramas, Independent Movies, International Movies"/>
    <s v="Seeking refuge in a Hindu temple after the tragic death of the girl he loved, a Muslim youth is caught by the police, who mistake him for an enemy."/>
    <x v="0"/>
  </r>
  <r>
    <s v="s6180"/>
    <x v="0"/>
    <x v="3340"/>
    <s v="APEX: The Story of the Hypercar"/>
    <x v="2708"/>
    <s v="Zachary Levi"/>
    <s v="Zachary Levi"/>
    <s v="United States"/>
    <s v="United States"/>
    <x v="0"/>
    <x v="1328"/>
    <x v="6"/>
    <x v="32"/>
    <x v="11"/>
    <s v="86 min"/>
    <s v="Documentaries"/>
    <s v="A visionary carmaker introduces his fuel-efficient, high-performance hypercar to a market filled with big-name competitors like Ferrari and Porsche."/>
    <x v="8"/>
  </r>
  <r>
    <s v="s6181"/>
    <x v="0"/>
    <x v="3341"/>
    <s v="Apollo 18"/>
    <x v="1702"/>
    <s v="Warren Christie"/>
    <s v="Warren Christie, Lloyd Owen, Ryan Robbins, Michael Kopsa, Andrew Airlie"/>
    <s v="United States, Canada"/>
    <s v="United States"/>
    <x v="0"/>
    <x v="1329"/>
    <x v="4"/>
    <x v="15"/>
    <x v="2"/>
    <s v="87 min"/>
    <s v="Horror Movies, Sci-Fi &amp; Fantasy, Thrillers"/>
    <s v="This sci-fi thriller suggests that Apollo 17, despite official statements to the contrary, wasn't NASA's last manned mission to the moon."/>
    <x v="3"/>
  </r>
  <r>
    <s v="s6182"/>
    <x v="0"/>
    <x v="3342"/>
    <s v="April and the Extraordinary World"/>
    <x v="2709"/>
    <s v="Angela Galuppo"/>
    <s v="Angela Galuppo, Paul Giamatti, Susan Sarandon, Tony Hale, J.K. Simmons, Tony Robinow, Mark Camacho, Tod Fennell, Carlos Alazraqui, Kari Wahlgren"/>
    <s v="France, Canada, Belgium"/>
    <s v="France"/>
    <x v="14"/>
    <x v="1037"/>
    <x v="5"/>
    <x v="25"/>
    <x v="3"/>
    <s v="107 min"/>
    <s v="Action &amp; Adventure, Comedies, International Movies"/>
    <s v="After the world's top scientists disappear, orphaned April secretly forges ahead with a family experiment and gets tangled up in a vast conspiracy."/>
    <x v="5"/>
  </r>
  <r>
    <s v="s6183"/>
    <x v="0"/>
    <x v="3343"/>
    <s v="Aram, Aram"/>
    <x v="2710"/>
    <s v="John Roohinian"/>
    <s v="John Roohinian, Levon Sharafyan, Sevak Hakoyan, David Villada, Mike Ghader, Razmik Mansuryan, Lorita Meg, Amy Sanders, Alla Tumanian"/>
    <s v="United States"/>
    <s v="United States"/>
    <x v="0"/>
    <x v="1147"/>
    <x v="1"/>
    <x v="25"/>
    <x v="1"/>
    <s v="79 min"/>
    <s v="Dramas, Independent Movies"/>
    <s v="Newly orphaned Aram leaves Beirut to live with his grandfather in Los Angeles, and overwhelmed by culture shock, he falls prey to an Armenian gang."/>
    <x v="0"/>
  </r>
  <r>
    <s v="s6184"/>
    <x v="0"/>
    <x v="3344"/>
    <s v="Are We Done Yet?"/>
    <x v="2711"/>
    <s v="Ahmed Eid"/>
    <s v="Ahmed Eid, Ayten Amer, Ahmed Fouad Selim, Mohsen Mansour"/>
    <s v="Egypt"/>
    <s v="Egypt"/>
    <x v="27"/>
    <x v="678"/>
    <x v="2"/>
    <x v="21"/>
    <x v="1"/>
    <s v="87 min"/>
    <s v="Comedies, Dramas, International Movies"/>
    <s v="When authorities arrest his young son, a taxi driver must convince the courts and rabid media that he's not the criminal they seek."/>
    <x v="2"/>
  </r>
  <r>
    <s v="s6185"/>
    <x v="0"/>
    <x v="3345"/>
    <s v="Arisan 2"/>
    <x v="2712"/>
    <s v="Surya Saputra"/>
    <s v="Surya Saputra, Cut Mini Theo, Tora Sudiro"/>
    <s v="Indonesia"/>
    <s v="Indonesia"/>
    <x v="25"/>
    <x v="677"/>
    <x v="3"/>
    <x v="15"/>
    <x v="1"/>
    <s v="113 min"/>
    <s v="Comedies, Dramas, International Movies"/>
    <s v="A group of friends reunites for a vacation amid nature, where they laugh about their shared history and bond over difficult truths."/>
    <x v="2"/>
  </r>
  <r>
    <s v="s6186"/>
    <x v="0"/>
    <x v="3346"/>
    <s v="Arthur"/>
    <x v="2713"/>
    <s v="Russell Brand"/>
    <s v="Russell Brand, Helen Mirren, Greta Gerwig, Jennifer Garner, Geraldine James, Luis Guzm√°n, Nick Nolte, Christina Jacquelyn Calph, Murphy Guyer, Jos√© Ram√≥n Rosario"/>
    <s v="United States"/>
    <s v="United States"/>
    <x v="0"/>
    <x v="676"/>
    <x v="4"/>
    <x v="15"/>
    <x v="2"/>
    <s v="110 min"/>
    <s v="Comedies, Romantic Movies"/>
    <s v="Russell Brand stars in this remake as a philanderer who must decide whether to give up an inheritance of millions for the sake of romance."/>
    <x v="2"/>
  </r>
  <r>
    <s v="s6187"/>
    <x v="0"/>
    <x v="3347"/>
    <s v="Arthur Christmas"/>
    <x v="2714"/>
    <s v="James McAvoy"/>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United Kingdom"/>
    <x v="1"/>
    <x v="679"/>
    <x v="5"/>
    <x v="15"/>
    <x v="3"/>
    <s v="98 min"/>
    <s v="Children &amp; Family Movies, Comedies"/>
    <s v="At Santa Claus's super-secret toy-making facility, Mr. Claus entrusts his son, Arthur, to carry out an ultra-important Christmas mission."/>
    <x v="7"/>
  </r>
  <r>
    <s v="s6188"/>
    <x v="0"/>
    <x v="3348"/>
    <s v="As Above, So Below"/>
    <x v="553"/>
    <s v="Perdita Weeks"/>
    <s v="Perdita Weeks, Ben Feldman, Edwin Hodge, Fran√ßois Civil, Marion Lambert, Ali Marhyar, Cosme Castro, Hamid Djavadan, Th√©o Cholbi, Emy L√©vy"/>
    <s v="United States"/>
    <s v="United States"/>
    <x v="0"/>
    <x v="675"/>
    <x v="6"/>
    <x v="28"/>
    <x v="4"/>
    <s v="93 min"/>
    <s v="Horror Movies, Thrillers"/>
    <s v="A beautiful tomb raider and her crew hunt for treasure in the catacombs of Paris and find themselves in a hellish underworld."/>
    <x v="3"/>
  </r>
  <r>
    <s v="s6189"/>
    <x v="0"/>
    <x v="3349"/>
    <s v="As Good as It Gets"/>
    <x v="2715"/>
    <s v="Jack Nicholson"/>
    <s v="Jack Nicholson, Helen Hunt, Greg Kinnear, Cuba Gooding Jr., Skeet Ulrich, Shirley Knight, Yeardley Smith, Lupe Ontiveros"/>
    <s v="United States"/>
    <s v="United States"/>
    <x v="0"/>
    <x v="578"/>
    <x v="1"/>
    <x v="36"/>
    <x v="2"/>
    <s v="139 min"/>
    <s v="Comedies, Romantic Movies"/>
    <s v="The structured world of a sour, obsessive-compulsive author crumbles when he's drawn into the lives of a stressed-out single mom and his gay neighbor."/>
    <x v="2"/>
  </r>
  <r>
    <s v="s6190"/>
    <x v="0"/>
    <x v="3350"/>
    <s v="Assimilate"/>
    <x v="2716"/>
    <s v="Joel Courtney"/>
    <s v="Joel Courtney, Calum Worthy, Andi Matichak, Katherine McNamara, Cam Gigandet, Mason McNulty, Terry Dale Parks, Vito Viscuso, Jennifer Pierce Mathus, Kevin Remington"/>
    <s v="United States"/>
    <s v="United States"/>
    <x v="0"/>
    <x v="629"/>
    <x v="3"/>
    <x v="23"/>
    <x v="0"/>
    <s v="94 min"/>
    <s v="Horror Movies, Sci-Fi &amp; Fantasy, Thrillers"/>
    <s v="A group of friends making a web series about their hometown realize it isn‚Äôt as boring as they thought when their neighbors start behaving strangely."/>
    <x v="3"/>
  </r>
  <r>
    <s v="s6191"/>
    <x v="0"/>
    <x v="3351"/>
    <s v="Asura: The City of Madness"/>
    <x v="2717"/>
    <s v="Jung-min Hwang"/>
    <s v="Jung-min Hwang, Do-won Kwak, Man-sik Jung, Woo-sung Jung"/>
    <s v="South Korea"/>
    <s v="South Korea"/>
    <x v="29"/>
    <x v="1330"/>
    <x v="2"/>
    <x v="32"/>
    <x v="11"/>
    <s v="133 min"/>
    <s v="Action &amp; Adventure, Dramas, International Movies"/>
    <s v="Caught between a corrupt mayor and a prosecutor intent on exposing political depravity, a police detective must decide whose side he's on."/>
    <x v="5"/>
  </r>
  <r>
    <s v="s6192"/>
    <x v="0"/>
    <x v="3352"/>
    <s v="At All Costs"/>
    <x v="2718"/>
    <s v="Parker Jackson Cartwright"/>
    <s v="Parker Jackson Cartwright, Gabe York"/>
    <s v="United States"/>
    <s v="United States"/>
    <x v="0"/>
    <x v="1331"/>
    <x v="1"/>
    <x v="32"/>
    <x v="0"/>
    <s v="81 min"/>
    <s v="Documentaries, Sports Movies"/>
    <s v="This revealing documentary explores how the high-stakes world of Amateur Athletic Union basketball has professionalized youth sports in America."/>
    <x v="8"/>
  </r>
  <r>
    <s v="s6193"/>
    <x v="0"/>
    <x v="3353"/>
    <s v="At First Light"/>
    <x v="2719"/>
    <s v="Stefanie Scott"/>
    <s v="Stefanie Scott, Theodore Pellerin, Percy Hynes White, Kate Burton, Sa√Ød Taghmaoui, Kristin Booth, James Wotherspoon"/>
    <s v="Canada"/>
    <s v="Canada"/>
    <x v="11"/>
    <x v="1332"/>
    <x v="2"/>
    <x v="21"/>
    <x v="1"/>
    <s v="91 min"/>
    <s v="Dramas, Sci-Fi &amp; Fantasy"/>
    <s v="After mysterious lights imbue her with extraordinary powers, a teenager goes on the run from authorities with the friend who harbors a crush on her."/>
    <x v="0"/>
  </r>
  <r>
    <s v="s6194"/>
    <x v="0"/>
    <x v="3354"/>
    <s v="ATM"/>
    <x v="2720"/>
    <s v="Chantavit Dhanasevi"/>
    <s v="Chantavit Dhanasevi, Preechaya Pongthananikorn, Chaleumpol Tikumpornteerawong, Thawat Pornrattanaprasert, Sananthachat Thanapatpisal, Pongkool Suebsung, Puttachat Pongsuchat, Gornpop Janjaroen, Yanee Tramoth, Pongsatorn Jongwilak"/>
    <s v="United States, Canada"/>
    <s v="United States"/>
    <x v="0"/>
    <x v="896"/>
    <x v="1"/>
    <x v="10"/>
    <x v="1"/>
    <s v="122 min"/>
    <s v="Comedies, International Movies, Romantic Movies"/>
    <s v="When a broken ATM dishes out a fortune, a couple who works at the bank vies to see who can recover the most cash ‚Äì and the loser must find a new job."/>
    <x v="2"/>
  </r>
  <r>
    <s v="s6196"/>
    <x v="0"/>
    <x v="3355"/>
    <s v="Attacking the Devil: Harold Evans and the Last Nazi War Crime"/>
    <x v="2721"/>
    <s v="Harold Evans"/>
    <s v="Harold Evans"/>
    <s v="United Kingdom"/>
    <s v="United Kingdom"/>
    <x v="1"/>
    <x v="1333"/>
    <x v="5"/>
    <x v="28"/>
    <x v="1"/>
    <s v="102 min"/>
    <s v="Documentaries, International Movies"/>
    <s v="Intrepid newspaper editor Harold Evans wages an ongoing battle to expose the truth about a dangerous drug and obtain compensation for its victims."/>
    <x v="8"/>
  </r>
  <r>
    <s v="s6197"/>
    <x v="0"/>
    <x v="3356"/>
    <s v="Attitude Test"/>
    <x v="2722"/>
    <s v="Bel√©n Soto"/>
    <s v="Bel√©n Soto, Denise Rosenthal, Constanza Piccoli, Fabiola Alarc√≥n, Lucas Balmaceda, Agust√≠n Silva, Camilo Carmona, Ingrid Cruz, Elvis Fuentes, Samuel Landea"/>
    <s v="Chile"/>
    <s v="Chile"/>
    <x v="48"/>
    <x v="886"/>
    <x v="5"/>
    <x v="32"/>
    <x v="1"/>
    <s v="88 min"/>
    <s v="Comedies, Independent Movies, International Movies"/>
    <s v="Four high school seniors steal an important college entrance exam and go on vacation to &quot;study,&quot; but accidentally lose the exam while partying."/>
    <x v="2"/>
  </r>
  <r>
    <s v="s6198"/>
    <x v="0"/>
    <x v="3357"/>
    <s v="Auschwitz: Blueprints of Genocide"/>
    <x v="2723"/>
    <s v="Roy Marsden"/>
    <s v="Roy Marsden"/>
    <s v="United Kingdom"/>
    <s v="United Kingdom"/>
    <x v="1"/>
    <x v="1334"/>
    <x v="4"/>
    <x v="24"/>
    <x v="5"/>
    <s v="49 min"/>
    <s v="Documentaries"/>
    <s v="Newly released KGB files expose evidence proving how architects and engineers conspired with the Nazis to build a camp designed for genocide."/>
    <x v="8"/>
  </r>
  <r>
    <s v="s6200"/>
    <x v="0"/>
    <x v="3358"/>
    <s v="Automata"/>
    <x v="2724"/>
    <s v="Antonio Banderas"/>
    <s v="Antonio Banderas, Dylan McDermott, Melanie Griffith, Birgitte Hjort S√∏rensen, Robert Forster, Christa Campbell, Tim McInnerny, Andy Nyman, David Ryall"/>
    <s v="Bulgaria, United States, Spain, Canada"/>
    <s v="Bulgaria"/>
    <x v="20"/>
    <x v="1047"/>
    <x v="3"/>
    <x v="28"/>
    <x v="4"/>
    <s v="110 min"/>
    <s v="International Movies, Sci-Fi &amp; Fantasy, Thrillers"/>
    <s v="In a dystopian future, an insurance adjuster for a tech company investigates a robot killed for violating protocol and discovers a global conspiracy."/>
    <x v="15"/>
  </r>
  <r>
    <s v="s6201"/>
    <x v="0"/>
    <x v="3359"/>
    <s v="Avengers: Infinity War"/>
    <x v="2725"/>
    <s v="Robert Downey Jr."/>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United States"/>
    <x v="0"/>
    <x v="1335"/>
    <x v="0"/>
    <x v="21"/>
    <x v="2"/>
    <s v="150 min"/>
    <s v="Action &amp; Adventure, Sci-Fi &amp; Fantasy"/>
    <s v="Superheroes amass to stop intergalactic sociopath Thanos from acquiring a full set of Infinity Stones and wiping out half of all life in the universe."/>
    <x v="5"/>
  </r>
  <r>
    <s v="s6202"/>
    <x v="0"/>
    <x v="3360"/>
    <s v="Avicii: True Stories"/>
    <x v="2726"/>
    <s v="Avicii"/>
    <s v="Avicii"/>
    <s v="Sweden, Netherlands"/>
    <s v="Sweden"/>
    <x v="36"/>
    <x v="809"/>
    <x v="3"/>
    <x v="5"/>
    <x v="0"/>
    <s v="97 min"/>
    <s v="Documentaries, International Movies, Music &amp; Musicals"/>
    <s v="Follow the meteoric rise of Tim Bergling, aka Avicii, from Swedish teenager to the creative force behind &quot;Wake Me Up,&quot; &quot;You Make Me&quot; and other hits."/>
    <x v="8"/>
  </r>
  <r>
    <s v="s6203"/>
    <x v="0"/>
    <x v="3361"/>
    <s v="Azhar"/>
    <x v="1035"/>
    <s v="Emraan Hashmi"/>
    <s v="Emraan Hashmi, Prachi Desai, Nargis Fakhri, Lara Dutta, Kunaal Roy Kapur, Gautam Gulati, Anikie Maguire, Kulbhushan Kharbanda, Rajesh Sharma, Shernaz Patel, Veerendra Saxena"/>
    <s v="India"/>
    <s v="India"/>
    <x v="3"/>
    <x v="745"/>
    <x v="3"/>
    <x v="32"/>
    <x v="1"/>
    <s v="129 min"/>
    <s v="Dramas, International Movies, Sports Movies"/>
    <s v="This biopic traces the tumultuous life and career of top cricket player Mohammad Azharuddin, who led India's national team in the 1990s."/>
    <x v="0"/>
  </r>
  <r>
    <s v="s6204"/>
    <x v="0"/>
    <x v="3362"/>
    <s v="B.A. Pass"/>
    <x v="2727"/>
    <s v="Shadab Kamal"/>
    <s v="Shadab Kamal, Shilpa Shukla, Rajesh Sharma, Dibyendu Bhattacharya, Vijay Kaushik, Anula Navlekar, Happy Ranjit, Raveena Singh, Padam Mishra"/>
    <s v="India"/>
    <s v="India"/>
    <x v="3"/>
    <x v="744"/>
    <x v="4"/>
    <x v="4"/>
    <x v="1"/>
    <s v="99 min"/>
    <s v="Dramas, Independent Movies, International Movies"/>
    <s v="Orphaned and at loose ends, young Mukesh falls into the seductive orbit of married Sarika, who leads him ever deeper into a world of sex and betrayal."/>
    <x v="0"/>
  </r>
  <r>
    <s v="s6205"/>
    <x v="0"/>
    <x v="3363"/>
    <s v="Babam ve Oƒülum"/>
    <x v="2728"/>
    <s v="√áetin Tekindor"/>
    <s v="√áetin Tekindor, Fikret Ku≈ükan, H√ºmeyra, Ege Tanman, ≈ûerif Sezer, Yetkin Dikinciler, Binnur Kaya, Mahmut G√∂kg√∂z, Nergis √áorak√ßi, Bilge Sen"/>
    <s v="Turkey"/>
    <s v="Turkey"/>
    <x v="41"/>
    <x v="936"/>
    <x v="6"/>
    <x v="19"/>
    <x v="1"/>
    <s v="112 min"/>
    <s v="Dramas, International Movies"/>
    <s v="Following Turkey's bloody coup of 1980, a widowed reporter returns to his Aegean hometown, bringing his son and a last wish for his estranged father."/>
    <x v="0"/>
  </r>
  <r>
    <s v="s6206"/>
    <x v="0"/>
    <x v="3364"/>
    <s v="Babel"/>
    <x v="2729"/>
    <s v="Brad Pitt"/>
    <s v="Brad Pitt, Cate Blanchett, Gael Garc√≠a Bernal, Koji Yakusho, Adriana Barraza, Rinko Kikuchi, Said Tarchani, Boubker Ait El Caid, Elle Fanning, Nathan Gamble, Mohamed Akhzam"/>
    <s v="France, United States, Mexico"/>
    <s v="France"/>
    <x v="14"/>
    <x v="807"/>
    <x v="0"/>
    <x v="20"/>
    <x v="4"/>
    <s v="143 min"/>
    <s v="Dramas, Independent Movies"/>
    <s v="When an American couple vacationing in Morocco falls victim to a random act of violence, a series of events unfolds across four countries."/>
    <x v="0"/>
  </r>
  <r>
    <s v="s6208"/>
    <x v="0"/>
    <x v="3365"/>
    <s v="Back and Forth"/>
    <x v="2730"/>
    <s v="Ingrid Guimar√£es"/>
    <s v="Ingrid Guimar√£es, F√°bio Assun√ß√£o, Alice Braga, Rosanne Mulholland, Caroline Abras, Jo√£o Assun√ß√£o"/>
    <s v="Brazil"/>
    <s v="Brazil"/>
    <x v="32"/>
    <x v="1167"/>
    <x v="2"/>
    <x v="32"/>
    <x v="11"/>
    <s v="95 min"/>
    <s v="Comedies, Dramas, International Movies"/>
    <s v="When their car breaks down en route to S√£o Paulo, a father and son accept a ride from four beautiful telemarketers who are headed there on holiday."/>
    <x v="2"/>
  </r>
  <r>
    <s v="s6209"/>
    <x v="0"/>
    <x v="3366"/>
    <s v="Backcountry"/>
    <x v="2731"/>
    <s v="Missy Peregrym"/>
    <s v="Missy Peregrym, Jeff Roop, Eric Balfour, Nicholas Campbell"/>
    <s v="Canada"/>
    <s v="Canada"/>
    <x v="11"/>
    <x v="1336"/>
    <x v="2"/>
    <x v="28"/>
    <x v="11"/>
    <s v="92 min"/>
    <s v="Horror Movies, Independent Movies, Thrillers"/>
    <s v="A weekend hike for urbanites Alex and Jenn takes a dangerous turn when they become lost deep in the remote territory of a menacing bear."/>
    <x v="3"/>
  </r>
  <r>
    <s v="s6210"/>
    <x v="0"/>
    <x v="3367"/>
    <s v="Backfire"/>
    <x v="2732"/>
    <s v="Black Deniro"/>
    <s v="Black Deniro, Byron &quot;Squally&quot; Vinson, Dominic Costa, Nick Ferraro, Peter Ferriero, Jowharah Jones"/>
    <s v="United States"/>
    <s v="United States"/>
    <x v="0"/>
    <x v="749"/>
    <x v="3"/>
    <x v="23"/>
    <x v="0"/>
    <s v="97 min"/>
    <s v="Dramas, Independent Movies, Thrillers"/>
    <s v="When two would-be robbers accidentally kill a made man, they find themselves on the run from the South Philly Italian mob."/>
    <x v="0"/>
  </r>
  <r>
    <s v="s6211"/>
    <x v="0"/>
    <x v="3368"/>
    <s v="Backtrack"/>
    <x v="2733"/>
    <s v="Adrien Brody"/>
    <s v="Adrien Brody, Sam Neill, Robin McLeavy, Bruce Spence, Jenni Baird, Chloe Bayliss, Anna Lise Phillips, George Shevtsov"/>
    <s v="Australia, United Kingdom, United Arab Emirates, Canada"/>
    <s v="Australia"/>
    <x v="9"/>
    <x v="1335"/>
    <x v="0"/>
    <x v="25"/>
    <x v="4"/>
    <s v="90 min"/>
    <s v="Dramas, Thrillers"/>
    <s v="Haunted by visions of the dead, psychologist Peter returns home to confront a long-ago trauma. But will the trip exorcise or embolden the ghosts?"/>
    <x v="0"/>
  </r>
  <r>
    <s v="s6212"/>
    <x v="0"/>
    <x v="3369"/>
    <s v="Bad Boys"/>
    <x v="1453"/>
    <s v="Will Smith"/>
    <s v="Will Smith, Martin Lawrence, T√©a Leoni, Tch√©ky Karyo, Theresa Randle, Joe Pantoliano, Emmanuel Xuereb, Michael Imperioli, Nestor Serrano, Julio Oscar Mechoso"/>
    <s v="United States"/>
    <s v="United States"/>
    <x v="0"/>
    <x v="647"/>
    <x v="0"/>
    <x v="39"/>
    <x v="4"/>
    <s v="119 min"/>
    <s v="Action &amp; Adventure, Comedies"/>
    <s v="In this fast-paced actioner, two Miami narcotics cops are hot on the trail of a master crook who has snatched $100 million worth of heroin."/>
    <x v="5"/>
  </r>
  <r>
    <s v="s6213"/>
    <x v="0"/>
    <x v="3370"/>
    <s v="Bad Boys II"/>
    <x v="1453"/>
    <s v="Will Smith"/>
    <s v="Will Smith, Martin Lawrence, Jordi Moll√†, Gabrielle Union, Peter Stormare, Theresa Randle, Joe Pantoliano, Michael Shannon, Jon Seda, Yul Vazquez"/>
    <s v="United States"/>
    <s v="United States"/>
    <x v="0"/>
    <x v="647"/>
    <x v="0"/>
    <x v="13"/>
    <x v="4"/>
    <s v="147 min"/>
    <s v="Action &amp; Adventure, Comedies"/>
    <s v="In this hyperkinetic sequel, a pair of Miami narcotics cops investigate a Cuban drug kingpin's connection to Florida's influx of Ecstasy."/>
    <x v="5"/>
  </r>
  <r>
    <s v="s6215"/>
    <x v="0"/>
    <x v="3371"/>
    <s v="Bad Match"/>
    <x v="2734"/>
    <s v="Jack Cutmore-Scott"/>
    <s v="Jack Cutmore-Scott, Lili Simmons, Brandon Scott, Chase Williamson, Noureen DeWulf, Seth Morris, Christine Donlon, Trent Haaga, Kahyun Kim, Cynthia Rose Hall, Zedrick Restauro, Eric Podnar"/>
    <s v="Singapore, United States"/>
    <s v="Singapore"/>
    <x v="53"/>
    <x v="1314"/>
    <x v="5"/>
    <x v="5"/>
    <x v="0"/>
    <s v="83 min"/>
    <s v="Thrillers"/>
    <s v="A player who uses the internet to facilitate his womanizing ways is tormented when he spurns a persistent woman who won't take no for an answer."/>
    <x v="4"/>
  </r>
  <r>
    <s v="s6216"/>
    <x v="0"/>
    <x v="3372"/>
    <s v="Bad Rap"/>
    <x v="2735"/>
    <s v="Jonathan Park"/>
    <s v="Jonathan Park, Awkwafina, David Lee, Richard Lee"/>
    <s v="United States, Canada"/>
    <s v="United States"/>
    <x v="0"/>
    <x v="1074"/>
    <x v="6"/>
    <x v="32"/>
    <x v="0"/>
    <s v="83 min"/>
    <s v="Documentaries, Music &amp; Musicals"/>
    <s v="Four young Asian-American rappers strive to achieve success on their own terms in a musical genre that often treats them as outsiders."/>
    <x v="8"/>
  </r>
  <r>
    <s v="s6218"/>
    <x v="0"/>
    <x v="3373"/>
    <s v="Badha"/>
    <x v="2736"/>
    <s v="Amruta Subhash"/>
    <s v="Amruta Subhash, Rajesh More, Devika Daftardar, Renuka Daftardar, Uttara Baokar, Jyoti Subhash, Milind Shinde, Sachin Mondkar"/>
    <s v="India"/>
    <s v="India"/>
    <x v="3"/>
    <x v="992"/>
    <x v="6"/>
    <x v="20"/>
    <x v="1"/>
    <s v="91 min"/>
    <s v="Dramas, International Movies"/>
    <s v="A young woman who is suspected of practicing black magic and witchcraft is demonized and forced to live apart from her family."/>
    <x v="0"/>
  </r>
  <r>
    <s v="s6219"/>
    <x v="0"/>
    <x v="3374"/>
    <s v="Badland"/>
    <x v="2737"/>
    <s v="Kevin Makely"/>
    <s v="Kevin Makely, Bruce Dern, Mira Sorvino, Trace Adkins, Wes Studi, Tony Todd, Jeff Fahey, James Russo, Amanda Wyss"/>
    <s v="United States"/>
    <s v="United States"/>
    <x v="0"/>
    <x v="516"/>
    <x v="2"/>
    <x v="23"/>
    <x v="1"/>
    <s v="117 min"/>
    <s v="Dramas"/>
    <s v="A detective with a license to kill roams the Old West to wrangle Confederate war criminals and meets a pioneer woman who throws his journey off track."/>
    <x v="0"/>
  </r>
  <r>
    <s v="s6221"/>
    <x v="0"/>
    <x v="3375"/>
    <s v="Balto"/>
    <x v="2738"/>
    <s v="Kevin Bacon"/>
    <s v="Kevin Bacon, Bob Hoskins, Bridget Fonda, Jim Cummings, Phil Collins, Jack Angel, Danny Mann, Robbie Rist"/>
    <s v="United States"/>
    <s v="United States"/>
    <x v="0"/>
    <x v="950"/>
    <x v="5"/>
    <x v="39"/>
    <x v="6"/>
    <s v="78 min"/>
    <s v="Children &amp; Family Movies, Dramas"/>
    <s v="Balto, who is half wolf and half dog, endures the taunts of disapproving humans as he guides a precious cargo of medicine through the Alaskan winter."/>
    <x v="7"/>
  </r>
  <r>
    <s v="s6222"/>
    <x v="0"/>
    <x v="3376"/>
    <s v="Balto 2: Wolf Quest"/>
    <x v="2739"/>
    <s v="Maurice LaMarche"/>
    <s v="Maurice LaMarche, Jodi Benson, Lacey Chabert, David Carradine, Mark Hamill, Charles Fleischer, Peter MacNicol, Rob Paulsen, Nicolette Little, Melanie Stone"/>
    <s v="United States"/>
    <s v="United States"/>
    <x v="0"/>
    <x v="950"/>
    <x v="5"/>
    <x v="11"/>
    <x v="6"/>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x v="7"/>
  </r>
  <r>
    <s v="s6223"/>
    <x v="0"/>
    <x v="3377"/>
    <s v="Balto 3: Wings of Change"/>
    <x v="2739"/>
    <s v="Maurice LaMarche"/>
    <s v="Maurice LaMarche, Sean Astin, Keith Carradine, Charles Fleischer, Jodi Benson, Bill Fagerbakke, Charity James, Kathy Najimy, David Paymer, Jean Smart"/>
    <s v="United States"/>
    <s v="United States"/>
    <x v="0"/>
    <x v="950"/>
    <x v="5"/>
    <x v="14"/>
    <x v="6"/>
    <s v="78 min"/>
    <s v="Children &amp; Family Movies"/>
    <s v="A pilot challenges Balto's son Kodi and his sled team to see who can deliver the mail faster, but the dogs race to the rescue when the plane vanishes."/>
    <x v="7"/>
  </r>
  <r>
    <s v="s6224"/>
    <x v="0"/>
    <x v="3378"/>
    <s v="Balu Mahi"/>
    <x v="2740"/>
    <s v="Osman Khalid Butt"/>
    <s v="Osman Khalid Butt, Ainy Jaffri, Sadaf Kanwal, Khurram Patras, Ali Sheikh, Zeeshan Ali, Durdana Butt, Shafqat Cheema, Adeel Hashmi, Javed Sheikh"/>
    <s v="Pakistan"/>
    <s v="Pakistan"/>
    <x v="63"/>
    <x v="964"/>
    <x v="2"/>
    <x v="5"/>
    <x v="0"/>
    <s v="149 min"/>
    <s v="International Movies, Romantic Movies"/>
    <s v="Determined to stop his ex-girlfriend from marrying, a young man crashes the wrong wedding and meets a bride looking to run away."/>
    <x v="15"/>
  </r>
  <r>
    <s v="s6225"/>
    <x v="0"/>
    <x v="3379"/>
    <s v="Bana Masal Anlatma"/>
    <x v="409"/>
    <s v="Hande Doƒüandemir"/>
    <s v="Hande Doƒüandemir, Fatih Artman, Devrim Yakut, Cengiz Bozkurt, Erdal Tosun, Berat Yenilmez, Ercan Yazgan, Sadi Celil Cengiz, Cihan Ercan, Burcu Biricik, Tarƒ±k √únl√ºoƒülu, G√ºrkan Uygun, G√∂k√ße Bahadƒ±r"/>
    <s v="Turkey"/>
    <s v="Turkey"/>
    <x v="41"/>
    <x v="1136"/>
    <x v="3"/>
    <x v="25"/>
    <x v="1"/>
    <s v="103 min"/>
    <s v="Comedies, International Movies, Romantic Movies"/>
    <s v="Minibus driver Riza is a steady presence in his close-knit neighborhood, until he brings home a dreamy beauty and throws everything into chaos."/>
    <x v="2"/>
  </r>
  <r>
    <s v="s6226"/>
    <x v="0"/>
    <x v="3380"/>
    <s v="Band Aid"/>
    <x v="2741"/>
    <s v="Zoe Lister-Jones"/>
    <s v="Zoe Lister-Jones, Adam Pally, Fred Armisen, Susie Essman, Retta, Hannah Simone, Brooklyn Decker, Angelique Cabral, Colin Hanks, Ravi V. Patel, Jamie Chung, Erinn Hayes, Gillian Zinser, Jesse Williams"/>
    <s v="United States"/>
    <s v="United States"/>
    <x v="0"/>
    <x v="745"/>
    <x v="3"/>
    <x v="5"/>
    <x v="4"/>
    <s v="94 min"/>
    <s v="Comedies, Dramas, Independent Movies"/>
    <s v="A young married couple tries to save their disintegrating relationship by turning their fights into songs, with the help of an oddball neighbor."/>
    <x v="2"/>
  </r>
  <r>
    <s v="s6227"/>
    <x v="0"/>
    <x v="3381"/>
    <s v="Band of Robbers"/>
    <x v="2742"/>
    <s v="Kyle Gallner"/>
    <s v="Kyle Gallner, Adam Nee, Matthew Gray Gubler, Melissa Benoist, Hannibal Buress, Eric Christian Olsen, Stephen Lang, Daniel Edward Mora, Johnny Pemberton, Cooper Huckabee, Lee Garlington, Beth Grant, Creed Bratton"/>
    <s v="United States"/>
    <s v="United States"/>
    <x v="0"/>
    <x v="1226"/>
    <x v="3"/>
    <x v="25"/>
    <x v="11"/>
    <s v="95 min"/>
    <s v="Action &amp; Adventure, Comedies, Independent Movies"/>
    <s v="Recast as modern-day men, Tom Sawyer and Huck Finn draft their misfit cronies to help find the buried treasure the two have sought since boyhood."/>
    <x v="5"/>
  </r>
  <r>
    <s v="s6228"/>
    <x v="0"/>
    <x v="3382"/>
    <s v="Bang Rajan 2"/>
    <x v="2743"/>
    <s v="Puri Hiranyapluek"/>
    <s v="Puri Hiranyapluek, Paradorn Srichaphan, Chatchai Plengpanich"/>
    <s v="Thailand"/>
    <s v="Thailand"/>
    <x v="24"/>
    <x v="1337"/>
    <x v="4"/>
    <x v="3"/>
    <x v="0"/>
    <s v="122 min"/>
    <s v="Action &amp; Adventure, International Movies"/>
    <s v="A small but fierce group of resistance fighters engages in a brutal battle to protect their village from an army of Burmese invaders."/>
    <x v="5"/>
  </r>
  <r>
    <s v="s6230"/>
    <x v="0"/>
    <x v="3383"/>
    <s v="Bangkok Hell"/>
    <x v="2744"/>
    <s v="Chalad Na Songkhla"/>
    <s v="Chalad Na Songkhla, Sahatchai 'Stop' Chumrum, Pornchai Hongrattanaporn, Kongsak Kaenmeepol, Samart Saengsa-Ngiam, Suthpong Kanithanon"/>
    <s v="Thailand"/>
    <s v="Thailand"/>
    <x v="24"/>
    <x v="1338"/>
    <x v="5"/>
    <x v="12"/>
    <x v="0"/>
    <s v="107 min"/>
    <s v="Dramas, International Movies"/>
    <s v="When offered a deal to snitch on fellow prisoners, an inmate faces a tough dilemma: act in his own interest, or help those who may need him."/>
    <x v="0"/>
  </r>
  <r>
    <s v="s6231"/>
    <x v="0"/>
    <x v="3384"/>
    <s v="Bangkok Traffic (Love) Story"/>
    <x v="2745"/>
    <s v="Theeradej Wongpuapan"/>
    <s v="Theeradej Wongpuapan, Sirin Horwang, Ungsumalynn Sirapatsakmetha, Panissara Phimpru, Taksaorn Paksukcharern, Charlie Trairat, Kazuki Yano"/>
    <s v="Thailand"/>
    <s v="Thailand"/>
    <x v="24"/>
    <x v="896"/>
    <x v="1"/>
    <x v="17"/>
    <x v="1"/>
    <s v="126 min"/>
    <s v="Comedies, International Movies, Romantic Movies"/>
    <s v="After an encounter with an engineer working the night shift for the city train, a 30-year-old woman struggles against all odds to pursue true love."/>
    <x v="2"/>
  </r>
  <r>
    <s v="s6232"/>
    <x v="0"/>
    <x v="3385"/>
    <s v="Bar√ßa Dreams"/>
    <x v="2746"/>
    <s v="Johan Cruyff"/>
    <s v="Johan Cruyff, Andr√©s Iniesta, Gary Lineker, Xavi Hern√°ndez, Lionel Messi, Pau Gasol"/>
    <s v="Spain"/>
    <s v="Spain"/>
    <x v="8"/>
    <x v="862"/>
    <x v="4"/>
    <x v="25"/>
    <x v="0"/>
    <s v="122 min"/>
    <s v="Documentaries, International Movies, Sports Movies"/>
    <s v="Explore the history and philosophies behind one of the world's most beloved ‚Äì and successful ‚Äì soccer franchises: FC Barcelona."/>
    <x v="8"/>
  </r>
  <r>
    <s v="s6233"/>
    <x v="0"/>
    <x v="3386"/>
    <s v="Barah Aana"/>
    <x v="2747"/>
    <s v="Naseeruddin Shah"/>
    <s v="Naseeruddin Shah, Arjun Mathur, Vijay Raaz, Tannishtha Chatterjee, Violante Placido, Benjamin Gilani"/>
    <s v="India"/>
    <s v="India"/>
    <x v="3"/>
    <x v="579"/>
    <x v="0"/>
    <x v="17"/>
    <x v="1"/>
    <s v="95 min"/>
    <s v="Dramas, International Movies"/>
    <s v="After futile attempts to better their lives with honest work, three broke friends opt for a more dubious means of making money: kidnapping for ransom."/>
    <x v="0"/>
  </r>
  <r>
    <s v="s6235"/>
    <x v="0"/>
    <x v="3387"/>
    <s v="Barbie &amp; Her Sisters in a Pony Tale"/>
    <x v="1060"/>
    <s v="Kelly Sheridan"/>
    <s v="Kelly Sheridan, Kazumi Evans, Claire Corlett, Ashlyn Drummond, Alex Kelly, Tabitha St. Germain, Shannon Chan-Kent"/>
    <s v="United States"/>
    <s v="United States"/>
    <x v="0"/>
    <x v="1037"/>
    <x v="5"/>
    <x v="4"/>
    <x v="9"/>
    <s v="74 min"/>
    <s v="Children &amp; Family Movies"/>
    <s v="Barbie and her sisters set off on a Swiss adventure to the majestic Alps, where they're excited to spend the summer at a fun-filled riding academy!"/>
    <x v="7"/>
  </r>
  <r>
    <s v="s6236"/>
    <x v="0"/>
    <x v="3388"/>
    <s v="Barbie in A Mermaid Tale"/>
    <x v="2748"/>
    <s v="Kelly Sheridan"/>
    <s v="Kelly Sheridan, Kathleen Barr, Tabitha St. Germain, Peter Mel, Nakia Burrise, Maryke Hendrikse, Emma Pierson, Ciara Janson, Garry Chalk, Nicole Oliver"/>
    <s v="United States"/>
    <s v="United States"/>
    <x v="0"/>
    <x v="1037"/>
    <x v="5"/>
    <x v="3"/>
    <x v="9"/>
    <s v="74 min"/>
    <s v="Children &amp; Family Movies"/>
    <s v="Surf champ Merliah discovers she's actually a mermaid in a girl's body. With the help of a dolphin, Merliah must rescue her mom, the Queen of Oceana."/>
    <x v="7"/>
  </r>
  <r>
    <s v="s6237"/>
    <x v="0"/>
    <x v="3389"/>
    <s v="Barbie in Princess Power"/>
    <x v="2749"/>
    <s v="Kelly Sheridan"/>
    <s v="Kelly Sheridan, Britt Irvin, Michael Kopsa, Rebecca Husain, Kira Tozer"/>
    <s v="United States"/>
    <s v="United States"/>
    <x v="0"/>
    <x v="1037"/>
    <x v="5"/>
    <x v="25"/>
    <x v="9"/>
    <s v="74 min"/>
    <s v="Children &amp; Family Movies"/>
    <s v="A princess with a predictable life finds herself transformed by a magical butterfly's kiss into Super Sparkle, a crime-fighting superhero."/>
    <x v="7"/>
  </r>
  <r>
    <s v="s6238"/>
    <x v="0"/>
    <x v="3390"/>
    <s v="Barbie in Rock 'N Royals"/>
    <x v="2280"/>
    <s v="Kelly Sheridan"/>
    <s v="Kelly Sheridan, Chiara Zanni, Bethany Brown, Devyn Dalton, Michael Dobson, Brynna Drummond, Rachel Harrison, Alessandro Juliani, Peter Kelamis, Omari Newton, Ingrid Nilson, Nicole Oliver, Shaun Smyth, Kira Tozer"/>
    <s v="United States"/>
    <s v="United States"/>
    <x v="0"/>
    <x v="1037"/>
    <x v="5"/>
    <x v="25"/>
    <x v="9"/>
    <s v="83 min"/>
    <s v="Children &amp; Family Movies"/>
    <s v="When royal Princess Courtney trades places with famous rock star Erika, two worlds collide while both learn to appreciate new friends and experiences."/>
    <x v="7"/>
  </r>
  <r>
    <s v="s6239"/>
    <x v="0"/>
    <x v="3391"/>
    <s v="Barbie Star Light Adventure"/>
    <x v="2750"/>
    <s v="Erica Lindbeck"/>
    <s v="Erica Lindbeck, Robbie Daymond, Kimberly Woods, Sarah Anne Williams, Michael Chandler, Dwight Schultz, Ben Bledsoe, Jonathan Lipow, Lucien Dodge, Laura Post"/>
    <s v="United States"/>
    <s v="United States"/>
    <x v="0"/>
    <x v="1037"/>
    <x v="5"/>
    <x v="32"/>
    <x v="9"/>
    <s v="79 min"/>
    <s v="Children &amp; Family Movies"/>
    <s v="A hoverboard-riding princess of the cosmos, Barbie must band together with a team of talented new friends to save the stars from winking out."/>
    <x v="7"/>
  </r>
  <r>
    <s v="s6240"/>
    <x v="0"/>
    <x v="3392"/>
    <s v="Barbie: A Fairy Secret"/>
    <x v="2751"/>
    <s v="Diana Kaarina"/>
    <s v="Diana Kaarina, Adrian Petriw, Britt Irvin, Cassandra Morris, Kate Higgins, Silvio Pollio, Brittney Wilson, Alexandra Carter, Nicole Oliver, Barbara Tyson"/>
    <s v="United States"/>
    <s v="United States"/>
    <x v="0"/>
    <x v="1037"/>
    <x v="5"/>
    <x v="3"/>
    <x v="7"/>
    <s v="72 min"/>
    <s v="Children &amp; Family Movies"/>
    <s v="When devilish fairies capture Ken and fly away with him, Barbie and Raquelle travel to the glittering fairy world of Gloss Angeles to save him."/>
    <x v="7"/>
  </r>
  <r>
    <s v="s6241"/>
    <x v="0"/>
    <x v="3392"/>
    <s v="Barbie: Princess Charm School"/>
    <x v="2752"/>
    <s v="Diana Kaarina"/>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United States"/>
    <x v="0"/>
    <x v="1037"/>
    <x v="5"/>
    <x v="15"/>
    <x v="9"/>
    <s v="80 min"/>
    <s v="Children &amp; Family Movies"/>
    <s v="Blair Willows is excited when she gets to go to Princess Charm School, where she meets princesses Delancy and Hadley, and searches for a magic crown."/>
    <x v="7"/>
  </r>
  <r>
    <s v="s6242"/>
    <x v="0"/>
    <x v="3392"/>
    <s v="Barbie: Spy Squad"/>
    <x v="941"/>
    <s v="Erica Lindbeck"/>
    <s v="Erica Lindbeck, Stephanie Sheh, Jenny Pellicer, Alyssya Swales, Elizabeth Irving, Brian Dobson, Rebecca Husain, Cathy Weseluck"/>
    <s v="United States, Canada"/>
    <s v="United States"/>
    <x v="0"/>
    <x v="1037"/>
    <x v="5"/>
    <x v="32"/>
    <x v="9"/>
    <s v="75 min"/>
    <s v="Children &amp; Family Movies"/>
    <s v="A high-tech spy agency transforms Barbie and her best friends into secret agents, using their gymnastics skills to bring down a cunning cat burglar."/>
    <x v="7"/>
  </r>
  <r>
    <s v="s6243"/>
    <x v="0"/>
    <x v="3392"/>
    <s v="Barbie: The Princess &amp; the Popstar"/>
    <x v="2752"/>
    <s v="Kelly Sheridan"/>
    <s v="Kelly Sheridan, Jennifer Waris, Ashleigh Ball, Tiffany Kathryn, Ellie King, Peter Kelamis, Jonathan Holmes, Allison Warnyca, Christopher Gaze, Lauren Lavoie"/>
    <s v="United States"/>
    <s v="United States"/>
    <x v="0"/>
    <x v="1037"/>
    <x v="5"/>
    <x v="10"/>
    <x v="9"/>
    <s v="75 min"/>
    <s v="Children &amp; Family Movies"/>
    <s v="Barbie stars as a princess who would rather sing and dance than be a royal. When a famous pop star visits the kingdom, they decide to switch places."/>
    <x v="7"/>
  </r>
  <r>
    <s v="s6244"/>
    <x v="0"/>
    <x v="3392"/>
    <s v="Barbie: Video Game Hero"/>
    <x v="2753"/>
    <s v="Erica Lindbeck"/>
    <s v="Erica Lindbeck, Sienna Bohn, Shannon Chan-Kent, Michael Dobson, Alyssya Swales, Rebekah Asselstine, Brad Swaile, Sam Vincent, Ingrid Nilson, Nesta Cooper"/>
    <s v="United States"/>
    <s v="United States"/>
    <x v="0"/>
    <x v="1037"/>
    <x v="5"/>
    <x v="5"/>
    <x v="9"/>
    <s v="72 min"/>
    <s v="Children &amp; Family Movies"/>
    <s v="Pulled into her favorite video game, Barbie becomes a fun, roller-skating heroine who's battling a sinister emoji that's trying to take over."/>
    <x v="7"/>
  </r>
  <r>
    <s v="s6245"/>
    <x v="0"/>
    <x v="3393"/>
    <s v="Barely Lethal"/>
    <x v="2754"/>
    <s v="Hailee Steinfeld"/>
    <s v="Hailee Steinfeld, Jessica Alba, Samuel L. Jackson, Sophie Turner, Dove Cameron, Toby Sebastian, Gabriel Basso, Thomas Mann, Rachael Harris, Dan Fogler, Steve-O, Rob Huebel, Finesse Mitchell, Jaime King"/>
    <s v="United States"/>
    <s v="United States"/>
    <x v="0"/>
    <x v="1038"/>
    <x v="6"/>
    <x v="25"/>
    <x v="2"/>
    <s v="99 min"/>
    <s v="Action &amp; Adventure, Comedies"/>
    <s v="A girl raised to be a government assassin just wants to be a normal teen ‚Äì so she runs away and pretends to be a high school exchange student."/>
    <x v="5"/>
  </r>
  <r>
    <s v="s6246"/>
    <x v="0"/>
    <x v="3394"/>
    <s v="Barrio Universitario"/>
    <x v="2755"/>
    <s v="Fabrizio Copano"/>
    <s v="Fabrizio Copano, Rodrigo Salinas, Pedro Ruminot, Sergio Freire, Juanita Ringeling, Alessandra Denegri, Luis Dub√≥, Felipe Avello"/>
    <s v="Chile"/>
    <s v="Chile"/>
    <x v="48"/>
    <x v="886"/>
    <x v="5"/>
    <x v="4"/>
    <x v="1"/>
    <s v="91 min"/>
    <s v="Comedies, International Movies"/>
    <s v="Four friends from a humble technical school compete against the elite students of a prestigious university in a robot-building contest."/>
    <x v="2"/>
  </r>
  <r>
    <s v="s6247"/>
    <x v="0"/>
    <x v="3395"/>
    <s v="Barsaat"/>
    <x v="808"/>
    <s v="Twinkle Khanna"/>
    <s v="Twinkle Khanna, Bobby Deol, Danny Denzongpa, Raj Babbar, Ashwin Kaushal, Mukesh Khanna, Harish Patel"/>
    <s v="India"/>
    <s v="India"/>
    <x v="3"/>
    <x v="950"/>
    <x v="5"/>
    <x v="39"/>
    <x v="5"/>
    <s v="166 min"/>
    <s v="Action &amp; Adventure, International Movies, Music &amp; Musicals"/>
    <s v="A na√Øve young man and a rich city girl fall in love. Her stepfather, however, doesn't approve of the match and will stop at nothing to split the pair."/>
    <x v="5"/>
  </r>
  <r>
    <s v="s6248"/>
    <x v="0"/>
    <x v="3396"/>
    <s v="BASEketball"/>
    <x v="60"/>
    <s v="Trey Parker"/>
    <s v="Trey Parker, Matt Stone, Dian Bachar, Yasmine Bleeth, Jenny McCarthy, Ernest Borgnine, Robert Vaughn, Trevor Einhorn"/>
    <s v="United States"/>
    <s v="United States"/>
    <x v="0"/>
    <x v="835"/>
    <x v="2"/>
    <x v="2"/>
    <x v="4"/>
    <s v="103 min"/>
    <s v="Comedies, Sports Movies"/>
    <s v="When two slackers' made-up sport, BASEketball, becomes a national craze, they hope to cash in on the basketball/baseball hybrid's popularity."/>
    <x v="2"/>
  </r>
  <r>
    <s v="s6249"/>
    <x v="0"/>
    <x v="3397"/>
    <s v="Basic Instinct"/>
    <x v="1066"/>
    <s v="Michael Douglas"/>
    <s v="Michael Douglas, Sharon Stone, George Dzundza, Jeanne Tripplehorn, Denis Arndt, Leilani Sarelle, Bruce A. Young, Chelcie Ross, Dorothy Malone, Wayne Knight, Daniel von Bargen, Stephen Tobolowsky"/>
    <s v="United States, France"/>
    <s v="United States"/>
    <x v="0"/>
    <x v="379"/>
    <x v="2"/>
    <x v="41"/>
    <x v="4"/>
    <s v="128 min"/>
    <s v="Classic Movies, Thrillers"/>
    <s v="A detective investigating a rock star's brutal murder becomes drawn to the prime suspect ‚Äî a mysterious novelist whose recent book mirrors the crime."/>
    <x v="9"/>
  </r>
  <r>
    <s v="s6252"/>
    <x v="0"/>
    <x v="3398"/>
    <s v="Bathtubs Over Broadway"/>
    <x v="2756"/>
    <s v="Steve Young"/>
    <s v="Steve Young"/>
    <s v="United States"/>
    <s v="United States"/>
    <x v="0"/>
    <x v="730"/>
    <x v="2"/>
    <x v="21"/>
    <x v="2"/>
    <s v="87 min"/>
    <s v="Documentaries, Music &amp; Musicals"/>
    <s v="A comedy writer for David Letterman unearths a hidden world of hilariously bizarre musicals, which turns into a toe-tapping obsession."/>
    <x v="8"/>
  </r>
  <r>
    <s v="s6255"/>
    <x v="0"/>
    <x v="3399"/>
    <s v="Bawarchi"/>
    <x v="2757"/>
    <s v="Rajesh Khanna"/>
    <s v="Rajesh Khanna, A.K. Hangal, Durga Khote, Jaya Bhaduri, Kali Bannerjee, Usha Kiran, Asrani, Paintal"/>
    <s v="India"/>
    <s v="India"/>
    <x v="3"/>
    <x v="579"/>
    <x v="0"/>
    <x v="46"/>
    <x v="5"/>
    <s v="125 min"/>
    <s v="Classic Movies, Comedies, Dramas"/>
    <s v="A dysfunctional middle-class family is transformed by the attentions of their talented new chef ‚Äì until he vanishes along with their valuable jewels."/>
    <x v="9"/>
  </r>
  <r>
    <s v="s6256"/>
    <x v="0"/>
    <x v="3400"/>
    <s v="Bazaar"/>
    <x v="2758"/>
    <s v="Farooq Shaikh"/>
    <s v="Farooq Shaikh, Smita Patil, Naseeruddin Shah, Bharat Kapoor, Supriya Pathak, Rita Rani Kaul, Malika"/>
    <s v="India"/>
    <s v="India"/>
    <x v="3"/>
    <x v="579"/>
    <x v="0"/>
    <x v="26"/>
    <x v="1"/>
    <s v="121 min"/>
    <s v="Dramas, Independent Movies, International Movies"/>
    <s v="A young man challenges traditional customs by standing up to the father of the woman he loves, who has promised her to a wealthy expatriate."/>
    <x v="0"/>
  </r>
  <r>
    <s v="s6257"/>
    <x v="0"/>
    <x v="3401"/>
    <s v="Be Here Now"/>
    <x v="2759"/>
    <s v="Andy Whitfield"/>
    <s v="Andy Whitfield"/>
    <s v="United States, Australia"/>
    <s v="United States"/>
    <x v="0"/>
    <x v="1139"/>
    <x v="0"/>
    <x v="25"/>
    <x v="0"/>
    <s v="110 min"/>
    <s v="Documentaries"/>
    <s v="Trace the brave journey of actor Andy Whitfield, who received a devastating cancer diagnosis while starring in the series &quot;Spartacus: Blood and Sand.&quot;"/>
    <x v="8"/>
  </r>
  <r>
    <s v="s6258"/>
    <x v="0"/>
    <x v="3402"/>
    <s v="Be Somebody"/>
    <x v="2760"/>
    <s v="Matthew Espinosa"/>
    <s v="Matthew Espinosa, Sarah Jeffery, Allison Paige, Tava Smiley, Caitlin Keats, LaMonica Garrett, Mahaley Patel, Mason McCulley, Liana Ramirez"/>
    <s v="United States"/>
    <s v="United States"/>
    <x v="0"/>
    <x v="611"/>
    <x v="1"/>
    <x v="32"/>
    <x v="3"/>
    <s v="88 min"/>
    <s v="Comedies, Dramas, Romantic Movies"/>
    <s v="To escape the stress of fame, teen pop star Jordan goes incognito in a small town, where he forms a special bond with high school art student Emily."/>
    <x v="2"/>
  </r>
  <r>
    <s v="s6261"/>
    <x v="0"/>
    <x v="3403"/>
    <s v="Bean: The Ultimate Disaster Movie"/>
    <x v="2761"/>
    <s v="Rowan Atkinson"/>
    <s v="Rowan Atkinson, Peter MacNicol, John Mills, Pamela Reed, Harris Yulin, Burt Reynolds, Larry Drake, Danny Goldring, Johnny Galecki, Chris Ellis, Andrew Lawrence, Peter Egan, Peter Capaldi, June Brown, Peter James, Sandra Oh"/>
    <s v="United Kingdom, United States"/>
    <s v="United Kingdom"/>
    <x v="1"/>
    <x v="876"/>
    <x v="1"/>
    <x v="36"/>
    <x v="2"/>
    <s v="89 min"/>
    <s v="Comedies, International Movies"/>
    <s v="Disaster-prone Mr. Bean is sent to Los Angeles to guard a famous painting, but as he's unfit for any physical task, everything goes hilariously wrong."/>
    <x v="2"/>
  </r>
  <r>
    <s v="s6267"/>
    <x v="0"/>
    <x v="3404"/>
    <s v="Beavis and Butt-head Do America"/>
    <x v="2762"/>
    <s v="Mike Judge"/>
    <s v="Mike Judge, Bruce Willis, Demi Moore, Cloris Leachman, Robert Stack, Jacqueline Barba, Pamela Blair, Eric Bogosian, Kristofor Brown, Tony Darling, David Letterman"/>
    <s v="United States"/>
    <s v="United States"/>
    <x v="0"/>
    <x v="611"/>
    <x v="1"/>
    <x v="34"/>
    <x v="2"/>
    <s v="81 min"/>
    <s v="Comedies, Cult Movies"/>
    <s v="After realizing that their boob tube is gone, Beavis and Butt-head set off on an expedition that takes them from Las Vegas to the nation's capital."/>
    <x v="2"/>
  </r>
  <r>
    <s v="s6268"/>
    <x v="0"/>
    <x v="3405"/>
    <s v="Bebe's Kids"/>
    <x v="2763"/>
    <s v="Faizon Love"/>
    <s v="Faizon Love, Vanessa Bell Calloway, Wayne Collins, Jonell Green, Marques Houston, Tone-Loc, Myra J., Nell Carter"/>
    <s v="United States"/>
    <s v="United States"/>
    <x v="0"/>
    <x v="611"/>
    <x v="1"/>
    <x v="41"/>
    <x v="2"/>
    <s v="73 min"/>
    <s v="Comedies"/>
    <s v="When ladies' man Robin meets Jamika, he falls head over heels, but she greets him with four surprises: her son and her girlfriend Bebe's three kids."/>
    <x v="2"/>
  </r>
  <r>
    <s v="s6269"/>
    <x v="0"/>
    <x v="3406"/>
    <s v="Because of Soccer"/>
    <x v="2764"/>
    <s v="Herjunot Ali"/>
    <s v="Herjunot Ali, Winky Wiryawan, Erly Ashy, Laura Basuki, Tarzan, Aida Nurmala, Otto Djauhari, Indra Herlambang"/>
    <s v="Indonesia"/>
    <s v="Indonesia"/>
    <x v="25"/>
    <x v="1339"/>
    <x v="4"/>
    <x v="16"/>
    <x v="1"/>
    <s v="75 min"/>
    <s v="Comedies, Dramas, International Movies"/>
    <s v="After losing a World Cup bet, two hapless buddies must use their wits to pay off their debt to a big Jakarta bookie in this action-packed comedy."/>
    <x v="2"/>
  </r>
  <r>
    <s v="s6270"/>
    <x v="0"/>
    <x v="3407"/>
    <s v="Because We're Heading Out"/>
    <x v="2711"/>
    <s v="Hassan El Raddad"/>
    <s v="Hassan El Raddad, Emy Samir Ghanim, Bayyumi Fuad, Taher Abu Lela, Nesreen Ameen, Mourad Makram, Diaa El-Merghani, Juditta Salem-Wolff"/>
    <s v="Egypt"/>
    <s v="Egypt"/>
    <x v="27"/>
    <x v="1287"/>
    <x v="2"/>
    <x v="32"/>
    <x v="1"/>
    <s v="99 min"/>
    <s v="Comedies, International Movies"/>
    <s v="Trouble and high jinks ensue when a man and woman stumble on a bag full of money while out on the town."/>
    <x v="2"/>
  </r>
  <r>
    <s v="s6271"/>
    <x v="0"/>
    <x v="3408"/>
    <s v="Becoming Jane"/>
    <x v="2765"/>
    <s v="Anne Hathaway"/>
    <s v="Anne Hathaway, James McAvoy, Julie Walters, James Cromwell, Maggie Smith, Laurence Fox, Ian Richardson"/>
    <s v="United Kingdom, Ireland"/>
    <s v="United Kingdom"/>
    <x v="1"/>
    <x v="1340"/>
    <x v="4"/>
    <x v="18"/>
    <x v="2"/>
    <s v="121 min"/>
    <s v="Dramas, Romantic Movies"/>
    <s v="A passionate romance with roguish barrister Tom Lefroy serves as the inspiration for the works of budding novelist Jane Austen."/>
    <x v="0"/>
  </r>
  <r>
    <s v="s6272"/>
    <x v="0"/>
    <x v="3409"/>
    <s v="Bedtime Stories"/>
    <x v="2641"/>
    <s v="Adam Sandler"/>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United States"/>
    <x v="0"/>
    <x v="770"/>
    <x v="0"/>
    <x v="16"/>
    <x v="3"/>
    <s v="100 min"/>
    <s v="Children &amp; Family Movies, Comedies"/>
    <s v="Skeeter's life is turned upside down when the fantastical stories he makes up to entertain his niece and nephew inexplicably turn into reality."/>
    <x v="7"/>
  </r>
  <r>
    <s v="s6273"/>
    <x v="0"/>
    <x v="3410"/>
    <s v="Before the Flood"/>
    <x v="2766"/>
    <s v="Leonardo DiCaprio"/>
    <s v="Leonardo DiCaprio"/>
    <s v="United States"/>
    <s v="United States"/>
    <x v="0"/>
    <x v="976"/>
    <x v="2"/>
    <x v="32"/>
    <x v="3"/>
    <s v="97 min"/>
    <s v="Documentaries"/>
    <s v="Leonardo DiCaprio crisscrosses the globe to investigate the consequences of man-made globe warming and the measures being taken to reverse it."/>
    <x v="8"/>
  </r>
  <r>
    <s v="s6275"/>
    <x v="0"/>
    <x v="3411"/>
    <s v="Behind the Curtain: Todrick Hall"/>
    <x v="2767"/>
    <s v="Todrick Hall"/>
    <s v="Todrick Hall"/>
    <s v="United States"/>
    <s v="United States"/>
    <x v="0"/>
    <x v="948"/>
    <x v="2"/>
    <x v="5"/>
    <x v="0"/>
    <s v="100 min"/>
    <s v="Documentaries, LGBTQ Movies, Music &amp; Musicals"/>
    <s v="Follow singer and YouTube sensation Todrick Hall as he launches an original musical based on growing up gay in Texas and finding showbiz success."/>
    <x v="8"/>
  </r>
  <r>
    <s v="s6278"/>
    <x v="0"/>
    <x v="3412"/>
    <s v="Beiimaan Love"/>
    <x v="2768"/>
    <s v="Sunny Leone"/>
    <s v="Sunny Leone, Rajneesh Duggal, Rajeev Verma, Daniel Weber, Yuvraj Siddharth Singh, Ziesha Nancy"/>
    <s v="India"/>
    <s v="India"/>
    <x v="3"/>
    <x v="1020"/>
    <x v="1"/>
    <x v="32"/>
    <x v="0"/>
    <s v="115 min"/>
    <s v="Dramas, International Movies, Romantic Movies"/>
    <s v="After having her heart broken by a man who seduced her at a party, a young, ambitious woman concocts a scheme to get revenge."/>
    <x v="0"/>
  </r>
  <r>
    <s v="s6279"/>
    <x v="0"/>
    <x v="3413"/>
    <s v="Being AP"/>
    <x v="2769"/>
    <s v="Tony McCoy"/>
    <s v="Tony McCoy"/>
    <s v="United Kingdom"/>
    <s v="United Kingdom"/>
    <x v="1"/>
    <x v="1341"/>
    <x v="6"/>
    <x v="25"/>
    <x v="1"/>
    <s v="99 min"/>
    <s v="Documentaries, International Movies, Sports Movies"/>
    <s v="With retirement staring him in the face, an all-time-great jump jockey pursues his 20th consecutive title in his unrelenting quest for glory."/>
    <x v="8"/>
  </r>
  <r>
    <s v="s6281"/>
    <x v="0"/>
    <x v="3414"/>
    <s v="Below Her Mouth"/>
    <x v="2770"/>
    <s v="Erika Linder"/>
    <s v="Erika Linder, Natalie Krill, Sebastian Pigott, Mayko Nguyen, Tommie-Amber Pirie, Melanie Leishman, Andrea Stefancikova, Daniela Barbosa"/>
    <s v="Canada"/>
    <s v="Canada"/>
    <x v="11"/>
    <x v="1065"/>
    <x v="0"/>
    <x v="32"/>
    <x v="0"/>
    <s v="91 min"/>
    <s v="Dramas, Independent Movies, International Movies"/>
    <s v="An engaged fashion editor begins a torrid affair with a female roofer that threatens to turn both of their lives upside down."/>
    <x v="0"/>
  </r>
  <r>
    <s v="s6283"/>
    <x v="0"/>
    <x v="3415"/>
    <s v="Beneath the Leaves"/>
    <x v="2771"/>
    <s v="Mira Sorvino"/>
    <s v="Mira Sorvino, Kristoffer Polaha, Doug Jones, Paul Sorvino, Aaron Farb, Ser'Darius Blain, Christopher Backus, Christopher Masterson, Tommy Kijas, Kee Seymore, Marla Adams"/>
    <s v="United States"/>
    <s v="United States"/>
    <x v="0"/>
    <x v="1066"/>
    <x v="1"/>
    <x v="23"/>
    <x v="0"/>
    <s v="90 min"/>
    <s v="Independent Movies, Thrillers"/>
    <s v="An escaped psychopathic child killer faces off against one of his former victims, who has since become a hard-nosed detective."/>
    <x v="21"/>
  </r>
  <r>
    <s v="s6284"/>
    <x v="0"/>
    <x v="2653"/>
    <s v="Benji: Off the Leash"/>
    <x v="2772"/>
    <s v="Nick Whitaker"/>
    <s v="Nick Whitaker, Chris Kendrick, Randall Newsome, Duane Stephens, Lincoln Hoppe, Christy Summerhays, Scott Wilkinson"/>
    <s v="United States"/>
    <s v="United States"/>
    <x v="0"/>
    <x v="1064"/>
    <x v="2"/>
    <x v="14"/>
    <x v="3"/>
    <s v="100 min"/>
    <s v="Children &amp; Family Movies, Dramas"/>
    <s v="Benji is back in this charming story that's told from the pooch's point of view, tracking his early days as a pup to his current life in showbiz."/>
    <x v="7"/>
  </r>
  <r>
    <s v="s6285"/>
    <x v="0"/>
    <x v="3416"/>
    <s v="Benji's Very Own Christmas Story"/>
    <x v="2772"/>
    <s v="Ron Moody"/>
    <s v="Ron Moody, Patsy Garrett, Cynthia Smith"/>
    <s v="United States"/>
    <s v="United States"/>
    <x v="0"/>
    <x v="1063"/>
    <x v="3"/>
    <x v="7"/>
    <x v="8"/>
    <s v="25 min"/>
    <s v="Children &amp; Family Movies"/>
    <s v="While on a press tour, Benji goes behind the scenes of Santa's workshop. But Santa has a devastating secret, so it's up to Benji to save Christmas."/>
    <x v="7"/>
  </r>
  <r>
    <s v="s6286"/>
    <x v="0"/>
    <x v="3417"/>
    <s v="Berlin Kaplani"/>
    <x v="403"/>
    <s v="Ata Demirer"/>
    <s v="Ata Demirer, Necati Bilgi√ß, Tarƒ±k √únl√ºoƒülu, √ñzlem T√ºrkad, Nihal Yal√ßƒ±n, Cemil √ñzbayer, Cengiz Bozkurt, Orhan G√ºner, Mert Aran"/>
    <s v="Turkey"/>
    <s v="Turkey"/>
    <x v="41"/>
    <x v="1062"/>
    <x v="4"/>
    <x v="10"/>
    <x v="1"/>
    <s v="99 min"/>
    <s v="Comedies, International Movies, Sports Movies"/>
    <s v="After a losing streak puts him in debt of 50,000 euros to his sponsors, an unlikely Turkish-German boxer in Berlin finds himself in need of a miracle."/>
    <x v="2"/>
  </r>
  <r>
    <s v="s6289"/>
    <x v="0"/>
    <x v="3418"/>
    <s v="Betting on Zero"/>
    <x v="2773"/>
    <s v="William Ackman"/>
    <s v="William Ackman"/>
    <s v="United States"/>
    <s v="United States"/>
    <x v="0"/>
    <x v="1061"/>
    <x v="5"/>
    <x v="5"/>
    <x v="5"/>
    <s v="104 min"/>
    <s v="Documentaries"/>
    <s v="This documentary dives into the complex world of Herbalife, the international nutritional products company accused of being a pyramid scheme."/>
    <x v="8"/>
  </r>
  <r>
    <s v="s6290"/>
    <x v="0"/>
    <x v="3419"/>
    <s v="Bewafaa"/>
    <x v="2774"/>
    <s v="Anil Kapoor"/>
    <s v="Anil Kapoor, Akshay Kumar, Kareena Kapoor, Sushmita Sen, Shamita Shetty, Manoj Bajpayee, Kabir Bedi, Nafisa Ali, Supriya Pathak, Raj Premi, Supriya Karnik"/>
    <s v="India"/>
    <s v="India"/>
    <x v="3"/>
    <x v="1060"/>
    <x v="6"/>
    <x v="19"/>
    <x v="5"/>
    <s v="149 min"/>
    <s v="Dramas, International Movies, Romantic Movies"/>
    <s v="A young woman faces pressure to marry her brother-in-law, after her sister dies while giving birth. But she's secretly in love with someone else."/>
    <x v="0"/>
  </r>
  <r>
    <s v="s6291"/>
    <x v="0"/>
    <x v="3420"/>
    <s v="Bewildered Bolbol"/>
    <x v="967"/>
    <s v="Ahmed Helmy"/>
    <s v="Ahmed Helmy, Zeina, Shery Adel, Emy Samir Ghanim, Yousef Fawzy, Yasser El Tobgy, Wael Sami, Maryam Saleh"/>
    <s v="Egypt"/>
    <s v="Egypt"/>
    <x v="27"/>
    <x v="1067"/>
    <x v="0"/>
    <x v="3"/>
    <x v="1"/>
    <s v="112 min"/>
    <s v="Comedies, International Movies, Romantic Movies"/>
    <s v="A man suffering from amnesia can't seem to choose between the women playing tricks on him."/>
    <x v="2"/>
  </r>
  <r>
    <s v="s6293"/>
    <x v="0"/>
    <x v="3421"/>
    <s v="Beyond All Boundaries"/>
    <x v="2775"/>
    <s v="Kunal Nayyar"/>
    <s v="Kunal Nayyar"/>
    <s v="United States, India"/>
    <s v="United States"/>
    <x v="0"/>
    <x v="1126"/>
    <x v="4"/>
    <x v="4"/>
    <x v="1"/>
    <s v="98 min"/>
    <s v="Documentaries, International Movies, Sports Movies"/>
    <s v="As the 2011 Cricket World Cup begins, three Indians demonstrate their passion and the sacrifices they've made for the country's most popular sport."/>
    <x v="8"/>
  </r>
  <r>
    <s v="s6294"/>
    <x v="0"/>
    <x v="3422"/>
    <s v="Beyond the Clouds"/>
    <x v="2776"/>
    <s v="Ishaan Khattar"/>
    <s v="Ishaan Khattar, Malavika Mohanan, Goutam Ghose, Sharada, Tannishtha Chatterjee, Shashank Shende, Hema Singh, Akash Gopal"/>
    <s v="India, Iran"/>
    <s v="India"/>
    <x v="3"/>
    <x v="871"/>
    <x v="3"/>
    <x v="21"/>
    <x v="1"/>
    <s v="120 min"/>
    <s v="Dramas, Independent Movies, International Movies"/>
    <s v="A youthful drug dealer in Mumbai must change his ways when the sister who raised him is assaulted by her boss and imprisoned for defending herself."/>
    <x v="0"/>
  </r>
  <r>
    <s v="s6297"/>
    <x v="0"/>
    <x v="3423"/>
    <s v="Bhagam Bhag"/>
    <x v="2139"/>
    <s v="Akshay Kumar"/>
    <s v="Akshay Kumar, Govinda, Lara Dutta, Paresh Rawal, Rajpal Yadav, Jackie Shroff, Arbaaz Khan, Tanushree Dutta, Asrani, Shakti Kapoor"/>
    <s v="India"/>
    <s v="India"/>
    <x v="3"/>
    <x v="579"/>
    <x v="0"/>
    <x v="20"/>
    <x v="1"/>
    <s v="151 min"/>
    <s v="Comedies, International Movies, Romantic Movies"/>
    <s v="A theater group lands in trouble when its new actress takes her own life, two of its members are framed for murder and no one is who they appear to be."/>
    <x v="2"/>
  </r>
  <r>
    <s v="s6299"/>
    <x v="0"/>
    <x v="3424"/>
    <s v="Bhool Bhulaiyaa"/>
    <x v="2139"/>
    <s v="Akshay Kumar"/>
    <s v="Akshay Kumar, Vidya Balan, Ameesha Patel, Shiney Ahuja, Paresh Rawal, Rajpal Yadav, Manoj Joshi, Asrani, Vikram Gokhale, Rasika Joshi"/>
    <s v="India"/>
    <s v="India"/>
    <x v="3"/>
    <x v="1299"/>
    <x v="5"/>
    <x v="18"/>
    <x v="1"/>
    <s v="148 min"/>
    <s v="Dramas, International Movies, Thrillers"/>
    <s v="Siddharth dismisses warnings that his palace might be haunted, until ghostly occurrences force him to reconsider his beliefs."/>
    <x v="0"/>
  </r>
  <r>
    <s v="s6300"/>
    <x v="0"/>
    <x v="3425"/>
    <s v="Bhoot"/>
    <x v="160"/>
    <s v="Ajay Devgn"/>
    <s v="Ajay Devgn, Urmila Matondkar, Nana Patekar, Rekha, Fardeen Khan, Victor Banerjee, Tanuja, Seema Biswas"/>
    <s v="India"/>
    <s v="India"/>
    <x v="3"/>
    <x v="579"/>
    <x v="0"/>
    <x v="13"/>
    <x v="0"/>
    <s v="114 min"/>
    <s v="Horror Movies, International Movies, Thrillers"/>
    <s v="After a couple moves into an apartment, the wife‚Äôs increasingly disturbing behavior unravels chilling secrets about their new home‚Äôs past."/>
    <x v="3"/>
  </r>
  <r>
    <s v="s6301"/>
    <x v="0"/>
    <x v="3426"/>
    <s v="Bhouri"/>
    <x v="2777"/>
    <s v="Raghuvir Yadav"/>
    <s v="Raghuvir Yadav, Masha Paur, Mohan Joshi, Manoj Joshi, Mukesh Tiwari, Shakti Kapoor, Sitaram Panchal, Kunika Lall"/>
    <s v="India"/>
    <s v="India"/>
    <x v="3"/>
    <x v="1009"/>
    <x v="3"/>
    <x v="5"/>
    <x v="1"/>
    <s v="123 min"/>
    <s v="Dramas, Independent Movies, International Movies"/>
    <s v="A 23-year-old girl who's married to a man more than twice her age is forced to contend with the predatory nature of a male-dominated society."/>
    <x v="0"/>
  </r>
  <r>
    <s v="s6303"/>
    <x v="0"/>
    <x v="3427"/>
    <s v="Big Bear"/>
    <x v="2778"/>
    <s v="Joey Kern"/>
    <s v="Joey Kern, Adam Brody, Zachary Knighton, Tyler Labine, Pablo Schreiber, Toby Huss, Heidi Heaslet, Ahna O'Reilly"/>
    <s v="United States"/>
    <s v="United States"/>
    <x v="0"/>
    <x v="965"/>
    <x v="1"/>
    <x v="5"/>
    <x v="0"/>
    <s v="87 min"/>
    <s v="Comedies"/>
    <s v="The alcohol-fueled high jinks of a bachelor party go haywire when the buddies of an ill-fated groom abduct his fianc√©e's new lover."/>
    <x v="2"/>
  </r>
  <r>
    <s v="s6304"/>
    <x v="0"/>
    <x v="3428"/>
    <s v="Big Daddy"/>
    <x v="5"/>
    <s v="Adam Sandler"/>
    <s v="Adam Sandler, Joey Lauren Adams, Jon Stewart, Cole Sprouse, Dylan Sprouse, Josh Mostel, Leslie Mann, Allen Covert, Rob Schneider, Kristy Swanson"/>
    <s v="United States"/>
    <s v="United States"/>
    <x v="0"/>
    <x v="379"/>
    <x v="2"/>
    <x v="31"/>
    <x v="2"/>
    <s v="93 min"/>
    <s v="Comedies"/>
    <s v="Dumped by his girlfriend because he refuses to accept responsibility, overgrown adolescent Sonny Koufax adopts a 5-year-old to prove he's a grownup."/>
    <x v="2"/>
  </r>
  <r>
    <s v="s6306"/>
    <x v="0"/>
    <x v="3429"/>
    <s v="Big Fat Liar"/>
    <x v="886"/>
    <s v="Frankie Muniz"/>
    <s v="Frankie Muniz, Paul Giamatti, Amanda Bynes, Amanda Detmer, Donald Faison, Sandra Oh, Russell Hornsby, Michael Bryan French, Christine Tucci, Lee Majors, John Cho"/>
    <s v="United States, Germany"/>
    <s v="United States"/>
    <x v="0"/>
    <x v="570"/>
    <x v="1"/>
    <x v="12"/>
    <x v="3"/>
    <s v="88 min"/>
    <s v="Children &amp; Family Movies, Comedies"/>
    <s v="Junior high students Jason and Kaylee take action when a greedy Hollywood producer turns Jason's essay into a hit film without giving him credit."/>
    <x v="7"/>
  </r>
  <r>
    <s v="s6307"/>
    <x v="0"/>
    <x v="3430"/>
    <s v="Big Kill"/>
    <x v="2779"/>
    <s v="Christoph Sanders"/>
    <s v="Christoph Sanders, Jason Patric, Clint Glenn Hummel, Lou Diamond Phillips, Danny Trejo, Scott Martin, Elizabeth McLaughlin, Stephanie Beran, K.C. Clyde, Michael Par√©"/>
    <s v="United States"/>
    <s v="United States"/>
    <x v="0"/>
    <x v="569"/>
    <x v="2"/>
    <x v="21"/>
    <x v="4"/>
    <s v="126 min"/>
    <s v="Action &amp; Adventure"/>
    <s v="A tenderfoot and two gamblers seeking their fortunes in a boom town instead find themselves defending it from a gunslinging preacher and his gang."/>
    <x v="5"/>
  </r>
  <r>
    <s v="s6308"/>
    <x v="0"/>
    <x v="3431"/>
    <s v="Big Time"/>
    <x v="2780"/>
    <s v="Bjarke Ingels"/>
    <s v="Bjarke Ingels"/>
    <s v="Denmark"/>
    <s v="Denmark"/>
    <x v="64"/>
    <x v="568"/>
    <x v="3"/>
    <x v="5"/>
    <x v="0"/>
    <s v="90 min"/>
    <s v="Documentaries"/>
    <s v="In this documentary, architect Bjarke Ingels offers his vision for 2 World Trade Center as he aims to restore Manhattan's skyline to its former glory."/>
    <x v="8"/>
  </r>
  <r>
    <s v="s6309"/>
    <x v="0"/>
    <x v="3432"/>
    <s v="Bigger Fatter Liar"/>
    <x v="1433"/>
    <s v="Ricky Garcia"/>
    <s v="Ricky Garcia, Jodelle Ferland, Barry Bostwick, Fiona Vroom, Kevin O'Grady, Karen Holness"/>
    <s v="United States"/>
    <s v="United States"/>
    <x v="0"/>
    <x v="567"/>
    <x v="4"/>
    <x v="5"/>
    <x v="3"/>
    <s v="95 min"/>
    <s v="Children &amp; Family Movies, Comedies"/>
    <s v="When his video game concept is stolen by a dishonest executive, a teenage chronic liar sets out to prove that he's telling the truth, for once."/>
    <x v="7"/>
  </r>
  <r>
    <s v="s6310"/>
    <x v="0"/>
    <x v="3433"/>
    <s v="Biggie &amp; Tupac"/>
    <x v="2781"/>
    <s v="Nick Broomfield"/>
    <s v="Nick Broomfield"/>
    <s v="United Kingdom"/>
    <s v="United Kingdom"/>
    <x v="1"/>
    <x v="1342"/>
    <x v="5"/>
    <x v="12"/>
    <x v="4"/>
    <s v="108 min"/>
    <s v="Documentaries, Music &amp; Musicals"/>
    <s v="British documentarian Nick Broomfield investigates the murders of rappers Tupac Shakur and Biggie Smalls, digging up some surprises in the process."/>
    <x v="8"/>
  </r>
  <r>
    <s v="s6311"/>
    <x v="0"/>
    <x v="1884"/>
    <s v="Bill Burr: Let It Go"/>
    <x v="1383"/>
    <s v="Bill Burr"/>
    <s v="Bill Burr"/>
    <s v="United States"/>
    <s v="United States"/>
    <x v="0"/>
    <x v="566"/>
    <x v="6"/>
    <x v="3"/>
    <x v="11"/>
    <s v="65 min"/>
    <s v="Stand-Up Comedy"/>
    <s v="The musings of comedian Bill Burr are let loose in this special, which was filmed at the historic Fillmore Auditorium in San Francisco."/>
    <x v="12"/>
  </r>
  <r>
    <s v="s6312"/>
    <x v="0"/>
    <x v="3434"/>
    <s v="Billy Elliot"/>
    <x v="2782"/>
    <s v="Jamie Bell"/>
    <s v="Jamie Bell, Gary Lewis, Stuart Wells, Billy Fane, Colin MacLachlan, Nicola Blackwell, Carol McGuigan, Joe Renton, Janine Birkett, Charlie Hardwick, Mike Elliot, Jean Heywood, Jamie Draven, Julie Walters, Trevor Fox, Adam Cooper"/>
    <s v="United Kingdom, France"/>
    <s v="United Kingdom"/>
    <x v="1"/>
    <x v="565"/>
    <x v="0"/>
    <x v="42"/>
    <x v="4"/>
    <s v="110 min"/>
    <s v="Dramas, Independent Movies, International Movies"/>
    <s v="When a boy trades boxing school for ballet lessons, he may take his newfound talent all the way to the top - and win over his disapproving father."/>
    <x v="0"/>
  </r>
  <r>
    <s v="s6313"/>
    <x v="0"/>
    <x v="3435"/>
    <s v="Billy Graham: An Extraordinary Journey"/>
    <x v="2783"/>
    <s v="Billy Graham"/>
    <s v="Billy Graham, Jeff Hoyt, Tom Brokaw, Greta Van Susteren, Diane Sawyer, Larry King, George Bush Sr., George W. Bush, Bill Clinton, Franklin Graham"/>
    <s v="United States"/>
    <s v="United States"/>
    <x v="0"/>
    <x v="564"/>
    <x v="1"/>
    <x v="21"/>
    <x v="5"/>
    <s v="66 min"/>
    <s v="Documentaries, Faith &amp; Spirituality"/>
    <s v="This documentary recounts the life story of evangelist preacher Billy Graham featuring interviews with family members and former presidents."/>
    <x v="8"/>
  </r>
  <r>
    <s v="s6314"/>
    <x v="0"/>
    <x v="3436"/>
    <s v="Bilu Rakkhosh"/>
    <x v="2784"/>
    <s v="Joy Sengupta"/>
    <s v="Joy Sengupta, Koneenica Banerjee, Kanchana Moitra, Pradip Mukherjee"/>
    <s v="India"/>
    <s v="India"/>
    <x v="3"/>
    <x v="563"/>
    <x v="2"/>
    <x v="5"/>
    <x v="0"/>
    <s v="127 min"/>
    <s v="Dramas, International Movies"/>
    <s v="Torn between his demanding corporate career, his passion for music and his turbulent family life, a man struggles to keep his inner demons in check."/>
    <x v="0"/>
  </r>
  <r>
    <s v="s6315"/>
    <x v="0"/>
    <x v="3437"/>
    <s v="Bioscope"/>
    <x v="2785"/>
    <s v="Nina Kulkarni"/>
    <s v="Nina Kulkarni, Suhas Palshikar, Kushal Badrike, Spruha Joshi, Mangesh Desai, Smita Tambe, Veena Jamkar, Sandeep Khare"/>
    <s v="India"/>
    <s v="India"/>
    <x v="3"/>
    <x v="562"/>
    <x v="3"/>
    <x v="25"/>
    <x v="1"/>
    <s v="131 min"/>
    <s v="Dramas, International Movies, LGBTQ Movies"/>
    <s v="Inspired by classic and contemporary literature, four renowned Marathi directors create four individual stories in this anthology of short films."/>
    <x v="0"/>
  </r>
  <r>
    <s v="s6316"/>
    <x v="0"/>
    <x v="3438"/>
    <s v="Birthmarked"/>
    <x v="2786"/>
    <s v="Toni Collette"/>
    <s v="Toni Collette, Matthew Goode, Andreas Apergis, Michael Smiley, Fionnula Flanagan, Suzanne Cl√©ment, Jordan Poole, Megan O'Kelly, Anton Gillis-Adelman, Tyrone Benskin, Vincent Hoss-Desmarais"/>
    <s v="Canada"/>
    <s v="Canada"/>
    <x v="11"/>
    <x v="561"/>
    <x v="4"/>
    <x v="21"/>
    <x v="0"/>
    <s v="88 min"/>
    <s v="Comedies, Independent Movies, International Movies"/>
    <s v="In an attempt to settle the &quot;nature vs. nurture&quot; debate, a scientist couple raises three children to live lives that defy their genetic dispositions."/>
    <x v="2"/>
  </r>
  <r>
    <s v="s6317"/>
    <x v="0"/>
    <x v="3439"/>
    <s v="Bitch"/>
    <x v="2787"/>
    <s v="Jason Ritter"/>
    <s v="Jason Ritter, Jaime King, Marianna Palka, Brighton Sharbino, Rio Mangini, Jason Maybaum, Kingston Foster, Arielle Kebbel, Martin Starr, Roger Guenveur Smith, Caroline Aaron, Bill Smitrovich"/>
    <s v="United States"/>
    <s v="United States"/>
    <x v="0"/>
    <x v="560"/>
    <x v="5"/>
    <x v="5"/>
    <x v="4"/>
    <s v="97 min"/>
    <s v="Comedies, Dramas, Independent Movies"/>
    <s v="Cracking under the demands of children and a philandering, thankless husband, an overworked suburban mother assumes the persona of a ferocious dog."/>
    <x v="2"/>
  </r>
  <r>
    <s v="s6318"/>
    <x v="0"/>
    <x v="3440"/>
    <s v="Bitcoin Heist"/>
    <x v="2788"/>
    <s v="Kate Nhung"/>
    <s v="Kate Nhung, Thanh Pham, Petey Majik Nguyen, Suboi, Jayvee Mai The Hiep, Lam Thanh My"/>
    <s v="Vietnam"/>
    <s v="Vietnam"/>
    <x v="30"/>
    <x v="559"/>
    <x v="6"/>
    <x v="32"/>
    <x v="1"/>
    <s v="116 min"/>
    <s v="Action &amp; Adventure, Comedies, International Movies"/>
    <s v="A unconventional, efficient Interpol special agent goes rogue and assembles a team of thieves to catch a shadowy hacker called &quot;The Ghost.&quot;"/>
    <x v="5"/>
  </r>
  <r>
    <s v="s6320"/>
    <x v="1"/>
    <x v="3441"/>
    <s v="Bitter Daisies"/>
    <x v="2789"/>
    <s v="Mar√≠a Mera"/>
    <s v="Mar√≠a Mera, Toni Salgado, Miquel Insua, Denis G√≥mez, Luc√≠a √Ålvarez, Sara Sanz, Jimmy N√∫√±ez, Paloma Saavedra, Manuel Cort√©s, Yelena Molina, Ricardo de Barreiro, Nerea Barros, Santiago Cuquejo, Martina Stetson, Carlos Villarino"/>
    <s v="Spain"/>
    <s v="Spain"/>
    <x v="8"/>
    <x v="1343"/>
    <x v="0"/>
    <x v="21"/>
    <x v="0"/>
    <s v="1 Season"/>
    <s v="Crime TV Shows, International TV Shows, TV Dramas"/>
    <s v="While investigating the disappearance of a teen girl in a tight-knit Galician town, a Civil Guard officer uncovers secrets linked to a loss of her own."/>
    <x v="10"/>
  </r>
  <r>
    <s v="s6321"/>
    <x v="0"/>
    <x v="3442"/>
    <s v="Bittoo Boss"/>
    <x v="2790"/>
    <s v="Pulkit Samrat"/>
    <s v="Pulkit Samrat, Ashok Pathak, Tanvir Singh, Amita Pathak, Sunil Shetty, Rajendra Sethi, Mohan Kapoor"/>
    <s v="India"/>
    <s v="India"/>
    <x v="3"/>
    <x v="558"/>
    <x v="1"/>
    <x v="10"/>
    <x v="1"/>
    <s v="117 min"/>
    <s v="Comedies, Dramas, International Movies"/>
    <s v="When a small-town wedding videographer falls in love, he decides he needs to make more money and turns to shooting sexy videos ‚Äì with mixed results."/>
    <x v="2"/>
  </r>
  <r>
    <s v="s6322"/>
    <x v="0"/>
    <x v="3443"/>
    <s v="Black &amp; Privileged: Volume 1"/>
    <x v="2791"/>
    <s v="Dawnisha Halfkenny"/>
    <s v="Dawnisha Halfkenny, Simeon Henderson, Corey Hendrix, Malcom Banks, Nadia Simms, Brian White, Brely Evans, Cynda Williams, Carl Anthony Payne II"/>
    <s v="United States"/>
    <s v="United States"/>
    <x v="0"/>
    <x v="557"/>
    <x v="2"/>
    <x v="23"/>
    <x v="0"/>
    <s v="79 min"/>
    <s v="Dramas"/>
    <s v="When low-income families move into a thriving black community in Chicago, they find themselves at odds with politicians to maintain their status."/>
    <x v="0"/>
  </r>
  <r>
    <s v="s6323"/>
    <x v="0"/>
    <x v="3444"/>
    <s v="Black Hawk Down"/>
    <x v="36"/>
    <s v="Josh Hartne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United States"/>
    <x v="0"/>
    <x v="807"/>
    <x v="0"/>
    <x v="11"/>
    <x v="4"/>
    <s v="144 min"/>
    <s v="Action &amp; Adventure, Dramas"/>
    <s v="When U.S. forces attempt to capture two underlings of a Somali warlord, their helicopters are shot down and the Americans suffer heavy casualties."/>
    <x v="5"/>
  </r>
  <r>
    <s v="s6326"/>
    <x v="0"/>
    <x v="3445"/>
    <s v="Black Panther"/>
    <x v="770"/>
    <s v="Chadwick Boseman"/>
    <s v="Chadwick Boseman, Michael B. Jordan, Lupita Nyong'o, Danai Gurira, Martin Freeman, Daniel Kaluuya, Letitia Wright, Winston Duke, Sterling K. Brown, Angela Bassett, Forest Whitaker, Andy Serkis, Florence Kasumba, John Kani, David S. Lee, Stan Lee"/>
    <s v="United States"/>
    <s v="United States"/>
    <x v="0"/>
    <x v="895"/>
    <x v="0"/>
    <x v="21"/>
    <x v="2"/>
    <s v="135 min"/>
    <s v="Action &amp; Adventure, Sci-Fi &amp; Fantasy"/>
    <s v="T'Challa, the superpowered new leader of the hidden, highly advanced African nation of Wakanda, strives to protect his home from enemies old and new."/>
    <x v="5"/>
  </r>
  <r>
    <s v="s6327"/>
    <x v="0"/>
    <x v="3446"/>
    <s v="Black Site Delta"/>
    <x v="2792"/>
    <s v="Cam Gigandet"/>
    <s v="Cam Gigandet, Teri Reeves, Michael Dale, Dion Mucciacito, Casey Hendershot, Benjamin Charles Watson, John Brodsky, Arash Mokhtar"/>
    <s v="United States"/>
    <s v="United States"/>
    <x v="0"/>
    <x v="1068"/>
    <x v="1"/>
    <x v="5"/>
    <x v="0"/>
    <s v="88 min"/>
    <s v="Action &amp; Adventure"/>
    <s v="After discovering that their secret military prison is under attack by terrorists, a ragtag group of inmates does their best to neutralize the enemy."/>
    <x v="5"/>
  </r>
  <r>
    <s v="s6328"/>
    <x v="0"/>
    <x v="3447"/>
    <s v="Black Snake Moan"/>
    <x v="1543"/>
    <s v="Samuel L. Jackson"/>
    <s v="Samuel L. Jackson, Christina Ricci, Justin Timberlake, S. Epatha Merkerson, John Cothran, David Banner, Michael Raymond-James, Adriane Lenox, Kim Richards, Neimus K. Williams"/>
    <s v="United States"/>
    <s v="United States"/>
    <x v="0"/>
    <x v="611"/>
    <x v="1"/>
    <x v="18"/>
    <x v="4"/>
    <s v="116 min"/>
    <s v="Dramas, Independent Movies"/>
    <s v="Lazarus finds Rae beaten and near death, and acts as a father figure to help redeem her. But before saving anyone, Lazarus must face his own demons."/>
    <x v="0"/>
  </r>
  <r>
    <s v="s6329"/>
    <x v="0"/>
    <x v="3448"/>
    <s v="Black Snow"/>
    <x v="2793"/>
    <s v="Ricardo Dar√≠n"/>
    <s v="Ricardo Dar√≠n, Leonardo Sbaraglia, Laia Costa, Federico Luppi, Dolores Fonzi, Andr√©s Herrera"/>
    <s v="Argentina, Spain"/>
    <s v="Argentina"/>
    <x v="10"/>
    <x v="610"/>
    <x v="2"/>
    <x v="5"/>
    <x v="0"/>
    <s v="91 min"/>
    <s v="Dramas, International Movies, Thrillers"/>
    <s v="An old tragedy and lingering animosity erupt when a man returns to Patagonia to convince his estranged brother to sell the family's isolated property."/>
    <x v="0"/>
  </r>
  <r>
    <s v="s6331"/>
    <x v="0"/>
    <x v="3449"/>
    <s v="Blackway"/>
    <x v="2794"/>
    <s v="Anthony Hopkins"/>
    <s v="Anthony Hopkins, Julia Stiles, Alexander Ludwig, Ray Liotta, Hal Holbrook, Lochlyn Munro, Steve Bacic, Aaron Pearl, Aleks Paunovic"/>
    <s v="United States"/>
    <s v="United States"/>
    <x v="0"/>
    <x v="1003"/>
    <x v="3"/>
    <x v="25"/>
    <x v="2"/>
    <s v="90 min"/>
    <s v="Thrillers"/>
    <s v="Menaced by a psychopath who's got the local cops scared, waitress Lillian turns to a mysterious old logger to help her turn the tables on her stalker."/>
    <x v="4"/>
  </r>
  <r>
    <s v="s6332"/>
    <x v="0"/>
    <x v="3450"/>
    <s v="Blaze"/>
    <x v="2795"/>
    <s v="Benjamin Dickey"/>
    <s v="Benjamin Dickey, Alia Shawkat, Josh Hamilton, Charlie Sexton, Sam Rockwell, Wyatt Russell, Steve Zahn, Kris Kristofferson, Richard Linklater, David Kallaway, Ritchie Montgomery"/>
    <s v="United States"/>
    <s v="United States"/>
    <x v="0"/>
    <x v="428"/>
    <x v="5"/>
    <x v="21"/>
    <x v="4"/>
    <s v="129 min"/>
    <s v="Dramas, Independent Movies, Music &amp; Musicals"/>
    <s v="An influential, if unsung country songwriter reflects on his career, and how the love of his life drove him to write his most personal music."/>
    <x v="0"/>
  </r>
  <r>
    <s v="s6333"/>
    <x v="0"/>
    <x v="3451"/>
    <s v="Bleed for This"/>
    <x v="2796"/>
    <s v="Miles Teller"/>
    <s v="Miles Teller, Aaron Eckhart, Katey Sagal, Ciar√°n Hinds, Ted Levine, Jordan Gelber, Amanda Clayton, Daniel Sauli, Christine Evangelista, Tina Casciani"/>
    <s v="United States"/>
    <s v="United States"/>
    <x v="0"/>
    <x v="502"/>
    <x v="4"/>
    <x v="32"/>
    <x v="4"/>
    <s v="120 min"/>
    <s v="Dramas, Sports Movies"/>
    <s v="After a devastating injury derails his career, scrappy world champion boxer Vinny Pazienza determines to make an against-all-odds comeback."/>
    <x v="0"/>
  </r>
  <r>
    <s v="s6334"/>
    <x v="0"/>
    <x v="3452"/>
    <s v="Blinky Bill: The Movie"/>
    <x v="2797"/>
    <s v="Ryan Kwanten"/>
    <s v="Ryan Kwanten, Rufus Sewell, Toni Collette, Robin McLeavy, David Wenham, Barry Humphries, Richard Roxburgh, Deborah Mailman, Barry Otto"/>
    <s v="Australia, United States"/>
    <s v="Australia"/>
    <x v="9"/>
    <x v="1344"/>
    <x v="1"/>
    <x v="25"/>
    <x v="3"/>
    <s v="91 min"/>
    <s v="Children &amp; Family Movies"/>
    <s v="Happy koala Blinky Bill and some spunky pals travel the Outback following clues to help him find his long-lost father and finally bring him home."/>
    <x v="7"/>
  </r>
  <r>
    <s v="s6335"/>
    <x v="0"/>
    <x v="3453"/>
    <s v="Blockbuster"/>
    <x v="2798"/>
    <s v="Syrus Shahidi"/>
    <s v="Syrus Shahidi, Lionel Abelanski, Charlotte Gabris, Tom Hygreck, Sylvain Quimene, Laura Boujenah, Foed Amara"/>
    <s v="France"/>
    <s v="France"/>
    <x v="14"/>
    <x v="982"/>
    <x v="1"/>
    <x v="5"/>
    <x v="0"/>
    <s v="85 min"/>
    <s v="Comedies, Independent Movies, International Movies"/>
    <s v="Dumped over a video he made to amuse his ailing dad, a heartsick J√©r√©my hatches an elaborate scheme to win back his superhero-loving girlfriend, Lola."/>
    <x v="2"/>
  </r>
  <r>
    <s v="s6337"/>
    <x v="0"/>
    <x v="3454"/>
    <s v="Blood Father"/>
    <x v="2799"/>
    <s v="Mel Gibson"/>
    <s v="Mel Gibson, Erin Moriarty, Diego Luna, Michael Parks, William H. Macy, Miguel Sandoval, Dale Dickey, Richard Cabral, Daniel Moncada, Ryan Dorsey"/>
    <s v="France"/>
    <s v="France"/>
    <x v="14"/>
    <x v="516"/>
    <x v="2"/>
    <x v="32"/>
    <x v="4"/>
    <s v="88 min"/>
    <s v="Action &amp; Adventure, International Movies"/>
    <s v="An ex-convict and estranged father finds the chance to prove himself when his daughter seeks his help shaking off a dangerous group of drug dealers."/>
    <x v="5"/>
  </r>
  <r>
    <s v="s6338"/>
    <x v="0"/>
    <x v="3455"/>
    <s v="Blow"/>
    <x v="2800"/>
    <s v="Johnny Depp"/>
    <s v="Johnny Depp, Pen√©lope Cruz, Franka Potente, Rachel Griffiths, Paul Reubens, Jordi Moll√†, Cliff Curtis, Miguel Sandoval, Ethan Suplee, Ray Liotta"/>
    <s v="United States"/>
    <s v="United States"/>
    <x v="0"/>
    <x v="647"/>
    <x v="0"/>
    <x v="11"/>
    <x v="4"/>
    <s v="123 min"/>
    <s v="Dramas"/>
    <s v="Cocaine smuggler George rises from poverty to become one of the biggest drug dealers in America before his eventual downfall."/>
    <x v="0"/>
  </r>
  <r>
    <s v="s6339"/>
    <x v="0"/>
    <x v="3456"/>
    <s v="Blue Is the Warmest Color"/>
    <x v="2801"/>
    <s v="L√©a Seydoux"/>
    <s v="L√©a Seydoux, Ad√®le Exarchopoulos, Salim Kechiouche, Aur√©lien Recoing, Catherine Sal√©e, Benjamin Siksou, Mona Walravens, Alma Jodorowsky, J√©r√©mie Laheurte, Anne Loiret, Beno√Æt Pilot, Sandor Funtek, Fanny Maurin"/>
    <s v="France, Belgium, Spain"/>
    <s v="France"/>
    <x v="14"/>
    <x v="1302"/>
    <x v="3"/>
    <x v="4"/>
    <x v="10"/>
    <s v="180 min"/>
    <s v="Dramas, Independent Movies, International Movies"/>
    <s v="Determined to fall in love, 15-year-old Adele is focused on boys. But it's a blue-haired girl she meets on the street who really piques her interest."/>
    <x v="0"/>
  </r>
  <r>
    <s v="s6340"/>
    <x v="0"/>
    <x v="3457"/>
    <s v="Blue Jasmine"/>
    <x v="2802"/>
    <s v="Cate Blanchett"/>
    <s v="Cate Blanchett, Sally Hawkins, Alec Baldwin, Louis C.K., Bobby Cannavale, Andrew Dice Clay, Peter Sarsgaard, Michael Stuhlbarg, Tammy Blanchard, Max Casella, Alden Ehrenreich"/>
    <s v="United States"/>
    <s v="United States"/>
    <x v="0"/>
    <x v="768"/>
    <x v="3"/>
    <x v="4"/>
    <x v="2"/>
    <s v="98 min"/>
    <s v="Comedies, Dramas, Independent Movies"/>
    <s v="The high life leads to high anxiety for a fashionable New York City homemaker in crisis who finds herself forced to live a more modest lifestyle."/>
    <x v="2"/>
  </r>
  <r>
    <s v="s6341"/>
    <x v="0"/>
    <x v="3458"/>
    <s v="Blue Mountain State: The Rise of Thadland"/>
    <x v="2803"/>
    <s v="Alan Ritchson"/>
    <s v="Alan Ritchson, Darin Brooks, James Cade, Rob Ramsay, Chris Romano, Frankie Shaw, Omari Newton, Ed Marinaro, Dhani Jones, Ed Amatrudo, Jimmy Tatro"/>
    <s v="United States"/>
    <s v="United States"/>
    <x v="0"/>
    <x v="1345"/>
    <x v="0"/>
    <x v="32"/>
    <x v="4"/>
    <s v="90 min"/>
    <s v="Comedies"/>
    <s v="New NFL star Thad buys his old teammates' beloved frat house, renames it Thadland and throws the raunchiest, most debauched party in school history."/>
    <x v="2"/>
  </r>
  <r>
    <s v="s6343"/>
    <x v="0"/>
    <x v="3459"/>
    <s v="Blue Ruin"/>
    <x v="2033"/>
    <s v="Macon Blair"/>
    <s v="Macon Blair, Devin Ratray, Amy Hargreaves, Kevin Kolack, Eve Plumb, David W. Thompson, Brent Werzner, Stacy Rock, Sidn√© Anderson, Sandy Barnett, Bonnie Johnson"/>
    <s v="United States, France"/>
    <s v="United States"/>
    <x v="0"/>
    <x v="777"/>
    <x v="6"/>
    <x v="4"/>
    <x v="4"/>
    <s v="90 min"/>
    <s v="Independent Movies, Thrillers"/>
    <s v="Bad news from the past unhinges vagabond Dwight Evans, sending him on a mission of bloody retribution that takes him to his childhood hometown."/>
    <x v="21"/>
  </r>
  <r>
    <s v="s6344"/>
    <x v="0"/>
    <x v="3460"/>
    <s v="Blue Streak"/>
    <x v="297"/>
    <s v="Martin Lawrence"/>
    <s v="Martin Lawrence, Luke Wilson, Peter Greene, Dave Chappelle, Nicole Ari Parker, Graham Beckel, Robert Miranda, Olek Krupa, Saverio Guerra, Richard C. Sarafian, William Forsythe"/>
    <s v="Germany, United States"/>
    <s v="Germany"/>
    <x v="2"/>
    <x v="301"/>
    <x v="3"/>
    <x v="31"/>
    <x v="2"/>
    <s v="94 min"/>
    <s v="Action &amp; Adventure, Comedies"/>
    <s v="A jewel thief returns to his hiding place after a stint in jail ‚Äî only to find that his diamond is buried under a newly constructed police station."/>
    <x v="5"/>
  </r>
  <r>
    <s v="s6345"/>
    <x v="0"/>
    <x v="3461"/>
    <s v="Blue Valentine"/>
    <x v="2804"/>
    <s v="Ryan Gosling"/>
    <s v="Ryan Gosling, Michelle Williams, Faith Wladyka, John Doman, Mike Vogel, Ben Shenkman, Jen Jones, Maryann Plunkett, Marshall Johnson, James Benatti, Barbara Troy, Carey Westbrook, Enid Graham"/>
    <s v="United States"/>
    <s v="United States"/>
    <x v="0"/>
    <x v="300"/>
    <x v="4"/>
    <x v="3"/>
    <x v="4"/>
    <s v="112 min"/>
    <s v="Dramas, Independent Movies, Romantic Movies"/>
    <s v="As Cindy and Dean muddle through their languishing marriage, they hearken back to the golden days when life was filled with possibility and romance."/>
    <x v="0"/>
  </r>
  <r>
    <s v="s6347"/>
    <x v="0"/>
    <x v="3462"/>
    <s v="Bob Lazar: Area 51 &amp; Flying Saucers"/>
    <x v="2805"/>
    <s v="Robert Lazar"/>
    <s v="Robert Lazar"/>
    <s v="United States"/>
    <s v="United States"/>
    <x v="0"/>
    <x v="299"/>
    <x v="5"/>
    <x v="21"/>
    <x v="0"/>
    <s v="97 min"/>
    <s v="Documentaries"/>
    <s v="Decades ago, Bob Lazar blew the whistle on Area 51. Now he‚Äôs back to explain the alien tech he worked with, and the government's war to shut him up."/>
    <x v="8"/>
  </r>
  <r>
    <s v="s6349"/>
    <x v="0"/>
    <x v="3463"/>
    <s v="Bob's Broken Sleigh"/>
    <x v="2806"/>
    <s v="Cole Howard"/>
    <s v="Cole Howard, Bruce Greenwood, Victor Garber, Michael Adamthwaite, Raini Rodriguez, Colin Murdock, Maryke Hendrikse, Sam Vincent, Gabe Khouth"/>
    <s v="Canada"/>
    <s v="Canada"/>
    <x v="11"/>
    <x v="298"/>
    <x v="6"/>
    <x v="25"/>
    <x v="8"/>
    <s v="47 min"/>
    <s v="Children &amp; Family Movies"/>
    <s v="An overly eager elf improves Santa's sleigh, but when he crash lands far from home, three odd critters pitch in to send him back to the North Pole."/>
    <x v="7"/>
  </r>
  <r>
    <s v="s6350"/>
    <x v="0"/>
    <x v="3464"/>
    <s v="Bobbi Jene"/>
    <x v="2807"/>
    <s v="Bobbi Jene Smith"/>
    <s v="Bobbi Jene Smith"/>
    <s v="Denmark, Sweden, Israel, United States"/>
    <s v="Denmark"/>
    <x v="64"/>
    <x v="455"/>
    <x v="0"/>
    <x v="5"/>
    <x v="0"/>
    <s v="99 min"/>
    <s v="Documentaries"/>
    <s v="This candid profile follows dancer Bobbi Jene Smith as she leaves the company of Israeli choreographer Ohad Naharin to forge her own artistic path."/>
    <x v="8"/>
  </r>
  <r>
    <s v="s6351"/>
    <x v="0"/>
    <x v="3465"/>
    <s v="Bobby"/>
    <x v="2808"/>
    <s v="Rishi Kapoor"/>
    <s v="Rishi Kapoor, Dimple Kapadia, Pran, Prem Nath, Sonia Sahni, Durga Khote, Aruna Irani, Prem Chopra, Farida Jalal"/>
    <s v="India"/>
    <s v="India"/>
    <x v="3"/>
    <x v="297"/>
    <x v="1"/>
    <x v="55"/>
    <x v="1"/>
    <s v="168 min"/>
    <s v="Classic Movies, Dramas, International Movies"/>
    <s v="Raj, the son of strict, wealthy parents, falls in love with Bobby, the daughter of a poor Christian fisherman ‚Äì a romance his parents oppose."/>
    <x v="9"/>
  </r>
  <r>
    <s v="s6352"/>
    <x v="0"/>
    <x v="3466"/>
    <s v="Bobby Robson: More Than a Manager"/>
    <x v="2809"/>
    <s v="Bobby Robson"/>
    <s v="Bobby Robson"/>
    <s v="United Kingdom"/>
    <s v="United Kingdom"/>
    <x v="1"/>
    <x v="296"/>
    <x v="2"/>
    <x v="21"/>
    <x v="1"/>
    <s v="99 min"/>
    <s v="Documentaries, International Movies, Sports Movies"/>
    <s v="Explore the life and times of legendary soccer manager Bobby Robson, whose keen mind for the game was matched only by his devotion to his teams."/>
    <x v="8"/>
  </r>
  <r>
    <s v="s6354"/>
    <x v="0"/>
    <x v="3467"/>
    <s v="Bokeh"/>
    <x v="2810"/>
    <s v="Maika Monroe"/>
    <s v="Maika Monroe, Matt O'Leary, Arnar J√≥nsson, Gunnar Helgason, Berglind R√≥s Sigur√∞ard√≥ttir"/>
    <s v="United States, Iceland"/>
    <s v="United States"/>
    <x v="0"/>
    <x v="295"/>
    <x v="3"/>
    <x v="5"/>
    <x v="1"/>
    <s v="92 min"/>
    <s v="Dramas, Independent Movies, Sci-Fi &amp; Fantasy"/>
    <s v="After learning they are the sole survivors of an eerie apocalypse, a young American couple on vacation in Iceland ponder their love and the future."/>
    <x v="0"/>
  </r>
  <r>
    <s v="s6355"/>
    <x v="0"/>
    <x v="3468"/>
    <s v="Bolt"/>
    <x v="2811"/>
    <s v="John Travolta"/>
    <s v="John Travolta, Miley Cyrus, Susie Essman, Mark Walton, Malcolm McDowell, James Lipton, Greg Germann, Diedrich Bader, Nick Swardson, J.P. Manoux, Dan Fogelman, Kari Wahlgren, Chlo√´ Grace Moretz, Randy Savage, Ronn Moss, John DiMaggio, Daran Norris, Jeff Bennett, Brian Stepanek, Todd Cummings"/>
    <s v="United States"/>
    <s v="United States"/>
    <x v="0"/>
    <x v="456"/>
    <x v="4"/>
    <x v="16"/>
    <x v="3"/>
    <s v="99 min"/>
    <s v="Children &amp; Family Movies, Comedies"/>
    <s v="This tale follows German shepherd Bolt, a canine actor who makes a cross-country trek when he's mistakenly shipped from Hollywood to New York City."/>
    <x v="7"/>
  </r>
  <r>
    <s v="s6356"/>
    <x v="0"/>
    <x v="3088"/>
    <s v="Bombshell: The Hedy Lamarr Story"/>
    <x v="2812"/>
    <s v="Hedy Lamarr"/>
    <s v="Hedy Lamarr"/>
    <s v="United States"/>
    <s v="United States"/>
    <x v="0"/>
    <x v="457"/>
    <x v="5"/>
    <x v="5"/>
    <x v="1"/>
    <s v="89 min"/>
    <s v="Documentaries"/>
    <s v="An unearthed audio interview of Hollywood icon Hedy Lamarr reveals a woman with brains as well as beauty, who was the first to patent frequency hopping."/>
    <x v="8"/>
  </r>
  <r>
    <s v="s6357"/>
    <x v="0"/>
    <x v="3469"/>
    <s v="Bon Bini Holland"/>
    <x v="2813"/>
    <s v="Jandino Asporaat"/>
    <s v="Jandino Asporaat, Liliana de Vries, Teun Kuilboer, Sergio IJssel, Dennis Rudge, Alpha Oumar Barry, Phi Nguyen"/>
    <s v="Netherlands"/>
    <s v="Netherlands"/>
    <x v="44"/>
    <x v="1308"/>
    <x v="2"/>
    <x v="25"/>
    <x v="0"/>
    <s v="88 min"/>
    <s v="Comedies, International Movies"/>
    <s v="On the island of Cura√ßao, an amiable scam artist angers gangsters and flees to Holland, where his conscience is torn between a woman and a new scheme."/>
    <x v="2"/>
  </r>
  <r>
    <s v="s6359"/>
    <x v="0"/>
    <x v="3470"/>
    <s v="Bonnie and Clyde"/>
    <x v="2814"/>
    <s v="Warren Beatty"/>
    <s v="Warren Beatty, Faye Dunaway, Michael J. Pollard, Gene Hackman, Estelle Parsons, Denver Pyle, Dub Taylor, Evans Evans, Gene Wilder"/>
    <s v="United States"/>
    <s v="United States"/>
    <x v="0"/>
    <x v="301"/>
    <x v="3"/>
    <x v="63"/>
    <x v="4"/>
    <s v="111 min"/>
    <s v="Action &amp; Adventure, Classic Movies, Dramas"/>
    <s v="Bonnie Parker and Clyde Barrow are young, in love and on the run during a bullet-riddled bank robbery spree across Depression-ravaged America."/>
    <x v="5"/>
  </r>
  <r>
    <s v="s6360"/>
    <x v="0"/>
    <x v="3471"/>
    <s v="Boom"/>
    <x v="2815"/>
    <s v="Amitabh Bachchan"/>
    <s v="Amitabh Bachchan, Gulshan Grover, Jackie Shroff, Javed Jaffrey, Katrina Kaif, Madhu Sapre, Padma Lakshmi, Seema Biswas, Zeenat Aman, Boman Irani"/>
    <s v="India"/>
    <s v="India"/>
    <x v="3"/>
    <x v="964"/>
    <x v="2"/>
    <x v="13"/>
    <x v="0"/>
    <s v="79 min"/>
    <s v="Action &amp; Adventure, Dramas, International Movies"/>
    <s v="Following a fashion show mishap, three supermodels find themselves on the run from dangerous gangsters trying to recover a fortune in stolen diamonds."/>
    <x v="5"/>
  </r>
  <r>
    <s v="s6363"/>
    <x v="0"/>
    <x v="3472"/>
    <s v="Born Strong"/>
    <x v="2816"/>
    <s v="Eddie Hall"/>
    <s v="Eddie Hall, Haf√æ√≥r J√∫l√≠us Bj√∂rnsson, Brian Shaw, Zydrunas Savickas"/>
    <s v="United States"/>
    <s v="United States"/>
    <x v="0"/>
    <x v="993"/>
    <x v="5"/>
    <x v="5"/>
    <x v="0"/>
    <s v="86 min"/>
    <s v="Documentaries, Sports Movies"/>
    <s v="Four 400-pound giants fight for the crown at the Arnold Strongman Classic and offer a glimpse into their lives leading up to the competition."/>
    <x v="8"/>
  </r>
  <r>
    <s v="s6364"/>
    <x v="0"/>
    <x v="3473"/>
    <s v="Born to Be Free"/>
    <x v="2817"/>
    <s v="Casting a light on the mistreatment of sea mammals"/>
    <s v="Casting a light on the mistreatment of sea mammals, this documentary follows the plight of 18 Beluga whales kept in captivity for years."/>
    <s v="United Kingdom, Russia"/>
    <s v="United Kingdom"/>
    <x v="1"/>
    <x v="1126"/>
    <x v="4"/>
    <x v="32"/>
    <x v="1"/>
    <s v="74 min"/>
    <s v="Documentaries, International Movies"/>
    <s v="Casting a light on the mistreatment of sea mammals, this documentary follows the plight of 18 Beluga whales kept in captivity for years."/>
    <x v="8"/>
  </r>
  <r>
    <s v="s6366"/>
    <x v="0"/>
    <x v="3474"/>
    <s v="Bottom of the World"/>
    <x v="2818"/>
    <s v="Jena Malone"/>
    <s v="Jena Malone, Douglas Smith, Ted Levine, Tamara Duarte, Kelly Pendygraft, Mark Sivertsen, Jon McLaren"/>
    <s v="Canada, United States"/>
    <s v="Canada"/>
    <x v="11"/>
    <x v="462"/>
    <x v="2"/>
    <x v="5"/>
    <x v="0"/>
    <s v="84 min"/>
    <s v="Dramas, Independent Movies, Thrillers"/>
    <s v="En route to a fresh start in Los Angeles, young couple Alex and Scarlett stop over in a sleepy Southwestern town that loosens their grip on reality."/>
    <x v="0"/>
  </r>
  <r>
    <s v="s6367"/>
    <x v="0"/>
    <x v="3475"/>
    <s v="Boy and the World"/>
    <x v="2819"/>
    <s v="Vin√≠cius Garcia"/>
    <s v="Vin√≠cius Garcia, Felipe Zilse, Al√™ Abreu, Lu Horta, Marco Aur√©lio Campos, Cassius Romero, Alfredo Rollo"/>
    <s v="Brazil"/>
    <s v="Brazil"/>
    <x v="32"/>
    <x v="1037"/>
    <x v="5"/>
    <x v="4"/>
    <x v="3"/>
    <s v="80 min"/>
    <s v="Children &amp; Family Movies"/>
    <s v="Young Cuca leaves his idyllic village on a grand adventure to find his father, who has traveled to the city seeking work."/>
    <x v="7"/>
  </r>
  <r>
    <s v="s6368"/>
    <x v="0"/>
    <x v="3476"/>
    <s v="Boy Bye"/>
    <x v="2820"/>
    <s v="Wendy Raquel Robinson"/>
    <s v="Wendy Raquel Robinson, Ross Fleming, Shondrella Avery, Tammy Townsend, Omar Gooding, Tracy Davis, Veronika Bozeman, Kelly Perine, Valarie Pettiford"/>
    <s v="United States"/>
    <s v="United States"/>
    <x v="0"/>
    <x v="751"/>
    <x v="0"/>
    <x v="32"/>
    <x v="0"/>
    <s v="86 min"/>
    <s v="Comedies, Romantic Movies"/>
    <s v="Single entrepreneur Veronica finally starts to believe in love after meeting sexy Lance, but she soon discovers he's hiding something from her."/>
    <x v="2"/>
  </r>
  <r>
    <s v="s6370"/>
    <x v="0"/>
    <x v="3477"/>
    <s v="Brampton's Own"/>
    <x v="2821"/>
    <s v="Alex Russell"/>
    <s v="Alex Russell, Rose McIver, Jean Smart, Scott Porter, Kevin Linehan, Spencer Grammer, Carter Hastings, Riley Voelkel, John Getz"/>
    <s v="United States"/>
    <s v="United States"/>
    <x v="0"/>
    <x v="739"/>
    <x v="3"/>
    <x v="21"/>
    <x v="0"/>
    <s v="90 min"/>
    <s v="Dramas, Romantic Movies, Sports Movies"/>
    <s v="After 12 years in the minors, a struggling baseball player retires, returns home and faces the last person he struck out with ‚Äì his ex-girlfriend."/>
    <x v="0"/>
  </r>
  <r>
    <s v="s6371"/>
    <x v="0"/>
    <x v="3478"/>
    <s v="Bratz: The Movie"/>
    <x v="372"/>
    <s v="Logan Browning"/>
    <s v="Logan Browning, Janel Parrish, Nathalia Ramos, Skyler Shaye, Chelsea Kane"/>
    <s v="United States"/>
    <s v="United States"/>
    <x v="0"/>
    <x v="738"/>
    <x v="4"/>
    <x v="18"/>
    <x v="3"/>
    <s v="102 min"/>
    <s v="Children &amp; Family Movies, Comedies"/>
    <s v="When high school hierarchy divides four best friends into different cliques, the girls defy expectations and try to bring their groups together."/>
    <x v="7"/>
  </r>
  <r>
    <s v="s6372"/>
    <x v="1"/>
    <x v="3479"/>
    <s v="Brave Miss World"/>
    <x v="2822"/>
    <s v="Linor Abargil"/>
    <s v="Linor Abargil"/>
    <s v="United States, Israel, Italy, South Africa"/>
    <s v="United States"/>
    <x v="0"/>
    <x v="1346"/>
    <x v="5"/>
    <x v="4"/>
    <x v="1"/>
    <s v="1 Season"/>
    <s v="Crime TV Shows, Docuseries"/>
    <s v="Weeks before being named Miss World, Linor Abargil was raped. She tells the world her inspiring true story in this Emmy-nominated documentary."/>
    <x v="10"/>
  </r>
  <r>
    <s v="s6373"/>
    <x v="0"/>
    <x v="3480"/>
    <s v="Brave New Jersey"/>
    <x v="2823"/>
    <s v="Tony Hale"/>
    <s v="Tony Hale, Anna Camp, Sam Jaeger, Heather Burns, Dan Bakkedahl, Raymond J. Barry, Erika Alexander, Mel Rodriguez, Evan Jonigkeit, Grace Kaufman"/>
    <s v="United States"/>
    <s v="United States"/>
    <x v="0"/>
    <x v="1347"/>
    <x v="6"/>
    <x v="32"/>
    <x v="0"/>
    <s v="92 min"/>
    <s v="Comedies, Independent Movies"/>
    <s v="Small-town residents mistake an Orson Welles radio broadcast for news about an alien invasion and are emboldened to act as they await an apocalypse."/>
    <x v="2"/>
  </r>
  <r>
    <s v="s6375"/>
    <x v="0"/>
    <x v="3481"/>
    <s v="Breaking Free"/>
    <x v="1789"/>
    <s v="Sridhar Rangayan"/>
    <s v="Sridhar Rangayan"/>
    <s v="India"/>
    <s v="India"/>
    <x v="3"/>
    <x v="1348"/>
    <x v="0"/>
    <x v="25"/>
    <x v="0"/>
    <s v="81 min"/>
    <s v="Documentaries, International Movies, LGBTQ Movies"/>
    <s v="One filmmaker‚Äôs quest to expose the human rights violations faced by India‚Äôs LGBTQ community was a project of passion seven years in the making."/>
    <x v="8"/>
  </r>
  <r>
    <s v="s6376"/>
    <x v="0"/>
    <x v="3482"/>
    <s v="Breath"/>
    <x v="2824"/>
    <s v="Samson Coulter"/>
    <s v="Samson Coulter, Ben Spence, Simon Baker, Elizabeth Debicki, Richard Roxburgh, Rachael Blake, Jacek Koman"/>
    <s v="Australia"/>
    <s v="Australia"/>
    <x v="9"/>
    <x v="1349"/>
    <x v="1"/>
    <x v="21"/>
    <x v="0"/>
    <s v="116 min"/>
    <s v="Dramas, Sports Movies"/>
    <s v="In mid-1970s Australia, two small-town teenage boys befriend an enigmatic middle-aged surfer, who urges them to see the thrill in facing their fears."/>
    <x v="0"/>
  </r>
  <r>
    <s v="s6377"/>
    <x v="0"/>
    <x v="3483"/>
    <s v="Brick"/>
    <x v="2825"/>
    <s v="Joseph Gordon-Levitt"/>
    <s v="Joseph Gordon-Levitt, Nora Zehetner, Lukas Haas, Noah Fleiss, Matt O'Leary, Emilie de Ravin, Noah Segan, Richard Roundtree, Meagan Good, Brian White"/>
    <s v="United States"/>
    <s v="United States"/>
    <x v="0"/>
    <x v="1350"/>
    <x v="2"/>
    <x v="19"/>
    <x v="4"/>
    <s v="110 min"/>
    <s v="Independent Movies, Thrillers"/>
    <s v="Teenage loner Brendan Fry navigates his high school's intense social network to discover a killer's identity after his secret crush is murdered."/>
    <x v="21"/>
  </r>
  <r>
    <s v="s6378"/>
    <x v="0"/>
    <x v="3484"/>
    <s v="Bring It On: Worldwide Showdown"/>
    <x v="2826"/>
    <s v="Cristine Prosperi"/>
    <s v="Cristine Prosperi, Jordan Rodrigues, Gia Re, Sophie Vavasseur, Sven Ruygrok, Stephan Lee Benson, Natalie Walsh, Vivica A. Fox"/>
    <s v="United States"/>
    <s v="United States"/>
    <x v="0"/>
    <x v="737"/>
    <x v="3"/>
    <x v="5"/>
    <x v="2"/>
    <s v="95 min"/>
    <s v="Comedies"/>
    <s v="When cheerleading champs the Rebels are challenged by an edgy new squad, they take on teams from all over the world in a virtual cheer battle."/>
    <x v="2"/>
  </r>
  <r>
    <s v="s6380"/>
    <x v="0"/>
    <x v="3485"/>
    <s v="Brooklyn's Finest"/>
    <x v="14"/>
    <s v="Richard Gere"/>
    <s v="Richard Gere, Don Cheadle, Ethan Hawke, Wesley Snipes, Will Patton, Lili Taylor, Michael Kenneth Williams, Br√≠an F. O'Byrne, Shannon Kane, Ellen Barkin, Vincent D'Onofrio, Logan Marshall-Green"/>
    <s v="United States"/>
    <s v="United States"/>
    <x v="0"/>
    <x v="1351"/>
    <x v="4"/>
    <x v="17"/>
    <x v="4"/>
    <s v="133 min"/>
    <s v="Dramas, Thrillers"/>
    <s v="Three cops find themselves hurtling toward the same crime scene on one fatal night in this tense, edge-of your-seat thriller."/>
    <x v="0"/>
  </r>
  <r>
    <s v="s6381"/>
    <x v="0"/>
    <x v="3486"/>
    <s v="Brotherhood of Blades II: The Infernal Battlefield"/>
    <x v="2827"/>
    <s v="Chang Chen"/>
    <s v="Chang Chen, Yang Mi, Zhang Yi, Lei Jiayin, Xin Zhilei, Shih Chieh King"/>
    <s v="China"/>
    <s v="China"/>
    <x v="4"/>
    <x v="1352"/>
    <x v="5"/>
    <x v="5"/>
    <x v="0"/>
    <s v="120 min"/>
    <s v="Action &amp; Adventure, International Movies"/>
    <s v="While tracking down a seditious painter, an imperial guard is accused of a royal assassination attempt and framed in a complicated conspiracy."/>
    <x v="5"/>
  </r>
  <r>
    <s v="s6383"/>
    <x v="0"/>
    <x v="3487"/>
    <s v="Bruno and Boots: Go Jump in the Pool"/>
    <x v="2828"/>
    <s v="Jonny Gray"/>
    <s v="Jonny Gray, Callan Potter, Peter Keleghan, Hannah Vandenbygaart, Kiana Madeira, Joshua Kilimnik, Drew Haytaoglu, Isiah Lea, Scott Thompson, Caroline Rhea"/>
    <s v="Canada"/>
    <s v="Canada"/>
    <x v="11"/>
    <x v="736"/>
    <x v="6"/>
    <x v="32"/>
    <x v="5"/>
    <s v="91 min"/>
    <s v="Children &amp; Family Movies, Comedies"/>
    <s v="To keep pal Boots from being sent to a rival school with better athletics, prankster Bruno leads an epic campaign to build a pool at Macdonald Hall."/>
    <x v="7"/>
  </r>
  <r>
    <s v="s6384"/>
    <x v="0"/>
    <x v="3487"/>
    <s v="Bruno and Boots: The Wizzle War"/>
    <x v="2828"/>
    <s v="Jonny Gray"/>
    <s v="Jonny Gray, Callan Potter, Matt Baram, Caroline Rhea, Kiana Madeira"/>
    <s v="Canada"/>
    <s v="Canada"/>
    <x v="11"/>
    <x v="735"/>
    <x v="0"/>
    <x v="5"/>
    <x v="5"/>
    <s v="90 min"/>
    <s v="Children &amp; Family Movies, Comedies"/>
    <s v="Fed up with weird dress codes and wacky punishments, the students of neighboring schools face off against two recently hired oddball authoritarians."/>
    <x v="7"/>
  </r>
  <r>
    <s v="s6385"/>
    <x v="0"/>
    <x v="3487"/>
    <s v="Bruno and Boots: This Can't Be Happening at Macdonald Hall"/>
    <x v="2828"/>
    <s v="Jonny Gray"/>
    <s v="Jonny Gray, Callan Potter, Peter Keleghan, Caroline Rhea"/>
    <s v="Canada"/>
    <s v="Canada"/>
    <x v="11"/>
    <x v="734"/>
    <x v="1"/>
    <x v="5"/>
    <x v="5"/>
    <s v="90 min"/>
    <s v="Children &amp; Family Movies, Comedies"/>
    <s v="The biggest troublemakers at Macdonald Hall are Bruno and Boots, who are caught and face an unthinkable punishment: separation into different dorms."/>
    <x v="7"/>
  </r>
  <r>
    <s v="s6387"/>
    <x v="0"/>
    <x v="3488"/>
    <s v="Buffalo Boys"/>
    <x v="2829"/>
    <s v="Yoshua Sudarso"/>
    <s v="Yoshua Sudarso, Ario Bayu, Pevita Pearce, Tio Pakusadewo, Reinout Bussemaker, Mikha Tambayong, Happy Salma, Alex Abbad, Zack Lee"/>
    <s v="Indonesia, Singapore"/>
    <s v="Indonesia"/>
    <x v="25"/>
    <x v="733"/>
    <x v="2"/>
    <x v="21"/>
    <x v="0"/>
    <s v="103 min"/>
    <s v="Action &amp; Adventure, International Movies"/>
    <s v="Two Indonesian brothers learn the ways of the American cowboy before returning home to avenge the murder of their father."/>
    <x v="5"/>
  </r>
  <r>
    <s v="s6389"/>
    <x v="0"/>
    <x v="3489"/>
    <s v="Bullitt County"/>
    <x v="2830"/>
    <s v="Mike C. Nelson"/>
    <s v="Mike C. Nelson, Jenni Melear, David McCracken, Napoleon Ryan, Dorothy Lyman, Richard Riehle"/>
    <s v="United States"/>
    <s v="United States"/>
    <x v="0"/>
    <x v="732"/>
    <x v="3"/>
    <x v="21"/>
    <x v="0"/>
    <s v="98 min"/>
    <s v="Independent Movies, Thrillers"/>
    <s v="When four college friends reunite for a bachelor party, their hunt for cash said to be hidden in Kentucky's backwoods leads to bloodshed and betrayal."/>
    <x v="21"/>
  </r>
  <r>
    <s v="s6391"/>
    <x v="0"/>
    <x v="3490"/>
    <s v="Burlesque"/>
    <x v="2831"/>
    <s v="Cher"/>
    <s v="Cher, Christina Aguilera, Alan Cumming, Eric Dane, Cam Gigandet, Julianne Hough, Peter Gallagher, Kristen Bell, Stanley Tucci, Dianna Agron"/>
    <s v="United States"/>
    <s v="United States"/>
    <x v="0"/>
    <x v="1323"/>
    <x v="4"/>
    <x v="3"/>
    <x v="2"/>
    <s v="119 min"/>
    <s v="Dramas, Romantic Movies"/>
    <s v="After leaving Iowa with stars in her eyes, Ali arrives at a Los Angeles burlesque lounge with dreams of taking the stage with her soaring voice."/>
    <x v="0"/>
  </r>
  <r>
    <s v="s6393"/>
    <x v="0"/>
    <x v="3491"/>
    <s v="Burning"/>
    <x v="2832"/>
    <s v="Yoo Ah-in"/>
    <s v="Yoo Ah-in, Steven Yeun, Jun Jong-seo, Kim Soo-kyung, Moon Sung-keun, ChoI Seung-ho"/>
    <s v="South Korea, Japan"/>
    <s v="South Korea"/>
    <x v="29"/>
    <x v="1324"/>
    <x v="5"/>
    <x v="21"/>
    <x v="0"/>
    <s v="148 min"/>
    <s v="Dramas, Independent Movies, International Movies"/>
    <s v="An aspiring writer goes to the airport to pick up a high school friend returning from a trip to Africa but is disheartened to see her with another man."/>
    <x v="0"/>
  </r>
  <r>
    <s v="s6395"/>
    <x v="0"/>
    <x v="3492"/>
    <s v="Bushwick"/>
    <x v="2833"/>
    <s v="Dave Bautista"/>
    <s v="Dave Bautista, Brittany Snow, Angelic Zambrana, Jeremie Harris, Myra Lucretia Taylor, Arturo Castro, Christian Navarro"/>
    <s v="United States"/>
    <s v="United States"/>
    <x v="0"/>
    <x v="731"/>
    <x v="6"/>
    <x v="5"/>
    <x v="0"/>
    <s v="94 min"/>
    <s v="Action &amp; Adventure, Independent Movies"/>
    <s v="When their diverse neighborhood is besieged by a mysterious militia, a grad student and an ex-Marine become an unlikely team in a battle for survival."/>
    <x v="5"/>
  </r>
  <r>
    <s v="s6396"/>
    <x v="0"/>
    <x v="3493"/>
    <s v="Butterfield 8"/>
    <x v="2834"/>
    <s v="Elizabeth Taylor"/>
    <s v="Elizabeth Taylor, Laurence Harvey, Eddie Fisher, Dina Merrill, Mildred Dunnock, Betty Field, Jeffrey Lynn, Susan Oliver"/>
    <s v="United States"/>
    <s v="United States"/>
    <x v="0"/>
    <x v="1325"/>
    <x v="0"/>
    <x v="56"/>
    <x v="1"/>
    <s v="108 min"/>
    <s v="Classic Movies, Dramas, Romantic Movies"/>
    <s v="Elizabeth Taylor won an Oscar as Gloria Wandrous, a stylish call girl who yearns to go straight, especially after she thinks she's found Mr. Right."/>
    <x v="9"/>
  </r>
  <r>
    <s v="s6397"/>
    <x v="0"/>
    <x v="3494"/>
    <s v="C√©zanne et moi"/>
    <x v="2835"/>
    <s v="Guillaume Canet"/>
    <s v="Guillaume Canet, Guillaume Gallienne, Alice Pol, D√©borah Fran√ßois, Sabine Az√©ma, Freya Mavor, Isabelle Candelier, Laurent Stocker"/>
    <s v="Belgium, France"/>
    <s v="Belgium"/>
    <x v="38"/>
    <x v="1326"/>
    <x v="1"/>
    <x v="32"/>
    <x v="4"/>
    <s v="114 min"/>
    <s v="Dramas, Independent Movies, International Movies"/>
    <s v="This historical drama explores the long and often volatile friendship of painter Paul C√©zanne and writer √âmile Zola, who first met as schoolboys."/>
    <x v="0"/>
  </r>
  <r>
    <s v="s6398"/>
    <x v="0"/>
    <x v="3495"/>
    <s v="Cabin Fever"/>
    <x v="2836"/>
    <s v="Gage Golightly"/>
    <s v="Gage Golightly, Matthew Daddario, Samuel Davis, Nadine Crocker, Dustin Ingram, Randy Schulman"/>
    <s v="United States"/>
    <s v="United States"/>
    <x v="0"/>
    <x v="730"/>
    <x v="2"/>
    <x v="32"/>
    <x v="4"/>
    <s v="98 min"/>
    <s v="Horror Movies, Thrillers"/>
    <s v="As a flesh-eating virus rips its way through a remote woodland cabin, the terrified teens vacationing inside wonder who'll fall victim next."/>
    <x v="3"/>
  </r>
  <r>
    <s v="s6400"/>
    <x v="0"/>
    <x v="3496"/>
    <s v="Cahaya Dari Timur Beta Maluku"/>
    <x v="456"/>
    <s v="Chicco Jerikho"/>
    <s v="Chicco Jerikho, Abdurrahman Arif, Jajang C. Noer, Ridho Hafiedz, Leo Maitimu, Shafira Umm, Glenn Fredly, Aufa Assagaf, Burhanuddin Ohorella, Bebeto Leutually"/>
    <s v="Indonesia"/>
    <s v="Indonesia"/>
    <x v="25"/>
    <x v="729"/>
    <x v="3"/>
    <x v="28"/>
    <x v="1"/>
    <s v="151 min"/>
    <s v="Dramas, International Movies, Sports Movies"/>
    <s v="After witnessing a child‚Äôs death during a violent clash, a former soccer player launches a youth team to help local kids avoid further bloodshed."/>
    <x v="0"/>
  </r>
  <r>
    <s v="s6401"/>
    <x v="0"/>
    <x v="3497"/>
    <s v="Caida del Cielo"/>
    <x v="2837"/>
    <s v="Muriel Santa Ana"/>
    <s v="Muriel Santa Ana, Peto Menahem, H√©ctor D√≠az, Sebasti√°n Wainraich, Karina K., Hern√°n Jim√©nez, Fabi√°n Forte, Ver√≥nica Intile"/>
    <s v="Argentina"/>
    <s v="Argentina"/>
    <x v="10"/>
    <x v="728"/>
    <x v="4"/>
    <x v="32"/>
    <x v="0"/>
    <s v="78 min"/>
    <s v="Comedies, International Movies, Romantic Movies"/>
    <s v="When Julia literally falls into Alejandro's backyard from her apartment above, it's just the jolt that's needed to nudge these two loners together."/>
    <x v="2"/>
  </r>
  <r>
    <s v="s6403"/>
    <x v="0"/>
    <x v="3498"/>
    <s v="Cake"/>
    <x v="2838"/>
    <s v="Aamina Sheikh"/>
    <s v="Aamina Sheikh, Sanam Saeed, Adnan Malik, Mohammad Ahmad, Beo Rana Zafar, Faris Khalid, Hira Hussain, Mikaal Zulfiqar"/>
    <s v="United Kingdom, Pakistan"/>
    <s v="United Kingdom"/>
    <x v="1"/>
    <x v="727"/>
    <x v="5"/>
    <x v="21"/>
    <x v="0"/>
    <s v="125 min"/>
    <s v="Comedies, Dramas, International Movies"/>
    <s v="When their aging father‚Äôs illness reunites two sisters under one roof, new tensions arise between them as old wounds and hidden secrets surface."/>
    <x v="2"/>
  </r>
  <r>
    <s v="s6404"/>
    <x v="0"/>
    <x v="3499"/>
    <s v="Calendar Girls"/>
    <x v="1952"/>
    <s v="Akanksha Puri"/>
    <s v="Akanksha Puri, Avani Modi, Kyra Dutt, Ruhi Singh, Satarupa Pyne, Mita Vashisht, Keith Sequeira, Deepak Wadhwa, Indraneil Sengupta, Vikram Sakhalkar"/>
    <s v="India"/>
    <s v="India"/>
    <x v="3"/>
    <x v="726"/>
    <x v="6"/>
    <x v="25"/>
    <x v="1"/>
    <s v="126 min"/>
    <s v="Dramas, International Movies"/>
    <s v="Five calendar models try to navigate the twists and turns thrown in their path by the seductive and ruthless world of glamour."/>
    <x v="0"/>
  </r>
  <r>
    <s v="s6409"/>
    <x v="1"/>
    <x v="3500"/>
    <s v="Camelia la Texana"/>
    <x v="2839"/>
    <s v="Sara Maldonado"/>
    <s v="Sara Maldonado, Erik Hayser, Andr√©s Palacios, Dagoberto Gama, Luis Ernesto Franco, Arcelia Ram√≠rez, Er√©ndira Ibarra"/>
    <s v="Mexico, United States"/>
    <s v="Mexico"/>
    <x v="17"/>
    <x v="725"/>
    <x v="0"/>
    <x v="28"/>
    <x v="1"/>
    <s v="1 Season"/>
    <s v="Crime TV Shows, Romantic TV Shows, Spanish-Language TV Shows"/>
    <s v="Inspired by the famous song &quot;Contrabando y Traici√≥n,&quot; Camelia, a beautiful girl from San Antonio, kills her lover and becomes a legendary drug runner."/>
    <x v="10"/>
  </r>
  <r>
    <s v="s6410"/>
    <x v="0"/>
    <x v="3501"/>
    <s v="Camera Store"/>
    <x v="2840"/>
    <s v="John Larroquette"/>
    <s v="John Larroquette, John Rhys-Davies, Paul Ben-Victor, David James Elliott, Laura Silverman, Cheryl Ladd, Justin Lieberman, Maddie McCormick"/>
    <s v="United States"/>
    <s v="United States"/>
    <x v="0"/>
    <x v="724"/>
    <x v="1"/>
    <x v="32"/>
    <x v="0"/>
    <s v="104 min"/>
    <s v="Comedies, Dramas"/>
    <s v="With the digital revolution just around the corner, the employees of Bibideaux camera store strive to stay relevant amid unstoppable change."/>
    <x v="2"/>
  </r>
  <r>
    <s v="s6411"/>
    <x v="0"/>
    <x v="3502"/>
    <s v="Camp Cool Kids"/>
    <x v="2841"/>
    <s v="Connor Rosen"/>
    <s v="Connor Rosen, Logan Shroyer, Michael Gross, Markie Post, Leigh-Allyn Baker, Juliocesar Chavez, Tyree Brown"/>
    <s v="United States"/>
    <s v="United States"/>
    <x v="0"/>
    <x v="723"/>
    <x v="2"/>
    <x v="5"/>
    <x v="8"/>
    <s v="104 min"/>
    <s v="Children &amp; Family Movies, Comedies, Dramas"/>
    <s v="A young boy attends summer camp, where he overcomes his fears, stands up to bullies and learns important lessons about faith and life."/>
    <x v="7"/>
  </r>
  <r>
    <s v="s6413"/>
    <x v="0"/>
    <x v="3503"/>
    <s v="Camp X-Ray"/>
    <x v="2842"/>
    <s v="Kristen Stewart"/>
    <s v="Kristen Stewart, Peyman Moaadi, John Carroll Lynch, Lane Garrison, Joseph Julian Soria, Ser'Darius Blain, Cory Michael Smith, Julia Duffy"/>
    <s v="United States"/>
    <s v="United States"/>
    <x v="0"/>
    <x v="722"/>
    <x v="3"/>
    <x v="28"/>
    <x v="4"/>
    <s v="117 min"/>
    <s v="Dramas, Independent Movies"/>
    <s v="Fresh Army recruit Amy Cole is assigned to Guantanamo Bay's Camp X-Ray, where she forms a surprising bond with one of the prisoners in her charge."/>
    <x v="0"/>
  </r>
  <r>
    <s v="s6415"/>
    <x v="0"/>
    <x v="3504"/>
    <s v="Can't Hardly Wait"/>
    <x v="2843"/>
    <s v="Jennifer Love Hewitt"/>
    <s v="Jennifer Love Hewitt, Ethan Embry, Charlie Korsmo, Lauren Ambrose, Peter Facinelli, Seth Green, Michelle Brookhurst, Alexander Martin, Erik Palladino, Channon Roe, Sean Patrick Thomas"/>
    <s v="United States"/>
    <s v="United States"/>
    <x v="0"/>
    <x v="1353"/>
    <x v="4"/>
    <x v="2"/>
    <x v="2"/>
    <s v="101 min"/>
    <s v="Comedies, Romantic Movies"/>
    <s v="At a wild high school graduation party, aspiring writer Preston hopes to declare his love to popular girl Amanda, who just got dumped by the class jock."/>
    <x v="2"/>
  </r>
  <r>
    <s v="s6416"/>
    <x v="0"/>
    <x v="3505"/>
    <s v="Candyman"/>
    <x v="2844"/>
    <s v="Virginia Madsen"/>
    <s v="Virginia Madsen, Tony Todd, Xander Berkeley, Kasi Lemmons, Vanessa Williams, DeJuan Guy, Michael Culkin, Stanley DeSantis"/>
    <s v="United States, United Kingdom"/>
    <s v="United States"/>
    <x v="0"/>
    <x v="1354"/>
    <x v="5"/>
    <x v="41"/>
    <x v="4"/>
    <s v="99 min"/>
    <s v="Cult Movies, Horror Movies"/>
    <s v="Grad student Helen Lyle unintentionally summons the Candyman, a hook-handed creature made flesh by other people's belief in him."/>
    <x v="19"/>
  </r>
  <r>
    <s v="s6419"/>
    <x v="0"/>
    <x v="3506"/>
    <s v="Cappuccino"/>
    <x v="2845"/>
    <s v="Dharmajan Bolgatty"/>
    <s v="Dharmajan Bolgatty, Aneesh Menon, Sunil Sukhada, Anita Lukmance, Kottayam Pradeep, Natasha Doshi, Hareesh Perumanna, Sharanya, Vineeth Mohan, Sudhi Koppa"/>
    <s v="India"/>
    <s v="India"/>
    <x v="3"/>
    <x v="1355"/>
    <x v="6"/>
    <x v="5"/>
    <x v="5"/>
    <s v="126 min"/>
    <s v="Comedies, Dramas, International Movies"/>
    <s v="Richi is a director of commercials whose computer memory drive is accidentally switched with that of Sneha, a woman he soon falls in love with."/>
    <x v="2"/>
  </r>
  <r>
    <s v="s6420"/>
    <x v="0"/>
    <x v="3507"/>
    <s v="Cardboard Gangsters"/>
    <x v="2846"/>
    <s v="John Connors"/>
    <s v="John Connors, Fionn Walton, Kierston Wareing, Paul Alwright, Ryan Lincoln, Jimmy Smallhorne, Toni O'Rourke, Fionna Hewitt-Twamley, Stephen Clinch, Ciaran McCabe"/>
    <s v="Ireland"/>
    <s v="Ireland"/>
    <x v="45"/>
    <x v="721"/>
    <x v="0"/>
    <x v="32"/>
    <x v="0"/>
    <s v="92 min"/>
    <s v="Dramas, International Movies"/>
    <s v="A low-level drug dealer decides to move up the ranks of the illegal narcotics trade in Darndale, Dublin, putting him and his gang on a violent path."/>
    <x v="0"/>
  </r>
  <r>
    <s v="s6422"/>
    <x v="0"/>
    <x v="3508"/>
    <s v="Caregiver"/>
    <x v="2847"/>
    <s v="Sharon Cuneta"/>
    <s v="Sharon Cuneta, John Estrada, John Manalo, Rica Peralejo, Jhong Hilario, Saul Reichlin, Matthew Rutherford, Claire Jeater, Makisig Morales, Mickey Ferriols"/>
    <s v="Philippines"/>
    <s v="Philippines"/>
    <x v="34"/>
    <x v="720"/>
    <x v="1"/>
    <x v="16"/>
    <x v="1"/>
    <s v="131 min"/>
    <s v="Dramas, International Movies"/>
    <s v="Sarah leaves her son in the Philippines to reunite with her husband in London, where she struggles personally and professionally as a care-home worker."/>
    <x v="0"/>
  </r>
  <r>
    <s v="s6423"/>
    <x v="0"/>
    <x v="3509"/>
    <s v="Carol"/>
    <x v="2848"/>
    <s v="Cate Blanchett"/>
    <s v="Cate Blanchett, Rooney Mara, Sarah Paulson, Kyle Chandler, Jake Lacy, John Magaro, Cory Michael Smith, Carrie Brownstein, Kevin Crowley, Nik Pajic"/>
    <s v="United Kingdom, United States, Australia"/>
    <s v="United Kingdom"/>
    <x v="1"/>
    <x v="1356"/>
    <x v="2"/>
    <x v="25"/>
    <x v="4"/>
    <s v="119 min"/>
    <s v="Dramas, LGBTQ Movies, Romantic Movies"/>
    <s v="In the 1950s, a glamorous married woman and an aspiring photographer embark on a passionate, forbidden romance that will forever change their lives."/>
    <x v="0"/>
  </r>
  <r>
    <s v="s6424"/>
    <x v="0"/>
    <x v="3510"/>
    <s v="Carrie"/>
    <x v="2849"/>
    <s v="Sissy Spacek"/>
    <s v="Sissy Spacek, Piper Laurie, Amy Irving, William Katt, John Travolta, Nancy Allen, Betty Buckley, P.J. Soles, Priscilla Pointer, Sydney Lassick, Stefan Gierasch, Michael Talbott, Doug Cox, Harry Gold, Noelle North"/>
    <s v="United States"/>
    <s v="United States"/>
    <x v="0"/>
    <x v="719"/>
    <x v="3"/>
    <x v="43"/>
    <x v="4"/>
    <s v="98 min"/>
    <s v="Classic Movies, Cult Movies, Horror Movies"/>
    <s v="An outcast teen with telekinetic ability lashes out with her deadly power when the high school &quot;in crowd&quot; torments her with a sick joke at the prom."/>
    <x v="9"/>
  </r>
  <r>
    <s v="s6425"/>
    <x v="0"/>
    <x v="3511"/>
    <s v="Carriers"/>
    <x v="1293"/>
    <s v="Lou Taylor Pucci"/>
    <s v="Lou Taylor Pucci, Chris Pine, Piper Perabo, Emily VanCamp, Christopher Meloni, Kiernan Shipka, Ron McClary, Mark Moses"/>
    <s v="United States"/>
    <s v="United States"/>
    <x v="0"/>
    <x v="611"/>
    <x v="1"/>
    <x v="17"/>
    <x v="2"/>
    <s v="85 min"/>
    <s v="Horror Movies, Sci-Fi &amp; Fantasy, Thrillers"/>
    <s v="As a lethal virus spreads globally, four friends seek a reputed plague-free haven. But while avoiding the infected, the travelers turn on one another."/>
    <x v="3"/>
  </r>
  <r>
    <s v="s6426"/>
    <x v="0"/>
    <x v="3512"/>
    <s v="Casa de mi Padre"/>
    <x v="2850"/>
    <s v="Will Ferrell"/>
    <s v="Will Ferrell, Gael Garc√≠a Bernal, Diego Luna, Genesis Rodriguez, Pedro Armend√°riz Jr., Nick Offerman, Efren Ramirez, Adrian Martinez"/>
    <s v="United States, Mexico"/>
    <s v="United States"/>
    <x v="0"/>
    <x v="1357"/>
    <x v="1"/>
    <x v="10"/>
    <x v="4"/>
    <s v="84 min"/>
    <s v="Comedies"/>
    <s v="Will Ferrell stars as a Spanish-speaking cowboy in this comedy about a Mexican clan trying to rescue their ranch from greedy creditors."/>
    <x v="2"/>
  </r>
  <r>
    <s v="s6428"/>
    <x v="0"/>
    <x v="3513"/>
    <s v="Casino Royale"/>
    <x v="46"/>
    <s v="Daniel Craig"/>
    <s v="Daniel Craig, Judi Dench, Eva Green, Jeffrey Wright, Mads Mikkelsen, Giancarlo Giannini"/>
    <s v="United Kingdom, Czech Republic, United States, Germany, Bahamas"/>
    <s v="United Kingdom"/>
    <x v="1"/>
    <x v="398"/>
    <x v="6"/>
    <x v="20"/>
    <x v="2"/>
    <s v="145 min"/>
    <s v="Action &amp; Adventure"/>
    <s v="Daniel Craig makes his debut as the newly minted agent 007, who's pitted against an infamous financier of global terrorism ‚Äì at the poker table."/>
    <x v="5"/>
  </r>
  <r>
    <s v="s6429"/>
    <x v="0"/>
    <x v="3514"/>
    <s v="Casino Tycoon"/>
    <x v="2851"/>
    <s v="Wong Jing"/>
    <s v="Wong Jing"/>
    <s v="Hong Kong"/>
    <s v="Hong Kong"/>
    <x v="12"/>
    <x v="876"/>
    <x v="1"/>
    <x v="41"/>
    <x v="0"/>
    <s v="125 min"/>
    <s v="Action &amp; Adventure, Dramas, International Movies"/>
    <s v="When Japanese troops invade Hong Kong, young Benny Ho flees to Macau and rises to the top of the city's casino business with pluck, diligence and wit."/>
    <x v="5"/>
  </r>
  <r>
    <s v="s6430"/>
    <x v="0"/>
    <x v="3515"/>
    <s v="Casino Tycoon 2"/>
    <x v="2851"/>
    <s v="Dennis Chan"/>
    <s v="Dennis Chan"/>
    <s v="Hong Kong"/>
    <s v="Hong Kong"/>
    <x v="12"/>
    <x v="869"/>
    <x v="2"/>
    <x v="41"/>
    <x v="0"/>
    <s v="108 min"/>
    <s v="Action &amp; Adventure, Dramas, International Movies"/>
    <s v="Casino mogul Benny Ho wields enormous power. But a feud with his former partner and a massive fraud scheme soon threaten his family and his empire."/>
    <x v="5"/>
  </r>
  <r>
    <s v="s6432"/>
    <x v="0"/>
    <x v="3516"/>
    <s v="Cat on a Hot Tin Roof"/>
    <x v="2852"/>
    <s v="Elizabeth Taylor"/>
    <s v="Elizabeth Taylor, Paul Newman, Burl Ives, Jack Carson, Judith Anderson, Madeleine Sherwood, Larry Gates, Vaughn Taylor"/>
    <s v="United States"/>
    <s v="United States"/>
    <x v="0"/>
    <x v="624"/>
    <x v="3"/>
    <x v="51"/>
    <x v="11"/>
    <s v="108 min"/>
    <s v="Classic Movies, Dramas"/>
    <s v="Members of a Southern clan scramble to curry favor with a dying, wealthy patriarch in this adaptation of Tennessee Williams's sizzling stage drama."/>
    <x v="9"/>
  </r>
  <r>
    <s v="s6434"/>
    <x v="0"/>
    <x v="3517"/>
    <s v="Cats &amp; Dogs: The Revenge of Kitty Galore"/>
    <x v="695"/>
    <s v="James Marsden"/>
    <s v="James Marsden, Nick Nolte, Christina Applegate, Katt Williams, Bette Midler, Neil Patrick Harris, Sean Hayes, Wallace Shawn, Roger Moore, Joe Pantoliano, Michael Clarke Duncan, Chris O'Donnell, Jack McBrayer, Kiernan Shipka"/>
    <s v="United States, Australia"/>
    <s v="United States"/>
    <x v="0"/>
    <x v="789"/>
    <x v="3"/>
    <x v="3"/>
    <x v="3"/>
    <s v="82 min"/>
    <s v="Children &amp; Family Movies, Comedies"/>
    <s v="Cats and dogs must set aside their differences and merge animal instincts when Kitty Galore decides to claw her way to global domination."/>
    <x v="7"/>
  </r>
  <r>
    <s v="s6436"/>
    <x v="0"/>
    <x v="3518"/>
    <s v="Cave"/>
    <x v="2853"/>
    <s v="Heidi Toini"/>
    <s v="Heidi Toini, Benjamin Helstad, Mads Sjogard Pettersen, Ingar Helge Gimle"/>
    <s v="Norway"/>
    <s v="Norway"/>
    <x v="52"/>
    <x v="788"/>
    <x v="4"/>
    <x v="32"/>
    <x v="0"/>
    <s v="77 min"/>
    <s v="Action &amp; Adventure, International Movies, Thrillers"/>
    <s v="Torn between old camaraderie and recent tensions, three ex-soldiers reunite to explore a deadly cave but soon discover terror beyond all expectations."/>
    <x v="5"/>
  </r>
  <r>
    <s v="s6437"/>
    <x v="0"/>
    <x v="3519"/>
    <s v="Celluloid Man"/>
    <x v="2854"/>
    <s v="P.K. Nair"/>
    <s v="P.K. Nair"/>
    <s v="India"/>
    <s v="India"/>
    <x v="3"/>
    <x v="1126"/>
    <x v="4"/>
    <x v="10"/>
    <x v="5"/>
    <s v="156 min"/>
    <s v="Documentaries, International Movies"/>
    <s v="This documentary chronicles the philosophy and life's work of archivist P.K. Nair, who made a mission of preserving Indian cinema‚Äôs rich history."/>
    <x v="8"/>
  </r>
  <r>
    <s v="s6438"/>
    <x v="0"/>
    <x v="3520"/>
    <s v="Center Stage"/>
    <x v="2855"/>
    <s v="Amanda Schull"/>
    <s v="Amanda Schull, Zoe Saldana, Susan May Pratt, Peter Gallagher, Donna Murphy, Debra Monk, Ethan Stiefel, Sascha Radetsky, Julie Kent, Ilia Kulik"/>
    <s v="United States"/>
    <s v="United States"/>
    <x v="0"/>
    <x v="578"/>
    <x v="1"/>
    <x v="42"/>
    <x v="2"/>
    <s v="116 min"/>
    <s v="Dramas"/>
    <s v="Vying for a spot in the American Ballet Company, 12 dance students are ready to push their bodies and minds to the limit to realize their dreams."/>
    <x v="0"/>
  </r>
  <r>
    <s v="s6439"/>
    <x v="0"/>
    <x v="3521"/>
    <s v="Chaar¬†Sahibzaade"/>
    <x v="2856"/>
    <s v="Om Puri"/>
    <s v="Om Puri"/>
    <s v="India"/>
    <s v="India"/>
    <x v="3"/>
    <x v="835"/>
    <x v="2"/>
    <x v="28"/>
    <x v="5"/>
    <s v="126 min"/>
    <s v="Dramas, Faith &amp; Spirituality, International Movies"/>
    <s v="With a horde of enemy invaders bearing down, four sons of an illustrious Sikh guru lead a tiny but valiant army into a desperate fight for freedom."/>
    <x v="0"/>
  </r>
  <r>
    <s v="s6440"/>
    <x v="0"/>
    <x v="3522"/>
    <s v="Chal Dhar Pakad"/>
    <x v="2857"/>
    <s v="Nagesh Bhonsle"/>
    <s v="Nagesh Bhonsle"/>
    <s v="India"/>
    <s v="India"/>
    <x v="3"/>
    <x v="957"/>
    <x v="2"/>
    <x v="3"/>
    <x v="1"/>
    <s v="129 min"/>
    <s v="Comedies, Dramas, International Movies"/>
    <s v="After her fat-shaming husband brings home a new lover, a wife in Maharashtra recruits a group of women to challenge him in a kabaddi match."/>
    <x v="2"/>
  </r>
  <r>
    <s v="s6441"/>
    <x v="0"/>
    <x v="3523"/>
    <s v="Chal Mere Bhai"/>
    <x v="86"/>
    <s v="Sanjay Dutt"/>
    <s v="Sanjay Dutt, Salman Khan, Karisma Kapoor, Dalip Tahil, Sushma Seth, Shakti Kapoor, Nagma, Sonali Bendre, Twinkle Khanna, Ravi Baswani"/>
    <s v="India"/>
    <s v="India"/>
    <x v="3"/>
    <x v="579"/>
    <x v="0"/>
    <x v="42"/>
    <x v="1"/>
    <s v="132 min"/>
    <s v="Comedies, International Movies, Romantic Movies"/>
    <s v="When a secretary saves her tycoon boss's life, his family hears wedding bells. Problem is, she's already in love ‚Äì with his younger brother."/>
    <x v="2"/>
  </r>
  <r>
    <s v="s6442"/>
    <x v="0"/>
    <x v="3524"/>
    <s v="Chalay Thay Saath"/>
    <x v="2858"/>
    <s v="Syra Shehroz"/>
    <s v="Syra Shehroz, Kent S. Leung, Osama Tahir, Mansha Pasha, Zhalay Sharhadi, Faris Khalid, Behroze Sabzwari, Shamim Hilaly"/>
    <s v="Pakistan"/>
    <s v="Pakistan"/>
    <x v="63"/>
    <x v="925"/>
    <x v="0"/>
    <x v="5"/>
    <x v="1"/>
    <s v="118 min"/>
    <s v="Comedies, Dramas, International Movies"/>
    <s v="Beautiful and adventurous doctor Resham meets a handsome Chinese backpacker named Adam while traveling with friends on a journey of self-discovery."/>
    <x v="2"/>
  </r>
  <r>
    <s v="s6443"/>
    <x v="0"/>
    <x v="3525"/>
    <s v="Chandani: The Daughter of the Elephant Whisperer"/>
    <x v="2859"/>
    <s v="K.G. Chandani Renuka Ratnayake"/>
    <s v="K.G. Chandani Renuka Ratnayake"/>
    <s v="Germany, Sri Lanka"/>
    <s v="Germany"/>
    <x v="2"/>
    <x v="1138"/>
    <x v="1"/>
    <x v="3"/>
    <x v="8"/>
    <s v="87 min"/>
    <s v="Documentaries, International Movies"/>
    <s v="A girl who wants to be an elephant driver like her father is given the chance to raise a calf and becomes even more determined when it's taken away."/>
    <x v="8"/>
  </r>
  <r>
    <s v="s6444"/>
    <x v="0"/>
    <x v="3526"/>
    <s v="Change in the Air"/>
    <x v="2860"/>
    <s v="Mary Beth Hurt"/>
    <s v="Mary Beth Hurt, Rachel Brosnahan, Aidan Quinn, Olympia Dukakis, M. Emmet Walsh, Peter Gerety, Macy Gray, Satya Bhabha"/>
    <s v="United States"/>
    <s v="United States"/>
    <x v="0"/>
    <x v="533"/>
    <x v="5"/>
    <x v="21"/>
    <x v="3"/>
    <s v="95 min"/>
    <s v="Dramas"/>
    <s v="When a secretive woman breezes into a quiet town, her subdued neighbors get swept up in curiosity over her ethereal presence."/>
    <x v="0"/>
  </r>
  <r>
    <s v="s6445"/>
    <x v="0"/>
    <x v="3527"/>
    <s v="Chaotic Love Poems"/>
    <x v="2861"/>
    <s v="Chicco Jerikho"/>
    <s v="Chicco Jerikho, Pevita Pearce"/>
    <s v="Indonesia"/>
    <s v="Indonesia"/>
    <x v="25"/>
    <x v="804"/>
    <x v="4"/>
    <x v="32"/>
    <x v="1"/>
    <s v="86 min"/>
    <s v="Dramas, International Movies, Romantic Movies"/>
    <s v="Spanning the 1970s, ‚Äò80s and ‚Äò90s, this lyrical love story of two childhood neighbors plays out amidst a rapidly evolving Indonesia."/>
    <x v="0"/>
  </r>
  <r>
    <s v="s6446"/>
    <x v="0"/>
    <x v="3528"/>
    <s v="Chappaquiddick"/>
    <x v="2862"/>
    <s v="Jason Clarke"/>
    <s v="Jason Clarke, Kate Mara, Ed Helms, Bruce Dern, Jim Gaffigan, Olivia Thirlby, Clancy Brown, Taylor Nichols, John Fiore"/>
    <s v="United States, Sweden"/>
    <s v="United States"/>
    <x v="0"/>
    <x v="855"/>
    <x v="6"/>
    <x v="5"/>
    <x v="2"/>
    <s v="106 min"/>
    <s v="Dramas"/>
    <s v="Senator Ted Kennedy watches his future unravel in the wake of an infamous car crash as family and allies vie to protect his reputation."/>
    <x v="0"/>
  </r>
  <r>
    <s v="s6447"/>
    <x v="0"/>
    <x v="3529"/>
    <s v="Charlie and the Chocolate Factory"/>
    <x v="59"/>
    <s v="Johnny Depp"/>
    <s v="Johnny Depp, Freddie Highmore, David Kelly, Helena Bonham Carter, Noah Taylor, Missi Pyle, James Fox, Deep Roy, Christopher Lee, Adam Godley, AnnaSophia Robb, Julia Winter, Jordan Fry, Philip Wiegratz"/>
    <s v="United Kingdom, United States"/>
    <s v="United Kingdom"/>
    <x v="1"/>
    <x v="578"/>
    <x v="1"/>
    <x v="19"/>
    <x v="3"/>
    <s v="115 min"/>
    <s v="Children &amp; Family Movies, Comedies"/>
    <s v="The eccentric Willy Wonka opens the doors of his candy factory to five lucky kids who learn the secrets behind his amazing confections."/>
    <x v="7"/>
  </r>
  <r>
    <s v="s6448"/>
    <x v="0"/>
    <x v="226"/>
    <s v="Charlie's Angels: Full Throttle"/>
    <x v="207"/>
    <s v="Cameron Diaz"/>
    <s v="Cameron Diaz, Drew Barrymore, Lucy Liu, Bernie Mac, Crispin Glover, Justin Theroux, Robert Patrick, Demi Moore, Rodrigo Santoro, Shia LaBeouf, Matt LeBlanc, Luke Wilson, John Cleese"/>
    <s v="United States"/>
    <s v="United States"/>
    <x v="0"/>
    <x v="647"/>
    <x v="0"/>
    <x v="13"/>
    <x v="2"/>
    <s v="106 min"/>
    <s v="Action &amp; Adventure, Comedies"/>
    <s v="In this reboot of the TV classic, the Angels are tasked with finding lost rings encoded with the personal information of people in witness protection."/>
    <x v="5"/>
  </r>
  <r>
    <s v="s6449"/>
    <x v="0"/>
    <x v="3530"/>
    <s v="Charlotte's Web"/>
    <x v="2863"/>
    <s v="Debbie Reynolds"/>
    <s v="Debbie Reynolds, Charles Nelson Reilly, Paul Lynde, Henry Gibson, Rex Allen, Danny Bonaduce, Pamelyn Ferdin, Don Messick, Agnes Moorehead, Martha Scott, John Stephenson, Herb Vigran, Dave Madden"/>
    <s v="United States"/>
    <s v="United States"/>
    <x v="0"/>
    <x v="1358"/>
    <x v="4"/>
    <x v="55"/>
    <x v="6"/>
    <s v="94 min"/>
    <s v="Children &amp; Family Movies, Classic Movies"/>
    <s v="Follow the adventures of Wilbur the pig, Templeton the rat and Charlotte the spider in this animated musical version of E.B. White's timeless story."/>
    <x v="7"/>
  </r>
  <r>
    <s v="s6450"/>
    <x v="0"/>
    <x v="3531"/>
    <s v="Chashme Buddoor"/>
    <x v="86"/>
    <s v="Ali Zafar"/>
    <s v="Ali Zafar, Siddharth, Divyendu Sharma, Tapsee Pannu, Rishi Kapoor, Anupam Kher, Bharati Achrekar, Varun Dhawan, Lillete Dubey, Ayaz Khan, Ashish Verma"/>
    <s v="India"/>
    <s v="India"/>
    <x v="3"/>
    <x v="1115"/>
    <x v="6"/>
    <x v="4"/>
    <x v="5"/>
    <s v="121 min"/>
    <s v="Comedies, International Movies, Music &amp; Musicals"/>
    <s v="When pretty new neighbor Seema falls for their shy roommate Sid, jealous womanizers Omi and Jai plot to break up the new lovebirds."/>
    <x v="2"/>
  </r>
  <r>
    <s v="s6451"/>
    <x v="0"/>
    <x v="3532"/>
    <s v="Chasing Amy"/>
    <x v="392"/>
    <s v="Ben Affleck"/>
    <s v="Ben Affleck, Joey Lauren Adams, Jason Lee, Dwight Ewell, Jason Mewes, Kevin Smith"/>
    <s v="United States"/>
    <s v="United States"/>
    <x v="0"/>
    <x v="578"/>
    <x v="1"/>
    <x v="36"/>
    <x v="4"/>
    <s v="113 min"/>
    <s v="Comedies, Cult Movies, Dramas"/>
    <s v="Comic book artist Holden meets the perfect woman, only to learn that she's a lesbian. But that doesn't stop him from falling in love with her."/>
    <x v="2"/>
  </r>
  <r>
    <s v="s6453"/>
    <x v="0"/>
    <x v="3533"/>
    <s v="Chasing the Dragon"/>
    <x v="2864"/>
    <s v="Donnie Yen"/>
    <s v="Donnie Yen, Andy Lau, Philip Keung, Kent Cheng, Wilfred Lau, Ken Tong, Yu Kang"/>
    <s v="Hong Kong, China"/>
    <s v="Hong Kong"/>
    <x v="12"/>
    <x v="942"/>
    <x v="2"/>
    <x v="5"/>
    <x v="0"/>
    <s v="129 min"/>
    <s v="Action &amp; Adventure, Dramas, International Movies"/>
    <s v="In corrupt, British-colonized Hong Kong, a mainland Chinese immigrant rises to the top of the city's drug underworld with the help of a notorious cop."/>
    <x v="5"/>
  </r>
  <r>
    <s v="s6454"/>
    <x v="0"/>
    <x v="3534"/>
    <s v="Chasing Trane"/>
    <x v="2865"/>
    <s v="Denzel Washington"/>
    <s v="Denzel Washington, Bill Clinton, Ravi Coltrane, Common, Benny Golson, Jimmy Heath, Wynton Marsalis, Sonny Rollins, Carlos Santana, Cornel West"/>
    <s v="United States"/>
    <s v="United States"/>
    <x v="0"/>
    <x v="1359"/>
    <x v="6"/>
    <x v="32"/>
    <x v="5"/>
    <s v="99 min"/>
    <s v="Documentaries, Music &amp; Musicals"/>
    <s v="Featuring interviews, insights and archival footage, this documentary aims to reveal how historical events shaped the music of John Coltrane."/>
    <x v="8"/>
  </r>
  <r>
    <s v="s6455"/>
    <x v="0"/>
    <x v="3535"/>
    <s v="Chauthi Koot"/>
    <x v="2866"/>
    <s v="Suvinder Vikky"/>
    <s v="Suvinder Vikky, Rajbir Kaur, Gurpreet Kaur Bhangu, Taranjit Singh, Harleen Kaur, Kanwaljeet Singh, Harnek Aulakh, Tejpal Singh, Gulshan Saggi"/>
    <s v="India, France"/>
    <s v="India"/>
    <x v="3"/>
    <x v="1152"/>
    <x v="1"/>
    <x v="25"/>
    <x v="1"/>
    <s v="116 min"/>
    <s v="Dramas, Independent Movies, International Movies"/>
    <s v="Related tales of a family seeking refuge and two men on a train to Amritsar evoke the dreadful unease surrounding Hindu-Sikh tensions in 1980s Punjab."/>
    <x v="0"/>
  </r>
  <r>
    <s v="s6459"/>
    <x v="0"/>
    <x v="3536"/>
    <s v="Chernobyl Diaries"/>
    <x v="271"/>
    <s v="Ingrid Bols√∏ Berdal"/>
    <s v="Ingrid Bols√∏ Berdal, Dimitri Diatchenko, Olivia Taylor Dudley, Devin Kelley, Jesse McCartney, Nathan Phillips, Jonathan Sadowski, Alex Feldman, Kristof Konrad, Pasha D. Lychnikoff"/>
    <s v="United States"/>
    <s v="United States"/>
    <x v="0"/>
    <x v="876"/>
    <x v="1"/>
    <x v="10"/>
    <x v="4"/>
    <s v="88 min"/>
    <s v="Horror Movies, Thrillers"/>
    <s v="A group of kids takes an illegal tour through an abandoned city near Chernobyl, where mysterious humanoid forms begin to haunt their steps..."/>
    <x v="3"/>
  </r>
  <r>
    <s v="s6465"/>
    <x v="0"/>
    <x v="3537"/>
    <s v="Chhota Bheem Kungfu Dhamaka"/>
    <x v="2867"/>
    <s v="Sonal Kaushal"/>
    <s v="Sonal Kaushal, Rupa Bhimani, Jigna Bharadhwaj, Sabina Malik, Julie Tejwani, Rajesh Kava, Vaibhav Thakkar, Samriddhi Shuklaa, Aditya Raj Sharma, Vinod Kulkarni"/>
    <s v="India"/>
    <s v="India"/>
    <x v="3"/>
    <x v="668"/>
    <x v="2"/>
    <x v="23"/>
    <x v="7"/>
    <s v="112 min"/>
    <s v="Children &amp; Family Movies"/>
    <s v="Chhota Bheem is in China for a martial arts competition but his real challenge: to save the emperor‚Äôs daughter from being kidnapped by the villain Zuhu!"/>
    <x v="7"/>
  </r>
  <r>
    <s v="s6466"/>
    <x v="0"/>
    <x v="3538"/>
    <s v="Chicken Kokkachi"/>
    <x v="2868"/>
    <s v="Anuranjan Premji"/>
    <s v="Anuranjan Premji, Indrans, Dharmajan Bolgatty, Sudhi Koppa, Bijukuttan, Neha Rathanakaran, Prasanth"/>
    <s v="India"/>
    <s v="India"/>
    <x v="3"/>
    <x v="667"/>
    <x v="3"/>
    <x v="5"/>
    <x v="1"/>
    <s v="113 min"/>
    <s v="Comedies, International Movies"/>
    <s v="In the wake of his sister's marriage, a young middle-class man leaves his village and learns that supporting one's self is easier said than done."/>
    <x v="2"/>
  </r>
  <r>
    <s v="s6467"/>
    <x v="0"/>
    <x v="3539"/>
    <s v="Chicken Little"/>
    <x v="2869"/>
    <s v="Zach Braff"/>
    <s v="Zach Braff, Joan Cusack, Patrick Stewart, Steve Zahn, Catherine O'Hara, Harry Shearer, Adam West, Don Knotts, Amy Sedaris, Garry Marshall, Patrick Warburton, Fred Willard, Wallace Shawn"/>
    <s v="United States"/>
    <s v="United States"/>
    <x v="0"/>
    <x v="683"/>
    <x v="4"/>
    <x v="19"/>
    <x v="6"/>
    <s v="82 min"/>
    <s v="Children &amp; Family Movies, Comedies"/>
    <s v="No one believes Chicken Little when he tries to warn of an alien invasion ‚Äì so it's up to him and his misfit friends to save the world!"/>
    <x v="7"/>
  </r>
  <r>
    <s v="s6468"/>
    <x v="0"/>
    <x v="3540"/>
    <s v="Chief Daddy"/>
    <x v="969"/>
    <s v="Taiwo Obileye"/>
    <s v="Taiwo Obileye, Joke Silva, Falz The Bahd Guy, Dakore Akande, Funke Akindele, Zainab Balogun, Shaffy Bello, Ini Edo, Linda Ihuoma-Suleiman, Mawuli Gavor, Richard Mofe-Damijo, Rachael Oniga, Nkem Owoh, Patience Ozokwor"/>
    <s v="Nigeria"/>
    <s v="Nigeria"/>
    <x v="7"/>
    <x v="684"/>
    <x v="5"/>
    <x v="21"/>
    <x v="0"/>
    <s v="98 min"/>
    <s v="Comedies, Dramas, International Movies"/>
    <s v="When a wealthy patriarch unexpectedly drops dead, his money-crazed family, friends and staff scramble for his billionaire fortune."/>
    <x v="2"/>
  </r>
  <r>
    <s v="s6469"/>
    <x v="0"/>
    <x v="3541"/>
    <s v="Child's Play"/>
    <x v="2870"/>
    <s v="Catherine Hicks"/>
    <s v="Catherine Hicks, Alex Vincent, Brad Dourif, Chris Sarandon, Dinah Manoff, Tommy Swerdlow, Jack Colvin, Neil Giuntoli, Juan Ram√≠rez, Alan Wilder"/>
    <s v="United States"/>
    <s v="United States"/>
    <x v="0"/>
    <x v="685"/>
    <x v="6"/>
    <x v="45"/>
    <x v="4"/>
    <s v="87 min"/>
    <s v="Cult Movies, Horror Movies"/>
    <s v="When a rash of murders unfolds, 6-year-old Andy knows that his toy doll Chucky is the killer, but neither his mom nor the cops believe him."/>
    <x v="19"/>
  </r>
  <r>
    <s v="s6471"/>
    <x v="0"/>
    <x v="3542"/>
    <s v="China Salesman"/>
    <x v="2871"/>
    <s v="Li Dong Xue"/>
    <s v="Li Dong Xue, Mike Tyson, Steven Seagal, Janicke Askevold, Li Ai, Eriq Ebouaney, Clovis Fouin, Wang Zijian"/>
    <s v="China"/>
    <s v="China"/>
    <x v="4"/>
    <x v="666"/>
    <x v="0"/>
    <x v="5"/>
    <x v="0"/>
    <s v="111 min"/>
    <s v="Action &amp; Adventure, International Movies"/>
    <s v="A Chinese engineer travels to a war-torn African country to rebuild its telecommunications but instead finds massive corruption and explosive danger."/>
    <x v="5"/>
  </r>
  <r>
    <s v="s6473"/>
    <x v="0"/>
    <x v="3543"/>
    <s v="Chittagong"/>
    <x v="2872"/>
    <s v="Manoj Bajpayee"/>
    <s v="Manoj Bajpayee, Barry John, Delzad Hiwale, Vega Tamotia, Nawazuddin Siddiqui, Rajkummar Rao, Jaideep Ahlawat, Vijay Varma, Dibyendu Bhattacharya"/>
    <s v="United States, India, Bangladesh"/>
    <s v="United States"/>
    <x v="0"/>
    <x v="665"/>
    <x v="1"/>
    <x v="10"/>
    <x v="11"/>
    <s v="105 min"/>
    <s v="Dramas, Independent Movies, International Movies"/>
    <s v="In the turbulent 1930s of British colonial India, a teenager joins a ragtag army of schoolboys determined to overthrow their foreign conquerors."/>
    <x v="0"/>
  </r>
  <r>
    <s v="s6474"/>
    <x v="0"/>
    <x v="3544"/>
    <s v="Chitty Chitty Bang Bang"/>
    <x v="2873"/>
    <s v="Dick Van Dyke"/>
    <s v="Dick Van Dyke, Sally Ann Howes, Lionel Jeffries, Gert Fr√∂be, Anna Quayle, Benny Hill, James Robertson Justice, Robert Helpmann, Heather Ripley, Adrian Hall, Barbara Windsor, Davy Kaye, Alexander Dor√©, Bernard Spear, Stanley Unwin"/>
    <s v="United Kingdom, United States"/>
    <s v="United Kingdom"/>
    <x v="1"/>
    <x v="686"/>
    <x v="2"/>
    <x v="64"/>
    <x v="6"/>
    <s v="146 min"/>
    <s v="Children &amp; Family Movies, Classic Movies, Comedies"/>
    <s v="Quirky inventor Caractacus Potts and his family travel in their magical flying car to Vulgaria, a kingdom strangely devoid of children."/>
    <x v="7"/>
  </r>
  <r>
    <s v="s6475"/>
    <x v="0"/>
    <x v="3545"/>
    <s v="Chloe"/>
    <x v="2874"/>
    <s v="Julianne Moore"/>
    <s v="Julianne Moore, Liam Neeson, Amanda Seyfried, Max Thieriot, R.H. Thomson, Nina Dobrev, Laura de Carteret, Mishu Vellani"/>
    <s v="United States, Canada, France"/>
    <s v="United States"/>
    <x v="0"/>
    <x v="664"/>
    <x v="3"/>
    <x v="17"/>
    <x v="4"/>
    <s v="96 min"/>
    <s v="Independent Movies, Thrillers"/>
    <s v="Suspecting her husband of infidelity, Catherine hires sexy Chloe to test his faithfulness. Soon, the relationships between all three intensify."/>
    <x v="21"/>
  </r>
  <r>
    <s v="s6476"/>
    <x v="0"/>
    <x v="3546"/>
    <s v="Chris Brown: Welcome to My Life"/>
    <x v="2875"/>
    <s v="Chris Brown"/>
    <s v="Chris Brown"/>
    <s v="United States"/>
    <s v="United States"/>
    <x v="0"/>
    <x v="663"/>
    <x v="4"/>
    <x v="5"/>
    <x v="0"/>
    <s v="80 min"/>
    <s v="Documentaries, Music &amp; Musicals"/>
    <s v="Featuring interviews, concert footage and behind-the-scenes access, this documentary delivers fans an all-access look at the life of Chris Brown."/>
    <x v="8"/>
  </r>
  <r>
    <s v="s6477"/>
    <x v="0"/>
    <x v="3547"/>
    <s v="Christian Mingle"/>
    <x v="2876"/>
    <s v="Lacey Chabert"/>
    <s v="Lacey Chabert, Jonathan Patrick Moore, Saidah Arrika Ekulona, Stephen Tobolowsky, John O'Hurley, David Keith, Morgan Fairchild, Corbin Bernsen"/>
    <s v="United States"/>
    <s v="United States"/>
    <x v="0"/>
    <x v="687"/>
    <x v="5"/>
    <x v="28"/>
    <x v="3"/>
    <s v="99 min"/>
    <s v="Comedies, Faith &amp; Spirituality, Romantic Movies"/>
    <s v="A career woman who has everything but romance finds her values challenged when she starts dating a good man she met on a Christian matchmaking site."/>
    <x v="2"/>
  </r>
  <r>
    <s v="s6479"/>
    <x v="0"/>
    <x v="3548"/>
    <s v="Christmas Crush"/>
    <x v="2877"/>
    <s v="Rachel Boston"/>
    <s v="Rachel Boston, Jonathan Bennett, Jon Prescott, Sunny Mabrey, Julia Voth, Elizabeth Lauren Hoffman, Eileen April Boylan, Josh Crotty"/>
    <s v="Canada, United States"/>
    <s v="Canada"/>
    <x v="11"/>
    <x v="662"/>
    <x v="6"/>
    <x v="10"/>
    <x v="5"/>
    <s v="87 min"/>
    <s v="Comedies, Romantic Movies"/>
    <s v="Twentysomething Georgia pines for her old boyfriend and is thrilled to have a second chance at love when she attends their high school reunion."/>
    <x v="2"/>
  </r>
  <r>
    <s v="s6480"/>
    <x v="0"/>
    <x v="3549"/>
    <s v="Christmas in the Smokies"/>
    <x v="2878"/>
    <s v="Sarah Lancaster"/>
    <s v="Sarah Lancaster, Barry Corbin, Alan Powell, Jill Wagner, Danny Vinson, Gregory Alan Williams, Rebecca Koon, Brett Rice"/>
    <s v="United States"/>
    <s v="United States"/>
    <x v="0"/>
    <x v="688"/>
    <x v="0"/>
    <x v="25"/>
    <x v="8"/>
    <s v="88 min"/>
    <s v="Children &amp; Family Movies, Dramas, Romantic Movies"/>
    <s v="In the Smoky Mountains, an ambitious woman works to save her family's historic berry farm as her ex, a country music star, returns to town."/>
    <x v="7"/>
  </r>
  <r>
    <s v="s6481"/>
    <x v="0"/>
    <x v="3550"/>
    <s v="Christmas with the Kranks"/>
    <x v="135"/>
    <s v="Tim Allen"/>
    <s v="Tim Allen, Jamie Lee Curtis, Dan Aykroyd, Erik Per Sullivan, Cheech Marin, Jake Busey, M. Emmet Walsh, Kevin Chamberlin, Elizabeth Franz, Ren√© Lavan"/>
    <s v="United States"/>
    <s v="United States"/>
    <x v="0"/>
    <x v="661"/>
    <x v="1"/>
    <x v="14"/>
    <x v="3"/>
    <s v="99 min"/>
    <s v="Children &amp; Family Movies, Comedies"/>
    <s v="When Luther Krank and his wife opt to skip Christmas ‚Äì no tree and no rooftop Frosty ‚Äì can they handle the fallout from their family and neighbors?"/>
    <x v="7"/>
  </r>
  <r>
    <s v="s6482"/>
    <x v="0"/>
    <x v="3551"/>
    <s v="Christopher Robin"/>
    <x v="2879"/>
    <s v="Ewan McGregor"/>
    <s v="Ewan McGregor, Hayley Atwell, Bronte Carmichael, Mark Gatiss, Jim Cummings, Brad Garrett, Nick Mohammed, Peter Capaldi"/>
    <s v="United States"/>
    <s v="United States"/>
    <x v="0"/>
    <x v="660"/>
    <x v="2"/>
    <x v="21"/>
    <x v="3"/>
    <s v="104 min"/>
    <s v="Children &amp; Family Movies, Comedies, Dramas"/>
    <s v="Now a careworn middle-aged man, Christopher Robin goes on a familiar adventure when his old pal Winnie the Pooh brings him to the Hundred Acre Wood."/>
    <x v="7"/>
  </r>
  <r>
    <s v="s6483"/>
    <x v="0"/>
    <x v="3552"/>
    <s v="Chronicle of an Escape"/>
    <x v="2304"/>
    <s v="Rodrigo de la Serna"/>
    <s v="Rodrigo de la Serna, Pablo Echarri, Nazareno Casero, Lautaro Delgado, Mat√≠as Marmorato, Mart√≠n Urruty, C√©sar Albarrac√≠n, Guillermo Fernandez, Daniel Di Biase"/>
    <s v="Argentina"/>
    <s v="Argentina"/>
    <x v="10"/>
    <x v="659"/>
    <x v="3"/>
    <x v="20"/>
    <x v="4"/>
    <s v="104 min"/>
    <s v="Dramas, International Movies, Thrillers"/>
    <s v="Soccer goalie Claudio Tamburrini is kidnapped by the Argentine military. Several months later, he joins other prisoners in planning a daring escape."/>
    <x v="0"/>
  </r>
  <r>
    <s v="s6485"/>
    <x v="0"/>
    <x v="3553"/>
    <s v="Chupan Chupai"/>
    <x v="2880"/>
    <s v="Ahsan Khan"/>
    <s v="Ahsan Khan, Neelam Muneer, Faizan Khawaja, Ali Rizvi, Vajdaan Shah, Zayed Sheikh, Talat Hussain, Javed Sheikh"/>
    <s v="Pakistan"/>
    <s v="Pakistan"/>
    <x v="63"/>
    <x v="799"/>
    <x v="0"/>
    <x v="5"/>
    <x v="1"/>
    <s v="118 min"/>
    <s v="Comedies, International Movies"/>
    <s v="The lives of five hapless, petty criminals careen into madcap disarray when their plan to abduct a wealthy minister‚Äôs son goes horribly wrong."/>
    <x v="2"/>
  </r>
  <r>
    <s v="s6486"/>
    <x v="0"/>
    <x v="3554"/>
    <s v="Chupke Chupke"/>
    <x v="2757"/>
    <s v="Dharmendra"/>
    <s v="Dharmendra, Sharmila Tagore, Amitabh Bachchan, Jaya Bhaduri, Om Prakash, Asrani, David Abraham, Usha Kiran, Lily Chakravarty, Keshto Mukherjee"/>
    <s v="India"/>
    <s v="India"/>
    <x v="3"/>
    <x v="579"/>
    <x v="0"/>
    <x v="6"/>
    <x v="5"/>
    <s v="127 min"/>
    <s v="Classic Movies, Comedies, International Movies"/>
    <s v="Jealous of the high regard in which his new wife holds their brother-in-law, a botany professor stages an elaborate prank that will even the score."/>
    <x v="9"/>
  </r>
  <r>
    <s v="s6487"/>
    <x v="0"/>
    <x v="3555"/>
    <s v="Cirque du Freak: The Vampire's Assistant"/>
    <x v="257"/>
    <s v="John C. Reilly"/>
    <s v="John C. Reilly, Ken Watanabe, Josh Hutcherson, Chris Massoglia, Ray Stevenson, Patrick Fugit, Orlando Jones, Willem Dafoe, Salma Hayek, Michael Cerveris, Jane Krakowski, Frankie Faison, Patrick Breen, Colleen Camp, Don McManus, Jessica Carlson, Kristen Schaal"/>
    <s v="United States"/>
    <s v="United States"/>
    <x v="0"/>
    <x v="1360"/>
    <x v="6"/>
    <x v="17"/>
    <x v="2"/>
    <s v="109 min"/>
    <s v="Action &amp; Adventure, Horror Movies, Sci-Fi &amp; Fantasy"/>
    <s v="When Darren Shan is taken to a circus that's chock-full of sideshow oddities, he meets a vampire and receives a life-changing bite on the neck."/>
    <x v="5"/>
  </r>
  <r>
    <s v="s6489"/>
    <x v="0"/>
    <x v="3556"/>
    <s v="City of God"/>
    <x v="2881"/>
    <s v="Alexandre Rodrigues"/>
    <s v="Alexandre Rodrigues, Leandro Firmino, Phellipe Haagensen, Douglas Silva, Jonathan Haagensen, Matheus Nachtergaele, Seu Jorge, Jefechander Suplino, Alice Braga"/>
    <s v="Brazil, France, Germany"/>
    <s v="Brazil"/>
    <x v="32"/>
    <x v="578"/>
    <x v="1"/>
    <x v="12"/>
    <x v="4"/>
    <s v="130 min"/>
    <s v="Dramas, Independent Movies, International Movies"/>
    <s v="Growing up in a Rio de Janeiro slum, Rocket is able to avoid being drawn into a life of drugs and crime by having a passion for photography."/>
    <x v="0"/>
  </r>
  <r>
    <s v="s6490"/>
    <x v="0"/>
    <x v="3557"/>
    <s v="City of Tiny Lights"/>
    <x v="2882"/>
    <s v="Riz Ahmed"/>
    <s v="Riz Ahmed, Billie Piper, James Floyd, Cush Jumbo, Roshan Seth, Hannah Rae, Antonio Aakeel, George Sargeant, Alexander Siddig, Vincent Regan, Barry Aird"/>
    <s v="United Kingdom"/>
    <s v="United Kingdom"/>
    <x v="1"/>
    <x v="577"/>
    <x v="2"/>
    <x v="32"/>
    <x v="0"/>
    <s v="110 min"/>
    <s v="Dramas, International Movies, Thrillers"/>
    <s v="In moody London, a burned-out sleuth sinks into a world of corruption and murderous romance when he tackles a mysterious case of a missing sex worker."/>
    <x v="0"/>
  </r>
  <r>
    <s v="s6492"/>
    <x v="0"/>
    <x v="3558"/>
    <s v="Clarence Clemons: Who Do I Think I Am?"/>
    <x v="2883"/>
    <s v="Clarence Clemons"/>
    <s v="Clarence Clemons"/>
    <s v="United States"/>
    <s v="United States"/>
    <x v="0"/>
    <x v="576"/>
    <x v="3"/>
    <x v="23"/>
    <x v="0"/>
    <s v="88 min"/>
    <s v="Documentaries, Music &amp; Musicals"/>
    <s v="This intimate documentary follows the life of legendary saxophonist Clarence Clemons and his spiritual awakening before his death in 2011."/>
    <x v="8"/>
  </r>
  <r>
    <s v="s6493"/>
    <x v="0"/>
    <x v="3559"/>
    <s v="Clash of the Titans"/>
    <x v="2884"/>
    <s v="Sam Worthington"/>
    <s v="Sam Worthington, Liam Neeson, Ralph Fiennes, Jason Flemyng, Gemma Arterton, Alexa Davalos, Tine Stapelfeldt, Mads Mikkelsen, Luke Evans"/>
    <s v="United States, United Kingdom, Australia"/>
    <s v="United States"/>
    <x v="0"/>
    <x v="1361"/>
    <x v="4"/>
    <x v="3"/>
    <x v="2"/>
    <s v="106 min"/>
    <s v="Action &amp; Adventure, Sci-Fi &amp; Fantasy"/>
    <s v="If he is to save the life of the beautiful Princess Andromeda, the valiant Perseus must battle a host of powerful, beastly enemies."/>
    <x v="5"/>
  </r>
  <r>
    <s v="s6494"/>
    <x v="0"/>
    <x v="3560"/>
    <s v="Class of '61"/>
    <x v="2885"/>
    <s v="Christien Anholt"/>
    <s v="Christien Anholt, Andre Braugher, Dan Futterman, Josh Lucas, Clive Owen, Sophie Ward, Sue-Ann Leeds, Laura Linney"/>
    <s v="United States"/>
    <s v="United States"/>
    <x v="0"/>
    <x v="1362"/>
    <x v="5"/>
    <x v="0"/>
    <x v="5"/>
    <s v="91 min"/>
    <s v="Dramas"/>
    <s v="As the Civil War looms, a runaway slave seeks freedom, and West Point cadets find their camaraderie shattered as they choose between North or South."/>
    <x v="0"/>
  </r>
  <r>
    <s v="s6495"/>
    <x v="0"/>
    <x v="3561"/>
    <s v="Class Rank"/>
    <x v="2886"/>
    <s v="Olivia Holt"/>
    <s v="Olivia Holt, Skyler Gisondo, Kristin Chenoweth, Bruce Dern, Nick Krause, Kathleen Chalfant, Peter Maloney, Rod McLachlan, Hawn Tran, Danni Wang"/>
    <s v="United States"/>
    <s v="United States"/>
    <x v="0"/>
    <x v="1363"/>
    <x v="6"/>
    <x v="21"/>
    <x v="0"/>
    <s v="103 min"/>
    <s v="Comedies"/>
    <s v="When her class rank threatens her college plans, an ambitious teen convinces a nerdy peer to run for the school board to abolish the ranking system."/>
    <x v="2"/>
  </r>
  <r>
    <s v="s6497"/>
    <x v="0"/>
    <x v="3562"/>
    <s v="Cleopatra Jones"/>
    <x v="2887"/>
    <s v="Tamara Dobson"/>
    <s v="Tamara Dobson, Bernie Casey, BrendaSykes, Esther Rolle, Shelley Winters"/>
    <s v="United States"/>
    <s v="United States"/>
    <x v="0"/>
    <x v="575"/>
    <x v="0"/>
    <x v="55"/>
    <x v="3"/>
    <s v="89 min"/>
    <s v="Action &amp; Adventure, Classic Movies"/>
    <s v="A stylin' special agent chases down drug lords and does her part to stop trafficking. Soon, she finds herself seeking revenge on a dealer."/>
    <x v="5"/>
  </r>
  <r>
    <s v="s6498"/>
    <x v="0"/>
    <x v="3563"/>
    <s v="Click"/>
    <x v="2537"/>
    <s v="Adam Sandler"/>
    <s v="Adam Sandler, Kate Beckinsale, Christopher Walken, David Hasselhoff, Henry Winkler, Julie Kavner, Sean Astin, Joseph Castanon, Jonah Hill, Jake Hoffman, Jennifer Coolidge"/>
    <s v="United States"/>
    <s v="United States"/>
    <x v="0"/>
    <x v="1364"/>
    <x v="1"/>
    <x v="20"/>
    <x v="2"/>
    <s v="108 min"/>
    <s v="Comedies, Sci-Fi &amp; Fantasy"/>
    <s v="Overworked Michael Newman stumbles on a universal remote control that gives him the power to pause or fast-forward through scenes in his life."/>
    <x v="2"/>
  </r>
  <r>
    <s v="s6500"/>
    <x v="0"/>
    <x v="3564"/>
    <s v="Clive Davis: The Soundtrack of Our Lives"/>
    <x v="2888"/>
    <s v="Clive Davis"/>
    <s v="Clive Davis"/>
    <s v="United States"/>
    <s v="United States"/>
    <x v="0"/>
    <x v="574"/>
    <x v="2"/>
    <x v="5"/>
    <x v="0"/>
    <s v="124 min"/>
    <s v="Documentaries, Music &amp; Musicals"/>
    <s v="This music-driven documentary charts Clive Davis' 50-year career as one of the world's most influential record moguls."/>
    <x v="8"/>
  </r>
  <r>
    <s v="s6501"/>
    <x v="0"/>
    <x v="3565"/>
    <s v="Closed Circuit"/>
    <x v="2889"/>
    <s v="Eric Bana"/>
    <s v="Eric Bana, Rebecca Hall, Ciar√°n Hinds, Riz Ahmed, Anne-Marie Duff, Kenneth Cranham, Julia Stiles, Jim Broadbent, Denis Moschitto, Barbora Bobulova, Jemma Powell"/>
    <s v="United Kingdom, United States"/>
    <s v="United Kingdom"/>
    <x v="1"/>
    <x v="573"/>
    <x v="3"/>
    <x v="4"/>
    <x v="4"/>
    <s v="96 min"/>
    <s v="Dramas, Thrillers"/>
    <s v="Martin and Claudia, top-flight lawyers who happen to be former lovers, become targets when they're teamed up to defend a notorious terrorist."/>
    <x v="0"/>
  </r>
  <r>
    <s v="s6502"/>
    <x v="0"/>
    <x v="3566"/>
    <s v="Cloud Atlas"/>
    <x v="2890"/>
    <s v="Tom Hanks"/>
    <s v="Tom Hanks, Halle Berry, Jim Broadbent, Hugo Weaving, Jim Sturgess, Doona Bae, Ben Whishaw, Keith David, James D'Arcy, Zhou Xun"/>
    <s v="Germany, United States, Hong Kong, Singapore"/>
    <s v="Germany"/>
    <x v="2"/>
    <x v="1365"/>
    <x v="4"/>
    <x v="10"/>
    <x v="4"/>
    <s v="172 min"/>
    <s v="Action &amp; Adventure, Cult Movies, Dramas"/>
    <s v="In this star-studded drama, six seemingly disparate stories explore the complicated links that humanity shares through the generations."/>
    <x v="5"/>
  </r>
  <r>
    <s v="s6503"/>
    <x v="0"/>
    <x v="3567"/>
    <s v="Clouds of Sils Maria"/>
    <x v="1087"/>
    <s v="Juliette Binoche"/>
    <s v="Juliette Binoche, Kristen Stewart, Chlo√´ Grace Moretz, Lars Eidinger, Johnny Flynn, Angela Winkler, Hanns Zischler, Brady Corbet"/>
    <s v="France, Germany, Switzerland"/>
    <s v="France"/>
    <x v="14"/>
    <x v="572"/>
    <x v="5"/>
    <x v="28"/>
    <x v="4"/>
    <s v="124 min"/>
    <s v="Dramas, International Movies"/>
    <s v="A middle-aged actress is cast in a film adaptation of the play that made her famous 20 years earlier, but in a much less glamorous role."/>
    <x v="0"/>
  </r>
  <r>
    <s v="s6504"/>
    <x v="0"/>
    <x v="3568"/>
    <s v="Cloverfield"/>
    <x v="2891"/>
    <s v="Lizzy Caplan"/>
    <s v="Lizzy Caplan, Jessica Lucas, T.J. Miller, Michael Stahl-David, Mike Vogel, Odette Annable, Anjul Nigam, Margot Farley, Theo Rossi, Brian Klugman"/>
    <s v="United States"/>
    <s v="United States"/>
    <x v="0"/>
    <x v="1366"/>
    <x v="6"/>
    <x v="16"/>
    <x v="2"/>
    <s v="85 min"/>
    <s v="Action &amp; Adventure, Horror Movies, Sci-Fi &amp; Fantasy"/>
    <s v="A going-away party in Manhattan is interrupted when a mysterious monster of epic proportions launches an attack on New York City."/>
    <x v="5"/>
  </r>
  <r>
    <s v="s6511"/>
    <x v="0"/>
    <x v="3569"/>
    <s v="Coach Carter"/>
    <x v="2892"/>
    <s v="Samuel L. Jackson"/>
    <s v="Samuel L. Jackson, Rob Brown, Robert Ri'chard, Rick Gonzalez, Nana Gbewonyo, Antwon Tanner, Channing Tatum, Ashanti, Texas Battle, Denise Dowse, Debbi Morgan"/>
    <s v="United States, Germany"/>
    <s v="United States"/>
    <x v="0"/>
    <x v="571"/>
    <x v="0"/>
    <x v="19"/>
    <x v="2"/>
    <s v="137 min"/>
    <s v="Dramas, Sports Movies"/>
    <s v="Controversial basketball coach Ken Carter puts school before sports and benches his undefeated high school team for poor academic performance."/>
    <x v="0"/>
  </r>
  <r>
    <s v="s6512"/>
    <x v="0"/>
    <x v="3570"/>
    <s v="Code Name: The Cleaner"/>
    <x v="297"/>
    <s v="Cedric the Entertainer"/>
    <s v="Cedric the Entertainer, Lucy Liu, Nicollette Sheridan, Mark Dacascos, Callum Keith Rennie, DeRay Davis, Niecy Nash, Will Patton"/>
    <s v="United States"/>
    <s v="United States"/>
    <x v="0"/>
    <x v="570"/>
    <x v="1"/>
    <x v="18"/>
    <x v="2"/>
    <s v="91 min"/>
    <s v="Action &amp; Adventure, Comedies"/>
    <s v="A mild-mannered janitor duped into believing he's an undercover agent stumbles into an international arms ring plot involving the CIA and the FBI."/>
    <x v="5"/>
  </r>
  <r>
    <s v="s6513"/>
    <x v="0"/>
    <x v="3571"/>
    <s v="Coffee with D"/>
    <x v="2893"/>
    <s v="Sunil Grover"/>
    <s v="Sunil Grover, Zakir Hussain, Anjana Sukhani, Dipannita Sharma, Pankaj Tripathi, Rajesh Sharma, Vinod Ramani, Guru Singh"/>
    <s v="India"/>
    <s v="India"/>
    <x v="3"/>
    <x v="569"/>
    <x v="2"/>
    <x v="5"/>
    <x v="5"/>
    <s v="120 min"/>
    <s v="Comedies, Independent Movies, International Movies"/>
    <s v="Low TV ratings drive a well-known journalist to concoct a plan to interview a notorious underworld figure who is also a suspected terrorist."/>
    <x v="2"/>
  </r>
  <r>
    <s v="s6516"/>
    <x v="0"/>
    <x v="3572"/>
    <s v="Colkatay Columbus"/>
    <x v="2894"/>
    <s v="Mir Afsar Ali"/>
    <s v="Mir Afsar Ali, Gaurav Chakrabarty, Tanusree Chakraborty, Anirban Bhattacharya, Ritabhari Chakraborty, Suchandra Vaaniya, Arijit Dutt"/>
    <s v="India"/>
    <s v="India"/>
    <x v="3"/>
    <x v="568"/>
    <x v="3"/>
    <x v="32"/>
    <x v="1"/>
    <s v="118 min"/>
    <s v="Comedies, Dramas, Independent Movies"/>
    <s v="When Christopher Columbus mysteriously appears in modern-day Kolkata, India, two struggling young men look to him for advice on achieving success."/>
    <x v="2"/>
  </r>
  <r>
    <s v="s6517"/>
    <x v="0"/>
    <x v="3573"/>
    <s v="Colonia"/>
    <x v="2895"/>
    <s v="Emma Watson"/>
    <s v="Emma Watson, Daniel Br√ºhl, Michael Nyqvist, Richenda Carey, Vicky Krieps, Jeanne Werner, Julian Ovenden, August Zirner, Martin Wuttke, Stefan Merki"/>
    <s v="Germany, France, Luxembourg, United Kingdom, United States"/>
    <s v="Germany"/>
    <x v="2"/>
    <x v="567"/>
    <x v="4"/>
    <x v="25"/>
    <x v="4"/>
    <s v="110 min"/>
    <s v="Dramas, Independent Movies, International Movies"/>
    <s v="When her boyfriend is caught up in a Chilean coup, a young woman tries to free him from a prison camp posing as a commune by joining it voluntarily."/>
    <x v="0"/>
  </r>
  <r>
    <s v="s6518"/>
    <x v="0"/>
    <x v="3574"/>
    <s v="Colours of Passion"/>
    <x v="2359"/>
    <s v="Randeep Hooda"/>
    <s v="Randeep Hooda, Nandana Sen, Jim Boeven, Paresh Rawal, Tom Alter, Vikram Gokhale, Vipin Sharma, Gaurav Dwivedi"/>
    <s v="India"/>
    <s v="India"/>
    <x v="3"/>
    <x v="1342"/>
    <x v="5"/>
    <x v="16"/>
    <x v="1"/>
    <s v="114 min"/>
    <s v="Dramas, International Movies"/>
    <s v="Seeking inspiration, a young 19th-century painter finds a woman who is his love, his muse and his willing subject, but his work becomes controversial."/>
    <x v="0"/>
  </r>
  <r>
    <s v="s6519"/>
    <x v="0"/>
    <x v="3575"/>
    <s v="Come and Find Me"/>
    <x v="2896"/>
    <s v="Aaron Paul"/>
    <s v="Aaron Paul, Annabelle Wallis, Garret Dillahunt, Chris Chalk, Zachary Knighton, Enver Gjokaj, Michael Kopsa, Terry Chen"/>
    <s v="Canada, United States, United Kingdom"/>
    <s v="Canada"/>
    <x v="11"/>
    <x v="566"/>
    <x v="6"/>
    <x v="32"/>
    <x v="4"/>
    <s v="112 min"/>
    <s v="Dramas, Thrillers"/>
    <s v="When his photographer girlfriend vanishes, an L.A. graphic designer starts his own investigation and uncovers a web of deceit, crime and corruption."/>
    <x v="0"/>
  </r>
  <r>
    <s v="s6523"/>
    <x v="0"/>
    <x v="3576"/>
    <s v="Company"/>
    <x v="160"/>
    <s v="Ajay Devgn"/>
    <s v="Ajay Devgn, Vivek Oberoi, Mohanlal, Manisha Koirala, Seema Biswas, Antara Mali, Akash Khurana, Madan Joshi, Vijay Raaz, Rajpal Yadav"/>
    <s v="India"/>
    <s v="India"/>
    <x v="3"/>
    <x v="964"/>
    <x v="2"/>
    <x v="12"/>
    <x v="0"/>
    <s v="137 min"/>
    <s v="Action &amp; Adventure, Dramas, International Movies"/>
    <s v="Following a misunderstanding, a gangster and his boss part ways and become bitter enemies ‚Äì with devastating consequences."/>
    <x v="5"/>
  </r>
  <r>
    <s v="s6524"/>
    <x v="0"/>
    <x v="3577"/>
    <s v="Compulsion"/>
    <x v="2897"/>
    <s v="Analeigh Tipton"/>
    <s v="Analeigh Tipton, Jakob Cedergren, Marta Gastini, Jan Bijvoet, Anita Kravos, Valentin Merlet"/>
    <s v="United Kingdom, Canada, Italy"/>
    <s v="United Kingdom"/>
    <x v="1"/>
    <x v="856"/>
    <x v="2"/>
    <x v="32"/>
    <x v="0"/>
    <s v="84 min"/>
    <s v="Dramas, Thrillers"/>
    <s v="Lured to a majestic, remote villa by an old lover, an erotic novelist finds herself falling for a mysterious woman and descending into a moral abyss."/>
    <x v="0"/>
  </r>
  <r>
    <s v="s6527"/>
    <x v="0"/>
    <x v="3578"/>
    <s v="Concussion"/>
    <x v="873"/>
    <s v="Robin Weigert"/>
    <s v="Robin Weigert, Maggie Siff, Johnathan Tchaikovsky, Ben Shenkman, Janel Moloney, Emily Kinney"/>
    <s v="United States"/>
    <s v="United States"/>
    <x v="0"/>
    <x v="875"/>
    <x v="2"/>
    <x v="4"/>
    <x v="4"/>
    <s v="96 min"/>
    <s v="Dramas, Independent Movies, LGBTQ Movies"/>
    <s v="A lesbian housewife, feeling trapped in a stale marriage, begins visiting female prostitutes and soon seeks excitement by becoming a sex worker."/>
    <x v="0"/>
  </r>
  <r>
    <s v="s6528"/>
    <x v="0"/>
    <x v="3579"/>
    <s v="Conjuring Spirit"/>
    <x v="2898"/>
    <s v="Phuong Mai"/>
    <s v="Phuong Mai, Quang Su, Hoang Phuc Nguyen, Chi Pu, Tien Pham, Hoai An"/>
    <s v="Vietnam"/>
    <s v="Vietnam"/>
    <x v="30"/>
    <x v="864"/>
    <x v="0"/>
    <x v="28"/>
    <x v="0"/>
    <s v="112 min"/>
    <s v="Horror Movies, International Movies, Thrillers"/>
    <s v="In the wake of her husband's betrayal, a novelist and mother moves to an old building, where she receives a music box and encounters a strange spirit."/>
    <x v="3"/>
  </r>
  <r>
    <s v="s6529"/>
    <x v="0"/>
    <x v="3580"/>
    <s v="Conor McGregor: Notorious"/>
    <x v="2899"/>
    <s v="Conor McGregor"/>
    <s v="Conor McGregor"/>
    <s v="Ireland"/>
    <s v="Ireland"/>
    <x v="45"/>
    <x v="1320"/>
    <x v="1"/>
    <x v="5"/>
    <x v="4"/>
    <s v="90 min"/>
    <s v="Documentaries, Sports Movies"/>
    <s v="From making ends meet to lavish rides and fur coats, the Irish MMA champion grants an all-access pass to the highs ‚Äì and lows ‚Äì of his ascent."/>
    <x v="8"/>
  </r>
  <r>
    <s v="s6530"/>
    <x v="0"/>
    <x v="3581"/>
    <s v="Consequences¬†"/>
    <x v="401"/>
    <s v="Nehir Erdoƒüan"/>
    <s v="Nehir Erdoƒüan, Tardu Flordun, ƒ∞lker Kaleli, Serkan Keskin, Esra Bezen Bilgin, Ayta√ß U≈üun, Cem √ñzeren, Caner Ar√ßkan"/>
    <s v="Turkey"/>
    <s v="Turkey"/>
    <x v="41"/>
    <x v="629"/>
    <x v="3"/>
    <x v="28"/>
    <x v="0"/>
    <s v="106 min"/>
    <s v="Dramas, International Movies, Thrillers"/>
    <s v="Secrets bubble to the surface after a sensual encounter and an unforeseen crime entangle two friends and a woman caught between them."/>
    <x v="0"/>
  </r>
  <r>
    <s v="s6531"/>
    <x v="0"/>
    <x v="3582"/>
    <s v="Contract"/>
    <x v="160"/>
    <s v="Adhvik Mahajan"/>
    <s v="Adhvik Mahajan, Prasad Purandhare, Sakshi Gulati, Zakir Hussain, Amruta Subhash, Kishore Kadam, Sumeet Nijhawan, Upyendra Limaye"/>
    <s v="India"/>
    <s v="India"/>
    <x v="3"/>
    <x v="772"/>
    <x v="4"/>
    <x v="16"/>
    <x v="1"/>
    <s v="116 min"/>
    <s v="Action &amp; Adventure, Dramas, Independent Movies"/>
    <s v="Following the death of his wife and daughter in a terrorist attack, an ex-Indian army commando agrees to infiltrate a terrorist cell."/>
    <x v="5"/>
  </r>
  <r>
    <s v="s6534"/>
    <x v="0"/>
    <x v="3583"/>
    <s v="Cool Hand Luke"/>
    <x v="2900"/>
    <s v="Paul Newman"/>
    <s v="Paul Newman, George Kennedy, J.D. Cannon, Lou Antonio, Robert Drivas, Strother Martin, Jo Van Fleet, Harry Dean Stanton, Dennis Hopper, Joe Don Baker, James Gammon, Wayne Rogers"/>
    <s v="United States"/>
    <s v="United States"/>
    <x v="0"/>
    <x v="301"/>
    <x v="3"/>
    <x v="63"/>
    <x v="1"/>
    <s v="127 min"/>
    <s v="Classic Movies, Dramas"/>
    <s v="Luke Jackson likes to do things his own way, which leads to a world of hurt when he ends up in a prison camp ‚Äì and on the wrong side of its warden."/>
    <x v="9"/>
  </r>
  <r>
    <s v="s6535"/>
    <x v="0"/>
    <x v="3584"/>
    <s v="Cop and a Half: New Recruit"/>
    <x v="1425"/>
    <s v="Lou Diamond Phillips"/>
    <s v="Lou Diamond Phillips, Lulu Wilson, Giles Panton, Janet Kidder, Michael Coleman, Wallace Shawn, Gina Holden, Jordyn Ashley Olson, Vincent Tong, Reese Alexander"/>
    <s v="Canada"/>
    <s v="Canada"/>
    <x v="11"/>
    <x v="1071"/>
    <x v="2"/>
    <x v="5"/>
    <x v="3"/>
    <s v="96 min"/>
    <s v="Children &amp; Family Movies, Comedies"/>
    <s v="A world-weary detective is forced to team up with a 12-year-old who thinks she's a cop in order to solve a case that's baffled police."/>
    <x v="7"/>
  </r>
  <r>
    <s v="s6537"/>
    <x v="0"/>
    <x v="3585"/>
    <s v="Coraline"/>
    <x v="2901"/>
    <s v="Dakota Fanning"/>
    <s v="Dakota Fanning, Teri Hatcher, John Hodgman, Jennifer Saunders, Dawn French, Keith David, Robert Bailey Jr., Ian McShane"/>
    <s v="United States"/>
    <s v="United States"/>
    <x v="0"/>
    <x v="1133"/>
    <x v="2"/>
    <x v="17"/>
    <x v="3"/>
    <s v="101 min"/>
    <s v="Children &amp; Family Movies"/>
    <s v="Curious young Coraline unlocks a door in her family's home and is transported to a universe that strangely resembles her own ‚Äì only better."/>
    <x v="7"/>
  </r>
  <r>
    <s v="s6538"/>
    <x v="0"/>
    <x v="3586"/>
    <s v="Counterfeiting in Suburbia"/>
    <x v="2902"/>
    <s v="Sarah Butler"/>
    <s v="Sarah Butler, Larissa Albuquerque, Kayla Wallace, Matthew MacCaull, James Dean, Alison Wandzura, Bruce Blain, Natalie Grace, Phillip Mitchell"/>
    <s v="Canada"/>
    <s v="Canada"/>
    <x v="11"/>
    <x v="1132"/>
    <x v="3"/>
    <x v="21"/>
    <x v="1"/>
    <s v="88 min"/>
    <s v="Dramas, Thrillers"/>
    <s v="Two teenagers print counterfeit money in their high school art room, but things go terribly wrong when their debt-ridden teacher becomes suspicious."/>
    <x v="0"/>
  </r>
  <r>
    <s v="s6540"/>
    <x v="0"/>
    <x v="3587"/>
    <s v="Covered: Alive in Asia"/>
    <x v="2903"/>
    <s v="Israel Houghton"/>
    <s v="Israel Houghton"/>
    <s v="United States"/>
    <s v="United States"/>
    <x v="0"/>
    <x v="1367"/>
    <x v="2"/>
    <x v="32"/>
    <x v="8"/>
    <s v="75 min"/>
    <s v="Documentaries, Faith &amp; Spirituality, Music &amp; Musicals"/>
    <s v="Christian musician Israel Houghton leads his band Israel &amp; New Breed on a tour supporting their newest album of multicultural, hybrid-genre songs."/>
    <x v="8"/>
  </r>
  <r>
    <s v="s6541"/>
    <x v="0"/>
    <x v="3588"/>
    <s v="Crash"/>
    <x v="608"/>
    <s v="Sandra Bullock"/>
    <s v="Sandra Bullock, Don Cheadle, Matt Dillon, Jennifer Esposito, William Fichtner, Brendan Fraser, Terrence Howard, Ludacris, Thandie Newton, Ryan Phillippe, Larenz Tate, Nona Gaye, Michael Pe√±a"/>
    <s v="United States, Germany"/>
    <s v="United States"/>
    <x v="0"/>
    <x v="647"/>
    <x v="0"/>
    <x v="14"/>
    <x v="4"/>
    <s v="112 min"/>
    <s v="Dramas, Independent Movies"/>
    <s v="In post-Sept. 11 Los Angeles, tensions erupt when the lives of people from all walks of life converge during a 36-hour period."/>
    <x v="0"/>
  </r>
  <r>
    <s v="s6542"/>
    <x v="0"/>
    <x v="3589"/>
    <s v="CRD"/>
    <x v="2904"/>
    <s v="Mrinmayee Godbole"/>
    <s v="Mrinmayee Godbole, Vinay Sharma, Saurabh Saraswat, Isha Keskar, Abhay Mahajan, Geetika Tyagi"/>
    <s v="India"/>
    <s v="India"/>
    <x v="3"/>
    <x v="736"/>
    <x v="6"/>
    <x v="32"/>
    <x v="0"/>
    <s v="110 min"/>
    <s v="Comedies, Dramas, Independent Movies"/>
    <s v="At odds with his radical instructor's ruthless methods, a drama student assembles his own troupe of misfit actors ahead of a prestigious competition."/>
    <x v="2"/>
  </r>
  <r>
    <s v="s6544"/>
    <x v="0"/>
    <x v="3125"/>
    <s v="Crouching Tiger, Hidden Dragon"/>
    <x v="2905"/>
    <s v="Chow Yun Fat"/>
    <s v="Chow Yun Fat, Michelle Yeoh, Zhang Ziyi, Chang Chen, Lung Hsiung, Cheng Pei-pei, Fa Zeng Li, Xian Gao, Yan Hai, De Ming Wang"/>
    <s v="Taiwan, Hong Kong, United States, China"/>
    <s v="Taiwan"/>
    <x v="19"/>
    <x v="773"/>
    <x v="3"/>
    <x v="42"/>
    <x v="2"/>
    <s v="120 min"/>
    <s v="Action &amp; Adventure, International Movies, Romantic Movies"/>
    <s v="A young woman in ancient China longs for an adventurous life rather than a dull arranged marriage in Ang Lee's Oscar-winning martial arts epic."/>
    <x v="5"/>
  </r>
  <r>
    <s v="s6545"/>
    <x v="0"/>
    <x v="3590"/>
    <s v="Cult of Chucky"/>
    <x v="2906"/>
    <s v="Fiona Dourif"/>
    <s v="Fiona Dourif, Michael Therriault, Adam Hurtig, Alex Vincent, Jennifer Tilly, Brad Dourif, Summer H. Howell, Grace Lynn Kung, Elisabeth Rosen, Zak Santiago, Ali Tataryn"/>
    <s v="United States"/>
    <s v="United States"/>
    <x v="0"/>
    <x v="1036"/>
    <x v="0"/>
    <x v="5"/>
    <x v="4"/>
    <s v="90 min"/>
    <s v="Horror Movies"/>
    <s v="Following a string of murders in the asylum where she's confined, Nica Pierce begins to wonder whether Chucky is real after all."/>
    <x v="3"/>
  </r>
  <r>
    <s v="s6546"/>
    <x v="0"/>
    <x v="3591"/>
    <s v="Cutie and the Boxer"/>
    <x v="2907"/>
    <s v="Noriko Shinohara"/>
    <s v="Noriko Shinohara, Ushio Shinohara"/>
    <s v="United States"/>
    <s v="United States"/>
    <x v="0"/>
    <x v="1039"/>
    <x v="1"/>
    <x v="4"/>
    <x v="4"/>
    <s v="82 min"/>
    <s v="Documentaries"/>
    <s v="A 2014 Oscar nominee for Best Documentary Feature, this film explores the symbiotic relationship of artists Ushio and Noriko Shinohara."/>
    <x v="8"/>
  </r>
  <r>
    <s v="s6547"/>
    <x v="0"/>
    <x v="3592"/>
    <s v="Daagdi Chaawl"/>
    <x v="2908"/>
    <s v="Ankush Chaudhari"/>
    <s v="Ankush Chaudhari, Makrand Deshpande, Pooja Sawant, Sanjay Khapre, Yatin Karyekar, Kamlesh Sawant, Sandeep Gaikwad, Digvijay Rohidas"/>
    <s v="India"/>
    <s v="India"/>
    <x v="3"/>
    <x v="1330"/>
    <x v="2"/>
    <x v="25"/>
    <x v="1"/>
    <s v="118 min"/>
    <s v="Action &amp; Adventure, Dramas, International Movies"/>
    <s v="A simple man's peaceful life is complicated when an incident brings him in contact with a gangster and launches his journey into the underworld."/>
    <x v="5"/>
  </r>
  <r>
    <s v="s6548"/>
    <x v="0"/>
    <x v="3593"/>
    <s v="Dabbe 6: The Return"/>
    <x v="1735"/>
    <s v="Sema ≈ûim≈üek"/>
    <s v="Sema ≈ûim≈üek, Nilay G√∂k, Volkan √únal, Fehmi Karaarslan, El√ßin Atamg√º√ß, √ñmer Duran, Murat Sevi≈ü, Aybike Turan, Burak √áimen"/>
    <s v="Turkey"/>
    <s v="Turkey"/>
    <x v="41"/>
    <x v="740"/>
    <x v="1"/>
    <x v="25"/>
    <x v="0"/>
    <s v="153 min"/>
    <s v="Horror Movies, International Movies"/>
    <s v="A cardiologist tries to pinpoint the cause of her mother's sudden death as her sister, who witnessed it, claims malevolent demons are at play."/>
    <x v="3"/>
  </r>
  <r>
    <s v="s6549"/>
    <x v="0"/>
    <x v="3594"/>
    <s v="Dad"/>
    <x v="2909"/>
    <s v="Jack Lemmon"/>
    <s v="Jack Lemmon, Ted Danson, Olympia Dukakis, Kathy Baker, Kevin Spacey, Ethan Hawke, Zakes Mokae, J.T. Walsh, Peter Michael Goetz, John Apicella, Richard McGonagle, Bill Morey, Mary Fogarty"/>
    <s v="United States"/>
    <s v="United States"/>
    <x v="0"/>
    <x v="950"/>
    <x v="5"/>
    <x v="27"/>
    <x v="3"/>
    <s v="117 min"/>
    <s v="Dramas"/>
    <s v="Family bonds are revived after a father is diagnosed with cancer in this bittersweet drama. Dutiful son John cares for his aging father, Jake, but not without complaint."/>
    <x v="0"/>
  </r>
  <r>
    <s v="s6551"/>
    <x v="0"/>
    <x v="3595"/>
    <s v="Daddy Day Care"/>
    <x v="2910"/>
    <s v="Eddie Murphy"/>
    <s v="Eddie Murphy, Jeff Garlin, Steve Zahn, Regina King, Anjelica Huston, Kevin Nealon, Jonathan Katz, Siobhan Fallon Hogan, Lisa Edelstein, Lacey Chabert, Laura Kightlinger, Leila Arcieri"/>
    <s v="United States"/>
    <s v="United States"/>
    <x v="0"/>
    <x v="807"/>
    <x v="0"/>
    <x v="13"/>
    <x v="3"/>
    <s v="93 min"/>
    <s v="Children &amp; Family Movies, Comedies"/>
    <s v="When a conscientious father loses his lucrative dot-com job and faces economic ruin, he joins two friends in opening a business called Daddy Day Care."/>
    <x v="7"/>
  </r>
  <r>
    <s v="s6552"/>
    <x v="0"/>
    <x v="3596"/>
    <s v="Daddy Issues"/>
    <x v="2911"/>
    <s v="Madison Lawlor"/>
    <s v="Madison Lawlor, Montana Manning, Andrew Pifko, Monte Markham, Kamala Jones, Jodi Carol Harrison, Seth Cassell, Ronnie Clark, Lissa Danshaw, J.J. Hawkins"/>
    <s v="United States"/>
    <s v="United States"/>
    <x v="0"/>
    <x v="806"/>
    <x v="1"/>
    <x v="23"/>
    <x v="0"/>
    <s v="82 min"/>
    <s v="Dramas, Independent Movies, LGBTQ Movies"/>
    <s v="Maya finally hooks up with her online dream girl, only to discover she‚Äôs deeply involved with an older sugar daddy ‚Äì a man Maya knows all too well."/>
    <x v="0"/>
  </r>
  <r>
    <s v="s6553"/>
    <x v="0"/>
    <x v="3597"/>
    <s v="Daemonium"/>
    <x v="2912"/>
    <s v="Walter Corn√°s"/>
    <s v="Walter Corn√°s, Dany Casco, Caro Angus, Roc√≠o Rodr√≠guez Presedo, Chucho Fern√°ndez, Amanda Nara, Maite Zumelz√∫"/>
    <s v="Argentina"/>
    <s v="Argentina"/>
    <x v="10"/>
    <x v="1173"/>
    <x v="0"/>
    <x v="25"/>
    <x v="11"/>
    <s v="115 min"/>
    <s v="Action &amp; Adventure, Horror Movies, International Movies"/>
    <s v="In a realm where magic and technology intersect, a shifty, cigar-smoking wizard finds himself in the middle of a war with the powers of hell."/>
    <x v="5"/>
  </r>
  <r>
    <s v="s6554"/>
    <x v="0"/>
    <x v="3598"/>
    <s v="Daffedar"/>
    <x v="2913"/>
    <s v="Tini Tom"/>
    <s v="Tini Tom, Malavikka, Sudheer Karamana, Indrans"/>
    <s v="India"/>
    <s v="India"/>
    <x v="3"/>
    <x v="1368"/>
    <x v="1"/>
    <x v="5"/>
    <x v="1"/>
    <s v="151 min"/>
    <s v="Dramas, International Movies"/>
    <s v="A retired government worker continues to dedicate himself to public service, but his principled ways soon clash with those of his extravagant sons."/>
    <x v="0"/>
  </r>
  <r>
    <s v="s6555"/>
    <x v="0"/>
    <x v="3599"/>
    <s v="Dagh Ujala"/>
    <x v="2914"/>
    <s v="Victor Banerjee"/>
    <s v="Victor Banerjee, Adil Hussain, Bhanu Uday, Preeti Gupta, Bhavani Lee, Ankur Vikal, Seema Rahmani, Samrat Chakrabarti"/>
    <s v="United States, India"/>
    <s v="United States"/>
    <x v="0"/>
    <x v="1369"/>
    <x v="2"/>
    <x v="25"/>
    <x v="0"/>
    <s v="103 min"/>
    <s v="Dramas, Independent Movies, International Movies"/>
    <s v="A lesbian daughter fights off an arranged marriage in India while an Islamic fundamentalist targets an anti-extremist Muslim scholar in New York."/>
    <x v="0"/>
  </r>
  <r>
    <s v="s6556"/>
    <x v="0"/>
    <x v="3600"/>
    <s v="Dallas Buyers Club"/>
    <x v="2915"/>
    <s v="Matthew McConaughey"/>
    <s v="Matthew McConaughey, Jennifer Garner, Jared Leto, Denis O'Hare, Steve Zahn, Michael O'Neill, Dallas Roberts, Griffin Dunne, Kevin Rankin, Donna DuPlantier"/>
    <s v="United States"/>
    <s v="United States"/>
    <x v="0"/>
    <x v="1172"/>
    <x v="3"/>
    <x v="4"/>
    <x v="4"/>
    <s v="117 min"/>
    <s v="Dramas, Independent Movies, LGBTQ Movies"/>
    <s v="Refusing to accept a death sentence from his doctor after being diagnosed with AIDS in 1986, Ron Woodroof smuggles medications from abroad."/>
    <x v="0"/>
  </r>
  <r>
    <s v="s6558"/>
    <x v="0"/>
    <x v="3601"/>
    <s v="Dance Academy: The Comeback"/>
    <x v="2113"/>
    <s v="Xenia Goodwin"/>
    <s v="Xenia Goodwin, Alicia Banit, Dena Kaplan, Jordan Rodrigues, Keiynan Lonsdale, Thomas Lacey, Tara Morice, Miranda Otto"/>
    <s v="Germany, Australia"/>
    <s v="Germany"/>
    <x v="2"/>
    <x v="1370"/>
    <x v="4"/>
    <x v="5"/>
    <x v="5"/>
    <s v="100 min"/>
    <s v="Dramas, International Movies"/>
    <s v="In this adaptation of the TV series, Tara recovers from injury and pursues a career in the U.S., where she grapples with love and professional rejection."/>
    <x v="0"/>
  </r>
  <r>
    <s v="s6559"/>
    <x v="0"/>
    <x v="3602"/>
    <s v="Dancing Quietly"/>
    <x v="2916"/>
    <s v="Martina Sch√∂ne-Radunski"/>
    <s v="Martina Sch√∂ne-Radunski, Hans-Heinrich Hardt, Sebastian Fr√§sdorf, Claudia Jacob, Deleila Piasko, Tobias Borchers, Ruth Bickelhaupt"/>
    <s v="Germany"/>
    <s v="Germany"/>
    <x v="2"/>
    <x v="1371"/>
    <x v="5"/>
    <x v="32"/>
    <x v="0"/>
    <s v="70 min"/>
    <s v="Dramas, Independent Movies, International Movies"/>
    <s v="After years of battling a deep depression, a young woman attempts to pass an important exam with the help of a fellow student."/>
    <x v="0"/>
  </r>
  <r>
    <s v="s6562"/>
    <x v="0"/>
    <x v="3603"/>
    <s v="Danny Says"/>
    <x v="2917"/>
    <s v="Danny Fields"/>
    <s v="Danny Fields, Iggy Pop, Alice Cooper, Judy Collins, Tommy Ramone, Jac Holzman, Lenny Kaye, Wayne Kramer, John Cameron Mitchell, Jann Wenner"/>
    <s v="United States"/>
    <s v="United States"/>
    <x v="0"/>
    <x v="1372"/>
    <x v="6"/>
    <x v="25"/>
    <x v="0"/>
    <s v="103 min"/>
    <s v="Documentaries, Music &amp; Musicals"/>
    <s v="This documentary profiles eccentric publicist Danny Fields, who helped launch the careers of innovative new artists who would become musical icons."/>
    <x v="8"/>
  </r>
  <r>
    <s v="s6563"/>
    <x v="0"/>
    <x v="3604"/>
    <s v="Dante's Peak"/>
    <x v="94"/>
    <s v="Pierce Brosnan"/>
    <s v="Pierce Brosnan, Linda Hamilton, Elizabeth Hoffman, Jamie Ren√©e Smith, Jeremy Foley, Charles Hallahan, Grant Heslov, Kirk Trutner, Arabella Field, Tzi Ma"/>
    <s v="United States"/>
    <s v="United States"/>
    <x v="0"/>
    <x v="1373"/>
    <x v="0"/>
    <x v="36"/>
    <x v="2"/>
    <s v="108 min"/>
    <s v="Action &amp; Adventure"/>
    <s v="When a volcanologist comes to investigate the recent rumblings of a dormant volcano, a massive eruption has everyone in town fighting for their lives."/>
    <x v="5"/>
  </r>
  <r>
    <s v="s6565"/>
    <x v="0"/>
    <x v="3605"/>
    <s v="Dark Chocolate (Bengali Version)"/>
    <x v="2918"/>
    <s v="Riya Sen"/>
    <s v="Riya Sen, Mahima Chaudhry, Rajesh Sharma, Indrasish Roy, Mumtaz Sorcar, Sudip Mukherjee, Shataf Figar, Koushik Sen"/>
    <s v="India"/>
    <s v="India"/>
    <x v="3"/>
    <x v="1374"/>
    <x v="1"/>
    <x v="32"/>
    <x v="0"/>
    <s v="91 min"/>
    <s v="Dramas, International Movies, Thrillers"/>
    <s v="In this Bangla thriller inspired by a true story, the discovery of a charred corpse in the woods leads to a high-profile murder investigation."/>
    <x v="0"/>
  </r>
  <r>
    <s v="s6566"/>
    <x v="0"/>
    <x v="3606"/>
    <s v="Dark Crimes"/>
    <x v="2919"/>
    <s v="Jim Carrey"/>
    <s v="Jim Carrey, Marton Csokas, Charlotte Gainsbourg, Agata Kulesza, Kati Outinen, Zbigniew Zamachowski, Danuta Kowalska, Vlad Ivanov, Robert Wiƒôckiewicz, Piotr G≈Çowacki"/>
    <s v="United Kingdom, Poland, United States"/>
    <s v="United Kingdom"/>
    <x v="1"/>
    <x v="1375"/>
    <x v="2"/>
    <x v="32"/>
    <x v="4"/>
    <s v="93 min"/>
    <s v="Dramas, Thrillers"/>
    <s v="A detective on a cold murder case discovers that a famous writer‚Äôs latest novel contains details chillingly similar to the crime he‚Äôs investigating."/>
    <x v="0"/>
  </r>
  <r>
    <s v="s6567"/>
    <x v="0"/>
    <x v="3607"/>
    <s v="Dark Places"/>
    <x v="2920"/>
    <s v="Charlize Theron"/>
    <s v="Charlize Theron, Nicholas Hoult, Chlo√´ Grace Moretz, Tye Sheridan, Sterling Jerins, Corey Stoll, Christina Hendricks, Drea de Matteo, Sean Bridgers, Andrea Roth"/>
    <s v="United States, United Kingdom, France"/>
    <s v="United States"/>
    <x v="0"/>
    <x v="1376"/>
    <x v="3"/>
    <x v="25"/>
    <x v="4"/>
    <s v="113 min"/>
    <s v="Dramas, International Movies, Thrillers"/>
    <s v="Years after surviving a brutal crime as a child, Libby Day comes to believe that the brother she testified against for committing it may be innocent."/>
    <x v="0"/>
  </r>
  <r>
    <s v="s6568"/>
    <x v="0"/>
    <x v="3608"/>
    <s v="Darna Mana Hai"/>
    <x v="2921"/>
    <s v="Aftab Shivdasani"/>
    <s v="Aftab Shivdasani, Antara Mali, Boman Irani, Isha Koppikar, Nana Patekar, Raghuvir Yadav, Rajpal Yadav, Revathy, Saif Ali Khan, Sameera Reddy, Sanjay Kapoor, Shilpa Shetty, Sohail Khan, Vivek Oberoi"/>
    <s v="India"/>
    <s v="India"/>
    <x v="3"/>
    <x v="1171"/>
    <x v="4"/>
    <x v="13"/>
    <x v="0"/>
    <s v="116 min"/>
    <s v="Horror Movies, International Movies, Thrillers"/>
    <s v="Stranded in a jungle when their car breaks down, six friends pass their time exchanging horror stories, unaware that they may be part of one themselves."/>
    <x v="3"/>
  </r>
  <r>
    <s v="s6570"/>
    <x v="0"/>
    <x v="3609"/>
    <s v="Darra"/>
    <x v="2922"/>
    <s v="Gurpreet Ghuggi"/>
    <s v="Gurpreet Ghuggi, Happy Raikoti, Kartar Cheema, Sardar Sohi, Shavendra Mahal, Karamjit Anmol, Pammi Bai, Nirmal Rishi, Manpreet Saggu"/>
    <s v="India"/>
    <s v="India"/>
    <x v="3"/>
    <x v="1170"/>
    <x v="5"/>
    <x v="32"/>
    <x v="1"/>
    <s v="121 min"/>
    <s v="Dramas, International Movies"/>
    <s v="After returning from school and getting married, a popular farmer begins to arouse resentment and jealousy among those around him."/>
    <x v="0"/>
  </r>
  <r>
    <s v="s6571"/>
    <x v="0"/>
    <x v="3610"/>
    <s v="Daughters of the Dust"/>
    <x v="2923"/>
    <s v="Cora Lee Day"/>
    <s v="Cora Lee Day, Alva Rogers, Barbarao, Trula Hoosier, Adisa Anderson, Kaycee Moore, Bahni Turpin, Cheryl Lynn Bruce, Tommy Redmond Hicks, Cornell Royal"/>
    <s v="United Kingdom, United States"/>
    <s v="United Kingdom"/>
    <x v="1"/>
    <x v="1377"/>
    <x v="6"/>
    <x v="30"/>
    <x v="11"/>
    <s v="112 min"/>
    <s v="Classic Movies, Dramas, Independent Movies"/>
    <s v="An African American Gullah family leaves their coastal island home in 1902 and risks losing their culture to start a new life on the U.S. mainland."/>
    <x v="9"/>
  </r>
  <r>
    <s v="s6574"/>
    <x v="0"/>
    <x v="3611"/>
    <s v="Dayveon"/>
    <x v="2924"/>
    <s v="Devin Blackmon"/>
    <s v="Devin Blackmon, Dontrell Bright, Kordell &quot;KD&quot; Johnson, Lachion Buckingham, Chasity Moore, Marquell Manning, Shavidee Trotter, Maurice Everett"/>
    <s v="United States"/>
    <s v="United States"/>
    <x v="0"/>
    <x v="1378"/>
    <x v="2"/>
    <x v="5"/>
    <x v="0"/>
    <s v="76 min"/>
    <s v="Dramas, Independent Movies"/>
    <s v="Following the shooting death of his older brother, a depressed and aimless 13-year-old boy falls in with a gang in rural Arkansas."/>
    <x v="0"/>
  </r>
  <r>
    <s v="s6575"/>
    <x v="0"/>
    <x v="3612"/>
    <s v="De Film van Dylan Haegens"/>
    <x v="2925"/>
    <s v="Dylan Haegens"/>
    <s v="Dylan Haegens, Nick Golterman, Marit Brugman, Ilse Warringa, Teun Peters, Patrick Stoof, Rick Vermeulen, Rico Verhoeven"/>
    <s v="Netherlands"/>
    <s v="Netherlands"/>
    <x v="44"/>
    <x v="740"/>
    <x v="1"/>
    <x v="21"/>
    <x v="5"/>
    <s v="81 min"/>
    <s v="Comedies, International Movies"/>
    <s v="A YouTuber becomes obsessed with figuring out how his copycat archnemesis manages to steal all of his ideas."/>
    <x v="2"/>
  </r>
  <r>
    <s v="s6576"/>
    <x v="0"/>
    <x v="3613"/>
    <s v="De Palma"/>
    <x v="2926"/>
    <s v="Brian De Palma"/>
    <s v="Brian De Palma"/>
    <s v="United States"/>
    <s v="United States"/>
    <x v="0"/>
    <x v="826"/>
    <x v="1"/>
    <x v="25"/>
    <x v="4"/>
    <s v="110 min"/>
    <s v="Documentaries"/>
    <s v="Iconoclastic film director Brian DePalma takes a look back at the production of such classic movies as &quot;Carrie,&quot; &quot;Scarface&quot; and &quot;The Untouchables.&quot;"/>
    <x v="8"/>
  </r>
  <r>
    <s v="s6577"/>
    <x v="0"/>
    <x v="3614"/>
    <s v="Dead in a Week (Or Your Money Back)"/>
    <x v="2927"/>
    <s v="Tom Wilkinson"/>
    <s v="Tom Wilkinson, Aneurin Barnard, Freya Mavor, Marion Bailey, Christopher Eccleston, Nigel Lindsay, Velibor Topic"/>
    <s v="United Kingdom"/>
    <s v="United Kingdom"/>
    <x v="1"/>
    <x v="773"/>
    <x v="3"/>
    <x v="21"/>
    <x v="0"/>
    <s v="90 min"/>
    <s v="Comedies"/>
    <s v="After several failed attempts at taking his own life, a young man hires an aging assassin who‚Äôll do anything to fend off retirement."/>
    <x v="2"/>
  </r>
  <r>
    <s v="s6578"/>
    <x v="0"/>
    <x v="3615"/>
    <s v="Deadline: Sirf 24 Ghante"/>
    <x v="2928"/>
    <s v="Irrfan Khan"/>
    <s v="Irrfan Khan, Konkona Sen Sharma, Rajit Kapoor, Sandhya Mridul, Zakir Hussain, Rajeev Verma, Princey Shukla"/>
    <s v="India"/>
    <s v="India"/>
    <x v="3"/>
    <x v="579"/>
    <x v="0"/>
    <x v="20"/>
    <x v="1"/>
    <s v="97 min"/>
    <s v="Independent Movies, International Movies, Thrillers"/>
    <s v="A surgeon‚Äôs perfect life is rattled when his daughter is taken hostage in their own home and he's given 24 hours to pay a hefty ransom."/>
    <x v="21"/>
  </r>
  <r>
    <s v="s6579"/>
    <x v="0"/>
    <x v="3616"/>
    <s v="Deadly Scholars"/>
    <x v="2929"/>
    <s v="Kennedy Lea Slocum"/>
    <s v="Kennedy Lea Slocum, Corey Fogelmanis, Alexa Mansour, Peyton Clark, Sheryl Lee, Sherri Saum, Eric Stanton Betts, Paris Berelc, Pedro Correa, Alissa Latow"/>
    <s v="United States"/>
    <s v="United States"/>
    <x v="0"/>
    <x v="784"/>
    <x v="3"/>
    <x v="21"/>
    <x v="1"/>
    <s v="86 min"/>
    <s v="Dramas, Thrillers"/>
    <s v="After a series of strange deaths, a high school reporter tries to pin down the killer who's targeting students eligible for a prestigious scholarship."/>
    <x v="0"/>
  </r>
  <r>
    <s v="s6580"/>
    <x v="0"/>
    <x v="3617"/>
    <s v="Dean"/>
    <x v="2930"/>
    <s v="Demetri Martin"/>
    <s v="Demetri Martin, Kevin Kline, Gillian Jacobs, Rory Scovel, Ginger Gonzaga, Reid Scott, Mary Steenburgen, Briga Heelan, Christine Woods, Peter Scolari"/>
    <s v="United States"/>
    <s v="United States"/>
    <x v="0"/>
    <x v="524"/>
    <x v="5"/>
    <x v="32"/>
    <x v="2"/>
    <s v="94 min"/>
    <s v="Comedies, Dramas, Independent Movies"/>
    <s v="As his father takes steps to move on, a New Yorker grieving his mom's death visits Los Angeles where new possibilities may bring him out of his funk."/>
    <x v="2"/>
  </r>
  <r>
    <s v="s6581"/>
    <x v="0"/>
    <x v="3618"/>
    <s v="Dear Dad"/>
    <x v="2931"/>
    <s v="Arvind Swamy"/>
    <s v="Arvind Swamy, Himanshu Sharma, Ekavali Khanna, Aman Uppal, Bhavika Bhasin"/>
    <s v="India"/>
    <s v="India"/>
    <x v="3"/>
    <x v="772"/>
    <x v="4"/>
    <x v="32"/>
    <x v="1"/>
    <s v="83 min"/>
    <s v="Comedies, Dramas, Independent Movies"/>
    <s v="A father and son bond on an impromptu road trip over deep conversations, unexpected confessions, strange encounters ... and a drunken escapade."/>
    <x v="2"/>
  </r>
  <r>
    <s v="s6582"/>
    <x v="0"/>
    <x v="3619"/>
    <s v="Dear Dracula"/>
    <x v="2648"/>
    <s v="Nathan Gamble"/>
    <s v="Nathan Gamble, Ray Liotta, Emilio Estevez, Ariel Winter, Matthew Lillard, Yuri Lowenthal, Marion Ross, Tara Strong"/>
    <s v="United States"/>
    <s v="United States"/>
    <x v="0"/>
    <x v="1300"/>
    <x v="2"/>
    <x v="10"/>
    <x v="12"/>
    <s v="43 min"/>
    <s v="Children &amp; Family Movies, Comedies"/>
    <s v="When he gets a fan letter from a young monster movie buff, Dracula visits him and soon has a new friend helping him to get his confidence back."/>
    <x v="7"/>
  </r>
  <r>
    <s v="s6583"/>
    <x v="0"/>
    <x v="3620"/>
    <s v="Dear Santa"/>
    <x v="2932"/>
    <s v="Amy Acker"/>
    <s v="Amy Acker, David Haydn-Jones, Patrick Creery, Gina Holden, James Dugan, Margherita Donato, Brooklynn Proulx, James D. Hopkin, Bob Irvine"/>
    <s v="Canada"/>
    <s v="Canada"/>
    <x v="11"/>
    <x v="622"/>
    <x v="6"/>
    <x v="15"/>
    <x v="5"/>
    <s v="92 min"/>
    <s v="Comedies, Romantic Movies"/>
    <s v="Finding a letter mailed to Santa by a girl asking for a new wife for her daddy, twentysomething Crystal sets out to make the girl's wishes come true."/>
    <x v="2"/>
  </r>
  <r>
    <s v="s6584"/>
    <x v="0"/>
    <x v="3621"/>
    <s v="Death at a Funeral"/>
    <x v="2933"/>
    <s v="Chris Rock"/>
    <s v="Chris Rock, Martin Lawrence, Tracy Morgan, Danny Glover, James Marsden, Luke Wilson, Zoe Saldana, Regina Hall, Columbus Short, Peter Dinklage, Kevin Hart, Loretta Devine, Regine Nehy, Keith David, Ron Glass"/>
    <s v="United States"/>
    <s v="United States"/>
    <x v="0"/>
    <x v="421"/>
    <x v="4"/>
    <x v="3"/>
    <x v="4"/>
    <s v="93 min"/>
    <s v="Comedies"/>
    <s v="When a Los Angeles family's patriarch dies, his dutiful eldest son plans the funeral ‚Äì which becomes a fiasco thanks to a colorful cast of attendees."/>
    <x v="2"/>
  </r>
  <r>
    <s v="s6585"/>
    <x v="0"/>
    <x v="3622"/>
    <s v="Death House"/>
    <x v="2934"/>
    <s v="Cody Longo"/>
    <s v="Cody Longo, Cortney Palm, Adrienne Barbeau, Michael Berryman, Barbara Crampton, Sid Haig, Gunnar Hansen, Lindsay Hartley, Kane Hodder, Lloyd Kaufman, Camille Keaton, Bill Moseley, Tony Todd, Dee Wallace, Vincent Ward, Vernon Wells"/>
    <s v="United States"/>
    <s v="United States"/>
    <x v="0"/>
    <x v="1324"/>
    <x v="5"/>
    <x v="5"/>
    <x v="4"/>
    <s v="88 min"/>
    <s v="Horror Movies"/>
    <s v="Two federal agents battle through an army of rioting prisoners ‚Äì and their sense of reality ‚Äì inside a high-tech prison modeled after Dante‚Äôs Inferno."/>
    <x v="3"/>
  </r>
  <r>
    <s v="s6586"/>
    <x v="0"/>
    <x v="3623"/>
    <s v="Deathgrip"/>
    <x v="2935"/>
    <s v="Brendan Fairclough"/>
    <s v="Brendan Fairclough, Olly Wilkins, Kyle Jameson, Andrew Neethling, Nico Vink, Ryan Howard, Sam Hill, Josh Bryceland, Brandon Semenuk"/>
    <s v="United Kingdom"/>
    <s v="United Kingdom"/>
    <x v="1"/>
    <x v="964"/>
    <x v="2"/>
    <x v="5"/>
    <x v="0"/>
    <s v="53 min"/>
    <s v="International Movies, Sports Movies"/>
    <s v="Mountain bikers ‚Äì including legend Brendan Fairclough ‚Äì put their skills to the test and engage in daring feats set against vivid backdrops."/>
    <x v="15"/>
  </r>
  <r>
    <s v="s6589"/>
    <x v="0"/>
    <x v="3624"/>
    <s v="Deewangee"/>
    <x v="884"/>
    <s v="Ajay Devgn"/>
    <s v="Ajay Devgn, Akshaye Khanna, Urmila Matondkar, Farida Jalal, Vijayendra Ghatge"/>
    <s v="India"/>
    <s v="India"/>
    <x v="3"/>
    <x v="576"/>
    <x v="3"/>
    <x v="12"/>
    <x v="0"/>
    <s v="156 min"/>
    <s v="International Movies, Thrillers"/>
    <s v="Hired by a singer to defend her friend, who has been accused of murder, a formidable lawyer learns that the man he represents may not be innocent."/>
    <x v="15"/>
  </r>
  <r>
    <s v="s6590"/>
    <x v="0"/>
    <x v="3625"/>
    <s v="Defying the Nazis: The Sharps' War"/>
    <x v="2936"/>
    <s v="Tom Hanks"/>
    <s v="Tom Hanks, Marina Goldman"/>
    <s v="United States"/>
    <s v="United States"/>
    <x v="0"/>
    <x v="1115"/>
    <x v="6"/>
    <x v="32"/>
    <x v="1"/>
    <s v="79 min"/>
    <s v="Documentaries"/>
    <s v="This film documents the story of minister Waitstill Sharp and his wife, Martha, who risked everything to save thousands of refugees fleeing the Nazis."/>
    <x v="8"/>
  </r>
  <r>
    <s v="s6591"/>
    <x v="0"/>
    <x v="3626"/>
    <s v="Delirium"/>
    <x v="2937"/>
    <s v="Topher Grace"/>
    <s v="Topher Grace, Genesis Rodriguez, Patricia Clarkson, Callan Mulvey, Robin Thomas, Daisy McCrackin"/>
    <s v="United States"/>
    <s v="United States"/>
    <x v="0"/>
    <x v="862"/>
    <x v="4"/>
    <x v="21"/>
    <x v="4"/>
    <s v="96 min"/>
    <s v="Horror Movies, Thrillers"/>
    <s v="A man with a history of mental issues moves into his late parents' mansion and comes to suspect his new home may be haunted."/>
    <x v="3"/>
  </r>
  <r>
    <s v="s6593"/>
    <x v="0"/>
    <x v="3627"/>
    <s v="Den of Thieves"/>
    <x v="2938"/>
    <s v="Gerard Butler"/>
    <s v="Gerard Butler, Pablo Schreiber, O'Shea Jackson Jr., 50 Cent, Meadow Williams, Maurice Compte, Brian Van Holt, Evan Jones, Mo McRae, Kaiwi Lyman"/>
    <s v="United States"/>
    <s v="United States"/>
    <x v="0"/>
    <x v="486"/>
    <x v="3"/>
    <x v="21"/>
    <x v="4"/>
    <s v="140 min"/>
    <s v="Action &amp; Adventure"/>
    <s v="A highly skilled crew of bank robbers plotting a heist at the supposedly impenetrable Federal Reserve faces off against an elite unit of L.A. cops."/>
    <x v="5"/>
  </r>
  <r>
    <s v="s6594"/>
    <x v="0"/>
    <x v="3628"/>
    <s v="Denis Leary: No Cure For Cancer"/>
    <x v="2800"/>
    <s v="Denis Leary"/>
    <s v="Denis Leary"/>
    <s v="United States"/>
    <s v="United States"/>
    <x v="0"/>
    <x v="1067"/>
    <x v="0"/>
    <x v="41"/>
    <x v="4"/>
    <s v="62 min"/>
    <s v="Stand-Up Comedy"/>
    <s v="In the stand-up performance that made him a legend, comedian Denis Leary caustically holds forth on nonsmokers, vegetarians and other undesirables."/>
    <x v="12"/>
  </r>
  <r>
    <s v="s6596"/>
    <x v="0"/>
    <x v="3629"/>
    <s v="Desolation"/>
    <x v="2939"/>
    <s v="Jaimi Paige"/>
    <s v="Jaimi Paige, Alyshia Ochse, Toby Nichols, Claude Duhamel"/>
    <s v="United States"/>
    <s v="United States"/>
    <x v="0"/>
    <x v="929"/>
    <x v="0"/>
    <x v="5"/>
    <x v="0"/>
    <s v="76 min"/>
    <s v="Horror Movies, Thrillers"/>
    <s v="Along with her son and best friend, a grieving widow hikes into the woods to scatter her late husband's ashes, only to discover they're being stalked."/>
    <x v="3"/>
  </r>
  <r>
    <s v="s6597"/>
    <x v="0"/>
    <x v="3630"/>
    <s v="Detention Letter"/>
    <x v="2940"/>
    <s v="Mohamed Ramadan"/>
    <s v="Mohamed Ramadan, Dina El-Sherbiny, Eyad Nassar, Sayed Rajab, Walid Fawaz, Eman El-Assy"/>
    <s v="Egypt"/>
    <s v="Egypt"/>
    <x v="27"/>
    <x v="675"/>
    <x v="6"/>
    <x v="5"/>
    <x v="1"/>
    <s v="99 min"/>
    <s v="Action &amp; Adventure, International Movies"/>
    <s v="A man begins to regret his choices when his brother decides to join him as a member of the same terrorist organization."/>
    <x v="5"/>
  </r>
  <r>
    <s v="s6598"/>
    <x v="0"/>
    <x v="3631"/>
    <s v="Detour"/>
    <x v="2941"/>
    <s v="Tye Sheridan"/>
    <s v="Tye Sheridan, Bel Powley, Emory Cohen, Gbenga Akinnagbe, Jared Abrahamson, John Lynch, Stephen Moyer"/>
    <s v="United Kingdom, South Africa"/>
    <s v="United Kingdom"/>
    <x v="1"/>
    <x v="1379"/>
    <x v="2"/>
    <x v="32"/>
    <x v="4"/>
    <s v="97 min"/>
    <s v="Thrillers"/>
    <s v="Convinced his stepfather caused the crash that left his mother in a coma, a law student drunkenly agrees to his murder, then can't rescind the deal."/>
    <x v="4"/>
  </r>
  <r>
    <s v="s6599"/>
    <x v="0"/>
    <x v="3632"/>
    <s v="Deviant Love"/>
    <x v="2942"/>
    <s v="Emma Bell"/>
    <s v="Emma Bell, Nick Ballard, Bradley Bundlie, Gail O'Grady, Corbin Timbrook, Kate Lang Johnson, Robert Adamson, Caia Coley, Alicia James, Sotida Arpon"/>
    <s v="United States"/>
    <s v="United States"/>
    <x v="0"/>
    <x v="1105"/>
    <x v="3"/>
    <x v="23"/>
    <x v="1"/>
    <s v="87 min"/>
    <s v="Thrillers"/>
    <s v="In a tailspin after her marriage collapses, Jamie falls for a helpful gentleman whose interest in her welfare hides sinister motives."/>
    <x v="4"/>
  </r>
  <r>
    <s v="s6600"/>
    <x v="0"/>
    <x v="3633"/>
    <s v="Devil's Bride"/>
    <x v="2943"/>
    <s v="Tuulia Eloranta"/>
    <s v="Tuulia Eloranta, Magnus Krepper, Elin Petersdottir, Claes Malmberg, Kaija Pakarinen, Antti Reini, Lauri Tanskanen, Johanna af Schult√©n, Maria Sid, Pirkko H√§m√§l√§inen, Sonja Halla-aho"/>
    <s v="Finland, Sweden, Norway, Latvia, Germany"/>
    <s v="Finland"/>
    <x v="70"/>
    <x v="1380"/>
    <x v="4"/>
    <x v="32"/>
    <x v="0"/>
    <s v="108 min"/>
    <s v="Dramas, International Movies"/>
    <s v="On a small Finnish island in 1666, a teenage girl in love with a married fisherman becomes the center of a tragic witch hunt and power struggle."/>
    <x v="0"/>
  </r>
  <r>
    <s v="s6601"/>
    <x v="0"/>
    <x v="3634"/>
    <s v="Devil's Gate"/>
    <x v="2944"/>
    <s v="Amanda Schull"/>
    <s v="Amanda Schull, Milo Ventimiglia, Shawn Ashmore, Bridget Regan, Jonathan Frakes, Sarah Constible, Spencer Drever, Javier Botet"/>
    <s v="Canada"/>
    <s v="Canada"/>
    <x v="11"/>
    <x v="1381"/>
    <x v="5"/>
    <x v="5"/>
    <x v="0"/>
    <s v="94 min"/>
    <s v="Horror Movies, Sci-Fi &amp; Fantasy, Thrillers"/>
    <s v="Seeking a missing woman in North Dakota, an FBI agent and a sheriff focus on her religious zealot husband but discover something far more sinister."/>
    <x v="3"/>
  </r>
  <r>
    <s v="s6603"/>
    <x v="0"/>
    <x v="3635"/>
    <s v="Devrai"/>
    <x v="2736"/>
    <s v="Atul Kulkarni"/>
    <s v="Atul Kulkarni, Sonali Kulkarni, Tushar Dalvi, Devika Daftardar, Amruta Subhash, Mohan Agashe, Ashwin Chitale, Jyoti Subhash"/>
    <s v="India"/>
    <s v="India"/>
    <x v="3"/>
    <x v="1104"/>
    <x v="6"/>
    <x v="14"/>
    <x v="5"/>
    <s v="123 min"/>
    <s v="Dramas, International Movies"/>
    <s v="After science student Shesh Shahi ‚Äì a shy eccentric with a strange connection to nature ‚Äì is examined by a team of mental hospital doctors, a gripping portrait of schizophrenia emerges."/>
    <x v="0"/>
  </r>
  <r>
    <s v="s6605"/>
    <x v="0"/>
    <x v="3636"/>
    <s v="Dhamaal"/>
    <x v="844"/>
    <s v="Sanjay Dutt"/>
    <s v="Sanjay Dutt, Riteish Deshmukh, Arshad Warsi, Aashish Chaudhary, Javed Jaffrey, Prem Chopra, Asrani, Tiku Talsania"/>
    <s v="India"/>
    <s v="India"/>
    <x v="3"/>
    <x v="1103"/>
    <x v="0"/>
    <x v="18"/>
    <x v="1"/>
    <s v="128 min"/>
    <s v="Action &amp; Adventure, Comedies, International Movies"/>
    <s v="Tipped off about buried money in Goa, four ne‚Äôer-do-well friends go on the hunt, chased by a police officer who wants the treasure for himself."/>
    <x v="5"/>
  </r>
  <r>
    <s v="s6606"/>
    <x v="0"/>
    <x v="3637"/>
    <s v="Di Renjie zhi Sidatianwang"/>
    <x v="2945"/>
    <s v="Mark Chao"/>
    <s v="Mark Chao, Feng Shaofeng, Kenny Lin, Carina Lau, Ethan Juan, Sandra Ma"/>
    <s v="China, Hong Kong"/>
    <s v="China"/>
    <x v="4"/>
    <x v="1382"/>
    <x v="1"/>
    <x v="21"/>
    <x v="1"/>
    <s v="132 min"/>
    <s v="Action &amp; Adventure, International Movies, Sci-Fi &amp; Fantasy"/>
    <s v="Framed by an empress who plans to steal a dragon-taming mace, imperial magistrate Dee Renjie soon uncovers a greater plot that threatens the kingdom."/>
    <x v="5"/>
  </r>
  <r>
    <s v="s6607"/>
    <x v="0"/>
    <x v="3638"/>
    <s v="Diana: 7 Days That Shook the World"/>
    <x v="2946"/>
    <s v="James D'Arcy"/>
    <s v="James D'Arcy"/>
    <s v="United Kingdom"/>
    <s v="United Kingdom"/>
    <x v="1"/>
    <x v="1383"/>
    <x v="2"/>
    <x v="5"/>
    <x v="5"/>
    <s v="93 min"/>
    <s v="Documentaries"/>
    <s v="This illuminating documentary examines the aftermath of Princess Diana‚Äôs tragic death and the tense, dramatic week leading up to her funeral."/>
    <x v="8"/>
  </r>
  <r>
    <s v="s6609"/>
    <x v="0"/>
    <x v="3639"/>
    <s v="Diary of a Chambermaid"/>
    <x v="2947"/>
    <s v="L√©a Seydoux"/>
    <s v="L√©a Seydoux, Vincent Lindon, Clotilde Mollet, Herv√© Pierre, M√©lodie Valemberg, Patrick d'Assum√ßao, Vincent Lacoste, Jos√©phine Derenne, Dominique Reymond"/>
    <s v="France, Belgium"/>
    <s v="France"/>
    <x v="14"/>
    <x v="1384"/>
    <x v="3"/>
    <x v="25"/>
    <x v="11"/>
    <s v="96 min"/>
    <s v="Dramas, International Movies"/>
    <s v="An attractive young woman goes to work as a chambermaid for a troublesome couple. The wife is unreasonable, and the husband won't stop hitting on her."/>
    <x v="0"/>
  </r>
  <r>
    <s v="s6610"/>
    <x v="0"/>
    <x v="3640"/>
    <s v="Die Another Day"/>
    <x v="2674"/>
    <s v="Pierce Brosnan"/>
    <s v="Pierce Brosnan, Halle Berry, Toby Stephens, Rick Yune, Rosamund Pike, Judi Dench, John Cleese, Michael Madsen, Will Yun Lee, Kenneth Tsang, Emilio Echevarr√≠a, Mikhail Gorevoy, Lawrence Makoare, Colin Salmon, Samantha Bond"/>
    <s v="United Kingdom, United States"/>
    <s v="United Kingdom"/>
    <x v="1"/>
    <x v="1385"/>
    <x v="4"/>
    <x v="12"/>
    <x v="2"/>
    <s v="133 min"/>
    <s v="Action &amp; Adventure"/>
    <s v="Pierce Brosnan's final outing as 007 finds James Bond facing off against a North Korean terrorist who's in league with a British diamond merchant."/>
    <x v="5"/>
  </r>
  <r>
    <s v="s6611"/>
    <x v="0"/>
    <x v="3641"/>
    <s v="Dil Hai Tumhaara"/>
    <x v="2365"/>
    <s v="Rekha"/>
    <s v="Rekha, Preity Zinta, Mahima Chaudhry, Arjun Rampal, Jimmy Shergill, Alok Nath, Dilip Joshi, Govind Namdeo"/>
    <s v="India"/>
    <s v="India"/>
    <x v="3"/>
    <x v="1386"/>
    <x v="5"/>
    <x v="12"/>
    <x v="1"/>
    <s v="176 min"/>
    <s v="Dramas, International Movies, Music &amp; Musicals"/>
    <s v="The sophisticated son of a powerful businessman falls for a simple, free-spirited girl whose older sister is in love with him."/>
    <x v="0"/>
  </r>
  <r>
    <s v="s6613"/>
    <x v="0"/>
    <x v="3642"/>
    <s v="Dinner for Schmucks"/>
    <x v="206"/>
    <s v="Steve Carell"/>
    <s v="Steve Carell, Paul Rudd, Zach Galifianakis, Jemaine Clement, Jeff Dunham, Bruce Greenwood, Ron Livingston, Chris O'Dowd, Lucy Punch, Stephanie Szostak, David Walliams, Larry Wilmore"/>
    <s v="United States"/>
    <s v="United States"/>
    <x v="0"/>
    <x v="1387"/>
    <x v="6"/>
    <x v="3"/>
    <x v="2"/>
    <s v="115 min"/>
    <s v="Comedies"/>
    <s v="The host of a dinner party invites his friends to bring the saddest loser they can find. But the ultimate schmuck turns everyone else into the losers."/>
    <x v="2"/>
  </r>
  <r>
    <s v="s6615"/>
    <x v="0"/>
    <x v="3643"/>
    <s v="Disciples Of The 36th Chamber"/>
    <x v="2948"/>
    <s v="Hou Hsiao"/>
    <s v="Hou Hsiao, Gordon Liu, Lily Li, Jason Pai Piao, Chia-Liang Liu"/>
    <s v="Hong Kong"/>
    <s v="Hong Kong"/>
    <x v="12"/>
    <x v="1388"/>
    <x v="0"/>
    <x v="40"/>
    <x v="1"/>
    <s v="90 min"/>
    <s v="Action &amp; Adventure, International Movies"/>
    <s v="Shaolin monk San Te returns to protect a fellow hero with a talent for finding trouble in this action-packed sequel to &quot;The 36th Chamber of Shaolin.&quot;"/>
    <x v="5"/>
  </r>
  <r>
    <s v="s6616"/>
    <x v="0"/>
    <x v="3644"/>
    <s v="Discovering Bigfoot"/>
    <x v="2949"/>
    <s v="Todd Standing"/>
    <s v="Todd Standing"/>
    <s v="United States"/>
    <s v="United States"/>
    <x v="0"/>
    <x v="1389"/>
    <x v="1"/>
    <x v="5"/>
    <x v="0"/>
    <s v="111 min"/>
    <s v="Documentaries"/>
    <s v="Follow Todd Standing, Dr. Jeff Meldrum and other researchers into the wilderness, where they try to capture definitive proof of Sasquatch's existence."/>
    <x v="8"/>
  </r>
  <r>
    <s v="s6617"/>
    <x v="0"/>
    <x v="3645"/>
    <s v="Dismissed"/>
    <x v="2950"/>
    <s v="Kent Osborne"/>
    <s v="Kent Osborne, Dylan Sprouse, Rae Gray, Alycia Delmore, Robert Longstreet, Chris Bauer, Randall Park, Mitchell Edwards, Victoria Zeutzius, Leslie Thurston, Matthew J. Evans"/>
    <s v="United States"/>
    <s v="United States"/>
    <x v="0"/>
    <x v="1390"/>
    <x v="2"/>
    <x v="5"/>
    <x v="1"/>
    <s v="87 min"/>
    <s v="Thrillers"/>
    <s v="An intelligent but intense honor student traumatizes his high school teacher and mentor when he doesn't get the grade he believes he deserves."/>
    <x v="4"/>
  </r>
  <r>
    <s v="s6618"/>
    <x v="0"/>
    <x v="3646"/>
    <s v="District 9"/>
    <x v="37"/>
    <s v="Sharlto Copley"/>
    <s v="Sharlto Copley, Jason Cope, David James, Vanessa Haywood, Mandla Gaduka, Kenneth Nkosi, Eugene Khumbanyiwa, Louis Minnaar, William Allen Young, Nathalie Boltt"/>
    <s v="South Africa, United States, New Zealand, Canada"/>
    <s v="South Africa"/>
    <x v="5"/>
    <x v="1391"/>
    <x v="3"/>
    <x v="17"/>
    <x v="4"/>
    <s v="112 min"/>
    <s v="Action &amp; Adventure, International Movies, Sci-Fi &amp; Fantasy"/>
    <s v="After years of segregation and forced labor, a race of stranded aliens enlists in a resistance movement spearheaded by a rogue government agent."/>
    <x v="5"/>
  </r>
  <r>
    <s v="s6620"/>
    <x v="0"/>
    <x v="3647"/>
    <s v="Doctor Zhivago"/>
    <x v="2951"/>
    <s v="Omar Sharif"/>
    <s v="Omar Sharif, Julie Christie, Geraldine Chaplin, Rod Steiger, Alec Guinness, Tom Courtenay, Siobhan McKenna, Ralph Richardson, Jeffrey Rockland"/>
    <s v="United States, Italy, United Kingdom, Liechtenstein"/>
    <s v="United States"/>
    <x v="0"/>
    <x v="1392"/>
    <x v="4"/>
    <x v="65"/>
    <x v="2"/>
    <s v="200 min"/>
    <s v="Classic Movies, Dramas, Romantic Movies"/>
    <s v="A young physician and his beautiful mistress get swept up in the danger and drama of the Bolshevik Revolution in this Oscar-winning epic."/>
    <x v="9"/>
  </r>
  <r>
    <s v="s6621"/>
    <x v="0"/>
    <x v="3648"/>
    <s v="Dog Eat Dog"/>
    <x v="2952"/>
    <s v="Nicolas Cage"/>
    <s v="Nicolas Cage, Willem Dafoe, Christopher Matthew Cook, Omar J. Dorsey, Louisa Krause, Melissa Bolona, Reynaldo Gallegos"/>
    <s v="United States"/>
    <s v="United States"/>
    <x v="0"/>
    <x v="1393"/>
    <x v="5"/>
    <x v="32"/>
    <x v="0"/>
    <s v="93 min"/>
    <s v="Dramas, Thrillers"/>
    <s v="A delusional ex-con rejoins his unhinged former partners for one last job: kidnap the baby of a mobster's enemy for ransom."/>
    <x v="0"/>
  </r>
  <r>
    <s v="s6622"/>
    <x v="0"/>
    <x v="3649"/>
    <s v="Dolphin Kick"/>
    <x v="2953"/>
    <s v="Axle McCoy"/>
    <s v="Axle McCoy, Travis McCoy, Tyler Jade Nixon, Alexis Louder, DeVaughn Gow, LaVaughn Hamilton, Maya Simmons, Quddus Newton, Jordan Padreira, Derek Lee Nixon"/>
    <s v="United States"/>
    <s v="United States"/>
    <x v="0"/>
    <x v="1394"/>
    <x v="6"/>
    <x v="23"/>
    <x v="5"/>
    <s v="90 min"/>
    <s v="Children &amp; Family Movies"/>
    <s v="After losing his mom, 10-year-old Luke abandons competitive swimming. It takes a friendly dolphin to get him back in the water ‚Äì and help him heal."/>
    <x v="7"/>
  </r>
  <r>
    <s v="s6623"/>
    <x v="0"/>
    <x v="3650"/>
    <s v="Dolphin Tale 2"/>
    <x v="2954"/>
    <s v="Morgan Freeman"/>
    <s v="Morgan Freeman, Ashley Judd, Harry Connick Jr., Kris Kristofferson, Nathan Gamble, Austin Stowell, Juliana Harkavy, Charles Martin Smith, Austin Highsmith, Cozi Zuehlsdorff"/>
    <s v="United States"/>
    <s v="United States"/>
    <x v="0"/>
    <x v="1395"/>
    <x v="0"/>
    <x v="28"/>
    <x v="3"/>
    <s v="107 min"/>
    <s v="Children &amp; Family Movies, Dramas"/>
    <s v="Winter the dolphin, who survived a tragic injury by receiving a prosthetic tail, bonds with an orphaned baby dolphin after her beloved pool mate dies."/>
    <x v="7"/>
  </r>
  <r>
    <s v="s6624"/>
    <x v="0"/>
    <x v="3651"/>
    <s v="Domino"/>
    <x v="2849"/>
    <s v="Nikolaj Coster-Waldau"/>
    <s v="Nikolaj Coster-Waldau, Carice van Houten, Eriq Ebouaney, Guy Pearce, Mohammed Azaay, S√∏ren Malling, Paprika Steen, Helena Kaittani"/>
    <s v="Denmark, France, Belgium, Italy, Netherlands, United States, United Kingdom"/>
    <s v="Denmark"/>
    <x v="64"/>
    <x v="1396"/>
    <x v="1"/>
    <x v="23"/>
    <x v="4"/>
    <s v="89 min"/>
    <s v="International Movies, Thrillers"/>
    <s v="A Copenhagen police officer hunts for the man who attacked his partner, only to stumble into a high-stakes game of espionage."/>
    <x v="15"/>
  </r>
  <r>
    <s v="s6625"/>
    <x v="0"/>
    <x v="3652"/>
    <s v="Don Quixote: The Ingenious Gentleman of La Mancha"/>
    <x v="2955"/>
    <s v="Carmen Argenziano"/>
    <s v="Carmen Argenziano, Horatio Sanz, Luis Guzman, Vera Cherny, Lorena McGregor, Reinaldo Zavarce, Jacquie Barnbrook, Anthony Skordi, Lin Shaye, James Franco"/>
    <s v="United States"/>
    <s v="United States"/>
    <x v="0"/>
    <x v="1397"/>
    <x v="2"/>
    <x v="25"/>
    <x v="1"/>
    <s v="83 min"/>
    <s v="Comedies, Independent Movies"/>
    <s v="In this modern adaptation of a Spanish classic, an eccentric, elderly gentleman sets out with his honest sidekick to right the wrongs of the world."/>
    <x v="2"/>
  </r>
  <r>
    <s v="s6626"/>
    <x v="0"/>
    <x v="3653"/>
    <s v="Don Verdean"/>
    <x v="2956"/>
    <s v="Sam Rockwell"/>
    <s v="Sam Rockwell, Amy Ryan, Will Forte, Danny McBride, Jemaine Clement, Leslie Bibb, Steve Park, Sky Elobar, P.J. Boudousqu√©, Yaniv Moyal"/>
    <s v="United States"/>
    <s v="United States"/>
    <x v="0"/>
    <x v="1398"/>
    <x v="3"/>
    <x v="25"/>
    <x v="2"/>
    <s v="96 min"/>
    <s v="Comedies"/>
    <s v="A questionable character working as a self-styled &quot;biblical archaeologist&quot; advances his cause by creating phony religious artifacts."/>
    <x v="2"/>
  </r>
  <r>
    <s v="s6627"/>
    <x v="0"/>
    <x v="3654"/>
    <s v="Don't Be Afraid of the Dark"/>
    <x v="2957"/>
    <s v="Katie Holmes"/>
    <s v="Katie Holmes, Guy Pearce, Bailee Madison, Jack Thompson, Garry McDonald, Alan Dale, Julia Blake, Edwina Ritchard, Emilia Burns, Guillermo del Toro"/>
    <s v="United States, Australia, Mexico"/>
    <s v="United States"/>
    <x v="0"/>
    <x v="1399"/>
    <x v="4"/>
    <x v="3"/>
    <x v="4"/>
    <s v="99 min"/>
    <s v="Horror Movies"/>
    <s v="Young Sally Hurst discovers she isn't alone in her new house: strange creatures live there ‚Äì and they might not be as friendly as Sally thinks."/>
    <x v="3"/>
  </r>
  <r>
    <s v="s6628"/>
    <x v="0"/>
    <x v="3655"/>
    <s v="Don't Crack Under Pressure"/>
    <x v="2656"/>
    <s v="Davide Carrera"/>
    <s v="Davide Carrera, Jesse Richman, Loic Collomb-Patton, Wille Lindberg, Matt Annetts"/>
    <s v="France"/>
    <s v="France"/>
    <x v="14"/>
    <x v="1400"/>
    <x v="5"/>
    <x v="25"/>
    <x v="0"/>
    <s v="95 min"/>
    <s v="Action &amp; Adventure, Documentaries, International Movies"/>
    <s v="There are risks. Then there are risk-takers. In an around-the-world trip, follow athletes perform jaw-dropping acts in unpredictable elements of nature."/>
    <x v="5"/>
  </r>
  <r>
    <s v="s6629"/>
    <x v="0"/>
    <x v="3656"/>
    <s v="Don't Crack Under Pressure II"/>
    <x v="2656"/>
    <s v="Davide Carrera"/>
    <s v="Davide Carrera, Eric Duguil, Jesse Richman, Richie Jackson, Loic Collomb-Patton, Wille Lindberg, Matt Annetts"/>
    <s v="France"/>
    <s v="France"/>
    <x v="14"/>
    <x v="1401"/>
    <x v="6"/>
    <x v="32"/>
    <x v="0"/>
    <s v="88 min"/>
    <s v="Action &amp; Adventure, Documentaries, International Movies"/>
    <s v="Using state-of-the-art technology, this stunning sequel follows athletes pulling off daring feats under extreme conditions in extraordinary locations."/>
    <x v="5"/>
  </r>
  <r>
    <s v="s6630"/>
    <x v="0"/>
    <x v="3657"/>
    <s v="Don't Crack Under Pressure III"/>
    <x v="2656"/>
    <s v="Temarii Buillard"/>
    <s v="Temarii Buillard, Davide Carrera, Jesse Richman, Loic Collomb-Patton, Wille Lindberg, Matt Annetts"/>
    <s v="France"/>
    <s v="France"/>
    <x v="14"/>
    <x v="1402"/>
    <x v="0"/>
    <x v="5"/>
    <x v="1"/>
    <s v="94 min"/>
    <s v="Action &amp; Adventure, Documentaries, International Movies"/>
    <s v="Through deserts, above mountains and deep into oceans, elite athletes ‚Äî both veteran and new ‚Äî form bonds and pursue adventure in sumptuous landscapes."/>
    <x v="5"/>
  </r>
  <r>
    <s v="s6631"/>
    <x v="0"/>
    <x v="3658"/>
    <s v="Don't Knock Twice"/>
    <x v="2958"/>
    <s v="Katee Sackhoff"/>
    <s v="Katee Sackhoff, Lucy Boynton, Richard Mylan, Nick Moran, Pascale Wilson, Javier Botet, Pooneh Hajimohammadi, Sarah Buckland"/>
    <s v="United Kingdom"/>
    <s v="United Kingdom"/>
    <x v="1"/>
    <x v="786"/>
    <x v="3"/>
    <x v="32"/>
    <x v="4"/>
    <s v="93 min"/>
    <s v="Horror Movies, International Movies"/>
    <s v="A recovering addict becomes her estranged daughter's only hope after the teen awakens a terrifying child-stealing witch from an urban legend."/>
    <x v="3"/>
  </r>
  <r>
    <s v="s6632"/>
    <x v="0"/>
    <x v="3659"/>
    <s v="Don't Look Down"/>
    <x v="2959"/>
    <s v="Richard Branson"/>
    <s v="Richard Branson"/>
    <s v="United Kingdom"/>
    <s v="United Kingdom"/>
    <x v="1"/>
    <x v="1126"/>
    <x v="4"/>
    <x v="32"/>
    <x v="0"/>
    <s v="93 min"/>
    <s v="Documentaries, International Movies"/>
    <s v="Aided by dramatic reconstructions and archive footage, Sir Richard Branson recounts his daring attempts to break hot air balloon records."/>
    <x v="8"/>
  </r>
  <r>
    <s v="s6633"/>
    <x v="0"/>
    <x v="3660"/>
    <s v="Don't Think Twice"/>
    <x v="2960"/>
    <s v="Keegan-Michael Key"/>
    <s v="Keegan-Michael Key, Gillian Jacobs, Mike Birbiglia, Kate Micucci, Chris Gethard, Richard Masur, Tami Sagher, Erin Darke"/>
    <s v="United States"/>
    <s v="United States"/>
    <x v="0"/>
    <x v="1115"/>
    <x v="6"/>
    <x v="32"/>
    <x v="4"/>
    <s v="92 min"/>
    <s v="Comedies, Dramas, Independent Movies"/>
    <s v="Six talented but struggling improv comics see a sudden shift in their troupe's dynamic after one of them lands a much-coveted gig on television."/>
    <x v="2"/>
  </r>
  <r>
    <s v="s6634"/>
    <x v="0"/>
    <x v="3661"/>
    <s v="Donnie Brasco"/>
    <x v="2064"/>
    <s v="Al Pacino"/>
    <s v="Al Pacino, Johnny Depp, Michael Madsen, Bruno Kirby, James Russo, Anne Heche, Zeljko Ivanek, Gerry Becker, Robert Miano, Zach Grenier"/>
    <s v="United States"/>
    <s v="United States"/>
    <x v="0"/>
    <x v="578"/>
    <x v="1"/>
    <x v="36"/>
    <x v="4"/>
    <s v="127 min"/>
    <s v="Dramas, Thrillers"/>
    <s v="When FBI agent Joe Pistone goes undercover to infiltrate the mob, he starts to identify with the made men he's charged with taking down."/>
    <x v="0"/>
  </r>
  <r>
    <s v="s6635"/>
    <x v="0"/>
    <x v="1671"/>
    <s v="Doom"/>
    <x v="304"/>
    <s v="Karl Urban"/>
    <s v="Karl Urban, Rosamund Pike, Dwayne Johnson, Deobia Oparei, Ben Daniels, Razaaq Adoti, Richard Brake, Dexter Fletcher, Al Weaver, Brian Steele"/>
    <s v="United Kingdom, Czech Republic, Germany, United States"/>
    <s v="United Kingdom"/>
    <x v="1"/>
    <x v="350"/>
    <x v="5"/>
    <x v="19"/>
    <x v="4"/>
    <s v="105 min"/>
    <s v="Action &amp; Adventure, Horror Movies, Sci-Fi &amp; Fantasy"/>
    <s v="A special ops squad investigating a distress signal from a distant planet discovers that mutant aliens have already wiped out most of the population."/>
    <x v="5"/>
  </r>
  <r>
    <s v="s6637"/>
    <x v="0"/>
    <x v="3662"/>
    <s v="Doubles Cause Troubles"/>
    <x v="2851"/>
    <s v="Carol 'Do Do' Cheng"/>
    <s v="Carol 'Do Do' Cheng, Maggie Cheung, Wilson Lam, Chan Pak-cheung, Charlie Cho, Tom Poon, Kwan Ming-yuk, Hon Yee-Sang, Sherman Wong, Lo Fan"/>
    <s v="Hong Kong"/>
    <s v="Hong Kong"/>
    <x v="12"/>
    <x v="876"/>
    <x v="1"/>
    <x v="27"/>
    <x v="1"/>
    <s v="94 min"/>
    <s v="Action &amp; Adventure, Comedies, International Movies"/>
    <s v="When the tenant in their flat dies under suspicious circumstances, two bickering cousins are forced to navigate both sides of the law."/>
    <x v="5"/>
  </r>
  <r>
    <s v="s6638"/>
    <x v="0"/>
    <x v="3663"/>
    <s v="Doubt"/>
    <x v="2961"/>
    <s v="Meryl Streep"/>
    <s v="Meryl Streep, Philip Seymour Hoffman, Amy Adams, Viola Davis, Alice Drummond, Audrie Neenan, Susan Blommaert, Carrie Preston, Lydia Jordan, Lloyd Clay Brown"/>
    <s v="United States"/>
    <s v="United States"/>
    <x v="0"/>
    <x v="769"/>
    <x v="2"/>
    <x v="16"/>
    <x v="2"/>
    <s v="104 min"/>
    <s v="Dramas, Faith &amp; Spirituality"/>
    <s v="Sister Aloysius begins to have doubts about doting Father Flynn, who seems to have become overly involved in the life of an African American pupil."/>
    <x v="0"/>
  </r>
  <r>
    <s v="s6640"/>
    <x v="0"/>
    <x v="3664"/>
    <s v="Dr. Seuss' The Cat in the Hat"/>
    <x v="2962"/>
    <s v="Mike Myers"/>
    <s v="Mike Myers, Alec Baldwin, Kelly Preston, Dakota Fanning, Spencer Breslin, Amy Hill, Sean Hayes, Dan Castellaneta"/>
    <s v="United States"/>
    <s v="United States"/>
    <x v="0"/>
    <x v="734"/>
    <x v="1"/>
    <x v="13"/>
    <x v="3"/>
    <s v="82 min"/>
    <s v="Children &amp; Family Movies, Comedies"/>
    <s v="While Mom is away, a bored little boy and girl are visited by the Cat in the Hat, who proceeds to turn the house into the &quot;mother of all messes.&quot;"/>
    <x v="7"/>
  </r>
  <r>
    <s v="s6641"/>
    <x v="0"/>
    <x v="3665"/>
    <s v="Dr. Seuss' The Grinch"/>
    <x v="2963"/>
    <s v="Benedict Cumberbatch"/>
    <s v="Benedict Cumberbatch, Cameron Seely, Rashida Jones, Pharrell Williams, Kenan Thompson, Angela Lansbury"/>
    <s v="France, China, Japan, United States"/>
    <s v="France"/>
    <x v="14"/>
    <x v="1015"/>
    <x v="0"/>
    <x v="21"/>
    <x v="3"/>
    <s v="86 min"/>
    <s v="Children &amp; Family Movies, Comedies"/>
    <s v="A grump with a mean streak plots to bring Christmas to a halt in the cheerful town of Whoville. But a generous little girl could change his heart."/>
    <x v="7"/>
  </r>
  <r>
    <s v="s6642"/>
    <x v="0"/>
    <x v="1596"/>
    <s v="Dragonheart"/>
    <x v="2964"/>
    <s v="Sean Connery"/>
    <s v="Sean Connery, Dennis Quaid, David Thewlis, Pete Postlethwaite, Dina Meyer, Jason Isaacs, Brian Thompson, Julie Christie"/>
    <s v="United States"/>
    <s v="United States"/>
    <x v="0"/>
    <x v="1290"/>
    <x v="1"/>
    <x v="34"/>
    <x v="2"/>
    <s v="103 min"/>
    <s v="Action &amp; Adventure, Sci-Fi &amp; Fantasy"/>
    <s v="In ancient times when majestic fire-breathers soared through the skies, a knight comes face to face and heart to heart with the last dragon on Earth."/>
    <x v="5"/>
  </r>
  <r>
    <s v="s6643"/>
    <x v="0"/>
    <x v="3666"/>
    <s v="Dragonheart 3: The Sorcerer"/>
    <x v="2965"/>
    <s v="Julian Morris"/>
    <s v="Julian Morris, Tamzin Merchant, Ben Kingsley, Jassa Ahluwalia, Jonjo O'Neill, Dominic Mafham, Roger Ashton-Griffiths, Jake Curran, Duncan Preston, Ozama Oancea"/>
    <s v="United States"/>
    <s v="United States"/>
    <x v="0"/>
    <x v="1280"/>
    <x v="2"/>
    <x v="25"/>
    <x v="2"/>
    <s v="97 min"/>
    <s v="Action &amp; Adventure, Sci-Fi &amp; Fantasy"/>
    <s v="When an aspiring knight crosses paths with a dragon, the two form an unlikely alliance in a high-stakes battle against a malicious sorcerer."/>
    <x v="5"/>
  </r>
  <r>
    <s v="s6644"/>
    <x v="0"/>
    <x v="1596"/>
    <s v="Dragonheart: A New Beginning"/>
    <x v="2966"/>
    <s v="Christopher Masterson"/>
    <s v="Christopher Masterson, Harry Van Gorkum, Rona Figueroa, Matt Hickey, Henry O, Tom Burke, Robby Benson, Ken Shorter, John Woodnutt, Lubomir Misak"/>
    <s v="United States"/>
    <s v="United States"/>
    <x v="0"/>
    <x v="1014"/>
    <x v="3"/>
    <x v="42"/>
    <x v="3"/>
    <s v="84 min"/>
    <s v="Action &amp; Adventure, Sci-Fi &amp; Fantasy"/>
    <s v="This sequel introduces Draco the dragon's offspring, Drake, who dreams of becoming a knight and teams up with a stable boy to master his skills."/>
    <x v="5"/>
  </r>
  <r>
    <s v="s6645"/>
    <x v="0"/>
    <x v="1596"/>
    <s v="Dragonheart: Battle for the Heartfire"/>
    <x v="2967"/>
    <s v="Tom Rhys Harries"/>
    <s v="Tom Rhys Harries, Jessamine-Bliss Bell, Patrick Stewart, Andr√© Eriksen, Richard Cordery, Martin Hutson, Turlough Convery, Delroy Brown, Tamzin Merchant"/>
    <s v="United States"/>
    <s v="United States"/>
    <x v="0"/>
    <x v="1291"/>
    <x v="4"/>
    <x v="5"/>
    <x v="2"/>
    <s v="98 min"/>
    <s v="Action &amp; Adventure, Sci-Fi &amp; Fantasy"/>
    <s v="When the king of Brittania dies, the dragon who shares his heart must find a new ruler, but the monarch's grandchildren go to war over the throne."/>
    <x v="5"/>
  </r>
  <r>
    <s v="s6648"/>
    <x v="0"/>
    <x v="3667"/>
    <s v="Dream Big: Engineering Our World"/>
    <x v="2968"/>
    <s v="Jeff Bridges"/>
    <s v="Jeff Bridges"/>
    <s v="United States"/>
    <s v="United States"/>
    <x v="0"/>
    <x v="1292"/>
    <x v="5"/>
    <x v="5"/>
    <x v="8"/>
    <s v="42 min"/>
    <s v="Documentaries"/>
    <s v="Narrated by Jeff Bridges, this compelling documentary examines some incredible achievements of engineering from across the globe."/>
    <x v="8"/>
  </r>
  <r>
    <s v="s6650"/>
    <x v="0"/>
    <x v="3668"/>
    <s v="Dries"/>
    <x v="2969"/>
    <s v="Dries Van Noten"/>
    <s v="Dries Van Noten"/>
    <s v="Germany, Belgium"/>
    <s v="Germany"/>
    <x v="2"/>
    <x v="1293"/>
    <x v="6"/>
    <x v="5"/>
    <x v="5"/>
    <s v="89 min"/>
    <s v="Documentaries, International Movies"/>
    <s v="This documentary explores the intense passion and distinctive talent that make Dries Van Noten one of the most unique fashion designers in the world."/>
    <x v="8"/>
  </r>
  <r>
    <s v="s6654"/>
    <x v="0"/>
    <x v="3669"/>
    <s v="Dukhtar"/>
    <x v="2970"/>
    <s v="Samiya Mumtaz"/>
    <s v="Samiya Mumtaz, Mohib Mirza, Saleha Aref, Asif Khan, Adnan Shah, Ajab Gul, Abdullah Jan, Samina Ahmad, Omair Rana, Zeeshan Shafa"/>
    <s v="Pakistan, Norway, United States"/>
    <s v="Pakistan"/>
    <x v="63"/>
    <x v="1013"/>
    <x v="0"/>
    <x v="28"/>
    <x v="1"/>
    <s v="93 min"/>
    <s v="Dramas, Independent Movies, International Movies"/>
    <s v="A young mother embarks on a desperate quest for freedom when she kidnaps her 10-year-old daughter to save her from a tribal marriage."/>
    <x v="0"/>
  </r>
  <r>
    <s v="s6655"/>
    <x v="0"/>
    <x v="3670"/>
    <s v="Dum"/>
    <x v="2971"/>
    <s v="Vivek Oberoi"/>
    <s v="Vivek Oberoi, Diya Mirza, Atul Kulkarni, Govind Namdeo, Mukesh Rishi, Sushant Singh, Yashpal Sharma, Sheeba"/>
    <s v="India"/>
    <s v="India"/>
    <x v="3"/>
    <x v="1012"/>
    <x v="1"/>
    <x v="13"/>
    <x v="1"/>
    <s v="162 min"/>
    <s v="Action &amp; Adventure, Dramas, International Movies"/>
    <s v="When one of his colleagues becomes corrupted by power and goes over to the dark side, a young police officer tries to bring the offender to justice."/>
    <x v="5"/>
  </r>
  <r>
    <s v="s6656"/>
    <x v="0"/>
    <x v="3671"/>
    <s v="Dumb and Dumberer: When Harry Met Lloyd"/>
    <x v="513"/>
    <s v="Eric Christian Olsen"/>
    <s v="Eric Christian Olsen, Derek Richardson, Rachel Nichols, Cheri Oteri, Luis Guzm√°n, Elden Henson, William Lee Scott, Mimi Rogers, Eugene Levy"/>
    <s v="United States"/>
    <s v="United States"/>
    <x v="0"/>
    <x v="1294"/>
    <x v="2"/>
    <x v="13"/>
    <x v="2"/>
    <s v="85 min"/>
    <s v="Comedies"/>
    <s v="This wacky prequel to the 1994 blockbuster goes back to the lame-brained title characters' days as classmates at a Rhode Island high school."/>
    <x v="2"/>
  </r>
  <r>
    <s v="s6657"/>
    <x v="0"/>
    <x v="3672"/>
    <s v="E-Cigarettes: Miracle or Menace?"/>
    <x v="2972"/>
    <s v="Michael Mosley"/>
    <s v="Michael Mosley"/>
    <s v="United Kingdom"/>
    <s v="United Kingdom"/>
    <x v="1"/>
    <x v="1011"/>
    <x v="3"/>
    <x v="32"/>
    <x v="1"/>
    <s v="52 min"/>
    <s v="Documentaries"/>
    <s v="This documentary investigates the surge in vaping culture and whether e-cigarettes can really help smokers kick the habit."/>
    <x v="8"/>
  </r>
  <r>
    <s v="s6658"/>
    <x v="0"/>
    <x v="3673"/>
    <s v="Earth to Echo"/>
    <x v="2973"/>
    <s v="Teo Halm"/>
    <s v="Teo Halm, Astro, Reese Hartwig, Ella Wahlestedt, Jason Gray-Stanford, Algee Smith, Cassius Willis, Sonya Leslie, Kerry O'Malley, Virginia Louise Smith, Peter Mackenzie, Valerie Wildman"/>
    <s v="United States"/>
    <s v="United States"/>
    <x v="0"/>
    <x v="1295"/>
    <x v="4"/>
    <x v="28"/>
    <x v="3"/>
    <s v="91 min"/>
    <s v="Children &amp; Family Movies, Sci-Fi &amp; Fantasy"/>
    <s v="When a construction project begins in their neighborhood, four friends start receiving bizarre encoded text messages on their cell phones."/>
    <x v="7"/>
  </r>
  <r>
    <s v="s6662"/>
    <x v="0"/>
    <x v="3674"/>
    <s v="East Side Sushi"/>
    <x v="2974"/>
    <s v="Diana Elizabeth Torres"/>
    <s v="Diana Elizabeth Torres, Yutaka Takeuchi, Rodrigo Duarte Clark, Kaya Jade Aguirre, Roji Oyama, Lane Nishikawa, Miyoko Sakatani"/>
    <s v="United States"/>
    <s v="United States"/>
    <x v="0"/>
    <x v="1403"/>
    <x v="5"/>
    <x v="25"/>
    <x v="3"/>
    <s v="106 min"/>
    <s v="Dramas"/>
    <s v="She‚Äôs not the usual candidate for the role, but a dogged Mexican-American mother makes it her mission to become a talented sushi chef."/>
    <x v="0"/>
  </r>
  <r>
    <s v="s6663"/>
    <x v="0"/>
    <x v="3675"/>
    <s v="Easy A"/>
    <x v="2975"/>
    <s v="Emma Stone"/>
    <s v="Emma Stone, Penn Badgley, Amanda Bynes, Dan Byrd, Thomas Haden Church, Patricia Clarkson, Cam Gigandet, Lisa Kudrow, Malcolm McDowell, Aly Michalka"/>
    <s v="United States"/>
    <s v="United States"/>
    <x v="0"/>
    <x v="1010"/>
    <x v="6"/>
    <x v="3"/>
    <x v="2"/>
    <s v="92 min"/>
    <s v="Comedies, Romantic Movies"/>
    <s v="When a lie about Olive's reputation transforms her from anonymous to infamous at her high school, she decides to embrace a provocative new persona."/>
    <x v="2"/>
  </r>
  <r>
    <s v="s6665"/>
    <x v="0"/>
    <x v="3676"/>
    <s v="Eat Pray Love"/>
    <x v="703"/>
    <s v="Julia Roberts"/>
    <s v="Julia Roberts, James Franco, Javier Bardem, Richard Jenkins, Viola Davis, Billy Crudup, Hadi Subiyanto, Mike O'Malley, Tuva Novotny, Luca Argentero"/>
    <s v="United States"/>
    <s v="United States"/>
    <x v="0"/>
    <x v="1404"/>
    <x v="0"/>
    <x v="3"/>
    <x v="2"/>
    <s v="140 min"/>
    <s v="Dramas, Romantic Movies"/>
    <s v="After deciding to reshape her life after divorce, Liz travels around the world in search of good food, spirituality and true love."/>
    <x v="0"/>
  </r>
  <r>
    <s v="s6666"/>
    <x v="0"/>
    <x v="701"/>
    <s v="Eddie Murphy: Delirious"/>
    <x v="2976"/>
    <s v="Eddie Murphy"/>
    <s v="Eddie Murphy"/>
    <s v="United States"/>
    <s v="United States"/>
    <x v="0"/>
    <x v="1405"/>
    <x v="1"/>
    <x v="8"/>
    <x v="0"/>
    <s v="69 min"/>
    <s v="Stand-Up Comedy"/>
    <s v="Flashing the wild stand-up comedy that made him a household name, Eddie Murphy unleashes uncensored observations and parodies in this 1983 live show."/>
    <x v="12"/>
  </r>
  <r>
    <s v="s6667"/>
    <x v="0"/>
    <x v="3677"/>
    <s v="Eeda"/>
    <x v="2977"/>
    <s v="Shane Nigaam"/>
    <s v="Shane Nigaam, Nimisha Sajayan, Manikandan R. Achari, Alencier Ley Lopez, Sujith Sankar, P. Balachandran, Sudhi Koppa"/>
    <s v="India"/>
    <s v="India"/>
    <x v="3"/>
    <x v="1406"/>
    <x v="2"/>
    <x v="21"/>
    <x v="1"/>
    <s v="153 min"/>
    <s v="Dramas, International Movies, Romantic Movies"/>
    <s v="Two young adults with families on opposite ends of the political spectrum fall in love in a Kerala city torn by violence."/>
    <x v="0"/>
  </r>
  <r>
    <s v="s6668"/>
    <x v="0"/>
    <x v="3678"/>
    <s v="Eh Janam Tumhare Lekhe"/>
    <x v="2978"/>
    <s v="Pavan Malhotra"/>
    <s v="Pavan Malhotra, Sudhanshu Aggarwal, Arjuna Bhalla, Avrinder Kaur, Arvinder Bhatti, Master Yuvraj, Jai Bharti, Gagandeep Singh"/>
    <s v="India"/>
    <s v="India"/>
    <x v="3"/>
    <x v="1009"/>
    <x v="3"/>
    <x v="25"/>
    <x v="1"/>
    <s v="124 min"/>
    <s v="Dramas, International Movies"/>
    <s v="Driven by the lessons he learned from his mother, and the values of the Sikh religion, a man sets out on a mission to serve humanity."/>
    <x v="0"/>
  </r>
  <r>
    <s v="s6669"/>
    <x v="0"/>
    <x v="3679"/>
    <s v="Ek Cup Chya"/>
    <x v="2736"/>
    <s v="Kishore Kadam"/>
    <s v="Kishore Kadam, Ashwini Giri, Kamal Desai, Devika Daftardar, Sunil Sukthankar, Shriram Ranade, Padmanabh Bind"/>
    <s v="India"/>
    <s v="India"/>
    <x v="3"/>
    <x v="957"/>
    <x v="2"/>
    <x v="17"/>
    <x v="5"/>
    <s v="120 min"/>
    <s v="Dramas, Independent Movies, International Movies"/>
    <s v="A poor bus conductor's efforts at obtaining information about his enormous electricity bill are hindered by a corrupt system."/>
    <x v="0"/>
  </r>
  <r>
    <s v="s6670"/>
    <x v="0"/>
    <x v="3680"/>
    <s v="Ek Hasina Thi"/>
    <x v="1880"/>
    <s v="Saif Ali Khan"/>
    <s v="Saif Ali Khan, Urmila Matondkar, Seema Biswas, Pratima Kazmi, Aditya Srivastava, Rasika Joshi, Madan Joshi, Seema Adhikari"/>
    <s v="India"/>
    <s v="India"/>
    <x v="3"/>
    <x v="678"/>
    <x v="2"/>
    <x v="14"/>
    <x v="0"/>
    <s v="134 min"/>
    <s v="Dramas, International Movies, Thrillers"/>
    <s v="Imprisoned for underworld crimes she didn‚Äôt commit, a vengeful woman breaks free and goes scorched earth on the smooth-talking suitor who framed her."/>
    <x v="0"/>
  </r>
  <r>
    <s v="s6671"/>
    <x v="0"/>
    <x v="3681"/>
    <s v="El √∫ltimo testigo"/>
    <x v="2979"/>
    <s v="Aaron Eckhart"/>
    <s v="Aaron Eckhart, Liana Liberato, Olga Kurylenko, Garrick Hagon, Eric Godon, Yassine Fadel, Neil Napier, David Bark-Jones, Alexander Fehling, Nick Alachiotis, Jade Hassoun√©"/>
    <s v="United States, Canada, Belgium, United Kingdom"/>
    <s v="United States"/>
    <x v="0"/>
    <x v="1407"/>
    <x v="5"/>
    <x v="10"/>
    <x v="4"/>
    <s v="105 min"/>
    <s v="Action &amp; Adventure"/>
    <s v="A security expert and ex-CIA agent living in Belgium must go on the run with his estranged teen daughter when they're both marked for assassination."/>
    <x v="5"/>
  </r>
  <r>
    <s v="s6676"/>
    <x v="0"/>
    <x v="3682"/>
    <s v="El Che"/>
    <x v="1836"/>
    <s v="Paco Ignacio Taibo II"/>
    <s v="Paco Ignacio Taibo II"/>
    <s v="Venezuela"/>
    <s v="Venezuela"/>
    <x v="71"/>
    <x v="1032"/>
    <x v="5"/>
    <x v="5"/>
    <x v="1"/>
    <s v="119 min"/>
    <s v="Documentaries, International Movies"/>
    <s v="Spanish-Mexican writer Paco Ignacio Taibo II hits the road to trace the footsteps of Ernesto &quot;Che&quot; Guevara and sheds new light on the revolutionary."/>
    <x v="8"/>
  </r>
  <r>
    <s v="s6681"/>
    <x v="0"/>
    <x v="3683"/>
    <s v="Elephants Dream 4 Hour"/>
    <x v="2980"/>
    <s v="Cas Jansen"/>
    <s v="Cas Jansen, Tygo Gernandt"/>
    <s v="Netherlands"/>
    <s v="Netherlands"/>
    <x v="44"/>
    <x v="889"/>
    <x v="2"/>
    <x v="20"/>
    <x v="0"/>
    <s v="196 min"/>
    <s v="International Movies, Sci-Fi &amp; Fantasy"/>
    <s v="Friends Proog and Emo live in a capricious, seemingly infinite machine with a sinister purpose in this experimental computer-animated short."/>
    <x v="15"/>
  </r>
  <r>
    <s v="s6683"/>
    <x v="0"/>
    <x v="3684"/>
    <s v="Elizabeth Harvest"/>
    <x v="2981"/>
    <s v="Abbey Lee"/>
    <s v="Abbey Lee, Ciar√°n Hinds, Carla Gugino, Matthew Beard, Dylan Baker"/>
    <s v="United States"/>
    <s v="United States"/>
    <x v="0"/>
    <x v="421"/>
    <x v="4"/>
    <x v="23"/>
    <x v="4"/>
    <s v="109 min"/>
    <s v="Dramas, Sci-Fi &amp; Fantasy"/>
    <s v="When a young newlywed enters the one chamber in her husband‚Äôs mansion that‚Äôs off-limits, she faces the horrifying consequences of defying the rules."/>
    <x v="0"/>
  </r>
  <r>
    <s v="s6684"/>
    <x v="0"/>
    <x v="3685"/>
    <s v="Elles √©taient en guerre (1914-1918)"/>
    <x v="2982"/>
    <s v="Nathalie Baye"/>
    <s v="Nathalie Baye"/>
    <s v="France"/>
    <s v="France"/>
    <x v="14"/>
    <x v="993"/>
    <x v="5"/>
    <x v="28"/>
    <x v="1"/>
    <s v="93 min"/>
    <s v="Documentaries, International Movies"/>
    <s v="Trace the overlapping journeys of exceptional women swept up in World War I and hear their tales of bravery on history's front lines."/>
    <x v="8"/>
  </r>
  <r>
    <s v="s6687"/>
    <x v="0"/>
    <x v="3686"/>
    <s v="Elstree 1976"/>
    <x v="2983"/>
    <s v="Paul Blake"/>
    <s v="Paul Blake, Jeremy Bulloch, John Chapman, Anthony Forrest, Laurie Goode, Garrick Hagon, Derek Lyons, Angus MacInnes, David Prowse, Pam Rose"/>
    <s v="United Kingdom"/>
    <s v="United Kingdom"/>
    <x v="1"/>
    <x v="1408"/>
    <x v="0"/>
    <x v="25"/>
    <x v="5"/>
    <s v="102 min"/>
    <s v="Documentaries"/>
    <s v="Then and now footage of bit players who appeared in &quot;Star Wars&quot; tells the story of how the film and its legions of fans changed their lives forever."/>
    <x v="8"/>
  </r>
  <r>
    <s v="s6688"/>
    <x v="0"/>
    <x v="3687"/>
    <s v="Emelie"/>
    <x v="2984"/>
    <s v="Sarah Bolger"/>
    <s v="Sarah Bolger, Joshua Rush, Carly Adams, Thomas Bair, Susan Pourfar, Chris Beetem"/>
    <s v="United States"/>
    <s v="United States"/>
    <x v="0"/>
    <x v="875"/>
    <x v="2"/>
    <x v="32"/>
    <x v="0"/>
    <s v="82 min"/>
    <s v="Horror Movies, Thrillers"/>
    <s v="A suburban couple hires a new sitter to watch their three kids for the night, unaware that the young woman isn't who she claims to be."/>
    <x v="3"/>
  </r>
  <r>
    <s v="s6689"/>
    <x v="0"/>
    <x v="3688"/>
    <s v="Emma' (Mother)"/>
    <x v="2985"/>
    <s v="Cut Mini Theo"/>
    <s v="Cut Mini Theo, Christoffer Nelwan, Arman Dewarti, Jajang C. Noer, Indah Permatasari, Dimi Cindyastira, Irmawati Jabbar, Andreuw Parinussa, Fanesa Kayla"/>
    <s v="Indonesia"/>
    <s v="Indonesia"/>
    <x v="25"/>
    <x v="852"/>
    <x v="3"/>
    <x v="32"/>
    <x v="5"/>
    <s v="74 min"/>
    <s v="Dramas, International Movies"/>
    <s v="In 1950s Makassar, the life of a devoted mother is upended when another woman enters her husband's life."/>
    <x v="0"/>
  </r>
  <r>
    <s v="s6690"/>
    <x v="0"/>
    <x v="3689"/>
    <s v="Emo the Musical"/>
    <x v="2986"/>
    <s v="Benson Jack Anthony"/>
    <s v="Benson Jack Anthony, Jordan Hare, Rahart Adams, Jon Prasida, Lucy Barrett, Ben Bennett, Craig Hyde-Smith, Geraldine Viswanathan, Kevin Clayette, Bridie Carter"/>
    <s v="Australia"/>
    <s v="Australia"/>
    <x v="9"/>
    <x v="976"/>
    <x v="2"/>
    <x v="32"/>
    <x v="0"/>
    <s v="94 min"/>
    <s v="Dramas, International Movies, Music &amp; Musicals"/>
    <s v="Expelled from private school for attempted suicide, emo Ethan enters the world of Seymour High and meets a cute Christian who's ready to convert him."/>
    <x v="0"/>
  </r>
  <r>
    <s v="s6693"/>
    <x v="0"/>
    <x v="3690"/>
    <s v="Employee of the Month"/>
    <x v="2987"/>
    <s v="Dane Cook"/>
    <s v="Dane Cook, Jessica Simpson, Dax Shepard, Andy Dick, Tim Bagley, Brian George, Efren Ramirez, Marcello Thedford, Danny Woodburn, Harland Williams"/>
    <s v="United States"/>
    <s v="United States"/>
    <x v="0"/>
    <x v="379"/>
    <x v="2"/>
    <x v="20"/>
    <x v="2"/>
    <s v="108 min"/>
    <s v="Comedies, Romantic Movies"/>
    <s v="Warehouse workers Vince and Zack compete in a full-on war to be named Employee of the Month and win a date with their dream girl."/>
    <x v="2"/>
  </r>
  <r>
    <s v="s6695"/>
    <x v="0"/>
    <x v="3691"/>
    <s v="Encounter: The Killing"/>
    <x v="2988"/>
    <s v="Naseeruddin Shah"/>
    <s v="Naseeruddin Shah, Tara Deshpande, Akash Khurana, Ratna Pathak Shah, Dilip Prabhavalkar, Avtar Gill"/>
    <s v="India"/>
    <s v="India"/>
    <x v="3"/>
    <x v="579"/>
    <x v="0"/>
    <x v="12"/>
    <x v="1"/>
    <s v="151 min"/>
    <s v="Dramas, Independent Movies, International Movies"/>
    <s v="After accidentally killing a young mobster, a guilt-stricken police officer searches for the parents who never came forward to claim their son's body."/>
    <x v="0"/>
  </r>
  <r>
    <s v="s6697"/>
    <x v="0"/>
    <x v="3692"/>
    <s v="End of Watch"/>
    <x v="340"/>
    <s v="Jake Gyllenhaal"/>
    <s v="Jake Gyllenhaal, Michael Pe√±a, Natalie Martinez, Anna Kendrick, David Harbour, Frank Grillo, America Ferrera, Cle Sloan, Jaime FitzSimons, Cody Horn, Shondrella Avery, America Ferrara"/>
    <s v="United States"/>
    <s v="United States"/>
    <x v="0"/>
    <x v="1358"/>
    <x v="4"/>
    <x v="10"/>
    <x v="4"/>
    <s v="109 min"/>
    <s v="Action &amp; Adventure"/>
    <s v="Officers Taylor and Zavala patrol the streets of South Central Los Angeles, an area of the city ruled by gangs and riddled with drug violence."/>
    <x v="5"/>
  </r>
  <r>
    <s v="s6699"/>
    <x v="0"/>
    <x v="3693"/>
    <s v="Enemy"/>
    <x v="2989"/>
    <s v="Jake Gyllenhaal"/>
    <s v="Jake Gyllenhaal, M√©lanie Laurent, Sarah Gadon, Isabella Rossellini, Joshua Peace, Tim Post"/>
    <s v="Canada, Spain, France"/>
    <s v="Canada"/>
    <x v="11"/>
    <x v="608"/>
    <x v="5"/>
    <x v="4"/>
    <x v="4"/>
    <s v="91 min"/>
    <s v="Independent Movies, Thrillers"/>
    <s v="When a humdrum academic spots his double in a movie, he launches a search that leads him to a small-time actor who looks exactly like him."/>
    <x v="21"/>
  </r>
  <r>
    <s v="s6700"/>
    <x v="0"/>
    <x v="3694"/>
    <s v="Enlighten Us"/>
    <x v="2990"/>
    <s v="James Arthur Ray"/>
    <s v="James Arthur Ray"/>
    <s v="United States"/>
    <s v="United States"/>
    <x v="0"/>
    <x v="607"/>
    <x v="6"/>
    <x v="32"/>
    <x v="1"/>
    <s v="93 min"/>
    <s v="Documentaries"/>
    <s v="This documentary digs deep to recount the saga of the superstar self-help guru convicted of negligent homicide in the deaths of three followers."/>
    <x v="8"/>
  </r>
  <r>
    <s v="s6701"/>
    <x v="0"/>
    <x v="3695"/>
    <s v="Entanglement"/>
    <x v="2991"/>
    <s v="Thomas Middleditch"/>
    <s v="Thomas Middleditch, Jess Weixler, Diana Bang, Randal Edwards, Marilyn Norry, Johannah Newmarch, Nicole LaPlaca"/>
    <s v="Canada"/>
    <s v="Canada"/>
    <x v="11"/>
    <x v="606"/>
    <x v="0"/>
    <x v="21"/>
    <x v="0"/>
    <s v="85 min"/>
    <s v="Dramas, Independent Movies, Romantic Movies"/>
    <s v="After his ailing father makes a shocking confession, a desperately depressed man sets out to find the woman he believes will change his destiny."/>
    <x v="0"/>
  </r>
  <r>
    <s v="s6702"/>
    <x v="0"/>
    <x v="3696"/>
    <s v="Enter the Dragon"/>
    <x v="2992"/>
    <s v="Bruce Lee"/>
    <s v="Bruce Lee, John Saxon, Jim Kelly, Ahna Capri, Kien Shih, Robert Wall, Angela Mao, Betty Chung, Geoffrey Weeks, Bolo Yeung, Peter Archer"/>
    <s v="Hong Kong, United States"/>
    <s v="Hong Kong"/>
    <x v="12"/>
    <x v="605"/>
    <x v="1"/>
    <x v="55"/>
    <x v="4"/>
    <s v="103 min"/>
    <s v="Action &amp; Adventure, Classic Movies"/>
    <s v="Recruited by a British agent, Shaolin master Lee infiltrates a remote island and a brutal martial arts tournament to spy on a sinister crime lord."/>
    <x v="5"/>
  </r>
  <r>
    <s v="s6703"/>
    <x v="0"/>
    <x v="3697"/>
    <s v="Equals"/>
    <x v="98"/>
    <s v="Nicholas Hoult"/>
    <s v="Nicholas Hoult, Kristen Stewart, Jacki Weaver, Guy Pearce, Rebecca Hazlewood, Scott Lawrence, Kai Lennox, Rizwan Manji"/>
    <s v="United States, Indonesia"/>
    <s v="United States"/>
    <x v="0"/>
    <x v="604"/>
    <x v="2"/>
    <x v="25"/>
    <x v="2"/>
    <s v="102 min"/>
    <s v="Dramas, Romantic Movies, Sci-Fi &amp; Fantasy"/>
    <s v="Two young lovers depart from the norm simply by having romantic feelings for each other in a society where humans have been relieved of all emotions."/>
    <x v="0"/>
  </r>
  <r>
    <s v="s6704"/>
    <x v="0"/>
    <x v="3698"/>
    <s v="Equilibrium"/>
    <x v="2993"/>
    <s v="Christian Bale"/>
    <s v="Christian Bale, Emily Watson, Taye Diggs, Angus Macfadyen, Sean Bean, Sean Pertwee, Matthew Harbour, William Fichtner"/>
    <s v="United States"/>
    <s v="United States"/>
    <x v="0"/>
    <x v="603"/>
    <x v="3"/>
    <x v="12"/>
    <x v="4"/>
    <s v="107 min"/>
    <s v="Action &amp; Adventure, Dramas, Sci-Fi &amp; Fantasy"/>
    <s v="In a dystopian future, a totalitarian regime maintains peace by subduing the populace with a drug, and displays of emotion are punishable by death."/>
    <x v="5"/>
  </r>
  <r>
    <s v="s6705"/>
    <x v="0"/>
    <x v="3699"/>
    <s v="Escape from the &quot;Liberty&quot; Cinema"/>
    <x v="2994"/>
    <s v="Janusz Gajos"/>
    <s v="Janusz Gajos, Zbigniew Zamachowski, Teresa Marczewska, Piotr Fronczewski, W≈Çadys≈Çaw Kowalski, Micha≈Ç Bajor, Jan Peszek, Jerzy Bi≈Ñczycki"/>
    <s v="Poland"/>
    <s v="Poland"/>
    <x v="22"/>
    <x v="602"/>
    <x v="4"/>
    <x v="29"/>
    <x v="0"/>
    <s v="88 min"/>
    <s v="Comedies, Dramas, Independent Movies"/>
    <s v="Artistic rebellion ignites at the movies when film characters suddenly speak freely to the audience, prompting a surly censor to combat the uprising."/>
    <x v="2"/>
  </r>
  <r>
    <s v="s6706"/>
    <x v="0"/>
    <x v="132"/>
    <s v="Esperando La Carroza"/>
    <x v="119"/>
    <s v="Luis Brandoni"/>
    <s v="Luis Brandoni, China Zorrilla, Antonio Gasalla, Julio De Grazia, Betiana Blum, Monica Villa, Juan Manuel Tenuta, Andrea Tenuta, Cecilia Rossetto, Enrique Pinti"/>
    <s v="Argentina"/>
    <s v="Argentina"/>
    <x v="10"/>
    <x v="601"/>
    <x v="5"/>
    <x v="40"/>
    <x v="11"/>
    <s v="95 min"/>
    <s v="Comedies, Cult Movies, International Movies"/>
    <s v="Cora has three sons and a daughter and she¬¥s almost 80. One day during a family reunion the big question comes up: who will be her heir?"/>
    <x v="2"/>
  </r>
  <r>
    <s v="s6707"/>
    <x v="0"/>
    <x v="3700"/>
    <s v="Estar o no estar"/>
    <x v="2995"/>
    <s v="Flavio Medina"/>
    <s v="Flavio Medina, Aislinn Derbez, Patricia Reyes Sp√≠ndola, Tiar√© Scanda, Ang√©lica Arag√≥n, Horacio Castelo, Gonzalo Garcia Vivanco, Rub√©n Gonz√°lez Garza, Iliana de la Garza, Mary Paz Mata"/>
    <s v="Mexico"/>
    <s v="Mexico"/>
    <x v="17"/>
    <x v="1409"/>
    <x v="6"/>
    <x v="32"/>
    <x v="1"/>
    <s v="100 min"/>
    <s v="Dramas, International Movies, Romantic Movies"/>
    <s v="An ill and addled man recalls what seems to be a brief but powerful past romance with a kindred spirit, a young Russian woman who lived a lonely life."/>
    <x v="0"/>
  </r>
  <r>
    <s v="s6709"/>
    <x v="0"/>
    <x v="3701"/>
    <s v="Euphoria"/>
    <x v="2996"/>
    <s v="Riccardo Scamarcio"/>
    <s v="Riccardo Scamarcio, Valerio Mastandrea, Isabella Ferrari, Valentina Cervi, Jasmine Trinca, Andrea Germani, Marzia Ubaldi, Iaia Forte"/>
    <s v="Italy"/>
    <s v="Italy"/>
    <x v="13"/>
    <x v="600"/>
    <x v="0"/>
    <x v="21"/>
    <x v="4"/>
    <s v="110 min"/>
    <s v="Dramas, International Movies, LGBTQ Movies"/>
    <s v="An entrepreneur prone to partying and his estranged brother, a teacher resigned to a humdrum life, begin to bond under fragile circumstances."/>
    <x v="0"/>
  </r>
  <r>
    <s v="s6711"/>
    <x v="0"/>
    <x v="3702"/>
    <s v="Evan Almighty"/>
    <x v="74"/>
    <s v="Steve Carell"/>
    <s v="Steve Carell, John Goodman, Molly Shannon, Lauren Graham, Graham Phillips, Johnny Simmons, Morgan Freeman, Wanda Sykes, John Michael Higgins, Jonah Hill, Jimmy Bennett"/>
    <s v="United States"/>
    <s v="United States"/>
    <x v="0"/>
    <x v="1410"/>
    <x v="1"/>
    <x v="18"/>
    <x v="3"/>
    <s v="96 min"/>
    <s v="Children &amp; Family Movies, Comedies, Faith &amp; Spirituality"/>
    <s v="God summons narcissistic Evan to build an ark in preparation for a flood. Meanwhile, Evan's family interprets his new hobby as a midlife crisis."/>
    <x v="7"/>
  </r>
  <r>
    <s v="s6712"/>
    <x v="0"/>
    <x v="3703"/>
    <s v="Event Horizon"/>
    <x v="217"/>
    <s v="Laurence Fishburne"/>
    <s v="Laurence Fishburne, Sam Neill, Kathleen Quinlan, Joely Richardson, Richard T. Jones, Jack Noseworthy, Jason Isaacs, Sean Pertwee"/>
    <s v="United Kingdom, United States"/>
    <s v="United Kingdom"/>
    <x v="1"/>
    <x v="599"/>
    <x v="2"/>
    <x v="36"/>
    <x v="4"/>
    <s v="96 min"/>
    <s v="Horror Movies, Sci-Fi &amp; Fantasy"/>
    <s v="After a signal is received from a long-missing spaceship, a rescue ship investigates, but the crew soon realizes something unimaginable has happened."/>
    <x v="3"/>
  </r>
  <r>
    <s v="s6713"/>
    <x v="0"/>
    <x v="3704"/>
    <s v="Every Time I Die"/>
    <x v="2997"/>
    <s v="Drew Fonteiro"/>
    <s v="Drew Fonteiro, Marc Menchaca, Michelle Macedo, Tyler Fleming, Melissa Macedo, Kenneth Moronta, Frankie Hinton"/>
    <s v="United States"/>
    <s v="United States"/>
    <x v="0"/>
    <x v="598"/>
    <x v="3"/>
    <x v="23"/>
    <x v="0"/>
    <s v="98 min"/>
    <s v="Dramas, Independent Movies, Thrillers"/>
    <s v="After a paramedic‚Äôs violent death during a weekend trip, his spirit inhabits his friends‚Äô bodies in an effort to save them from a similar fate."/>
    <x v="0"/>
  </r>
  <r>
    <s v="s6714"/>
    <x v="0"/>
    <x v="3705"/>
    <s v="Everybody Knows"/>
    <x v="2637"/>
    <s v="Pen√©lope Cruz"/>
    <s v="Pen√©lope Cruz, Javier Bardem, Ricardo Dar√≠n, Eduard Fern√°ndez, B√°rbara Lennie, Inma Cuesta, Elvira M√≠nguez, Ram√≥n Barea, Carla Campra, Sara S√°lamo, Roger Casamajor, Jos√© √Ångel Egido"/>
    <s v="Spain, France, Italy"/>
    <s v="Spain"/>
    <x v="8"/>
    <x v="597"/>
    <x v="4"/>
    <x v="23"/>
    <x v="4"/>
    <s v="133 min"/>
    <s v="Dramas, International Movies, Thrillers"/>
    <s v="Journeying back to her small Spanish hometown for her sister's wedding, Laura must grapple with long-buried secrets when her daughter is abducted."/>
    <x v="0"/>
  </r>
  <r>
    <s v="s6716"/>
    <x v="0"/>
    <x v="3706"/>
    <s v="Evolution"/>
    <x v="218"/>
    <s v="David Duchovny"/>
    <s v="David Duchovny, Julianne Moore, Orlando Jones, Seann William Scott, Ted Levine, Ethan Suplee, Michael Bower, Pat Kilbane, Ty Burrell, Dan Aykroyd"/>
    <s v="United States"/>
    <s v="United States"/>
    <x v="0"/>
    <x v="596"/>
    <x v="5"/>
    <x v="11"/>
    <x v="2"/>
    <s v="102 min"/>
    <s v="Comedies, Sci-Fi &amp; Fantasy"/>
    <s v="After two community college geology professors discover microscopic alien life-forms on a meteorite, the military and government become involved."/>
    <x v="2"/>
  </r>
  <r>
    <s v="s6717"/>
    <x v="0"/>
    <x v="3707"/>
    <s v="Ex Machina"/>
    <x v="2998"/>
    <s v="Domhnall Gleeson"/>
    <s v="Domhnall Gleeson, Alicia Vikander, Oscar Isaac, Sonoya Mizuno, Claire Selby, Symara Templeman, Gana Bayarsaikhan, Tiffany Pisani, Corey Johnson, Evie Wray, Deborah Rosan"/>
    <s v="United Kingdom"/>
    <s v="United Kingdom"/>
    <x v="1"/>
    <x v="595"/>
    <x v="6"/>
    <x v="25"/>
    <x v="4"/>
    <s v="108 min"/>
    <s v="Dramas, Independent Movies, International Movies"/>
    <s v="A coder at a tech company wins a week-long retreat at the compound of his company's CEO, where he's tasked with testing a new artificial intelligence."/>
    <x v="0"/>
  </r>
  <r>
    <s v="s6720"/>
    <x v="0"/>
    <x v="3708"/>
    <s v="Executive Decision"/>
    <x v="2999"/>
    <s v="Kurt Russell"/>
    <s v="Kurt Russell, Halle Berry, John Leguizamo, Oliver Platt, Steven Seagal, Joe Morton, David Suchet, BD Wong, Len Cariou, Whip Hubley"/>
    <s v="United States"/>
    <s v="United States"/>
    <x v="0"/>
    <x v="624"/>
    <x v="3"/>
    <x v="34"/>
    <x v="4"/>
    <s v="133 min"/>
    <s v="Action &amp; Adventure"/>
    <s v="When terrorists hijack a 747 and turn it into a nerve gas bomb aimed at Washington, D.C., commandos use an experimental plane to try to stop them."/>
    <x v="5"/>
  </r>
  <r>
    <s v="s6722"/>
    <x v="0"/>
    <x v="3709"/>
    <s v="Exit Strategy"/>
    <x v="3000"/>
    <s v="Jameel Saleem"/>
    <s v="Jameel Saleem, Kimelia Weathers, Quincy Harris, Big Boy, Kevin Hart, Misty Alli, Noelle Balfour, Sid Burston, Carlos Castillo, Liz Hernandez, Nick Sinise"/>
    <s v="United States"/>
    <s v="United States"/>
    <x v="0"/>
    <x v="1411"/>
    <x v="5"/>
    <x v="10"/>
    <x v="11"/>
    <s v="79 min"/>
    <s v="Comedies, Romantic Movies"/>
    <s v="When James's living situation turns sour, he has little choice but to move in with his new girlfriend ‚Äì a decision he almost immediately regrets."/>
    <x v="2"/>
  </r>
  <r>
    <s v="s6723"/>
    <x v="0"/>
    <x v="3710"/>
    <s v="Exit Wounds"/>
    <x v="304"/>
    <s v="Steven Seagal"/>
    <s v="Steven Seagal, DMX, Isaiah Washington, Anthony Anderson, Michael Jai White, Bill Duke, Jill Hennessy, Tom Arnold, Bruce McGill, David Vadim, Eva Mendes"/>
    <s v="United States"/>
    <s v="United States"/>
    <x v="0"/>
    <x v="647"/>
    <x v="0"/>
    <x v="11"/>
    <x v="4"/>
    <s v="101 min"/>
    <s v="Action &amp; Adventure"/>
    <s v="Maverick cop Orin Boyd joins forces with an unlikely ally in gangster Latrell Walker to take down a group of dirty Detroit cops."/>
    <x v="5"/>
  </r>
  <r>
    <s v="s6724"/>
    <x v="0"/>
    <x v="3711"/>
    <s v="Expo"/>
    <x v="3001"/>
    <s v="Derek Davenport"/>
    <s v="Derek Davenport, Amelia Haberman, Shepsut Wilson, Titus Covington, Hayley Vrana, Michael Alvarez, Richard Lippert, Alfoniso Lopez"/>
    <s v="United States"/>
    <s v="United States"/>
    <x v="0"/>
    <x v="660"/>
    <x v="2"/>
    <x v="23"/>
    <x v="1"/>
    <s v="81 min"/>
    <s v="Action &amp; Adventure, Dramas, Independent Movies"/>
    <s v="Mistakenly accused of kidnapping, a veteran soldier leaves a trail of broken bad guys in his wake as he tries to rescue a teen sex trafficking victim."/>
    <x v="5"/>
  </r>
  <r>
    <s v="s6726"/>
    <x v="0"/>
    <x v="3712"/>
    <s v="Eyyvah Eyyvah"/>
    <x v="403"/>
    <s v="Demet Akbaƒü"/>
    <s v="Demet Akbaƒü, Ata Demirer, √ñzge Borak, Bican G√ºnalan, Salih Kalyon, Tanju Tuncel, Meray √úlgen"/>
    <s v="Turkey"/>
    <s v="Turkey"/>
    <x v="41"/>
    <x v="1136"/>
    <x v="3"/>
    <x v="3"/>
    <x v="0"/>
    <s v="99 min"/>
    <s v="Comedies, International Movies"/>
    <s v="A clarinet player who lives with his grandparents in a small village is forced to move to Istanbul, where he meets a singer enjoying sudden fame."/>
    <x v="2"/>
  </r>
  <r>
    <s v="s6727"/>
    <x v="0"/>
    <x v="3713"/>
    <s v="Eyyvah Eyyvah 2"/>
    <x v="403"/>
    <s v="Demet Akbaƒü"/>
    <s v="Demet Akbaƒü, Ata Demirer, √ñzge Borak, Salih Kalyon, Tanju Tuncel, Meray √úlgen, Bican G√ºnalan, Tarƒ±k √únl√ºoƒülu, Ay≈üenil ≈ûamlƒ±oƒülu"/>
    <s v="Turkey"/>
    <s v="Turkey"/>
    <x v="41"/>
    <x v="1136"/>
    <x v="3"/>
    <x v="15"/>
    <x v="5"/>
    <s v="106 min"/>
    <s v="Comedies, International Movies, Romantic Movies"/>
    <s v="H√ºseyin has found his father, and now has one more mission ‚Äì to get together with the girl of his dreams, with a little help from his new friend."/>
    <x v="2"/>
  </r>
  <r>
    <s v="s6728"/>
    <x v="0"/>
    <x v="3714"/>
    <s v="Eyyvah Eyyvah 3"/>
    <x v="403"/>
    <s v="Demet Akbaƒü"/>
    <s v="Demet Akbaƒü, Ata Demirer, √ñzge Borak, Salih Kalyon, Tanju Tuncel, Serra Yƒ±lmaz, Tarƒ±k √únl√ºoƒülu, Ay≈üenil ≈ûamlƒ±oƒülu"/>
    <s v="Turkey"/>
    <s v="Turkey"/>
    <x v="41"/>
    <x v="1136"/>
    <x v="3"/>
    <x v="28"/>
    <x v="5"/>
    <s v="103 min"/>
    <s v="Comedies, International Movies"/>
    <s v="Life is tough for H√ºseyin after marrying his true love. He works day and night to support his growing family, while singer Firuzan copes with fame."/>
    <x v="2"/>
  </r>
  <r>
    <s v="s6730"/>
    <x v="0"/>
    <x v="3715"/>
    <s v="F the Prom"/>
    <x v="3002"/>
    <s v="Cameron Palatas"/>
    <s v="Cameron Palatas, Richard Karn, Cheri Oteri, Danielle Campbell, Nicholle Tom, Joel Courtney, Luke Bilyk"/>
    <s v="United States"/>
    <s v="United States"/>
    <x v="0"/>
    <x v="1311"/>
    <x v="6"/>
    <x v="5"/>
    <x v="0"/>
    <s v="92 min"/>
    <s v="Comedies, Romantic Movies"/>
    <s v="Maddy and Cole were inseparable before high school. Then she got popular; he didn't. But after Maddy is betrayed, she and Cole reunite ‚Äì to ruin prom."/>
    <x v="2"/>
  </r>
  <r>
    <s v="s6731"/>
    <x v="0"/>
    <x v="3716"/>
    <s v="Face 2 Face"/>
    <x v="3003"/>
    <s v="Daniela Bobadilla"/>
    <s v="Daniela Bobadilla, Daniel Amerman, Kevin McCorkle, Mary Gordon Murray, Emily Jordan, Karrie Cox, Nicholas James Reilly, Enspirit, Sheldon A. Smith, Michael Soulema"/>
    <s v="United States"/>
    <s v="United States"/>
    <x v="0"/>
    <x v="987"/>
    <x v="6"/>
    <x v="5"/>
    <x v="0"/>
    <s v="89 min"/>
    <s v="Dramas, Independent Movies"/>
    <s v="Two former friends, who now live far apart, learn about each other's insecurities and secrets over a series of video chats."/>
    <x v="0"/>
  </r>
  <r>
    <s v="s6734"/>
    <x v="0"/>
    <x v="3717"/>
    <s v="Fakta Ladh Mhana"/>
    <x v="1672"/>
    <s v="Sachin Khedekar"/>
    <s v="Sachin Khedekar, Bharat Jadhav, Aniket Vishwasrao, Siddarth Jadhav, Sanjay Narvekar, Vaibhav Mangale, Santosh Juvekar, Sanjay Khapre, Mahesh Manjrekar"/>
    <s v="India"/>
    <s v="India"/>
    <x v="3"/>
    <x v="1330"/>
    <x v="2"/>
    <x v="15"/>
    <x v="1"/>
    <s v="150 min"/>
    <s v="Action &amp; Adventure, Dramas, International Movies"/>
    <s v="A young man enlists the help of his friends to avenge his uncle's death by taking on a powerful, unscrupulous politician."/>
    <x v="5"/>
  </r>
  <r>
    <s v="s6735"/>
    <x v="0"/>
    <x v="3718"/>
    <s v="Fall Girls"/>
    <x v="2820"/>
    <s v="Amara La Negra"/>
    <s v="Amara La Negra, Erica Hubbard, Joely Fisher, Paris Phillips, Erica Peeples, Tami Roman, Alfred Thomas II, J-Boog, Hunter Ives, Dylan Mooney"/>
    <s v="United States"/>
    <s v="United States"/>
    <x v="0"/>
    <x v="578"/>
    <x v="1"/>
    <x v="23"/>
    <x v="1"/>
    <s v="80 min"/>
    <s v="Comedies"/>
    <s v="Following a night of hard partying that left their tycoon boss dead, four women try to keep it a secret in hopes of closing a billion-dollar deal."/>
    <x v="2"/>
  </r>
  <r>
    <s v="s6736"/>
    <x v="0"/>
    <x v="3719"/>
    <s v="Fallen"/>
    <x v="2885"/>
    <s v="Denzel Washington"/>
    <s v="Denzel Washington, John Goodman, Donald Sutherland, Embeth Davidtz, James Gandolfini, Elias Koteas, Gabriel Casseus, Michael J. Pagan, Robert Joy"/>
    <s v="United States"/>
    <s v="United States"/>
    <x v="0"/>
    <x v="624"/>
    <x v="3"/>
    <x v="2"/>
    <x v="4"/>
    <s v="124 min"/>
    <s v="Thrillers"/>
    <s v="A tough homicide cop faces his most dangerous assignment when he must stop a murderous evil spirit who can move from one host to the next."/>
    <x v="4"/>
  </r>
  <r>
    <s v="s6737"/>
    <x v="0"/>
    <x v="3720"/>
    <s v="Familiye"/>
    <x v="3004"/>
    <s v="Kubilay Sarikaya"/>
    <s v="Kubilay Sarikaya, Arnel Taci, Muhammed Kirtan, Violetta Schurawlow, Burak Yiƒüit, Giwar Xatar Hajabi, Ridvan Kirtan, Ilhan Erdinc, Michael Hanemann, Sedat Kirtan"/>
    <s v="Germany"/>
    <s v="Germany"/>
    <x v="2"/>
    <x v="734"/>
    <x v="1"/>
    <x v="5"/>
    <x v="0"/>
    <s v="99 min"/>
    <s v="Dramas, Independent Movies, International Movies"/>
    <s v="An ex-con struggles to take care of his two brothers, a gambling addict and a young man with Down syndrome, after being released from prison."/>
    <x v="0"/>
  </r>
  <r>
    <s v="s6739"/>
    <x v="0"/>
    <x v="3721"/>
    <s v="Fanatic"/>
    <x v="3005"/>
    <s v="Denyce Lawton"/>
    <s v="Denyce Lawton, Hosea Chanchez, Michelle Mitchenor, Darius McCrary, Shawne Merriman, Sticky Fingaz, Miguel A. N√∫√±ez Jr., Masika Kalysha, Zac Titus"/>
    <s v="United States"/>
    <s v="United States"/>
    <x v="0"/>
    <x v="663"/>
    <x v="4"/>
    <x v="23"/>
    <x v="1"/>
    <s v="91 min"/>
    <s v="Thrillers"/>
    <s v="When a successful young rap star has an affair with an obsessive fan, his life is turned upside down when she kidnaps him."/>
    <x v="4"/>
  </r>
  <r>
    <s v="s6740"/>
    <x v="0"/>
    <x v="3722"/>
    <s v="Fandry"/>
    <x v="3006"/>
    <s v="Somnath Awghade"/>
    <s v="Somnath Awghade, Suraj Pawar, Chhaya Kadam, Kishore Kadam, Rajeshwari Kharat, Bhushan Manjule, Nagraj Manjule, Sohail Shaikh, Sanjay Chaudhri, Vikas Pandurang Patil"/>
    <s v="India"/>
    <s v="India"/>
    <x v="3"/>
    <x v="992"/>
    <x v="6"/>
    <x v="28"/>
    <x v="11"/>
    <s v="102 min"/>
    <s v="Dramas, Independent Movies, International Movies"/>
    <s v="Spunky, lower-caste lad Jabya falls for lovely, upper-caste Shalu. But his family's derided social position proves a stubborn stumbling block to love."/>
    <x v="0"/>
  </r>
  <r>
    <s v="s6741"/>
    <x v="0"/>
    <x v="3723"/>
    <s v="Farce"/>
    <x v="3007"/>
    <s v="Ahmed Fathy"/>
    <s v="Ahmed Fathy, Bayoumi Fouad, Sami Maghouri, Mohammed Tharwat, Mohamed Salam, Haya Ibrahim, Mohsen Mansour"/>
    <s v="Egypt"/>
    <s v="Egypt"/>
    <x v="27"/>
    <x v="991"/>
    <x v="0"/>
    <x v="5"/>
    <x v="0"/>
    <s v="94 min"/>
    <s v="Comedies, International Movies"/>
    <s v="A beauty expert, a drug dealer and a bungling revolutionary end up in the grips of an extremist group after meeting on a plane to Lebanon."/>
    <x v="2"/>
  </r>
  <r>
    <s v="s6743"/>
    <x v="1"/>
    <x v="3724"/>
    <s v="Father Brown"/>
    <x v="3008"/>
    <s v="Mark Williams"/>
    <s v="Mark Williams, Sorcha Cusack, Nancy Carroll, Alex Price, Hugo Speer, Tom Chambers, Keith Osborn"/>
    <s v="United Kingdom"/>
    <s v="United Kingdom"/>
    <x v="1"/>
    <x v="1412"/>
    <x v="1"/>
    <x v="5"/>
    <x v="1"/>
    <s v="6 Seasons"/>
    <s v="British TV Shows, Crime TV Shows, TV Dramas"/>
    <s v="A modest, compassionate priest doubles as an effective crime solver in this series based on the short stories by G.K. Chesterton."/>
    <x v="1"/>
  </r>
  <r>
    <s v="s6744"/>
    <x v="0"/>
    <x v="3725"/>
    <s v="Fear and Loathing in Las Vegas"/>
    <x v="3009"/>
    <s v="Johnny Depp"/>
    <s v="Johnny Depp, Benicio Del Toro, Tobey Maguire, Ellen Barkin, Gary Busey, Christina Ricci, Mark Harmon, Cameron Diaz, Katherine Helmond, Michael Jeter, Craig Bierko, Lyle Lovett, Flea, Christopher Meloni, Harry Dean Stanton, Tim Thomerson"/>
    <s v="United States"/>
    <s v="United States"/>
    <x v="0"/>
    <x v="1413"/>
    <x v="2"/>
    <x v="2"/>
    <x v="4"/>
    <s v="118 min"/>
    <s v="Comedies, Cult Movies, Dramas"/>
    <s v="A sportswriter and his Samoan lawyer embark on a hallucinogenic three-day romp from Los Angeles to Las Vegas in this counterculture cult favorite."/>
    <x v="2"/>
  </r>
  <r>
    <s v="s6746"/>
    <x v="0"/>
    <x v="3726"/>
    <s v="Feel Rich"/>
    <x v="66"/>
    <s v="Quincy Jones"/>
    <s v="Quincy Jones, Common, Russell Simmons, Fat Joe, Paul Wall, Quincy Jones III"/>
    <s v="United States"/>
    <s v="United States"/>
    <x v="0"/>
    <x v="990"/>
    <x v="3"/>
    <x v="5"/>
    <x v="0"/>
    <s v="70 min"/>
    <s v="Documentaries"/>
    <s v="Talking squarely to the hip-hop generation, musicians, athletes and others outline the benefits of exercise, a healthy diet and spiritual wellness."/>
    <x v="8"/>
  </r>
  <r>
    <s v="s6747"/>
    <x v="0"/>
    <x v="3727"/>
    <s v="Fiddler on the Roof"/>
    <x v="3010"/>
    <s v="Topol"/>
    <s v="Topol, Norma Crane, Leonard Frey, Molly Picon, Paul Mann, Rosalind Harris, Michele Marsh, Neva Small, Paul Michael Glaser, Ray Lovelock"/>
    <s v="United States"/>
    <s v="United States"/>
    <x v="0"/>
    <x v="1414"/>
    <x v="4"/>
    <x v="59"/>
    <x v="6"/>
    <s v="181 min"/>
    <s v="Classic Movies, Dramas, Music &amp; Musicals"/>
    <s v="This adaptation of the musical chronicles the trials of a Jewish peasant, his wife, and their three strong-willed daughters in pre-revolutionary Russia."/>
    <x v="9"/>
  </r>
  <r>
    <s v="s6748"/>
    <x v="0"/>
    <x v="3728"/>
    <s v="Fifty"/>
    <x v="3011"/>
    <s v="Dakore Akande"/>
    <s v="Dakore Akande, Ireti Doyle, Nse Ikpe-Etim, Omoni Oboli"/>
    <s v="Nigeria"/>
    <s v="Nigeria"/>
    <x v="7"/>
    <x v="1415"/>
    <x v="5"/>
    <x v="25"/>
    <x v="11"/>
    <s v="101 min"/>
    <s v="Dramas, International Movies"/>
    <s v="In Lagos, Nigeria, four successful women on the verge of 50 take stock of their lives and loves over the course of one week."/>
    <x v="0"/>
  </r>
  <r>
    <s v="s6749"/>
    <x v="0"/>
    <x v="3729"/>
    <s v="Figaro Pho"/>
    <x v="3012"/>
    <s v="Luke Jurevicius"/>
    <s v="Luke Jurevicius"/>
    <s v="United Kingdom"/>
    <s v="United Kingdom"/>
    <x v="1"/>
    <x v="1416"/>
    <x v="6"/>
    <x v="16"/>
    <x v="7"/>
    <s v="29 min"/>
    <s v="Children &amp; Family Movies, Comedies"/>
    <s v="Quirky little Figaro has a whole alphabet's worth of phobias. These wordless animated shorts follow his many fears from A to Z."/>
    <x v="7"/>
  </r>
  <r>
    <s v="s6750"/>
    <x v="0"/>
    <x v="3730"/>
    <s v="Figures of Speech"/>
    <x v="3013"/>
    <s v="Chris Pine"/>
    <s v="Chris Pine"/>
    <s v="United States"/>
    <s v="United States"/>
    <x v="0"/>
    <x v="989"/>
    <x v="0"/>
    <x v="32"/>
    <x v="5"/>
    <s v="92 min"/>
    <s v="Documentaries"/>
    <s v="In this documentary, passionate high schoolers travel the country and come of age during a turbulent yearlong prep for a national speech competition."/>
    <x v="8"/>
  </r>
  <r>
    <s v="s6752"/>
    <x v="0"/>
    <x v="3731"/>
    <s v="Filmworker"/>
    <x v="3014"/>
    <s v="Leon Vitali"/>
    <s v="Leon Vitali"/>
    <s v="United States"/>
    <s v="United States"/>
    <x v="0"/>
    <x v="1417"/>
    <x v="1"/>
    <x v="5"/>
    <x v="0"/>
    <s v="94 min"/>
    <s v="Documentaries"/>
    <s v="Leon Vitali had a thriving acting career most others would envy. Then he gave it all up to devote himself completely to the vision of Stanley Kubrick."/>
    <x v="8"/>
  </r>
  <r>
    <s v="s6753"/>
    <x v="0"/>
    <x v="3732"/>
    <s v="Filosofi Kopi The Movie"/>
    <x v="456"/>
    <s v="Chicco Jerikho"/>
    <s v="Chicco Jerikho, Rio Dewanto, Julie Estelle, Jajang C. Noer, Slamet Rahardjo, Otig Pakis, Arash Buana, Hazel Raditya, Dimas Harya, Westny Dj"/>
    <s v="Indonesia"/>
    <s v="Indonesia"/>
    <x v="25"/>
    <x v="1378"/>
    <x v="2"/>
    <x v="25"/>
    <x v="5"/>
    <s v="118 min"/>
    <s v="Dramas, International Movies"/>
    <s v="The level-headed owner of a struggling coffee shop finds his future at risk when his partner ‚Äì a talented but cocky barista ‚Äì makes a major bet."/>
    <x v="0"/>
  </r>
  <r>
    <s v="s6754"/>
    <x v="0"/>
    <x v="3733"/>
    <s v="Final Destination"/>
    <x v="3015"/>
    <s v="Devon Sawa"/>
    <s v="Devon Sawa, Ali Larter, Kerr Smith, Kristen Cloke, Seann William Scott, Tony Todd, Daniel Roebuck, Chad Donella, Roger Guenveur Smith, Amanda Detmer"/>
    <s v="United States"/>
    <s v="United States"/>
    <x v="0"/>
    <x v="988"/>
    <x v="3"/>
    <x v="42"/>
    <x v="4"/>
    <s v="98 min"/>
    <s v="Cult Movies, Horror Movies, Thrillers"/>
    <s v="After narrowly avoiding a fatal plane explosion, a group of seemingly lucky teen classmates finds that Death is not so easily cheated."/>
    <x v="19"/>
  </r>
  <r>
    <s v="s6755"/>
    <x v="0"/>
    <x v="3734"/>
    <s v="Final Destination 2"/>
    <x v="3016"/>
    <s v="Ali Larter"/>
    <s v="Ali Larter, A.J. Cook, Michael Landes, Terrence 'T.C.' Carson, Jonathan Cherry, Keegan Connor Tracy, Sarah Carter, Lynda Boyd, David Paetkau, Justina Machado"/>
    <s v="United States, Canada"/>
    <s v="United States"/>
    <x v="0"/>
    <x v="1418"/>
    <x v="4"/>
    <x v="13"/>
    <x v="4"/>
    <s v="90 min"/>
    <s v="Horror Movies, Thrillers"/>
    <s v="On a road trip with friends, Kimberly has a premonition that saves everyone from a freak accident. More terrifying visions prompt her to seek help."/>
    <x v="3"/>
  </r>
  <r>
    <s v="s6756"/>
    <x v="0"/>
    <x v="3735"/>
    <s v="Final Destination 3"/>
    <x v="3015"/>
    <s v="Mary Elizabeth Winstead"/>
    <s v="Mary Elizabeth Winstead, Ryan Merriman, Kris Lemche, Alexz Johnson, Sam Easton, Jesse Moss, Gina Holden, Texas Battle, Chelan Simmons, Crystal Lowe, Amanda Crew"/>
    <s v="United States, Germany"/>
    <s v="United States"/>
    <x v="0"/>
    <x v="1419"/>
    <x v="5"/>
    <x v="20"/>
    <x v="4"/>
    <s v="93 min"/>
    <s v="Horror Movies"/>
    <s v="When a girl prevents her premonition of a deadly roller-coaster mishap from coming true, the survivors must face the consequences of cheating death."/>
    <x v="3"/>
  </r>
  <r>
    <s v="s6757"/>
    <x v="0"/>
    <x v="3736"/>
    <s v="Fire at Sea"/>
    <x v="3017"/>
    <s v="Samuele Caruana"/>
    <s v="Samuele Caruana, Giuseppe Fragapane"/>
    <s v="Italy, France"/>
    <s v="Italy"/>
    <x v="13"/>
    <x v="987"/>
    <x v="6"/>
    <x v="32"/>
    <x v="1"/>
    <s v="114 min"/>
    <s v="Documentaries, International Movies"/>
    <s v="Heartbreak, hope and nostalgia collide in this complex portrait of Lampedusa, a Mediterranean island where thousands of migrants land each year."/>
    <x v="8"/>
  </r>
  <r>
    <s v="s6758"/>
    <x v="0"/>
    <x v="3737"/>
    <s v="Fireflies"/>
    <x v="3018"/>
    <s v="Rahul Khanna"/>
    <s v="Rahul Khanna, Arjun Mathur, Shivani Ghai, Monica Dogra, Aadya Bedi"/>
    <s v="India"/>
    <s v="India"/>
    <x v="3"/>
    <x v="1297"/>
    <x v="0"/>
    <x v="4"/>
    <x v="0"/>
    <s v="99 min"/>
    <s v="Dramas, Independent Movies, International Movies"/>
    <s v="Grappling with love and loss in their respective lives, two estranged brothers must confront their traumatic, unresolved past when they cross paths."/>
    <x v="0"/>
  </r>
  <r>
    <s v="s6759"/>
    <x v="0"/>
    <x v="3738"/>
    <s v="First Impression"/>
    <x v="3019"/>
    <s v="Lamman Rucker"/>
    <s v="Lamman Rucker, Lisa Arrindell Anderson, Elise Neal, Kendrick Cross"/>
    <s v="United States"/>
    <s v="United States"/>
    <x v="0"/>
    <x v="986"/>
    <x v="1"/>
    <x v="21"/>
    <x v="1"/>
    <s v="96 min"/>
    <s v="Comedies, Romantic Movies"/>
    <s v="Unaware they‚Äôve matched online, a struggling writer embellishes his lifestyle to impress a successful exec with whom he sparks an unexpected romance."/>
    <x v="2"/>
  </r>
  <r>
    <s v="s6760"/>
    <x v="0"/>
    <x v="3739"/>
    <s v="First Kill"/>
    <x v="44"/>
    <s v="Hayden Christensen"/>
    <s v="Hayden Christensen, Bruce Willis, Gethin Anthony, Megan Leonard, Tyler Jon Olson, Shea Buckner, William DeMeo, Magi Avila, Ty Shelton, Christine Dye"/>
    <s v="United Kingdom, Canada, United States"/>
    <s v="United Kingdom"/>
    <x v="1"/>
    <x v="985"/>
    <x v="2"/>
    <x v="5"/>
    <x v="4"/>
    <s v="102 min"/>
    <s v="Action &amp; Adventure"/>
    <s v="A stock broker brings his young son back to the town where he grew up for a hunting trip, but things take a dangerous turn when they witness a crime."/>
    <x v="5"/>
  </r>
  <r>
    <s v="s6761"/>
    <x v="0"/>
    <x v="3740"/>
    <s v="FirstBorn"/>
    <x v="3020"/>
    <s v="Antonia Thomas"/>
    <s v="Antonia Thomas, Luke Norris, Thea Petrie, Eileen Davies, Jonathan Hyde"/>
    <s v="United Kingdom"/>
    <s v="United Kingdom"/>
    <x v="1"/>
    <x v="984"/>
    <x v="3"/>
    <x v="32"/>
    <x v="0"/>
    <s v="90 min"/>
    <s v="Horror Movies, International Movies"/>
    <s v="A young couple fights supernatural foes in an attempt to save their daughter from the dark and mysterious forces that follow her every move."/>
    <x v="3"/>
  </r>
  <r>
    <s v="s6763"/>
    <x v="0"/>
    <x v="3741"/>
    <s v="Fishtail"/>
    <x v="3021"/>
    <s v="Harry Dean Stanton"/>
    <s v="Harry Dean Stanton"/>
    <s v="United States"/>
    <s v="United States"/>
    <x v="0"/>
    <x v="1420"/>
    <x v="4"/>
    <x v="25"/>
    <x v="11"/>
    <s v="61 min"/>
    <s v="Documentaries"/>
    <s v="Harry Dean Stanton narrates this documentary that follows two modern-day cowboys as they welcome new calves at Montana's Fishtail Basin Ranch."/>
    <x v="8"/>
  </r>
  <r>
    <s v="s6766"/>
    <x v="0"/>
    <x v="3742"/>
    <s v="Five Elements Ninjas"/>
    <x v="3022"/>
    <s v="Tien-chi Cheng"/>
    <s v="Tien-chi Cheng, Tien Hsiang Lung, Meng Lo, Michael Chan Wai-Man, Pei Hsi Chen, Li Wang, Ke Chu"/>
    <s v="Hong Kong"/>
    <s v="Hong Kong"/>
    <x v="12"/>
    <x v="1421"/>
    <x v="5"/>
    <x v="26"/>
    <x v="4"/>
    <s v="104 min"/>
    <s v="Action &amp; Adventure, International Movies"/>
    <s v="When five ninjas whose fighting styles are based on natural elements unleash their fury on a rival school, a lone survivor vows deadly revenge."/>
    <x v="5"/>
  </r>
  <r>
    <s v="s6768"/>
    <x v="0"/>
    <x v="3743"/>
    <s v="Flash of Genius"/>
    <x v="3023"/>
    <s v="Greg Kinnear"/>
    <s v="Greg Kinnear, Lauren Graham, Dermot Mulroney, Alan Alda, Bill Smitrovich, Mitch Pileggi, Daniel Roebuck, Tim Kelleher, Aaron Abrams, Chuck Shamata, Andrew Gillies"/>
    <s v="Canada, United States"/>
    <s v="Canada"/>
    <x v="11"/>
    <x v="1422"/>
    <x v="6"/>
    <x v="16"/>
    <x v="2"/>
    <s v="119 min"/>
    <s v="Dramas"/>
    <s v="A college professor goes up against the giants of the auto industry when they fail to give him credit for inventing intermittent windshield wipers."/>
    <x v="0"/>
  </r>
  <r>
    <s v="s6769"/>
    <x v="0"/>
    <x v="3744"/>
    <s v="Flimflam"/>
    <x v="967"/>
    <s v="Ahmed Helmy"/>
    <s v="Ahmed Helmy, Donia Samir Ghanim, Sabrine, Bayyumi Fuad, Jamila Adel Awad, Bea, Yasser El Tobgy, Enaam Salousa"/>
    <s v="Egypt"/>
    <s v="Egypt"/>
    <x v="27"/>
    <x v="983"/>
    <x v="0"/>
    <x v="32"/>
    <x v="1"/>
    <s v="102 min"/>
    <s v="Comedies, International Movies"/>
    <s v="Nosy family in tow, a fun-loving bachelor goes on a romantic getaway, but he ends up pretending to be married to a complete stranger to avoid trouble."/>
    <x v="2"/>
  </r>
  <r>
    <s v="s6770"/>
    <x v="0"/>
    <x v="3745"/>
    <s v="Flock of Four"/>
    <x v="3024"/>
    <s v="Braeden Lemasters"/>
    <s v="Braeden Lemasters, Isaac Jay, Uriah Shelton, Dylan Riley Snyder, Coco Jones, Shane Harper, Nadji Jeter, Connor Paolo, Gatlin Green, Reg E. Cathey"/>
    <s v="United States"/>
    <s v="United States"/>
    <x v="0"/>
    <x v="982"/>
    <x v="1"/>
    <x v="21"/>
    <x v="0"/>
    <s v="83 min"/>
    <s v="Dramas, Independent Movies, Music &amp; Musicals"/>
    <s v="One night in 1959, four young musicians venture from Pasadena to South-Central Los Angeles in the hopes of hearing a living jazz legend play."/>
    <x v="0"/>
  </r>
  <r>
    <s v="s6772"/>
    <x v="0"/>
    <x v="3746"/>
    <s v="Flying Guillotine 2"/>
    <x v="3025"/>
    <s v="Feng Ku"/>
    <s v="Feng Ku, Chung Wang, Szu Shih, Lung Ti, Lo Lieh, Szu-Chia Chen"/>
    <s v="Hong Kong"/>
    <s v="Hong Kong"/>
    <x v="12"/>
    <x v="981"/>
    <x v="2"/>
    <x v="7"/>
    <x v="0"/>
    <s v="88 min"/>
    <s v="Action &amp; Adventure, International Movies"/>
    <s v="The emperor's reign of terror expands. Heroic outlaw Ma Teng joins a squad of female rebels, whose leader is torn between family loyalties."/>
    <x v="5"/>
  </r>
  <r>
    <s v="s6773"/>
    <x v="0"/>
    <x v="3747"/>
    <s v="Follow Me"/>
    <x v="3026"/>
    <s v="Asri Bendacha"/>
    <s v="Asri Bendacha"/>
    <s v="United Arab Emirates, United States, United Kingdom"/>
    <s v="United Arab Emirates"/>
    <x v="35"/>
    <x v="829"/>
    <x v="3"/>
    <x v="5"/>
    <x v="0"/>
    <s v="86 min"/>
    <s v="Documentaries, International Movies"/>
    <s v="Aspiring to be an internet celebrity and make big bucks, a filmmaker travels the world to learn the tricks of the trade from social media influencers."/>
    <x v="8"/>
  </r>
  <r>
    <s v="s6777"/>
    <x v="0"/>
    <x v="3748"/>
    <s v="For Colored Girls"/>
    <x v="1397"/>
    <s v="Kimberly Elise"/>
    <s v="Kimberly Elise, Janet Jackson, Loretta Devine, Thandie Newton, Anika Noni Rose, Kerry Washington, Tessa Thompson, Phylicia Rashad, Whoopi Goldberg, Omari Hardwick, Macy Gray, Michael Ealy, Richard Lawson, Hill Harper, Khalil Kain"/>
    <s v="United States"/>
    <s v="United States"/>
    <x v="0"/>
    <x v="486"/>
    <x v="3"/>
    <x v="3"/>
    <x v="4"/>
    <s v="134 min"/>
    <s v="Dramas"/>
    <s v="This adaptation of Ntozake Shange's play consists of a series of poetic vignettes that explore the lives of modern African American women."/>
    <x v="0"/>
  </r>
  <r>
    <s v="s6779"/>
    <x v="0"/>
    <x v="3749"/>
    <s v="For Greater Glory"/>
    <x v="3027"/>
    <s v="Rub√©n Blades"/>
    <s v="Rub√©n Blades, Bruce Greenwood, Bruce McGill, Peter O'Toole, Andy Garcia, Nestor Carbonell, Eduardo Ver√°stegui, Catalina Sandino Moreno, Eva Longoria, Santiago Cabrera, Adrian Alonso, Oscar Isaac, Mauricio Kuri"/>
    <s v="Mexico"/>
    <s v="Mexico"/>
    <x v="17"/>
    <x v="677"/>
    <x v="3"/>
    <x v="10"/>
    <x v="4"/>
    <s v="145 min"/>
    <s v="Dramas, International Movies"/>
    <s v="When a vicious war against Catholics is waged in Mexico in the 1920s, a retired general joins the militia fighting to preserve religious freedom."/>
    <x v="0"/>
  </r>
  <r>
    <s v="s6780"/>
    <x v="0"/>
    <x v="3750"/>
    <s v="For Love or Money"/>
    <x v="3028"/>
    <s v="Robert Kazinsky"/>
    <s v="Robert Kazinsky, Samantha Barks, Ed Speleers, Tony Way, Rachel Hurd-Wood, Ivan Kaye, Anna Chancellor, David Hargreaves, Tanya Reynolds"/>
    <s v="United Kingdom"/>
    <s v="United Kingdom"/>
    <x v="1"/>
    <x v="667"/>
    <x v="3"/>
    <x v="23"/>
    <x v="0"/>
    <s v="95 min"/>
    <s v="Comedies"/>
    <s v="When a goofy but likable millionaire discovers his fianc√©e‚Äôs plan to steal his wealth, he devises an unromantic scheme to make her life a living hell."/>
    <x v="2"/>
  </r>
  <r>
    <s v="s6781"/>
    <x v="0"/>
    <x v="3751"/>
    <s v="For the Birds"/>
    <x v="3029"/>
    <s v="Kathy Murphy"/>
    <s v="Kathy Murphy"/>
    <s v="United States"/>
    <s v="United States"/>
    <x v="0"/>
    <x v="658"/>
    <x v="5"/>
    <x v="21"/>
    <x v="0"/>
    <s v="93 min"/>
    <s v="Documentaries"/>
    <s v="A woman with a passion for fowl keeps a menagerie of birds that draws the ire of neighbors, animal rights advocates and even her own family."/>
    <x v="8"/>
  </r>
  <r>
    <s v="s6782"/>
    <x v="0"/>
    <x v="3752"/>
    <s v="For the Love of Benji"/>
    <x v="2772"/>
    <s v="Patsy Garrett"/>
    <s v="Patsy Garrett, Cynthia Smith, Allen Fiuzat, Ed Nelson, Art Vasil, Peter Bowles, Bridget Armstrong, Mihalis Lambrinos, Dean Goss, Tony Alatis"/>
    <s v="United States"/>
    <s v="United States"/>
    <x v="0"/>
    <x v="962"/>
    <x v="0"/>
    <x v="62"/>
    <x v="6"/>
    <s v="84 min"/>
    <s v="Children &amp; Family Movies"/>
    <s v="Benji and his owner get separated in Greece. On his quest to find them, he's targeted by various bad guys who want to get their hands on him."/>
    <x v="7"/>
  </r>
  <r>
    <s v="s6784"/>
    <x v="0"/>
    <x v="3753"/>
    <s v="Forbidden Games: The Justin Fashanu Story"/>
    <x v="3030"/>
    <s v="Justin Fashanu"/>
    <s v="Justin Fashanu, John Fashanu"/>
    <s v="United Kingdom"/>
    <s v="United Kingdom"/>
    <x v="1"/>
    <x v="1009"/>
    <x v="3"/>
    <x v="5"/>
    <x v="1"/>
    <s v="81 min"/>
    <s v="Documentaries, International Movies, LGBTQ Movies"/>
    <s v="This documentary chronicles the tragic, true story of Justin Fashanu, the first ‚Äì and only ‚Äì openly gay man to have played professional soccer."/>
    <x v="8"/>
  </r>
  <r>
    <s v="s6785"/>
    <x v="0"/>
    <x v="3754"/>
    <s v="Forbidden Planet"/>
    <x v="3031"/>
    <s v="Leslie Nielsen"/>
    <s v="Leslie Nielsen, Walter Pidgeon, Anne Francis, Jack Kelly, Warren Stevens, James Drury, Earl Holliman"/>
    <s v="United States"/>
    <s v="United States"/>
    <x v="0"/>
    <x v="624"/>
    <x v="3"/>
    <x v="52"/>
    <x v="6"/>
    <s v="98 min"/>
    <s v="Action &amp; Adventure, Classic Movies, Sci-Fi &amp; Fantasy"/>
    <s v="A pulp-fiction sci-fi classic, Forbidden Planet stars Leslie Nielsen as a heroic starship captain who finds the paradise planet Altair-IV."/>
    <x v="5"/>
  </r>
  <r>
    <s v="s6791"/>
    <x v="0"/>
    <x v="3755"/>
    <s v="Four Christmases"/>
    <x v="3032"/>
    <s v="Vince Vaughn"/>
    <s v="Vince Vaughn, Reese Witherspoon, Robert Duvall, Sissy Spacek, Jon Voight, Jon Favreau, Mary Steenburgen, Dwight Yoakam, Tim McGraw, Kristin Chenoweth"/>
    <s v="Germany, United States"/>
    <s v="Germany"/>
    <x v="2"/>
    <x v="301"/>
    <x v="3"/>
    <x v="16"/>
    <x v="2"/>
    <s v="88 min"/>
    <s v="Comedies, Romantic Movies"/>
    <s v="A dating couple is forced to spend their first Christmas together visiting each of their four divorced parents ‚Äì in a single day."/>
    <x v="2"/>
  </r>
  <r>
    <s v="s6793"/>
    <x v="0"/>
    <x v="3756"/>
    <s v="Four Weddings and a Funeral"/>
    <x v="2064"/>
    <s v="Hugh Grant"/>
    <s v="Hugh Grant, Andie MacDowell, James Fleet, Simon Callow, John Hannah, Kristin Scott Thomas, David Bower, Charlotte Coleman, David Haig, Rowan Atkinson, Sophie Thompson, Anna Chancellor, Corin Redgrave"/>
    <s v="United Kingdom"/>
    <s v="United Kingdom"/>
    <x v="1"/>
    <x v="678"/>
    <x v="2"/>
    <x v="24"/>
    <x v="4"/>
    <s v="118 min"/>
    <s v="Classic Movies, Comedies, International Movies"/>
    <s v="A commitment-phobic Brit tries to reconnect with an alluring American who's about to make a seemingly awful mistake by marrying a wealthy, boring man."/>
    <x v="9"/>
  </r>
  <r>
    <s v="s6794"/>
    <x v="0"/>
    <x v="3757"/>
    <s v="Fracture"/>
    <x v="2885"/>
    <s v="Anthony Hopkins"/>
    <s v="Anthony Hopkins, Ryan Gosling, David Strathairn, Rosamund Pike, Embeth Davidtz, Billy Burke, Cliff Curtis, Fiona Shaw, Bob Gunton, Josh Stamberg"/>
    <s v="United States, Germany"/>
    <s v="United States"/>
    <x v="0"/>
    <x v="752"/>
    <x v="6"/>
    <x v="18"/>
    <x v="4"/>
    <s v="113 min"/>
    <s v="Dramas, Thrillers"/>
    <s v="Ted Crawford, who allegedly attempted to murder his wife, is now locked in a battle of wits with a young assistant district attorney."/>
    <x v="0"/>
  </r>
  <r>
    <s v="s6795"/>
    <x v="0"/>
    <x v="3758"/>
    <s v="Frances Ha"/>
    <x v="1463"/>
    <s v="Greta Gerwig"/>
    <s v="Greta Gerwig, Mickey Sumner, Charlotte d'Amboise, Adam Driver, Hannah Dunne, Michael Esper, Grace Gummer, Patrick Heusinger, Josh Hamilton, Cindy Katz, Maya Kazan, Justine Lupe, Britta Phillips, Juliet Rylance, Dean Wareham, Michael Zegen"/>
    <s v="United States, Brazil"/>
    <s v="United States"/>
    <x v="0"/>
    <x v="1037"/>
    <x v="5"/>
    <x v="10"/>
    <x v="4"/>
    <s v="86 min"/>
    <s v="Comedies, Dramas, Independent Movies"/>
    <s v="Determined to make it as a modern dancer in New York, a young woman pursues her unlikely goal with more enthusiasm than natural talent."/>
    <x v="2"/>
  </r>
  <r>
    <s v="s6797"/>
    <x v="0"/>
    <x v="3759"/>
    <s v="Freak Show"/>
    <x v="3033"/>
    <s v="Alex Lawther"/>
    <s v="Alex Lawther, Abigail Breslin, AnnaSophia Robb, Ian Nelson, Celia Weston, Laverne Cox, Bette Midler, Willa Fitzgerald, Larry Pine, John McEnroe, Mickey Sumner, Daniel Bellomy, Wally Dunn, Marceline Hugot"/>
    <s v="United States"/>
    <s v="United States"/>
    <x v="0"/>
    <x v="411"/>
    <x v="2"/>
    <x v="21"/>
    <x v="0"/>
    <s v="91 min"/>
    <s v="Comedies, Dramas, Independent Movies"/>
    <s v="Forced to attend a new high school, a glamorous teen navigates hostile territory before taking a stand by running for homecoming queen."/>
    <x v="2"/>
  </r>
  <r>
    <s v="s6798"/>
    <x v="0"/>
    <x v="3760"/>
    <s v="Fred Claus"/>
    <x v="1071"/>
    <s v="Vince Vaughn"/>
    <s v="Vince Vaughn, Paul Giamatti, John Michael Higgins, Miranda Richardson, Rachel Weisz, Kathy Bates, Trevor Peacock, Ludacris, Elizabeth Banks"/>
    <s v="United States"/>
    <s v="United States"/>
    <x v="0"/>
    <x v="301"/>
    <x v="3"/>
    <x v="18"/>
    <x v="3"/>
    <s v="115 min"/>
    <s v="Children &amp; Family Movies, Comedies"/>
    <s v="The holiday season is ruined for Santa Claus when his cranky older brother ‚Äì a repo man with a sizable rap sheet ‚Äì visits him at the North Pole."/>
    <x v="7"/>
  </r>
  <r>
    <s v="s6799"/>
    <x v="0"/>
    <x v="3761"/>
    <s v="Free Willy"/>
    <x v="41"/>
    <s v="Jason James Richter"/>
    <s v="Jason James Richter, Lori Petty, Jayne Atkinson, August Schellenberg, Michael Madsen, Michael Ironside, Richard Riehle, Mykelti Williamson, Michael Bacall, Danielle Harris"/>
    <s v="United States, France, Mexico"/>
    <s v="United States"/>
    <x v="0"/>
    <x v="578"/>
    <x v="1"/>
    <x v="0"/>
    <x v="3"/>
    <s v="112 min"/>
    <s v="Children &amp; Family Movies, Dramas"/>
    <s v="Ordered to clean up the graffiti he painted at a marine theme park, a troubled young boy unexpectedly bonds with a killer whale on exhibit."/>
    <x v="7"/>
  </r>
  <r>
    <s v="s6800"/>
    <x v="0"/>
    <x v="3762"/>
    <s v="Freeway: Crack in the System"/>
    <x v="3034"/>
    <s v="Freeway Rick Ross"/>
    <s v="Freeway Rick Ross"/>
    <s v="United States, Nicaragua"/>
    <s v="United States"/>
    <x v="0"/>
    <x v="1003"/>
    <x v="3"/>
    <x v="25"/>
    <x v="4"/>
    <s v="103 min"/>
    <s v="Documentaries"/>
    <s v="Take in the true account of drug kingpin &quot;Freeway&quot; Rick Ross's empire and how the CIA helped him fuel America's  devastating crack cocaine epidemic."/>
    <x v="8"/>
  </r>
  <r>
    <s v="s6801"/>
    <x v="0"/>
    <x v="3763"/>
    <s v="Freezer's Campaign"/>
    <x v="1118"/>
    <s v="Bayyumi Fuad"/>
    <s v="Bayyumi Fuad, Chico, Hesham Maged, Ahmed Fathy, Nesreen Ameen, Dareen Haddad, Bushra, Samy Maghawry"/>
    <s v="Egypt"/>
    <s v="Egypt"/>
    <x v="27"/>
    <x v="1423"/>
    <x v="4"/>
    <x v="32"/>
    <x v="0"/>
    <s v="116 min"/>
    <s v="Comedies, International Movies"/>
    <s v="When climate change makes Egypt freeze over, intelligence officers pose as a film crew on location to seek a device that can eliminate the frost."/>
    <x v="2"/>
  </r>
  <r>
    <s v="s6802"/>
    <x v="0"/>
    <x v="3764"/>
    <s v="French Dirty"/>
    <x v="3035"/>
    <s v="Wade Allain-Marcus"/>
    <s v="Wade Allain-Marcus, Arjun Gupta, Melina Lizette, Elsa Biedermann, Katie Blake, Santana Dempsey"/>
    <s v="United States"/>
    <s v="United States"/>
    <x v="0"/>
    <x v="1424"/>
    <x v="5"/>
    <x v="25"/>
    <x v="0"/>
    <s v="72 min"/>
    <s v="Dramas, Independent Movies"/>
    <s v="An aimless, unemployed millennial hangs out with his pals and resists growing up, until an affair with his best friend's girl forces him to change."/>
    <x v="0"/>
  </r>
  <r>
    <s v="s6803"/>
    <x v="0"/>
    <x v="3765"/>
    <s v="Freshman Year"/>
    <x v="3036"/>
    <s v="Diallo Thompson"/>
    <s v="Diallo Thompson, Natalia Dominguez, Benjamin A. Onyango, Gregory Alan Williams, Desalene Jones, Wynton Odd, Ed Gonzalez Moreno, Natasha Dee Davis, Cameron Schaefer, Joshua Flores-Q"/>
    <s v="United States"/>
    <s v="United States"/>
    <x v="0"/>
    <x v="1425"/>
    <x v="6"/>
    <x v="23"/>
    <x v="5"/>
    <s v="104 min"/>
    <s v="Dramas, Faith &amp; Spirituality"/>
    <s v="A devout preacher's son leaves his protective home to begin college and meets a self-reliant student who will test his faith and his heart."/>
    <x v="0"/>
  </r>
  <r>
    <s v="s6805"/>
    <x v="0"/>
    <x v="3766"/>
    <s v="Friday the 13th"/>
    <x v="3037"/>
    <s v="Jared Padalecki"/>
    <s v="Jared Padalecki, Danielle Panabaker, Amanda Righetti, Travis Van Winkle, Aaron Yoo, Derek Mears, Jonathan Sadowski, Julianna Guill, Ben Feldman, Arlen Escarpeta, Ryan Hansen"/>
    <s v="United States"/>
    <s v="United States"/>
    <x v="0"/>
    <x v="1002"/>
    <x v="0"/>
    <x v="17"/>
    <x v="4"/>
    <s v="97 min"/>
    <s v="Horror Movies"/>
    <s v="A group of teenage camp counselors raises the ire of Jason Voorhees, a masked, homicidal maniac, in this remake of the classic slasher flick."/>
    <x v="3"/>
  </r>
  <r>
    <s v="s6806"/>
    <x v="0"/>
    <x v="3767"/>
    <s v="Friend Request"/>
    <x v="3038"/>
    <s v="Alycia Debnam-Carey"/>
    <s v="Alycia Debnam-Carey, William Moseley, Connor Paolo, Brit Morgan, Brooke Markham, Sean Marquette, Liesl Ahlers, Shashawnee Hall, Susan Danford"/>
    <s v="Germany"/>
    <s v="Germany"/>
    <x v="2"/>
    <x v="1001"/>
    <x v="1"/>
    <x v="32"/>
    <x v="4"/>
    <s v="92 min"/>
    <s v="Horror Movies, International Movies"/>
    <s v="A popular college student's love of social media becomes her biggest regret when a mysterious account marks each of her friends for a grisly demise."/>
    <x v="3"/>
  </r>
  <r>
    <s v="s6808"/>
    <x v="0"/>
    <x v="3768"/>
    <s v="From Japan to Egypt"/>
    <x v="3039"/>
    <s v="Ahmed Eid"/>
    <s v="Ahmed Eid, Saki Tsukamoto, Nada Moussa, Mohammed Tharwat"/>
    <s v="Egypt"/>
    <s v="Egypt"/>
    <x v="27"/>
    <x v="1000"/>
    <x v="2"/>
    <x v="5"/>
    <x v="1"/>
    <s v="93 min"/>
    <s v="Children &amp; Family Movies, Comedies, Dramas"/>
    <s v="After his wife relocates to her home country of Japan, an Egyptian man ‚Äì and father of two rambunctious kids ‚Äì tries to win her back."/>
    <x v="7"/>
  </r>
  <r>
    <s v="s6809"/>
    <x v="0"/>
    <x v="3769"/>
    <s v="From Paris with Love"/>
    <x v="726"/>
    <s v="John Travolta"/>
    <s v="John Travolta, Jonathan Rhys Meyers, Kasia Smutniak, Richard Durden, Bing Yin, Amber Rose Revah, Eric Godon, Fran√ßois Bredon, Chems Dahmani, Sami Darr, Didier Constant"/>
    <s v="France, United Kingdom, United States"/>
    <s v="France"/>
    <x v="14"/>
    <x v="999"/>
    <x v="3"/>
    <x v="3"/>
    <x v="4"/>
    <s v="93 min"/>
    <s v="Action &amp; Adventure, International Movies"/>
    <s v="A low-level intelligence agent gets pulled into action and espionage above his pay grade when he's ordered to assist a trigger-happy senior agent."/>
    <x v="5"/>
  </r>
  <r>
    <s v="s6810"/>
    <x v="0"/>
    <x v="3770"/>
    <s v="Froning: The Fittest Man in History"/>
    <x v="3040"/>
    <s v="Rich Froning"/>
    <s v="Rich Froning"/>
    <s v="United States"/>
    <s v="United States"/>
    <x v="0"/>
    <x v="998"/>
    <x v="4"/>
    <x v="32"/>
    <x v="3"/>
    <s v="99 min"/>
    <s v="Documentaries, International Movies, Sports Movies"/>
    <s v="Follow the grueling training regimen of Rich Froning Jr. as he sets his sights on winning an unprecedented fourth CrossFit Games title."/>
    <x v="8"/>
  </r>
  <r>
    <s v="s6811"/>
    <x v="1"/>
    <x v="3771"/>
    <s v="Frozen Planet"/>
    <x v="3041"/>
    <s v="David Attenborough"/>
    <s v="David Attenborough"/>
    <s v="United Kingdom, United States, Spain, Germany, Greece, Canada"/>
    <s v="United Kingdom"/>
    <x v="1"/>
    <x v="1426"/>
    <x v="5"/>
    <x v="15"/>
    <x v="5"/>
    <s v="1 Season"/>
    <s v="British TV Shows, Docuseries, International TV Shows"/>
    <s v="Go on a journey through the Arctic and Antarctic with this visually stunning program that explores these wildernesses and their inhabitants."/>
    <x v="1"/>
  </r>
  <r>
    <s v="s6814"/>
    <x v="0"/>
    <x v="3772"/>
    <s v="Frozen River"/>
    <x v="389"/>
    <s v="Melissa Leo"/>
    <s v="Melissa Leo, Misty Upham, Charlie McDermott, Michael O'Keefe, Mark Boone Junior, James Reilly, Jay Klaitz, John Canoe, Dylan Carusona, Michael Sky"/>
    <s v="United States"/>
    <s v="United States"/>
    <x v="0"/>
    <x v="1427"/>
    <x v="6"/>
    <x v="16"/>
    <x v="4"/>
    <s v="97 min"/>
    <s v="Dramas, Independent Movies"/>
    <s v="On a Mohawk reservation on the Canadian border, Ray Eddy teams with a widowed tribe member to smuggle illegal immigrants into the United States."/>
    <x v="0"/>
  </r>
  <r>
    <s v="s6815"/>
    <x v="0"/>
    <x v="3773"/>
    <s v="Full Out"/>
    <x v="2380"/>
    <s v="Jennifer Beals"/>
    <s v="Jennifer Beals, Ana Golja, Art Hindle, Jake Epstein, Ramona Milano, Trevor Tordjman, Lamar Johnson, Asha Bromfield, Sarah Fisher"/>
    <s v="Canada, United States"/>
    <s v="Canada"/>
    <x v="11"/>
    <x v="997"/>
    <x v="0"/>
    <x v="25"/>
    <x v="5"/>
    <s v="88 min"/>
    <s v="Children &amp; Family Movies, Dramas, Sports Movies"/>
    <s v="After a debilitating accident ends her Olympic dreams, gymnast Ariana Berlin finds recovery and hope in the world of hip-hop and college athletics."/>
    <x v="7"/>
  </r>
  <r>
    <s v="s6817"/>
    <x v="0"/>
    <x v="3774"/>
    <s v="Furie"/>
    <x v="3042"/>
    <s v="Ngo Thanh Van"/>
    <s v="Ngo Thanh Van, Phan Thanh Nhien, Mai Cat Vi, Thanh Hoa, Pham Anh Khoa"/>
    <s v="Vietnam"/>
    <s v="Vietnam"/>
    <x v="30"/>
    <x v="996"/>
    <x v="1"/>
    <x v="23"/>
    <x v="0"/>
    <s v="97 min"/>
    <s v="Action &amp; Adventure, Dramas, International Movies"/>
    <s v="When traffickers kidnap her daughter from their village, vengeful Hai Phuong returns to Saigon ‚Äì and her outlaw roots ‚Äì to take down the abductors."/>
    <x v="5"/>
  </r>
  <r>
    <s v="s6818"/>
    <x v="0"/>
    <x v="3775"/>
    <s v="Furthest Witness"/>
    <x v="3043"/>
    <s v="Aaron Stanford"/>
    <s v="Aaron Stanford, Teri Reeves, Sean Patrick Flanery, Forrest Fyre, Steven Michael Quezada, Paul Blott, Travis Hammer, Ryan Begay, Jermaine Washington, Vincent McDaniel"/>
    <s v="United States, United Kingdom"/>
    <s v="United States"/>
    <x v="0"/>
    <x v="1428"/>
    <x v="2"/>
    <x v="5"/>
    <x v="0"/>
    <s v="88 min"/>
    <s v="Dramas, Thrillers"/>
    <s v="Kyle helps people disappear, but when a crazed killer starts hunting down his latest client, he has to decide what he's willing to do to keep her safe."/>
    <x v="0"/>
  </r>
  <r>
    <s v="s6819"/>
    <x v="0"/>
    <x v="3776"/>
    <s v="G-Force"/>
    <x v="3044"/>
    <s v="Bill Nighy"/>
    <s v="Bill Nighy, Will Arnett, Zach Galifianakis, Kelli Garner, Tyler Patrick Jones, Piper Mackenzie Harris, Gabriel Casseus, Jack Conley, Niecy Nash, Justin Mentell, Nicolas Cage, Sam Rockwell, Jon Favreau, Pen√©lope Cruz, Steve Buscemi, Tracy Morgan"/>
    <s v="United States"/>
    <s v="United States"/>
    <x v="0"/>
    <x v="995"/>
    <x v="3"/>
    <x v="17"/>
    <x v="3"/>
    <s v="88 min"/>
    <s v="Children &amp; Family Movies, Comedies"/>
    <s v="When a billionaire sets out to take over the world, only one special forces unit can handle the job ‚Äì a squad of highly trained guinea pigs."/>
    <x v="7"/>
  </r>
  <r>
    <s v="s6820"/>
    <x v="0"/>
    <x v="3777"/>
    <s v="Gabriel and the Mountain"/>
    <x v="3045"/>
    <s v="Jo√£o Pedro Zappa"/>
    <s v="Jo√£o Pedro Zappa, Caroline Abras, Alex Alembe, Leonard Siampala, Tony B. Lesika, John Goodluck, Rashidi Athuman, Toney Montana, George Ngandu, Rhosinah Sekeleti, Luke Mpata, Lewis Gadson, Manuela Pacq"/>
    <s v="Brazil, France"/>
    <s v="Brazil"/>
    <x v="32"/>
    <x v="994"/>
    <x v="4"/>
    <x v="5"/>
    <x v="0"/>
    <s v="132 min"/>
    <s v="Dramas, Independent Movies, International Movies"/>
    <s v="In a drama based on a true story, Brazilian backpacker Gabriel Buchmann spends his gap year exploring Africa. Why does he die in the Malawi mountains?"/>
    <x v="0"/>
  </r>
  <r>
    <s v="s6822"/>
    <x v="0"/>
    <x v="3778"/>
    <s v="Gagarin: First in Space"/>
    <x v="3046"/>
    <s v="Yaroslav Zhalnin"/>
    <s v="Yaroslav Zhalnin, Mikhail Filippov, Olga Ivanova, Vadim Michman, Vladimir Steklov, Viktor Proskurin, Nadezhda Markina, Daniil Vorobyov"/>
    <s v="Russia"/>
    <s v="Russia"/>
    <x v="46"/>
    <x v="993"/>
    <x v="5"/>
    <x v="4"/>
    <x v="1"/>
    <s v="108 min"/>
    <s v="Dramas, International Movies"/>
    <s v="This biopic of Russian cosmonaut Yuri Gagarin follows his rise from childhood poverty to his selection and training for the 1961 Vostok mission."/>
    <x v="0"/>
  </r>
  <r>
    <s v="s6824"/>
    <x v="0"/>
    <x v="3779"/>
    <s v="Galih dan Ratna"/>
    <x v="3047"/>
    <s v="Refal Hady"/>
    <s v="Refal Hady, Sheryl Sheinafia, Ayu Dyah Pasha, Joko Anwar, Hengky Tarnando, Marissa Anita, Sari Koeswoyo"/>
    <s v="Indonesia"/>
    <s v="Indonesia"/>
    <x v="25"/>
    <x v="992"/>
    <x v="6"/>
    <x v="5"/>
    <x v="5"/>
    <s v="111 min"/>
    <s v="Dramas, International Movies, Romantic Movies"/>
    <s v="Sparks fly between the new girl at school and the misfit with a passion for music. Yet the world threatens to put a stop to their innocent love song."/>
    <x v="0"/>
  </r>
  <r>
    <s v="s6827"/>
    <x v="0"/>
    <x v="3780"/>
    <s v="Gangs of New York"/>
    <x v="594"/>
    <s v="Leonardo DiCaprio"/>
    <s v="Leonardo DiCaprio, Daniel Day-Lewis, Cameron Diaz, Jim Broadbent, John C. Reilly, Henry Thomas, Liam Neeson, Brendan Gleeson, Gary Lewis, Stephen Graham"/>
    <s v="United States, Italy"/>
    <s v="United States"/>
    <x v="0"/>
    <x v="991"/>
    <x v="0"/>
    <x v="12"/>
    <x v="4"/>
    <s v="167 min"/>
    <s v="Dramas"/>
    <s v="In the crime-ridden slums of New York in the 1860s, vengeful orphan Amsterdam Vallon joins the cutthroat gang of his father's killer, Bill the Butcher."/>
    <x v="0"/>
  </r>
  <r>
    <s v="s6829"/>
    <x v="0"/>
    <x v="3781"/>
    <s v="Garuda Di Dadaku"/>
    <x v="3048"/>
    <s v="Emir Mahira"/>
    <s v="Emir Mahira, Maudy Koesnaedi, Ikranagara, Aldo Tansani, Marsha Aruan, Ari Sihasale"/>
    <s v="Indonesia"/>
    <s v="Indonesia"/>
    <x v="25"/>
    <x v="1412"/>
    <x v="1"/>
    <x v="17"/>
    <x v="5"/>
    <s v="96 min"/>
    <s v="Children &amp; Family Movies, Dramas, Sports Movies"/>
    <s v="A determined boy will do anything to become a great soccer player, despite the wishes of his grandfather."/>
    <x v="7"/>
  </r>
  <r>
    <s v="s6830"/>
    <x v="0"/>
    <x v="3782"/>
    <s v="Garuda in My Heart 2"/>
    <x v="3049"/>
    <s v="Emir Mahira"/>
    <s v="Emir Mahira, Aldo Tansani, Maudy Koesnaedi, Ramzi, Rio Dewanto, Monica Sayangbati, Rendy Khrisna"/>
    <s v="Indonesia"/>
    <s v="Indonesia"/>
    <x v="25"/>
    <x v="1413"/>
    <x v="2"/>
    <x v="15"/>
    <x v="5"/>
    <s v="95 min"/>
    <s v="Children &amp; Family Movies, Dramas, Sports Movies"/>
    <s v="A young soccer player sets out to prove he can lead his team to a championship ‚Äì but being a winner is about more than just talent."/>
    <x v="7"/>
  </r>
  <r>
    <s v="s6831"/>
    <x v="0"/>
    <x v="3783"/>
    <s v="Gehenna: Where Death Lives"/>
    <x v="3050"/>
    <s v="Eva Swan"/>
    <s v="Eva Swan, Simon Phillips, Justin Gordon, Doug Jones, Lance Henriksen, Matthew Edward Hegstrom, Patrick Gorman, Sean Sprawling, Masashi Odate"/>
    <s v="Japan, United States"/>
    <s v="Japan"/>
    <x v="6"/>
    <x v="990"/>
    <x v="3"/>
    <x v="32"/>
    <x v="0"/>
    <s v="107 min"/>
    <s v="Horror Movies, Thrillers"/>
    <s v="Developers looking for a location to build a resort on Saipan stumble into a subterranean bunker from WWII where an evil force lies in wait."/>
    <x v="3"/>
  </r>
  <r>
    <s v="s6832"/>
    <x v="0"/>
    <x v="3784"/>
    <s v="Gelo"/>
    <x v="3051"/>
    <s v="Jaspinder Cheema"/>
    <s v="Jaspinder Cheema, Pavan Malhotra, Gurjit Singh, Dilawar Sidhu, Aditya Sharma, Raj Dhaliwal"/>
    <s v="India"/>
    <s v="India"/>
    <x v="3"/>
    <x v="1414"/>
    <x v="4"/>
    <x v="32"/>
    <x v="0"/>
    <s v="118 min"/>
    <s v="Dramas, International Movies"/>
    <s v="A Punjabi woman who works on a farm must endure the difficulties of living in an oppressive class-based society and a dysfunctional community."/>
    <x v="0"/>
  </r>
  <r>
    <s v="s6833"/>
    <x v="0"/>
    <x v="3785"/>
    <s v="Gemini"/>
    <x v="3052"/>
    <s v="Esther Anil"/>
    <s v="Esther Anil, Sijoy Varghese, Renji Panicker, Thanusree Ghosh, Sasi Kalinga, Kishore Sathya, Sethu Lakshmi, Rosin Jolly"/>
    <s v="India"/>
    <s v="India"/>
    <x v="3"/>
    <x v="1415"/>
    <x v="5"/>
    <x v="21"/>
    <x v="5"/>
    <s v="130 min"/>
    <s v="Dramas"/>
    <s v="Despite growing up with traits that set her apart from her peers, a young adopted girl discovers her gift when she takes an interest in spelling bees."/>
    <x v="0"/>
  </r>
  <r>
    <s v="s6838"/>
    <x v="0"/>
    <x v="3786"/>
    <s v="George of the Jungle 2"/>
    <x v="3053"/>
    <s v="Christopher Showerman"/>
    <s v="Christopher Showerman, Julie Benz, Angus T. Jones, Thomas Haden Church, Christina Pickles, John Cleese, Michael Clarke Duncan, John Kassir, Kevin Greutert, Keith Scott"/>
    <s v="United States, Australia"/>
    <s v="United States"/>
    <x v="0"/>
    <x v="1173"/>
    <x v="0"/>
    <x v="13"/>
    <x v="3"/>
    <s v="87 min"/>
    <s v="Children &amp; Family Movies, Comedies"/>
    <s v="Now married and raising a son, clumsy ape-man George finds his jungle kingdom in peril as Really Mean Lion challenges him for the throne."/>
    <x v="7"/>
  </r>
  <r>
    <s v="s6839"/>
    <x v="1"/>
    <x v="3787"/>
    <s v="Geronimo Stilton"/>
    <x v="3054"/>
    <s v="Brian Drummond"/>
    <s v="Brian Drummond, Erin Mathews, Richard Ian Cox, Sarah Edmondson, Moneca Stori"/>
    <s v="Italy, Canada, France"/>
    <s v="Italy"/>
    <x v="13"/>
    <x v="993"/>
    <x v="5"/>
    <x v="15"/>
    <x v="9"/>
    <s v="1 Season"/>
    <s v="Kids' TV, TV Comedies"/>
    <s v="With the help of brainy and adventurous sidekicks, New Mouse City's favorite journalist investigates mysteries that take him around the world,"/>
    <x v="23"/>
  </r>
  <r>
    <s v="s6840"/>
    <x v="0"/>
    <x v="3788"/>
    <s v="Get Him to the Greek"/>
    <x v="3055"/>
    <s v="Jonah Hill"/>
    <s v="Jonah Hill, Russell Brand, Elisabeth Moss, Rose Byrne, Colm Meaney, Sean &quot;P. Diddy&quot; Combs, Aziz Ansari, Carla Gallo, Nick Kroll, Kristen Schaal"/>
    <s v="United States"/>
    <s v="United States"/>
    <x v="0"/>
    <x v="569"/>
    <x v="2"/>
    <x v="3"/>
    <x v="4"/>
    <s v="109 min"/>
    <s v="Comedies, Music &amp; Musicals"/>
    <s v="Ambitious young record company intern Aaron must escort an unruly rock star to Los Angeles for the start of his anniversary concert."/>
    <x v="2"/>
  </r>
  <r>
    <s v="s6841"/>
    <x v="0"/>
    <x v="3789"/>
    <s v="Get Santa"/>
    <x v="2941"/>
    <s v="Jodie Whittaker"/>
    <s v="Jodie Whittaker, Warwick Davis, Jim Broadbent, Stephen Graham, Nonso Anozie, Rafe Spall, Ewen Bremner, Matt King"/>
    <s v="United Kingdom, United States"/>
    <s v="United Kingdom"/>
    <x v="1"/>
    <x v="1429"/>
    <x v="3"/>
    <x v="28"/>
    <x v="3"/>
    <s v="103 min"/>
    <s v="Children &amp; Family Movies, Comedies"/>
    <s v="When Santa gets arrested for trespassing after crashing his sleigh, it's up to a father-son team to spring him from jail and save Christmas."/>
    <x v="7"/>
  </r>
  <r>
    <s v="s6843"/>
    <x v="0"/>
    <x v="3790"/>
    <s v="Get Smart"/>
    <x v="2616"/>
    <s v="Steve Carell"/>
    <s v="Steve Carell, Anne Hathaway, Dwayne Johnson, Alan Arkin, Terence Stamp, Terry Crews, David Koechner, James Caan, Masi Oka, Nate Torrence, Bill Murray"/>
    <s v="United States"/>
    <s v="United States"/>
    <x v="0"/>
    <x v="752"/>
    <x v="6"/>
    <x v="16"/>
    <x v="2"/>
    <s v="110 min"/>
    <s v="Action &amp; Adventure, Comedies"/>
    <s v="When the identities of secret agents are compromised, hapless Maxwell Smart teams with far more capable Agent 99 to thwart an evil terrorist group."/>
    <x v="5"/>
  </r>
  <r>
    <s v="s6844"/>
    <x v="0"/>
    <x v="3791"/>
    <s v="Getting Played"/>
    <x v="3056"/>
    <s v="Carmen Electra"/>
    <s v="Carmen Electra, Stacey Dash, Vivica A. Fox, Bill Bellamy, Kathy Najimy, Joe Torry, Dorian Gregory, Mindy Sterling, Joseph C. Phillips, Larry B. Scott, Michael Jai White, Sheryl Underwood, Earthquake"/>
    <s v="United States"/>
    <s v="United States"/>
    <x v="0"/>
    <x v="624"/>
    <x v="3"/>
    <x v="19"/>
    <x v="2"/>
    <s v="85 min"/>
    <s v="Comedies, Romantic Movies"/>
    <s v="Tired of dealing with boyfriends who wrong them, gal pals Lauren, Emily and Andrea decide to turn the tables and become the players themselves."/>
    <x v="2"/>
  </r>
  <r>
    <s v="s6845"/>
    <x v="0"/>
    <x v="3792"/>
    <s v="Ghayal"/>
    <x v="808"/>
    <s v="Sunny Deol"/>
    <s v="Sunny Deol, Meenakshi Sheshadri, Amrish Puri, Moushumi Chatterjee, Kulbhushan Kharbanda, Om Puri, Raj Babbar, Shabbir Khan"/>
    <s v="India"/>
    <s v="India"/>
    <x v="3"/>
    <x v="579"/>
    <x v="0"/>
    <x v="29"/>
    <x v="1"/>
    <s v="163 min"/>
    <s v="Action &amp; Adventure, Dramas, International Movies"/>
    <s v="Framed for his older brother's murder, a boxer seeks violent revenge against the true killer who's torn his family apart."/>
    <x v="5"/>
  </r>
  <r>
    <s v="s6846"/>
    <x v="0"/>
    <x v="3793"/>
    <s v="Ghost House"/>
    <x v="3057"/>
    <s v="Scout Taylor-Compton"/>
    <s v="Scout Taylor-Compton, James Landry H√©bert, Mark Boone Junior, Michael S. New, Russell Geoffrey Banks, Rich Lee Gray, Elana Krausz, Kevin Ragsdale, Wen-Chu Yang, Katrina Grey"/>
    <s v="Thailand, United States"/>
    <s v="Thailand"/>
    <x v="24"/>
    <x v="993"/>
    <x v="5"/>
    <x v="5"/>
    <x v="0"/>
    <s v="100 min"/>
    <s v="Horror Movies"/>
    <s v="While visiting the site of a supernatural shrine in the Thai countryside, a vacationing couple unwittingly upsets a vengeful demon."/>
    <x v="3"/>
  </r>
  <r>
    <s v="s6847"/>
    <x v="0"/>
    <x v="3794"/>
    <s v="Ghost Pain"/>
    <x v="3058"/>
    <s v="Maaya Sakamoto"/>
    <s v="Maaya Sakamoto, Ikkyu Juku, Kenichirou Matsuda, Tarusuke Shingaki, Yoji Ueda, Miyuki Sawashiro, Mayumi Asano, Takanori Hoshino, Yasuhiro Mamiya, Kenji Nojima"/>
    <s v="Japan"/>
    <s v="Japan"/>
    <x v="6"/>
    <x v="1430"/>
    <x v="5"/>
    <x v="4"/>
    <x v="0"/>
    <s v="58 min"/>
    <s v="Action &amp; Adventure, Anime Features, International Movies"/>
    <s v="World War IV is over, but a bomb has gone off in Newport City, killing a major arms dealer who may have ties with the mysterious 501 Organization."/>
    <x v="5"/>
  </r>
  <r>
    <s v="s6848"/>
    <x v="0"/>
    <x v="3795"/>
    <s v="Ghost Rider"/>
    <x v="936"/>
    <s v="Nicolas Cage"/>
    <s v="Nicolas Cage, Eva Mendes, Wes Bentley, Sam Elliott, Donal Logue, Matt Long, Peter Fonda, Brett Cullen, Raquel Alessi, Laurence Breuls"/>
    <s v="United States, Australia"/>
    <s v="United States"/>
    <x v="0"/>
    <x v="379"/>
    <x v="2"/>
    <x v="18"/>
    <x v="2"/>
    <s v="110 min"/>
    <s v="Action &amp; Adventure, Sci-Fi &amp; Fantasy"/>
    <s v="After selling his soul to save a loved one, daredevil biker Johnny Blaze pays the price by becoming a flame-skulled bounty hunter for Mephistopheles."/>
    <x v="5"/>
  </r>
  <r>
    <s v="s6849"/>
    <x v="0"/>
    <x v="3796"/>
    <s v="Ghost Tears"/>
    <x v="3059"/>
    <s v="Maaya Sakamoto"/>
    <s v="Maaya Sakamoto, Ikkyu Juku, Kenichirou Matsuda, Tarusuke Shingaki, Shunsuke Sakuya, Takuro Nakakuni, Yoji Ueda, Kazuya Nakai, Miyuki Sawashiro, Tatsuhisa Suzuki"/>
    <s v="Japan"/>
    <s v="Japan"/>
    <x v="6"/>
    <x v="1430"/>
    <x v="5"/>
    <x v="28"/>
    <x v="0"/>
    <s v="58 min"/>
    <s v="Action &amp; Adventure, Anime Features, International Movies"/>
    <s v="As Motoko and Batou attempt to thwart a mysterious terrorist group, Togusa tracks the killer of a man with a prosthetic leg made by Mermaid's Leg."/>
    <x v="5"/>
  </r>
  <r>
    <s v="s6851"/>
    <x v="0"/>
    <x v="3797"/>
    <s v="Ghost Whispers"/>
    <x v="3059"/>
    <s v="Maaya Sakamoto"/>
    <s v="Maaya Sakamoto, Ikkyu Juku, Kenichirou Matsuda, Tomoyuki Dan, Takuro Nakakuni, Yoji Ueda, Kazuya Nakai, Miyuki Sawashiro, Ikuya Sawaki, Takako Fuji"/>
    <s v="Japan"/>
    <s v="Japan"/>
    <x v="6"/>
    <x v="1430"/>
    <x v="5"/>
    <x v="4"/>
    <x v="1"/>
    <s v="56 min"/>
    <s v="Action &amp; Adventure, Anime Features, International Movies"/>
    <s v="Freed of her responsibilities for the 501 Organization, Motoko must now learn how to take orders from Aramaki."/>
    <x v="5"/>
  </r>
  <r>
    <s v="s6852"/>
    <x v="0"/>
    <x v="3798"/>
    <s v="Ghulam-E-Musthafa"/>
    <x v="3060"/>
    <s v="Nana Patekar"/>
    <s v="Nana Patekar, Raveena Tandon, Paresh Rawal, Aruna Irani, Mohan Joshi, Mohnish Bahl, Shivaji Satham, Vishwajeet Pradhan, Ashwin Kaushal, Satish Shah"/>
    <s v="India"/>
    <s v="India"/>
    <x v="3"/>
    <x v="579"/>
    <x v="0"/>
    <x v="36"/>
    <x v="0"/>
    <s v="161 min"/>
    <s v="Action &amp; Adventure, Dramas, International Movies"/>
    <s v="Giving up his life of crime for love, a gangster struggles with a moral dilemma when tragic events and enduring enemies take him back to the underworld."/>
    <x v="5"/>
  </r>
  <r>
    <s v="s6853"/>
    <x v="0"/>
    <x v="3799"/>
    <s v="Gie"/>
    <x v="2985"/>
    <s v="Nicholas Saputra"/>
    <s v="Nicholas Saputra, Sita Nursanti, Lukman Sardi, Indra Birowo, Wulan Guritno, Thomas Nawilis, Tutie Kirana, Robby Tumewu, Jonathan Mulia"/>
    <s v="Indonesia"/>
    <s v="Indonesia"/>
    <x v="25"/>
    <x v="578"/>
    <x v="1"/>
    <x v="19"/>
    <x v="1"/>
    <s v="141 min"/>
    <s v="Dramas, International Movies"/>
    <s v="Indonesian activist Soe Hok Gie experiences a political awakening during the tumultuous regimes of Suharto and Sukarno. Inspired by true events."/>
    <x v="0"/>
  </r>
  <r>
    <s v="s6854"/>
    <x v="0"/>
    <x v="3800"/>
    <s v="Gigi"/>
    <x v="3061"/>
    <s v="Leslie Caron"/>
    <s v="Leslie Caron, Maurice Chevalier, Louis Jourdan, Hermione Gingold, Eva Gabor, Jacques Bergerac, Isabel Jeans, John Abbott, Edwin Jerome, Corinne Marchand"/>
    <s v="United States"/>
    <s v="United States"/>
    <x v="0"/>
    <x v="577"/>
    <x v="2"/>
    <x v="51"/>
    <x v="6"/>
    <s v="115 min"/>
    <s v="Classic Movies, Comedies, Music &amp; Musicals"/>
    <s v="Gigi's an avant-garde French waif being groomed as the fille de joie of affluent and handsome Gaston. Soon Gigi metamorphoses into a stunning beauty."/>
    <x v="9"/>
  </r>
  <r>
    <s v="s6855"/>
    <x v="0"/>
    <x v="3801"/>
    <s v="Ginger &amp; Rosa"/>
    <x v="3062"/>
    <s v="Elle Fanning"/>
    <s v="Elle Fanning, Alessandro Nivola, Christina Hendricks, Alice Englert, Timothy Spall, Oliver Platt, Annette Bening, Jodhi May, Oliver Milburn, Andrew Hawley"/>
    <s v="United Kingdom, Denmark, Canada, Croatia"/>
    <s v="United Kingdom"/>
    <x v="1"/>
    <x v="576"/>
    <x v="3"/>
    <x v="10"/>
    <x v="2"/>
    <s v="90 min"/>
    <s v="Dramas, Independent Movies"/>
    <s v="With the Cold War looming over them, teen best pals Ginger and Rosa share everything in early 1960s London ‚Äì until betrayal drives them apart."/>
    <x v="0"/>
  </r>
  <r>
    <s v="s6856"/>
    <x v="0"/>
    <x v="3802"/>
    <s v="Girl, Boy, Bakla, Tomboy"/>
    <x v="1759"/>
    <s v="Vice Ganda"/>
    <s v="Vice Ganda, Maricel Soriano, Joey Marquez, Ruffa Gutierrez, Cristine Reyes, JC de Vera, Ejay Falcon, Angelu De Leon, Bobby Andrews"/>
    <s v="Philippines"/>
    <s v="Philippines"/>
    <x v="34"/>
    <x v="1361"/>
    <x v="4"/>
    <x v="4"/>
    <x v="1"/>
    <s v="103 min"/>
    <s v="Comedies, International Movies"/>
    <s v="Quadruplets separated as babies reunite in Manila when one needs a liver transplant, but long-held family resentments threaten to derail everything."/>
    <x v="2"/>
  </r>
  <r>
    <s v="s6859"/>
    <x v="0"/>
    <x v="3803"/>
    <s v="God Bless the Broken Road"/>
    <x v="3063"/>
    <s v="Patrika Darbo"/>
    <s v="Patrika Darbo, Kim Delaney, Jordin Sparks, Makenzie Moss, Liam Matthews, Andrew W. Walker, Lindsay Pulsipher, Gary Grubbs, Robin Givens, Arthur Cartwright"/>
    <s v="United States"/>
    <s v="United States"/>
    <x v="0"/>
    <x v="1362"/>
    <x v="5"/>
    <x v="21"/>
    <x v="3"/>
    <s v="111 min"/>
    <s v="Children &amp; Family Movies, Dramas, Faith &amp; Spirituality"/>
    <s v="After a young mother is widowed by war, her faith is tested as she struggles to stay afloat financially and raise her daughter."/>
    <x v="7"/>
  </r>
  <r>
    <s v="s6860"/>
    <x v="0"/>
    <x v="3804"/>
    <s v="God Knows Where I Am"/>
    <x v="3064"/>
    <s v="Lori Singer"/>
    <s v="Lori Singer"/>
    <s v="United States"/>
    <s v="United States"/>
    <x v="0"/>
    <x v="1363"/>
    <x v="6"/>
    <x v="32"/>
    <x v="5"/>
    <s v="103 min"/>
    <s v="Documentaries"/>
    <s v="Through diary entries, this documentary follows the life and death of homeless woman Linda Bishop and her struggles with starvation, sanity and God."/>
    <x v="8"/>
  </r>
  <r>
    <s v="s6861"/>
    <x v="0"/>
    <x v="3805"/>
    <s v="God of War"/>
    <x v="3065"/>
    <s v="Vincent Zhao"/>
    <s v="Vincent Zhao, Sammo Kam-Bo Hung, Regina Wan, Yasuaki Kurata, Keisuke Koide, Timmy Hung, Michael Tong"/>
    <s v="China, Hong Kong"/>
    <s v="China"/>
    <x v="4"/>
    <x v="575"/>
    <x v="0"/>
    <x v="5"/>
    <x v="11"/>
    <s v="129 min"/>
    <s v="Action &amp; Adventure, International Movies"/>
    <s v="A maverick leader and a clever young general take on Japanese pirates amid bureaucratic intrigue in Ming Dynasty China."/>
    <x v="5"/>
  </r>
  <r>
    <s v="s6862"/>
    <x v="0"/>
    <x v="3806"/>
    <s v="God's Not Dead"/>
    <x v="3063"/>
    <s v="Kevin Sorbo"/>
    <s v="Kevin Sorbo, Shane Harper, David A.R. White, Dean Cain, Benjamin A. Onyango, Paul Kwo, Hadeel Sittu, Trisha LaFache, Cory Oliver, Willie Robertson, Korie Robertson"/>
    <s v="United States"/>
    <s v="United States"/>
    <x v="0"/>
    <x v="1364"/>
    <x v="1"/>
    <x v="28"/>
    <x v="3"/>
    <s v="113 min"/>
    <s v="Dramas, Faith &amp; Spirituality"/>
    <s v="A spiritual college student clashes with an atheistic professor who insists that students will only pass his class by admitting that God is dead."/>
    <x v="0"/>
  </r>
  <r>
    <s v="s6863"/>
    <x v="0"/>
    <x v="3806"/>
    <s v="God's Not Dead: A Light in Darkness"/>
    <x v="3066"/>
    <s v="David A.R. White"/>
    <s v="David A.R. White, John Corbett, Shane Harper, Ted McGinley, Jennifer Taylor, Benjamin A. Onyango, Tatum O'Neal, Cissy Houston"/>
    <s v="United States"/>
    <s v="United States"/>
    <x v="0"/>
    <x v="574"/>
    <x v="2"/>
    <x v="21"/>
    <x v="3"/>
    <s v="106 min"/>
    <s v="Dramas, Faith &amp; Spirituality"/>
    <s v="After a fire breaks out at his church, a pastor faces a legal battle against university leaders who wish to push the congregation off the campus."/>
    <x v="0"/>
  </r>
  <r>
    <s v="s6864"/>
    <x v="0"/>
    <x v="3807"/>
    <s v="God's Own Country"/>
    <x v="3067"/>
    <s v="Josh O'Connor"/>
    <s v="Josh O'Connor, Alec Secareanu, Ian Hart, Gemma Jones"/>
    <s v="United Kingdom"/>
    <s v="United Kingdom"/>
    <x v="1"/>
    <x v="573"/>
    <x v="3"/>
    <x v="5"/>
    <x v="0"/>
    <s v="105 min"/>
    <s v="Dramas, Independent Movies, International Movies"/>
    <s v="In Yorkshire, a withdrawn gay farmer begins a torrid affair with a Romanian migrant worker who shows him the depths of his capacity for affection."/>
    <x v="0"/>
  </r>
  <r>
    <s v="s6865"/>
    <x v="0"/>
    <x v="3808"/>
    <s v="Gol Maal"/>
    <x v="2757"/>
    <s v="Amol Palekar"/>
    <s v="Amol Palekar, Bindiya Goswami, Deven Verma, Utpal Dutt, Shubha Khote, Manju Singh, Dina Pathak, Pushpa, David Abraham, Asrani"/>
    <s v="India"/>
    <s v="India"/>
    <x v="3"/>
    <x v="1365"/>
    <x v="4"/>
    <x v="50"/>
    <x v="5"/>
    <s v="137 min"/>
    <s v="Classic Movies, Comedies, International Movies"/>
    <s v="When circumstances at work compel Ram to pretend to have a twin, his lie works ‚Äì until the boss wants his daughter to marry Ram‚Äôs fictitious brother."/>
    <x v="9"/>
  </r>
  <r>
    <s v="s6867"/>
    <x v="0"/>
    <x v="3809"/>
    <s v="GoldenEye"/>
    <x v="46"/>
    <s v="Pierce Brosnan"/>
    <s v="Pierce Brosnan, Sean Bean, Izabella Scorupco, Famke Janssen, Joe Don Baker, Judi Dench, Robbie Coltrane, Gottfried John, Alan Cumming, Tch√©ky Karyo, Desmond Llewelyn, Samantha Bond, Michael Kitchen, Serena Gordon, Simon Kunz"/>
    <s v="United Kingdom, United States"/>
    <s v="United Kingdom"/>
    <x v="1"/>
    <x v="572"/>
    <x v="5"/>
    <x v="39"/>
    <x v="2"/>
    <s v="130 min"/>
    <s v="Action &amp; Adventure"/>
    <s v="Pierce Brosnan takes his first turn as debonair secret agent James Bond, who investigates the destruction of a Russian satellite weapons base."/>
    <x v="5"/>
  </r>
  <r>
    <s v="s6868"/>
    <x v="0"/>
    <x v="3810"/>
    <s v="Goldie"/>
    <x v="3068"/>
    <s v="Slick Woods"/>
    <s v="Slick Woods, George Sample III, Shaquila Angela Griszell, Danny Hoch, Khris Davis, Jazmyn Davis, Alana Tyler-Tomkins, Fran Jaye"/>
    <s v="United States"/>
    <s v="United States"/>
    <x v="0"/>
    <x v="1366"/>
    <x v="6"/>
    <x v="23"/>
    <x v="0"/>
    <s v="89 min"/>
    <s v="Dramas"/>
    <s v="When a bold teen mounts a gritty pursuit to dance in a music video, she must also evade child services so she can keep her younger sisters together."/>
    <x v="0"/>
  </r>
  <r>
    <s v="s6870"/>
    <x v="0"/>
    <x v="3811"/>
    <s v="Goldstone"/>
    <x v="3069"/>
    <s v="Aaron Pedersen"/>
    <s v="Aaron Pedersen, Alex Russell, Jacki Weaver, Cheng Pei-pei, David Gulpilil, Michelle Lim Davidson, David Wenham, Tommy Lewis, Tommy Caldwell"/>
    <s v="Australia"/>
    <s v="Australia"/>
    <x v="9"/>
    <x v="571"/>
    <x v="0"/>
    <x v="32"/>
    <x v="4"/>
    <s v="110 min"/>
    <s v="Thrillers"/>
    <s v="In the Australian outback, an Indigenous cop on a missing persons case unearths a trafficking ring and runs afoul of political-industrial interests."/>
    <x v="4"/>
  </r>
  <r>
    <s v="s6871"/>
    <x v="0"/>
    <x v="3812"/>
    <s v="Golmaal: Fun Unlimited"/>
    <x v="118"/>
    <s v="Ajay Devgn"/>
    <s v="Ajay Devgn, Tusshar Kapoor, Arshad Warsi, Sharman Joshi, Paresh Rawal, Rimi Sen, Sushmita Mukherjee, Vrajesh Hirjee"/>
    <s v="India"/>
    <s v="India"/>
    <x v="3"/>
    <x v="570"/>
    <x v="1"/>
    <x v="20"/>
    <x v="1"/>
    <s v="148 min"/>
    <s v="Comedies, International Movies"/>
    <s v="Between thwarting crooks and wooing the belle next door, four pranksters get in over their heads when they bamboozle their way into a couple‚Äôs bungalow."/>
    <x v="2"/>
  </r>
  <r>
    <s v="s6873"/>
    <x v="0"/>
    <x v="3813"/>
    <s v="Gone are the Days"/>
    <x v="3070"/>
    <s v="Lance Henriksen"/>
    <s v="Lance Henriksen, Tom Berenger, Meg Steedle, Danny Trejo"/>
    <s v="United States"/>
    <s v="United States"/>
    <x v="0"/>
    <x v="569"/>
    <x v="2"/>
    <x v="21"/>
    <x v="4"/>
    <s v="100 min"/>
    <s v="Independent Movies"/>
    <s v="As a notorious outlaw comes to grips with his past, he reconnects with his estranged daughter and gets one more shot to make things right."/>
    <x v="21"/>
  </r>
  <r>
    <s v="s6874"/>
    <x v="1"/>
    <x v="3814"/>
    <s v="Gonul"/>
    <x v="3071"/>
    <s v="G√∂k√ße Bahadƒ±r"/>
    <s v="G√∂k√ße Bahadƒ±r, Engin √ñzt√ºrk, Onur Saylak"/>
    <s v="Turkey"/>
    <s v="Turkey"/>
    <x v="41"/>
    <x v="568"/>
    <x v="3"/>
    <x v="25"/>
    <x v="1"/>
    <s v="1 Season"/>
    <s v="International TV Shows, TV Dramas, TV Thrillers"/>
    <s v="A nurse escapes from her surgeon fianc√© after his ex reveals his dark secrets. She later finds love again, but a car accident changes everything."/>
    <x v="11"/>
  </r>
  <r>
    <s v="s6875"/>
    <x v="0"/>
    <x v="3815"/>
    <s v="Good Kids"/>
    <x v="3072"/>
    <s v="Nicholas Braun"/>
    <s v="Nicholas Braun, Zoey Deutch, Mateo Arias, Israel Broussard, Dayo Okeniyi, Julia Garner, Kevin Chapman, Ashley Judd"/>
    <s v="United States"/>
    <s v="United States"/>
    <x v="0"/>
    <x v="567"/>
    <x v="4"/>
    <x v="32"/>
    <x v="4"/>
    <s v="90 min"/>
    <s v="Comedies, Independent Movies"/>
    <s v="Four overachieving friends spend the summer after finishing high school doing everything possible to enjoy the party life and ruin their reputations."/>
    <x v="2"/>
  </r>
  <r>
    <s v="s6876"/>
    <x v="0"/>
    <x v="3816"/>
    <s v="Good Kill"/>
    <x v="2126"/>
    <s v="Ethan Hawke"/>
    <s v="Ethan Hawke, January Jones, Bruce Greenwood, Zo√´ Kravitz, Jake Abel, Ryan Montano, Dylan Kenin, Stafford Douglas"/>
    <s v="United States"/>
    <s v="United States"/>
    <x v="0"/>
    <x v="1342"/>
    <x v="5"/>
    <x v="28"/>
    <x v="4"/>
    <s v="103 min"/>
    <s v="Dramas"/>
    <s v="As Tommy Egan pilots armed drones over Afghanistan from the safe comfort of Las Vegas, the remote nature of his work begins to raise moral questions."/>
    <x v="0"/>
  </r>
  <r>
    <s v="s6877"/>
    <x v="0"/>
    <x v="3817"/>
    <s v="Good Kisser"/>
    <x v="3073"/>
    <s v="Kari Alison Hodge"/>
    <s v="Kari Alison Hodge, Rachel Paulson, Julia Eringer"/>
    <s v="United States"/>
    <s v="United States"/>
    <x v="0"/>
    <x v="566"/>
    <x v="6"/>
    <x v="23"/>
    <x v="0"/>
    <s v="75 min"/>
    <s v="Comedies, Dramas, Independent Movies"/>
    <s v="Hoping to give their relationship a boost, Jenna and Kate arrange to spend an evening with a third woman, but things take a turn once the sparks fly."/>
    <x v="2"/>
  </r>
  <r>
    <s v="s6878"/>
    <x v="0"/>
    <x v="3818"/>
    <s v="Good Luck"/>
    <x v="3074"/>
    <s v="Ahmed Eid"/>
    <s v="Ahmed Eid, May Kassab, Diaa El Merghany, Samy Maghawry, Badria Tolba, Hassan Abdulfattah, Ahmed Safwat, Sayed Sadek, Laila Gamal"/>
    <s v="Egypt"/>
    <s v="Egypt"/>
    <x v="27"/>
    <x v="565"/>
    <x v="0"/>
    <x v="10"/>
    <x v="0"/>
    <s v="99 min"/>
    <s v="Dramas, International Movies"/>
    <s v="Seeking an apartment to share with his wife, an apolitical man starts to question his own modest goals as revolution swirls around him."/>
    <x v="0"/>
  </r>
  <r>
    <s v="s6879"/>
    <x v="0"/>
    <x v="3819"/>
    <s v="Good Night, and Good Luck"/>
    <x v="674"/>
    <s v="David Strathairn"/>
    <s v="David Strathairn, Patricia Clarkson, George Clooney, Jeff Daniels, Robert Downey Jr., Frank Langella, Ray Wise, Robert John Burke, Tate Donovan, Alex Borstein, Matt Ross, Grant Heslov"/>
    <s v="United States, France, United Kingdom, Japan"/>
    <s v="United States"/>
    <x v="0"/>
    <x v="564"/>
    <x v="1"/>
    <x v="19"/>
    <x v="3"/>
    <s v="93 min"/>
    <s v="Dramas"/>
    <s v="Veteran television newsman Edward R. Murrow faces off against Sen. Joseph McCarthy and his crusade to quell the threat of communism in America."/>
    <x v="0"/>
  </r>
  <r>
    <s v="s6880"/>
    <x v="0"/>
    <x v="3820"/>
    <s v="Good People"/>
    <x v="3075"/>
    <s v="James Franco"/>
    <s v="James Franco, Kate Hudson, Tom Wilkinson, Omar Sy, Sam Spruell, Anna Friel, Thomas Arnold, Oliver Dimsdale, Diana Hardcastle, Michael Jibson, Diarmaid Murtagh"/>
    <s v="United States, United Kingdom, Denmark, Sweden"/>
    <s v="United States"/>
    <x v="0"/>
    <x v="1047"/>
    <x v="3"/>
    <x v="28"/>
    <x v="4"/>
    <s v="90 min"/>
    <s v="Action &amp; Adventure, Thrillers"/>
    <s v="A struggling couple can't believe their luck when they find a stash of money in the apartment of a neighbor who was recently murdered."/>
    <x v="5"/>
  </r>
  <r>
    <s v="s6881"/>
    <x v="0"/>
    <x v="3821"/>
    <s v="GoodFellas"/>
    <x v="594"/>
    <s v="Robert De Niro"/>
    <s v="Robert De Niro, Ray Liotta, Joe Pesci, Lorraine Bracco, Paul Sorvino, Frank Sivero, Tony Darrow, Mike Starr, Frank Vincent, Chuck Low"/>
    <s v="United States"/>
    <s v="United States"/>
    <x v="0"/>
    <x v="301"/>
    <x v="3"/>
    <x v="29"/>
    <x v="4"/>
    <s v="145 min"/>
    <s v="Classic Movies, Dramas"/>
    <s v="Former mobster Henry Hill recounts his colorful yet violent rise and fall in a New York crime family ‚Äì a high-rolling dream turned paranoid nightmare."/>
    <x v="9"/>
  </r>
  <r>
    <s v="s6882"/>
    <x v="0"/>
    <x v="3822"/>
    <s v="Gook"/>
    <x v="3076"/>
    <s v="Simone Baker"/>
    <s v="Simone Baker, Justin Chon, David So, Curtiss Cook Jr., Sang Chon, Ben Munoz, Omono Okojie, Isaiah Jarel"/>
    <s v="United States"/>
    <s v="United States"/>
    <x v="0"/>
    <x v="962"/>
    <x v="0"/>
    <x v="5"/>
    <x v="0"/>
    <s v="95 min"/>
    <s v="Dramas, Independent Movies"/>
    <s v="Amidst the looting and chaos of the LA riots, two Korean-American brothers fight to save their struggling shoe store while contemplating their future."/>
    <x v="0"/>
  </r>
  <r>
    <s v="s6883"/>
    <x v="0"/>
    <x v="2721"/>
    <s v="Goon"/>
    <x v="1254"/>
    <s v="Seann William Scott"/>
    <s v="Seann William Scott, Jay Baruchel, Liev Schreiber, Alison Pill, Marc-Andr√© Grondin, Kim Coates, Eugene Levy, Nicholas Campbell, Richard Clarkin, Jonathan Cherry"/>
    <s v="United States, Canada"/>
    <s v="United States"/>
    <x v="0"/>
    <x v="1055"/>
    <x v="0"/>
    <x v="15"/>
    <x v="4"/>
    <s v="92 min"/>
    <s v="Comedies, Sports Movies"/>
    <s v="When he's seen dispatching a rude opposing hockey player in the stands, Doug Glatt is hired by a rival team ... for his fighting skills."/>
    <x v="2"/>
  </r>
  <r>
    <s v="s6884"/>
    <x v="0"/>
    <x v="3823"/>
    <s v="Goosebumps 2: Haunted Halloween"/>
    <x v="2205"/>
    <s v="Jeremy Ray Taylor"/>
    <s v="Jeremy Ray Taylor, Madison Iseman, Caleel Harris, Wendi McLendon-Covey, Chris Parnell, Ken Jeong, Jack Black"/>
    <s v="United States, United Kingdom"/>
    <s v="United States"/>
    <x v="0"/>
    <x v="1350"/>
    <x v="2"/>
    <x v="21"/>
    <x v="3"/>
    <s v="90 min"/>
    <s v="Children &amp; Family Movies, Comedies"/>
    <s v="Three teens spend their Halloween trying to stop a magical book, which brings characters from the &quot;Goosebumps&quot; novels to life."/>
    <x v="7"/>
  </r>
  <r>
    <s v="s6885"/>
    <x v="0"/>
    <x v="3824"/>
    <s v="Gosford Park"/>
    <x v="3077"/>
    <s v="Eileen Atkins"/>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United States"/>
    <x v="0"/>
    <x v="624"/>
    <x v="3"/>
    <x v="11"/>
    <x v="4"/>
    <s v="137 min"/>
    <s v="Comedies, Dramas, International Movies"/>
    <s v="In this witty whodunit, wealthy guests and their servants gather for a weekend stay at the home of Sir William McCordle, who is soon found murdered."/>
    <x v="2"/>
  </r>
  <r>
    <s v="s6887"/>
    <x v="0"/>
    <x v="3825"/>
    <s v="Gothika"/>
    <x v="3078"/>
    <s v="Halle Berry"/>
    <s v="Halle Berry, Robert Downey Jr., Charles S. Dutton, John Carroll Lynch, Bernard Hill, Pen√©lope Cruz, Dorian Harewood, Bronwen Mantel"/>
    <s v="United States, France, Canada, Spain"/>
    <s v="United States"/>
    <x v="0"/>
    <x v="301"/>
    <x v="3"/>
    <x v="13"/>
    <x v="4"/>
    <s v="98 min"/>
    <s v="Horror Movies, Thrillers"/>
    <s v="After a car crash, a criminal psychiatrist awakens to find that she's a patient in the same mental institution that currently employs her."/>
    <x v="3"/>
  </r>
  <r>
    <s v="s6888"/>
    <x v="0"/>
    <x v="3826"/>
    <s v="Gour Hari Dastaan: The Freedom File"/>
    <x v="3079"/>
    <s v="Vinay Pathak"/>
    <s v="Vinay Pathak, Konkona Sen Sharma, Ranvir Shorey, Tannishtha Chatterjee, Rajit Kapoor, Vikram Gokhale, Vipin Sharma, Rahul Vohra, Saurabh Shukla, Asrani"/>
    <s v="India"/>
    <s v="India"/>
    <x v="3"/>
    <x v="1032"/>
    <x v="5"/>
    <x v="25"/>
    <x v="1"/>
    <s v="109 min"/>
    <s v="Dramas, Independent Movies, International Movies"/>
    <s v="A former freedom fighter is forced to navigate the corridors of a disinterested bureaucracy to prove that he fought in India's freedom movement."/>
    <x v="0"/>
  </r>
  <r>
    <s v="s6889"/>
    <x v="0"/>
    <x v="3827"/>
    <s v="Gran Torino"/>
    <x v="146"/>
    <s v="Clint Eastwood"/>
    <s v="Clint Eastwood, Bee Vang, Ahney Her, Christopher Carley, John Carroll Lynch, Brian Haley, Geraldine Hughes, Brian Howe, William Hill, Dreama Walker"/>
    <s v="Germany, United States"/>
    <s v="Germany"/>
    <x v="2"/>
    <x v="379"/>
    <x v="2"/>
    <x v="16"/>
    <x v="4"/>
    <s v="117 min"/>
    <s v="Dramas"/>
    <s v="A newly widowed Korean War veteran faces his racism and his past when the son of the Hmong family next door tries to steal his beloved 1972 Gran Torino."/>
    <x v="0"/>
  </r>
  <r>
    <s v="s6892"/>
    <x v="0"/>
    <x v="3828"/>
    <s v="Grand Masti"/>
    <x v="844"/>
    <s v="Riteish Deshmukh"/>
    <s v="Riteish Deshmukh, Vivek Oberoi, Aftab Shivdasani, Suresh Menon, Manjari Fadnis, Sonalee Kulkarni, Karishma Tanna, Kainaat Arora, Bruna Abdullah, Maryam Zakaria, Pradeep Singh Rawat"/>
    <s v="India"/>
    <s v="India"/>
    <x v="3"/>
    <x v="964"/>
    <x v="2"/>
    <x v="4"/>
    <x v="0"/>
    <s v="93 min"/>
    <s v="Comedies, International Movies, Music &amp; Musicals"/>
    <s v="Leaving their wives at home, three randy friends look forward to some raunchy extramarital fun at their college reunion."/>
    <x v="2"/>
  </r>
  <r>
    <s v="s6893"/>
    <x v="0"/>
    <x v="3829"/>
    <s v="Grass"/>
    <x v="3080"/>
    <s v="Emily Chang"/>
    <s v="Emily Chang, Pia Shah, Anthony Ma"/>
    <s v="United States"/>
    <s v="United States"/>
    <x v="0"/>
    <x v="785"/>
    <x v="2"/>
    <x v="5"/>
    <x v="0"/>
    <s v="57 min"/>
    <s v="Comedies, Independent Movies"/>
    <s v="Good girl Cam recruits her pot-loving bestie Jinky to help deliver a backpack full of weed for her drug-dealing fianc√©."/>
    <x v="2"/>
  </r>
  <r>
    <s v="s6894"/>
    <x v="0"/>
    <x v="3830"/>
    <s v="Grease"/>
    <x v="70"/>
    <s v="John Travolta"/>
    <s v="John Travolta, Olivia Newton-John, Stockard Channing, Jeff Conaway, Barry Pearl, Michael Tucci, Kelly Ward, Didi Conn, Jamie Donnelly, Dinah Manoff, Eve Arden, Dody Goodman, Sid Caesar, Joan Blondell, Frankie Avalon"/>
    <s v="United States"/>
    <s v="United States"/>
    <x v="0"/>
    <x v="624"/>
    <x v="3"/>
    <x v="7"/>
    <x v="3"/>
    <s v="110 min"/>
    <s v="Classic Movies, Comedies, Music &amp; Musicals"/>
    <s v="John Travolta and Olivia Newton-John star in this hit musical comedy about a greaser and the good girl he falls for ‚Äì much to his friends' chagrin."/>
    <x v="9"/>
  </r>
  <r>
    <s v="s6897"/>
    <x v="0"/>
    <x v="3831"/>
    <s v="Green Room"/>
    <x v="2033"/>
    <s v="Anton Yelchin"/>
    <s v="Anton Yelchin, Imogen Poots, Patrick Stewart, Alia Shawkat, Joe Cole, Callum Turner, Macon Blair, David W. Thompson, Mark Webber, Eric Edelstein, Kai Lennox"/>
    <s v="United States"/>
    <s v="United States"/>
    <x v="0"/>
    <x v="1431"/>
    <x v="6"/>
    <x v="25"/>
    <x v="4"/>
    <s v="95 min"/>
    <s v="Horror Movies, Thrillers"/>
    <s v="At the end of their low-budget tour, a punk band accepts a gig at an isolated rural club, only to discover that their hosts are neo-Nazis."/>
    <x v="3"/>
  </r>
  <r>
    <s v="s6898"/>
    <x v="0"/>
    <x v="3832"/>
    <s v="Green White Green (And All the Beautiful Colours in My Mosaic of Madness)"/>
    <x v="933"/>
    <s v="Ifeanyi Dike Jr."/>
    <s v="Ifeanyi Dike Jr., Jamal Ibrahim, Samuel Robinson, Cristabel Goddy, Okey Uzoeshi, Bimbo Manuel, Meg Otanwa, Eric Didie, Donatus Ekwuazi, Omoye Uzamere"/>
    <s v="Nigeria"/>
    <s v="Nigeria"/>
    <x v="7"/>
    <x v="992"/>
    <x v="6"/>
    <x v="32"/>
    <x v="0"/>
    <s v="102 min"/>
    <s v="Comedies, Independent Movies, International Movies"/>
    <s v="Three young Nigerian bohemians, each from one of the country's major ethnic groups, explore the directions in which their lives could go."/>
    <x v="2"/>
  </r>
  <r>
    <s v="s6903"/>
    <x v="0"/>
    <x v="3833"/>
    <s v="Guy Martin: Last Flight of the Vulcan Bomber"/>
    <x v="3081"/>
    <s v="Guy Martin"/>
    <s v="Guy Martin, Kevin Stone, Shaun Dooley"/>
    <s v="United Kingdom"/>
    <s v="United Kingdom"/>
    <x v="1"/>
    <x v="991"/>
    <x v="0"/>
    <x v="25"/>
    <x v="8"/>
    <s v="57 min"/>
    <s v="Documentaries, International Movies"/>
    <s v="Guy Martin assists in preparing the last airworthy Vulcan bomber for a farewell tour while revealing the stories behind the iconic aircraft."/>
    <x v="8"/>
  </r>
  <r>
    <s v="s6904"/>
    <x v="0"/>
    <x v="3834"/>
    <s v="H√©roes"/>
    <x v="2755"/>
    <s v="Fabrizio Copano"/>
    <s v="Fabrizio Copano, Juanita Ringeling, Fernando Alarc√≥n, Delfina Guzm√°n, Paty Cofr√©, Andr√©s Rill√≥n, Julio Jung, Nicol√°s Oyarz√∫n"/>
    <s v="Chile"/>
    <s v="Chile"/>
    <x v="48"/>
    <x v="886"/>
    <x v="5"/>
    <x v="25"/>
    <x v="0"/>
    <s v="91 min"/>
    <s v="Comedies, International Movies"/>
    <s v="When an earthquake hits Chile, rescue workers must put aside their differences to save the country from a businessman's evil scheme."/>
    <x v="2"/>
  </r>
  <r>
    <s v="s6905"/>
    <x v="0"/>
    <x v="3835"/>
    <s v="H√ºk√ºmet Kadin"/>
    <x v="1205"/>
    <s v="Demet Akbaƒü"/>
    <s v="Demet Akbaƒü, Sermiyan Midyat, Mahir ƒ∞pek, G√ºlhan Tekin, Burcu G√∂nder, Cezmi Baskƒ±n, Renan Bilek, Ayberk Attila, Rƒ±za Akƒ±n, B√ºlent √áolak"/>
    <s v="Turkey"/>
    <s v="Turkey"/>
    <x v="41"/>
    <x v="1136"/>
    <x v="3"/>
    <x v="4"/>
    <x v="0"/>
    <s v="100 min"/>
    <s v="Comedies, International Movies"/>
    <s v="When an uneducated mother of eight suddenly becomes mayor, she uses the skills she's learned as a housewife to keep her town running like clockwork."/>
    <x v="2"/>
  </r>
  <r>
    <s v="s6906"/>
    <x v="0"/>
    <x v="3836"/>
    <s v="H√ºk√ºmet Kadin 2"/>
    <x v="1205"/>
    <s v="Demet Akbaƒü"/>
    <s v="Demet Akbaƒü, Sermiyan Midyat, Mahir ƒ∞pek, G√ºlhan Tekin, Burcu G√∂nder, Mine ≈ûenhuy Teber, Osman Alka≈ü, B√ºlent √áolak, Olgun Toker, Doƒüukan Polat"/>
    <s v="Turkey"/>
    <s v="Turkey"/>
    <x v="41"/>
    <x v="1136"/>
    <x v="3"/>
    <x v="4"/>
    <x v="1"/>
    <s v="101 min"/>
    <s v="Comedies, International Movies"/>
    <s v="In 1949, with freedoms threatened, housewife H√ºk√ºmet is unaware of her future life in politics as she faces off with liar and mayoral hopeful Faruk."/>
    <x v="2"/>
  </r>
  <r>
    <s v="s6909"/>
    <x v="0"/>
    <x v="3837"/>
    <s v="Hadi ƒ∞n≈üallah"/>
    <x v="3082"/>
    <s v="B√º≈üra Pekin"/>
    <s v="B√º≈üra Pekin, Murat Boz, Cezmi Baskƒ±n, ≈ûinasi Yurtsever, ƒ∞dil Dizdar, H√ºlya G√ºlsen Irmak, Canan √ñzer, ≈ûenay Bozoklar, Emrah Kaman, M√ºjde Uzman"/>
    <s v="Turkey"/>
    <s v="Turkey"/>
    <x v="41"/>
    <x v="1298"/>
    <x v="1"/>
    <x v="28"/>
    <x v="1"/>
    <s v="95 min"/>
    <s v="Comedies, International Movies, Romantic Movies"/>
    <s v="A young woman recovering poorly from a bad romance gets a new lease on life after encountering a handsome man during a job interview."/>
    <x v="2"/>
  </r>
  <r>
    <s v="s6910"/>
    <x v="0"/>
    <x v="3838"/>
    <s v="Hairspray"/>
    <x v="2641"/>
    <s v="Nikki Blonsky"/>
    <s v="Nikki Blonsky, John Travolta, Michelle Pfeiffer, Christopher Walken, Amanda Bynes, James Marsden, Queen Latifah, Zac Efron, Brittany Snow, Allison Janney, Elijah Kelley, Jerry Stiller"/>
    <s v="United States, United Kingdom, Canada"/>
    <s v="United States"/>
    <x v="0"/>
    <x v="578"/>
    <x v="1"/>
    <x v="18"/>
    <x v="3"/>
    <s v="116 min"/>
    <s v="Children &amp; Family Movies, Comedies, Music &amp; Musicals"/>
    <s v="In 1962, ambitious plus-size teen Tracy Turnblad tries to integrate a racially divided Baltimore one Watusi at a time."/>
    <x v="7"/>
  </r>
  <r>
    <s v="s6911"/>
    <x v="0"/>
    <x v="3839"/>
    <s v="HALO Legends"/>
    <x v="3083"/>
    <s v="Andy McAvin"/>
    <s v="Andy McAvin, James Faulkner, Luci Christian, John Swasey"/>
    <s v="United States, Japan"/>
    <s v="United States"/>
    <x v="0"/>
    <x v="1115"/>
    <x v="6"/>
    <x v="17"/>
    <x v="2"/>
    <s v="117 min"/>
    <s v="Action &amp; Adventure, Anime Features, Sci-Fi &amp; Fantasy"/>
    <s v="This anthology features seven independent anime shorts from renowned directors, delving into the futuristic universe of the video game franchise Halo."/>
    <x v="5"/>
  </r>
  <r>
    <s v="s6912"/>
    <x v="0"/>
    <x v="3840"/>
    <s v="Halo: The Fall of Reach"/>
    <x v="3084"/>
    <s v="Jen Taylor"/>
    <s v="Jen Taylor, Steve Downes, Michelle Lukes, Britt Baron, Travis Willingham, John Bently, Todd Haberkorn, Cole Jensen"/>
    <s v="United States"/>
    <s v="United States"/>
    <x v="0"/>
    <x v="1432"/>
    <x v="6"/>
    <x v="25"/>
    <x v="1"/>
    <s v="65 min"/>
    <s v="Action &amp; Adventure, Sci-Fi &amp; Fantasy"/>
    <s v="Witness the origins of Master Chief and the Spartan program as a group of children transform into enhanced soldiers and fight a powerful alien threat."/>
    <x v="5"/>
  </r>
  <r>
    <s v="s6913"/>
    <x v="0"/>
    <x v="3841"/>
    <s v="Hamara Dil Aapke Paas Hai"/>
    <x v="3085"/>
    <s v="Anil Kapoor"/>
    <s v="Anil Kapoor, Aishwarya Rai Bachchan, Sonali Bendre, Puru Rajkumar, Anupam Kher, Satish Kaushik, Mukesh Rishi, Jaspal Bhatti, Razak Khan, Himani Shivpuri, Smita Jaykar, Tanaaz Currim Irani"/>
    <s v="India"/>
    <s v="India"/>
    <x v="3"/>
    <x v="964"/>
    <x v="2"/>
    <x v="42"/>
    <x v="1"/>
    <s v="158 min"/>
    <s v="Dramas, International Movies, Music &amp; Musicals"/>
    <s v="Love blooms when kind-hearted Avinash takes in Preeti, a woman shunned by society, but the unorthodox living situation creates quite a stir among the neighbors."/>
    <x v="0"/>
  </r>
  <r>
    <s v="s6914"/>
    <x v="0"/>
    <x v="3842"/>
    <s v="Hamburger Hill"/>
    <x v="3086"/>
    <s v="Anthony Barille"/>
    <s v="Anthony Barille, Michael Boatman, Don Cheadle, Michael Dolan, Don James, Dylan McDermott, Michael A. Nickles, Harry O'Reilly, Daniel O'Shea, Tim Quill, Tommy Swerdlow, Courtney B. Vance, Steven Weber, Tegan West"/>
    <s v="United States"/>
    <s v="United States"/>
    <x v="0"/>
    <x v="1358"/>
    <x v="4"/>
    <x v="9"/>
    <x v="4"/>
    <s v="110 min"/>
    <s v="Action &amp; Adventure, Dramas"/>
    <s v="The Vietnam War's horrors come brutally to life through the eyes of American soldiers trying to take a heavily fortified hill under Vietcong control."/>
    <x v="5"/>
  </r>
  <r>
    <s v="s6915"/>
    <x v="0"/>
    <x v="3843"/>
    <s v="Hamza's Suitcase"/>
    <x v="3087"/>
    <s v="Hamada Helal"/>
    <s v="Hamada Helal, Yousra El Lozy, Ahmed Fathy, Mohammed Tharwat, Samia Trabelsi, Diaa El-Merghani, Abdalah Mishrif, Mohamed Metwalli, Samy Maghawry, Bayoumi Fouad, Inas al-Najjar, Taher Abu Lela"/>
    <s v="Egypt"/>
    <s v="Egypt"/>
    <x v="27"/>
    <x v="733"/>
    <x v="2"/>
    <x v="5"/>
    <x v="1"/>
    <s v="79 min"/>
    <s v="Comedies, International Movies"/>
    <s v="When a con man tries to retrieve a bag of money, he swoons for a woman with ties to a notorious crew of criminals."/>
    <x v="2"/>
  </r>
  <r>
    <s v="s6916"/>
    <x v="0"/>
    <x v="3844"/>
    <s v="Hangman"/>
    <x v="3088"/>
    <s v="Al Pacino"/>
    <s v="Al Pacino, Karl Urban, Brittany Snow, Joe Anderson, Sarah Shahi, Sloane Warren, Chelle Ramos, Steve Coulter, Michael Rose"/>
    <s v="United States"/>
    <s v="United States"/>
    <x v="0"/>
    <x v="481"/>
    <x v="1"/>
    <x v="5"/>
    <x v="4"/>
    <s v="99 min"/>
    <s v="Thrillers"/>
    <s v="A homicide detective, a criminal profiler and a journalist team up to nab a serial killer whose murders are inspired by the classic game of Hangman."/>
    <x v="4"/>
  </r>
  <r>
    <s v="s6917"/>
    <x v="0"/>
    <x v="3845"/>
    <s v="Hank: Five Years from the Brink"/>
    <x v="1712"/>
    <s v="Henry Paulson"/>
    <s v="Henry Paulson, Wendy Paulson"/>
    <s v="United States"/>
    <s v="United States"/>
    <x v="0"/>
    <x v="865"/>
    <x v="4"/>
    <x v="4"/>
    <x v="1"/>
    <s v="86 min"/>
    <s v="Documentaries"/>
    <s v="From Joe Berlinger, director of the &quot;Paradise Lost&quot; trilogy, comes this documentary about controversial former U.S. Treasury Secretary Henry Paulson."/>
    <x v="8"/>
  </r>
  <r>
    <s v="s6919"/>
    <x v="0"/>
    <x v="3846"/>
    <s v="Hans Zimmer: Live in Prague"/>
    <x v="3089"/>
    <s v="Hans Zimmer"/>
    <s v="Hans Zimmer"/>
    <s v="United Kingdom"/>
    <s v="United Kingdom"/>
    <x v="1"/>
    <x v="964"/>
    <x v="2"/>
    <x v="5"/>
    <x v="8"/>
    <s v="138 min"/>
    <s v="International Movies, Music &amp; Musicals"/>
    <s v="In this concert film, Oscar-winning composer Hans Zimmer performs his most iconic movie scores to a sell-out crowd at the O2 Arena in Prague."/>
    <x v="15"/>
  </r>
  <r>
    <s v="s6921"/>
    <x v="0"/>
    <x v="3847"/>
    <s v="Happy Hunting"/>
    <x v="3090"/>
    <s v="Martin Dingle-Wall"/>
    <s v="Martin Dingle-Wall, Ken Lally, Kenny Wormald, Connor Williams, Gary Sturm, C.J. Baker, Jeremy Lawson, Liesel Hanson, Kenneth Billings, Michael Tipps"/>
    <s v="United States"/>
    <s v="United States"/>
    <x v="0"/>
    <x v="992"/>
    <x v="6"/>
    <x v="5"/>
    <x v="0"/>
    <s v="91 min"/>
    <s v="Horror Movies, Independent Movies"/>
    <s v="On the run from his meth-dealing employers, a drifter with a drinking problem becomes prey in a desert town's twisted hunting contest."/>
    <x v="3"/>
  </r>
  <r>
    <s v="s6922"/>
    <x v="0"/>
    <x v="3848"/>
    <s v="Happy Times"/>
    <x v="3091"/>
    <s v="Luis Arrieta"/>
    <s v="Luis Arrieta, Cassandra Ciangherotti, Humberto Busto, Iv√°n Arana, B√°rbara de Regil, Miguel Rodarte"/>
    <s v="Mexico"/>
    <s v="Mexico"/>
    <x v="17"/>
    <x v="1344"/>
    <x v="1"/>
    <x v="28"/>
    <x v="11"/>
    <s v="79 min"/>
    <s v="Comedies, International Movies, Romantic Movies"/>
    <s v="Desperate to break up with his clingy girlfriend, a nerdy cartoonist hires a mysterious agency to do the deed. But the agency has unusual methods."/>
    <x v="2"/>
  </r>
  <r>
    <s v="s6925"/>
    <x v="0"/>
    <x v="3849"/>
    <s v="Hard Tide"/>
    <x v="3092"/>
    <s v="Nathanael Wiseman"/>
    <s v="Nathanael Wiseman, Mem Ferda, Alexandra Newick, Oliver Stark, Kat Gellin, Andy Lucas, Ralph Brown, Beverly Hills"/>
    <s v="United Kingdom"/>
    <s v="United Kingdom"/>
    <x v="1"/>
    <x v="1084"/>
    <x v="1"/>
    <x v="25"/>
    <x v="0"/>
    <s v="79 min"/>
    <s v="Dramas, Independent Movies"/>
    <s v="A drug dealer who's been emulating his father's successful criminal career is forced to go on the run with a young girl in this fact-based thriller."/>
    <x v="0"/>
  </r>
  <r>
    <s v="s6926"/>
    <x v="0"/>
    <x v="3850"/>
    <s v="Hardcore Henry"/>
    <x v="3093"/>
    <s v="Sharlto Copley"/>
    <s v="Sharlto Copley, Danila Kozlovsky, Haley Bennett, Andrey Dementiev, Dasha Charusha, Svetlana Ustinova, Tim Roth, Ilya Naishuller"/>
    <s v="Russia, United States, China"/>
    <s v="Russia"/>
    <x v="46"/>
    <x v="421"/>
    <x v="4"/>
    <x v="25"/>
    <x v="4"/>
    <s v="96 min"/>
    <s v="Action &amp; Adventure, International Movies, Sci-Fi &amp; Fantasy"/>
    <s v="Shot entirely like a first-person shooter video game, this film tracks Henry, a cyborg racing to save his wife from a villain with paranormal powers."/>
    <x v="5"/>
  </r>
  <r>
    <s v="s6928"/>
    <x v="0"/>
    <x v="3851"/>
    <s v="Harold &amp; Kumar Escape from Guantanamo Bay"/>
    <x v="3094"/>
    <s v="John Cho"/>
    <s v="John Cho, Kal Penn, Rob Corddry, Jack Conley, Roger Bart, Neil Patrick Harris, Danneel Ackles, Eric Winter, Paula Garc√©s, Jon Reep, Missi Pyle"/>
    <s v="United States"/>
    <s v="United States"/>
    <x v="0"/>
    <x v="647"/>
    <x v="0"/>
    <x v="16"/>
    <x v="4"/>
    <s v="101 min"/>
    <s v="Comedies, Cult Movies"/>
    <s v="Harold and Kumar jump on a plane to catch up with Harold's love interest but must change their plans when Kumar is accused of being a terrorist."/>
    <x v="2"/>
  </r>
  <r>
    <s v="s6929"/>
    <x v="0"/>
    <x v="3852"/>
    <s v="Harold &amp; Kumar Go to White Castle"/>
    <x v="3095"/>
    <s v="John Cho"/>
    <s v="John Cho, Kal Penn, Paula Garc√©s, Neil Patrick Harris, David Krumholtz, Eddie Kaye Thomas, Christopher Meloni, Ryan Reynolds, Fred Willard"/>
    <s v="United States, Canada, Germany"/>
    <s v="United States"/>
    <x v="0"/>
    <x v="578"/>
    <x v="1"/>
    <x v="14"/>
    <x v="4"/>
    <s v="88 min"/>
    <s v="Comedies, Cult Movies"/>
    <s v="Buddies Harold and Kumar set out to satisfy a stoner craving for hamburgers but end up on an epic journey when they can't find White Castle."/>
    <x v="2"/>
  </r>
  <r>
    <s v="s6930"/>
    <x v="0"/>
    <x v="3853"/>
    <s v="Harold and Lillian: A Hollywood Love Story"/>
    <x v="3096"/>
    <s v="Harold Michelson"/>
    <s v="Harold Michelson, Lillian Michelson, Mel Brooks, Francis Ford Coppola, Danny DeVito"/>
    <s v="United States"/>
    <s v="United States"/>
    <x v="0"/>
    <x v="824"/>
    <x v="5"/>
    <x v="25"/>
    <x v="1"/>
    <s v="95 min"/>
    <s v="Documentaries"/>
    <s v="Storyboard artist Harold Michelson and his film researcher wife, Lillian, recall the influence they had on 60 years of Hollywood's biggest hits."/>
    <x v="8"/>
  </r>
  <r>
    <s v="s6932"/>
    <x v="0"/>
    <x v="3854"/>
    <s v="Harriet the Spy: Blog Wars"/>
    <x v="1433"/>
    <s v="Jennifer Stone"/>
    <s v="Jennifer Stone, Kristin Booth, Wesley Morgan, Doug Murray, Shauna MacDonald, Jason Blicker, Jayne Eastwood, Melinda Shankar, Alexander Conti, Vanessa Morgan"/>
    <s v="United States, Canada"/>
    <s v="United States"/>
    <x v="0"/>
    <x v="943"/>
    <x v="5"/>
    <x v="3"/>
    <x v="8"/>
    <s v="87 min"/>
    <s v="Children &amp; Family Movies, Comedies"/>
    <s v="Intrepid writer Harriet Welsch is determined to become the class blogger despite stiff competition from her snooty archrival."/>
    <x v="7"/>
  </r>
  <r>
    <s v="s6934"/>
    <x v="0"/>
    <x v="3855"/>
    <s v="Harry and Snowman"/>
    <x v="3097"/>
    <s v="Harry DeLeyer"/>
    <s v="Harry DeLeyer"/>
    <s v="United States"/>
    <s v="United States"/>
    <x v="0"/>
    <x v="1161"/>
    <x v="5"/>
    <x v="25"/>
    <x v="5"/>
    <s v="83 min"/>
    <s v="Documentaries, Sports Movies"/>
    <s v="With only a strong will and a cheap horse, a former agent of the Dutch underground in World War II sets out to become a champion show jumper."/>
    <x v="8"/>
  </r>
  <r>
    <s v="s6935"/>
    <x v="0"/>
    <x v="3856"/>
    <s v="Harry Benson: Shoot First"/>
    <x v="3098"/>
    <s v="Harry Benson"/>
    <s v="Harry Benson"/>
    <s v="United States"/>
    <s v="United States"/>
    <x v="0"/>
    <x v="1115"/>
    <x v="6"/>
    <x v="32"/>
    <x v="11"/>
    <s v="90 min"/>
    <s v="Documentaries"/>
    <s v="This film chronicles the career of photographer Harry Benson, who earned global renown with his candid shots of the Beatles and other celebrities."/>
    <x v="8"/>
  </r>
  <r>
    <s v="s6937"/>
    <x v="0"/>
    <x v="3857"/>
    <s v="Haseena Maan Jaayegi"/>
    <x v="86"/>
    <s v="Sanjay Dutt"/>
    <s v="Sanjay Dutt, Govinda, Karisma Kapoor, Pooja Batra, Kader Khan, Paresh Rawal, Satish Kaushik, Aruna Irani, Anupam Kher, Ashish Vidyarthi, Aashif Sheikh, Asrani, Razak Khan, Shakti Kapoor, Bindu, Mahavir Shah, Mohan Joshi, Anil Dhawan"/>
    <s v="India"/>
    <s v="India"/>
    <x v="3"/>
    <x v="964"/>
    <x v="2"/>
    <x v="31"/>
    <x v="5"/>
    <s v="151 min"/>
    <s v="Action &amp; Adventure, Comedies, Dramas"/>
    <s v="A millionaire opens the door to comic complications when he punishes his spoiled sons for trying to make money through shady, get-rich-quick schemes."/>
    <x v="5"/>
  </r>
  <r>
    <s v="s6940"/>
    <x v="0"/>
    <x v="3858"/>
    <s v="Haunting on Fraternity Row"/>
    <x v="3099"/>
    <s v="Jacob Artist"/>
    <s v="Jacob Artist, Jayson Blair, Shanley Caswell, Claudia Lee, Ashton Moio, Cameron Moulene, Molly Tarlov, Chester Rushing"/>
    <s v="United States"/>
    <s v="United States"/>
    <x v="0"/>
    <x v="773"/>
    <x v="3"/>
    <x v="21"/>
    <x v="0"/>
    <s v="99 min"/>
    <s v="Horror Movies, Independent Movies"/>
    <s v="When a fraternity's last big luau serves up horrible deaths to its partygoers, the brothers learn firsthand about their house‚Äôs frightening history."/>
    <x v="3"/>
  </r>
  <r>
    <s v="s6941"/>
    <x v="0"/>
    <x v="3859"/>
    <s v="Have You Seen the Listers?"/>
    <x v="3100"/>
    <s v="Anthony Lister"/>
    <s v="Anthony Lister"/>
    <s v="Australia"/>
    <s v="Australia"/>
    <x v="9"/>
    <x v="789"/>
    <x v="3"/>
    <x v="5"/>
    <x v="0"/>
    <s v="86 min"/>
    <s v="Documentaries, International Movies"/>
    <s v="This documentary paints a candid picture of Australian street artist Anthony Lister as he navigates his burgeoning career and personal hardships."/>
    <x v="8"/>
  </r>
  <r>
    <s v="s6943"/>
    <x v="0"/>
    <x v="3860"/>
    <s v="Havenhurst"/>
    <x v="3101"/>
    <s v="Julie Benz"/>
    <s v="Julie Benz, Belle Shouse, Josh Stamberg, Danielle Harris, Douglas Tait, Matt Lasky, Dendrie Taylor, Toby Huss, Jennifer Blanc, Fionnula Flanagan"/>
    <s v="United States"/>
    <s v="United States"/>
    <x v="0"/>
    <x v="788"/>
    <x v="4"/>
    <x v="32"/>
    <x v="0"/>
    <s v="85 min"/>
    <s v="Horror Movies, Thrillers"/>
    <s v="An alcoholic with a tragic past rents an apartment in a building for those in recovery, but soon learns the truth about residents who get &quot;evicted.&quot;"/>
    <x v="3"/>
  </r>
  <r>
    <s v="s6944"/>
    <x v="0"/>
    <x v="3861"/>
    <s v="Haywire"/>
    <x v="1555"/>
    <s v="Gina Carano"/>
    <s v="Gina Carano, Michael Fassbender, Ewan McGregor, Bill Paxton, Channing Tatum, Antonio Banderas, Mathieu Kassovitz, Michael Angarano, Michael Douglas, Anthony Brandon Wong"/>
    <s v="Ireland, United States"/>
    <s v="Ireland"/>
    <x v="45"/>
    <x v="1433"/>
    <x v="5"/>
    <x v="15"/>
    <x v="4"/>
    <s v="93 min"/>
    <s v="Action &amp; Adventure"/>
    <s v="A last-minute mission in Dublin turns deadly for stunning secret operative Mallory Kane when she realizes she's been betrayed."/>
    <x v="5"/>
  </r>
  <r>
    <s v="s6945"/>
    <x v="0"/>
    <x v="3862"/>
    <s v="He Named Me Malala"/>
    <x v="3102"/>
    <s v="Malala Yousafzai"/>
    <s v="Malala Yousafzai"/>
    <s v="United States, United Arab Emirates"/>
    <s v="United States"/>
    <x v="0"/>
    <x v="1434"/>
    <x v="6"/>
    <x v="25"/>
    <x v="2"/>
    <s v="89 min"/>
    <s v="Documentaries"/>
    <s v="This documentary tells the story of a teenage Pakistani girl shot for her advocacy of women's education, her survival, and her continued efforts."/>
    <x v="8"/>
  </r>
  <r>
    <s v="s6946"/>
    <x v="0"/>
    <x v="3863"/>
    <s v="He's Out There"/>
    <x v="3103"/>
    <s v="Yvonne Strahovski"/>
    <s v="Yvonne Strahovski, Anna Pniowsky, Abigail Pniowsky, Ryan McDonald, Justin Bruening, Julian Bailey"/>
    <s v="United States"/>
    <s v="United States"/>
    <x v="0"/>
    <x v="787"/>
    <x v="0"/>
    <x v="21"/>
    <x v="4"/>
    <s v="89 min"/>
    <s v="Horror Movies, Thrillers"/>
    <s v="While vacationing at a remote lake house, a mother and her daughters become pawns in the twisted game of an ax-wielding psychopath."/>
    <x v="3"/>
  </r>
  <r>
    <s v="s6947"/>
    <x v="0"/>
    <x v="3864"/>
    <s v="Head Count"/>
    <x v="3104"/>
    <s v="Isaac Jay"/>
    <s v="Isaac Jay, Ashleigh Morghan, Bevin Bru, Billy Meade, Hunter Peterson, Chelcie May, Tory Freeth, Michael Herman, Amaka Obiechie, Sam Marra, Cooper Rowe"/>
    <s v="United States"/>
    <s v="United States"/>
    <x v="0"/>
    <x v="1435"/>
    <x v="1"/>
    <x v="21"/>
    <x v="0"/>
    <s v="90 min"/>
    <s v="Horror Movies, Independent Movies"/>
    <s v="A group of college students on a weekend getaway accidentally summon a supernatural entity intent on using them for its deadly ritual."/>
    <x v="3"/>
  </r>
  <r>
    <s v="s6948"/>
    <x v="0"/>
    <x v="3865"/>
    <s v="Head On"/>
    <x v="3105"/>
    <s v="Alex Dimitriades"/>
    <s v="Alex Dimitriades, Paul Capsis, Julian Garner, Tony Nikolakopoulos, Elena Mandalis, Eugenia Fragos, Damien Fotiou, Andrea Mandalis, Maria Mercedes, Dora Kaskanis, Alex Papps, Vassili Zappa"/>
    <s v="Australia"/>
    <s v="Australia"/>
    <x v="9"/>
    <x v="865"/>
    <x v="4"/>
    <x v="2"/>
    <x v="0"/>
    <s v="104 min"/>
    <s v="Dramas, Independent Movies, LGBTQ Movies"/>
    <s v="This edgy drama follows 19-year-old Ari, a gay Greek-Australian whose roiling ethnic- and sexual-identity struggles lead to a wild, 24-hour odyssey."/>
    <x v="0"/>
  </r>
  <r>
    <s v="s6949"/>
    <x v="0"/>
    <x v="3866"/>
    <s v="Heal"/>
    <x v="3106"/>
    <s v="Kelly Noonan"/>
    <s v="Kelly Noonan, Deepak Chopra, Michael Beckwith, Joe Dispenza, Dr. Jeffrey Thompson, Gregg Braden, Joan Borysenko, Marianne Williamson"/>
    <s v="United States"/>
    <s v="United States"/>
    <x v="0"/>
    <x v="789"/>
    <x v="3"/>
    <x v="5"/>
    <x v="1"/>
    <s v="107 min"/>
    <s v="Documentaries"/>
    <s v="Stories from spiritual leaders, physicians and those with chronic illnesses reveal the powerful connection between the human psyche and physical health."/>
    <x v="8"/>
  </r>
  <r>
    <s v="s6950"/>
    <x v="0"/>
    <x v="3867"/>
    <s v="Heartbreakers"/>
    <x v="3107"/>
    <s v="Sigourney Weaver"/>
    <s v="Sigourney Weaver, Jennifer Love Hewitt, Ray Liotta, Jason Lee, Gene Hackman, Anne Bancroft, Jeffrey Jones, Nora Dunn, Ricky Jay, Zach Galifianakis"/>
    <s v="United States"/>
    <s v="United States"/>
    <x v="0"/>
    <x v="579"/>
    <x v="0"/>
    <x v="11"/>
    <x v="2"/>
    <s v="124 min"/>
    <s v="Comedies, Romantic Movies"/>
    <s v="In this stylish comedy, a mother-daughter con team makes money the old-fashioned way: They use their feminine wiles to swindle it."/>
    <x v="2"/>
  </r>
  <r>
    <s v="s6951"/>
    <x v="0"/>
    <x v="3868"/>
    <s v="Heartthrob"/>
    <x v="813"/>
    <s v="Aubrey Peeples"/>
    <s v="Aubrey Peeples, Keir Gilchrist, Peter Facinelli, Felicity Price, Ione Skye, Jimmy Bennett, Taylor Dearden"/>
    <s v="United States"/>
    <s v="United States"/>
    <x v="0"/>
    <x v="992"/>
    <x v="6"/>
    <x v="5"/>
    <x v="0"/>
    <s v="87 min"/>
    <s v="Thrillers"/>
    <s v="A shy, brilliant boy and a popular girl fall into an unexpected romance. But as their bond deepens, his attraction begins taking on dark overtones."/>
    <x v="4"/>
  </r>
  <r>
    <s v="s6953"/>
    <x v="0"/>
    <x v="3869"/>
    <s v="Hedgehogs"/>
    <x v="3108"/>
    <s v="Anthony Padilla"/>
    <s v="Anthony Padilla, Ian Hecox, Jenn McAllister, Jon Heder, Chevy Chase"/>
    <s v="United States, China"/>
    <s v="United States"/>
    <x v="0"/>
    <x v="752"/>
    <x v="6"/>
    <x v="32"/>
    <x v="3"/>
    <s v="94 min"/>
    <s v="Children &amp; Family Movies"/>
    <s v="When a hedgehog suffering from memory loss forgets his identity, he ends up on a big city journey with a pigeon to save his habitat from a human threat."/>
    <x v="7"/>
  </r>
  <r>
    <s v="s6955"/>
    <x v="0"/>
    <x v="3870"/>
    <s v="Hell and Back"/>
    <x v="3109"/>
    <s v="Nick Swardson"/>
    <s v="Nick Swardson, Mila Kunis, Bob Odenkirk, T.J. Miller, Rob Riggle, Susan Sarandon, Danny McBride, Jennifer Coolidge, John Farley, Maria Bamford"/>
    <s v="United States"/>
    <s v="United States"/>
    <x v="0"/>
    <x v="860"/>
    <x v="2"/>
    <x v="25"/>
    <x v="4"/>
    <s v="86 min"/>
    <s v="Action &amp; Adventure, Comedies, Independent Movies"/>
    <s v="When best friends break a blood oath, one of them is cast away to hell, and the other two must save him from the misfits of the underworld."/>
    <x v="5"/>
  </r>
  <r>
    <s v="s6957"/>
    <x v="0"/>
    <x v="3871"/>
    <s v="Hell or High Water"/>
    <x v="1934"/>
    <s v="Jeff Bridges"/>
    <s v="Jeff Bridges, Chris Pine, Ben Foster, Gil Birmingham, Marin Ireland, Katy Mixon, Dale Dickey, Kevin Rankin, William Sterchi"/>
    <s v="United States"/>
    <s v="United States"/>
    <x v="0"/>
    <x v="807"/>
    <x v="0"/>
    <x v="32"/>
    <x v="4"/>
    <s v="102 min"/>
    <s v="Dramas, Independent Movies"/>
    <s v="In a desperate bid to save their family ranch, two brothers stage a series of clever bank robberies with a pair of Texas Rangers in hot pursuit."/>
    <x v="0"/>
  </r>
  <r>
    <s v="s6958"/>
    <x v="0"/>
    <x v="3872"/>
    <s v="Hellboy"/>
    <x v="431"/>
    <s v="Ron Perlman"/>
    <s v="Ron Perlman, John Hurt, Selma Blair, Rupert Evans, Karel Roden, Jeffrey Tambor, Doug Jones, Brian Steele, Ladislav Beran, Biddy Hodson, Corey Johnson, Kevin Trainor"/>
    <s v="United States"/>
    <s v="United States"/>
    <x v="0"/>
    <x v="822"/>
    <x v="4"/>
    <x v="14"/>
    <x v="2"/>
    <s v="122 min"/>
    <s v="Action &amp; Adventure, Cult Movies, Sci-Fi &amp; Fantasy"/>
    <s v="This fast-paced action flick tells the dark story of Hellboy, a charismatic demon who's put on Earth by the Nazis to terrorize the rest of the world."/>
    <x v="5"/>
  </r>
  <r>
    <s v="s6959"/>
    <x v="0"/>
    <x v="3873"/>
    <s v="Her"/>
    <x v="1655"/>
    <s v="Joaquin Phoenix"/>
    <s v="Joaquin Phoenix, Scarlett Johansson, Amy Adams, Rooney Mara, Olivia Wilde, Chris Pratt, Matt Letscher, Portia Doubleday"/>
    <s v="United States"/>
    <s v="United States"/>
    <x v="0"/>
    <x v="821"/>
    <x v="5"/>
    <x v="4"/>
    <x v="4"/>
    <s v="126 min"/>
    <s v="Dramas, Romantic Movies, Sci-Fi &amp; Fantasy"/>
    <s v="Love comes to a lonely writer in the sleekest of packages when he finds himself falling for the advanced operating system he bought to run his life."/>
    <x v="0"/>
  </r>
  <r>
    <s v="s6960"/>
    <x v="0"/>
    <x v="3874"/>
    <s v="Her Only Choice"/>
    <x v="3110"/>
    <s v="Denise Boutte"/>
    <s v="Denise Boutte, Timon Kyle Durrett, Leon, Tamara Tunie, Vanessa Bell Calloway, Tiffany Snow, Keith Arthur Bolden, Elise Neal, Jeryl Prescott"/>
    <s v="United States"/>
    <s v="United States"/>
    <x v="0"/>
    <x v="1436"/>
    <x v="6"/>
    <x v="21"/>
    <x v="1"/>
    <s v="87 min"/>
    <s v="Dramas"/>
    <s v="A woman must decide if she‚Äôs willing to end her pregnancy to save her own life after being diagnosed with breast cancer."/>
    <x v="0"/>
  </r>
  <r>
    <s v="s6961"/>
    <x v="0"/>
    <x v="3875"/>
    <s v="Hera Pheri"/>
    <x v="1270"/>
    <s v="Amitabh Bachchan"/>
    <s v="Amitabh Bachchan, Vinod Khanna, Saira Banu, Sulakshana Pandit, Shreeram Lagoo, Pinchoo Kapoor, P. Jairaj, Yunus Parvez"/>
    <s v="India"/>
    <s v="India"/>
    <x v="3"/>
    <x v="1437"/>
    <x v="0"/>
    <x v="43"/>
    <x v="1"/>
    <s v="156 min"/>
    <s v="Action &amp; Adventure, Comedies, Dramas"/>
    <s v="The bond between two crooks and best friends is threatened when one learns that the other's father had a hand in his own tragic past."/>
    <x v="5"/>
  </r>
  <r>
    <s v="s6962"/>
    <x v="0"/>
    <x v="3876"/>
    <s v="Here Alone"/>
    <x v="3111"/>
    <s v="Lucy Walters"/>
    <s v="Lucy Walters, Gina Piersanti, Adam David Thompson, Shane West, Ryken A. Whitfield, Abel McSurely Bradshaw, Rebecca Spiro"/>
    <s v="United States"/>
    <s v="United States"/>
    <x v="0"/>
    <x v="1438"/>
    <x v="1"/>
    <x v="32"/>
    <x v="0"/>
    <s v="97 min"/>
    <s v="Horror Movies"/>
    <s v="When she finally encounters two other survivors, a woman alone in a world decimated by a zombie epidemic struggles to trust her new companions."/>
    <x v="3"/>
  </r>
  <r>
    <s v="s6963"/>
    <x v="0"/>
    <x v="3877"/>
    <s v="Hero"/>
    <x v="3112"/>
    <s v="Takeshi Kaneshiro"/>
    <s v="Takeshi Kaneshiro, Yuen Biao, Valerie Chow, Jessica Hester Hsuan, Tak Yuen, Wah Yuen, Corey Yuen"/>
    <s v="Hong Kong, China"/>
    <s v="Hong Kong"/>
    <x v="12"/>
    <x v="1439"/>
    <x v="2"/>
    <x v="36"/>
    <x v="0"/>
    <s v="89 min"/>
    <s v="Action &amp; Adventure, International Movies"/>
    <s v="A pugilist from Shantung struggles to rise to the top of the Shanghai triad ladder, where his stellar martial arts talents can shine."/>
    <x v="5"/>
  </r>
  <r>
    <s v="s6965"/>
    <x v="0"/>
    <x v="3878"/>
    <s v="Hickok"/>
    <x v="3113"/>
    <s v="Luke Hemsworth"/>
    <s v="Luke Hemsworth, Trace Adkins, Kris Kristofferson, Bruce Dern, Cameron Richardson, Kaiwi Lyman, Hunter Fischer, Robert Catrini, Britain Simons"/>
    <s v="United States"/>
    <s v="United States"/>
    <x v="0"/>
    <x v="820"/>
    <x v="3"/>
    <x v="5"/>
    <x v="0"/>
    <s v="88 min"/>
    <s v="Action &amp; Adventure"/>
    <s v="While serving as the marshal of rowdy Abilene, Kansas, &quot;Wild Bill&quot; Hickok uses guns and gall to tidy up the lawless frontier town."/>
    <x v="5"/>
  </r>
  <r>
    <s v="s6967"/>
    <x v="0"/>
    <x v="3879"/>
    <s v="Hide &amp; Seek"/>
    <x v="3114"/>
    <s v="Purab Kohli"/>
    <s v="Purab Kohli, Arjan Bajwa, Mrinalini Sharma, Sameer Kochhar, Ayaz Khan, Amruta Patki, Pavail Gulati, Prashant, Amol Mhatre"/>
    <s v="India"/>
    <s v="India"/>
    <x v="3"/>
    <x v="1339"/>
    <x v="4"/>
    <x v="3"/>
    <x v="1"/>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x v="3"/>
  </r>
  <r>
    <s v="s6968"/>
    <x v="0"/>
    <x v="3880"/>
    <s v="Hide and Seek"/>
    <x v="3115"/>
    <s v="Wallace Huo"/>
    <s v="Wallace Huo, Qin Hailu, Regina Wan, Jessie Li, Dong Zijian, Li Yiqing, Fan Qianhui"/>
    <s v="China"/>
    <s v="China"/>
    <x v="4"/>
    <x v="1440"/>
    <x v="5"/>
    <x v="32"/>
    <x v="1"/>
    <s v="104 min"/>
    <s v="International Movies, Thrillers"/>
    <s v="While living a comfortable life with his wife and child, a germophobic man realizes his estranged brother may have committed a terrible crime."/>
    <x v="15"/>
  </r>
  <r>
    <s v="s6973"/>
    <x v="0"/>
    <x v="3881"/>
    <s v="Hiroshima: The Real History"/>
    <x v="3116"/>
    <s v="John Sessions"/>
    <s v="John Sessions"/>
    <s v="United Kingdom"/>
    <s v="United Kingdom"/>
    <x v="1"/>
    <x v="1441"/>
    <x v="6"/>
    <x v="25"/>
    <x v="5"/>
    <s v="95 min"/>
    <s v="Documentaries"/>
    <s v="This detailed examination of the 1945 Hiroshima bombing includes the prelude to and aftermath of history's controversial first use of atomic weapons."/>
    <x v="8"/>
  </r>
  <r>
    <s v="s6974"/>
    <x v="0"/>
    <x v="3882"/>
    <s v="Hisss"/>
    <x v="3117"/>
    <s v="Mallika Sherawat"/>
    <s v="Mallika Sherawat, Irrfan Khan, Jeff Doucette, Divya Dutta, Raman Trikha, Mahmoud Babai, Raj Bhansali, Sunny Charles, Tony Ciccone, Parvez Khan"/>
    <s v="India, United States"/>
    <s v="India"/>
    <x v="3"/>
    <x v="819"/>
    <x v="0"/>
    <x v="3"/>
    <x v="0"/>
    <s v="97 min"/>
    <s v="Horror Movies, International Movies, Thrillers"/>
    <s v="In a plot to bait the snake-goddess Nagin for her immortality-granting essence, George States journeys to India and abducts her reptilian lover."/>
    <x v="3"/>
  </r>
  <r>
    <s v="s6976"/>
    <x v="0"/>
    <x v="3883"/>
    <s v="History of Joy"/>
    <x v="3118"/>
    <s v="Vishnu Vinay"/>
    <s v="Vishnu Vinay, Vinay Forrt, Saikumar, Joju George, Nobi, Sreekumar, Nandu, Sunil Sukhada"/>
    <s v="India"/>
    <s v="India"/>
    <x v="3"/>
    <x v="1442"/>
    <x v="1"/>
    <x v="5"/>
    <x v="1"/>
    <s v="118 min"/>
    <s v="Dramas, International Movies"/>
    <s v="The life of a high-flying law student takes a drastic turn when a bout of misfortune changes his status in society for good."/>
    <x v="0"/>
  </r>
  <r>
    <s v="s6978"/>
    <x v="0"/>
    <x v="3884"/>
    <s v="Hitch"/>
    <x v="309"/>
    <s v="Will Smith"/>
    <s v="Will Smith, Eva Mendes, Kevin James, Amber Valletta, Julie Ann Emery, Adam Arkin, Robinne Lee, Nathan Lee Graham, Michael Rapaport, Jeffrey Donovan"/>
    <s v="United States"/>
    <s v="United States"/>
    <x v="0"/>
    <x v="1443"/>
    <x v="2"/>
    <x v="19"/>
    <x v="2"/>
    <s v="118 min"/>
    <s v="Comedies, Romantic Movies"/>
    <s v="Smooth and sexy Hitch helps clients make a great first impression on a date, but he's thrown when a lovely reporter starts nosing around his business."/>
    <x v="2"/>
  </r>
  <r>
    <s v="s6981"/>
    <x v="0"/>
    <x v="3885"/>
    <s v="Ho Mann Jahaan"/>
    <x v="3119"/>
    <s v="Adeel Hussain"/>
    <s v="Adeel Hussain, Mahira Khan, Sheheryar Munawar, Sonya Jehan, Bushra Ansari, Nimra Bucha, Arshad Mahmud, Jamal Shah"/>
    <s v="Pakistan"/>
    <s v="Pakistan"/>
    <x v="63"/>
    <x v="818"/>
    <x v="3"/>
    <x v="25"/>
    <x v="5"/>
    <s v="170 min"/>
    <s v="Dramas, International Movies, Romantic Movies"/>
    <s v="Three friends in modern-day Karachi navigate their post-college lives, while struggling to balance their passion for music with familial obligations."/>
    <x v="0"/>
  </r>
  <r>
    <s v="s6983"/>
    <x v="0"/>
    <x v="3886"/>
    <s v="Hokkabaz"/>
    <x v="3120"/>
    <s v="Cem Yƒ±lmaz"/>
    <s v="Cem Yƒ±lmaz, Mazhar Alanson, √ñzlem Tekin, Tuna Orhan, Tuncer Salman, Kemal ƒ∞nci, G√ºrgen √ñz, Caner Alkaya, Ay√ße Abana, Bahtiyar Engin"/>
    <s v="Turkey"/>
    <s v="Turkey"/>
    <x v="41"/>
    <x v="817"/>
    <x v="4"/>
    <x v="20"/>
    <x v="0"/>
    <s v="118 min"/>
    <s v="Comedies, Dramas, International Movies"/>
    <s v="Trying to resurrect his career, not-so-talented magician Iskender goes on tour, but things get iffy when one of his illusions works a little too well."/>
    <x v="2"/>
  </r>
  <r>
    <s v="s6984"/>
    <x v="0"/>
    <x v="3887"/>
    <s v="Holding the Man"/>
    <x v="3121"/>
    <s v="Ryan Corr"/>
    <s v="Ryan Corr, Craig Stott, Kerry Fox, Camilla Ah Kin, Sarah Snook, Guy Pearce, Anthony LaPaglia, Geoffrey Rush"/>
    <s v="Australia"/>
    <s v="Australia"/>
    <x v="9"/>
    <x v="816"/>
    <x v="5"/>
    <x v="25"/>
    <x v="0"/>
    <s v="128 min"/>
    <s v="Dramas, International Movies, LGBTQ Movies"/>
    <s v="In 1970s Australia, two teen boys fall in love with each other and defeat obstacles to their 15-year relationship, until a new crisis comes their way."/>
    <x v="0"/>
  </r>
  <r>
    <s v="s6985"/>
    <x v="0"/>
    <x v="3888"/>
    <s v="Holidays"/>
    <x v="3122"/>
    <s v="Madeleine Coghlan"/>
    <s v="Madeleine Coghlan, Savannah Kennick, Ruth Bradley, Ava Acres, Sophie Traub, Jocelin Donahue, Harley Morenstein, Harley Quinn Smith, Ashley Greene, Olivia Roush, Seth Green, Clare Grant, Lorenza Izzo, Andrew Bowen"/>
    <s v="United States, Ireland"/>
    <s v="United States"/>
    <x v="0"/>
    <x v="815"/>
    <x v="6"/>
    <x v="32"/>
    <x v="0"/>
    <s v="106 min"/>
    <s v="Comedies, Horror Movies"/>
    <s v="Eight gleefully grim short tales set on Halloween, Mother's Day, St. Patrick's Day and other holidays comprise this chilling horror anthology."/>
    <x v="2"/>
  </r>
  <r>
    <s v="s6987"/>
    <x v="0"/>
    <x v="3889"/>
    <s v="Holy Man 2"/>
    <x v="3123"/>
    <s v="Apisit Opasaimlikit"/>
    <s v="Apisit Opasaimlikit, Suthep Po-ngam, Phichet Iamchaonaa, Note Chern-Yim"/>
    <s v="Thailand"/>
    <s v="Thailand"/>
    <x v="24"/>
    <x v="814"/>
    <x v="0"/>
    <x v="16"/>
    <x v="1"/>
    <s v="92 min"/>
    <s v="Comedies, Faith &amp; Spirituality, International Movies"/>
    <s v="Former rap musician Joey Boy is now a monk who takes Father Teng's place at his rural temple, where a crisis develops involving a nearby stone quarry."/>
    <x v="2"/>
  </r>
  <r>
    <s v="s6988"/>
    <x v="0"/>
    <x v="3890"/>
    <s v="Holy Man 3"/>
    <x v="3123"/>
    <s v="Krissada Sukosol"/>
    <s v="Krissada Sukosol, Natee Aekwijit, Yoakyake Chernyim, Der Doksadao, Note Chern-Yim, Kohtee Aramboy, Chaleumpol Tikumpornteerawong"/>
    <s v="Thailand"/>
    <s v="Thailand"/>
    <x v="24"/>
    <x v="813"/>
    <x v="1"/>
    <x v="3"/>
    <x v="0"/>
    <s v="102 min"/>
    <s v="Comedies, Faith &amp; Spirituality, International Movies"/>
    <s v="Two new monks, one of them a former rock music star seeking inner peace, join a temple plagued by thieves who are stealing its valuable holy relics."/>
    <x v="2"/>
  </r>
  <r>
    <s v="s6989"/>
    <x v="0"/>
    <x v="3891"/>
    <s v="Hombanna"/>
    <x v="3124"/>
    <s v="Subbu Talabi"/>
    <s v="Subbu Talabi, Dhanu Gowda, H.G. Dattatreya, Suchendra Prasad, Ambujakshi, Neenasam Ashwath"/>
    <s v="India"/>
    <s v="India"/>
    <x v="3"/>
    <x v="935"/>
    <x v="0"/>
    <x v="5"/>
    <x v="1"/>
    <s v="126 min"/>
    <s v="Dramas, International Movies"/>
    <s v="In the forests of Karnataka, a farmer and his community face eviction from the land when they get caught in the currents of socio-political change."/>
    <x v="0"/>
  </r>
  <r>
    <s v="s6991"/>
    <x v="0"/>
    <x v="3892"/>
    <s v="Honey 2"/>
    <x v="3125"/>
    <s v="Kat Graham"/>
    <s v="Kat Graham, Mario Lopez, Audrina Patridge, Seychelle Gabriel, Randy Wayne, Brandon Molale, Melissa Molinaro, Jossara Jinaro, Lonette McKee, Laurieann Gibson, Christopher Shazar"/>
    <s v="United States"/>
    <s v="United States"/>
    <x v="0"/>
    <x v="647"/>
    <x v="0"/>
    <x v="15"/>
    <x v="2"/>
    <s v="111 min"/>
    <s v="Dramas, Romantic Movies"/>
    <s v="Determined to prove herself as a street dancer, Maria heads from juvie to a Bronx rec center where she's introduced to her dance idol, Honey Daniels."/>
    <x v="0"/>
  </r>
  <r>
    <s v="s6992"/>
    <x v="0"/>
    <x v="3893"/>
    <s v="Honey: Rise Up and Dance"/>
    <x v="3125"/>
    <s v="Teyana Taylor"/>
    <s v="Teyana Taylor, Sierra Aylina McClain, Bryshere Gray"/>
    <s v="United States"/>
    <s v="United States"/>
    <x v="0"/>
    <x v="949"/>
    <x v="0"/>
    <x v="21"/>
    <x v="2"/>
    <s v="100 min"/>
    <s v="Dramas"/>
    <s v="Despite discouragement from her loved ones, a talented street dancer tries out for an exclusive dance crew in a bid to win a college scholarship."/>
    <x v="0"/>
  </r>
  <r>
    <s v="s6993"/>
    <x v="0"/>
    <x v="3894"/>
    <s v="Hoodwinked Too! Hood vs. Evil"/>
    <x v="3126"/>
    <s v="Hayden Panettiere"/>
    <s v="Hayden Panettiere, Glenn Close, Patrick Warburton, Joan Cusack, David Ogden Stiers, Bill Hader, Amy Poehler, Andy Dick, Martin Short, Brad Garrett, Cheech Marin, Tommy Chong, Heidi Klum, Wayne Newton"/>
    <s v="United States"/>
    <s v="United States"/>
    <x v="0"/>
    <x v="1444"/>
    <x v="4"/>
    <x v="15"/>
    <x v="3"/>
    <s v="86 min"/>
    <s v="Children &amp; Family Movies, Comedies"/>
    <s v="Fresh off a top-secret training, feisty heroine Little Red teams up with intrepid reporter Wolf to investigate the disappearance of Hansel and Gretel."/>
    <x v="7"/>
  </r>
  <r>
    <s v="s6994"/>
    <x v="0"/>
    <x v="3895"/>
    <s v="Hope Aur Hum"/>
    <x v="3127"/>
    <s v="Naseeruddin Shah"/>
    <s v="Naseeruddin Shah, Kabir Sajid, Sonali Kulkarni, Amir Bashir, Naveen Kasturia, Neha Chauhan, Virti Vaghani"/>
    <s v="India"/>
    <s v="India"/>
    <x v="3"/>
    <x v="862"/>
    <x v="4"/>
    <x v="21"/>
    <x v="1"/>
    <s v="95 min"/>
    <s v="Children &amp; Family Movies, Comedies, Dramas"/>
    <s v="A multigenerational household navigates daily life, evolving relationships and clashes between old and new mindsets in this light family drama."/>
    <x v="7"/>
  </r>
  <r>
    <s v="s6995"/>
    <x v="0"/>
    <x v="3896"/>
    <s v="Hope Springs Eternal"/>
    <x v="2613"/>
    <s v="Mia Rose Frampton"/>
    <s v="Mia Rose Frampton, Beth Lacke, Stony Blyden, Juliette Angelo, Lauren Giraldo, Beau Brooks, Pej Vahdat"/>
    <s v="United States"/>
    <s v="United States"/>
    <x v="0"/>
    <x v="1445"/>
    <x v="2"/>
    <x v="21"/>
    <x v="3"/>
    <s v="79 min"/>
    <s v="Dramas"/>
    <s v="When a teen with terminal cancer miraculously finds herself in remission, she struggles to give up the attention her illness gave her at school."/>
    <x v="0"/>
  </r>
  <r>
    <s v="s6996"/>
    <x v="0"/>
    <x v="3897"/>
    <s v="Hope: One in a Billion"/>
    <x v="3128"/>
    <s v="Gift Ngoepe"/>
    <s v="Gift Ngoepe"/>
    <s v="United States, South Africa"/>
    <s v="United States"/>
    <x v="0"/>
    <x v="590"/>
    <x v="5"/>
    <x v="5"/>
    <x v="1"/>
    <s v="81 min"/>
    <s v="Documentaries, International Movies, Sports Movies"/>
    <s v="The remarkable true story of Gift Ngoepe, the first African to play for Major League Baseball, is recounted in this inspiring documentary."/>
    <x v="8"/>
  </r>
  <r>
    <s v="s6998"/>
    <x v="0"/>
    <x v="3898"/>
    <s v="Horns"/>
    <x v="357"/>
    <s v="Daniel Radcliffe"/>
    <s v="Daniel Radcliffe, Juno Temple, Max Minghella, Joe Anderson, Kelli Garner, Heather Graham, David Morse, Kathleen Quinlan, James Remar"/>
    <s v="United States, Canada"/>
    <s v="United States"/>
    <x v="0"/>
    <x v="678"/>
    <x v="2"/>
    <x v="4"/>
    <x v="4"/>
    <s v="120 min"/>
    <s v="Dramas, Horror Movies, Sci-Fi &amp; Fantasy"/>
    <s v="Accused of murder, Ig Perish wakes up one day to find he's grown a set of horns ‚Äì compelling people to confess their sins to him."/>
    <x v="0"/>
  </r>
  <r>
    <s v="s7000"/>
    <x v="0"/>
    <x v="3899"/>
    <s v="Horror Story"/>
    <x v="3129"/>
    <s v="Karan Kundra"/>
    <s v="Karan Kundra, Nishant Malkani, Hassan Zaidi, Ravish Desai, Radhika Menon, Aparna Bajpai, Nandini Vaid, Sheetal Singh, Bikramjeet Singh, Masood Akhtar"/>
    <s v="India"/>
    <s v="India"/>
    <x v="3"/>
    <x v="745"/>
    <x v="3"/>
    <x v="4"/>
    <x v="1"/>
    <s v="85 min"/>
    <s v="Horror Movies, International Movies"/>
    <s v="On a dare, seven college friends spend a night at an abandoned hotel rumored to be haunted and find themselves trapped in a nightmare."/>
    <x v="3"/>
  </r>
  <r>
    <s v="s7003"/>
    <x v="0"/>
    <x v="3900"/>
    <s v="Hostiles"/>
    <x v="3130"/>
    <s v="Christian Bale"/>
    <s v="Christian Bale, Rosamund Pike, Wes Studi, Jesse Plemons, Timoth√©e Chalamet, Ben Foster, Adam Beach, Rory Cochrane, Peter Mullan, Scott Wilson, Paul Anderson, Jonathan Majors, John Benjamin Hickey, Q'orianka Kilcher, Ryan Bingham"/>
    <s v="United States"/>
    <s v="United States"/>
    <x v="0"/>
    <x v="870"/>
    <x v="1"/>
    <x v="5"/>
    <x v="4"/>
    <s v="134 min"/>
    <s v="Dramas"/>
    <s v="After a long career battling the Cheyenne, a U.S. Army captain is ordered to safely escort the tribe's most influential chief to his Montana homeland."/>
    <x v="0"/>
  </r>
  <r>
    <s v="s7004"/>
    <x v="0"/>
    <x v="3901"/>
    <s v="Hot Bot"/>
    <x v="3131"/>
    <s v="Cynthia Kirchner"/>
    <s v="Cynthia Kirchner, Doug Haley, Zack Pearlman, Larry Miller, Danny Masterson, Anthony Anderson, David Shackelford, Donald Faison, Angela Kinsey, Kirby Bliss Blanton, John Robinson"/>
    <s v="United States"/>
    <s v="United States"/>
    <x v="0"/>
    <x v="1345"/>
    <x v="0"/>
    <x v="32"/>
    <x v="11"/>
    <s v="93 min"/>
    <s v="Comedies"/>
    <s v="Two teenage geeks inadvertently find a lifelike, state-of-the-art sex robot, but must dodge the high-profile owner who lost her in order to keep her."/>
    <x v="2"/>
  </r>
  <r>
    <s v="s7005"/>
    <x v="0"/>
    <x v="3902"/>
    <s v="Hot Property"/>
    <x v="3132"/>
    <s v="MyAnna Buring"/>
    <s v="MyAnna Buring, Tom Rhys Harries, Ella Smith, Sam Phillips, Kate Bracken"/>
    <s v="United Kingdom"/>
    <s v="United Kingdom"/>
    <x v="1"/>
    <x v="1069"/>
    <x v="5"/>
    <x v="32"/>
    <x v="0"/>
    <s v="82 min"/>
    <s v="Comedies, Independent Movies"/>
    <s v="When a resourceful but flighty Londoner is threatened with eviction, she vows to do whatever it takes to defeat a greedy real estate agent."/>
    <x v="2"/>
  </r>
  <r>
    <s v="s7006"/>
    <x v="0"/>
    <x v="3903"/>
    <s v="Hot Rod"/>
    <x v="3133"/>
    <s v="Andy Samberg"/>
    <s v="Andy Samberg, Jorma Taccone, Bill Hader, Danny McBride, Isla Fisher, Sissy Spacek, Ian McShane, Will Arnett, Chris Parnell, Chester Tam"/>
    <s v="United States"/>
    <s v="United States"/>
    <x v="0"/>
    <x v="611"/>
    <x v="1"/>
    <x v="18"/>
    <x v="2"/>
    <s v="88 min"/>
    <s v="Comedies, Sports Movies"/>
    <s v="Andy Samberg stars in this comedy as an accident-prone daredevil who's determined to jump 15 buses on his moped and impress his abusive stepfather."/>
    <x v="2"/>
  </r>
  <r>
    <s v="s7008"/>
    <x v="0"/>
    <x v="3904"/>
    <s v="Hotel Pacific"/>
    <x v="3134"/>
    <s v="Marek Kondrat"/>
    <s v="Marek Kondrat, Roman Wilhelmi, Roman Skamene, ƒåestm√≠r ≈òanda, Micha≈Ç Pawlicki, Martin Hron, Stanis≈Çawa Celi≈Ñska, Joanna Kasperska, Jaroslava Schallerov√°"/>
    <s v="Poland,"/>
    <s v="Poland"/>
    <x v="22"/>
    <x v="647"/>
    <x v="0"/>
    <x v="6"/>
    <x v="0"/>
    <s v="96 min"/>
    <s v="Classic Movies, Dramas, International Movies"/>
    <s v="A motivated teen strives to rise from dishwasher to waiter at a luxury hotel only to tread in the abusive tide of its workplace hierarchy."/>
    <x v="9"/>
  </r>
  <r>
    <s v="s7009"/>
    <x v="0"/>
    <x v="3905"/>
    <s v="Hotel Transylvania 3: Summer Vacation"/>
    <x v="3135"/>
    <s v="Adam Sandler"/>
    <s v="Adam Sandler, Selena Gomez, Kevin James, Kathryn Hahn, Andy Samberg, David Spade, Steve Buscemi, Fran Drescher, Molly Shannon, Mel Brooks, Keegan-Michael Key"/>
    <s v="United States"/>
    <s v="United States"/>
    <x v="0"/>
    <x v="796"/>
    <x v="2"/>
    <x v="21"/>
    <x v="3"/>
    <s v="97 min"/>
    <s v="Children &amp; Family Movies, Comedies"/>
    <s v="It's love at first sight for Dracula when he meets Ericka, the charming but mysterious captain of the monster cruise that Mavis plans for the family."/>
    <x v="7"/>
  </r>
  <r>
    <s v="s7010"/>
    <x v="0"/>
    <x v="3906"/>
    <s v="House at the End of the Street"/>
    <x v="3136"/>
    <s v="Gil Bellows"/>
    <s v="Gil Bellows, Max Thieriot, Jennifer Lawrence, Elisabeth Shue, Jordan Hayes, James Thomas, Eva Link, Nolan Gerard Funk, Allie MacDonald, Krista Bridges"/>
    <s v="United States, Canada"/>
    <s v="United States"/>
    <x v="0"/>
    <x v="479"/>
    <x v="3"/>
    <x v="10"/>
    <x v="2"/>
    <s v="101 min"/>
    <s v="Horror Movies, Thrillers"/>
    <s v="Moving to a new town proves even more stressful for a teenager when she learns that the house next door was the site of a double murder."/>
    <x v="3"/>
  </r>
  <r>
    <s v="s7011"/>
    <x v="0"/>
    <x v="3907"/>
    <s v="House of Z"/>
    <x v="3137"/>
    <s v="Zac Posen"/>
    <s v="Zac Posen"/>
    <s v="United States, Canada"/>
    <s v="United States"/>
    <x v="0"/>
    <x v="1414"/>
    <x v="4"/>
    <x v="32"/>
    <x v="1"/>
    <s v="88 min"/>
    <s v="Documentaries"/>
    <s v="Featuring archival footage and exclusive interviews, this documentary looks at the rise, fall and comeback of charismatic fashion designer Zac Posen."/>
    <x v="8"/>
  </r>
  <r>
    <s v="s7012"/>
    <x v="0"/>
    <x v="3908"/>
    <s v="Houston, We Have a Problem!"/>
    <x v="3138"/>
    <s v="Slavoj Zizek"/>
    <s v="Slavoj Zizek"/>
    <s v="Slovenia, Croatia, Germany, Czech Republic, Qatar"/>
    <s v="Slovenia"/>
    <x v="72"/>
    <x v="1415"/>
    <x v="5"/>
    <x v="32"/>
    <x v="1"/>
    <s v="84 min"/>
    <s v="Comedies, Independent Movies, International Movies"/>
    <s v="Blending fact with myth, this conspiracy-minded docufiction argues that the U.S. purchased Yugoslavia's secret space program in the 1960s."/>
    <x v="2"/>
  </r>
  <r>
    <s v="s7013"/>
    <x v="0"/>
    <x v="3909"/>
    <s v="How the Beatles Changed the World"/>
    <x v="3139"/>
    <s v="George Harrison"/>
    <s v="George Harrison, John Lennon, Ringo Starr, Paul McCartney, Brian Epstein"/>
    <s v="United States, United Kingdom"/>
    <s v="United States"/>
    <x v="0"/>
    <x v="1416"/>
    <x v="6"/>
    <x v="5"/>
    <x v="5"/>
    <s v="110 min"/>
    <s v="Documentaries, Music &amp; Musicals"/>
    <s v="Interviews and rare archival footage illuminate how the Beatles' influence over music and culture continues to be felt around the world."/>
    <x v="8"/>
  </r>
  <r>
    <s v="s7014"/>
    <x v="0"/>
    <x v="3910"/>
    <s v="How the Grinch Stole Christmas"/>
    <x v="435"/>
    <s v="Jim Carrey"/>
    <s v="Jim Carrey, Taylor Momsen, Jeffrey Tambor, Christine Baranski, Bill Irwin, Molly Shannon, Clint Howard, Josh Ryan Evans, Mindy Sterling, Anthony Hopkins"/>
    <s v="United States"/>
    <s v="United States"/>
    <x v="0"/>
    <x v="989"/>
    <x v="0"/>
    <x v="42"/>
    <x v="3"/>
    <s v="105 min"/>
    <s v="Children &amp; Family Movies, Comedies"/>
    <s v="The Grinch decides to rob Whoville of Christmas ‚Äì but a dash of kindness from little Cindy Lou Who and her family may be enough to melt his heart."/>
    <x v="7"/>
  </r>
  <r>
    <s v="s7015"/>
    <x v="0"/>
    <x v="3911"/>
    <s v="How to Be a Latin Lover"/>
    <x v="3140"/>
    <s v="Eugenio Derbez"/>
    <s v="Eugenio Derbez, Salma Hayek, Rob Lowe, Raphael Alejandro, Kristen Bell, Raquel Welch, Linda Lavin, Ren√©e Taylor, Rob Riggle, Rob Corddry, Rob Huebel, Michael Cera, Michaela Watkins"/>
    <s v="Mexico, United States"/>
    <s v="Mexico"/>
    <x v="17"/>
    <x v="1417"/>
    <x v="1"/>
    <x v="5"/>
    <x v="2"/>
    <s v="116 min"/>
    <s v="Comedies"/>
    <s v="When an aging Lothario gets the boot from his sugar mama, he must pull out all the stops to find a new female sponsor."/>
    <x v="2"/>
  </r>
  <r>
    <s v="s7016"/>
    <x v="0"/>
    <x v="3912"/>
    <s v="How to Be a Player"/>
    <x v="3141"/>
    <s v="Bill Bellamy"/>
    <s v="Bill Bellamy, Natalie Desselle, Lark Voorhies, Mari Morrow, Pierre Edwards, Jermaine 'Huggy' Hopkins, Anthony Johnson, Max Julien, Beverly Johnson, Gilbert Gottfried, Bernie Mac"/>
    <s v="United States"/>
    <s v="United States"/>
    <x v="0"/>
    <x v="1378"/>
    <x v="2"/>
    <x v="36"/>
    <x v="4"/>
    <s v="94 min"/>
    <s v="Comedies"/>
    <s v="Dray lives life one woman at a time and is the envy of all his friends, until his sister decides to show him the error of his philandering ways."/>
    <x v="2"/>
  </r>
  <r>
    <s v="s7019"/>
    <x v="0"/>
    <x v="3913"/>
    <s v="How to Make an American Quilt"/>
    <x v="3142"/>
    <s v="Winona Ryder"/>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s v="United States"/>
    <x v="0"/>
    <x v="988"/>
    <x v="3"/>
    <x v="39"/>
    <x v="2"/>
    <s v="116 min"/>
    <s v="Dramas, Romantic Movies"/>
    <s v="A conflicted young woman spends the summer with her grandmother, her great-aunt and their quilting circle, whose life stories captivate her."/>
    <x v="0"/>
  </r>
  <r>
    <s v="s7021"/>
    <x v="0"/>
    <x v="3914"/>
    <s v="Hridaynath"/>
    <x v="3143"/>
    <s v="Jackie Shroff"/>
    <s v="Jackie Shroff, Aditya Pancholi, Swarangi Maharte, Ameya Hunaswadkar, Urmila Matondkar"/>
    <s v="India"/>
    <s v="India"/>
    <x v="3"/>
    <x v="1418"/>
    <x v="4"/>
    <x v="10"/>
    <x v="1"/>
    <s v="103 min"/>
    <s v="Dramas, International Movies"/>
    <s v="A schoolteacher known for his good deeds and benevolence takes a walk on the dark side after undergoing a heart transplant."/>
    <x v="0"/>
  </r>
  <r>
    <s v="s7022"/>
    <x v="0"/>
    <x v="3915"/>
    <s v="Hulk Vs."/>
    <x v="3144"/>
    <s v="Fred Tatasciore"/>
    <s v="Fred Tatasciore, Matthew Wolf, Graham McTavish, Grey DeLisle, Kari Wahlgren, Bryce Johnson, Janyse Jaud, Jay Brazeau, Jonathan Holmes, Paul Dobson, Michael Adamthwaite, French Tickner, Nicole Oliver, Qayam Devji, Steve Blum, Mark Acheson, Colin Murdock, Nolan North, Tom Kane"/>
    <s v="United States"/>
    <s v="United States"/>
    <x v="0"/>
    <x v="1419"/>
    <x v="5"/>
    <x v="17"/>
    <x v="2"/>
    <s v="83 min"/>
    <s v="Action &amp; Adventure, Sci-Fi &amp; Fantasy"/>
    <s v="This action-packed animated double feature pits the Hulk against two of the Marvel Universe's most powerful characters: Wolverine and Thor."/>
    <x v="5"/>
  </r>
  <r>
    <s v="s7023"/>
    <x v="0"/>
    <x v="3916"/>
    <s v="Hum Saath-Saath Hain"/>
    <x v="1076"/>
    <s v="Salman Khan"/>
    <s v="Salman Khan, Karisma Kapoor, Saif Ali Khan, Tabu, Sonali Bendre, Mohnish Bahl, Mahesh Thakur, Neelam, Alok Nath, Satish Shah"/>
    <s v="India"/>
    <s v="India"/>
    <x v="3"/>
    <x v="987"/>
    <x v="6"/>
    <x v="31"/>
    <x v="8"/>
    <s v="176 min"/>
    <s v="Dramas, International Movies, Music &amp; Musicals"/>
    <s v="A scheming matriarch plots to cut off her disabled stepson and his wife from the family fortune, creating a division within the clan."/>
    <x v="0"/>
  </r>
  <r>
    <s v="s7024"/>
    <x v="0"/>
    <x v="3917"/>
    <s v="Humko Deewana Kar Gaye"/>
    <x v="3145"/>
    <s v="Akshay Kumar"/>
    <s v="Akshay Kumar, Katrina Kaif, Bipasha Basu, Bhagyashree, Shernaz Patel, Vivek Shaq, Mahesh Thakur, Ranjeet, Nina Kulkarni, Puneet Issar, Anju Mahendru, Manoj Joshi, Anil Kapoor"/>
    <s v="India"/>
    <s v="India"/>
    <x v="3"/>
    <x v="1297"/>
    <x v="0"/>
    <x v="20"/>
    <x v="5"/>
    <s v="149 min"/>
    <s v="International Movies, Music &amp; Musicals, Romantic Movies"/>
    <s v="Two kindred spirits who are betrothed to others must decide whether to go through with arranged marriages or brush aside convention for true love."/>
    <x v="15"/>
  </r>
  <r>
    <s v="s7026"/>
    <x v="0"/>
    <x v="3918"/>
    <s v="Hungerford"/>
    <x v="3146"/>
    <s v="Drew Casson"/>
    <s v="Drew Casson, Georgia Bradley, Sam Carter, Tom Scarlett, Nigel Morgan, Colin Stark, Kitty Speed"/>
    <s v="United Kingdom"/>
    <s v="United Kingdom"/>
    <x v="1"/>
    <x v="986"/>
    <x v="1"/>
    <x v="28"/>
    <x v="0"/>
    <s v="79 min"/>
    <s v="Horror Movies, Independent Movies, International Movies"/>
    <s v="While filming his daily life for a media course, Cowen discovers his small English town may be under an ominous and otherworldly influence."/>
    <x v="3"/>
  </r>
  <r>
    <s v="s7027"/>
    <x v="0"/>
    <x v="3919"/>
    <s v="Hunt to Kill"/>
    <x v="1778"/>
    <s v="Steve Austin"/>
    <s v="Steve Austin, Gil Bellows, Gary Daniels, Marie Avgeropoulos, Emilie Ullerup, Michael Eklund, Eric Roberts, Michael Hogan, Donnelly Rhodes, Adrian Holmes"/>
    <s v="Canada"/>
    <s v="Canada"/>
    <x v="11"/>
    <x v="985"/>
    <x v="2"/>
    <x v="3"/>
    <x v="4"/>
    <s v="97 min"/>
    <s v="Action &amp; Adventure"/>
    <s v="U.S. Border Patrol agent and deadly hunter Jim Rhodes takes violent revenge when a group of desperate thieves kidnaps his daughter after a robbery."/>
    <x v="5"/>
  </r>
  <r>
    <s v="s7028"/>
    <x v="0"/>
    <x v="3920"/>
    <s v="Hunter's Prayer"/>
    <x v="3147"/>
    <s v="Sam Worthington"/>
    <s v="Sam Worthington, Odeya Rush, Amy Landecker, Allen Leech, Ver√≥nica Echegui"/>
    <s v="United States, Spain, Germany"/>
    <s v="United States"/>
    <x v="0"/>
    <x v="984"/>
    <x v="3"/>
    <x v="25"/>
    <x v="4"/>
    <s v="91 min"/>
    <s v="Action &amp; Adventure, Independent Movies"/>
    <s v="A hired gun has second thoughts when he's contracted to kill a teenage girl whose father's shady business dealings put her life in danger."/>
    <x v="5"/>
  </r>
  <r>
    <s v="s7031"/>
    <x v="0"/>
    <x v="3921"/>
    <s v="Hurricane Bianca"/>
    <x v="3148"/>
    <s v="Roy Haylock"/>
    <s v="Roy Haylock, Bianca Leigh, Denton Blane Everett, Willam Belli, D.J. &quot;Shangela&quot; Pierce, Justin &quot;Alyssa Edwards&quot; Johnson, Molly Ryman, Ted Ferguson, Rachel Dratch, Alan Cumming, Margaret Cho, RuPaul"/>
    <s v="United States"/>
    <s v="United States"/>
    <x v="0"/>
    <x v="1420"/>
    <x v="4"/>
    <x v="32"/>
    <x v="0"/>
    <s v="85 min"/>
    <s v="Comedies, Independent Movies, LGBTQ Movies"/>
    <s v="Fired for being gay, schoolteacher Richard returns in drag as force-of-nature Bianca, gets hired for the same job and plots sweet, scornful revenge."/>
    <x v="2"/>
  </r>
  <r>
    <s v="s7032"/>
    <x v="0"/>
    <x v="3921"/>
    <s v="Hurricane Bianca: From Russia With Hate"/>
    <x v="3148"/>
    <s v="Roy Haylock"/>
    <s v="Roy Haylock, Rachel Dratch, Brian McCook, D.J. &quot;Shangela&quot; Pierce, Doug Plaut, Cheyenne Jackson, Kristen Johnston, Heather McDonald, Wanda Sykes, Janeane Garofalo"/>
    <s v="United States"/>
    <s v="United States"/>
    <x v="0"/>
    <x v="1421"/>
    <x v="5"/>
    <x v="21"/>
    <x v="0"/>
    <s v="85 min"/>
    <s v="Comedies, Independent Movies, LGBTQ Movies"/>
    <s v="When Texas teacher Richard is lured to Russia under false pretenses by his enemy Deb, his drag alter ego Bianca soon turns the country upside down."/>
    <x v="2"/>
  </r>
  <r>
    <s v="s7033"/>
    <x v="0"/>
    <x v="3922"/>
    <s v="Hustle &amp; Flow"/>
    <x v="1543"/>
    <s v="Terrence Howard"/>
    <s v="Terrence Howard, Anthony Anderson, Taryn Manning, Taraji P. Henson, DJ Qualls, Ludacris, Paula Jai Parker, Elise Neal, Isaac Hayes"/>
    <s v="United States"/>
    <s v="United States"/>
    <x v="0"/>
    <x v="1422"/>
    <x v="6"/>
    <x v="19"/>
    <x v="4"/>
    <s v="117 min"/>
    <s v="Dramas, Independent Movies, Music &amp; Musicals"/>
    <s v="A pimp with aspirations of grandeur wants to make it as a rapper but discovers that fame isn't all it's cracked up to be in this indie drama."/>
    <x v="0"/>
  </r>
  <r>
    <s v="s7035"/>
    <x v="0"/>
    <x v="3923"/>
    <s v="Hypersomnia"/>
    <x v="3149"/>
    <s v="Yamila Saud"/>
    <s v="Yamila Saud, Gerardo Romano, Jimena Bar√≥n, Vanesa Gonz√°lez, Candela Vetrano, Florencia Torrente, Nazareno Casero, Sof√≠a Gala, Gustavo Garz√≥n, Bel√©n Chavanne, Fabiana Cantilo, Peter Lanzani"/>
    <s v="Argentina"/>
    <s v="Argentina"/>
    <x v="10"/>
    <x v="983"/>
    <x v="0"/>
    <x v="32"/>
    <x v="0"/>
    <s v="84 min"/>
    <s v="Horror Movies, International Movies, Thrillers"/>
    <s v="A young actress rehearsing for a play about human trafficking begins to relive terrifying scenes that may be dreams ‚Äì or an alternate reality."/>
    <x v="3"/>
  </r>
  <r>
    <s v="s7036"/>
    <x v="0"/>
    <x v="3924"/>
    <s v="I Am"/>
    <x v="2045"/>
    <s v="Juhi Chawla"/>
    <s v="Juhi Chawla, Rahul Bose, Nandita Das, Sanjay Suri, Manisha Koirala, Purab Kohli, Shernaz Patel, Abhimanyu Singh, Arjun Mathur, Radhika Apte"/>
    <s v="India, Japan"/>
    <s v="India"/>
    <x v="3"/>
    <x v="982"/>
    <x v="1"/>
    <x v="3"/>
    <x v="0"/>
    <s v="106 min"/>
    <s v="Dramas, Independent Movies, International Movies"/>
    <s v="Four individuals in modern India grapple with their identities amid social taboos, trauma and brutal sexual discrimination in this quartet of stories."/>
    <x v="0"/>
  </r>
  <r>
    <s v="s7037"/>
    <x v="0"/>
    <x v="3925"/>
    <s v="I Am Bolt"/>
    <x v="3150"/>
    <s v="Usain Bolt"/>
    <s v="Usain Bolt"/>
    <s v="United Kingdom"/>
    <s v="United Kingdom"/>
    <x v="1"/>
    <x v="981"/>
    <x v="2"/>
    <x v="32"/>
    <x v="3"/>
    <s v="107 min"/>
    <s v="Documentaries, Sports Movies"/>
    <s v="Mixing archival footage with present-day interviews, Olympic champion and global icon Usain Bolt opens up about his athletic legacy."/>
    <x v="8"/>
  </r>
  <r>
    <s v="s7038"/>
    <x v="0"/>
    <x v="3926"/>
    <s v="I Am Jane Doe"/>
    <x v="3151"/>
    <s v="Jessica Chastain"/>
    <s v="Jessica Chastain"/>
    <s v="United States"/>
    <s v="United States"/>
    <x v="0"/>
    <x v="980"/>
    <x v="3"/>
    <x v="5"/>
    <x v="1"/>
    <s v="98 min"/>
    <s v="Documentaries"/>
    <s v="This intense documentary follows real cases of American girls enslaved in the child sex trade through ads in a newspaper's online classified section."/>
    <x v="8"/>
  </r>
  <r>
    <s v="s7039"/>
    <x v="0"/>
    <x v="3927"/>
    <s v="I Am Maris"/>
    <x v="3152"/>
    <s v="Maris Degener"/>
    <s v="Maris Degener"/>
    <s v="United States"/>
    <s v="United States"/>
    <x v="0"/>
    <x v="1446"/>
    <x v="4"/>
    <x v="21"/>
    <x v="1"/>
    <s v="54 min"/>
    <s v="Documentaries"/>
    <s v="Through her own words and art, a young woman details the healing power of yoga in her struggle with anorexia and her journey to self-acceptance."/>
    <x v="8"/>
  </r>
  <r>
    <s v="s7041"/>
    <x v="0"/>
    <x v="3928"/>
    <s v="I Am Not Madame Bovary"/>
    <x v="3153"/>
    <s v="Fan Bingbing"/>
    <s v="Fan Bingbing, Guo Tao, Da Peng, Zhang Jiayi, Yu Hewei, Yi Zhao, Zonghan Li, Zhao Lixin, Tian Xiaojie, Yin Yuanzhang, Enhe Feng, Xin Liu, Jiang Yongbo"/>
    <s v="China"/>
    <s v="China"/>
    <x v="4"/>
    <x v="1447"/>
    <x v="5"/>
    <x v="32"/>
    <x v="1"/>
    <s v="139 min"/>
    <s v="Comedies, Dramas, International Movies"/>
    <s v="To qualify for an apartment reserved for singles, a married couple stages a divorce. But when her husband unexpectedly remarries, Li seeks justice."/>
    <x v="2"/>
  </r>
  <r>
    <s v="s7043"/>
    <x v="0"/>
    <x v="931"/>
    <s v="I Am Vengeance"/>
    <x v="831"/>
    <s v="Stu Bennett"/>
    <s v="Stu Bennett, Anna Shaffer, Mark Griffin, Bryan Larkin, Kevin Leslie, Gary Daniels"/>
    <s v="United Kingdom"/>
    <s v="United Kingdom"/>
    <x v="1"/>
    <x v="979"/>
    <x v="6"/>
    <x v="21"/>
    <x v="4"/>
    <s v="93 min"/>
    <s v="Action &amp; Adventure"/>
    <s v="After learning that an ex-military friend and his parents were killed, the highly trained John Gold comes to town seeking answers and revenge."/>
    <x v="5"/>
  </r>
  <r>
    <s v="s7044"/>
    <x v="0"/>
    <x v="3929"/>
    <s v="I Am Wrath"/>
    <x v="3154"/>
    <s v="John Travolta"/>
    <s v="John Travolta, Christopher Meloni, Amanda Schull, Sam Trammell, Patrick St. Esprit, Rebecca De Mornay, Asante Jones, Paul Sloan, Luis Da Silva Jr., Jordan Whalen"/>
    <s v="United States"/>
    <s v="United States"/>
    <x v="0"/>
    <x v="978"/>
    <x v="0"/>
    <x v="32"/>
    <x v="4"/>
    <s v="91 min"/>
    <s v="Action &amp; Adventure, Dramas"/>
    <s v="Hell-bent on avenging his wife's murder, Stanley Hill summons an old partner's help in exposing a cover-up by crooked cops and slimy politicians."/>
    <x v="5"/>
  </r>
  <r>
    <s v="s7045"/>
    <x v="0"/>
    <x v="3930"/>
    <s v="I Don't Know How She Does It"/>
    <x v="3155"/>
    <s v="Sarah Jessica Parker"/>
    <s v="Sarah Jessica Parker, Pierce Brosnan, Greg Kinnear, Christina Hendricks, Kelsey Grammer, Seth Meyers, Olivia Munn, Jane Curtin, Mark Blum, Busy Philipps, Sarah Shahi, Jessica Szohr"/>
    <s v="United States"/>
    <s v="United States"/>
    <x v="0"/>
    <x v="759"/>
    <x v="4"/>
    <x v="15"/>
    <x v="2"/>
    <s v="89 min"/>
    <s v="Comedies"/>
    <s v="In this affable yuppie comedy, Kate Reddy is a successful executive, wife and mom whose personal and professional lives hang in precarious balance."/>
    <x v="2"/>
  </r>
  <r>
    <s v="s7047"/>
    <x v="0"/>
    <x v="3931"/>
    <s v="I Fine... Thank You... Love You"/>
    <x v="2720"/>
    <s v="Preechaya Pongthananikorn"/>
    <s v="Preechaya Pongthananikorn, Sunny Suwanmethanont, Sora Aoi, Puttachat Pongsuchat, Popetorn Soonthornyanakij"/>
    <s v="Thailand"/>
    <s v="Thailand"/>
    <x v="24"/>
    <x v="896"/>
    <x v="1"/>
    <x v="28"/>
    <x v="1"/>
    <s v="116 min"/>
    <s v="Comedies, International Movies, Romantic Movies"/>
    <s v="Desperate to go to the U.S. to win back his girlfriend, Yim hires a tutor to teach him English. But things don't go according to plan."/>
    <x v="2"/>
  </r>
  <r>
    <s v="s7048"/>
    <x v="0"/>
    <x v="3932"/>
    <s v="I, Daniel Blake"/>
    <x v="3156"/>
    <s v="Dave Johns"/>
    <s v="Dave Johns, Hayley Squires, Briana Shann, Dylan McKiernan, Kate Rutter, Sharon Percy, Kema Sikazwe, Steven Richens"/>
    <s v="United Kingdom, France, Belgium"/>
    <s v="United Kingdom"/>
    <x v="1"/>
    <x v="739"/>
    <x v="3"/>
    <x v="32"/>
    <x v="4"/>
    <s v="100 min"/>
    <s v="Dramas, Independent Movies"/>
    <s v="While fighting for his welfare benefits following a job-ending heart attack, a widowed carpenter befriends a single mother in a similar plight."/>
    <x v="0"/>
  </r>
  <r>
    <s v="s7049"/>
    <x v="0"/>
    <x v="3933"/>
    <s v="I'll See You in My Dreams"/>
    <x v="954"/>
    <s v="Blythe Danner"/>
    <s v="Blythe Danner, Martin Starr, June Squibb, Rhea Perlman, Mary Kay Place, Malin Akerman, Sam Elliott, Aarti Mann, Mark Adair-Rios, Ashley Spillers"/>
    <s v="United States"/>
    <s v="United States"/>
    <x v="0"/>
    <x v="632"/>
    <x v="0"/>
    <x v="25"/>
    <x v="2"/>
    <s v="96 min"/>
    <s v="Comedies, Dramas, Independent Movies"/>
    <s v="After the passing of her dog, a long-widowed senior citizen is in need of companionship. Two very different possibilities present themselves."/>
    <x v="2"/>
  </r>
  <r>
    <s v="s7050"/>
    <x v="0"/>
    <x v="3934"/>
    <s v="I'm in Love with a Church Girl"/>
    <x v="3157"/>
    <s v="Ja Rule"/>
    <s v="Ja Rule, Adrienne Bailon, Stephen Baldwin, Vincent Pastore, Michael Madsen, T-Bone, Martin Kove, Toby Mac"/>
    <s v="United States"/>
    <s v="United States"/>
    <x v="0"/>
    <x v="1037"/>
    <x v="5"/>
    <x v="4"/>
    <x v="3"/>
    <s v="119 min"/>
    <s v="Dramas, Faith &amp; Spirituality, Romantic Movies"/>
    <s v="When a tough-minded ex-drug dealer falls for a beautiful but highly devout woman, their mutual attraction takes them both down a twisty path."/>
    <x v="0"/>
  </r>
  <r>
    <s v="s7052"/>
    <x v="0"/>
    <x v="3935"/>
    <s v="Ice Guardians"/>
    <x v="3158"/>
    <s v="Dave Brown"/>
    <s v="Dave Brown, Brett Hull, Rob Ray, Jarome Iginla, Wendel Clark, Scott Parker, Dave schultz, Jay Baruchel"/>
    <s v="Canada, Ireland, United States"/>
    <s v="Canada"/>
    <x v="11"/>
    <x v="1037"/>
    <x v="5"/>
    <x v="32"/>
    <x v="0"/>
    <s v="108 min"/>
    <s v="Documentaries, International Movies, Sports Movies"/>
    <s v="This film explores the controversial role of ice hockey &quot;enforcers,&quot; as well as the physical and mental price paid by the game's notorious tough guys."/>
    <x v="8"/>
  </r>
  <r>
    <s v="s7053"/>
    <x v="0"/>
    <x v="3936"/>
    <s v="Iceman"/>
    <x v="3159"/>
    <s v="Donnie Yen"/>
    <s v="Donnie Yen, Wang Baoqiang, Shengyi Huang, Yu Kang, Simon Yam, Lam Suet, Singh Hartihan Bitto, Mark Wu"/>
    <s v="China, Hong Kong"/>
    <s v="China"/>
    <x v="4"/>
    <x v="983"/>
    <x v="0"/>
    <x v="28"/>
    <x v="4"/>
    <s v="104 min"/>
    <s v="Action &amp; Adventure, International Movies, Sci-Fi &amp; Fantasy"/>
    <s v="Four hundred years after they were frozen in time, a Ming Dynasty guard and his three pursuers are defrosted to continue their ancient battle."/>
    <x v="5"/>
  </r>
  <r>
    <s v="s7054"/>
    <x v="0"/>
    <x v="3937"/>
    <s v="Ideachi Kalpana"/>
    <x v="3160"/>
    <s v="Bhargavi Chirmuley"/>
    <s v="Bhargavi Chirmuley, Mahesh Kothare, Sachin, Ashok Saraf, Nirmiti Sawant"/>
    <s v="India"/>
    <s v="India"/>
    <x v="3"/>
    <x v="992"/>
    <x v="6"/>
    <x v="3"/>
    <x v="1"/>
    <s v="124 min"/>
    <s v="Comedies, International Movies, Romantic Movies"/>
    <s v="After an actor is hit by a car driven by the police commissioner's sister, his scheming brother-in-law files a bogus suit against the commissioner."/>
    <x v="2"/>
  </r>
  <r>
    <s v="s7056"/>
    <x v="0"/>
    <x v="3938"/>
    <s v="Igor"/>
    <x v="3161"/>
    <s v="John Cusack"/>
    <s v="John Cusack, Steve Buscemi, Sean Hayes, Molly Shannon, Eddie Izzard, Jennifer Coolidge, Jay Leno"/>
    <s v="United States, France"/>
    <s v="United States"/>
    <x v="0"/>
    <x v="658"/>
    <x v="5"/>
    <x v="16"/>
    <x v="3"/>
    <s v="87 min"/>
    <s v="Children &amp; Family Movies"/>
    <s v="Igor, the brilliant but deformed assistant to mad Dr. Glickenstein, dreams of winning the Evil Science Fair and the heart of village beauty Gretchen."/>
    <x v="7"/>
  </r>
  <r>
    <s v="s7057"/>
    <x v="0"/>
    <x v="1760"/>
    <s v="Iliza Shlesinger: War Paint"/>
    <x v="1640"/>
    <s v="Iliza Shlesinger"/>
    <s v="Iliza Shlesinger"/>
    <s v="United States"/>
    <s v="United States"/>
    <x v="0"/>
    <x v="1448"/>
    <x v="5"/>
    <x v="4"/>
    <x v="11"/>
    <s v="75 min"/>
    <s v="Stand-Up Comedy"/>
    <s v="&quot;Last Comic Standing&quot; winner Iliza Shlesinger unleashes her acerbic, stream-of-conscious comedy on an unsuspecting audience in her hometown of Dallas."/>
    <x v="12"/>
  </r>
  <r>
    <s v="s7058"/>
    <x v="0"/>
    <x v="3939"/>
    <s v="Imagine That"/>
    <x v="3162"/>
    <s v="Eddie Murphy"/>
    <s v="Eddie Murphy, Thomas Haden Church, Yara Shahidi, Ronny Cox, Stephen Rannazzisi, Nicole Ari Parker, DeRay Davis, Vanessa Williams, Martin Sheen, Lauren Weedman, Timm Sharp, Bobb'e J. Thompson"/>
    <s v="United States, Germany"/>
    <s v="United States"/>
    <x v="0"/>
    <x v="597"/>
    <x v="4"/>
    <x v="17"/>
    <x v="3"/>
    <s v="108 min"/>
    <s v="Children &amp; Family Movies, Comedies, Sci-Fi &amp; Fantasy"/>
    <s v="Work problems are piling up for a businessman. But when he discovers a pathway to his daughter's imaginary world, he starts finding some solutions."/>
    <x v="7"/>
  </r>
  <r>
    <s v="s7059"/>
    <x v="0"/>
    <x v="3940"/>
    <s v="Immoral Tales"/>
    <x v="3163"/>
    <s v="Lise Danvers"/>
    <s v="Lise Danvers, Fabrice Luchini, Charlotte Alexandra, Paloma Picasso, Pascale Christophe, Florence Bellamy, Jacopo Berinizi, Lorenzo Berinizi"/>
    <s v="France"/>
    <s v="France"/>
    <x v="14"/>
    <x v="596"/>
    <x v="5"/>
    <x v="57"/>
    <x v="13"/>
    <s v="103 min"/>
    <s v="Dramas, International Movies, Romantic Movies"/>
    <s v="This anthology illustrates the timeless nature of desire in four stories of incest, bloodlust and other forbidden subjects."/>
    <x v="0"/>
  </r>
  <r>
    <s v="s7061"/>
    <x v="0"/>
    <x v="3941"/>
    <s v="In Search of Fellini"/>
    <x v="3164"/>
    <s v="Ksenia Solo"/>
    <s v="Ksenia Solo, Mary Lynn Rajskub, Maria Bello, Enrico Oetiker, Paolo Bernardini, Beth Riesgraf, David O'Donnell, Nancy Cartwright, Bruno Zanin, Michael Wiseman, Andrea Osv√°rt"/>
    <s v="United States"/>
    <s v="United States"/>
    <x v="0"/>
    <x v="1318"/>
    <x v="6"/>
    <x v="5"/>
    <x v="4"/>
    <s v="103 min"/>
    <s v="Action &amp; Adventure, Dramas"/>
    <s v="A naive and sheltered young woman embarks on a whimsical adventure across Italy in the hopes of meeting director Federico Fellini."/>
    <x v="5"/>
  </r>
  <r>
    <s v="s7062"/>
    <x v="0"/>
    <x v="3942"/>
    <s v="In The Deep"/>
    <x v="394"/>
    <s v="Mandy Moore"/>
    <s v="Mandy Moore, Claire Holt, Matthew Modine, Chris Johnson, Yani Gellman, Santiago Segura"/>
    <s v="United Kingdom, United States, Dominican Republic"/>
    <s v="United Kingdom"/>
    <x v="1"/>
    <x v="1417"/>
    <x v="1"/>
    <x v="5"/>
    <x v="2"/>
    <s v="89 min"/>
    <s v="Horror Movies, International Movies, Thrillers"/>
    <s v="With little oxygen left in their scuba tanks, two sisters are trapped in a shark cage at the bottom of the ocean while great whites circle nearby."/>
    <x v="3"/>
  </r>
  <r>
    <s v="s7063"/>
    <x v="0"/>
    <x v="3943"/>
    <s v="Incir Receli 2"/>
    <x v="3165"/>
    <s v="Halil Sezai Paracƒ±koƒülu"/>
    <s v="Halil Sezai Paracƒ±koƒülu, ≈ûafak Pekdemir, Ahmet Uz, Mehmet Selim Akg√ºl, Sinan √áalƒ±≈ükanoƒülu, Tuƒüba Sarƒ±√ºnal"/>
    <s v="Turkey"/>
    <s v="Turkey"/>
    <x v="41"/>
    <x v="1136"/>
    <x v="3"/>
    <x v="28"/>
    <x v="1"/>
    <s v="103 min"/>
    <s v="Dramas, International Movies, Romantic Movies"/>
    <s v="Grief-stricken over the death of his true love, singer-songwriter Metin has given up on life, until he meets Gizem, who slowly reawakens his heart."/>
    <x v="0"/>
  </r>
  <r>
    <s v="s7064"/>
    <x v="0"/>
    <x v="3944"/>
    <s v="Incoming"/>
    <x v="3166"/>
    <s v="Scott Adkins"/>
    <s v="Scott Adkins, Aaron McCusker, Vahldin Prelic, Lukas Loughran, Michelle Lehane, Alaa Seif, Milan Kovacevic, Arkie Reece, Vladimir Alenikov, Dominic Power"/>
    <s v="Serbia, United States"/>
    <s v="Serbia"/>
    <x v="55"/>
    <x v="838"/>
    <x v="3"/>
    <x v="23"/>
    <x v="0"/>
    <s v="89 min"/>
    <s v="Action &amp; Adventure, Sci-Fi &amp; Fantasy"/>
    <s v="When an imprisoned terrorist cell hijacks a high-security prison in outer space, a CIA agent becomes the one chance of stopping them."/>
    <x v="5"/>
  </r>
  <r>
    <s v="s7065"/>
    <x v="0"/>
    <x v="3945"/>
    <s v="Incomplete"/>
    <x v="3167"/>
    <s v="Ritwick Chakraborty"/>
    <s v="Ritwick Chakraborty, Swastika Mukherjee, Paoli Dam, Bratya Basu, Santu Mukherjee, Dibyendu Bhattacharya, Anindya Bandopadhyay, Poulomi Das, Nigel Akkara, Bhed Sinha"/>
    <s v="India"/>
    <s v="India"/>
    <x v="3"/>
    <x v="1449"/>
    <x v="4"/>
    <x v="5"/>
    <x v="0"/>
    <s v="119 min"/>
    <s v="Dramas, International Movies, Romantic Movies"/>
    <s v="A man returns to his childhood hometown, where he meets the happily married woman he once jilted, while his best friend endures a more volatile union."/>
    <x v="0"/>
  </r>
  <r>
    <s v="s7066"/>
    <x v="0"/>
    <x v="3946"/>
    <s v="Inconceivable"/>
    <x v="3168"/>
    <s v="Gina Gershon"/>
    <s v="Gina Gershon, Faye Dunaway, Nicolas Cage, Nicky Whelan, Natalie Eva Marie, Jonathan Baker, James Van Patten"/>
    <s v="United Kingdom, United States"/>
    <s v="United Kingdom"/>
    <x v="1"/>
    <x v="964"/>
    <x v="2"/>
    <x v="5"/>
    <x v="4"/>
    <s v="106 min"/>
    <s v="Thrillers"/>
    <s v="A couple trying to conceive invite a woman with a mysterious past to move in with them. But it's an invitation they might come to regret."/>
    <x v="4"/>
  </r>
  <r>
    <s v="s7068"/>
    <x v="0"/>
    <x v="3947"/>
    <s v="Incredibles 2 (Spanish Version)"/>
    <x v="3169"/>
    <s v="V√≠ctor Trujillo"/>
    <s v="V√≠ctor Trujillo, Consuelo Duval, Dar√≠o T. Pie, Leyla Rangel, Oliver D√≠az Barba, Dulce Guerrero, Eli Fucile, Martin Hernandez"/>
    <s v="United States"/>
    <s v="United States"/>
    <x v="0"/>
    <x v="786"/>
    <x v="3"/>
    <x v="21"/>
    <x v="3"/>
    <s v="118 min"/>
    <s v="Children &amp; Family Movies, Comedies"/>
    <s v="When Elastigirl gets recruited for a high-profile crime-fighting mission, Mr. Incredible takes on his toughest assignment ever: full-time parenting."/>
    <x v="7"/>
  </r>
  <r>
    <s v="s7069"/>
    <x v="0"/>
    <x v="3948"/>
    <s v="INDIA"/>
    <x v="3170"/>
    <s v="Heeba Shah"/>
    <s v="Heeba Shah, Ashwin Shukla, Muskaan, Aldan Shaikh, Ayesha"/>
    <s v="India"/>
    <s v="India"/>
    <x v="3"/>
    <x v="1146"/>
    <x v="3"/>
    <x v="28"/>
    <x v="11"/>
    <s v="95 min"/>
    <s v="Dramas, Independent Movies, International Movies"/>
    <s v="A man buys a young girl, code-names her &quot;Doll&quot; and sends her to live with a mother of two who has a mysterious mission to be fulfilled."/>
    <x v="0"/>
  </r>
  <r>
    <s v="s7071"/>
    <x v="0"/>
    <x v="3949"/>
    <s v="Indiana Jones and the Kingdom of the Crystal Skull"/>
    <x v="9"/>
    <s v="Harrison Ford"/>
    <s v="Harrison Ford, Cate Blanchett, Karen Allen, Ray Winstone, John Hurt, Jim Broadbent, Igor Jijikine, Shia LaBeouf"/>
    <s v="United States"/>
    <s v="United States"/>
    <x v="0"/>
    <x v="807"/>
    <x v="0"/>
    <x v="16"/>
    <x v="2"/>
    <s v="123 min"/>
    <s v="Action &amp; Adventure, Children &amp; Family Movies, Sci-Fi &amp; Fantasy"/>
    <s v="Indiana Jones is drawn into a Russian plot to unearth the Crystal Skulls of Akator, Amazonian artifacts with supernatural powers."/>
    <x v="5"/>
  </r>
  <r>
    <s v="s7072"/>
    <x v="0"/>
    <x v="3950"/>
    <s v="Indiana Jones and the Last Crusade"/>
    <x v="9"/>
    <s v="Harrison Ford"/>
    <s v="Harrison Ford, Sean Connery, Denholm Elliott, Alison Doody, John Rhys-Davies, Julian Glover, River Phoenix, Michael Byrne, Kevork Malikyan, Robert Eddison"/>
    <s v="United States"/>
    <s v="United States"/>
    <x v="0"/>
    <x v="807"/>
    <x v="0"/>
    <x v="27"/>
    <x v="2"/>
    <s v="127 min"/>
    <s v="Action &amp; Adventure, Children &amp; Family Movies, Classic Movies"/>
    <s v="Accompanied by his father, Indiana Jones sets off on his third adventure to explore the cradle of civilization on a perilous hunt for the Holy Grail."/>
    <x v="5"/>
  </r>
  <r>
    <s v="s7073"/>
    <x v="0"/>
    <x v="3951"/>
    <s v="Indiana Jones and the Raiders of the Lost Ark"/>
    <x v="9"/>
    <s v="Harrison Ford"/>
    <s v="Harrison Ford, Karen Allen, Paul Freeman, Ronald Lacey, John Rhys-Davies, Denholm Elliott, Alfred Molina, Wolf Kahler, Anthony Higgins, Vic Tablian"/>
    <s v="United States"/>
    <s v="United States"/>
    <x v="0"/>
    <x v="807"/>
    <x v="0"/>
    <x v="47"/>
    <x v="3"/>
    <s v="116 min"/>
    <s v="Action &amp; Adventure, Children &amp; Family Movies, Classic Movies"/>
    <s v="When Indiana Jones is hired by the government to locate the legendary Ark of the Covenant, he finds himself up against the entire Nazi regime."/>
    <x v="5"/>
  </r>
  <r>
    <s v="s7074"/>
    <x v="0"/>
    <x v="3952"/>
    <s v="Indiana Jones and the Temple of Doom"/>
    <x v="9"/>
    <s v="Harrison Ford"/>
    <s v="Harrison Ford, Kate Capshaw, Amrish Puri, Roshan Seth, Philip Stone, Roy Chiao, Jonathan Ke Quan, David Yip, Ric Young, Chua Kah Joo"/>
    <s v="United States"/>
    <s v="United States"/>
    <x v="0"/>
    <x v="807"/>
    <x v="0"/>
    <x v="35"/>
    <x v="3"/>
    <s v="119 min"/>
    <s v="Action &amp; Adventure, Children &amp; Family Movies, Classic Movies"/>
    <s v="Indiana Jones, his young sidekick and a spoiled songbird get more than they bargained for when they go to India in search of a missing magical stone."/>
    <x v="5"/>
  </r>
  <r>
    <s v="s7075"/>
    <x v="0"/>
    <x v="3953"/>
    <s v="Indiscretion"/>
    <x v="3171"/>
    <s v="Mira Sorvino"/>
    <s v="Mira Sorvino, Cary Elwes, Christopher Backus, Katherine McNamara, Lisa Gay Hamilton, Melora Walters, Buck Taylor, Shane Callahan"/>
    <s v="United States"/>
    <s v="United States"/>
    <x v="0"/>
    <x v="1152"/>
    <x v="1"/>
    <x v="32"/>
    <x v="0"/>
    <s v="99 min"/>
    <s v="Dramas, Thrillers"/>
    <s v="After a weekend fling with artist Victor, Veronica, a psychiatrist and politician's wife, becomes the target of Victor's dangerous romantic obsession."/>
    <x v="0"/>
  </r>
  <r>
    <s v="s7076"/>
    <x v="0"/>
    <x v="3954"/>
    <s v="Inequality for All"/>
    <x v="2251"/>
    <s v="Robert Reich"/>
    <s v="Robert Reich"/>
    <s v="United States"/>
    <s v="United States"/>
    <x v="0"/>
    <x v="892"/>
    <x v="1"/>
    <x v="4"/>
    <x v="3"/>
    <s v="90 min"/>
    <s v="Documentaries"/>
    <s v="Former U.S. Labor Secretary Robert Reich makes a compelling case about the serious crisis the U.S. faces due to the widening economic gap."/>
    <x v="8"/>
  </r>
  <r>
    <s v="s7078"/>
    <x v="0"/>
    <x v="3955"/>
    <s v="Inglourious Basterds"/>
    <x v="162"/>
    <s v="Brad Pitt"/>
    <s v="Brad Pitt, M√©lanie Laurent, Christoph Waltz, Eli Roth, Michael Fassbender, Diane Kruger, Daniel Br√ºhl, Til Schweiger, Gedeon Burkhard, Jacky Ido, B.J. Novak, Sylvester Groth, Martin Wuttke"/>
    <s v="Germany, United States"/>
    <s v="Germany"/>
    <x v="2"/>
    <x v="893"/>
    <x v="2"/>
    <x v="17"/>
    <x v="4"/>
    <s v="153 min"/>
    <s v="Action &amp; Adventure"/>
    <s v="A Jewish cinema owner in occupied Paris is forced to host a Nazi premiere, where a group of American soldiers called the Basterds plans a face-off."/>
    <x v="5"/>
  </r>
  <r>
    <s v="s7079"/>
    <x v="0"/>
    <x v="3956"/>
    <s v="Inkheart"/>
    <x v="3172"/>
    <s v="Brendan Fraser"/>
    <s v="Brendan Fraser, Paul Bettany, Helen Mirren, Jim Broadbent, Andy Serkis, Sienna Guillory, Eliza Bennett, Rafi Gavron, Lesley Sharp, Jamie Foreman"/>
    <s v="Germany, United Kingdom, United States"/>
    <s v="Germany"/>
    <x v="2"/>
    <x v="863"/>
    <x v="3"/>
    <x v="16"/>
    <x v="3"/>
    <s v="106 min"/>
    <s v="Action &amp; Adventure, Children &amp; Family Movies, Sci-Fi &amp; Fantasy"/>
    <s v="Unbeknownst to his 12-year-old daughter, a bookbinder has a secret ability to bring characters to life by reading their stories out loud."/>
    <x v="5"/>
  </r>
  <r>
    <s v="s7080"/>
    <x v="0"/>
    <x v="3957"/>
    <s v="Insan"/>
    <x v="3173"/>
    <s v="Akshay Kumar"/>
    <s v="Akshay Kumar, Ajay Devgn, Tusshar Kapoor, Esha Deol, Lara Dutta, Laila, Rahul Dev, Koena Mitra, Archana Puran Singh, Sharat Saxena"/>
    <s v="India"/>
    <s v="India"/>
    <x v="3"/>
    <x v="862"/>
    <x v="4"/>
    <x v="19"/>
    <x v="1"/>
    <s v="141 min"/>
    <s v="Action &amp; Adventure, Dramas, International Movies"/>
    <s v="A grieving policeman and a rickshaw driver are brought together by a dark, tragic secret that will change their lives forever."/>
    <x v="5"/>
  </r>
  <r>
    <s v="s7085"/>
    <x v="0"/>
    <x v="3958"/>
    <s v="Instructions Not Included"/>
    <x v="3174"/>
    <s v="Eugenio Derbez"/>
    <s v="Eugenio Derbez, Jessica Lindsey, Loreto Peralta, Daniel Raymont, Alessandra Rosaldo, Hugo Stiglitz, Arcelia Ram√≠rez, Sammy P√©rez, Agust√≠n Bernal, Karla Souza"/>
    <s v="Mexico"/>
    <s v="Mexico"/>
    <x v="17"/>
    <x v="894"/>
    <x v="5"/>
    <x v="4"/>
    <x v="2"/>
    <s v="122 min"/>
    <s v="Comedies, Dramas, International Movies"/>
    <s v="Unable to locate the elusive mother of a baby girl left on his doorstep, an Acapulco playboy unexpectedly begins to develop feelings for the tot."/>
    <x v="2"/>
  </r>
  <r>
    <s v="s7087"/>
    <x v="0"/>
    <x v="3959"/>
    <s v="Internet Famous"/>
    <x v="3175"/>
    <s v="Shane Dawson"/>
    <s v="Shane Dawson, Steve Greene, Amanda Cerny, Christian Delgrosso, Wendy McColm, Richard Ryan, Roger Bart, John Michael Higgins, Missi Pyle, Jimmy Tatro, Tay Zonday, Adam Busch"/>
    <s v="United States"/>
    <s v="United States"/>
    <x v="0"/>
    <x v="861"/>
    <x v="6"/>
    <x v="32"/>
    <x v="1"/>
    <s v="87 min"/>
    <s v="Comedies"/>
    <s v="Five viral Internet celebrities travel to a competition that will award one of them their own television series in this ensemble comedy."/>
    <x v="2"/>
  </r>
  <r>
    <s v="s7088"/>
    <x v="0"/>
    <x v="3960"/>
    <s v="Into the Forest"/>
    <x v="3176"/>
    <s v="Ellen Page"/>
    <s v="Ellen Page, Evan Rachel Wood, Max Minghella, Callum Keith Rennie, Michael Eklund, Wendy Crewson"/>
    <s v="Canada"/>
    <s v="Canada"/>
    <x v="11"/>
    <x v="895"/>
    <x v="0"/>
    <x v="25"/>
    <x v="4"/>
    <s v="102 min"/>
    <s v="Dramas, International Movies, Sci-Fi &amp; Fantasy"/>
    <s v="In the near future, two frightened sisters fight for survival after losing their father during a deadly, quietly looming apocalypse."/>
    <x v="0"/>
  </r>
  <r>
    <s v="s7089"/>
    <x v="0"/>
    <x v="3961"/>
    <s v="Inuyasha the Movie - L'isola del fuoco scarlatto"/>
    <x v="15"/>
    <s v="Kappei Yamaguchi"/>
    <s v="Kappei Yamaguchi, Satsuki Yukino, Koji Tsujitani, Houko Kuwashima, Kumiko Watanabe, Noriko Hidaka, Ken Narita, Cho, Mamiko Noto, Nobutoshi Canna, Fumiko Orikasa, Richard Ian Cox, Moneca Stori"/>
    <s v="Japan"/>
    <s v="Japan"/>
    <x v="6"/>
    <x v="896"/>
    <x v="1"/>
    <x v="14"/>
    <x v="5"/>
    <s v="88 min"/>
    <s v="Action &amp; Adventure, Anime Features, International Movies"/>
    <s v="Ai, a young half-demon who has escaped from Horai Island to try to help his people, returns with potential saviors InuYasha, Sesshomaru and Kikyo."/>
    <x v="5"/>
  </r>
  <r>
    <s v="s7090"/>
    <x v="0"/>
    <x v="3962"/>
    <s v="Inuyasha the Movie - La spada del dominatore del mondo"/>
    <x v="15"/>
    <s v="Kappei Yamaguchi"/>
    <s v="Kappei Yamaguchi, Satsuki Yukino, Koji Tsujitani, Houko Kuwashima, Kumiko Watanabe, Ken Narita, Akio Otsuka, Kikuko Inoue"/>
    <s v="Japan"/>
    <s v="Japan"/>
    <x v="6"/>
    <x v="860"/>
    <x v="2"/>
    <x v="13"/>
    <x v="1"/>
    <s v="99 min"/>
    <s v="Action &amp; Adventure, Anime Features, International Movies"/>
    <s v="The Great Dog Demon beaqueathed one of the Three Swords of the Fang to each of his two sons. Now the evil power of the third sword has been awakened."/>
    <x v="5"/>
  </r>
  <r>
    <s v="s7091"/>
    <x v="0"/>
    <x v="3963"/>
    <s v="InuYasha: The Movie 2: The Castle Beyond the Looking Glass"/>
    <x v="15"/>
    <s v="Kappei Yamaguchi"/>
    <s v="Kappei Yamaguchi, Satsuki Yukino, Koji Tsujitani, Houko Kuwashima, Kumiko Watanabe, Noriko Hidaka, Kenichi Ogata, Toshiyuki Morikawa, Mieko Harada"/>
    <s v="Japan"/>
    <s v="Japan"/>
    <x v="6"/>
    <x v="859"/>
    <x v="3"/>
    <x v="12"/>
    <x v="1"/>
    <s v="99 min"/>
    <s v="Action &amp; Adventure, Anime Features, International Movies"/>
    <s v="With their biggest foe seemingly defeated, InuYasha and his friends return to everyday life. But the peace is soon shattered by an emerging new enemy."/>
    <x v="5"/>
  </r>
  <r>
    <s v="s7092"/>
    <x v="0"/>
    <x v="3964"/>
    <s v="Invictus"/>
    <x v="146"/>
    <s v="Morgan Freeman"/>
    <s v="Morgan Freeman, Matt Damon, Tony Kgoroge, Patrick Mofokeng, Matt Stern, Julian Lewis Jones, Adjoa Andoh, Marguerite Wheatley, Leleti Khumalo, Patrick Lyster, Penny Downie"/>
    <s v="United States"/>
    <s v="United States"/>
    <x v="0"/>
    <x v="897"/>
    <x v="4"/>
    <x v="17"/>
    <x v="2"/>
    <s v="134 min"/>
    <s v="Dramas, Sports Movies"/>
    <s v="After the end of apartheid, newly elected President Nelson Mandela uses the 1995 World Cup rugby matches to unite his people in South Africa."/>
    <x v="0"/>
  </r>
  <r>
    <s v="s7094"/>
    <x v="0"/>
    <x v="3965"/>
    <s v="Inxeba"/>
    <x v="3177"/>
    <s v="Nakhane Tour√©"/>
    <s v="Nakhane Tour√©, Bongile Mantsai, Niza Jay, Thobani Mseleni, Gamelihle Bovana, Halalisani Bradley Cebekhulu, Inga Qwede, Sibabalwe Ngqayana, Siphosethu Ngcetane, Zwelakhe Mtsaka"/>
    <s v="South Africa, Germany, Netherlands, France"/>
    <s v="South Africa"/>
    <x v="5"/>
    <x v="898"/>
    <x v="5"/>
    <x v="5"/>
    <x v="0"/>
    <s v="88 min"/>
    <s v="Dramas, Independent Movies, International Movies"/>
    <s v="At an initiation ritual for the young men of his Xhosa community, a closeted factory hand meets a Johannesburg teen who discovers his best-kept secret."/>
    <x v="0"/>
  </r>
  <r>
    <s v="s7095"/>
    <x v="0"/>
    <x v="3966"/>
    <s v="Iqbal"/>
    <x v="31"/>
    <s v="Shreyas Talpade"/>
    <s v="Shreyas Talpade, Naseeruddin Shah, Girish Karnad, Shweta Prasad, Yatin Karyekar, Prateeksha Lonkar, Dilip Salgaonkar, Jyoti Joshi, Aadarsh Balakrishna, Gururaj Manepalli"/>
    <s v="India"/>
    <s v="India"/>
    <x v="3"/>
    <x v="899"/>
    <x v="6"/>
    <x v="20"/>
    <x v="7"/>
    <s v="127 min"/>
    <s v="Dramas, Independent Movies, International Movies"/>
    <s v="A boy with a hearing and speech impairment ‚Äì and extraordinary athletic ability ‚Äì chases his lifelong dream of playing cricket for India."/>
    <x v="0"/>
  </r>
  <r>
    <s v="s7096"/>
    <x v="0"/>
    <x v="3967"/>
    <s v="Irada Pakka"/>
    <x v="3178"/>
    <s v="Smita Jaykar"/>
    <s v="Smita Jaykar, Siddarth Jadhav"/>
    <s v="India"/>
    <s v="India"/>
    <x v="3"/>
    <x v="900"/>
    <x v="0"/>
    <x v="3"/>
    <x v="1"/>
    <s v="137 min"/>
    <s v="Comedies, Dramas, International Movies"/>
    <s v="Bored in their happy marriage, a couple decides to spice things up by fighting more, but their game takes the relationship on an unexpected path."/>
    <x v="2"/>
  </r>
  <r>
    <s v="s7097"/>
    <x v="0"/>
    <x v="3968"/>
    <s v="Iron Cowboy: The Story of the 50.50.50"/>
    <x v="3179"/>
    <s v="James Lawrence"/>
    <s v="James Lawrence"/>
    <s v="United States"/>
    <s v="United States"/>
    <x v="0"/>
    <x v="901"/>
    <x v="1"/>
    <x v="21"/>
    <x v="1"/>
    <s v="77 min"/>
    <s v="Documentaries, Sports Movies"/>
    <s v="A record-setting triathlete dares to complete 50 Ironman races ‚Äì a 2.4-mile swim, a 112-mile bike ride, and a 26.2-mile run ‚Äì in 50 days in 50 states."/>
    <x v="8"/>
  </r>
  <r>
    <s v="s7098"/>
    <x v="0"/>
    <x v="3969"/>
    <s v="Iron Man &amp; Captain America: Heroes United"/>
    <x v="3180"/>
    <s v="Adrian Pasdar"/>
    <s v="Adrian Pasdar, Roger Craig Smith, Fred Tatasciore, David Kaye, Clancy Brown, Liam O'Brien, Robin Atkin Downes, Dee Bradley Baker"/>
    <s v="United States"/>
    <s v="United States"/>
    <x v="0"/>
    <x v="902"/>
    <x v="2"/>
    <x v="28"/>
    <x v="3"/>
    <s v="71 min"/>
    <s v="Children &amp; Family Movies, Sci-Fi &amp; Fantasy"/>
    <s v="While battling to keep the Red Skull and Taskmaster from unleashing a Hydra army, Iron Man and Captain America must learn to work together."/>
    <x v="7"/>
  </r>
  <r>
    <s v="s7100"/>
    <x v="0"/>
    <x v="3970"/>
    <s v="Ishqedarriyaan"/>
    <x v="3181"/>
    <s v="Suhasini Mulay"/>
    <s v="Suhasini Mulay, Kavin Dave, Evelyn Sharma"/>
    <s v="India"/>
    <s v="India"/>
    <x v="3"/>
    <x v="903"/>
    <x v="3"/>
    <x v="25"/>
    <x v="1"/>
    <s v="130 min"/>
    <s v="Dramas, International Movies, Romantic Movies"/>
    <s v="A young millionaire is willing to do anything to make the schoolteacher he loves happy. Even if it means helping her marry someone else."/>
    <x v="0"/>
  </r>
  <r>
    <s v="s7103"/>
    <x v="0"/>
    <x v="3971"/>
    <s v="Issaq"/>
    <x v="3182"/>
    <s v="Prateik"/>
    <s v="Prateik, Amyra Dastur, Ravi Kishan, Prashant Narayanan, Rajeshwari Sachdev, Neena Gupta, Makarand Deshpande, Vineet Kumar Singh, Amit Sial, Prashantt Guptha, Sudhir Pandey, Evelyn Sharma, Sandeep Bose"/>
    <s v="India"/>
    <s v="India"/>
    <x v="3"/>
    <x v="904"/>
    <x v="4"/>
    <x v="4"/>
    <x v="0"/>
    <s v="140 min"/>
    <s v="Dramas, International Movies, Music &amp; Musicals"/>
    <s v="Two young lovers in Banaras are caught in the crossfire of a feud between their powerful families and a political climate destroying their city."/>
    <x v="0"/>
  </r>
  <r>
    <s v="s7104"/>
    <x v="0"/>
    <x v="3972"/>
    <s v="It Takes Two"/>
    <x v="309"/>
    <s v="Kirstie Alley"/>
    <s v="Kirstie Alley, Steve Guttenberg, Mary-Kate Olsen, Ashley Olsen, Philip Bosco, Jane Sibbett"/>
    <s v="United States"/>
    <s v="United States"/>
    <x v="0"/>
    <x v="905"/>
    <x v="5"/>
    <x v="39"/>
    <x v="3"/>
    <s v="101 min"/>
    <s v="Children &amp; Family Movies, Comedies"/>
    <s v="The Olsen twins put a cute new spin on Mark Twain's classic tale &quot;The Prince and the Pauper,&quot; playing identical 9-year-olds from very different backgrounds: orphaned Amanda and wealthy Alyssa."/>
    <x v="7"/>
  </r>
  <r>
    <s v="s7106"/>
    <x v="0"/>
    <x v="3973"/>
    <s v="It's Now or Never"/>
    <x v="1413"/>
    <s v="Dani Rovira"/>
    <s v="Dani Rovira, Mar√≠a Valverde, Jordi S√°nchez, Joaqu√≠n N√∫√±ez, Alicia Rubio, Clara Lago, Anna Gras, Gracia Olayo, Melody, Marta P√©rez"/>
    <s v="Spain"/>
    <s v="Spain"/>
    <x v="8"/>
    <x v="906"/>
    <x v="6"/>
    <x v="25"/>
    <x v="0"/>
    <s v="91 min"/>
    <s v="Comedies, International Movies, Romantic Movies"/>
    <s v="When Eva and Alex decide to wed in England, where they met three years earlier, obstacles including a labor strike and a volcano keep them apart."/>
    <x v="2"/>
  </r>
  <r>
    <s v="s7107"/>
    <x v="0"/>
    <x v="3974"/>
    <s v="It's Okay, Buddy"/>
    <x v="2610"/>
    <s v="Mahmood El-Laithi"/>
    <s v="Mahmood El-Laithi, Saad El Soghayar, Nermin Maher, Safinaz"/>
    <s v="Egypt"/>
    <s v="Egypt"/>
    <x v="27"/>
    <x v="907"/>
    <x v="0"/>
    <x v="5"/>
    <x v="1"/>
    <s v="84 min"/>
    <s v="Comedies, International Movies, Music &amp; Musicals"/>
    <s v="Two down-on-their-luck singers set out to marry wealthy women ‚Äì but not everyone is happy to have them climb the social ladder."/>
    <x v="2"/>
  </r>
  <r>
    <s v="s7108"/>
    <x v="0"/>
    <x v="3975"/>
    <s v="Iverson"/>
    <x v="3183"/>
    <s v="Allen Iverson"/>
    <s v="Allen Iverson"/>
    <s v="United States"/>
    <s v="United States"/>
    <x v="0"/>
    <x v="908"/>
    <x v="1"/>
    <x v="28"/>
    <x v="11"/>
    <s v="88 min"/>
    <s v="Documentaries, Sports Movies"/>
    <s v="This unfiltered documentary follows the rocky life and stratospheric career of Allen Iverson, an NBA icon who left an indelible mark on the sport."/>
    <x v="8"/>
  </r>
  <r>
    <s v="s7110"/>
    <x v="0"/>
    <x v="3976"/>
    <s v="Jaan-E-Mann: Let's Fall in Love... Again"/>
    <x v="1194"/>
    <s v="Salman Khan"/>
    <s v="Salman Khan, Akshay Kumar, Preity Zinta, Anupam Kher, Aman Verma, Javed Sheikh, Soni Razdan, Nawab Shah"/>
    <s v="India"/>
    <s v="India"/>
    <x v="3"/>
    <x v="909"/>
    <x v="2"/>
    <x v="20"/>
    <x v="1"/>
    <s v="163 min"/>
    <s v="Dramas, International Movies, Romantic Movies"/>
    <s v="To avoid alimony payments, an aspiring actor schemes for his ex-wife to marry an unlikely suitor, but soon realizes he may not be ready to lose her."/>
    <x v="0"/>
  </r>
  <r>
    <s v="s7111"/>
    <x v="0"/>
    <x v="3977"/>
    <s v="Jack and the Cuckoo-Clock Heart"/>
    <x v="3184"/>
    <s v="Orlando Seale"/>
    <s v="Orlando Seale, Samantha Barks, Harry Sadeghi, Stephane Cornicard, Jessie Buckley, Sophia Ellis, Barbara Scaff, Michelle Fairley, Richard Ridings, Howard Samuels"/>
    <s v="France, Belgium"/>
    <s v="France"/>
    <x v="14"/>
    <x v="910"/>
    <x v="3"/>
    <x v="4"/>
    <x v="3"/>
    <s v="93 min"/>
    <s v="Children &amp; Family Movies, Music &amp; Musicals"/>
    <s v="Equipped with a mechanical heart and determined to stay out of death's shadow, young Jack understands that love could prove fatal."/>
    <x v="7"/>
  </r>
  <r>
    <s v="s7113"/>
    <x v="1"/>
    <x v="3978"/>
    <s v="Jack Taylor"/>
    <x v="3185"/>
    <s v="Iain Glen"/>
    <s v="Iain Glen, Killian Scott, Nora-Jane Noone, Tara Breathnach, Frank O'Sullivan"/>
    <s v="United States, Ireland"/>
    <s v="United States"/>
    <x v="0"/>
    <x v="911"/>
    <x v="4"/>
    <x v="32"/>
    <x v="0"/>
    <s v="1 Season"/>
    <s v="Crime TV Shows, International TV Shows, TV Dramas"/>
    <s v="Ken Bruen's bestselling crime novels leap to life in this series of TV movies featuring Irish cop-turned-private-investigator Jack Taylor."/>
    <x v="10"/>
  </r>
  <r>
    <s v="s7114"/>
    <x v="0"/>
    <x v="3979"/>
    <s v="Jackie Brown"/>
    <x v="162"/>
    <s v="Pam Grier"/>
    <s v="Pam Grier, Samuel L. Jackson, Robert Forster, Bridget Fonda, Michael Keaton, Robert De Niro, Michael Bowen, Chris Tucker, LisaGay Hamilton, Tommy 'Tiny' Lister, Hattie Winston, Sid Haig"/>
    <s v="United States"/>
    <s v="United States"/>
    <x v="0"/>
    <x v="912"/>
    <x v="5"/>
    <x v="36"/>
    <x v="4"/>
    <s v="154 min"/>
    <s v="Dramas, Thrillers"/>
    <s v="When an aging flight attendant's caught smuggling cash and forced to help with an investigation, she hatches a clever plan to make off with the dough."/>
    <x v="0"/>
  </r>
  <r>
    <s v="s7115"/>
    <x v="0"/>
    <x v="3980"/>
    <s v="Jackpot"/>
    <x v="3186"/>
    <s v="Chi Tai"/>
    <s v="Chi Tai, Lan Ngoc, Dustin Nguyen, Thu Trang"/>
    <s v="Vietnam"/>
    <s v="Vietnam"/>
    <x v="30"/>
    <x v="913"/>
    <x v="6"/>
    <x v="25"/>
    <x v="1"/>
    <s v="92 min"/>
    <s v="Comedies, Dramas, International Movies"/>
    <s v="A lottery ticket salesperson faces an ethical dilemma after setting aside a soon-to-be winning ticket for a customer to pick up and pay for later."/>
    <x v="2"/>
  </r>
  <r>
    <s v="s7116"/>
    <x v="0"/>
    <x v="3981"/>
    <s v="Jail"/>
    <x v="1952"/>
    <s v="Neil Nitin Mukesh"/>
    <s v="Neil Nitin Mukesh, Manoj Bajpayee, Mugdha Godse, Arya Babbar, Chetan Pandit, Rahul Singh, Navni Parihar, Manish Mehta"/>
    <s v="India"/>
    <s v="India"/>
    <x v="3"/>
    <x v="914"/>
    <x v="0"/>
    <x v="17"/>
    <x v="1"/>
    <s v="132 min"/>
    <s v="Dramas, International Movies"/>
    <s v="Incarcerated for a crime he didn‚Äôt commit, a young man must navigate the crowded, cut-throat environment of prison as he awaits trial."/>
    <x v="0"/>
  </r>
  <r>
    <s v="s7118"/>
    <x v="0"/>
    <x v="3982"/>
    <s v="Jal"/>
    <x v="704"/>
    <s v="Purab Kohli"/>
    <s v="Purab Kohli, Tannishtha Chatterjee, Kirti Kulhari, Yashpal Sharma, Mukul Dev, Saidah Jules, Ravi Gossain, Rahul Singh"/>
    <s v="India"/>
    <s v="India"/>
    <x v="3"/>
    <x v="915"/>
    <x v="1"/>
    <x v="4"/>
    <x v="1"/>
    <s v="132 min"/>
    <s v="Dramas, Independent Movies, International Movies"/>
    <s v="A gifted young man from a drought-stricken village helps a group of ecologists find water for migrating flamingoes."/>
    <x v="0"/>
  </r>
  <r>
    <s v="s7119"/>
    <x v="0"/>
    <x v="3983"/>
    <s v="Jalpari: The Desert Mermaid"/>
    <x v="1926"/>
    <s v="Lehar Khan"/>
    <s v="Lehar Khan, Krishang Trivedi, Parvin Dabas, Suhasini Mulay, V.M. Badola, Tannishtha Chatterjee, Rahul Singh, Harsh Mayar"/>
    <s v="India"/>
    <s v="India"/>
    <x v="3"/>
    <x v="916"/>
    <x v="2"/>
    <x v="10"/>
    <x v="1"/>
    <s v="94 min"/>
    <s v="Dramas, Independent Movies, International Movies"/>
    <s v="When they travel to their father's ancestral village, city kids expecting a natural paradise instead find a poor, dusty town that harbors secrets."/>
    <x v="0"/>
  </r>
  <r>
    <s v="s7120"/>
    <x v="0"/>
    <x v="3984"/>
    <s v="Janaan"/>
    <x v="3187"/>
    <s v="Armeena Rana Khan"/>
    <s v="Armeena Rana Khan, Bilal Ashraf, Ali Rehman Khan, Hania Aamir, Usman Mukhtar, Nayyar Ejaz"/>
    <s v="Pakistan"/>
    <s v="Pakistan"/>
    <x v="63"/>
    <x v="917"/>
    <x v="3"/>
    <x v="32"/>
    <x v="1"/>
    <s v="132 min"/>
    <s v="Comedies, Dramas, International Movies"/>
    <s v="After 11 years in Canada, young Meena returns to her native Pakistan for a family wedding and becomes romantically entangled with an adopted cousin."/>
    <x v="2"/>
  </r>
  <r>
    <s v="s7122"/>
    <x v="0"/>
    <x v="3985"/>
    <s v="Jay and Silent Bob Strike Back"/>
    <x v="392"/>
    <s v="Jason Mewes"/>
    <s v="Jason Mewes, Kevin Smith, Ben Affleck, Jeff Anderson, Brian O'Halloran, Shannon Elizabeth, Eliza Dushku, Ali Larter, Jennifer Schwalbach, Will Ferrell, Jason Lee"/>
    <s v="United States"/>
    <s v="United States"/>
    <x v="0"/>
    <x v="918"/>
    <x v="4"/>
    <x v="11"/>
    <x v="4"/>
    <s v="105 min"/>
    <s v="Comedies, Cult Movies"/>
    <s v="Jay and Silent Bob's comic book alter egos have been sold to Hollywood without permission, so they head to Tinseltown to sabotage the production."/>
    <x v="2"/>
  </r>
  <r>
    <s v="s7123"/>
    <x v="0"/>
    <x v="3986"/>
    <s v="Jealousy and medicine"/>
    <x v="3134"/>
    <s v="Mariusz Dmochowski"/>
    <s v="Mariusz Dmochowski, Ewa Krzy≈ºewska, W≈Çodzimierz Boru≈Ñski, Andrzej Mrowiec, J√≥zef Rosi≈Ñski, Piotr KƒÖkolewski, Beata Nowicka, Edmund Fetting, Gra≈ºyna Staniszewska, Andrzej ≈Åapicki"/>
    <s v="Poland"/>
    <s v="Poland"/>
    <x v="22"/>
    <x v="647"/>
    <x v="0"/>
    <x v="55"/>
    <x v="0"/>
    <s v="97 min"/>
    <s v="Dramas, International Movies, Romantic Movies"/>
    <s v="Tormented by mistrust, a businessman hires a cagey tailor to track his wife's whereabouts with her doctor only to send his mind further down an abyss."/>
    <x v="0"/>
  </r>
  <r>
    <s v="s7125"/>
    <x v="0"/>
    <x v="3987"/>
    <s v="Jeremy Scott: The People's Designer"/>
    <x v="1626"/>
    <s v="Jeremy Scott"/>
    <s v="Jeremy Scott"/>
    <s v="United States"/>
    <s v="United States"/>
    <x v="0"/>
    <x v="1450"/>
    <x v="3"/>
    <x v="25"/>
    <x v="2"/>
    <s v="109 min"/>
    <s v="Documentaries"/>
    <s v="The journey of fashion designer Jeremy Scott from humble roots on a Missouri farm to creative director of Moschino is charted in this documentary."/>
    <x v="8"/>
  </r>
  <r>
    <s v="s7127"/>
    <x v="0"/>
    <x v="3988"/>
    <s v="Jersey Boys"/>
    <x v="146"/>
    <s v="John Lloyd Young"/>
    <s v="John Lloyd Young, Erich Bergen, Michael Lomenda, Vincent Piazza, Christopher Walken, Mike Doyle, Ren√©e Marino, Erica Piccininni, Joey Russo, Donnie Kehr, Katherine Narducci, Steve Schirripa"/>
    <s v="United States"/>
    <s v="United States"/>
    <x v="0"/>
    <x v="807"/>
    <x v="0"/>
    <x v="28"/>
    <x v="4"/>
    <s v="134 min"/>
    <s v="Dramas, Music &amp; Musicals"/>
    <s v="Adapted from the hit Broadway musical, this nostalgic look at the Four Seasons and their bumpy offstage lives stretches across four decades."/>
    <x v="0"/>
  </r>
  <r>
    <s v="s7128"/>
    <x v="0"/>
    <x v="3989"/>
    <s v="Jesus: Countdown to Calvary"/>
    <x v="3188"/>
    <s v="Hugh Bonneville"/>
    <s v="Hugh Bonneville"/>
    <s v="Ireland, United States, France"/>
    <s v="Ireland"/>
    <x v="45"/>
    <x v="752"/>
    <x v="6"/>
    <x v="21"/>
    <x v="1"/>
    <s v="53 min"/>
    <s v="Documentaries, Faith &amp; Spirituality"/>
    <s v="Host Hugh Bonneville traces Jesus' last days to learn how the execution of an itinerant Jewish preacher had an immense impact on society."/>
    <x v="8"/>
  </r>
  <r>
    <s v="s7129"/>
    <x v="0"/>
    <x v="3990"/>
    <s v="Jewel's Catch One"/>
    <x v="3189"/>
    <s v="Jewel Thais-Williams"/>
    <s v="Jewel Thais-Williams"/>
    <s v="United States"/>
    <s v="United States"/>
    <x v="0"/>
    <x v="935"/>
    <x v="0"/>
    <x v="32"/>
    <x v="0"/>
    <s v="84 min"/>
    <s v="Documentaries, LGBTQ Movies"/>
    <s v="The story of famed L.A. nightclub Catch One and owner Jewel Thais-Williams, who defied all odds and provided a safe space for black LGBT communities."/>
    <x v="8"/>
  </r>
  <r>
    <s v="s7131"/>
    <x v="0"/>
    <x v="3991"/>
    <s v="Jimi Hendrix"/>
    <x v="3190"/>
    <s v="Jimi Hendrix"/>
    <s v="Jimi Hendrix, Eric Clapton, Billy Cox"/>
    <s v="United States"/>
    <s v="United States"/>
    <x v="0"/>
    <x v="624"/>
    <x v="3"/>
    <x v="55"/>
    <x v="4"/>
    <s v="102 min"/>
    <s v="Documentaries, Music &amp; Musicals"/>
    <s v="Jimi Hendrix's family, friends, and fellow musicians discuss his life and influence. Hendrix also appears in classic performance footage."/>
    <x v="8"/>
  </r>
  <r>
    <s v="s7133"/>
    <x v="0"/>
    <x v="3992"/>
    <s v="Jiro Dreams of Sushi"/>
    <x v="3191"/>
    <s v="Jiro Ono"/>
    <s v="Jiro Ono"/>
    <s v="United States"/>
    <s v="United States"/>
    <x v="0"/>
    <x v="623"/>
    <x v="4"/>
    <x v="15"/>
    <x v="3"/>
    <s v="79 min"/>
    <s v="Documentaries"/>
    <s v="This documentary profiles sushi chef Jiro Ono, an 85-year-old master whose 10-seat, $300-a-plate restaurant is legendary among Tokyo foodies."/>
    <x v="8"/>
  </r>
  <r>
    <s v="s7137"/>
    <x v="0"/>
    <x v="3993"/>
    <s v="John Carter"/>
    <x v="3192"/>
    <s v="Taylor Kitsch"/>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United States"/>
    <x v="0"/>
    <x v="733"/>
    <x v="2"/>
    <x v="10"/>
    <x v="2"/>
    <s v="133 min"/>
    <s v="Action &amp; Adventure, Sci-Fi &amp; Fantasy"/>
    <s v="One minute, Civil War veteran John Carter is evading Apaches; the next, he's waking up on Mars, a once-fruitful planet that's devolved into chaos."/>
    <x v="5"/>
  </r>
  <r>
    <s v="s7138"/>
    <x v="0"/>
    <x v="3994"/>
    <s v="John Day"/>
    <x v="3193"/>
    <s v="Naseeruddin Shah"/>
    <s v="Naseeruddin Shah, Randeep Hooda, Shernaz Patel, Elena Kazan, Sharat Saxena, Vipin Sharma, Denzil Smith, Kenneth Desai, Sushil Pandey"/>
    <s v="India"/>
    <s v="India"/>
    <x v="3"/>
    <x v="579"/>
    <x v="0"/>
    <x v="4"/>
    <x v="0"/>
    <s v="125 min"/>
    <s v="International Movies, Thrillers"/>
    <s v="A bank manager and his wife, still grieving over their daughter who died in a fire, become pawns in a bank heist with ties to corruption and fraud."/>
    <x v="15"/>
  </r>
  <r>
    <s v="s7140"/>
    <x v="0"/>
    <x v="3995"/>
    <s v="Jonathan"/>
    <x v="3194"/>
    <s v="Ansel Elgort"/>
    <s v="Ansel Elgort, Suki Waterhouse, Douglas Hodge, Patricia Clarkson, Matt Bomer, Souleymane Sy Savane, Shunori Ramanathan, Joe Egender"/>
    <s v="United States"/>
    <s v="United States"/>
    <x v="0"/>
    <x v="741"/>
    <x v="0"/>
    <x v="21"/>
    <x v="0"/>
    <s v="101 min"/>
    <s v="Dramas, Independent Movies, Sci-Fi &amp; Fantasy"/>
    <s v="Two siblings share a body, each getting it for 12 hours a day. But when one of them breaks the rules, their whole way of life comes crashing down."/>
    <x v="0"/>
  </r>
  <r>
    <s v="s7141"/>
    <x v="1"/>
    <x v="3996"/>
    <s v="Jonathan Strange &amp; Mr Norrell"/>
    <x v="3195"/>
    <s v="Eddie Marsan"/>
    <s v="Eddie Marsan, Bertie Carvel, Marc Warren, Charlotte Riley, Alice Englert, Samuel West, Enzo Cilenti, Paul Kaye, Edward Hogg, Ariyon Bakare"/>
    <s v="United Kingdom"/>
    <s v="United Kingdom"/>
    <x v="1"/>
    <x v="1301"/>
    <x v="2"/>
    <x v="25"/>
    <x v="1"/>
    <s v="1 Season"/>
    <s v="British TV Shows, TV Dramas, TV Sci-Fi &amp; Fantasy"/>
    <s v="In 1806, ambitious magician Norrell leads a revival of practical magic in England and ignites a fierce rivalry with bold young conjurer Strange."/>
    <x v="1"/>
  </r>
  <r>
    <s v="s7142"/>
    <x v="0"/>
    <x v="3997"/>
    <s v="Jora 10 Numbaria"/>
    <x v="3196"/>
    <s v="Deep Sidhu"/>
    <s v="Deep Sidhu, Dharmendra, Ashish Duggal, Aman Hundal, Pali Sidhu, Mukesh Tiwari, Mukul Dev"/>
    <s v="India"/>
    <s v="India"/>
    <x v="3"/>
    <x v="992"/>
    <x v="6"/>
    <x v="5"/>
    <x v="0"/>
    <s v="135 min"/>
    <s v="Action &amp; Adventure, International Movies"/>
    <s v="The wounds of a traumatic childhood and a corrupt, unjust system push a young man into becoming a cold-blooded, ruthless gangster."/>
    <x v="5"/>
  </r>
  <r>
    <s v="s7145"/>
    <x v="0"/>
    <x v="3998"/>
    <s v="Judwaa"/>
    <x v="86"/>
    <s v="Salman Khan"/>
    <s v="Salman Khan, Karisma Kapoor, Rambha, Kader Khan, Anupam Kher, Shakti Kapoor, Bindu, Reema Lagoo, Satish Shah, Mukesh Rishi"/>
    <s v="India"/>
    <s v="India"/>
    <x v="3"/>
    <x v="579"/>
    <x v="0"/>
    <x v="36"/>
    <x v="1"/>
    <s v="133 min"/>
    <s v="Comedies, International Movies, Romantic Movies"/>
    <s v="Separated at birth, a pair of identical twins unexpectedly reunite as adults and embark on a madcap mission to take down a common enemy from their past."/>
    <x v="2"/>
  </r>
  <r>
    <s v="s7146"/>
    <x v="0"/>
    <x v="3999"/>
    <s v="Judy Moody and the Not Bummer Summer"/>
    <x v="1467"/>
    <s v="Jordana Beatty"/>
    <s v="Jordana Beatty, Heather Graham, Parris Mosteller, Preston Bailey, Kristoffer Ryan Winters, Garrett Ryan, Jaleel White, Ashley Boettcher, Taylar Hender, Cameron Boyce, Jenica Bergere, Janet Varney"/>
    <s v="United States"/>
    <s v="United States"/>
    <x v="0"/>
    <x v="672"/>
    <x v="2"/>
    <x v="15"/>
    <x v="3"/>
    <s v="91 min"/>
    <s v="Children &amp; Family Movies, Comedies"/>
    <s v="In this family film, never-dull third-grader Judy Moody embarks on a summer adventure with her brother, Stink, and always-up-for-fun Aunt Opal."/>
    <x v="7"/>
  </r>
  <r>
    <s v="s7148"/>
    <x v="0"/>
    <x v="4000"/>
    <s v="Julie &amp; Julia"/>
    <x v="3197"/>
    <s v="Meryl Streep"/>
    <s v="Meryl Streep, Amy Adams, Stanley Tucci, Chris Messina, Linda Emond, Helen Carey, Mary Lynn Rajskub, Jane Lynch, Joan Juliet Buck"/>
    <s v="United States"/>
    <s v="United States"/>
    <x v="0"/>
    <x v="301"/>
    <x v="3"/>
    <x v="17"/>
    <x v="2"/>
    <s v="123 min"/>
    <s v="Comedies, Dramas"/>
    <s v="In this heartwarming tale, Julie Powell decides to spice up her uneventful life by cooking all 524 recipes outlined in Julia Child's classic cookbook."/>
    <x v="2"/>
  </r>
  <r>
    <s v="s7150"/>
    <x v="0"/>
    <x v="4001"/>
    <s v="Jumping the Broom"/>
    <x v="3198"/>
    <s v="Angela Bassett"/>
    <s v="Angela Bassett, Paula Patton, Laz Alonso, Loretta Devine, Meagan Good, Tasha Smith, Julie Bowen, DeRay Davis, Valarie Pettiford, Pooch Hall, Tenika Davis, T.D. Jakes, Mike Epps, Romeo Miller, Marguerite McNeil, El DeBarge, Brian Stokes Mitchell, Gary Dourdan"/>
    <s v="United States"/>
    <s v="United States"/>
    <x v="0"/>
    <x v="350"/>
    <x v="5"/>
    <x v="15"/>
    <x v="2"/>
    <s v="113 min"/>
    <s v="Comedies, Romantic Movies"/>
    <s v="After a whirlwind romance, a couple rushes to say &quot;I do&quot; at the bride's family estate on Martha's Vineyard, where their relations meet ‚Äî and clash."/>
    <x v="2"/>
  </r>
  <r>
    <s v="s7151"/>
    <x v="0"/>
    <x v="4002"/>
    <s v="Junebug"/>
    <x v="3199"/>
    <s v="Amy Adams"/>
    <s v="Amy Adams, Embeth Davidtz, Ben McKenzie, Alessandro Nivola, Frank Hoyt Taylor, Celia Weston, Scott Wilson, Jill Wagner, Victoria Jackson, Chuck Russell, Jerry Minor, Matt Besser"/>
    <s v="United States"/>
    <s v="United States"/>
    <x v="0"/>
    <x v="773"/>
    <x v="3"/>
    <x v="19"/>
    <x v="4"/>
    <s v="107 min"/>
    <s v="Comedies, Dramas, Independent Movies"/>
    <s v="When a big-city art dealer travels to North Carolina to meet her new husband's small-town family, their trip gives rise to a multitude of problems."/>
    <x v="2"/>
  </r>
  <r>
    <s v="s7152"/>
    <x v="0"/>
    <x v="4003"/>
    <s v="Jupiter Ascending"/>
    <x v="3200"/>
    <s v="Mila Kunis"/>
    <s v="Mila Kunis, Channing Tatum, Sean Bean, Eddie Redmayne, Douglas Booth, Tuppence Middleton, Nikki Amuka-Bird, Christina Cole, James D'Arcy, Gugu Mbatha-Raw"/>
    <s v="United States, Australia"/>
    <s v="United States"/>
    <x v="0"/>
    <x v="678"/>
    <x v="2"/>
    <x v="25"/>
    <x v="2"/>
    <s v="128 min"/>
    <s v="Action &amp; Adventure, Sci-Fi &amp; Fantasy"/>
    <s v="A young impoverished woman learns she's been predestined to change the fate of the universe after a genetically engineered hunter tracks her down."/>
    <x v="5"/>
  </r>
  <r>
    <s v="s7153"/>
    <x v="0"/>
    <x v="4004"/>
    <s v="Just Friends"/>
    <x v="387"/>
    <s v="Anna Faris"/>
    <s v="Anna Faris, Ty Olsson, Julie Hagerty, Amy Smart, Chris Marquette, Fred Ewanuick, Amy Matysio, Chris Klein, Ryan Reynolds, Stephen Root"/>
    <s v="Germany, United States, Canada"/>
    <s v="Germany"/>
    <x v="2"/>
    <x v="658"/>
    <x v="5"/>
    <x v="19"/>
    <x v="2"/>
    <s v="94 min"/>
    <s v="Comedies, Romantic Movies"/>
    <s v="Years after high school, a once-portly nice guy comes home for the holidays and reunites with a former crush he still has feelings for."/>
    <x v="2"/>
  </r>
  <r>
    <s v="s7154"/>
    <x v="0"/>
    <x v="4005"/>
    <s v="Justice, My Foot!"/>
    <x v="1899"/>
    <s v="Stephen Chow"/>
    <s v="Stephen Chow, Anita Mui, Carrie Ng, Wai Ai, Benjamin Chan, Ka Sang Cheung, Wing Cho, Paul Chun, Eddy Ko, Chi Ming Lau"/>
    <s v="Hong Kong"/>
    <s v="Hong Kong"/>
    <x v="12"/>
    <x v="863"/>
    <x v="3"/>
    <x v="41"/>
    <x v="1"/>
    <s v="95 min"/>
    <s v="Action &amp; Adventure, Comedies, International Movies"/>
    <s v="Slick lawyer Sung fears he's been cursed with bad karma and considers giving up his practice ‚Äì until he's approached by a widow accused of murder."/>
    <x v="5"/>
  </r>
  <r>
    <s v="s7155"/>
    <x v="0"/>
    <x v="4006"/>
    <s v="Justin Bieber: Never Say Never"/>
    <x v="1233"/>
    <s v="Justin Bieber"/>
    <s v="Justin Bieber, Ludacris, Usher Raymond, Jaden Smith, Miley Cyrus, Sean Kingston, Boyz II Men"/>
    <s v="United States"/>
    <s v="United States"/>
    <x v="0"/>
    <x v="992"/>
    <x v="6"/>
    <x v="15"/>
    <x v="6"/>
    <s v="106 min"/>
    <s v="Documentaries, Music &amp; Musicals"/>
    <s v="Teen idol Justin Bieber provides personal snapshots from throughout his career, culminating with scenes from his triumphant 2010 concert tour."/>
    <x v="8"/>
  </r>
  <r>
    <s v="s7157"/>
    <x v="0"/>
    <x v="4007"/>
    <s v="K-19: The Widowmaker"/>
    <x v="3201"/>
    <s v="Harrison Ford"/>
    <s v="Harrison Ford, Liam Neeson, Peter Sarsgaard, Sam Spruell, Joss Ackland, Peter Stebbings, Christian Camargo, Sam Redford, John Shrapnel, Donald Sumpter"/>
    <s v="United Kingdom, Germany, Canada, United States"/>
    <s v="United Kingdom"/>
    <x v="1"/>
    <x v="610"/>
    <x v="2"/>
    <x v="12"/>
    <x v="2"/>
    <s v="138 min"/>
    <s v="Action &amp; Adventure, Dramas"/>
    <s v="On board Russia's first nuclear ballistic submarine, Capt. Vostrikov must race against time to prevent a Chernobyl-like explosion."/>
    <x v="5"/>
  </r>
  <r>
    <s v="s7159"/>
    <x v="0"/>
    <x v="4008"/>
    <s v="Kaabil"/>
    <x v="3202"/>
    <s v="Hrithik Roshan"/>
    <s v="Hrithik Roshan, Yami Gautam, Ronit Roy, Rohit Roy, Narendra Jha, Girish Kulkarni, Sahidur Rahaman, Suresh Menon"/>
    <s v="India"/>
    <s v="India"/>
    <x v="3"/>
    <x v="609"/>
    <x v="3"/>
    <x v="5"/>
    <x v="1"/>
    <s v="139 min"/>
    <s v="Dramas, International Movies"/>
    <s v="The happy life of a young blind couple is shattered when the wife is raped and corrupt police won't help, sending the husband on a quest for revenge."/>
    <x v="0"/>
  </r>
  <r>
    <s v="s7160"/>
    <x v="0"/>
    <x v="4009"/>
    <s v="Kaakan"/>
    <x v="3203"/>
    <s v="Jitendra Joshi"/>
    <s v="Jitendra Joshi, Urmila Kanitkar, Ashutosh Gaikwad, Ashok Shinde, Madhavi Juvekar"/>
    <s v="India"/>
    <s v="India"/>
    <x v="3"/>
    <x v="964"/>
    <x v="2"/>
    <x v="25"/>
    <x v="5"/>
    <s v="132 min"/>
    <s v="Dramas, International Movies, Romantic Movies"/>
    <s v="Star-crossed lovers from different social strata struggle to overcome differences in class and family expectation, as well as a long separation."/>
    <x v="0"/>
  </r>
  <r>
    <s v="s7161"/>
    <x v="0"/>
    <x v="4010"/>
    <s v="Kaalia"/>
    <x v="3204"/>
    <s v="Amitabh Bachchan"/>
    <s v="Amitabh Bachchan, Asha Parekh, Parveen Babi, Amjad Khan, Pran, K.N. Singh, Sajjan, Murad, Kader Khan, Jagdeep"/>
    <s v="India"/>
    <s v="India"/>
    <x v="3"/>
    <x v="579"/>
    <x v="0"/>
    <x v="47"/>
    <x v="1"/>
    <s v="173 min"/>
    <s v="Action &amp; Adventure, Dramas, International Movies"/>
    <s v="Jailed for robbing his brother‚Äôs unscrupulous employer, a simpleton has a transformation while in prison, emerging with a violent mission for revenge."/>
    <x v="5"/>
  </r>
  <r>
    <s v="s7162"/>
    <x v="0"/>
    <x v="4011"/>
    <s v="Kaaliyan"/>
    <x v="3205"/>
    <s v="Tini Tom"/>
    <s v="Tini Tom, Meghanathan, Balachandran Chullikadu, Shivaji Guruvayoor, Kottayam Purushan, Nithin George, Grace Antony, Shalu"/>
    <s v="India"/>
    <s v="India"/>
    <x v="3"/>
    <x v="876"/>
    <x v="1"/>
    <x v="5"/>
    <x v="5"/>
    <s v="105 min"/>
    <s v="Dramas, International Movies"/>
    <s v="An aggressive, wayward fisherman abandons his wife and daughters, who grow up to face the consequences of their father's mistakes."/>
    <x v="0"/>
  </r>
  <r>
    <s v="s7163"/>
    <x v="0"/>
    <x v="4012"/>
    <s v="Kabali (Hindi Version)"/>
    <x v="3206"/>
    <s v="Rajnikanth"/>
    <s v="Rajnikanth, Winston Chao, Radhika Apte, Nassar, Dhansika, Kalaiyarasan, Dinesh, John Vijay, Kishore Kumar G., Riythvika"/>
    <s v="India"/>
    <s v="India"/>
    <x v="3"/>
    <x v="1003"/>
    <x v="3"/>
    <x v="32"/>
    <x v="0"/>
    <s v="148 min"/>
    <s v="Action &amp; Adventure, Dramas, International Movies"/>
    <s v="In this Hindi version of the Tamil blockbuster, a Tamil gang leader in Kuala Lumpur seeks justice for crimes committed against him and his family."/>
    <x v="5"/>
  </r>
  <r>
    <s v="s7164"/>
    <x v="0"/>
    <x v="4013"/>
    <s v="Kacche Dhaagey"/>
    <x v="3207"/>
    <s v="Yograj Singh"/>
    <s v="Yograj Singh, Nitu Pandher, Deep Mandian, Shreya Chawla, Jagpal Singh Chahal, Jyoti Sharma, Janak Joshi, Karan Vinayak"/>
    <s v="India"/>
    <s v="India"/>
    <x v="3"/>
    <x v="1020"/>
    <x v="1"/>
    <x v="32"/>
    <x v="1"/>
    <s v="120 min"/>
    <s v="Dramas, International Movies, Romantic Movies"/>
    <s v="While visiting India for her cousin's wedding, a Canadian girl develops strong feelings for a boy from a lower caste."/>
    <x v="0"/>
  </r>
  <r>
    <s v="s7165"/>
    <x v="0"/>
    <x v="4014"/>
    <s v="Kahlil Gibran's The Prophet"/>
    <x v="3208"/>
    <s v="Liam Neeson"/>
    <s v="Liam Neeson, Salma Hayek, John Krasinski, Frank Langella, Alfred Molina, John Rhys-Davies, Quvenzhan√© Wallis"/>
    <s v="United States, France, Canada, Lebanon, Qatar"/>
    <s v="United States"/>
    <x v="0"/>
    <x v="1037"/>
    <x v="5"/>
    <x v="28"/>
    <x v="3"/>
    <s v="85 min"/>
    <s v="Children &amp; Family Movies, Dramas"/>
    <s v="A troubled young girl and her mother find solace on a journey with a subversive poet whose words captivate their hearts and imaginations."/>
    <x v="7"/>
  </r>
  <r>
    <s v="s7166"/>
    <x v="0"/>
    <x v="4015"/>
    <s v="Kajraare"/>
    <x v="3209"/>
    <s v="Himesh Reshammiya"/>
    <s v="Himesh Reshammiya, Sara Loren, Amrita Singh, Gulshan Grover, Javed Sheikh, Adnan Shah, Natasha Sinha, Gaurav Chanana, Anupam Shyam"/>
    <s v="India"/>
    <s v="India"/>
    <x v="3"/>
    <x v="1299"/>
    <x v="5"/>
    <x v="3"/>
    <x v="1"/>
    <s v="113 min"/>
    <s v="Dramas, International Movies, Music &amp; Musicals"/>
    <s v="A popular singer on the run poses as a bartender and falls in love with a prostitute, but their love is threatened by a violent incident in his past."/>
    <x v="0"/>
  </r>
  <r>
    <s v="s7167"/>
    <x v="0"/>
    <x v="4016"/>
    <s v="Kaleidoscope"/>
    <x v="3210"/>
    <s v="Toby Jones"/>
    <s v="Toby Jones, Anne Reid, Sinead Matthews, Cecilia Noble, Karl Johnson, Frederick Schmidt, Deborah Findlay, Manjinder Virk"/>
    <s v="United Kingdom"/>
    <s v="United Kingdom"/>
    <x v="1"/>
    <x v="929"/>
    <x v="0"/>
    <x v="32"/>
    <x v="0"/>
    <s v="99 min"/>
    <s v="Thrillers"/>
    <s v="A quiet ex-con's tenuous grip on reality starts to slip when his manipulative mother brings out a part of him he hoped to leave behind."/>
    <x v="4"/>
  </r>
  <r>
    <s v="s7168"/>
    <x v="0"/>
    <x v="4017"/>
    <s v="Kalki"/>
    <x v="3211"/>
    <s v="Kishore Kumar G."/>
    <s v="Kishore Kumar G., Yasmin Ponnappa, Mithraboomi Saravanan"/>
    <s v="India"/>
    <s v="India"/>
    <x v="3"/>
    <x v="964"/>
    <x v="2"/>
    <x v="5"/>
    <x v="1"/>
    <s v="41 min"/>
    <s v="Dramas, Independent Movies, International Movies"/>
    <s v="A scientist trying to solve one of the universe's greatest puzzles begins a romance with a much younger colleague that's haunted by a dark secret."/>
    <x v="0"/>
  </r>
  <r>
    <s v="s7170"/>
    <x v="0"/>
    <x v="4018"/>
    <s v="Karzzzz"/>
    <x v="3085"/>
    <s v="Himesh Reshammiya"/>
    <s v="Himesh Reshammiya, Urmila Matondkar, Shweta Kumar, Dino Morea, Raj Babbar, Danny Denzongpa, Gulshan Grover, Rohini Hattangadi, Asrani, Smita Bansal"/>
    <s v="India"/>
    <s v="India"/>
    <x v="3"/>
    <x v="1299"/>
    <x v="5"/>
    <x v="16"/>
    <x v="1"/>
    <s v="137 min"/>
    <s v="International Movies, Music &amp; Musicals, Romantic Movies"/>
    <s v="When flashbacks reveal that he's the reincarnation of a man murdered by his wife, rock star Monty sets out to get revenge for the decades-old crime."/>
    <x v="15"/>
  </r>
  <r>
    <s v="s7171"/>
    <x v="0"/>
    <x v="4019"/>
    <s v="Kate &amp; Leopold"/>
    <x v="125"/>
    <s v="Meg Ryan"/>
    <s v="Meg Ryan, Hugh Jackman, Liev Schreiber, Breckin Meyer, Natasha Lyonne, Bradley Whitford, Paxton Whitehead, Spalding Gray, Josh Stamberg, Matthew Sussman"/>
    <s v="United States"/>
    <s v="United States"/>
    <x v="0"/>
    <x v="578"/>
    <x v="1"/>
    <x v="11"/>
    <x v="2"/>
    <s v="118 min"/>
    <s v="Comedies, Romantic Movies"/>
    <s v="A present-day woman takes responsibility for guiding a charming time-traveling 19th-century nobleman through the 21st century."/>
    <x v="2"/>
  </r>
  <r>
    <s v="s7172"/>
    <x v="0"/>
    <x v="4020"/>
    <s v="Katha"/>
    <x v="3212"/>
    <s v="Farooq Shaikh"/>
    <s v="Farooq Shaikh, Naseeruddin Shah, Deepti Naval, Veeni Paranjape Joglekar, Mallika Sarabhai, Arun Joglekar"/>
    <s v="India"/>
    <s v="India"/>
    <x v="3"/>
    <x v="579"/>
    <x v="0"/>
    <x v="26"/>
    <x v="5"/>
    <s v="140 min"/>
    <s v="Comedies, Dramas, Independent Movies"/>
    <s v="Secretly in love with his neighbor, a mild-mannered clerk is heartbroken when his much bolder, more charming friend wins her heart instead."/>
    <x v="2"/>
  </r>
  <r>
    <s v="s7173"/>
    <x v="0"/>
    <x v="2337"/>
    <s v="Katt Williams: Live"/>
    <x v="3213"/>
    <s v="Katt Williams"/>
    <s v="Katt Williams"/>
    <s v="United States"/>
    <s v="United States"/>
    <x v="0"/>
    <x v="578"/>
    <x v="1"/>
    <x v="20"/>
    <x v="11"/>
    <s v="85 min"/>
    <s v="Stand-Up Comedy"/>
    <s v="Outspoken comedian Katt Williams pokes fun at a variety of topics, including sex, relationships, parenthood and trying to make it as an entertainer."/>
    <x v="12"/>
  </r>
  <r>
    <s v="s7174"/>
    <x v="0"/>
    <x v="4021"/>
    <s v="Kaviyude Osyath"/>
    <x v="3214"/>
    <s v="Prakash Bare"/>
    <s v="Prakash Bare, Arun Kumar, Kulappulli Leela, Sangeetha Mohan, Kochu Preman"/>
    <s v="India"/>
    <s v="India"/>
    <x v="3"/>
    <x v="577"/>
    <x v="2"/>
    <x v="5"/>
    <x v="1"/>
    <s v="116 min"/>
    <s v="Dramas, International Movies"/>
    <s v="When a late poet leaves behind his property to a young man, the man's brother suspects the poet may have been more than just a family friend."/>
    <x v="0"/>
  </r>
  <r>
    <s v="s7175"/>
    <x v="0"/>
    <x v="4022"/>
    <s v="Kay Dyache Bola"/>
    <x v="2645"/>
    <s v="Makarand Anaspure"/>
    <s v="Makarand Anaspure, Akshay Pendse, Umesh Kamat, Sharvari Jamenis, Sachin Khedekar, Arun Nalawade, Mohan Agashe, Nirmiti Sawant, Sanjay Mone, Amita Khopkar, Pushkar Shrotri, Ganesh Yadav"/>
    <s v="India"/>
    <s v="India"/>
    <x v="3"/>
    <x v="992"/>
    <x v="6"/>
    <x v="19"/>
    <x v="1"/>
    <s v="133 min"/>
    <s v="Comedies, Dramas, International Movies"/>
    <s v="Wrongfully accused of murder, two students' last hope lies with their defense attorney, an inexperienced bumbler who's never even tried a case."/>
    <x v="2"/>
  </r>
  <r>
    <s v="s7176"/>
    <x v="1"/>
    <x v="4023"/>
    <s v="Ken Burns: The Civil War"/>
    <x v="3215"/>
    <s v="Sam Waterston"/>
    <s v="Sam Waterston, Julie Harris, Jason Robards, Morgan Freeman, Paul Roebling, Garrison Keillor, George Black, David McCullough, Arthur Miller, Christopher Murney, Charles McDowell, Horton Foote, George Plimpton, Philip Bosco, Terry Courier, Jody Powell, Studs Terkel"/>
    <s v="United States"/>
    <s v="United States"/>
    <x v="0"/>
    <x v="1451"/>
    <x v="1"/>
    <x v="29"/>
    <x v="1"/>
    <s v="1 Season"/>
    <s v="Docuseries"/>
    <s v="Ken Burns's documentary depicts the action of famous Civil War battles, and relates the stories of soldiers, generals and a beleaguered president."/>
    <x v="22"/>
  </r>
  <r>
    <s v="s7179"/>
    <x v="0"/>
    <x v="842"/>
    <s v="Kevin Hart: Laugh at My Pain"/>
    <x v="3216"/>
    <s v="Kevin Hart"/>
    <s v="Kevin Hart"/>
    <s v="United States"/>
    <s v="United States"/>
    <x v="0"/>
    <x v="855"/>
    <x v="6"/>
    <x v="15"/>
    <x v="4"/>
    <s v="89 min"/>
    <s v="Stand-Up Comedy"/>
    <s v="Sometimes edgy and always hilarious, comedian Kevin Hart shines in this theatrical version of his record-breaking 2011 live tour."/>
    <x v="12"/>
  </r>
  <r>
    <s v="s7180"/>
    <x v="0"/>
    <x v="842"/>
    <s v="Kevin Hart: Let Me Explain"/>
    <x v="3216"/>
    <s v="Kevin Hart"/>
    <s v="Kevin Hart"/>
    <s v="United States"/>
    <s v="United States"/>
    <x v="0"/>
    <x v="854"/>
    <x v="0"/>
    <x v="4"/>
    <x v="4"/>
    <s v="75 min"/>
    <s v="Stand-Up Comedy"/>
    <s v="Philadelphia funnyman Kevin Hart takes the stage in front of a sold-out crowd at Madison Square Garden, part of his hit &quot;Let Me Explain&quot; world tour."/>
    <x v="12"/>
  </r>
  <r>
    <s v="s7181"/>
    <x v="0"/>
    <x v="842"/>
    <s v="Kevin Hart: Seriously Funny"/>
    <x v="1383"/>
    <s v="Kevin Hart"/>
    <s v="Kevin Hart"/>
    <s v="United States"/>
    <s v="United States"/>
    <x v="0"/>
    <x v="855"/>
    <x v="6"/>
    <x v="3"/>
    <x v="0"/>
    <s v="67 min"/>
    <s v="Stand-Up Comedy"/>
    <s v="With his unique hip-hop style delivery, African American stand-up comedian Kevin Hart expounds on life at a sold-out concert performance."/>
    <x v="12"/>
  </r>
  <r>
    <s v="s7182"/>
    <x v="0"/>
    <x v="4024"/>
    <s v="Kevyn Aucoin: Beauty &amp; the Beast in Me"/>
    <x v="3217"/>
    <s v="Kevyn Aucoin"/>
    <s v="Kevyn Aucoin, Cindy Crawford, Naomi Campbell, Gwyneth Paltrow, Andie MacDowell, Paulina Porizkova, Amber Valletta"/>
    <s v="United States"/>
    <s v="United States"/>
    <x v="0"/>
    <x v="807"/>
    <x v="0"/>
    <x v="5"/>
    <x v="0"/>
    <s v="90 min"/>
    <s v="Documentaries, LGBTQ Movies"/>
    <s v="Makeup artist Kevyn Aucoin worked with top supermodels in the 1980s and 1990s. Personal videos merged with interviews provide a peek into his life."/>
    <x v="8"/>
  </r>
  <r>
    <s v="s7184"/>
    <x v="0"/>
    <x v="4025"/>
    <s v="Khalnayak"/>
    <x v="3218"/>
    <s v="Sanjay Dutt"/>
    <s v="Sanjay Dutt, Madhuri Dixit, Jackie Shroff, Anupam Kher, Rakhee Gulzar, Pramod Moutho, Ramya Krishnan, Sushmita Mukherjee, Neena Gupta, A.K. Hangal"/>
    <s v="India"/>
    <s v="India"/>
    <x v="3"/>
    <x v="964"/>
    <x v="2"/>
    <x v="0"/>
    <x v="1"/>
    <s v="170 min"/>
    <s v="Action &amp; Adventure, Dramas, International Movies"/>
    <s v="A prison guard goes undercover as a dancer to try and recapture an escaped criminal and restore her police inspector boyfriend's reputation."/>
    <x v="5"/>
  </r>
  <r>
    <s v="s7187"/>
    <x v="0"/>
    <x v="4026"/>
    <s v="Khosla Ka Ghosla"/>
    <x v="87"/>
    <s v="Anupam Kher"/>
    <s v="Anupam Kher, Boman Irani, Parvin Dabas, Tara Sharma, Navin Nischol, Kiran Juneja, Ranvir Shorey, Vinod Nagpal, Vinay Pathak, Nitish Pandey"/>
    <s v="India"/>
    <s v="India"/>
    <x v="3"/>
    <x v="875"/>
    <x v="2"/>
    <x v="20"/>
    <x v="1"/>
    <s v="124 min"/>
    <s v="Comedies, Dramas, International Movies"/>
    <s v="A cranky control freak must rely on his comically dysfunctional family to pull off a scam on a greedy land shark who's stolen his prized property."/>
    <x v="2"/>
  </r>
  <r>
    <s v="s7189"/>
    <x v="0"/>
    <x v="4027"/>
    <s v="Khubsoorat"/>
    <x v="2757"/>
    <s v="Ashok Kumar"/>
    <s v="Ashok Kumar, Rekha, Rakesh Roshan, Shashikala, Aradhana, Dina Pathak, David Abraham, S.N. Banerjee, Keshto Mukherjee"/>
    <s v="India"/>
    <s v="India"/>
    <x v="3"/>
    <x v="579"/>
    <x v="0"/>
    <x v="37"/>
    <x v="5"/>
    <s v="120 min"/>
    <s v="Classic Movies, Comedies, Dramas"/>
    <s v="A strict matriarch's regimented household is upended by the arrival of a spunky relative who challenges the rules."/>
    <x v="9"/>
  </r>
  <r>
    <s v="s7190"/>
    <x v="0"/>
    <x v="4028"/>
    <s v="Khushi"/>
    <x v="3219"/>
    <s v="Fardeen Khan"/>
    <s v="Fardeen Khan, Kareena Kapoor, Amrish Puri, Navin Nischol, Beena, Anup Soni, Johnny Lever, Sharat Saxena, Amitabh Bachchan, Sakshi Shivanand"/>
    <s v="India"/>
    <s v="India"/>
    <x v="3"/>
    <x v="964"/>
    <x v="2"/>
    <x v="13"/>
    <x v="1"/>
    <s v="157 min"/>
    <s v="Comedies, International Movies, Music &amp; Musicals"/>
    <s v="While playing matchmaker to a pair of their friends, two young university students begin developing feelings for each other."/>
    <x v="2"/>
  </r>
  <r>
    <s v="s7191"/>
    <x v="0"/>
    <x v="4029"/>
    <s v="Kia and Cosmos"/>
    <x v="3220"/>
    <s v="Ritwika Pal"/>
    <s v="Ritwika Pal, Swastika Mukherjee, Joy Sengupta"/>
    <s v="India"/>
    <s v="India"/>
    <x v="3"/>
    <x v="734"/>
    <x v="1"/>
    <x v="21"/>
    <x v="1"/>
    <s v="124 min"/>
    <s v="Dramas, Independent Movies, International Movies"/>
    <s v="A 15-year-old girl with autism attempts to write a mystery novel based on her hunt for the killer of a neighborhood cat."/>
    <x v="0"/>
  </r>
  <r>
    <s v="s7192"/>
    <x v="0"/>
    <x v="4030"/>
    <s v="Kickboxer: Retaliation"/>
    <x v="508"/>
    <s v="Alain Moussi"/>
    <s v="Alain Moussi, Jean-Claude Van Damme, Mike Tyson, Christopher Lambert, Sara Malakul Lane, Haf√æ√≥r J√∫l√≠us Bj√∂rnsson, Sam Medina, Steven Swadling"/>
    <s v="United States"/>
    <s v="United States"/>
    <x v="0"/>
    <x v="938"/>
    <x v="2"/>
    <x v="5"/>
    <x v="4"/>
    <s v="110 min"/>
    <s v="Action &amp; Adventure"/>
    <s v="Sloan's vow to never return to Thailand is cut short when he's kidnapped and taken to a Thai prison, where he's forced to fight a 400-pound brute."/>
    <x v="5"/>
  </r>
  <r>
    <s v="s7193"/>
    <x v="0"/>
    <x v="4030"/>
    <s v="Kickboxer: Vengeance"/>
    <x v="3221"/>
    <s v="Alain Moussi"/>
    <s v="Alain Moussi, Jean-Claude Van Damme, Dave Bautista, Gina Carano, Georges St-Pierre, Sara Malakul Lane, Matthew Ziff, T.J. Storm, Fabricio Werdum, Cain Velasquez"/>
    <s v="United States"/>
    <s v="United States"/>
    <x v="0"/>
    <x v="1179"/>
    <x v="2"/>
    <x v="32"/>
    <x v="0"/>
    <s v="90 min"/>
    <s v="Action &amp; Adventure"/>
    <s v="After a skilled fighter falls in the ring, his younger brother emerges from the shadows to train and get revenge against a brutal champion."/>
    <x v="5"/>
  </r>
  <r>
    <s v="s7194"/>
    <x v="0"/>
    <x v="4031"/>
    <s v="Kicking and Screaming"/>
    <x v="1463"/>
    <s v="Josh Hamilton"/>
    <s v="Josh Hamilton, Olivia d'Abo, Carlos Jacott, Chris Eigeman, Eric Stoltz, Jason Wiles, Parker Posey, Cara Buono, Elliott Gould, Samuel Gould"/>
    <s v="United States"/>
    <s v="United States"/>
    <x v="0"/>
    <x v="622"/>
    <x v="6"/>
    <x v="39"/>
    <x v="4"/>
    <s v="97 min"/>
    <s v="Comedies, Independent Movies, Romantic Movies"/>
    <s v="After graduating, four college roomies ‚Äì petrified by the prospect of facing &quot;real life&quot; ‚Äì reluctantly step into adulthood in this ensemble comedy."/>
    <x v="2"/>
  </r>
  <r>
    <s v="s7195"/>
    <x v="0"/>
    <x v="4032"/>
    <s v="Kid Kulafu"/>
    <x v="769"/>
    <s v="Robert Villar"/>
    <s v="Robert Villar, Alessandra de Rossi, Cesar Montano, Alex Medina, Jake Macapagal, Khalil Ramos, Jomari Angeles, Kokoy DeSantos"/>
    <s v="Philippines"/>
    <s v="Philippines"/>
    <x v="34"/>
    <x v="771"/>
    <x v="6"/>
    <x v="25"/>
    <x v="1"/>
    <s v="108 min"/>
    <s v="Dramas, International Movies, Sports Movies"/>
    <s v="Growing up in poverty and political turmoil, he found his way out in the ring. The early years of world-famous boxer Manny Pacquiao unfolds in this biopic."/>
    <x v="0"/>
  </r>
  <r>
    <s v="s7196"/>
    <x v="0"/>
    <x v="4033"/>
    <s v="Kidnapping Mr. Heineken"/>
    <x v="2794"/>
    <s v="Jim Sturgess"/>
    <s v="Jim Sturgess, Sam Worthington, Ryan Kwanten, Anthony Hopkins, Mark van Eeuwen, Thomas Cocquerel, Jemima West, David Dencik"/>
    <s v="Netherlands, Belgium, United Kingdom, United States"/>
    <s v="Netherlands"/>
    <x v="44"/>
    <x v="1047"/>
    <x v="3"/>
    <x v="25"/>
    <x v="4"/>
    <s v="95 min"/>
    <s v="Action &amp; Adventure, Dramas, International Movies"/>
    <s v="When beer magnate Alfred &quot;Freddy&quot; Heineken is kidnapped in 1983, his abductors make the largest ransom demand in history."/>
    <x v="5"/>
  </r>
  <r>
    <s v="s7198"/>
    <x v="0"/>
    <x v="4034"/>
    <s v="Kill Bill: Vol. 1"/>
    <x v="162"/>
    <s v="Uma Thurman"/>
    <s v="Uma Thurman, Lucy Liu, Vivica A. Fox, Daryl Hannah, David Carradine, Michael Madsen, Julie Dreyfus, Chiaki Kuriyama, Sonny Chiba, Gordon Liu"/>
    <s v="United States, Japan"/>
    <s v="United States"/>
    <x v="0"/>
    <x v="578"/>
    <x v="1"/>
    <x v="13"/>
    <x v="4"/>
    <s v="111 min"/>
    <s v="Action &amp; Adventure"/>
    <s v="An assassin is shot by her ruthless employer, Bill, and other members of their assassination circle. But she lives ‚Äì and plots her vengeance."/>
    <x v="5"/>
  </r>
  <r>
    <s v="s7199"/>
    <x v="0"/>
    <x v="4034"/>
    <s v="Kill Bill: Vol. 2"/>
    <x v="162"/>
    <s v="Uma Thurman"/>
    <s v="Uma Thurman, David Carradine, Michael Madsen, Daryl Hannah, Gordon Liu, Michael Parks, Perla Haney-Jardine, Helen Kim, Claire Smithies, Clark Middleton"/>
    <s v="United States"/>
    <s v="United States"/>
    <x v="0"/>
    <x v="578"/>
    <x v="1"/>
    <x v="14"/>
    <x v="4"/>
    <s v="137 min"/>
    <s v="Action &amp; Adventure"/>
    <s v="The Bride has three left on her rampage list: Budd, Elle Driver and Bill himself. But when she arrives at Bill's house, she's in for a surprise."/>
    <x v="5"/>
  </r>
  <r>
    <s v="s7200"/>
    <x v="0"/>
    <x v="4035"/>
    <s v="Kill Command"/>
    <x v="3222"/>
    <s v="Vanessa Kirby"/>
    <s v="Vanessa Kirby, David Ajala, Mike Noble, Bentley Kalu, Tom McKay, Kelly Gough, Osi Okerafor, Damian Kell, Tim Ahern, Deborah Rosan, Thure Lindhardt"/>
    <s v="United Kingdom"/>
    <s v="United Kingdom"/>
    <x v="1"/>
    <x v="1452"/>
    <x v="2"/>
    <x v="32"/>
    <x v="0"/>
    <s v="100 min"/>
    <s v="Action &amp; Adventure, Independent Movies, Sci-Fi &amp; Fantasy"/>
    <s v="On a remote island, elite soldiers discover their training exercise is actually an experimental death trap teeming with efficiently lethal robots."/>
    <x v="5"/>
  </r>
  <r>
    <s v="s7201"/>
    <x v="0"/>
    <x v="4036"/>
    <s v="Kill Hitler! The Luck of the Devil"/>
    <x v="3223"/>
    <s v="Jean-Baptiste Marcenac"/>
    <s v="Jean-Baptiste Marcenac"/>
    <s v="France"/>
    <s v="France"/>
    <x v="14"/>
    <x v="734"/>
    <x v="1"/>
    <x v="25"/>
    <x v="1"/>
    <s v="53 min"/>
    <s v="Documentaries, International Movies"/>
    <s v="From politicians to officers, many attempted to kill Hitler ‚Äì and failed. This documentary delves into the details of how their plots unraveled."/>
    <x v="8"/>
  </r>
  <r>
    <s v="s7202"/>
    <x v="0"/>
    <x v="4037"/>
    <s v="Kill Ratio"/>
    <x v="3224"/>
    <s v="Tom Hopper"/>
    <s v="Tom Hopper, Amy Huberman, Lacy Moore, Brian McGuinness, Luke Pierucci, Nick Dunning"/>
    <s v="United States"/>
    <s v="United States"/>
    <x v="0"/>
    <x v="1146"/>
    <x v="3"/>
    <x v="32"/>
    <x v="0"/>
    <s v="87 min"/>
    <s v="Action &amp; Adventure"/>
    <s v="Posing as a telecom salesman at a business conference, a CIA agent fights to protect a fledgling Eastern European democracy from a military coup."/>
    <x v="5"/>
  </r>
  <r>
    <s v="s7203"/>
    <x v="0"/>
    <x v="4038"/>
    <s v="Kill the Irishman"/>
    <x v="250"/>
    <s v="Ray Stevenson"/>
    <s v="Ray Stevenson, Vincent D'Onofrio, Val Kilmer, Christopher Walken, Linda Cardellini, Fionnula Flanagan, Jason Butler Harner, Vinnie Jones, Paul Sorvino, Marcus Thomas, Tony Darrow"/>
    <s v="United States"/>
    <s v="United States"/>
    <x v="0"/>
    <x v="404"/>
    <x v="3"/>
    <x v="15"/>
    <x v="4"/>
    <s v="106 min"/>
    <s v="Action &amp; Adventure, Dramas, Independent Movies"/>
    <s v="This true crime tale charts the rise and fall of mobster Danny Greene, who faced down the Mafia to gain control of organized crime in 1970s Cleveland."/>
    <x v="5"/>
  </r>
  <r>
    <s v="s7204"/>
    <x v="0"/>
    <x v="4039"/>
    <s v="Killer Klowns from Outer Space"/>
    <x v="751"/>
    <s v="Grant Cramer"/>
    <s v="Grant Cramer, Suzanne Snyder, John Allen Nelson, John Vernon, Michael S. Siegel, Peter Licassi, Royal Dano, Christopher Titus, Irene Michaels, Karla Sue Krull"/>
    <s v="United States"/>
    <s v="United States"/>
    <x v="0"/>
    <x v="511"/>
    <x v="1"/>
    <x v="45"/>
    <x v="2"/>
    <s v="86 min"/>
    <s v="Comedies, Cult Movies, Horror Movies"/>
    <s v="An alien band of killer clowns descends from the cosmos to harvest scores of small-town victims, cocooning their prey in cotton candy to eat later."/>
    <x v="2"/>
  </r>
  <r>
    <s v="s7205"/>
    <x v="0"/>
    <x v="4040"/>
    <s v="Killers"/>
    <x v="7"/>
    <s v="Katherine Heigl"/>
    <s v="Katherine Heigl, Ashton Kutcher, Tom Selleck, Catherine O'Hara, Katheryn Winnick, Kevin Sussman, Lisa Ann Walter, Casey Wilson, Rob Riggle, Martin Mull, Alex Borstein"/>
    <s v="United States"/>
    <s v="United States"/>
    <x v="0"/>
    <x v="301"/>
    <x v="3"/>
    <x v="3"/>
    <x v="2"/>
    <s v="100 min"/>
    <s v="Action &amp; Adventure, Comedies, Romantic Movies"/>
    <s v="After a whirlwind romance, Jen and Spencer settle into married life ‚Äî until Spencer's secret past as a hit man shakes up their suburban bliss."/>
    <x v="5"/>
  </r>
  <r>
    <s v="s7206"/>
    <x v="0"/>
    <x v="4041"/>
    <s v="Kills on Wheels"/>
    <x v="3225"/>
    <s v="Szabolcs Thur√≥czy"/>
    <s v="Szabolcs Thur√≥czy, Zolt√°n Fenyvesi, Ad√°m Fekete, Dusan Vitanovic, M√≥nika Balsai, Lidia Danis, Zolt√°n Mucsi"/>
    <s v="Hungary"/>
    <s v="Hungary"/>
    <x v="51"/>
    <x v="957"/>
    <x v="2"/>
    <x v="32"/>
    <x v="0"/>
    <s v="103 min"/>
    <s v="Action &amp; Adventure, Dramas, International Movies"/>
    <s v="Two young men with disabilities befriend a hitman in a wheelchair and become his helpers, only to wind up in the crosshairs of a Serbian mobster."/>
    <x v="5"/>
  </r>
  <r>
    <s v="s7207"/>
    <x v="0"/>
    <x v="4042"/>
    <s v="Kilo Two Bravo"/>
    <x v="3226"/>
    <s v="David Elliot"/>
    <s v="David Elliot, Mark Stanley, Scott Kyle, Benjamin O'Mahony, Bryan Parry, Liam Ainsworth, Andy Gibbins, John Doughty, Paul Luebke, Thomas Davison, Grant Kilburn, Robert Mitchell, Jon-Paul Bell, Malachi Kirby, Ali Cook"/>
    <s v="United Kingdom"/>
    <s v="United Kingdom"/>
    <x v="1"/>
    <x v="773"/>
    <x v="3"/>
    <x v="28"/>
    <x v="4"/>
    <s v="109 min"/>
    <s v="Dramas, Independent Movies, Thrillers"/>
    <s v="On patrol in Afghanistan, a British paratrooper unit unwittingly ventures into a dry riverbed that turns out to be littered with land mines."/>
    <x v="0"/>
  </r>
  <r>
    <s v="s7208"/>
    <x v="0"/>
    <x v="4043"/>
    <s v="King Jack"/>
    <x v="3227"/>
    <s v="Charlie Plummer"/>
    <s v="Charlie Plummer, Cory Nichols, Christian Madsen, Danny Flaherty, Erin Davie, Chloe Levine"/>
    <s v="United States"/>
    <s v="United States"/>
    <x v="0"/>
    <x v="772"/>
    <x v="4"/>
    <x v="25"/>
    <x v="11"/>
    <s v="81 min"/>
    <s v="Dramas, Independent Movies"/>
    <s v="Already coping with a bully, a mercurial older brother and summer school, 15-year-old Jack is saddled with his young cousin for an eventful weekend."/>
    <x v="0"/>
  </r>
  <r>
    <s v="s7209"/>
    <x v="0"/>
    <x v="4044"/>
    <s v="King's Ransom"/>
    <x v="3228"/>
    <s v="Anthony Anderson"/>
    <s v="Anthony Anderson, Jay Mohr, Kellita Smith, Nicole Ari Parker, Regina Hall, Loretta Devine, Donald Faison, Leila Arcieri, Charlie Murphy, Brooke D'Orsay"/>
    <s v="United States, Canada"/>
    <s v="United States"/>
    <x v="0"/>
    <x v="624"/>
    <x v="3"/>
    <x v="19"/>
    <x v="2"/>
    <s v="98 min"/>
    <s v="Action &amp; Adventure, Comedies"/>
    <s v="A wealthy, despicable businessman comes to the realization that he may lose half his fortune to the obnoxious wife he's trying to divorce. So, he decides to arrange his own kidnapping in order to wipe himself out and claim poverty."/>
    <x v="5"/>
  </r>
  <r>
    <s v="s7211"/>
    <x v="0"/>
    <x v="4045"/>
    <s v="Kingpin"/>
    <x v="3229"/>
    <s v="Woody Harrelson"/>
    <s v="Woody Harrelson, Randy Quaid, Vanessa Angel, Bill Murray, Chris Elliott, William Jordan, Richard Tyson, Lin Shaye"/>
    <s v="United States"/>
    <s v="United States"/>
    <x v="0"/>
    <x v="578"/>
    <x v="1"/>
    <x v="34"/>
    <x v="2"/>
    <s v="114 min"/>
    <s v="Comedies, Cult Movies, Sports Movies"/>
    <s v="After a bowler loses his hand, his career takes a nosedive. That is, until he uncovers the next big thing: an Amish kid named Ishmael."/>
    <x v="2"/>
  </r>
  <r>
    <s v="s7212"/>
    <x v="0"/>
    <x v="4046"/>
    <s v="Kings"/>
    <x v="3230"/>
    <s v="Halle Berry"/>
    <s v="Halle Berry, Daniel Craig, Lamar Johnson, Kaalan Walker, Rachel Hilson, Issac Ryan Brown, Callan Farris, Serenity Reign Brown, Reece Cody, Aiden Akpan"/>
    <s v="France, Belgium, China, United States"/>
    <s v="France"/>
    <x v="14"/>
    <x v="1453"/>
    <x v="6"/>
    <x v="5"/>
    <x v="4"/>
    <s v="87 min"/>
    <s v="Dramas"/>
    <s v="A foster mom and her houseful of kids befriend a bitter neighbor after the Rodney King verdict is handed down in 1992 Los Angeles."/>
    <x v="0"/>
  </r>
  <r>
    <s v="s7213"/>
    <x v="0"/>
    <x v="4047"/>
    <s v="Kis Kisko Pyaar Karoon"/>
    <x v="1048"/>
    <s v="Kapil Sharma"/>
    <s v="Kapil Sharma, Arbaaz Khan, Varun Sharma, Sharat Saxena, Supriya Pathak, Manoj Joshi, Manjari Fadnis, Simran Kaur Mundi, Elli Avram, Jamie Lever"/>
    <s v="India"/>
    <s v="India"/>
    <x v="3"/>
    <x v="1020"/>
    <x v="1"/>
    <x v="25"/>
    <x v="5"/>
    <s v="132 min"/>
    <s v="Comedies, International Movies"/>
    <s v="A man's decision to marry three women, to keep them from committing suicide, complicates his relationship with his girlfriend."/>
    <x v="2"/>
  </r>
  <r>
    <s v="s7214"/>
    <x v="0"/>
    <x v="4048"/>
    <s v="Kiss the Girls"/>
    <x v="614"/>
    <s v="Morgan Freeman"/>
    <s v="Morgan Freeman, Ashley Judd, Cary Elwes, Alex McArthur, Tony Goldwyn, Jay O. Sanders, Bill Nunn, Brian Cox"/>
    <s v="United States"/>
    <s v="United States"/>
    <x v="0"/>
    <x v="578"/>
    <x v="1"/>
    <x v="36"/>
    <x v="4"/>
    <s v="116 min"/>
    <s v="Thrillers"/>
    <s v="A forensic psychologist teams up with an escaped kidnapping victim to hunt down a serial killer who abducts and dominates strong-willed women."/>
    <x v="4"/>
  </r>
  <r>
    <s v="s7217"/>
    <x v="0"/>
    <x v="4049"/>
    <s v="KL Zombi"/>
    <x v="3231"/>
    <s v="Zizan Razak"/>
    <s v="Zizan Razak, Siti Saleha, Zain Hamid, Izara Aishah, Fadzli Daniel Ali, Usop Wilcha"/>
    <s v="Malaysia"/>
    <s v="Malaysia"/>
    <x v="28"/>
    <x v="1074"/>
    <x v="6"/>
    <x v="4"/>
    <x v="1"/>
    <s v="92 min"/>
    <s v="Comedies, Horror Movies, International Movies"/>
    <s v="A field hockey-playing pizza delivery boy finds himself transformed from slacker to zombie slayer during an outbreak of the undead in Kuala Lumpur."/>
    <x v="2"/>
  </r>
  <r>
    <s v="s7219"/>
    <x v="0"/>
    <x v="4050"/>
    <s v="Knock Knock"/>
    <x v="1501"/>
    <s v="Keanu Reeves"/>
    <s v="Keanu Reeves, Lorenza Izzo, Ana de Armas, Aaron Burns, Ignacia Allamand, Dan Baily, Megan Baily, Colleen Camp, Antonio Quercia"/>
    <s v="United States, Chile, Israel"/>
    <s v="United States"/>
    <x v="0"/>
    <x v="350"/>
    <x v="5"/>
    <x v="25"/>
    <x v="4"/>
    <s v="99 min"/>
    <s v="Horror Movies, Thrillers"/>
    <s v="A devoted husband and father on his own for the weekend has his life turned inside out after giving shelter to two young women during a storm."/>
    <x v="3"/>
  </r>
  <r>
    <s v="s7220"/>
    <x v="0"/>
    <x v="4051"/>
    <s v="Know Your Enemy - Japan"/>
    <x v="3232"/>
    <s v="Walter Huston"/>
    <s v="Walter Huston, Dana Andrews"/>
    <s v="United States"/>
    <s v="United States"/>
    <x v="0"/>
    <x v="1127"/>
    <x v="3"/>
    <x v="66"/>
    <x v="1"/>
    <s v="63 min"/>
    <s v="Classic Movies, Documentaries"/>
    <s v="Though culturally insensitive by modern standards, this propaganda film examines the history of Japan from the 16th century through the 1930s."/>
    <x v="9"/>
  </r>
  <r>
    <s v="s7221"/>
    <x v="0"/>
    <x v="4052"/>
    <s v="Knowing"/>
    <x v="3233"/>
    <s v="Nicolas Cage"/>
    <s v="Nicolas Cage, Chandler Canterbury, Rose Byrne, Lara Robinson, D.G. Maloney, Nadia Townsend, Alan Hopgood, Adrienne Pickering"/>
    <s v="United States, United Kingdom, Australia"/>
    <s v="United States"/>
    <x v="0"/>
    <x v="647"/>
    <x v="0"/>
    <x v="17"/>
    <x v="2"/>
    <s v="121 min"/>
    <s v="Sci-Fi &amp; Fantasy, Thrillers"/>
    <s v="An MIT astrophysics professor and his son unearth a string of numbers from a time capsule that seem to reveal a cataclysm that will wipe out humanity."/>
    <x v="6"/>
  </r>
  <r>
    <s v="s7222"/>
    <x v="0"/>
    <x v="4053"/>
    <s v="Koko: The Gorilla Who Talks"/>
    <x v="3234"/>
    <s v="Demetri Goritsas"/>
    <s v="Demetri Goritsas"/>
    <s v="United Kingdom"/>
    <s v="United Kingdom"/>
    <x v="1"/>
    <x v="1138"/>
    <x v="1"/>
    <x v="32"/>
    <x v="8"/>
    <s v="56 min"/>
    <s v="Documentaries"/>
    <s v="Witness the incredible, decades-long friendship between Koko the gorilla and Penny Patterson, who taught Koko to communicate via sign language."/>
    <x v="8"/>
  </r>
  <r>
    <s v="s7224"/>
    <x v="0"/>
    <x v="4054"/>
    <s v="Kon-Tiki"/>
    <x v="3235"/>
    <s v="P√•l Sverre Hagen"/>
    <s v="P√•l Sverre Hagen, Anders Baasmo Christiansen, Tobias Santelmann, Gustaf Skarsg√•rd, Odd Magnus Williamson, Jakob Oftebro, Agnes Kittelsen, Peter Wight, Amund Hellum Noraker, Eilif Hellum Noraker"/>
    <s v="United Kingdom, Norway, Denmark, Germany, Sweden"/>
    <s v="United Kingdom"/>
    <x v="1"/>
    <x v="737"/>
    <x v="3"/>
    <x v="10"/>
    <x v="2"/>
    <s v="96 min"/>
    <s v="Action &amp; Adventure, Dramas, International Movies"/>
    <s v="With five loyal friends in tow, explorer Thor Heyerdahl sails a fragile balsa wood raft along an ancient path some 4,300 miles across the Pacific."/>
    <x v="5"/>
  </r>
  <r>
    <s v="s7225"/>
    <x v="0"/>
    <x v="4055"/>
    <s v="Koshish"/>
    <x v="3236"/>
    <s v="Sanjeev Kumar"/>
    <s v="Sanjeev Kumar, Jaya Bhaduri, Asrani, Seema, Om Shivpuri, Dina Pathak"/>
    <s v="India"/>
    <s v="India"/>
    <x v="3"/>
    <x v="579"/>
    <x v="0"/>
    <x v="46"/>
    <x v="1"/>
    <s v="115 min"/>
    <s v="International Movies, Romantic Movies"/>
    <s v="A speech and hearing-impaired couple persists through unforgiving obstacles to be accepted by society and live a life of dignity."/>
    <x v="15"/>
  </r>
  <r>
    <s v="s7226"/>
    <x v="0"/>
    <x v="4056"/>
    <s v="Kraftidioten"/>
    <x v="3237"/>
    <s v="Stellan Skarsg√•rd"/>
    <s v="Stellan Skarsg√•rd, P√•l Sverre Hagen, Bruno Ganz, Hildegun Riise, Peter Andersson, Birgitte Hjort S√∏rensen, Jakob Oftebro, Anders Baasmo Christiansen, Jon √òigarden, Gard B. Eidsvold, Kristofer Hivju, Birgitte Hjort Sorensen, Stellan Skarsgard"/>
    <s v="Norway, Denmark, Sweden"/>
    <s v="Norway"/>
    <x v="52"/>
    <x v="1167"/>
    <x v="2"/>
    <x v="28"/>
    <x v="0"/>
    <s v="117 min"/>
    <s v="Comedies, International Movies, Thrillers"/>
    <s v="When he sets out to avenge his son's murder, mild-mannered snowplow driver Nils sparks a war between a Norwegian mobster and his Serbian rival."/>
    <x v="2"/>
  </r>
  <r>
    <s v="s7231"/>
    <x v="0"/>
    <x v="4057"/>
    <s v="Krish Trish and Baltiboy: Face Your Fears"/>
    <x v="3238"/>
    <s v="Tarun Ratnani"/>
    <s v="Tarun Ratnani, Smita Malhotra, Deepak Chachra"/>
    <s v="India"/>
    <s v="India"/>
    <x v="3"/>
    <x v="1014"/>
    <x v="3"/>
    <x v="5"/>
    <x v="7"/>
    <s v="65 min"/>
    <s v="Children &amp; Family Movies"/>
    <s v="In three tales about fear, a baby elephant gets captured by a circus, two boys enter a haunted house and a parrot faces his fear of flying."/>
    <x v="7"/>
  </r>
  <r>
    <s v="s7235"/>
    <x v="0"/>
    <x v="4058"/>
    <s v="Krisha"/>
    <x v="1460"/>
    <s v="Krisha Fairchild"/>
    <s v="Krisha Fairchild, Alex Dobrenko, Robyn Fairchild, Chris Doubek, Victoria Fairchild, Bryan Casserly, Chase Joliet, Atheena Frizzell, Augustine Frizzell, Bill Wise, Olivia Grace Applegate, Trey Edward Shults"/>
    <s v="United States"/>
    <s v="United States"/>
    <x v="0"/>
    <x v="1454"/>
    <x v="1"/>
    <x v="25"/>
    <x v="4"/>
    <s v="81 min"/>
    <s v="Dramas, Independent Movies"/>
    <s v="After 10 years away from her family, Krisha returns for Thanksgiving, but bitter grudges and troubling addictions threaten to ruin the event."/>
    <x v="0"/>
  </r>
  <r>
    <s v="s7237"/>
    <x v="0"/>
    <x v="4059"/>
    <s v="Kristy"/>
    <x v="3239"/>
    <s v="Haley Bennett"/>
    <s v="Haley Bennett, Ashley Greene, Erica Ash, Lucas Till, Chris Coy, Al Vicente, Wayne P√©re, Jon Arthur, Mike Seal"/>
    <s v="United States"/>
    <s v="United States"/>
    <x v="0"/>
    <x v="1455"/>
    <x v="4"/>
    <x v="4"/>
    <x v="11"/>
    <s v="85 min"/>
    <s v="Horror Movies"/>
    <s v="Opting to stay on campus over the Thanksgiving holiday, coed Justine and a handful of friends find their break violently disrupted by a sadistic gang."/>
    <x v="3"/>
  </r>
  <r>
    <s v="s7238"/>
    <x v="0"/>
    <x v="4060"/>
    <s v="Krystal"/>
    <x v="3240"/>
    <s v="Rosario Dawson"/>
    <s v="Rosario Dawson, Nick Robinson, Jacob Latimore, Grant Gustin, William H. Macy, Kathy Bates, Felicity Huffman, William Fichtner, T.I., Rick Fox, Amy Parrish"/>
    <s v="United States"/>
    <s v="United States"/>
    <x v="0"/>
    <x v="807"/>
    <x v="0"/>
    <x v="5"/>
    <x v="4"/>
    <s v="93 min"/>
    <s v="Comedies, Dramas"/>
    <s v="A kid with a heart condition falls for an ex-stripper with a lot of baggage and joins her Alcoholics Anonymous group to catch her attention."/>
    <x v="2"/>
  </r>
  <r>
    <s v="s7239"/>
    <x v="0"/>
    <x v="4061"/>
    <s v="Kuldip Patwal: I Didn't Do It!"/>
    <x v="3241"/>
    <s v="Deepak Dobriyal"/>
    <s v="Deepak Dobriyal, Gulshan Devaiah, Raima Sen, Parvin Dabas, Anurag Arora, Jameel Khan, Priyanka Setia"/>
    <s v="India"/>
    <s v="India"/>
    <x v="3"/>
    <x v="579"/>
    <x v="0"/>
    <x v="5"/>
    <x v="0"/>
    <s v="126 min"/>
    <s v="Dramas, Independent Movies, International Movies"/>
    <s v="Accused of killing a politician, a local grocer‚Äôs fight to prove his innocence reveals his lifelong struggles with injustice leading up to the incident."/>
    <x v="0"/>
  </r>
  <r>
    <s v="s7240"/>
    <x v="0"/>
    <x v="4062"/>
    <s v="Kung Fu Hustle"/>
    <x v="3242"/>
    <s v="Stephen Chow"/>
    <s v="Stephen Chow, Yuen Wah, Yuen Qiu, Lam Chi-chung, Dong Zhihua, Chiu Chi-ling, Xing Yu, Danny Chan Kwok-kwan, Leung Siu-lung"/>
    <s v="Hong Kong, China, United States"/>
    <s v="Hong Kong"/>
    <x v="12"/>
    <x v="511"/>
    <x v="1"/>
    <x v="14"/>
    <x v="4"/>
    <s v="99 min"/>
    <s v="Action &amp; Adventure, Comedies, Cult Movies"/>
    <s v="Sing, a mobster in 1940s China, longs to be as cool as the formally clad Axe Gang, a band of killers who rule Hong Kong, but can only pretend."/>
    <x v="5"/>
  </r>
  <r>
    <s v="s7241"/>
    <x v="0"/>
    <x v="4063"/>
    <s v="Kung Fu Magoo"/>
    <x v="3243"/>
    <s v="Dylan Sprouse"/>
    <s v="Dylan Sprouse, Cole Sprouse, Alyson Stoner, Tom Kenny, Chris Parnell, Rodger Bumpass, Maile Flanagan, Wally Wingert, Candi Milo, Jim Ward"/>
    <s v="Mexico, United States"/>
    <s v="Mexico"/>
    <x v="17"/>
    <x v="876"/>
    <x v="1"/>
    <x v="3"/>
    <x v="7"/>
    <s v="79 min"/>
    <s v="Children &amp; Family Movies, Comedies"/>
    <s v="Shortsighted curmudgeon Mr. Magoo and his young nephew, Justin, fight such nefarious foes as kung fu villains, robot spiders and teenage mutants."/>
    <x v="7"/>
  </r>
  <r>
    <s v="s7242"/>
    <x v="0"/>
    <x v="231"/>
    <s v="Kung Fu Panda: Holiday"/>
    <x v="335"/>
    <s v="Jack Black"/>
    <s v="Jack Black, Angelina Jolie, Dustin Hoffman, Jackie Chan, Seth Rogen, Lucy Liu, David Cross, James Hong, Dan Fogler"/>
    <s v="United States"/>
    <s v="United States"/>
    <x v="0"/>
    <x v="1456"/>
    <x v="4"/>
    <x v="3"/>
    <x v="5"/>
    <s v="26 min"/>
    <s v="Children &amp; Family Movies, Comedies"/>
    <s v="As preparations for the Winter Feast build, Po is caught between his obligations as the Dragon Warrior and his family holiday traditions."/>
    <x v="7"/>
  </r>
  <r>
    <s v="s7243"/>
    <x v="0"/>
    <x v="4064"/>
    <s v="Kung Fu Yoga"/>
    <x v="3244"/>
    <s v="Jackie Chan"/>
    <s v="Jackie Chan, Disha Patani, Amyra Dastur, Sonu Sood, Aarif Rahman, Miya Muqi, Zhang Yixing, Eric Tsang"/>
    <s v="China, India, Nepal"/>
    <s v="China"/>
    <x v="4"/>
    <x v="1041"/>
    <x v="3"/>
    <x v="5"/>
    <x v="5"/>
    <s v="107 min"/>
    <s v="Action &amp; Adventure, Comedies, International Movies"/>
    <s v="Two mismatched archaeologists battle a team of vicious mercenaries in a race to discover an ancient Tibetan treasure of unimaginable worth."/>
    <x v="5"/>
  </r>
  <r>
    <s v="s7245"/>
    <x v="0"/>
    <x v="4065"/>
    <s v="Kurt &amp; Courtney"/>
    <x v="2781"/>
    <s v="Kurt Cobain"/>
    <s v="Kurt Cobain, Courtney Love"/>
    <s v="United Kingdom"/>
    <s v="United Kingdom"/>
    <x v="1"/>
    <x v="1457"/>
    <x v="0"/>
    <x v="2"/>
    <x v="4"/>
    <s v="95 min"/>
    <s v="Documentaries, Music &amp; Musicals"/>
    <s v="This film charts Nirvana's Kurt Cobain's rise to fame, his drug-addled romance with Courtney Love and the conspiracy theories surrounding his death."/>
    <x v="8"/>
  </r>
  <r>
    <s v="s7247"/>
    <x v="0"/>
    <x v="4066"/>
    <s v="Kurtulus Son Durak"/>
    <x v="3245"/>
    <s v="Bel√ßim Bilgin"/>
    <s v="Bel√ßim Bilgin, Demet Akbaƒü, Asuman Dabak, Ayten Soyk√∂k, Damla S√∂nmez, Mete Horozoƒülu, Ahmet M√ºmtaz Taylan, Yavuz Bing√∂l, H√ºseyin Soysalan, Tolga Kara√ßelik, Nihal Yal√ßƒ±n"/>
    <s v="Turkey"/>
    <s v="Turkey"/>
    <x v="41"/>
    <x v="1136"/>
    <x v="3"/>
    <x v="10"/>
    <x v="0"/>
    <s v="100 min"/>
    <s v="Comedies, Dramas, International Movies"/>
    <s v="When a recently single psychologist moves to a new neighborhood, she finds friendship with women starting to rebel against years of domestic abuse."/>
    <x v="2"/>
  </r>
  <r>
    <s v="s7248"/>
    <x v="0"/>
    <x v="4067"/>
    <s v="Kya Kehna"/>
    <x v="2365"/>
    <s v="Preity Zinta"/>
    <s v="Preity Zinta, Saif Ali Khan, Anupam Kher, Farida Jalal, Chandrachur Singh"/>
    <s v="India"/>
    <s v="India"/>
    <x v="3"/>
    <x v="950"/>
    <x v="5"/>
    <x v="42"/>
    <x v="5"/>
    <s v="149 min"/>
    <s v="Dramas, International Movies, Romantic Movies"/>
    <s v="A young university student's world is shaken after her brief involvement with a wealthy playboy results in her pregnancy."/>
    <x v="0"/>
  </r>
  <r>
    <s v="s7249"/>
    <x v="0"/>
    <x v="4068"/>
    <s v="Kygo: Live at the Hollywood Bowl"/>
    <x v="3246"/>
    <s v="Kygo"/>
    <s v="Kygo"/>
    <s v="United States"/>
    <s v="United States"/>
    <x v="0"/>
    <x v="1315"/>
    <x v="6"/>
    <x v="5"/>
    <x v="0"/>
    <s v="52 min"/>
    <s v="Music &amp; Musicals"/>
    <s v="Join Norwegian electronic music superstar Kygo onstage and behind the scenes as he performs at the famed L.A. venue with a bevy of special guests."/>
    <x v="24"/>
  </r>
  <r>
    <s v="s7250"/>
    <x v="0"/>
    <x v="4069"/>
    <s v="Kyun! Ho Gaya Na"/>
    <x v="3247"/>
    <s v="Aishwarya Rai Bachchan"/>
    <s v="Aishwarya Rai Bachchan, Vivek Oberoi, Amitabh Bachchan, Om Puri, Rati Agnihotri, Sunil Shetty, Tinnu Anand, Rahul Singh"/>
    <s v="India"/>
    <s v="India"/>
    <x v="3"/>
    <x v="964"/>
    <x v="2"/>
    <x v="14"/>
    <x v="5"/>
    <s v="165 min"/>
    <s v="International Movies, Romantic Movies"/>
    <s v="Cinematic lovebirds Aishwarya Rai and Vivek Oberoi star in this love story about a sweet young girl, Diya, brought up by her widowed father on a coffee plantation in the village of Coorg."/>
    <x v="15"/>
  </r>
  <r>
    <s v="s7251"/>
    <x v="0"/>
    <x v="4070"/>
    <s v="La √öltima Fiesta"/>
    <x v="3248"/>
    <s v="Nicol√°s V√°zquez"/>
    <s v="Nicol√°s V√°zquez, Alan Sabbagh, Benjam√≠n Amadeo, Eva De Dominici, C√©sar Bord√≥n, Julian Kartun, Paula Carruega, Luciano Rossi, Ezequiel Campa"/>
    <s v="Argentina"/>
    <s v="Argentina"/>
    <x v="10"/>
    <x v="1152"/>
    <x v="1"/>
    <x v="32"/>
    <x v="0"/>
    <s v="104 min"/>
    <s v="Comedies, International Movies"/>
    <s v="Three best buddies are thrown into a wild chase for a priceless painting that was stolen from a house they used to throw a huge party."/>
    <x v="2"/>
  </r>
  <r>
    <s v="s7253"/>
    <x v="0"/>
    <x v="4071"/>
    <s v="La Bamba"/>
    <x v="446"/>
    <s v="Lou Diamond Phillips"/>
    <s v="Lou Diamond Phillips, Esai Morales, Rosanna DeSoto, Elizabeth Pe√±a, Danielle von Zerneck, Joe Pantoliano, Rick Dees, Marshall Crenshaw, Howard Huntsberry, Brian Setzer"/>
    <s v="United States"/>
    <s v="United States"/>
    <x v="0"/>
    <x v="578"/>
    <x v="1"/>
    <x v="9"/>
    <x v="2"/>
    <s v="109 min"/>
    <s v="Classic Movies, Dramas, Music &amp; Musicals"/>
    <s v="The plane crash that killed Buddy Holly also took Ritchie Valens, whose modest upbringing and rise to fame are depicted in this exhilarating biopic."/>
    <x v="9"/>
  </r>
  <r>
    <s v="s7254"/>
    <x v="0"/>
    <x v="4072"/>
    <s v="La Coppia dei Campioni"/>
    <x v="3249"/>
    <s v="Massimo Boldi"/>
    <s v="Massimo Boldi, Massimiliano Tortora, Anna Maria Barbera, Massimo Ceccherini, Pia Lanciotti, Flora Canto"/>
    <s v="Italy"/>
    <s v="Italy"/>
    <x v="13"/>
    <x v="1147"/>
    <x v="1"/>
    <x v="32"/>
    <x v="0"/>
    <s v="88 min"/>
    <s v="Comedies, International Movies"/>
    <s v="After winning a shared trip to a soccer match, two colleagues who hold opposite world views find they're stuck traveling together for the duration."/>
    <x v="2"/>
  </r>
  <r>
    <s v="s7259"/>
    <x v="1"/>
    <x v="4073"/>
    <s v="La Viuda Negra"/>
    <x v="3250"/>
    <s v="Ana Serradilla"/>
    <s v="Ana Serradilla, Juli√°n Rom√°n, Ramiro Meneses, Juan Pablo Gamboa, Eileen Moreno, Luis Alfredo Velasco, Margarita Reyes, Alexander Gil, Luis Roberto Guzm√°n, Ra√∫l M√©ndez"/>
    <s v="Colombia, Mexico, United States"/>
    <s v="Colombia"/>
    <x v="16"/>
    <x v="799"/>
    <x v="0"/>
    <x v="32"/>
    <x v="1"/>
    <s v="1 Season"/>
    <s v="Crime TV Shows, International TV Shows, Spanish-Language TV Shows"/>
    <s v="Beautiful and ruthless Griselda Blanco, known as the queen of cocaine, becomes Pablo Escobar's boss and governs a world of deceit and death."/>
    <x v="10"/>
  </r>
  <r>
    <s v="s7260"/>
    <x v="0"/>
    <x v="4074"/>
    <s v="Laal Rang"/>
    <x v="3251"/>
    <s v="Randeep Hooda"/>
    <s v="Randeep Hooda, Piaa Bajpai, Jaihind Kumar, Akshay Oberoi, Rajneesh Duggal, Ashutosh Kaushik, Meenakshi Dixit, Shreya Narayan, Rajendra Sethi"/>
    <s v="India"/>
    <s v="India"/>
    <x v="3"/>
    <x v="964"/>
    <x v="2"/>
    <x v="32"/>
    <x v="1"/>
    <s v="143 min"/>
    <s v="Dramas, International Movies, Thrillers"/>
    <s v="Eager for cash, Rajesh joins his friend Shankar's blood-theft operation. As Rajesh's greed grows and the cops close in, Shankar is poised to explode."/>
    <x v="0"/>
  </r>
  <r>
    <s v="s7261"/>
    <x v="0"/>
    <x v="4075"/>
    <s v="Laddaland"/>
    <x v="3252"/>
    <s v="Saharat Sangkapreecha"/>
    <s v="Saharat Sangkapreecha, Pok Piyatida Woramusik, Sutatta Udomsilp, Athipich Chutiwatkajornchai, Deuntem Salitul, Sahajak Boonthanakit"/>
    <s v="Thailand"/>
    <s v="Thailand"/>
    <x v="24"/>
    <x v="859"/>
    <x v="3"/>
    <x v="15"/>
    <x v="0"/>
    <s v="112 min"/>
    <s v="Horror Movies, International Movies"/>
    <s v="When a family moves into an upscale housing development, they encounter a series of paranormal events that drive them to the edge of insanity."/>
    <x v="3"/>
  </r>
  <r>
    <s v="s7262"/>
    <x v="0"/>
    <x v="4076"/>
    <s v="Lady Bloodfight"/>
    <x v="3253"/>
    <s v="Amy Johnston"/>
    <s v="Amy Johnston, Muriel Hofmann, Jenny Wu, Kathy Wu, Jet Tranter, Mayling Ng"/>
    <s v="Hong Kong"/>
    <s v="Hong Kong"/>
    <x v="12"/>
    <x v="1062"/>
    <x v="4"/>
    <x v="32"/>
    <x v="4"/>
    <s v="101 min"/>
    <s v="Action &amp; Adventure"/>
    <s v="An American travels to Hong Kong in hopes of winning a lucrative ‚Äì but potentially deadly ‚Äì all-female underground fighting tournament."/>
    <x v="5"/>
  </r>
  <r>
    <s v="s7263"/>
    <x v="0"/>
    <x v="4077"/>
    <s v="Lady in the Water"/>
    <x v="1248"/>
    <s v="Paul Giamatti"/>
    <s v="Paul Giamatti, Bryce Dallas Howard, Jeffrey Wright, Bob Balaban, Sarita Choudhury, Cindy Cheung, M. Night Shyamalan, Freddy Rodr√≠guez, Bill Irwin, Mary Beth Hurt"/>
    <s v="United States"/>
    <s v="United States"/>
    <x v="0"/>
    <x v="1061"/>
    <x v="5"/>
    <x v="20"/>
    <x v="2"/>
    <s v="110 min"/>
    <s v="Sci-Fi &amp; Fantasy, Thrillers"/>
    <s v="When an apartment building manager discovers a water nymph in the complex's swimming pool, he tries to help her return to her mythical home."/>
    <x v="6"/>
  </r>
  <r>
    <s v="s7266"/>
    <x v="0"/>
    <x v="4078"/>
    <s v="Lalbaug Parel: Zali Mumbai Sonyachi"/>
    <x v="916"/>
    <s v="Sachin Khedekar"/>
    <s v="Sachin Khedekar, Seema Biswas, Ankush Chaudhari, Satish Kaushik, Siddarth Jadhav, Shashank Shende, Sameer Dharmadhikari, Karan Patel, Veena Jamkar, Kashmira Shah"/>
    <s v="India"/>
    <s v="India"/>
    <x v="3"/>
    <x v="1060"/>
    <x v="6"/>
    <x v="3"/>
    <x v="0"/>
    <s v="145 min"/>
    <s v="Dramas, International Movies"/>
    <s v="Industrial workers struggle against the greed of their employers and the apathy of the government toward the conditions in which they live and work."/>
    <x v="0"/>
  </r>
  <r>
    <s v="s7268"/>
    <x v="0"/>
    <x v="4079"/>
    <s v="Larceny"/>
    <x v="3254"/>
    <s v="Dolph Lundgren"/>
    <s v="Dolph Lundgren, Corbin Bernsen, Louis Mandylor, Isaac C. Singleton Jr., Jocelyn Osorio, Eddie J. Fernandez, David Fernandez Jr., Mauricio Mendoza, Steven Dell, Luis Gatica"/>
    <s v="United States, Mexico"/>
    <s v="United States"/>
    <x v="0"/>
    <x v="1067"/>
    <x v="0"/>
    <x v="5"/>
    <x v="1"/>
    <s v="87 min"/>
    <s v="Action &amp; Adventure"/>
    <s v="An ex-CIA contractor turned thief is forced to head a CIA gambit to infiltrate a black ops Mexican prison and steal $50 million in drug cartel money."/>
    <x v="5"/>
  </r>
  <r>
    <s v="s7270"/>
    <x v="0"/>
    <x v="4080"/>
    <s v="Last Ferry"/>
    <x v="3255"/>
    <s v="Ram√≥n O. Torres"/>
    <s v="Ram√≥n O. Torres, Sheldon Best, Myles Clohessy, Larry Owens, Gabriel Sloyer"/>
    <s v="United States"/>
    <s v="United States"/>
    <x v="0"/>
    <x v="1458"/>
    <x v="1"/>
    <x v="23"/>
    <x v="0"/>
    <s v="86 min"/>
    <s v="Dramas, Independent Movies, LGBTQ Movies"/>
    <s v="Seeking romance and friendship, a young gay lawyer travels to Fire Island in the off-season and is soon on the run after witnessing a murder."/>
    <x v="0"/>
  </r>
  <r>
    <s v="s7271"/>
    <x v="0"/>
    <x v="4081"/>
    <s v="Last Knights"/>
    <x v="3256"/>
    <s v="Clive Owen"/>
    <s v="Clive Owen, Morgan Freeman, Cliff Curtis, Aksel Hennie, Peyman Moaadi, Ayelet Zurer, Shohreh Aghdashloo, Tsuyoshi Ihara, Ahn Sung-kee"/>
    <s v="United Kingdom, South Korea"/>
    <s v="United Kingdom"/>
    <x v="1"/>
    <x v="678"/>
    <x v="2"/>
    <x v="25"/>
    <x v="4"/>
    <s v="115 min"/>
    <s v="Action &amp; Adventure"/>
    <s v="A nobleman who values his people's well-being over his emperor's edicts is killed. His knights vow revenge."/>
    <x v="5"/>
  </r>
  <r>
    <s v="s7272"/>
    <x v="0"/>
    <x v="4082"/>
    <s v="Last Night"/>
    <x v="3257"/>
    <s v="Keira Knightley"/>
    <s v="Keira Knightley, Sam Worthington, Guillaume Canet, Eva Mendes, Griffin Dunne, Anson Mount, Stephanie Romanov, Scott Adsit, Daniel Eric Gold"/>
    <s v="United States, France"/>
    <s v="United States"/>
    <x v="0"/>
    <x v="807"/>
    <x v="0"/>
    <x v="3"/>
    <x v="4"/>
    <s v="93 min"/>
    <s v="Dramas, Independent Movies, Romantic Movies"/>
    <s v="During an evening apart, married couple Joanna and Michael encounter tempting opportunities to cheat on each other with sexy acquaintances."/>
    <x v="0"/>
  </r>
  <r>
    <s v="s7273"/>
    <x v="0"/>
    <x v="4083"/>
    <s v="Le K Benzema"/>
    <x v="3258"/>
    <s v="Karim Benzema"/>
    <s v="Karim Benzema"/>
    <s v="France"/>
    <s v="France"/>
    <x v="14"/>
    <x v="935"/>
    <x v="0"/>
    <x v="5"/>
    <x v="1"/>
    <s v="121 min"/>
    <s v="Documentaries, International Movies, Sports Movies"/>
    <s v="After a blackmailing scandal and being sidelined from the French national team, Real Madrid forward Karim Benzema tells his side of the story."/>
    <x v="8"/>
  </r>
  <r>
    <s v="s7275"/>
    <x v="0"/>
    <x v="4084"/>
    <s v="Leap Year"/>
    <x v="3259"/>
    <s v="Amy Adams"/>
    <s v="Amy Adams, Matthew Goode, Adam Scott, John Lithgow, Noel O'Donovan, Tony Rohr, Pat Laffan, Alan Devlin, Ian McElhinney, Dominique McElligott"/>
    <s v="United States, Ireland"/>
    <s v="United States"/>
    <x v="0"/>
    <x v="614"/>
    <x v="3"/>
    <x v="3"/>
    <x v="3"/>
    <s v="100 min"/>
    <s v="Comedies, Romantic Movies"/>
    <s v="Anna chooses February 29 to propose marriage to her boyfriend, but after meeting a charming innkeeper, she must evaluate her original plans."/>
    <x v="2"/>
  </r>
  <r>
    <s v="s7276"/>
    <x v="0"/>
    <x v="4085"/>
    <s v="LeapFrog: Letter Factory"/>
    <x v="3260"/>
    <s v="Joey Camen"/>
    <s v="Joey Camen, Marie Danielle, Mark Cacciatore, Dave Fennoy, Debi Derryberry"/>
    <s v="United States"/>
    <s v="United States"/>
    <x v="0"/>
    <x v="499"/>
    <x v="1"/>
    <x v="13"/>
    <x v="9"/>
    <s v="37 min"/>
    <s v="Children &amp; Family Movies"/>
    <s v="In this entertaining installment of the wildly popular early-learning series, Professor Quigley, Leap, Lily and Tad arrive at the magical Letter Factory, where jumbles of sounds are miraculously shaped into letters."/>
    <x v="7"/>
  </r>
  <r>
    <s v="s7277"/>
    <x v="0"/>
    <x v="4085"/>
    <s v="LeapFrog: Numberland"/>
    <x v="3261"/>
    <s v="Jeannie Elias"/>
    <s v="Jeannie Elias, Kat Feller, Sandy Fox, Cindy Robinson, Richard Rosenblatt"/>
    <s v="United States"/>
    <s v="United States"/>
    <x v="0"/>
    <x v="499"/>
    <x v="1"/>
    <x v="15"/>
    <x v="9"/>
    <s v="33 min"/>
    <s v="Movies"/>
    <s v="With transport support from their magic car, Axel, the LeapFrog pets make a new friend named Max, who helps them learn counting skills in Numberland."/>
    <x v="14"/>
  </r>
  <r>
    <s v="s7278"/>
    <x v="0"/>
    <x v="4085"/>
    <s v="LeapFrog: Phonics Farm"/>
    <x v="3261"/>
    <s v="Jeannie Elias"/>
    <s v="Jeannie Elias, Kat Feller, Sandy Fox, Cindy Robinson, Richard Rosenblatt"/>
    <s v="United States"/>
    <s v="United States"/>
    <x v="0"/>
    <x v="499"/>
    <x v="1"/>
    <x v="15"/>
    <x v="9"/>
    <s v="35 min"/>
    <s v="Movies"/>
    <s v="Scout takes a magical trip to a farm where an alligator and other friendly critters teach him all about sounding out the letters of the alphabet."/>
    <x v="14"/>
  </r>
  <r>
    <s v="s7281"/>
    <x v="0"/>
    <x v="4086"/>
    <s v="Lechmi"/>
    <x v="3262"/>
    <s v="Parvathy Ratheesh"/>
    <s v="Parvathy Ratheesh, Biju Sopanam, Sethulekshmi Amma, Molly Angamaly"/>
    <s v="India"/>
    <s v="India"/>
    <x v="3"/>
    <x v="876"/>
    <x v="1"/>
    <x v="5"/>
    <x v="0"/>
    <s v="147 min"/>
    <s v="Comedies, Horror Movies, International Movies"/>
    <s v="The spirit of a murdered woman contacts four bachelors, enlisting their help to find her killer."/>
    <x v="2"/>
  </r>
  <r>
    <s v="s7282"/>
    <x v="0"/>
    <x v="4087"/>
    <s v="Left Behind"/>
    <x v="3263"/>
    <s v="Nicolas Cage"/>
    <s v="Nicolas Cage, Chad Michael Murray, Cassi Thomson, Nicky Whelan, Jordin Sparks, Lea Thompson, Gary Grubbs, Quinton Aaron"/>
    <s v="United States, Canada"/>
    <s v="United States"/>
    <x v="0"/>
    <x v="1459"/>
    <x v="1"/>
    <x v="28"/>
    <x v="2"/>
    <s v="110 min"/>
    <s v="Action &amp; Adventure, Faith &amp; Spirituality, Sci-Fi &amp; Fantasy"/>
    <s v="After millions of people on Earth suddenly disappear, a pilot flying a plane stuck at 30,000 feet must find a way to ensure the passengers' survival."/>
    <x v="5"/>
  </r>
  <r>
    <s v="s7283"/>
    <x v="0"/>
    <x v="4088"/>
    <s v="Legend of the Guardians: The Owls of Ga'Hoole"/>
    <x v="337"/>
    <s v="Helen Mirren"/>
    <s v="Helen Mirren, Geoffrey Rush, Jim Sturgess, Hugo Weaving, Emily Barclay, Abbie Cornish, Ryan Kwanten, Anthony LaPaglia, Miriam Margolyes, Sam Neill"/>
    <s v="United States, Australia"/>
    <s v="United States"/>
    <x v="0"/>
    <x v="578"/>
    <x v="1"/>
    <x v="3"/>
    <x v="3"/>
    <s v="97 min"/>
    <s v="Children &amp; Family Movies"/>
    <s v="Soren, a barn owl kidnapped from his peaceful forest home, is brought to an orphanage where he must train to become a soldier."/>
    <x v="7"/>
  </r>
  <r>
    <s v="s7284"/>
    <x v="0"/>
    <x v="4089"/>
    <s v="Legend of the Naga Pearls"/>
    <x v="3264"/>
    <s v="Darren Wang"/>
    <s v="Darren Wang, Zhang Tianai, Sheng Guansen, Simon Yam, Wang Xun, Zhao Jian, Xing Yu, Hu Bing, He Sui, Luxia Jiang"/>
    <s v="China"/>
    <s v="China"/>
    <x v="4"/>
    <x v="952"/>
    <x v="3"/>
    <x v="5"/>
    <x v="0"/>
    <s v="108 min"/>
    <s v="Action &amp; Adventure, International Movies, Sci-Fi &amp; Fantasy"/>
    <s v="A petty thief teams up with two bickering accomplices to safeguard a powerful relic and save humankind from a tribe of vengeful, winged humanoids."/>
    <x v="5"/>
  </r>
  <r>
    <s v="s7285"/>
    <x v="0"/>
    <x v="4090"/>
    <s v="Legendary Weapons of China"/>
    <x v="2948"/>
    <s v="Gordon Liu"/>
    <s v="Gordon Liu, Chia Yung Liu, Hou Hsiao, Chia-Liang Liu, Tiet Wo Chu, Sheng Fu, Kara Hui"/>
    <s v="Hong Kong"/>
    <s v="Hong Kong"/>
    <x v="12"/>
    <x v="869"/>
    <x v="2"/>
    <x v="26"/>
    <x v="1"/>
    <s v="101 min"/>
    <s v="Action &amp; Adventure, Cult Movies, International Movies"/>
    <s v="Three assassins ‚Äì magician Lei Ying, hit man Tieh Hon and kung fu master Ti Tan ‚Äì are sent to Yunnan by their clan leader to bring to justice another clan member who betrayed the tribe."/>
    <x v="5"/>
  </r>
  <r>
    <s v="s7287"/>
    <x v="0"/>
    <x v="4091"/>
    <s v="Legion"/>
    <x v="6"/>
    <s v="Paul Bettany"/>
    <s v="Paul Bettany, Lucas Black, Tyrese Gibson, Adrianne Palicki, Charles S. Dutton, Jon Tenney, Kevin Durand, Willa Holland, Kate Walsh, Dennis Quaid, Jeanette Miller, Cameron Harlow, Doug Jones, Josh Stamberg, Yancey Arias"/>
    <s v="United States"/>
    <s v="United States"/>
    <x v="0"/>
    <x v="624"/>
    <x v="3"/>
    <x v="3"/>
    <x v="4"/>
    <s v="100 min"/>
    <s v="Action &amp; Adventure, Horror Movies, Sci-Fi &amp; Fantasy"/>
    <s v="A motley crew of apocalypse survivors living at an abandoned truck stop never suspects that the pregnant woman among them is carrying the Messiah."/>
    <x v="5"/>
  </r>
  <r>
    <s v="s7289"/>
    <x v="1"/>
    <x v="4092"/>
    <s v="Lego Friends: Girls on a Mission"/>
    <x v="3265"/>
    <s v="Jasmine St. Clair"/>
    <s v="Jasmine St. Clair, Allegra Clark, Rosamund Marks, Faye Mata, Kira Buckland, David Roach, Bradley Venable"/>
    <s v="Denmark"/>
    <s v="Denmark"/>
    <x v="64"/>
    <x v="789"/>
    <x v="3"/>
    <x v="21"/>
    <x v="9"/>
    <s v="1 Season"/>
    <s v="Kids' TV"/>
    <s v="Five best friends put their teamwork, wits and courage to the test when they take on a mission to protect Heartlake City from bad people."/>
    <x v="23"/>
  </r>
  <r>
    <s v="s7293"/>
    <x v="0"/>
    <x v="4093"/>
    <s v="Leo the Lion"/>
    <x v="3266"/>
    <s v="Daniel Amerman"/>
    <s v="Daniel Amerman, John Cygan, Matthew Mercer, Amanda Allan, Porter Hansen, Debi Derryberry, Mari Devon, Eileen Galindo, Cole Sand"/>
    <s v="United States, Italy"/>
    <s v="United States"/>
    <x v="0"/>
    <x v="1460"/>
    <x v="5"/>
    <x v="4"/>
    <x v="12"/>
    <s v="78 min"/>
    <s v="Children &amp; Family Movies, Comedies"/>
    <s v="Eschewing the carnivorous ways of his fellow lions, maverick Leo follows a vegetarian diet ‚Äì causing the other lions to shun him."/>
    <x v="7"/>
  </r>
  <r>
    <s v="s7295"/>
    <x v="0"/>
    <x v="4094"/>
    <s v="Let There Be Light"/>
    <x v="3267"/>
    <s v="Walter Huston"/>
    <s v="Walter Huston"/>
    <s v="United States"/>
    <s v="United States"/>
    <x v="0"/>
    <x v="1127"/>
    <x v="3"/>
    <x v="67"/>
    <x v="5"/>
    <s v="58 min"/>
    <s v="Classic Movies, Documentaries"/>
    <s v="Some returning combat veterans suffer scars that are more psychological than physical. This film follows patients and staff during their treatment."/>
    <x v="9"/>
  </r>
  <r>
    <s v="s7296"/>
    <x v="1"/>
    <x v="4095"/>
    <s v="Leyla and Mecnun"/>
    <x v="3268"/>
    <s v="Ali Atay"/>
    <s v="Ali Atay, Melis Birkan, Serkan Keskin, Ahmet M√ºmtaz Taylan, Cengiz Bozkurt, Osman Sonant, K√∂ksal Eng√ºr, Ege Tanman, ƒ∞≈ütar G√∂kseven"/>
    <s v="Turkey"/>
    <s v="Turkey"/>
    <x v="41"/>
    <x v="1120"/>
    <x v="4"/>
    <x v="28"/>
    <x v="0"/>
    <s v="3 Seasons"/>
    <s v="International TV Shows, Romantic TV Shows, TV Comedies"/>
    <s v="Destiny brings Mecnun and Leyla together as newborns, and again years later. Despite unexpected turns in Mecnun's zany life, Leyla remains a constant."/>
    <x v="11"/>
  </r>
  <r>
    <s v="s7297"/>
    <x v="0"/>
    <x v="4096"/>
    <s v="Lez Bomb"/>
    <x v="3269"/>
    <s v="Jenna Laurenzo"/>
    <s v="Jenna Laurenzo, Deirdre O'Connell, Brandon Michael Hall, Kevin Pollak, Elaine Hendrix, Steve Guttenberg, Cloris Leachman, Bruce Dern"/>
    <s v="United States"/>
    <s v="United States"/>
    <x v="0"/>
    <x v="1461"/>
    <x v="2"/>
    <x v="21"/>
    <x v="1"/>
    <s v="90 min"/>
    <s v="Comedies, LGBTQ Movies"/>
    <s v="A young woman's attempt to come out of the closet on Thanksgiving gets complicated when her male roommate shows up to her parents' home unannounced."/>
    <x v="2"/>
  </r>
  <r>
    <s v="s7299"/>
    <x v="0"/>
    <x v="4097"/>
    <s v="Life After Beth"/>
    <x v="1364"/>
    <s v="Aubrey Plaza"/>
    <s v="Aubrey Plaza, Dane DeHaan, John C. Reilly, Molly Shannon, Cheryl Hines, Paul Reiser, Matthew Gray Gubler, Anna Kendrick, Paul Weitz"/>
    <s v="United States"/>
    <s v="United States"/>
    <x v="0"/>
    <x v="786"/>
    <x v="3"/>
    <x v="28"/>
    <x v="4"/>
    <s v="89 min"/>
    <s v="Comedies, Horror Movies, Independent Movies"/>
    <s v="Following the death of his beloved girlfriend, Beth, Zach is first shattered and then overjoyed when she inexplicably comes back to life."/>
    <x v="2"/>
  </r>
  <r>
    <s v="s7303"/>
    <x v="0"/>
    <x v="4098"/>
    <s v="Lifechanger"/>
    <x v="3270"/>
    <s v="Lora Burke"/>
    <s v="Lora Burke, Jack Foley, Bill Oberst Jr., Elitsa Bako, Sam James White, Rachel Vanduzer, Steve Kasan"/>
    <s v="Canada"/>
    <s v="Canada"/>
    <x v="11"/>
    <x v="1462"/>
    <x v="0"/>
    <x v="21"/>
    <x v="0"/>
    <s v="84 min"/>
    <s v="Horror Movies, Independent Movies, Thrillers"/>
    <s v="A shapeshifter has to kill, then inhabit his victims, or die. But as his need for new bodies speeds up, he finally faces down his own mortality."/>
    <x v="3"/>
  </r>
  <r>
    <s v="s7304"/>
    <x v="0"/>
    <x v="4099"/>
    <s v="Lifeline"/>
    <x v="1899"/>
    <s v="Lau Ching Wan"/>
    <s v="Lau Ching Wan, Alex Fong, Carman Lee, Ruby Wong, Raymond Wong Ho-Yin, Damian Lau, Lam Suet, Kenneth Chan"/>
    <s v="Hong Kong"/>
    <s v="Hong Kong"/>
    <x v="12"/>
    <x v="869"/>
    <x v="2"/>
    <x v="36"/>
    <x v="1"/>
    <s v="104 min"/>
    <s v="Action &amp; Adventure, International Movies"/>
    <s v="Johnnie To's character-centered drama follows a Hong Kong firefighting crew as they take on harrowing rescue missions and navigate personal dilemmas."/>
    <x v="5"/>
  </r>
  <r>
    <s v="s7305"/>
    <x v="0"/>
    <x v="4100"/>
    <s v="Like Arrows"/>
    <x v="3271"/>
    <s v="Micah Lynn Hanson"/>
    <s v="Micah Lynn Hanson, Alan Powell, Elizabeth Becka, Garry Nation, Joseph Callender, Anisa Nyell Johnson, Aowyn Grace Peoples, John Jackson Hunter, Alex Kendrick"/>
    <s v="United States"/>
    <s v="United States"/>
    <x v="0"/>
    <x v="731"/>
    <x v="6"/>
    <x v="21"/>
    <x v="5"/>
    <s v="99 min"/>
    <s v="Dramas, Faith &amp; Spirituality"/>
    <s v="Over 50 years of their lives, a couple enjoys the blessings and setbacks of parenting, and learns that God has to be at the center of their family."/>
    <x v="0"/>
  </r>
  <r>
    <s v="s7306"/>
    <x v="0"/>
    <x v="4101"/>
    <s v="Like Water for Chocolate"/>
    <x v="3272"/>
    <s v="Marco Leonardi"/>
    <s v="Marco Leonardi, Lumi Cavazos, Regina Torn√©, Mario Iv√°n Mart√≠nez, Ada Carrasco, Yareli Arizmendi, Claudette Maill√©, Pilar Aranda"/>
    <s v="Mexico"/>
    <s v="Mexico"/>
    <x v="17"/>
    <x v="624"/>
    <x v="3"/>
    <x v="41"/>
    <x v="4"/>
    <s v="105 min"/>
    <s v="Classic Movies, Dramas, International Movies"/>
    <s v="When Pedro marries her sister, Tita throws herself into her cooking ‚Äì and discovers she can transfer her emotions through the food she prepares."/>
    <x v="9"/>
  </r>
  <r>
    <s v="s7307"/>
    <x v="0"/>
    <x v="4102"/>
    <s v="Lila &amp; Eve"/>
    <x v="2215"/>
    <s v="Viola Davis"/>
    <s v="Viola Davis, Jennifer Lopez, Andre Royo, Shea Whigham, Aml Ameen, Chris Chalk, Will Brittain, Michole Briana White, Julius Tennon, Gino Vento, Yolonda Ross"/>
    <s v="United States"/>
    <s v="United States"/>
    <x v="0"/>
    <x v="1463"/>
    <x v="4"/>
    <x v="25"/>
    <x v="4"/>
    <s v="94 min"/>
    <s v="Dramas, Thrillers"/>
    <s v="After each of them loses a child to murder, two women who meet in a support group initiate their own investigation when the police are no help."/>
    <x v="0"/>
  </r>
  <r>
    <s v="s7309"/>
    <x v="0"/>
    <x v="4103"/>
    <s v="Lincoln"/>
    <x v="9"/>
    <s v="Daniel Day-Lewis"/>
    <s v="Daniel Day-Lewis, Sally Field, David Strathairn, Joseph Gordon-Levitt, James Spader, Hal Holbrook, Tommy Lee Jones, Jackie Earle Haley, John Hawkes, Jared Harris, Joseph Cross, Tim Blake Nelson, David Oyelowo, Bruce McGill"/>
    <s v="United States, India"/>
    <s v="United States"/>
    <x v="0"/>
    <x v="969"/>
    <x v="1"/>
    <x v="10"/>
    <x v="2"/>
    <s v="150 min"/>
    <s v="Dramas"/>
    <s v="Director Steven Spielberg takes on the towering legacy of Abraham Lincoln, focusing on his stewardship of the Union during the Civil War years."/>
    <x v="0"/>
  </r>
  <r>
    <s v="s7310"/>
    <x v="0"/>
    <x v="4104"/>
    <s v="Lion's Heart"/>
    <x v="3273"/>
    <s v="Mohamed Ramadan"/>
    <s v="Mohamed Ramadan, Hassan Hosny, Horeya Farghaly, Sayed Rajab, Aida Reyad, Omar Mustafa Metwally, Riham Ayman, Mohsen Mansour, Afaf Rashad, Maher Essam, Sabry Fawwaz, Hamdy Heykal, Sabry Abdel Moniem"/>
    <s v="Egypt"/>
    <s v="Egypt"/>
    <x v="27"/>
    <x v="730"/>
    <x v="2"/>
    <x v="4"/>
    <x v="1"/>
    <s v="111 min"/>
    <s v="Action &amp; Adventure, International Movies"/>
    <s v="Kidnapped as a child and raised in the circus, a young lion tamer‚Äôs tough side emerges when he gets entangled in an underworld murder mystery."/>
    <x v="5"/>
  </r>
  <r>
    <s v="s7312"/>
    <x v="0"/>
    <x v="4105"/>
    <s v="Little Dragon Maiden"/>
    <x v="3274"/>
    <s v="Leslie Cheung"/>
    <s v="Leslie Cheung, Jing-Jing Yung, Chen Kuan-tai, Leanne Liu, Tanny Tien Ni"/>
    <s v="Hong Kong"/>
    <s v="Hong Kong"/>
    <x v="12"/>
    <x v="876"/>
    <x v="1"/>
    <x v="8"/>
    <x v="1"/>
    <s v="92 min"/>
    <s v="Action &amp; Adventure, International Movies, Romantic Movies"/>
    <s v="Seeking to improve his combat skills, a young man falls in love with a woman with mystical powers, but his past stands in the way of their union."/>
    <x v="5"/>
  </r>
  <r>
    <s v="s7314"/>
    <x v="0"/>
    <x v="4106"/>
    <s v="Little Lunch: The Halloween Horror Story"/>
    <x v="3275"/>
    <s v="Flynn Curry"/>
    <s v="Flynn Curry, Olivia Deeble, Madison Lu, Ois√≠n O'Leary, Faith Seci, Joshua Sitch, Heidi Arena, Wayne Hope"/>
    <s v="Australia"/>
    <s v="Australia"/>
    <x v="9"/>
    <x v="957"/>
    <x v="2"/>
    <x v="32"/>
    <x v="7"/>
    <s v="23 min"/>
    <s v="Children &amp; Family Movies, Comedies"/>
    <s v="When the class puts on a Halloween play about a boy who leaves behind his friends for a scary new place, it hits too close to home for one student."/>
    <x v="7"/>
  </r>
  <r>
    <s v="s7315"/>
    <x v="0"/>
    <x v="4106"/>
    <s v="Little Lunch: The Nightmare Before Graduation"/>
    <x v="3276"/>
    <s v="Flynn Curry"/>
    <s v="Flynn Curry, Olivia Deeble, Madison Lu, Ois√≠n O'Leary, Faith Seci, Joshua Sitch, Heidi Arena, Wayne Hope"/>
    <s v="Australia"/>
    <s v="Australia"/>
    <x v="9"/>
    <x v="957"/>
    <x v="2"/>
    <x v="32"/>
    <x v="7"/>
    <s v="25 min"/>
    <s v="Children &amp; Family Movies, Comedies"/>
    <s v="Mrs. Gonsha's students are excited about the end of primary school ‚Äì until they discover that a classmate might not move on with them."/>
    <x v="7"/>
  </r>
  <r>
    <s v="s7316"/>
    <x v="0"/>
    <x v="4107"/>
    <s v="Little Men"/>
    <x v="3277"/>
    <s v="Greg Kinnear"/>
    <s v="Greg Kinnear, Jennifer Ehle, Paulina Garc√≠a, Alfred Molina, Michael Barbieri, Theo Taplitz, Talia Balsam, Maliq Johnson, Anthony A. Flamminio, Madison Wright, John Procaccino"/>
    <s v="United States, Greece, Brazil"/>
    <s v="United States"/>
    <x v="0"/>
    <x v="1163"/>
    <x v="2"/>
    <x v="32"/>
    <x v="3"/>
    <s v="85 min"/>
    <s v="Dramas, Independent Movies"/>
    <s v="Jake and Tony become friends when Jake's dad inherits a home above Tony's mother's shop. Friendship is tested when Jake's dad raises the shop's rent."/>
    <x v="0"/>
  </r>
  <r>
    <s v="s7317"/>
    <x v="0"/>
    <x v="4108"/>
    <s v="Little Nicky"/>
    <x v="101"/>
    <s v="Adam Sandler"/>
    <s v="Adam Sandler, Patricia Arquette, Harvey Keitel, Rhys Ifans, Allen Covert, Tommy 'Tiny' Lister, Kevin Nealon, Jon Lovitz, Michael McKean, Quentin Tarantino"/>
    <s v="United States"/>
    <s v="United States"/>
    <x v="0"/>
    <x v="328"/>
    <x v="0"/>
    <x v="42"/>
    <x v="2"/>
    <s v="90 min"/>
    <s v="Comedies"/>
    <s v="The devil sends his sweet son Nicky to Earth to bring back his scheming siblings, who have plans to oust dear old dad from power."/>
    <x v="2"/>
  </r>
  <r>
    <s v="s7321"/>
    <x v="0"/>
    <x v="4109"/>
    <s v="Little Sister"/>
    <x v="3278"/>
    <s v="Addison Timlin"/>
    <s v="Addison Timlin, Ally Sheedy, Keith Poulson, Peter Hedges, Barbara Crampton, Kristin Slaysman, Molly Plunk"/>
    <s v="United States"/>
    <s v="United States"/>
    <x v="0"/>
    <x v="1464"/>
    <x v="4"/>
    <x v="32"/>
    <x v="11"/>
    <s v="91 min"/>
    <s v="Comedies, Dramas, Independent Movies"/>
    <s v="A former Goth studying to become a nun finds her faith tested when she returns home to visit her brother, who has been disfigured in the Iraq War."/>
    <x v="2"/>
  </r>
  <r>
    <s v="s7323"/>
    <x v="0"/>
    <x v="4110"/>
    <s v="Lizzie Borden Took an Ax"/>
    <x v="3279"/>
    <s v="Christina Ricci"/>
    <s v="Christina Ricci, Clea DuVall, Gregg Henry, Stephen McHattie, Shawn Doyle, Sara Botsford, Hannah Emily Anderson, Andrea Runge, Billy Campbell, Jennifer Kydd, Kirstin Howell, John Maclaren"/>
    <s v="United States"/>
    <s v="United States"/>
    <x v="0"/>
    <x v="1161"/>
    <x v="5"/>
    <x v="28"/>
    <x v="1"/>
    <s v="87 min"/>
    <s v="Thrillers"/>
    <s v="This made-for-TV drama chronicles the scandal and enduring mystery surrounding Lizzie Borden, who was tried in 1892 for axing her parents to death."/>
    <x v="4"/>
  </r>
  <r>
    <s v="s7324"/>
    <x v="0"/>
    <x v="4111"/>
    <s v="Lo and Behold: Reveries of the Connected World"/>
    <x v="2495"/>
    <s v="Werner Herzog"/>
    <s v="Werner Herzog"/>
    <s v="United States"/>
    <s v="United States"/>
    <x v="0"/>
    <x v="1465"/>
    <x v="6"/>
    <x v="32"/>
    <x v="2"/>
    <s v="98 min"/>
    <s v="Documentaries"/>
    <s v="Filmmaker Werner Herzog presents a history of the internet, starting with its birth in 1969, and ponders the joys and sorrows of its social influence."/>
    <x v="8"/>
  </r>
  <r>
    <s v="s7327"/>
    <x v="0"/>
    <x v="4112"/>
    <s v="Lock, Stock and Two Smoking Barrels"/>
    <x v="3280"/>
    <s v="Jason Flemyng"/>
    <s v="Jason Flemyng, Dexter Fletcher, Nick Moran, Jason Statham, Steven Mackintosh, Nicholas Rowe, Nick Marcq, Charles Forbes, Vinnie Jones, Lenny McLean"/>
    <s v="United Kingdom"/>
    <s v="United Kingdom"/>
    <x v="1"/>
    <x v="1160"/>
    <x v="0"/>
    <x v="2"/>
    <x v="4"/>
    <s v="108 min"/>
    <s v="Action &amp; Adventure, Comedies, Independent Movies"/>
    <s v="Hoping to make a bundle in a high-stakes poker game, four shiftless lads from London's East End instead find themselves swimming in debt."/>
    <x v="5"/>
  </r>
  <r>
    <s v="s7328"/>
    <x v="0"/>
    <x v="4113"/>
    <s v="Locke"/>
    <x v="3281"/>
    <s v="Tom Hardy"/>
    <s v="Tom Hardy, Olivia Colman, Ruth Wilson, Andrew Scott, Ben Daniels, Tom Holland, Bill Milner, Danny Webb, Alice Lowe, Silas Carson"/>
    <s v="United Kingdom, United States"/>
    <s v="United Kingdom"/>
    <x v="1"/>
    <x v="1466"/>
    <x v="1"/>
    <x v="4"/>
    <x v="4"/>
    <s v="85 min"/>
    <s v="Dramas, Independent Movies"/>
    <s v="Over the space of 90 minutes, Ivan Locke's life spins out of control via a series of phone calls made while he drives down the highway to London."/>
    <x v="0"/>
  </r>
  <r>
    <s v="s7329"/>
    <x v="0"/>
    <x v="4114"/>
    <s v="Lockout"/>
    <x v="3282"/>
    <s v="Guy Pearce"/>
    <s v="Guy Pearce, Maggie Grace, Joseph Gilgun, Vincent Regan, Lennie James, Peter Stormare, Jacky Ido, Tim Plester, Mark Tankersley, Anne-Solenne Hatte"/>
    <s v="France, United States"/>
    <s v="France"/>
    <x v="14"/>
    <x v="1467"/>
    <x v="2"/>
    <x v="10"/>
    <x v="2"/>
    <s v="95 min"/>
    <s v="Action &amp; Adventure, International Movies, Sci-Fi &amp; Fantasy"/>
    <s v="A government agent wrongly accused of a crime gets a shot at freedom if he can engineer a high-risk rescue mission to outer space."/>
    <x v="5"/>
  </r>
  <r>
    <s v="s7330"/>
    <x v="0"/>
    <x v="4115"/>
    <s v="Loco Love"/>
    <x v="3283"/>
    <s v="Evan Deverian"/>
    <s v="Evan Deverian, Melany Bennet, Jordan T. Wilson, Adan Mart√≠n Rocha"/>
    <s v="Mexico"/>
    <s v="Mexico"/>
    <x v="17"/>
    <x v="1159"/>
    <x v="3"/>
    <x v="5"/>
    <x v="0"/>
    <s v="103 min"/>
    <s v="Dramas, Independent Movies, International Movies"/>
    <s v="A young man and woman fall in love but are threatened to be torn apart by the tensions between their Latino and Caucasian communities in Arizona."/>
    <x v="0"/>
  </r>
  <r>
    <s v="s7331"/>
    <x v="0"/>
    <x v="4116"/>
    <s v="Logan's Run"/>
    <x v="3284"/>
    <s v="Michael York"/>
    <s v="Michael York, Richard Jordan, Farrah Fawcett, Jenny Agutter, Peter Ustinov, Roscoe Lee Browne, Randolph Roberts, Gary Morgan, Greg Lewis"/>
    <s v="United States"/>
    <s v="United States"/>
    <x v="0"/>
    <x v="624"/>
    <x v="3"/>
    <x v="43"/>
    <x v="3"/>
    <s v="118 min"/>
    <s v="Action &amp; Adventure, Classic Movies, Cult Movies"/>
    <s v="In the 23rd century, inhabitants of a domed city exist in a world filled with life's pleasures ‚Äì but no one is allowed to live past the age of 30."/>
    <x v="5"/>
  </r>
  <r>
    <s v="s7333"/>
    <x v="0"/>
    <x v="4117"/>
    <s v="Lolita"/>
    <x v="2625"/>
    <s v="James Mason"/>
    <s v="James Mason, Shelley Winters, Peter Sellers, Sue Lyon, Gary Cockrell, Jerry Stovin, Diana Decker, Lois Maxwell, Cec Linder"/>
    <s v="United Kingdom, United States"/>
    <s v="United Kingdom"/>
    <x v="1"/>
    <x v="624"/>
    <x v="3"/>
    <x v="60"/>
    <x v="4"/>
    <s v="153 min"/>
    <s v="Classic Movies, Dramas, Romantic Movies"/>
    <s v="In this black comedy, an English professor marries his landlady to get closer to his forbidden obsession: her teenage daughter."/>
    <x v="9"/>
  </r>
  <r>
    <s v="s7334"/>
    <x v="1"/>
    <x v="4118"/>
    <s v="London Spy"/>
    <x v="3285"/>
    <s v="Ben Whishaw"/>
    <s v="Ben Whishaw, Jim Broadbent, Edward Holcroft, Samantha Spiro, Charlotte Rampling, Lorraine Ashbourne, David Hayman, Clarke Peters, Adrian Lester, Harriet Walter"/>
    <s v="United Kingdom"/>
    <s v="United Kingdom"/>
    <x v="1"/>
    <x v="1127"/>
    <x v="3"/>
    <x v="25"/>
    <x v="0"/>
    <s v="1 Season"/>
    <s v="British TV Shows, Crime TV Shows, International TV Shows"/>
    <s v="When his reclusive-banker lover disappears, a hard-partying young British hedonist plunges into the dangerous world of espionage to find the truth."/>
    <x v="1"/>
  </r>
  <r>
    <s v="s7335"/>
    <x v="0"/>
    <x v="4119"/>
    <s v="Long Time Running"/>
    <x v="3286"/>
    <s v="Gord Downie"/>
    <s v="Gord Downie, Paul Langlois, Gord Sinclair, Rob Baker, Johnny Fay, Justin Trudeau"/>
    <s v="Canada"/>
    <s v="Canada"/>
    <x v="11"/>
    <x v="1468"/>
    <x v="5"/>
    <x v="5"/>
    <x v="1"/>
    <s v="96 min"/>
    <s v="Documentaries, International Movies, Music &amp; Musicals"/>
    <s v="This documentary follows the 2016 tour of beloved rock band The Tragically Hip as they make their way across Canada one last time."/>
    <x v="8"/>
  </r>
  <r>
    <s v="s7336"/>
    <x v="0"/>
    <x v="4120"/>
    <s v="Look Out, Officer"/>
    <x v="3287"/>
    <s v="Stephen Chow"/>
    <s v="Stephen Chow, Bill Tung, Stanley Sui-Fan Fung, Vivian Chan, Indra Leech, Amy Yip"/>
    <s v="Hong Kong"/>
    <s v="Hong Kong"/>
    <x v="12"/>
    <x v="869"/>
    <x v="2"/>
    <x v="29"/>
    <x v="1"/>
    <s v="88 min"/>
    <s v="Action &amp; Adventure, Comedies, International Movies"/>
    <s v="An officer killed on the job returns to Earth as a ghost to solve his own murder and seek justice with the help of a rookie cop and some funky magic."/>
    <x v="5"/>
  </r>
  <r>
    <s v="s7337"/>
    <x v="0"/>
    <x v="4121"/>
    <s v="Look Who's Back"/>
    <x v="3288"/>
    <s v="Oliver Masucci"/>
    <s v="Oliver Masucci, Fabian Busch, Christoph Maria Herbst, Katja Riemann, Franziska Wulf, Lars Rudolph, Michael Kessler, Thomas Thieme"/>
    <s v="Germany"/>
    <s v="Germany"/>
    <x v="2"/>
    <x v="1469"/>
    <x v="4"/>
    <x v="25"/>
    <x v="11"/>
    <s v="116 min"/>
    <s v="Comedies, International Movies"/>
    <s v="When Adolf Hitler reawakens at the site of his former bunker 70 years later, he's mistaken for a brilliant comedian and becomes a media phenomenon."/>
    <x v="2"/>
  </r>
  <r>
    <s v="s7338"/>
    <x v="0"/>
    <x v="4122"/>
    <s v="Lorai: Play to Live"/>
    <x v="1796"/>
    <s v="Prasenjit Chatterjee"/>
    <s v="Prasenjit Chatterjee, Payel Sarkar, Indrasish Roy, Kanchan Mullick, Kharaj Mukherjee, Gargi Roychowdhury, Deepankar De, Biswajit Chakraborty, Bharat Kaul, Rajat Ganguly"/>
    <s v="India"/>
    <s v="India"/>
    <x v="3"/>
    <x v="1049"/>
    <x v="3"/>
    <x v="25"/>
    <x v="1"/>
    <s v="155 min"/>
    <s v="Dramas, International Movies, Sports Movies"/>
    <s v="Under a government initiative, a retired alcoholic soccer player is sent to establish a soccer team in a politically troubled area."/>
    <x v="0"/>
  </r>
  <r>
    <s v="s7345"/>
    <x v="0"/>
    <x v="4123"/>
    <s v="Love Dot Com: The Social Experiment"/>
    <x v="3289"/>
    <s v="Brave Williams"/>
    <s v="Brave Williams, Tobias Truvillion, Kym Whitley, LisaRaye McCoy, Charles Malik Whitfield, W. Ellington Felton, Christopher Williams, Angus Whinfield, Jamie Moreen, Raheem Devaughn"/>
    <s v="United States"/>
    <s v="United States"/>
    <x v="0"/>
    <x v="1470"/>
    <x v="6"/>
    <x v="23"/>
    <x v="0"/>
    <s v="98 min"/>
    <s v="Comedies, Romantic Movies"/>
    <s v="Sparks fly and romance blooms when Shelby, a vegan chef, meets Greg, a developer ‚Äì until their opposing views clash."/>
    <x v="2"/>
  </r>
  <r>
    <s v="s7346"/>
    <x v="0"/>
    <x v="63"/>
    <s v="Love In A Puff"/>
    <x v="58"/>
    <s v="Miriam Chin Wah Yeung"/>
    <s v="Miriam Chin Wah Yeung, Shawn Yue, Singh Hartihan Bitto, Yat Ning Chan, Tat-Ming Cheung, Matt Chow, Chui Tien-you, Queenie Chu, Charmaine Fong, Vincent Kok"/>
    <s v="Hong Kong"/>
    <s v="Hong Kong"/>
    <x v="12"/>
    <x v="876"/>
    <x v="1"/>
    <x v="3"/>
    <x v="0"/>
    <s v="103 min"/>
    <s v="Comedies, Dramas, International Movies"/>
    <s v="When the Hong Kong government enacts a ban on smoking cigarettes indoors, the new law drives hard-core smokers outside, facilitating a meeting between Cherie, a makeup saleswoman, and Jimmy, an advertising exec."/>
    <x v="2"/>
  </r>
  <r>
    <s v="s7347"/>
    <x v="0"/>
    <x v="4124"/>
    <s v="Love Ni Bhavai"/>
    <x v="3290"/>
    <s v="Malhar Thakar"/>
    <s v="Malhar Thakar, Pratik Gandhi, Aarohi Patel, Maulik Jagdish Nayak, Diana Raval, Roopa Divatia, Aarti Patel"/>
    <s v="India"/>
    <s v="India"/>
    <x v="3"/>
    <x v="935"/>
    <x v="0"/>
    <x v="5"/>
    <x v="1"/>
    <s v="163 min"/>
    <s v="Comedies, International Movies, Romantic Movies"/>
    <s v="Not romantically inclined, a popular radio personality finds herself caught between two diametrically opposed suitors."/>
    <x v="2"/>
  </r>
  <r>
    <s v="s7348"/>
    <x v="0"/>
    <x v="4125"/>
    <s v="Love on Delivery"/>
    <x v="3242"/>
    <s v="Stephen Chow"/>
    <s v="Stephen Chow, Christy Chung, Ng Man-Tat"/>
    <s v="Hong Kong"/>
    <s v="Hong Kong"/>
    <x v="12"/>
    <x v="869"/>
    <x v="2"/>
    <x v="24"/>
    <x v="1"/>
    <s v="93 min"/>
    <s v="Action &amp; Adventure, Comedies, International Movies"/>
    <s v="To prove himself to a love interest, a delivery boy learns dubious kung fu from an aging charlatan so he can challenge his archrival to a fight."/>
    <x v="5"/>
  </r>
  <r>
    <s v="s7351"/>
    <x v="0"/>
    <x v="4126"/>
    <s v="Love Shot"/>
    <x v="3291"/>
    <s v="Dakota Loesch"/>
    <s v="Dakota Loesch, Amy Tsang, John Kapelos, Cruz Kim, Victor J. Ho, Clint Jung, Daniel Phai, Cindy Chu, Brian Kurtis, Pete Herron"/>
    <s v="United States"/>
    <s v="United States"/>
    <x v="0"/>
    <x v="868"/>
    <x v="3"/>
    <x v="21"/>
    <x v="0"/>
    <s v="77 min"/>
    <s v="Dramas, Thrillers"/>
    <s v="A charming hitman questions his profession after learning his next target is the karaoke singer he‚Äôs falling in love with."/>
    <x v="0"/>
  </r>
  <r>
    <s v="s7352"/>
    <x v="0"/>
    <x v="4127"/>
    <s v="Love Station"/>
    <x v="3292"/>
    <s v="Menna Shalaby"/>
    <s v="Menna Shalaby, Sherif Salama, Yousra El Lozy, Mona Hala, Edward Fouad, Lotfy Labib, Ashraf Hamdy"/>
    <s v="Egypt"/>
    <s v="Egypt"/>
    <x v="27"/>
    <x v="885"/>
    <x v="4"/>
    <x v="15"/>
    <x v="1"/>
    <s v="97 min"/>
    <s v="Comedies, International Movies, Romantic Movies"/>
    <s v="Single coworkers at a radio station are brought together by mutual friends, but their starry-eyed notions about love may scuttle their romance."/>
    <x v="2"/>
  </r>
  <r>
    <s v="s7353"/>
    <x v="0"/>
    <x v="4128"/>
    <s v="Love You... Love You Not"/>
    <x v="3293"/>
    <s v="Chelsea Islan"/>
    <s v="Chelsea Islan, Hamish Daud, Miller Khan, Kemal Pahlevi, R.R. Melati Pinaring, Fico Fachriza, Reynold Hamzah, Rizka Dwi Septiana, Arkanda Saezario Wicaksono"/>
    <s v="Indonesia"/>
    <s v="Indonesia"/>
    <x v="25"/>
    <x v="886"/>
    <x v="5"/>
    <x v="25"/>
    <x v="1"/>
    <s v="115 min"/>
    <s v="Comedies, International Movies, Romantic Movies"/>
    <s v="A love triangle gets complicated when a female English tutor unknowingly gets between a hot-tempered guy and his off-to-the-United States girlfriend."/>
    <x v="2"/>
  </r>
  <r>
    <s v="s7355"/>
    <x v="0"/>
    <x v="4129"/>
    <s v="Love, Rosie"/>
    <x v="3294"/>
    <s v="Lily Collins"/>
    <s v="Lily Collins, Sam Claflin, Christian Cooke, Jamie Beamish, Suki Waterhouse, Tamsin Egerton, Jaime Winstone, Lorcan Cranitch"/>
    <s v="Germany, United Kingdom"/>
    <s v="Germany"/>
    <x v="2"/>
    <x v="887"/>
    <x v="6"/>
    <x v="28"/>
    <x v="4"/>
    <s v="103 min"/>
    <s v="Comedies, International Movies, Romantic Movies"/>
    <s v="Over the years, as they come and go in each other's life, childhood pals Rosie and Alex struggle to resolve the lasting, intimate bond between them."/>
    <x v="2"/>
  </r>
  <r>
    <s v="s7357"/>
    <x v="0"/>
    <x v="4130"/>
    <s v="Loving Annabelle"/>
    <x v="3295"/>
    <s v="Erin Kelly"/>
    <s v="Erin Kelly, Diane Gaidry, Laura Breckenridge, Michelle Horn, Gustine Fudickar, Ilene Graff, Kevin McCarthy, Markus Flanagan"/>
    <s v="United States"/>
    <s v="United States"/>
    <x v="0"/>
    <x v="867"/>
    <x v="0"/>
    <x v="20"/>
    <x v="0"/>
    <s v="77 min"/>
    <s v="Dramas, Independent Movies, LGBTQ Movies"/>
    <s v="An esteemed young poetry teacher at a Catholic boarding school risks everything when she engages in a feverish affair with a female student."/>
    <x v="0"/>
  </r>
  <r>
    <s v="s7358"/>
    <x v="0"/>
    <x v="4131"/>
    <s v="Loving You"/>
    <x v="1899"/>
    <s v="Lau Ching Wan"/>
    <s v="Lau Ching Wan, Carman Lee, Tsung-Hua To, Chung-wai Lee, Ruby Wong"/>
    <s v="Hong Kong"/>
    <s v="Hong Kong"/>
    <x v="12"/>
    <x v="888"/>
    <x v="1"/>
    <x v="39"/>
    <x v="1"/>
    <s v="79 min"/>
    <s v="Dramas, International Movies"/>
    <s v="Struggling in a loveless marriage, a hard-drinking, workaholic cop finds a chance at redemption after a fateful incident leaves him wounded."/>
    <x v="0"/>
  </r>
  <r>
    <s v="s7359"/>
    <x v="0"/>
    <x v="4132"/>
    <s v="Lucha: Playing the Impossible"/>
    <x v="3296"/>
    <s v="Luciana Aymar"/>
    <s v="Luciana Aymar"/>
    <s v="Argentina"/>
    <s v="Argentina"/>
    <x v="10"/>
    <x v="889"/>
    <x v="2"/>
    <x v="32"/>
    <x v="5"/>
    <s v="98 min"/>
    <s v="Documentaries, International Movies, Sports Movies"/>
    <s v="Known simply as &quot;Lucha,&quot; field hockey player Luciana Aymar shares her tumultuous and triumphant journey to become the best in the world."/>
    <x v="8"/>
  </r>
  <r>
    <s v="s7361"/>
    <x v="0"/>
    <x v="4133"/>
    <s v="Lucky: No Time for Love"/>
    <x v="3297"/>
    <s v="Salman Khan"/>
    <s v="Salman Khan, Sneha Ullal, Mithun Chakraborty, Kader Khan, Navni Parihar, Ravi Baswani, Vikram Gokhale, Mumait Khan"/>
    <s v="India"/>
    <s v="India"/>
    <x v="3"/>
    <x v="866"/>
    <x v="3"/>
    <x v="19"/>
    <x v="1"/>
    <s v="131 min"/>
    <s v="Dramas, International Movies, Romantic Movies"/>
    <s v="During an uprising in Russia's St. Petersburg, teen girl Lucky meets handsome Aditya, the Indian ambassador's son, and together they flee the chaos."/>
    <x v="0"/>
  </r>
  <r>
    <s v="s7362"/>
    <x v="0"/>
    <x v="4134"/>
    <s v="Lupt"/>
    <x v="3298"/>
    <s v="Javed Jaffrey"/>
    <s v="Javed Jaffrey, Vijay Raaz, Karan Aanand, Niki Walia, Meenakshi Dixit, Rishabh Chaddha, Rishina Kandhari, Kiearra Soni"/>
    <s v="India"/>
    <s v="India"/>
    <x v="3"/>
    <x v="865"/>
    <x v="4"/>
    <x v="21"/>
    <x v="1"/>
    <s v="110 min"/>
    <s v="Horror Movies, International Movies, Thrillers"/>
    <s v="Haunted by disturbing visions, a workaholic takes a vacation with his family, but a detour leads them to an unsettling stranger and chilling events."/>
    <x v="3"/>
  </r>
  <r>
    <s v="s7363"/>
    <x v="0"/>
    <x v="4135"/>
    <s v="Lusers"/>
    <x v="3299"/>
    <s v="Carlos Alc√°ntara"/>
    <s v="Carlos Alc√°ntara, Pablo Granados, Felipe Izquierdo, Gaby Espino, Cristi√°n de la Fuente, Marcela Guerty, Claudio Torres"/>
    <s v="Argentina, Chile, Peru"/>
    <s v="Argentina"/>
    <x v="10"/>
    <x v="890"/>
    <x v="5"/>
    <x v="25"/>
    <x v="0"/>
    <s v="100 min"/>
    <s v="Comedies, International Movies, Sports Movies"/>
    <s v="Three men from different nations must find their way out of the Amazon jungle ‚Äì on foot ‚Äì when they get lost on the way to Brazil's World Cup Final."/>
    <x v="2"/>
  </r>
  <r>
    <s v="s7364"/>
    <x v="0"/>
    <x v="4136"/>
    <s v="Ma Chu Ka"/>
    <x v="3300"/>
    <s v="Pasupathy"/>
    <s v="Pasupathy, Janani Iyer, Pratap Pothen"/>
    <s v="India"/>
    <s v="India"/>
    <x v="3"/>
    <x v="891"/>
    <x v="6"/>
    <x v="5"/>
    <x v="1"/>
    <s v="117 min"/>
    <s v="International Movies, Thrillers"/>
    <s v="The relationship between a journalist and a lawyer she meets while investigating a story grows complicated as she uncovers layers of deception."/>
    <x v="15"/>
  </r>
  <r>
    <s v="s7365"/>
    <x v="0"/>
    <x v="4137"/>
    <s v="Maacher Jhol"/>
    <x v="3301"/>
    <s v="Ritwick Chakraborty"/>
    <s v="Ritwick Chakraborty, Mamata Shankar, Paoli Dam, Kaya Blocksage, Sauraseni Maitra, Arjun Chakrabarty"/>
    <s v="India, France"/>
    <s v="India"/>
    <x v="3"/>
    <x v="992"/>
    <x v="6"/>
    <x v="5"/>
    <x v="5"/>
    <s v="107 min"/>
    <s v="Dramas, International Movies"/>
    <s v="On his first visit to his home city of Kolkata in 13 years, a Paris-based chef is faced with a cooking challenge that will change his life forever."/>
    <x v="0"/>
  </r>
  <r>
    <s v="s7366"/>
    <x v="0"/>
    <x v="4138"/>
    <s v="Mac &amp; Devin Go to High School"/>
    <x v="3302"/>
    <s v="Snoop Dogg"/>
    <s v="Snoop Dogg, Wiz Khalifa, Mike Epps, Teairra Mari, Derek Kane, Luenell, Teni Panosian, Paul Iacono, Andy Milonakis, Mystikal"/>
    <s v="United States"/>
    <s v="United States"/>
    <x v="0"/>
    <x v="1471"/>
    <x v="1"/>
    <x v="10"/>
    <x v="4"/>
    <s v="76 min"/>
    <s v="Comedies"/>
    <s v="Devin Overstreet may be the class valedictorian, but he hasn't had much life experience. Enter Mac Johnson, a 10th-year senior and weed dealer."/>
    <x v="2"/>
  </r>
  <r>
    <s v="s7367"/>
    <x v="0"/>
    <x v="4139"/>
    <s v="Macchli Jal Ki Rani Hai"/>
    <x v="3303"/>
    <s v="Swara Bhaskar"/>
    <s v="Swara Bhaskar, Bhanu Uday, Murli Sharma, Deep Raj Rana, Reema Debnath, Hemant Pandey, Saurabh Dubey, Sakha Kalyani"/>
    <s v="India"/>
    <s v="India"/>
    <x v="3"/>
    <x v="1032"/>
    <x v="5"/>
    <x v="28"/>
    <x v="0"/>
    <s v="118 min"/>
    <s v="Horror Movies, International Movies"/>
    <s v="After relocating to a different town with her husband, a housewife begins to sense the existence of a mysterious presence in their new house."/>
    <x v="3"/>
  </r>
  <r>
    <s v="s7368"/>
    <x v="0"/>
    <x v="4140"/>
    <s v="Mad Max"/>
    <x v="3304"/>
    <s v="Mel Gibson"/>
    <s v="Mel Gibson, Joanne Samuel, Hugh Keays-Byrne, Steve Bisley, Tim Burns, Roger Ward, Lisa Aldenhoven, Bertrand Cadart"/>
    <s v="Australia, United States"/>
    <s v="Australia"/>
    <x v="9"/>
    <x v="421"/>
    <x v="4"/>
    <x v="50"/>
    <x v="4"/>
    <s v="93 min"/>
    <s v="Action &amp; Adventure, Classic Movies, Cult Movies"/>
    <s v="In a post-apocalyptic future, a malicious gang murders Max's family as an act of retaliation, forcing Max to hit the open road seeking vengeance."/>
    <x v="5"/>
  </r>
  <r>
    <s v="s7370"/>
    <x v="0"/>
    <x v="4141"/>
    <s v="Mad Money"/>
    <x v="3305"/>
    <s v="Diane Keaton"/>
    <s v="Diane Keaton, Queen Latifah, Katie Holmes, Ted Danson, Roger Cross, Adam Rothenberg, Stephen Root, Christopher McDonald, Meagen Fay, J.C. MacKenzie, Finesse Mitchell, Eric Keenleyside"/>
    <s v="United States"/>
    <s v="United States"/>
    <x v="0"/>
    <x v="624"/>
    <x v="3"/>
    <x v="16"/>
    <x v="2"/>
    <s v="99 min"/>
    <s v="Comedies"/>
    <s v="A woman joins the janitorial staff of the Federal Reserve Bank and conspires with two co-workers to pilfer old money that's scheduled to be destroyed."/>
    <x v="2"/>
  </r>
  <r>
    <s v="s7371"/>
    <x v="0"/>
    <x v="4142"/>
    <s v="Mad Ron's Prevues from Hell"/>
    <x v="3306"/>
    <s v="Nick Pawlow"/>
    <s v="Nick Pawlow, Jordu Schell, Jay Kushwara, Michael Townsend Wright, Anthony Kelly, Happy Goldsplatt, Ron Roccia, Fred Pomerleau, Joe Amodei, Nicholas Kitsopoulos"/>
    <s v="United States"/>
    <s v="United States"/>
    <x v="0"/>
    <x v="1472"/>
    <x v="6"/>
    <x v="9"/>
    <x v="11"/>
    <s v="84 min"/>
    <s v="Cult Movies, Horror Movies"/>
    <s v="This collection cherry-picks trailers, forgotten scenes and poster art from 47 gory oldies, including Bay of Blood and The Blood Spattered Bride."/>
    <x v="19"/>
  </r>
  <r>
    <s v="s7372"/>
    <x v="0"/>
    <x v="4143"/>
    <s v="Mad World"/>
    <x v="3307"/>
    <s v="Shawn Yue"/>
    <s v="Shawn Yue, Eric Tsang, Elaine Jin, Charmaine Fong"/>
    <s v="Hong Kong"/>
    <s v="Hong Kong"/>
    <x v="12"/>
    <x v="1473"/>
    <x v="0"/>
    <x v="32"/>
    <x v="0"/>
    <s v="102 min"/>
    <s v="Dramas, International Movies"/>
    <s v="A stockbroker struggling with bipolar disorder goes to live with his estranged father in a cramped flat, where old resentments bubble to the surface."/>
    <x v="0"/>
  </r>
  <r>
    <s v="s7373"/>
    <x v="0"/>
    <x v="4144"/>
    <s v="Madaari"/>
    <x v="1038"/>
    <s v="Irrfan Khan"/>
    <s v="Irrfan Khan, Jimmy Shergill, Vishesh Bansal, Tushar Dalvi, Nitish Pandey"/>
    <s v="India"/>
    <s v="India"/>
    <x v="3"/>
    <x v="1474"/>
    <x v="1"/>
    <x v="32"/>
    <x v="1"/>
    <s v="134 min"/>
    <s v="Dramas, Independent Movies, International Movies"/>
    <s v="A bridge under construction collapses in Mumbai, killing a man's family and launching him on a crusade to bring those responsible to justice."/>
    <x v="0"/>
  </r>
  <r>
    <s v="s7374"/>
    <x v="0"/>
    <x v="4145"/>
    <s v="Maddman: The Steve Madden Story"/>
    <x v="3308"/>
    <s v="Steve Madden"/>
    <s v="Steve Madden"/>
    <s v="United States"/>
    <s v="United States"/>
    <x v="0"/>
    <x v="1475"/>
    <x v="2"/>
    <x v="5"/>
    <x v="0"/>
    <s v="78 min"/>
    <s v="Documentaries"/>
    <s v="This documentary chronicles the rise of the footwear designer behind a billion-dollar empire and his subsequent comeback after a financial scandal."/>
    <x v="8"/>
  </r>
  <r>
    <s v="s7375"/>
    <x v="0"/>
    <x v="4146"/>
    <s v="Madre"/>
    <x v="3309"/>
    <s v="Daniela Ram√≠rez"/>
    <s v="Daniela Ram√≠rez, Cristobal Tapia Montt, Aida, Mat√≠as Bassi, Nicol√°s Dur√°n, Ignacia Allamand"/>
    <s v="Chile"/>
    <s v="Chile"/>
    <x v="48"/>
    <x v="1476"/>
    <x v="3"/>
    <x v="32"/>
    <x v="0"/>
    <s v="95 min"/>
    <s v="International Movies, Thrillers"/>
    <s v="Pregnant and overwhelmed, Diana hires a caretaker for her son with severe autism. But she soon begins to fear the new nanny has sinister intentions."/>
    <x v="15"/>
  </r>
  <r>
    <s v="s7376"/>
    <x v="1"/>
    <x v="4147"/>
    <s v="Maggie &amp; Bianca: Fashion Friends"/>
    <x v="2344"/>
    <s v="Emanuela Rei"/>
    <s v="Emanuela Rei, Giorgia Boni, Sergio Ruggeri, Luca Murphy, Federica Corti, Federico Pedroni, Tiffany Zhou, Sergio Melone"/>
    <s v="Italy"/>
    <s v="Italy"/>
    <x v="13"/>
    <x v="1477"/>
    <x v="4"/>
    <x v="5"/>
    <x v="7"/>
    <s v="1 Season"/>
    <s v="Kids' TV, TV Comedies"/>
    <s v="Originally polar opposites, an American fashion student and the daughter of an industry mogul form an everlasting bond and start a rock band in Milan."/>
    <x v="23"/>
  </r>
  <r>
    <s v="s7378"/>
    <x v="0"/>
    <x v="4148"/>
    <s v="Magic Snowflake"/>
    <x v="3310"/>
    <s v="Nathan Simony"/>
    <s v="Nathan Simony, Beno√Æt Allemane, Vincent Grass, Jean-Claude Donda, Alexis Tomassian, Pascal Sellem, Evelyne Grandjean, Alice R√©v√©rend, Kylian Trouillard, C√©line Melloul"/>
    <s v="France, Belgium"/>
    <s v="France"/>
    <x v="14"/>
    <x v="1478"/>
    <x v="5"/>
    <x v="4"/>
    <x v="9"/>
    <s v="73 min"/>
    <s v="Children &amp; Family Movies"/>
    <s v="Young Nicolas agrees to do Santa's work for one year. But the stress of the job threatens the boy's sense of joy ‚Äì and Christmas itself."/>
    <x v="7"/>
  </r>
  <r>
    <s v="s7379"/>
    <x v="0"/>
    <x v="4149"/>
    <s v="Magnetic"/>
    <x v="2656"/>
    <s v="Tom Barrer"/>
    <s v="Tom Barrer, Liam Whaley, Wille Lindberg, Sam Favret, Fabian Bodet, Jamie Lee, Lorenzo Avvenenti, Ross Clarke-Jones"/>
    <s v="France"/>
    <s v="France"/>
    <x v="14"/>
    <x v="1479"/>
    <x v="6"/>
    <x v="21"/>
    <x v="1"/>
    <s v="110 min"/>
    <s v="Action &amp; Adventure, Documentaries, International Movies"/>
    <s v="Attracted to thrills across the globe, intrepid athletes venture to remote locations in pursuit of their extreme form of bliss."/>
    <x v="5"/>
  </r>
  <r>
    <s v="s7380"/>
    <x v="0"/>
    <x v="4150"/>
    <s v="Magnus"/>
    <x v="3311"/>
    <s v="Magnus Carlsen"/>
    <s v="Magnus Carlsen"/>
    <s v="Norway"/>
    <s v="Norway"/>
    <x v="52"/>
    <x v="1451"/>
    <x v="1"/>
    <x v="32"/>
    <x v="5"/>
    <s v="75 min"/>
    <s v="Children &amp; Family Movies, Documentaries, International Movies"/>
    <s v="This dramatic documentary explores the life and mind of Magnus Carlsen, the charismatic Norwegian prodigy who became world chess champion."/>
    <x v="7"/>
  </r>
  <r>
    <s v="s7381"/>
    <x v="0"/>
    <x v="4151"/>
    <s v="Mahabharat"/>
    <x v="3312"/>
    <s v="Amitabh Bachchan"/>
    <s v="Amitabh Bachchan, Ajay Devgn, Vidya Balan, Shatrughan Sinha, Sunny Deol, Anil Kapoor, Manoj Bajpayee, Jackie Shroff, Anupam Kher, Deepti Naval"/>
    <s v="India"/>
    <s v="India"/>
    <x v="3"/>
    <x v="876"/>
    <x v="1"/>
    <x v="4"/>
    <x v="1"/>
    <s v="119 min"/>
    <s v="Action &amp; Adventure, Dramas, International Movies"/>
    <s v="Two young brothers encounter a singing bird who treats them to a musical reinterpretation of one of India‚Äôs most epic ancient tales."/>
    <x v="5"/>
  </r>
  <r>
    <s v="s7385"/>
    <x v="0"/>
    <x v="4152"/>
    <s v="Mahjong Heroes"/>
    <x v="3313"/>
    <s v="Patrick Tse"/>
    <s v="Patrick Tse, Betty Ting Pei, Hua Yueh, Chin Siu Ho, Lau Hak-Suen, Kwan Hoi-san"/>
    <s v="Hong Kong"/>
    <s v="Hong Kong"/>
    <x v="12"/>
    <x v="869"/>
    <x v="2"/>
    <x v="47"/>
    <x v="5"/>
    <s v="92 min"/>
    <s v="Comedies, International Movies"/>
    <s v="In this comedy, characters from all walks of life go head-to-head around the mahjong table in a high-stakes contest of different playing styles."/>
    <x v="2"/>
  </r>
  <r>
    <s v="s7387"/>
    <x v="0"/>
    <x v="4153"/>
    <s v="Maine Pyaar Kyun Kiya"/>
    <x v="86"/>
    <s v="Salman Khan"/>
    <s v="Salman Khan, Sushmita Sen, Sohail Khan, Katrina Kaif, Arshad Warsi, Isha Koppikar, Rajpal Yadav, Beena Kak"/>
    <s v="India"/>
    <s v="India"/>
    <x v="3"/>
    <x v="579"/>
    <x v="0"/>
    <x v="19"/>
    <x v="1"/>
    <s v="137 min"/>
    <s v="Comedies, International Movies, Music &amp; Musicals"/>
    <s v="After lying to his girlfriend, orthopedic surgeon Samir must conjure up a pretend wife in this musical comedy."/>
    <x v="2"/>
  </r>
  <r>
    <s v="s7388"/>
    <x v="0"/>
    <x v="4154"/>
    <s v="Maine Pyar Kiya"/>
    <x v="1076"/>
    <s v="Salman Khan"/>
    <s v="Salman Khan, Bhagyashree, Alok Nath, Rajeev Verma, Reema Lagoo, Ajit Vachani, Harish Patel, Deep Dhillon, Pervin Dastur, Mohnish Bahl"/>
    <s v="India"/>
    <s v="India"/>
    <x v="3"/>
    <x v="992"/>
    <x v="6"/>
    <x v="27"/>
    <x v="5"/>
    <s v="192 min"/>
    <s v="Dramas, International Movies, Music &amp; Musicals"/>
    <s v="When the son of a wealthy businessman and the daughter of a struggling engineer fall in love, the young man's parents question the girl's motives."/>
    <x v="0"/>
  </r>
  <r>
    <s v="s7389"/>
    <x v="0"/>
    <x v="4155"/>
    <s v="Mala Kahich Problem Nahi"/>
    <x v="3314"/>
    <s v="Gashmeer Mahajani"/>
    <s v="Gashmeer Mahajani, Spruha Joshi, Nirmiti Sawant, Vijay Nikam, Satish Alekar, Mangal Kenkre, Kamlesh Sawant, Seema Deshmukh"/>
    <s v="India"/>
    <s v="India"/>
    <x v="3"/>
    <x v="830"/>
    <x v="2"/>
    <x v="5"/>
    <x v="5"/>
    <s v="132 min"/>
    <s v="Dramas, International Movies"/>
    <s v="With their relationship running on autopilot, a discontent husband and wife must confront their issues while on a trip with the extended family."/>
    <x v="0"/>
  </r>
  <r>
    <s v="s7390"/>
    <x v="0"/>
    <x v="4156"/>
    <s v="Malicious"/>
    <x v="3315"/>
    <s v="Bojana Novakovic"/>
    <s v="Bojana Novakovic, Josh Stewart, Delroy Lindo, Melissa Bolona, Yvette Yates, Luke Edwards, Jaqueline Fleming, Ben VanderMey, Presley Richardson, Joy Kate Lawson"/>
    <s v="United States"/>
    <s v="United States"/>
    <x v="0"/>
    <x v="789"/>
    <x v="3"/>
    <x v="21"/>
    <x v="0"/>
    <s v="91 min"/>
    <s v="Horror Movies"/>
    <s v="After receiving a strange present, a professor and his pregnant wife are plagued by tragedy and a paranormal presence that's determined to kill."/>
    <x v="3"/>
  </r>
  <r>
    <s v="s7391"/>
    <x v="0"/>
    <x v="4157"/>
    <s v="Man of Tai Chi"/>
    <x v="3316"/>
    <s v="Keanu Reeves"/>
    <s v="Keanu Reeves, Tiger Chen, Karen Mok, Simon Yam, Qing Ye, Hai Yu, Sam Lee, Iko Uwais"/>
    <s v="United States, China, Hong Kong"/>
    <s v="United States"/>
    <x v="0"/>
    <x v="788"/>
    <x v="4"/>
    <x v="4"/>
    <x v="4"/>
    <s v="105 min"/>
    <s v="Action &amp; Adventure, Dramas"/>
    <s v="In this kung fu tale set in Beijing, a young man armed with incomparable martial arts skills gets embroiled in the world of underground fight clubs."/>
    <x v="5"/>
  </r>
  <r>
    <s v="s7392"/>
    <x v="0"/>
    <x v="4158"/>
    <s v="Man Up"/>
    <x v="3317"/>
    <s v="Lake Bell"/>
    <s v="Lake Bell, Simon Pegg, Ophelia Lovibond, Olivia Williams, Rory Kinnear, Henry Lloyd-Hughes, Ken Stott, Sharon Horgan, Harriet Walter, Stephen Campbell Moore, Dean-Charles Chapman, Phoebe Waller-Bridge"/>
    <s v="United Kingdom, France"/>
    <s v="United Kingdom"/>
    <x v="1"/>
    <x v="1433"/>
    <x v="5"/>
    <x v="25"/>
    <x v="4"/>
    <s v="88 min"/>
    <s v="Comedies, International Movies, Romantic Movies"/>
    <s v="A single woman seizes an opportunity when, while standing under a train station clock, she meets a stranger who mistakes her for his blind date."/>
    <x v="2"/>
  </r>
  <r>
    <s v="s7394"/>
    <x v="0"/>
    <x v="4159"/>
    <s v="Mandi"/>
    <x v="758"/>
    <s v="Shabana Azmi"/>
    <s v="Shabana Azmi, Smita Patil, Naseeruddin Shah, Amrish Puri, Kulbhushan Kharbanda, Saeed Jaffrey, Om Puri, Sreela Mazumdar, Neena Gupta"/>
    <s v="India"/>
    <s v="India"/>
    <x v="3"/>
    <x v="578"/>
    <x v="1"/>
    <x v="8"/>
    <x v="0"/>
    <s v="155 min"/>
    <s v="Dramas, Independent Movies, International Movies"/>
    <s v="Forbidden love, fraying loyalties and flagrant hypocrisy emerge when sanctimonious politicians drive a madam‚Äôs brothel from the heart of Hyderabad."/>
    <x v="0"/>
  </r>
  <r>
    <s v="s7395"/>
    <x v="0"/>
    <x v="4160"/>
    <s v="Mandobasar Galpo"/>
    <x v="3318"/>
    <s v="Paoli Dam"/>
    <s v="Paoli Dam, Parambrata Chattopadhyay, Indrasish Roy, Koushik Sen, Biswajit Chakraborty"/>
    <s v="India"/>
    <s v="India"/>
    <x v="3"/>
    <x v="950"/>
    <x v="5"/>
    <x v="5"/>
    <x v="1"/>
    <s v="103 min"/>
    <s v="Dramas, International Movies, Romantic Movies"/>
    <s v="With the assistance of a psychiatrist, an acclaimed filmmaker struggles to come to terms with a mysterious romantic trauma."/>
    <x v="0"/>
  </r>
  <r>
    <s v="s7396"/>
    <x v="0"/>
    <x v="4161"/>
    <s v="Manglehorn"/>
    <x v="142"/>
    <s v="Al Pacino"/>
    <s v="Al Pacino, Holly Hunter, Harmony Korine, Chris Messina, Skylar Gasper, Brian D. Mays, Herculano Trevino, Angela Woods"/>
    <s v="United States"/>
    <s v="United States"/>
    <x v="0"/>
    <x v="1480"/>
    <x v="5"/>
    <x v="28"/>
    <x v="2"/>
    <s v="97 min"/>
    <s v="Dramas, Independent Movies"/>
    <s v="A reclusive small-town locksmith who can't stop writing letters to a lost love meets a kindly bank teller who challenges him to look to the future."/>
    <x v="0"/>
  </r>
  <r>
    <s v="s7397"/>
    <x v="0"/>
    <x v="4162"/>
    <s v="Mango Dreams"/>
    <x v="3319"/>
    <s v="Ram Gopal Bajaj"/>
    <s v="Ram Gopal Bajaj, Pankaj Tripathi, Sameer Kochhar"/>
    <s v="United States"/>
    <s v="United States"/>
    <x v="0"/>
    <x v="957"/>
    <x v="2"/>
    <x v="32"/>
    <x v="1"/>
    <s v="92 min"/>
    <s v="Dramas, Independent Movies"/>
    <s v="Concerned that dementia will soon steal his most cherished memories, a Hindu doctor hires a Mulsim rickshaw driver to take him to his childhood home."/>
    <x v="0"/>
  </r>
  <r>
    <s v="s7398"/>
    <x v="0"/>
    <x v="4163"/>
    <s v="Manhattan Romance"/>
    <x v="3320"/>
    <s v="Tom O'Brien"/>
    <s v="Tom O'Brien, Katherine Waterston, Caitlin Fitzgerald, Gaby Hoffmann, Louis Cancelmi, Zach Grenier"/>
    <s v="United States"/>
    <s v="United States"/>
    <x v="0"/>
    <x v="1047"/>
    <x v="3"/>
    <x v="28"/>
    <x v="1"/>
    <s v="98 min"/>
    <s v="Comedies, Independent Movies, Romantic Movies"/>
    <s v="A filmmaker working on a documentary about love in modern Manhattan becomes personally entangled in the romantic lives of his subjects."/>
    <x v="2"/>
  </r>
  <r>
    <s v="s7399"/>
    <x v="0"/>
    <x v="4164"/>
    <s v="Manolo: The Boy Who Made Shoes for Lizards"/>
    <x v="3321"/>
    <s v="Manolo Blahnik"/>
    <s v="Manolo Blahnik, Anna Wintour, Andr√© Leon Talley, Paloma Picasso, Candace Bushnell, Iman, Rihanna, Naomi Campbell, Isaac Mizrahi, Rupert Everett, Sofia Coppola, John Galliano"/>
    <s v="United Kingdom"/>
    <s v="United Kingdom"/>
    <x v="1"/>
    <x v="987"/>
    <x v="6"/>
    <x v="5"/>
    <x v="0"/>
    <s v="89 min"/>
    <s v="Documentaries, International Movies"/>
    <s v="As legendary shoe designer Manolo Blahnik speaks about his creative process, his celebrity admirers chime in with their own takes on his work."/>
    <x v="8"/>
  </r>
  <r>
    <s v="s7400"/>
    <x v="0"/>
    <x v="4165"/>
    <s v="Mansfield Park"/>
    <x v="3176"/>
    <s v="Frances O'Connor"/>
    <s v="Frances O'Connor, Embeth Davidtz, Jonny Lee Miller, Alessandro Nivola, Harold Pinter, Lindsay Duncan, Sheila Gish, James Purefoy, Victoria Hamilton, Hugh Bonneville"/>
    <s v="United Kingdom"/>
    <s v="United Kingdom"/>
    <x v="1"/>
    <x v="578"/>
    <x v="1"/>
    <x v="31"/>
    <x v="2"/>
    <s v="112 min"/>
    <s v="Comedies, Dramas, International Movies"/>
    <s v="A poor heroine is sent to live with wealthy relatives in 1800s England, where her wit and writing talent find the room, and circumstance, to grow."/>
    <x v="2"/>
  </r>
  <r>
    <s v="s7401"/>
    <x v="0"/>
    <x v="4166"/>
    <s v="Mantostaan"/>
    <x v="3322"/>
    <s v="Raghuvir Yadav"/>
    <s v="Raghuvir Yadav, Veerendra Saxena, Sonal Sehgal, Aaditya Pratap Singh, Rahat Kazmi, Raina Bassnet, Sakshi Bhat"/>
    <s v="India"/>
    <s v="India"/>
    <x v="3"/>
    <x v="1003"/>
    <x v="3"/>
    <x v="5"/>
    <x v="0"/>
    <s v="75 min"/>
    <s v="Dramas, Independent Movies, International Movies"/>
    <s v="Four stories by writer Sadaat Hasan Manto culminate in a single gruesome drama that's set during the partitioning of the Indian subcontinent."/>
    <x v="0"/>
  </r>
  <r>
    <s v="s7402"/>
    <x v="0"/>
    <x v="4167"/>
    <s v="Mantra"/>
    <x v="1098"/>
    <s v="Rajat Kapoor"/>
    <s v="Rajat Kapoor, Lushin Dubey, Kalki Koechlin, Shiv Pandit, Adil Hussain, Rohan Joshi, Yuri Suri, Maya Krishna Rao"/>
    <s v="India"/>
    <s v="India"/>
    <x v="3"/>
    <x v="1003"/>
    <x v="3"/>
    <x v="5"/>
    <x v="1"/>
    <s v="89 min"/>
    <s v="Dramas, Independent Movies, International Movies"/>
    <s v="An Indian business owner struggles to keep his company afloat amid global competition while trying to make up for lost time with his family."/>
    <x v="0"/>
  </r>
  <r>
    <s v="s7403"/>
    <x v="0"/>
    <x v="4168"/>
    <s v="Mara"/>
    <x v="3323"/>
    <s v="Olga Kurylenko"/>
    <s v="Olga Kurylenko, Javier Botet, Mitch Eakins, Lance E. Nichols, Rosie Fellner, Mackenzie Imsand, Dandy Barrett, Craig Conway, Melissa Bolona"/>
    <s v="United Kingdom"/>
    <s v="United Kingdom"/>
    <x v="1"/>
    <x v="804"/>
    <x v="4"/>
    <x v="5"/>
    <x v="0"/>
    <s v="99 min"/>
    <s v="Horror Movies, Thrillers"/>
    <s v="When criminal psychologist Kate Fuller investigates a man who was seemingly murdered in his sleep by his wife, she uncovers a case like no other."/>
    <x v="3"/>
  </r>
  <r>
    <s v="s7404"/>
    <x v="0"/>
    <x v="4169"/>
    <s v="Marauders"/>
    <x v="44"/>
    <s v="Bruce Willis"/>
    <s v="Bruce Willis, Christopher Meloni, Dave Bautista, Adrian Grenier, Johnathon Schaech, Lydia Hull, Tyler Jon Olson, Christopher Rob Bowen, Richie Chance"/>
    <s v="Canada, United States"/>
    <s v="Canada"/>
    <x v="11"/>
    <x v="328"/>
    <x v="0"/>
    <x v="32"/>
    <x v="4"/>
    <s v="107 min"/>
    <s v="Action &amp; Adventure"/>
    <s v="A series of high-stakes thefts at banks owned by a manipulative millionaire sparks an FBI agent to suspect a sinister plan behind the deadly heists."/>
    <x v="5"/>
  </r>
  <r>
    <s v="s7408"/>
    <x v="0"/>
    <x v="4170"/>
    <s v="Maroon"/>
    <x v="3324"/>
    <s v="Manav Kaul"/>
    <s v="Manav Kaul, Devyani Cm, Saurabh Sachdeva, Sarika Singh, Suneel Sinha, Sumeet Vyas"/>
    <s v="India"/>
    <s v="India"/>
    <x v="3"/>
    <x v="1152"/>
    <x v="1"/>
    <x v="32"/>
    <x v="0"/>
    <s v="94 min"/>
    <s v="Dramas, Independent Movies, International Movies"/>
    <s v="When his wife goes missing, university professor Saurabh remains at home while the police investigate, but his grip on reality loosens as days pass."/>
    <x v="0"/>
  </r>
  <r>
    <s v="s7410"/>
    <x v="1"/>
    <x v="4171"/>
    <s v="Mars"/>
    <x v="3325"/>
    <s v="Jihae"/>
    <s v="Jihae, Alberto Ammann, Cl√©mentine Poidatz, Anamaria Marinca, Sammi Rotibi, Nicholas Wittman, Cosima Shaw"/>
    <s v="United States"/>
    <s v="United States"/>
    <x v="0"/>
    <x v="624"/>
    <x v="3"/>
    <x v="21"/>
    <x v="5"/>
    <s v="2 Seasons"/>
    <s v="Docuseries, Science &amp; Nature TV, TV Dramas"/>
    <s v="Fact meets fiction in this docudrama chronicling the journey of a spacecraft crew as it embarks in 2033 on a mission to colonize the red planet."/>
    <x v="22"/>
  </r>
  <r>
    <s v="s7411"/>
    <x v="0"/>
    <x v="4172"/>
    <s v="Martial Arts of Shaolin"/>
    <x v="2948"/>
    <s v="Jet Li"/>
    <s v="Jet Li, Jianqiang Hu, Qiuyan Huang, Qingfu Pan, Yu Chenghui, Yu Hai, Jianwen Zhang"/>
    <s v="Hong Kong, China"/>
    <s v="Hong Kong"/>
    <x v="12"/>
    <x v="869"/>
    <x v="2"/>
    <x v="33"/>
    <x v="4"/>
    <s v="90 min"/>
    <s v="Action &amp; Adventure, International Movies"/>
    <s v="In ancient China, Zhi Ming trains at the legendary Northern Shaolin temple to avenge the death of his father at the hands of a nefarious magistrate."/>
    <x v="5"/>
  </r>
  <r>
    <s v="s7412"/>
    <x v="0"/>
    <x v="4173"/>
    <s v="Martin Lawrence Live: Runteldat"/>
    <x v="3326"/>
    <s v="Martin Lawrence"/>
    <s v="Martin Lawrence"/>
    <s v="United States"/>
    <s v="United States"/>
    <x v="0"/>
    <x v="601"/>
    <x v="5"/>
    <x v="12"/>
    <x v="4"/>
    <s v="104 min"/>
    <s v="Stand-Up Comedy"/>
    <s v="This provocative film sheds light on actor-comedian Martin Lawrence's roots, his rise to fame and his walk on the wild side."/>
    <x v="12"/>
  </r>
  <r>
    <s v="s7413"/>
    <x v="0"/>
    <x v="4174"/>
    <s v="Martin Luther: The Idea that Changed the World"/>
    <x v="3327"/>
    <s v="Hugh Bonneville"/>
    <s v="Hugh Bonneville"/>
    <s v="United States"/>
    <s v="United States"/>
    <x v="0"/>
    <x v="992"/>
    <x v="6"/>
    <x v="5"/>
    <x v="5"/>
    <s v="55 min"/>
    <s v="Documentaries, Faith &amp; Spirituality"/>
    <s v="This docudrama tells the dramatic story of the monk who took on the Catholic Church, tracing his life before and after the contentious &quot;95 Theses.&quot;"/>
    <x v="8"/>
  </r>
  <r>
    <s v="s7416"/>
    <x v="0"/>
    <x v="4175"/>
    <s v="Marvel's Iron Man &amp; Hulk: Heroes United"/>
    <x v="3328"/>
    <s v="Adrian Pasdar"/>
    <s v="Adrian Pasdar, Fred Tatasciore, Dee Bradley Baker, Robin Atkin Downes, David Kaye"/>
    <s v="United States"/>
    <s v="United States"/>
    <x v="0"/>
    <x v="1481"/>
    <x v="5"/>
    <x v="4"/>
    <x v="3"/>
    <s v="72 min"/>
    <s v="Action &amp; Adventure, Sci-Fi &amp; Fantasy"/>
    <s v="When scientists join Hulk's gamma energy with Tony Stark's Arc Reactor, the resulting force creates a foe that only the two Marvel heroes can combat."/>
    <x v="5"/>
  </r>
  <r>
    <s v="s7417"/>
    <x v="0"/>
    <x v="4176"/>
    <s v="Mary and the Witch's Flower"/>
    <x v="3329"/>
    <s v="Ruby Barnhill"/>
    <s v="Ruby Barnhill, Kate Winslet, Jim Broadbent, Ewen Bremner, Lynda Baron, Louis Ashbourne Serkis, Morwenna Banks, Teresa Gallagher, Rasmus Hardiker"/>
    <s v="Japan"/>
    <s v="Japan"/>
    <x v="6"/>
    <x v="1482"/>
    <x v="6"/>
    <x v="5"/>
    <x v="3"/>
    <s v="103 min"/>
    <s v="Anime Features, Children &amp; Family Movies"/>
    <s v="Ordinary girl Mary picks an extraordinary flower and travels to Endor College, a school for magic. But its foremost teachers have a sinister plan."/>
    <x v="27"/>
  </r>
  <r>
    <s v="s7418"/>
    <x v="0"/>
    <x v="4177"/>
    <s v="Mary Poppins Returns"/>
    <x v="215"/>
    <s v="Emily Blunt"/>
    <s v="Emily Blunt, Lin-Manuel Miranda, Ben Whishaw, Emily Mortimer, Pixie Davies, Nathanael Saleh, Joel Dawson, Julie Walters, Meryl Streep, Colin Firth, Dick Van Dyke"/>
    <s v="United States, United Kingdom"/>
    <s v="United States"/>
    <x v="0"/>
    <x v="1483"/>
    <x v="0"/>
    <x v="21"/>
    <x v="3"/>
    <s v="131 min"/>
    <s v="Children &amp; Family Movies, Music &amp; Musicals"/>
    <s v="In 1930s London, Michael Banks and his three children get some help turning their topsy-turvy world around when his magical childhood nanny reappears."/>
    <x v="7"/>
  </r>
  <r>
    <s v="s7420"/>
    <x v="0"/>
    <x v="4178"/>
    <s v="Masoom"/>
    <x v="3330"/>
    <s v="Shabana Azmi"/>
    <s v="Shabana Azmi, Naseeruddin Shah, Saeed Jaffrey, Jugal Hansraj, Urmila Matondkar, Aradhana Srivastav, Tanuja, Supriya Pathak"/>
    <s v="India"/>
    <s v="India"/>
    <x v="3"/>
    <x v="579"/>
    <x v="0"/>
    <x v="8"/>
    <x v="1"/>
    <s v="138 min"/>
    <s v="Dramas, Independent Movies, International Movies"/>
    <s v="A loving husband and father's joyful family life is rocked to its core upon the discovery that he has a young son borne from a past extramarital affair."/>
    <x v="0"/>
  </r>
  <r>
    <s v="s7421"/>
    <x v="0"/>
    <x v="4179"/>
    <s v="Master"/>
    <x v="3331"/>
    <s v="Byung-hun Lee"/>
    <s v="Byung-hun Lee, Dong-won Gang, Woo-bin Kim, Ji-won Uhm, Dal-su Oh, Kyung Jin, Gang Dong-won"/>
    <s v="South Korea"/>
    <s v="South Korea"/>
    <x v="29"/>
    <x v="976"/>
    <x v="2"/>
    <x v="32"/>
    <x v="11"/>
    <s v="143 min"/>
    <s v="Action &amp; Adventure, International Movies"/>
    <s v="Needing hard evidence to convict a company chairman of fraud, an investigator bargains with the company's tech expert to turn over his boss's ledger."/>
    <x v="5"/>
  </r>
  <r>
    <s v="s7422"/>
    <x v="0"/>
    <x v="4180"/>
    <s v="Mater"/>
    <x v="3332"/>
    <s v="Lautaro Perotti"/>
    <s v="Lautaro Perotti, Tamara Kiper, Inda Lavalle, Miriam Odorico, Araceli Dvoskin, Gonzalo Ruiz, Patricio Aranguren, Marina Bellati, Luciana Fuks, Martin Slipak"/>
    <s v="Argentina"/>
    <s v="Argentina"/>
    <x v="10"/>
    <x v="876"/>
    <x v="1"/>
    <x v="5"/>
    <x v="0"/>
    <s v="80 min"/>
    <s v="Dramas, Independent Movies, International Movies"/>
    <s v="A single man in his 30s overwhelmed by his domineering mother meets a lesbian couple willing to go to extreme lengths to have a child."/>
    <x v="0"/>
  </r>
  <r>
    <s v="s7423"/>
    <x v="0"/>
    <x v="4181"/>
    <s v="Matichya Chuli"/>
    <x v="3333"/>
    <s v="Sudhir Joshi"/>
    <s v="Sudhir Joshi, Vandana Gupte, Ankush Chaudhari, Madhura Velankar, Sanjay Mone, Anand Abhyankar"/>
    <s v="India"/>
    <s v="India"/>
    <x v="3"/>
    <x v="1330"/>
    <x v="2"/>
    <x v="20"/>
    <x v="1"/>
    <s v="132 min"/>
    <s v="Comedies, Dramas, International Movies"/>
    <s v="A jealous, possessive mother thinks she is competing with her new daughter-in-law for the affections of her overindulged son."/>
    <x v="2"/>
  </r>
  <r>
    <s v="s7424"/>
    <x v="0"/>
    <x v="4182"/>
    <s v="Max Rose"/>
    <x v="3334"/>
    <s v="Jerry Lewis"/>
    <s v="Jerry Lewis, Kerry Bish√©, Illeana Douglas, Rance Howard, Kevin Pollak, Mort Sahl, Dean Stockwell, Lee Weaver, Claire Bloom"/>
    <s v="United States"/>
    <s v="United States"/>
    <x v="0"/>
    <x v="1161"/>
    <x v="5"/>
    <x v="4"/>
    <x v="1"/>
    <s v="84 min"/>
    <s v="Dramas, Independent Movies"/>
    <s v="An aging jazz musician learns after his wife's death that she may have been unfaithful to him decades before."/>
    <x v="0"/>
  </r>
  <r>
    <s v="s7425"/>
    <x v="0"/>
    <x v="4183"/>
    <s v="May We Chat"/>
    <x v="3335"/>
    <s v="Irene Wan"/>
    <s v="Irene Wan, Peter Mak, Rainky Wai, Heidi Lee, Kabby Hui, Paulyn Sun, Dominic Ho, Au Cheuk-Man"/>
    <s v="Hong Kong"/>
    <s v="Hong Kong"/>
    <x v="12"/>
    <x v="890"/>
    <x v="5"/>
    <x v="28"/>
    <x v="0"/>
    <s v="99 min"/>
    <s v="Dramas, International Movies"/>
    <s v="A messaging app unites a mute prostitute, an unruly rich girl and a stormy young woman, three Hong Kong teens living in pain and excess."/>
    <x v="0"/>
  </r>
  <r>
    <s v="s7426"/>
    <x v="0"/>
    <x v="4184"/>
    <s v="May You Prosper"/>
    <x v="3336"/>
    <s v="Ahmed Rizk"/>
    <s v="Ahmed Rizk, Bosy, Bayoumi Fouad, Mahmoud Ellithy, Hayatem, Hesham Ismail, Tamer Shaltout, Alaa Morsy"/>
    <s v="Egypt"/>
    <s v="Egypt"/>
    <x v="27"/>
    <x v="891"/>
    <x v="6"/>
    <x v="5"/>
    <x v="1"/>
    <s v="93 min"/>
    <s v="Comedies, International Movies, Music &amp; Musicals"/>
    <s v="A man's inability to conquer his personal insecurities and distrust of other people leads to problems with his on-again, off-again wife and their son."/>
    <x v="2"/>
  </r>
  <r>
    <s v="s7427"/>
    <x v="0"/>
    <x v="4185"/>
    <s v="Maya Angelou: And Still I Rise"/>
    <x v="3337"/>
    <s v="Maya Angelou"/>
    <s v="Maya Angelou, Cicely Tyson, Common, John Singleton, Alfre Woodard, Oprah Winfrey, Quincy Jones"/>
    <s v="United States"/>
    <s v="United States"/>
    <x v="0"/>
    <x v="864"/>
    <x v="0"/>
    <x v="32"/>
    <x v="5"/>
    <s v="114 min"/>
    <s v="Documentaries"/>
    <s v="Poet and civil rights activist Maya Angelou is celebrated using her own words set over rare photographs and video illustrating her remarkable life."/>
    <x v="8"/>
  </r>
  <r>
    <s v="s7429"/>
    <x v="0"/>
    <x v="4186"/>
    <s v="Maza Pati Karodpati"/>
    <x v="3160"/>
    <s v="Sachin"/>
    <s v="Sachin, Supriya Pilgaonkar, Ashok Saraf, Kishori Shahane, Suhas Bhalekar, Manchindra Kamble, Jairam Kulkarni, Nilu Phule, Shubha Khote"/>
    <s v="India"/>
    <s v="India"/>
    <x v="3"/>
    <x v="892"/>
    <x v="1"/>
    <x v="45"/>
    <x v="5"/>
    <s v="132 min"/>
    <s v="Comedies, International Movies, Romantic Movies"/>
    <s v="An orphan girl who has ambitions of marrying a rich man changes her identity to win the heart of a prominent businessman's son."/>
    <x v="2"/>
  </r>
  <r>
    <s v="s7430"/>
    <x v="0"/>
    <x v="4187"/>
    <s v="Me and the Alien"/>
    <x v="3338"/>
    <s v="Ines De Tavira"/>
    <s v="Ines De Tavira, Juan Pablo Campa, Paco de la Fuente, Juan Ugarte, Carlos Arag√≥n, Gloria Toba, Jessy Bulbo, Tato Alexander, Fabiola Guajardo, Arturo Carmona"/>
    <s v="Mexico"/>
    <s v="Mexico"/>
    <x v="17"/>
    <x v="893"/>
    <x v="2"/>
    <x v="32"/>
    <x v="0"/>
    <s v="83 min"/>
    <s v="Comedies, Dramas, International Movies"/>
    <s v="Hoping to pump up their sound, a punk band hires Pepe, a keyboardist with Down Syndrome, but tensions erupt when he steals the show with his talent."/>
    <x v="2"/>
  </r>
  <r>
    <s v="s7431"/>
    <x v="0"/>
    <x v="4188"/>
    <s v="Mean Dreams"/>
    <x v="3339"/>
    <s v="Bill Paxton"/>
    <s v="Bill Paxton, Sophie N√©lisse, Josh Wiggins, Colm Feore, Vickie Papavs, Joe Cobden, Ryan Blakely, George Buza"/>
    <s v="Canada"/>
    <s v="Canada"/>
    <x v="11"/>
    <x v="863"/>
    <x v="3"/>
    <x v="32"/>
    <x v="4"/>
    <s v="105 min"/>
    <s v="Dramas, Independent Movies, Thrillers"/>
    <s v="Desperate to start a new life with his girlfriend, a teenage boy steals drug money from her father, who happens to be the town's corrupt lawman."/>
    <x v="0"/>
  </r>
  <r>
    <s v="s7432"/>
    <x v="0"/>
    <x v="4189"/>
    <s v="Mean Streets"/>
    <x v="594"/>
    <s v="Robert De Niro"/>
    <s v="Robert De Niro, Harvey Keitel, David Proval, Amy Robinson, Richard Romanus, Cesare Danova, Victor Argo, George Memmoli"/>
    <s v="United States"/>
    <s v="United States"/>
    <x v="0"/>
    <x v="862"/>
    <x v="4"/>
    <x v="55"/>
    <x v="4"/>
    <s v="112 min"/>
    <s v="Classic Movies, Dramas, Independent Movies"/>
    <s v="In New York's Little Italy, a low-level hoodlum wrestles with loyalty to his mobster uncle, his faith and his friendship with an inveterate gambler."/>
    <x v="9"/>
  </r>
  <r>
    <s v="s7433"/>
    <x v="0"/>
    <x v="4190"/>
    <s v="Meditation Park"/>
    <x v="3340"/>
    <s v="Cheng Pei-pei"/>
    <s v="Cheng Pei-pei, Tzi Ma, Sandra Oh, Don McKellar, Zak Santiago, Liane Balaban, Alannah Ong, Lillian Lim, Jemmy Chen"/>
    <s v="Canada"/>
    <s v="Canada"/>
    <x v="11"/>
    <x v="960"/>
    <x v="3"/>
    <x v="5"/>
    <x v="5"/>
    <s v="94 min"/>
    <s v="Dramas"/>
    <s v="An elderly immigrant matriarch from Hong Kong finally begins to break out of her shell of isolation when she suspects her husband of infidelity."/>
    <x v="0"/>
  </r>
  <r>
    <s v="s7434"/>
    <x v="0"/>
    <x v="4191"/>
    <s v="Medium"/>
    <x v="3341"/>
    <s v="W≈Çadys≈Çaw Kowalski"/>
    <s v="W≈Çadys≈Çaw Kowalski, Micha≈Ç Bajor, Jerzy Zelnik, Jerzy Stuhr, Gra≈ºyna Szapo≈Çowska, Jerzy Nowak, Ewa Da≈Çkowska, Piotr Machalica, Zygmunt Zintel, Henryk Bista"/>
    <s v="Poland, West Germany"/>
    <s v="Poland"/>
    <x v="22"/>
    <x v="647"/>
    <x v="0"/>
    <x v="40"/>
    <x v="0"/>
    <s v="90 min"/>
    <s v="Horror Movies, International Movies, Thrillers"/>
    <s v="In 1930s Poland, a powerful psychic steers a group of strangers toward a fated convergence that ensures survival for one and annihilation for others."/>
    <x v="3"/>
  </r>
  <r>
    <s v="s7438"/>
    <x v="0"/>
    <x v="4192"/>
    <s v="Melle"/>
    <x v="3342"/>
    <s v="Amith Chakalakkal"/>
    <s v="Amith Chakalakkal, Thanuja Karthik, Joy Mathew, Joju George, Krishna Prabha, Ambika Mohan, P. Balachandran, Illikkett Namboothiri"/>
    <s v="India"/>
    <s v="India"/>
    <x v="3"/>
    <x v="876"/>
    <x v="1"/>
    <x v="5"/>
    <x v="5"/>
    <s v="110 min"/>
    <s v="Dramas, International Movies, Romantic Movies"/>
    <s v="After recovering from a tragic experience, a young woman makes a journey to her father's homeland and falls in love with a kind-hearted doctor."/>
    <x v="0"/>
  </r>
  <r>
    <s v="s7440"/>
    <x v="0"/>
    <x v="4193"/>
    <s v="Melvin Goes to Dinner"/>
    <x v="3343"/>
    <s v="Michael Blieden"/>
    <s v="Michael Blieden, Stephanie Courtney, Annabelle Gurwitch, Matt Price, David Cross, Maura Tierney, Kathleen Roll, Jack Black, Jenna Fischer, Fred Armisen"/>
    <s v="United States"/>
    <s v="United States"/>
    <x v="0"/>
    <x v="875"/>
    <x v="2"/>
    <x v="13"/>
    <x v="4"/>
    <s v="84 min"/>
    <s v="Comedies, Dramas, Independent Movies"/>
    <s v="When Melvin and his friends gather for dinner, their casual conversation takes a sharp turn as they begin to disclose raw truths about themselves."/>
    <x v="2"/>
  </r>
  <r>
    <s v="s7441"/>
    <x v="0"/>
    <x v="4194"/>
    <s v="Memoir of a Murderer"/>
    <x v="3344"/>
    <s v="Kyung-gu Seol"/>
    <s v="Kyung-gu Seol, Nam-gil Kim, Seol-hyun Kim, Dal-su Oh, Seok-jeong Hwang, In-Gum Jung, Ki-jun Shin, Jin-young Jang, Rina Shin, Hye-yoon Kim"/>
    <s v="South Korea"/>
    <s v="South Korea"/>
    <x v="29"/>
    <x v="874"/>
    <x v="3"/>
    <x v="5"/>
    <x v="0"/>
    <s v="118 min"/>
    <s v="Dramas, International Movies, Thrillers"/>
    <s v="Hiding his own murderous past, a man suffering from Alzheimer's must protect his daughter from her boyfriend, who he suspects is also a serial killer."/>
    <x v="0"/>
  </r>
  <r>
    <s v="s7443"/>
    <x v="0"/>
    <x v="4195"/>
    <s v="Men in Black"/>
    <x v="3345"/>
    <s v="Tommy Lee Jones"/>
    <s v="Tommy Lee Jones, Will Smith, Linda Fiorentino, Vincent D'Onofrio, Rip Torn, Tony Shalhoub, Siobhan Fallon Hogan, Mike Nussbaum, Jon Gries, Sergio Calder√≥n"/>
    <s v="United States"/>
    <s v="United States"/>
    <x v="0"/>
    <x v="873"/>
    <x v="4"/>
    <x v="36"/>
    <x v="2"/>
    <s v="98 min"/>
    <s v="Action &amp; Adventure, Comedies, Sci-Fi &amp; Fantasy"/>
    <s v="A streetwise cop teams with a veteran government agent to work for a super-secret, extremely dapper team that monitors extraterrestrials on Earth."/>
    <x v="5"/>
  </r>
  <r>
    <s v="s7444"/>
    <x v="0"/>
    <x v="4196"/>
    <s v="Men in Black II"/>
    <x v="3345"/>
    <s v="Tommy Lee Jones"/>
    <s v="Tommy Lee Jones, Will Smith, Rip Torn, Lara Flynn Boyle, Johnny Knoxville, Rosario Dawson, Tony Shalhoub, Patrick Warburton, Jack Kehler, David Cross"/>
    <s v="United States"/>
    <s v="United States"/>
    <x v="0"/>
    <x v="877"/>
    <x v="5"/>
    <x v="12"/>
    <x v="2"/>
    <s v="88 min"/>
    <s v="Action &amp; Adventure, Comedies, Sci-Fi &amp; Fantasy"/>
    <s v="Will Smith and Tommy Lee Jones reprise their roles as two highly secretive and unofficial government agents dealing with all things evil and alien."/>
    <x v="5"/>
  </r>
  <r>
    <s v="s7445"/>
    <x v="0"/>
    <x v="4197"/>
    <s v="Menorca"/>
    <x v="3346"/>
    <s v="Tammy Gillis"/>
    <s v="Tammy Gillis, Sheila Campbell, Talia Pura, Dorothy Carroll, Logan Creran, Jason Wishnowski, Aaron Merke, Krystle Snow, Michael O'Sullivan"/>
    <s v="Canada, Spain"/>
    <s v="Canada"/>
    <x v="11"/>
    <x v="878"/>
    <x v="6"/>
    <x v="32"/>
    <x v="0"/>
    <s v="81 min"/>
    <s v="Dramas, Independent Movies"/>
    <s v="A hedonistic soccer mom takes a voyage of self-discovery when she tries to reconnect with her son by returning his pet rock to a Mediterranean island."/>
    <x v="0"/>
  </r>
  <r>
    <s v="s7446"/>
    <x v="0"/>
    <x v="4198"/>
    <s v="Merantau"/>
    <x v="1979"/>
    <s v="Iko Uwais"/>
    <s v="Iko Uwais, Sisca Jessica, Christine Hakim, Mads Koudal, Yusuf Aulia, Alex Abbad, Yayan Ruhian, Laurent Buson, Donny Alamsyah, Ratna Galih"/>
    <s v="Indonesia"/>
    <s v="Indonesia"/>
    <x v="25"/>
    <x v="879"/>
    <x v="0"/>
    <x v="17"/>
    <x v="4"/>
    <s v="112 min"/>
    <s v="Action &amp; Adventure, Dramas, International Movies"/>
    <s v="In this fast-paced Indonesian thriller, a young martial arts master travels to Jakarta, where he saves an orphan from a human-trafficking ring."/>
    <x v="5"/>
  </r>
  <r>
    <s v="s7449"/>
    <x v="0"/>
    <x v="4199"/>
    <s v="Merry Men: The Real Yoruba Demons"/>
    <x v="1488"/>
    <s v="Ramsey Nouah"/>
    <s v="Ramsey Nouah, Jim Iyke, Ayo Makun, Falz, Richard Mofe-Damijo, Iretiola Doyle, Damilola Adegbite, Rosaline Meurer, Jide Kosoko, Ali Nuhu, Segun Arinze, Francis Duru"/>
    <s v="Nigeria"/>
    <s v="Nigeria"/>
    <x v="7"/>
    <x v="880"/>
    <x v="1"/>
    <x v="21"/>
    <x v="0"/>
    <s v="106 min"/>
    <s v="Comedies, International Movies"/>
    <s v="Four of the richest bachelors in Abuja, Nigeria enjoy a life of fast cars, palatial homes and female attention while concealing their true activities."/>
    <x v="2"/>
  </r>
  <r>
    <s v="s7451"/>
    <x v="0"/>
    <x v="4200"/>
    <s v="Mi Shivajiraje Bhosale Boltoy"/>
    <x v="3347"/>
    <s v="Sachin Khedekar"/>
    <s v="Sachin Khedekar, Mahesh Manjrekar, Makarand Anaspure, Suchitra Bandekar, Siddharth Jadhav, Priya Bapat, Abhijit Kelkar, Ganesh Yadav, Reema Lagoo, Vidyadhar Joshi"/>
    <s v="India"/>
    <s v="India"/>
    <x v="3"/>
    <x v="872"/>
    <x v="2"/>
    <x v="17"/>
    <x v="1"/>
    <s v="148 min"/>
    <s v="Comedies, International Movies, Sci-Fi &amp; Fantasy"/>
    <s v="After a disgruntled man blames his Marathi heritage for his lack of his success, he is visited by Shivaji, a great medieval Marathi king."/>
    <x v="2"/>
  </r>
  <r>
    <s v="s7452"/>
    <x v="0"/>
    <x v="4201"/>
    <s v="MI-5"/>
    <x v="3348"/>
    <s v="Peter Firth"/>
    <s v="Peter Firth, Kit Harington, Jennifer Ehle, Elyes Gabel, Eleanor Matsuura, Tim McInnerny, Lara Pulver, David Harewood, Tuppence Middleton"/>
    <s v="United Kingdom"/>
    <s v="United Kingdom"/>
    <x v="1"/>
    <x v="871"/>
    <x v="3"/>
    <x v="25"/>
    <x v="4"/>
    <s v="105 min"/>
    <s v="Action &amp; Adventure, Dramas, International Movies"/>
    <s v="When a terrorist escapes custody, MI-5 director Harry Pearce becomes the scapegoat. But the wily veteran still has some spycraft tricks up his sleeve."/>
    <x v="5"/>
  </r>
  <r>
    <s v="s7453"/>
    <x v="0"/>
    <x v="4202"/>
    <s v="Middle School: The Worst Years of My Life"/>
    <x v="2910"/>
    <s v="Griffin Gluck"/>
    <s v="Griffin Gluck, Lauren Graham, Rob Riggle, Thomas Barbusca, Andrew Daly, Adam Pally, Retta, Efren Ramirez, Isabela Moner, Alexa Nisenson, Jacob Hopkins"/>
    <s v="United States, Cambodia"/>
    <s v="United States"/>
    <x v="0"/>
    <x v="881"/>
    <x v="4"/>
    <x v="32"/>
    <x v="3"/>
    <s v="92 min"/>
    <s v="Children &amp; Family Movies, Comedies"/>
    <s v="At Hills Village Middle School, budding cartoonist Rafe and best pal Leo challenge their uptight principal by breaking every rule in his handbook."/>
    <x v="7"/>
  </r>
  <r>
    <s v="s7455"/>
    <x v="0"/>
    <x v="4203"/>
    <s v="Midnight Special"/>
    <x v="761"/>
    <s v="Michael Shannon"/>
    <s v="Michael Shannon, Joel Edgerton, Kirsten Dunst, Adam Driver, Jaeden Martell, Sam Shepard, Bill Camp, Scott Haze, Paul Sparks"/>
    <s v="United States, Greece"/>
    <s v="United States"/>
    <x v="0"/>
    <x v="882"/>
    <x v="5"/>
    <x v="32"/>
    <x v="2"/>
    <s v="112 min"/>
    <s v="Action &amp; Adventure, Sci-Fi &amp; Fantasy"/>
    <s v="When his son exhibits supernatural powers, a father takes the youngster on the run to protect him from government authorities and religious fanatics."/>
    <x v="5"/>
  </r>
  <r>
    <s v="s7457"/>
    <x v="0"/>
    <x v="4204"/>
    <s v="Milk"/>
    <x v="3349"/>
    <s v="Sean Penn"/>
    <s v="Sean Penn, Emile Hirsch, Josh Brolin, Diego Luna, James Franco, Alison Pill, Victor Garber, Denis O'Hare, Joseph Cross, Stephen Spinella, Lucas Grabeel, Brandon Boyce"/>
    <s v="United States"/>
    <s v="United States"/>
    <x v="0"/>
    <x v="883"/>
    <x v="6"/>
    <x v="16"/>
    <x v="4"/>
    <s v="128 min"/>
    <s v="Dramas, Independent Movies, LGBTQ Movies"/>
    <s v="Sean Penn stars in this biopic about Harvey Milk, the openly gay San Francisco politician who was murdered by a disgruntled city supervisor in 1978."/>
    <x v="0"/>
  </r>
  <r>
    <s v="s7459"/>
    <x v="0"/>
    <x v="4205"/>
    <s v="Minnaminugu the FireFly"/>
    <x v="3350"/>
    <s v="Surabhi Lakshmi"/>
    <s v="Surabhi Lakshmi, Krishnan Balakrishnan, Rebecca Santhosh, Prem Prakash, Archana Padmini"/>
    <s v="India"/>
    <s v="India"/>
    <x v="3"/>
    <x v="884"/>
    <x v="0"/>
    <x v="5"/>
    <x v="1"/>
    <s v="128 min"/>
    <s v="Dramas, International Movies"/>
    <s v="A nameless widow juggles multiple jobs to support her daughter‚Äôs decision to study abroad, only to discover that she has other plans."/>
    <x v="0"/>
  </r>
  <r>
    <s v="s7461"/>
    <x v="0"/>
    <x v="4206"/>
    <s v="Miracle"/>
    <x v="3351"/>
    <s v="Kurt Russell"/>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Canada"/>
    <x v="11"/>
    <x v="870"/>
    <x v="1"/>
    <x v="14"/>
    <x v="3"/>
    <s v="136 min"/>
    <s v="Children &amp; Family Movies, Dramas, Sports Movies"/>
    <s v="U.S. hockey coach Herb Brooks unites a motley crew of college athletes and turns them into a force to be reckoned with at the 1980 Winter Olympics."/>
    <x v="7"/>
  </r>
  <r>
    <s v="s7462"/>
    <x v="0"/>
    <x v="4207"/>
    <s v="Mirror Mirror"/>
    <x v="1620"/>
    <s v="Julia Roberts"/>
    <s v="Julia Roberts, Lily Collins, Armie Hammer, Nathan Lane, Mare Winningham, Michael Lerner, Sean Bean, Robert Emms, Danny Woodburn, Martin Klebba, Sebastian Saraceno, Jordan Prentice, Mark Povinelli, Joe Gnoffo, Ronald Lee Clark"/>
    <s v="United States, Canada"/>
    <s v="United States"/>
    <x v="0"/>
    <x v="869"/>
    <x v="2"/>
    <x v="10"/>
    <x v="3"/>
    <s v="106 min"/>
    <s v="Children &amp; Family Movies, Comedies"/>
    <s v="This remake of the classic Grimm tale follows fair-skinned Snow White on a quest to regain her royal throne with help from a team of shady dwarves."/>
    <x v="7"/>
  </r>
  <r>
    <s v="s7463"/>
    <x v="0"/>
    <x v="4208"/>
    <s v="Mirzya"/>
    <x v="1689"/>
    <s v="Harshvardhan Kapoor"/>
    <s v="Harshvardhan Kapoor, Saiyami Kher, Anuj Choudhry, Art Malik, Om Puri, K.K. Raina, Anjali Patil"/>
    <s v="India"/>
    <s v="India"/>
    <x v="3"/>
    <x v="868"/>
    <x v="3"/>
    <x v="32"/>
    <x v="0"/>
    <s v="129 min"/>
    <s v="Dramas, International Movies, Music &amp; Musicals"/>
    <s v="A modern love story is connected to an ancient folk tale as star-crossed lovers from different social classes are kept apart by their families."/>
    <x v="0"/>
  </r>
  <r>
    <s v="s7465"/>
    <x v="0"/>
    <x v="4209"/>
    <s v="Miss Hokusai"/>
    <x v="3352"/>
    <s v="Anne Watanabe"/>
    <s v="Anne Watanabe, Yutaka Matsushige, Gaku Hamada, Kengo Kora, Jun Miho, Shion Shimizu, Michitaka Tsutsui, Ethan Murray, Kevin T. Collins, Barbara Goodson, Cindy Robinson, Mike Pollock, Robbie Daymond, Marc Diraison, Richard Epcar, Erica Lindbeck"/>
    <s v="Japan"/>
    <s v="Japan"/>
    <x v="6"/>
    <x v="885"/>
    <x v="4"/>
    <x v="25"/>
    <x v="2"/>
    <s v="90 min"/>
    <s v="Anime Features"/>
    <s v="Herself a talented artist, O-Ei works with her father, Tetsuzo, later known as Hokusai, on the woodblock prints that would make Edo famous worldwide."/>
    <x v="27"/>
  </r>
  <r>
    <s v="s7466"/>
    <x v="0"/>
    <x v="4210"/>
    <s v="Miss Julie"/>
    <x v="3353"/>
    <s v="Jessica Chastain"/>
    <s v="Jessica Chastain, Colin Farrell, Samantha Morton, Nora McMenamy"/>
    <s v="Norway, United Kingdom, France, Ireland"/>
    <s v="Norway"/>
    <x v="52"/>
    <x v="886"/>
    <x v="5"/>
    <x v="28"/>
    <x v="2"/>
    <s v="130 min"/>
    <s v="Dramas, International Movies"/>
    <s v="On a summer night in 1890 Ireland, the unsettled daughter of aristocrats coaxes her father's valet to seduce her, though he's engaged to their cook."/>
    <x v="0"/>
  </r>
  <r>
    <s v="s7467"/>
    <x v="0"/>
    <x v="4211"/>
    <s v="Miss Me This Christmas"/>
    <x v="3354"/>
    <s v="Eva Marcille"/>
    <s v="Eva Marcille, Richard Gant, Redaric Williams, Allen Maldonado, Erica Ash, Brely Evans"/>
    <s v="United States"/>
    <s v="United States"/>
    <x v="0"/>
    <x v="887"/>
    <x v="6"/>
    <x v="5"/>
    <x v="1"/>
    <s v="85 min"/>
    <s v="Romantic Movies"/>
    <s v="With their divorce set to become final on Christmas day, a couple must decide if they're really ready to throw in the towel on their relationship."/>
    <x v="26"/>
  </r>
  <r>
    <s v="s7470"/>
    <x v="0"/>
    <x v="4212"/>
    <s v="Miss Sharon Jones!"/>
    <x v="3355"/>
    <s v="Sharon Jones"/>
    <s v="Sharon Jones"/>
    <s v="United States"/>
    <s v="United States"/>
    <x v="0"/>
    <x v="867"/>
    <x v="0"/>
    <x v="25"/>
    <x v="0"/>
    <s v="94 min"/>
    <s v="Documentaries, Music &amp; Musicals"/>
    <s v="This uplifting documentary follows R&amp;B singer Sharon Jones's battle with pancreatic cancer while keeping her band intact for a return to the stage."/>
    <x v="8"/>
  </r>
  <r>
    <s v="s7471"/>
    <x v="0"/>
    <x v="4213"/>
    <s v="Miss Stevens"/>
    <x v="3356"/>
    <s v="Lily Rabe"/>
    <s v="Lily Rabe, Timoth√©e Chalamet, Lili Reinhart, Anthony Quintal, Oscar Nu√±ez, Rob Huebel"/>
    <s v="United States"/>
    <s v="United States"/>
    <x v="0"/>
    <x v="888"/>
    <x v="1"/>
    <x v="32"/>
    <x v="11"/>
    <s v="86 min"/>
    <s v="Dramas, Independent Movies"/>
    <s v="Emotionally vulnerable teacher Rachel accompanies three students to a weekend drama competition and forms an unexpected bond with troubled teen Billy."/>
    <x v="0"/>
  </r>
  <r>
    <s v="s7473"/>
    <x v="0"/>
    <x v="4214"/>
    <s v="Mission of Honor"/>
    <x v="3357"/>
    <s v="Iwan Rheon"/>
    <s v="Iwan Rheon, Milo Gibson, Stefanie Martini, Marcin Doroci≈Ñski, Krystof H√°dek, Christopher Jaciow"/>
    <s v="United Kingdom, Poland"/>
    <s v="United Kingdom"/>
    <x v="1"/>
    <x v="889"/>
    <x v="2"/>
    <x v="21"/>
    <x v="0"/>
    <s v="107 min"/>
    <s v="Action &amp; Adventure, Dramas"/>
    <s v="As Hitler's Nazis threaten to take command of Britain's skies, a squadron of Polish pilots arrives to aid the Royal Air Force against a mutual enemy."/>
    <x v="5"/>
  </r>
  <r>
    <s v="s7474"/>
    <x v="0"/>
    <x v="4215"/>
    <s v="Mission: Destroy Love"/>
    <x v="3358"/>
    <s v="Bront Palarae"/>
    <s v="Bront Palarae, Maya Karin, Remy Ishak, Izara Aishah, Azad Jazmin, Dira Abu Zahar, Zarina Zainuddin"/>
    <s v="Malaysia"/>
    <s v="Malaysia"/>
    <x v="28"/>
    <x v="866"/>
    <x v="3"/>
    <x v="28"/>
    <x v="5"/>
    <s v="93 min"/>
    <s v="Comedies, International Movies, Romantic Movies"/>
    <s v="Two strangers meet by chance on a trip to Thailand and form a connection when they realize their former romantic partners ended up getting together."/>
    <x v="2"/>
  </r>
  <r>
    <s v="s7475"/>
    <x v="0"/>
    <x v="4216"/>
    <s v="Mississippi Grind"/>
    <x v="3359"/>
    <s v="Ryan Reynolds"/>
    <s v="Ryan Reynolds, Ben Mendelsohn, Sienna Miller, Analeigh Tipton, Alfre Woodard, James Toback, Robin Weigert"/>
    <s v="United States"/>
    <s v="United States"/>
    <x v="0"/>
    <x v="865"/>
    <x v="4"/>
    <x v="25"/>
    <x v="4"/>
    <s v="109 min"/>
    <s v="Dramas, Independent Movies"/>
    <s v="A gambler mired in debt thinks another cardsharp may just be his good luck charm as the two head for New Orleans to buy into a high-stakes poker game."/>
    <x v="0"/>
  </r>
  <r>
    <s v="s7476"/>
    <x v="0"/>
    <x v="4217"/>
    <s v="Moh Maya Money"/>
    <x v="3360"/>
    <s v="Ranvir Shorey"/>
    <s v="Ranvir Shorey, Neha Dhupia, Devendra Chowhan, Ashwath Bhatt, Vidushi Mehra, Anant Raina"/>
    <s v="India"/>
    <s v="India"/>
    <x v="3"/>
    <x v="890"/>
    <x v="5"/>
    <x v="32"/>
    <x v="0"/>
    <s v="109 min"/>
    <s v="Dramas, Independent Movies, International Movies"/>
    <s v="After investing in a shady deal that quickly falls apart, a morally flexible real estate agent involves his wife in a dangerous recovery plan."/>
    <x v="0"/>
  </r>
  <r>
    <s v="s7477"/>
    <x v="0"/>
    <x v="4218"/>
    <s v="Mohawk"/>
    <x v="3361"/>
    <s v="Kaniehtiio Horn"/>
    <s v="Kaniehtiio Horn, Eamon Farren, Justin Rain, Ezra Buzzington, Noah Segan, Ian Colletti, Robert Longstreet, Jon Huber, Jack Gwaltney, Sheri Foster, David La Haye"/>
    <s v="United States"/>
    <s v="United States"/>
    <x v="0"/>
    <x v="891"/>
    <x v="6"/>
    <x v="5"/>
    <x v="0"/>
    <s v="92 min"/>
    <s v="Action &amp; Adventure, Horror Movies, Independent Movies"/>
    <s v="During the War of 1812, two Native Americans and their British ally are pursued into enemy territory by American soldiers thirsting for revenge."/>
    <x v="5"/>
  </r>
  <r>
    <s v="s7478"/>
    <x v="0"/>
    <x v="4219"/>
    <s v="Mojave"/>
    <x v="3362"/>
    <s v="Garrett Hedlund"/>
    <s v="Garrett Hedlund, Oscar Isaac, Louise Bourgoin, Walton Goggins, Mark Wahlberg, Fran Kranz"/>
    <s v="United States"/>
    <s v="United States"/>
    <x v="0"/>
    <x v="864"/>
    <x v="0"/>
    <x v="25"/>
    <x v="4"/>
    <s v="93 min"/>
    <s v="Dramas, Independent Movies, Thrillers"/>
    <s v="A lethal game of cat and mouse stretches from the desert to Tinseltown after Hollywood bad boy Thomas runs afoul of a cunning and dangerous drifter."/>
    <x v="0"/>
  </r>
  <r>
    <s v="s7479"/>
    <x v="0"/>
    <x v="4220"/>
    <s v="Mokalik (Mechanic)"/>
    <x v="775"/>
    <s v="Tooni Afolayan"/>
    <s v="Tooni Afolayan, Ayo Ogunshina, Dayo Akinpelu, Simi Ogunleye, Femi Adebayo, Lateef Adedimeji, Damilola Ogunsi, Rasaq Olayiwola, Ayo Adesanya, Wale Akorede, Toyosi Benjamin, Hamzat Sherifdeen, Samuel Olasehinde"/>
    <s v="Nigeria"/>
    <s v="Nigeria"/>
    <x v="7"/>
    <x v="892"/>
    <x v="1"/>
    <x v="23"/>
    <x v="1"/>
    <s v="100 min"/>
    <s v="Dramas, International Movies"/>
    <s v="A young boy's life shifts when he's sent to work at a mechanic's shop far from his suburban home until an opportunity forces him to make a tough choice."/>
    <x v="0"/>
  </r>
  <r>
    <s v="s7480"/>
    <x v="0"/>
    <x v="4221"/>
    <s v="Molly's Game"/>
    <x v="835"/>
    <s v="Jessica Chastain"/>
    <s v="Jessica Chastain, Idris Elba, Kevin Costner, Michael Cera, Jeremy Strong, Chris O'Dowd, J.C. MacKenzie, Brian d'Arcy James, Bill Camp, Graham Greene, Justin Kirk, Brian d‚ÄôArcy James"/>
    <s v="China, Canada, United States"/>
    <s v="China"/>
    <x v="4"/>
    <x v="893"/>
    <x v="2"/>
    <x v="5"/>
    <x v="4"/>
    <s v="141 min"/>
    <s v="Dramas"/>
    <s v="Former Olympian Molly Bloom ran a high-stakes poker game for the stars ‚Äì until her lofty lifestyle nearly sent her to prison."/>
    <x v="0"/>
  </r>
  <r>
    <s v="s7482"/>
    <x v="0"/>
    <x v="4222"/>
    <s v="Mona Lisa Smile"/>
    <x v="2064"/>
    <s v="Julia Roberts"/>
    <s v="Julia Roberts, Kirsten Dunst, Julia Stiles, Maggie Gyllenhaal, Juliet Stevenson, Dominic West, Ginnifer Goodwin, Topher Grace, John Slattery, Marcia Gay Harden"/>
    <s v="United States"/>
    <s v="United States"/>
    <x v="0"/>
    <x v="863"/>
    <x v="3"/>
    <x v="13"/>
    <x v="2"/>
    <s v="119 min"/>
    <s v="Dramas"/>
    <s v="In 1953, the women of Wellesley College are measured by how well they marry ‚Äì until the arrival of a professor who threatens to upend the status quo."/>
    <x v="0"/>
  </r>
  <r>
    <s v="s7483"/>
    <x v="0"/>
    <x v="4223"/>
    <s v="Money"/>
    <x v="3363"/>
    <s v="Kellan Lutz"/>
    <s v="Kellan Lutz, Jess Weixler, Jesse Williams, Jamie Bamber, Luc√≠a Guerrero, Fredric Lehne"/>
    <s v="United States, Spain"/>
    <s v="United States"/>
    <x v="0"/>
    <x v="862"/>
    <x v="4"/>
    <x v="32"/>
    <x v="4"/>
    <s v="84 min"/>
    <s v="Thrillers"/>
    <s v="Two corporate spies with a $5 million haul for selling secrets are held hostage by a thief, triggering a game of cat and mouse to gain the upper hand."/>
    <x v="4"/>
  </r>
  <r>
    <s v="s7485"/>
    <x v="0"/>
    <x v="4224"/>
    <s v="Money Talks"/>
    <x v="3364"/>
    <s v="Charlie Sheen"/>
    <s v="Charlie Sheen, Chris Tucker, Heather Locklear, Paul Sorvino, G√©rard Isma√´l, Damian Chapa, Elise Neal, Michael Wright, Veronica Cartwright"/>
    <s v="United States"/>
    <s v="United States"/>
    <x v="0"/>
    <x v="894"/>
    <x v="5"/>
    <x v="36"/>
    <x v="4"/>
    <s v="96 min"/>
    <s v="Action &amp; Adventure, Comedies"/>
    <s v="TV news reporter James Russell helps put small-time criminal Franklin Hatchett in jail, but turns to protecting Hatchett when he escapes from prison."/>
    <x v="5"/>
  </r>
  <r>
    <s v="s7487"/>
    <x v="0"/>
    <x v="4225"/>
    <s v="Monkey Up"/>
    <x v="1918"/>
    <s v="Jonathan Mangum"/>
    <s v="Jonathan Mangum, Erin Allin O'Reilly, Kayden Magnuson, Danny Woodburn, Skylar Astin, John Ratzenberger, David Milchard"/>
    <s v="Canada"/>
    <s v="Canada"/>
    <x v="11"/>
    <x v="861"/>
    <x v="6"/>
    <x v="32"/>
    <x v="3"/>
    <s v="83 min"/>
    <s v="Children &amp; Family Movies, Comedies"/>
    <s v="A talking monkey famous for his TV commercials dreams of breaking into real movies. But first he stumbles upon a brother and sister who need his help."/>
    <x v="7"/>
  </r>
  <r>
    <s v="s7488"/>
    <x v="0"/>
    <x v="4226"/>
    <s v="Monopoly (The Bank Of Luck)"/>
    <x v="3365"/>
    <s v="Mohamed Mamdouh"/>
    <s v="Mohamed Mamdouh, Mohammed Tharwat, Akram Hosny"/>
    <s v="Egypt"/>
    <s v="Egypt"/>
    <x v="27"/>
    <x v="895"/>
    <x v="0"/>
    <x v="5"/>
    <x v="0"/>
    <s v="117 min"/>
    <s v="Comedies, International Movies"/>
    <s v="Seeking revenge on his employer, a lazy bank agent and his two dim-witted friends concoct an elaborate but flawed heist."/>
    <x v="2"/>
  </r>
  <r>
    <s v="s7489"/>
    <x v="0"/>
    <x v="4227"/>
    <s v="Monster Family"/>
    <x v="3366"/>
    <s v="Celia Imrie"/>
    <s v="Celia Imrie, Emily Watson, Catherine Tate, Jason Isaacs, Nick Frost, Jessica Brown Findlay"/>
    <s v="Germany, United Kingdom"/>
    <s v="Germany"/>
    <x v="2"/>
    <x v="896"/>
    <x v="1"/>
    <x v="5"/>
    <x v="3"/>
    <s v="93 min"/>
    <s v="Children &amp; Family Movies"/>
    <s v="A family‚Äôs festive Halloween plans take a spooky turn when an evil witch's curse transforms the costumed clan into actual monsters."/>
    <x v="7"/>
  </r>
  <r>
    <s v="s7490"/>
    <x v="0"/>
    <x v="4228"/>
    <s v="Monster High 13 Wishes"/>
    <x v="3367"/>
    <s v="Erin Fitzgerald"/>
    <s v="Erin Fitzgerald, Missi Hale, Marcus Griffin, Celeste Henderson, Evan Smith, Cindy Robinson, Julie Maddalena, Cam Clarke, Jonquil Goode"/>
    <s v="United States"/>
    <s v="United States"/>
    <x v="0"/>
    <x v="860"/>
    <x v="2"/>
    <x v="4"/>
    <x v="7"/>
    <s v="73 min"/>
    <s v="Children &amp; Family Movies"/>
    <s v="It's a new school year at Monster High, and the little sister of Clawdeen Wolf, Howleen, is determined to be more fangtastic than ever."/>
    <x v="7"/>
  </r>
  <r>
    <s v="s7491"/>
    <x v="0"/>
    <x v="4229"/>
    <s v="Monster High: Boo York, Boo York"/>
    <x v="2751"/>
    <s v="Karen Strassman"/>
    <s v="Karen Strassman, Celeste Henderson, Wendee Lee, TJ Smith, America Young, Rachel Staman, Laura Bailey"/>
    <s v="United States"/>
    <s v="United States"/>
    <x v="0"/>
    <x v="859"/>
    <x v="3"/>
    <x v="25"/>
    <x v="7"/>
    <s v="72 min"/>
    <s v="Children &amp; Family Movies, Music &amp; Musicals"/>
    <s v="Cleo is invited to a gala in the big city celebrating a magical comet and brings her best friends along. But the sinister Nefera has other plans."/>
    <x v="7"/>
  </r>
  <r>
    <s v="s7492"/>
    <x v="0"/>
    <x v="4229"/>
    <s v="Monster High: Escape from Skull Shores"/>
    <x v="3368"/>
    <s v="Kate Higgins"/>
    <s v="Kate Higgins, Debi Derryberry, Salli Saffioti, Evan Smith, Laura Bailey, Audu Paden, Erin Fitzgerald, Cindy Robinson, Ogie Banks, Cam Clarke"/>
    <s v="United States"/>
    <s v="United States"/>
    <x v="0"/>
    <x v="992"/>
    <x v="6"/>
    <x v="10"/>
    <x v="7"/>
    <s v="46 min"/>
    <s v="Children &amp; Family Movies"/>
    <s v="A swanky cruise veers off course for Lagoona and her friends when they're left stranded on Skull Shores, an island with a notorious beast."/>
    <x v="7"/>
  </r>
  <r>
    <s v="s7493"/>
    <x v="0"/>
    <x v="4229"/>
    <s v="Monster High: Freaky Fusion"/>
    <x v="3369"/>
    <s v="Cam Clarke"/>
    <s v="Cam Clarke, Audu Paden, Laura Bailey, Cindy Robinson, Erin Fitzgerald, Kate Higgins, Salli Saffioti, Sue Swan, Haviland Stillwell, Paula Rhodes, America Young, Stephanie Sheh, Josey Montana McCoy"/>
    <s v="United States"/>
    <s v="United States"/>
    <x v="0"/>
    <x v="978"/>
    <x v="0"/>
    <x v="28"/>
    <x v="7"/>
    <s v="74 min"/>
    <s v="Children &amp; Family Movies"/>
    <s v="When Frankie Stein travels back in time, a teen scientist follows her home into the present and causes a lab accident that creates four new monsters."/>
    <x v="7"/>
  </r>
  <r>
    <s v="s7494"/>
    <x v="0"/>
    <x v="4229"/>
    <s v="Monster High: Friday Night Frights"/>
    <x v="3370"/>
    <s v="Laura Bailey"/>
    <s v="Laura Bailey, Ogie Banks, Cam Clarke, Debi Derryberry, Erin Fitzgerald, Kate Higgins, Julie Maddalena, Audu Paden, Cindy Robinson, Salli Saffioti, Evan Smith, America Young"/>
    <s v="United States"/>
    <s v="United States"/>
    <x v="0"/>
    <x v="992"/>
    <x v="6"/>
    <x v="4"/>
    <x v="7"/>
    <s v="46 min"/>
    <s v="Children &amp; Family Movies"/>
    <s v="In their bid to win the Skulltimate Roller Maze championship, Monster High loses its star players, Clawd and Deuce, to injury."/>
    <x v="7"/>
  </r>
  <r>
    <s v="s7495"/>
    <x v="0"/>
    <x v="4229"/>
    <s v="Monster High: Fright On!"/>
    <x v="3371"/>
    <s v="Kate Higgins"/>
    <s v="Kate Higgins, Debi Derryberry, Salli Saffioti, Laura Bailey, Yuri Lowenthal, Audu Paden, Cindy Robinson, Erin Fitzgerald, America Young, Ogie Banks"/>
    <s v="United States"/>
    <s v="United States"/>
    <x v="0"/>
    <x v="992"/>
    <x v="6"/>
    <x v="15"/>
    <x v="7"/>
    <s v="46 min"/>
    <s v="Children &amp; Family Movies"/>
    <s v="Big changes are afoot at Monster High when administrators announce a merger with two other schools, designed to bring all monsters together."/>
    <x v="7"/>
  </r>
  <r>
    <s v="s7496"/>
    <x v="0"/>
    <x v="4229"/>
    <s v="Monster High: Frights, Camera, Action!"/>
    <x v="2751"/>
    <s v="Sue Swan"/>
    <s v="Sue Swan, Kate Higgins, Celeste Henderson, Marcus Griffin, America Young, Karen Strassman, James Horan, Erin Fitzgerald, Laura Bailey, Yeni Alvarez"/>
    <s v="United States"/>
    <s v="United States"/>
    <x v="0"/>
    <x v="992"/>
    <x v="6"/>
    <x v="28"/>
    <x v="7"/>
    <s v="74 min"/>
    <s v="Children &amp; Family Movies"/>
    <s v="Draculaura is whisked to Transylvania to be crowned vampire queen, but when she learns she's been duped, the search is on for the true royal heir."/>
    <x v="7"/>
  </r>
  <r>
    <s v="s7497"/>
    <x v="0"/>
    <x v="4229"/>
    <s v="Monster High: Ghouls Rule"/>
    <x v="3372"/>
    <s v="Laura Bailey"/>
    <s v="Laura Bailey, Hank Banks, Cam Clarke, Erin Fitzgerald, Dee Dee Green, Kate Higgins, Andrew Duncan"/>
    <s v="United States"/>
    <s v="United States"/>
    <x v="0"/>
    <x v="964"/>
    <x v="2"/>
    <x v="10"/>
    <x v="7"/>
    <s v="71 min"/>
    <s v="Children &amp; Family Movies"/>
    <s v="After learning that monsters and &quot;Normies&quot; used to spend Halloween together, Frankie Stein and her pals rally both groups for a frightfully good time."/>
    <x v="7"/>
  </r>
  <r>
    <s v="s7498"/>
    <x v="0"/>
    <x v="4229"/>
    <s v="Monster High: Great Scarrier Reef"/>
    <x v="2751"/>
    <s v="Larissa Galagher"/>
    <s v="Larissa Galagher, Kate Higgins, Debi Derryberry, Salli Saffioti, America Young, Evan Smith, Lyndsy Kail, Rachel Staman, Cherami Leigh, Paula Rhodes, Erin Fitzgerald"/>
    <s v="United States"/>
    <s v="United States"/>
    <x v="0"/>
    <x v="1037"/>
    <x v="5"/>
    <x v="32"/>
    <x v="7"/>
    <s v="72 min"/>
    <s v="Children &amp; Family Movies"/>
    <s v="At a Monster High party, Lagoona and pals are sucked into the reef, where she'll have to come to terms with her flaws and confront an old frenemy."/>
    <x v="7"/>
  </r>
  <r>
    <s v="s7500"/>
    <x v="0"/>
    <x v="4229"/>
    <s v="Monster High: New Ghoul at School"/>
    <x v="3373"/>
    <s v="Kate Higgins"/>
    <s v="Kate Higgins, Salli Saffioti, Debi Derryberry, Laura Bailey, Yuri Lowenthal, Audu Paden, Troy Baker, Erin Fitzgerald"/>
    <s v="United States"/>
    <s v="United States"/>
    <x v="0"/>
    <x v="1037"/>
    <x v="5"/>
    <x v="3"/>
    <x v="7"/>
    <s v="23 min"/>
    <s v="Children &amp; Family Movies"/>
    <s v="Insecure new student Frankie Stein struggles to fit in at Monster High, where ultra-cool ghoul Cleo De Nile and hunky monster Deuce rule the roost."/>
    <x v="7"/>
  </r>
  <r>
    <s v="s7501"/>
    <x v="0"/>
    <x v="4229"/>
    <s v="Monster High: Scaris, City of Frights"/>
    <x v="3374"/>
    <s v="Laura Bailey"/>
    <s v="Laura Bailey, Cam Clarke, Erin Fitzgerald, Dee Dee Green, Celeste Henderson, Kate Higgins, Jonathan Lipow, Julie Maddalena, Dustin McKenzie, Audu Paden"/>
    <s v="United States"/>
    <s v="United States"/>
    <x v="0"/>
    <x v="1038"/>
    <x v="6"/>
    <x v="4"/>
    <x v="8"/>
    <s v="60 min"/>
    <s v="Children &amp; Family Movies"/>
    <s v="When Clawdeen gets a chance to study with a top fashion designer, she and her pals hop on a plane to Scaris, France, the city where screams come true."/>
    <x v="7"/>
  </r>
  <r>
    <s v="s7502"/>
    <x v="0"/>
    <x v="4229"/>
    <s v="Monster High: Why Do Ghouls Fall in Love?"/>
    <x v="3375"/>
    <s v="Laura Bailey"/>
    <s v="Laura Bailey, Ogie Banks, Cam Clarke, Debi Derryberry, Erin Fitzgerald, Kate Higgins, Jonathan Lipow, Audu Paden, Cindy Robinson, Salli Saffioti, Evan Smith, America Young"/>
    <s v="United States"/>
    <s v="United States"/>
    <x v="0"/>
    <x v="1036"/>
    <x v="0"/>
    <x v="4"/>
    <x v="7"/>
    <s v="46 min"/>
    <s v="Children &amp; Family Movies"/>
    <s v="Draculaura's ghoulfriends have some suspicions about one of her two persistent suitors ‚Äì but can they stop him before he steals her un-beating heart?"/>
    <x v="7"/>
  </r>
  <r>
    <s v="s7504"/>
    <x v="0"/>
    <x v="4230"/>
    <s v="Monster-in-Law"/>
    <x v="7"/>
    <s v="Jennifer Lopez"/>
    <s v="Jennifer Lopez, Jane Fonda, Michael Vartan, Wanda Sykes, Adam Scott, Monet Mazur, Annie Parisse, Will Arnett, Elaine Stritch, Stephen Dunham"/>
    <s v="United States, Germany"/>
    <s v="United States"/>
    <x v="0"/>
    <x v="1039"/>
    <x v="1"/>
    <x v="19"/>
    <x v="2"/>
    <s v="101 min"/>
    <s v="Comedies, Romantic Movies"/>
    <s v="An office temp thinks she's found Mr. Right when she starts dating a handsome surgeon. But there's a problem standing in the way of everlasting bliss."/>
    <x v="2"/>
  </r>
  <r>
    <s v="s7507"/>
    <x v="0"/>
    <x v="4231"/>
    <s v="Moon"/>
    <x v="2197"/>
    <s v="Sam Rockwell"/>
    <s v="Sam Rockwell, Kevin Spacey, Dominique McElligott, Rosie Shaw, Adrienne Shaw, Kaya Scodelario, Benedict Wong, Matt Berry, Malcolm Stewart, Robin Chalk"/>
    <s v="United Kingdom, United States"/>
    <s v="United Kingdom"/>
    <x v="1"/>
    <x v="1040"/>
    <x v="2"/>
    <x v="17"/>
    <x v="4"/>
    <s v="97 min"/>
    <s v="Dramas, Independent Movies, Sci-Fi &amp; Fantasy"/>
    <s v="As he nears the end of a lonely three-year stint on the moon base Sarang, astronaut Sam Bell begins to hear and see strange things."/>
    <x v="0"/>
  </r>
  <r>
    <s v="s7508"/>
    <x v="0"/>
    <x v="4232"/>
    <s v="Moonlight"/>
    <x v="3376"/>
    <s v="Trevante Rhodes"/>
    <s v="Trevante Rhodes, Andr√© Holland, Janelle Mon√°e, Ashton Sanders, Jharrel Jerome, Alex Hibbert, Jaden Piner, Naomie Harris, Mahershala Ali"/>
    <s v="United States"/>
    <s v="United States"/>
    <x v="0"/>
    <x v="1041"/>
    <x v="3"/>
    <x v="32"/>
    <x v="4"/>
    <s v="111 min"/>
    <s v="Dramas, Independent Movies, LGBTQ Movies"/>
    <s v="In a crime-infested Miami neighborhood, a gay African-American boy with a drug-addicted mother grows up with the help of a mentoring drug dealer."/>
    <x v="0"/>
  </r>
  <r>
    <s v="s7509"/>
    <x v="0"/>
    <x v="4233"/>
    <s v="Moonwalkers"/>
    <x v="3377"/>
    <s v="Ron Perlman"/>
    <s v="Ron Perlman, Rupert Grint, Robert Sheehan, Stephen Campbell Moore, Eric Lampaert, Kevin Bishop, Tom Audenaert, Erika Sainte"/>
    <s v="France, Belgium"/>
    <s v="France"/>
    <x v="14"/>
    <x v="1042"/>
    <x v="4"/>
    <x v="25"/>
    <x v="4"/>
    <s v="96 min"/>
    <s v="Action &amp; Adventure, Comedies, International Movies"/>
    <s v="A brain-addled war vet, a failing band manager and a Stanley Kubrick impersonator help the CIA construct an epic scam by faking the 1969 moon landing."/>
    <x v="5"/>
  </r>
  <r>
    <s v="s7510"/>
    <x v="0"/>
    <x v="4234"/>
    <s v="Moor"/>
    <x v="3378"/>
    <s v="Hameed Sheikh"/>
    <s v="Hameed Sheikh, Samiya Mumtaz, Shaz Khan, Abdul Qadir, Shabbir Rana, Sultan Hussain, Ayaz Samoo, Nayyar Ejaz, Sonia Hussain"/>
    <s v="Pakistan, United States"/>
    <s v="Pakistan"/>
    <x v="63"/>
    <x v="1043"/>
    <x v="5"/>
    <x v="25"/>
    <x v="1"/>
    <s v="135 min"/>
    <s v="Dramas, Independent Movies, International Movies"/>
    <s v="A railway stationmaster tries to cope with his wife's death, his estrangement from his son and the corrupt world in which he lives."/>
    <x v="0"/>
  </r>
  <r>
    <s v="s7511"/>
    <x v="0"/>
    <x v="4235"/>
    <s v="Morris from America"/>
    <x v="3379"/>
    <s v="Markees Christmas"/>
    <s v="Markees Christmas, Craig Robinson, Lina Keller, Carla Juri, Jakub Gierszal, Levin Henning, Eva Loebau"/>
    <s v="Germany, United States"/>
    <s v="Germany"/>
    <x v="2"/>
    <x v="1044"/>
    <x v="6"/>
    <x v="32"/>
    <x v="4"/>
    <s v="91 min"/>
    <s v="Dramas, Independent Movies, International Movies"/>
    <s v="When his father moves from the U.S. to Heidelberg, Germany, an African American teenager struggles to find his place and pursue his hip-hop dreams."/>
    <x v="0"/>
  </r>
  <r>
    <s v="s7513"/>
    <x v="0"/>
    <x v="4236"/>
    <s v="Morya"/>
    <x v="3380"/>
    <s v="Santosh Juvekar"/>
    <s v="Santosh Juvekar, Chinmay Mandlekar, Pari Telang, S. Joshi, Dilip Prabhavalkar, Ganesh Yadav, Pushkar Shrotri"/>
    <s v="India"/>
    <s v="India"/>
    <x v="3"/>
    <x v="1035"/>
    <x v="0"/>
    <x v="15"/>
    <x v="1"/>
    <s v="121 min"/>
    <s v="Dramas, International Movies"/>
    <s v="Two communities in Mumbai get a final chance to compete with each other in the celebration of the iconic Ganesh Chaturthi festival."/>
    <x v="0"/>
  </r>
  <r>
    <s v="s7514"/>
    <x v="0"/>
    <x v="4237"/>
    <s v="Motu Patlu: King of Kings"/>
    <x v="3381"/>
    <s v="Saurav Chakrabarty"/>
    <s v="Saurav Chakrabarty, Vinay Pathak"/>
    <s v="India"/>
    <s v="India"/>
    <x v="3"/>
    <x v="1045"/>
    <x v="1"/>
    <x v="32"/>
    <x v="12"/>
    <s v="109 min"/>
    <s v="Children &amp; Family Movies, Comedies"/>
    <s v="Motu and Patlu want to help a circus lion get back to the jungle. On the way, the three become caught up in an exciting adventure in the forest."/>
    <x v="7"/>
  </r>
  <r>
    <s v="s7516"/>
    <x v="0"/>
    <x v="4238"/>
    <s v="Movie 43"/>
    <x v="3382"/>
    <s v="Greg Kinnear"/>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United States"/>
    <s v="United States"/>
    <x v="0"/>
    <x v="1034"/>
    <x v="2"/>
    <x v="4"/>
    <x v="4"/>
    <s v="94 min"/>
    <s v="Comedies"/>
    <s v="An eye-popping cast stars in this sketch-comedy collage, the new millennium's homage to classic anthology films like The Kentucky Fried Movie."/>
    <x v="2"/>
  </r>
  <r>
    <s v="s7517"/>
    <x v="0"/>
    <x v="4239"/>
    <s v="Mr. Church"/>
    <x v="1064"/>
    <s v="Eddie Murphy"/>
    <s v="Eddie Murphy, Britt Robertson, Natascha McElhone, Xavier Samuel, Lucy Fry, Christian Madsen, Natalie Coughlin, Madison Wolfe, Thom Barry, Mckenna Grace"/>
    <s v="United States"/>
    <s v="United States"/>
    <x v="0"/>
    <x v="1033"/>
    <x v="3"/>
    <x v="32"/>
    <x v="2"/>
    <s v="105 min"/>
    <s v="Dramas"/>
    <s v="A temporary personal chef, a terminally ill single mother and her young daughter form an unlikely bond that redefines the meaning of family."/>
    <x v="0"/>
  </r>
  <r>
    <s v="s7518"/>
    <x v="0"/>
    <x v="4240"/>
    <s v="Mr. Deeds"/>
    <x v="101"/>
    <s v="Adam Sandler"/>
    <s v="Adam Sandler, Winona Ryder, Peter Gallagher, Jared Harris, Allen Covert, Erick Avari, John Turturro, Peter Dante, Conchata Ferrell, Steve Buscemi"/>
    <s v="United States"/>
    <s v="United States"/>
    <x v="0"/>
    <x v="1046"/>
    <x v="4"/>
    <x v="12"/>
    <x v="2"/>
    <s v="97 min"/>
    <s v="Comedies, Romantic Movies"/>
    <s v="After inheriting a media empire, humble Longfellow Deeds moves to the Big Apple ‚Äì where a reporter and a company bigwig are waiting to pounce on him."/>
    <x v="2"/>
  </r>
  <r>
    <s v="s7519"/>
    <x v="0"/>
    <x v="4241"/>
    <s v="Mr. Gaga: A True Story of Love and Dance"/>
    <x v="3383"/>
    <s v="Ohad Naharin"/>
    <s v="Ohad Naharin"/>
    <s v="Israel, Sweden, Germany, Netherlands"/>
    <s v="Israel"/>
    <x v="62"/>
    <x v="1032"/>
    <x v="5"/>
    <x v="25"/>
    <x v="1"/>
    <s v="102 min"/>
    <s v="Documentaries, International Movies"/>
    <s v="World-renowned choreographer Ohad Naharin is profiled in this vivid documentary that mixes rehearsal footage with insights about his influence."/>
    <x v="8"/>
  </r>
  <r>
    <s v="s7520"/>
    <x v="0"/>
    <x v="4242"/>
    <s v="Mr. Virgin"/>
    <x v="3384"/>
    <s v="Olivia Cheng"/>
    <s v="Olivia Cheng, Alfred Cheung, Hu Chin, Chung Ping Geung, Anglie Leung"/>
    <s v="Hong Kong"/>
    <s v="Hong Kong"/>
    <x v="12"/>
    <x v="1031"/>
    <x v="6"/>
    <x v="35"/>
    <x v="1"/>
    <s v="86 min"/>
    <s v="Comedies, Dramas, International Movies"/>
    <s v="When a young man ignores a feng shui master‚Äôs warning and decides to marry before turning 30, a series of mishaps begins to curse his life."/>
    <x v="2"/>
  </r>
  <r>
    <s v="s7521"/>
    <x v="0"/>
    <x v="4243"/>
    <s v="Mr. Woodcock"/>
    <x v="3385"/>
    <s v="Billy Bob Thornton"/>
    <s v="Billy Bob Thornton, Seann William Scott, Ethan Suplee, Melissa Sagemiller, Susan Sarandon, Melissa Leo, Bill Macy, Kurt Fuller, Amy Poehler"/>
    <s v="United States"/>
    <s v="United States"/>
    <x v="0"/>
    <x v="1030"/>
    <x v="0"/>
    <x v="18"/>
    <x v="2"/>
    <s v="88 min"/>
    <s v="Comedies"/>
    <s v="When a self-help author learns that his mother has fallen for his sadistic high school gym teacher, he tries to put a stop to their budding romance."/>
    <x v="2"/>
  </r>
  <r>
    <s v="s7523"/>
    <x v="0"/>
    <x v="4244"/>
    <s v="Ms. Mammy"/>
    <x v="1119"/>
    <s v="Yasmin Abdulaziz"/>
    <s v="Yasmin Abdulaziz, Hassan El Raddad, Ahmed Fouad Selim, Entessar, Hesham Ismail, Badria Tolba, Ghassan Mattar, Eman El-Sayed, Saad El Soghayar, Soleiman Eid, Youssef Eid, Hassan Abdulfattah, Mohamed Lotfy, Hala Fakher"/>
    <s v="Egypt"/>
    <s v="Egypt"/>
    <x v="27"/>
    <x v="1484"/>
    <x v="1"/>
    <x v="10"/>
    <x v="1"/>
    <s v="90 min"/>
    <s v="Comedies, International Movies"/>
    <s v="A successful advertising agency executive falls asleep on an airplane and wakes up in an alternate universe as a stay-at-home mom with three kids."/>
    <x v="2"/>
  </r>
  <r>
    <s v="s7524"/>
    <x v="0"/>
    <x v="4245"/>
    <s v="Mud"/>
    <x v="761"/>
    <s v="Matthew McConaughey"/>
    <s v="Matthew McConaughey, Reese Witherspoon, Tye Sheridan, Jacob Lofland, Sam Shepard, Ray McKinnon, Sarah Paulson, Michael Shannon, Joe Don Baker, Paul Sparks"/>
    <s v="United States"/>
    <s v="United States"/>
    <x v="0"/>
    <x v="1029"/>
    <x v="2"/>
    <x v="10"/>
    <x v="2"/>
    <s v="131 min"/>
    <s v="Dramas, Independent Movies"/>
    <s v="Two Mississippi teens meet peculiar drifter Mud and get caught up in his web of tall tales about lost love, crimes of passion and bounty hunters."/>
    <x v="0"/>
  </r>
  <r>
    <s v="s7525"/>
    <x v="0"/>
    <x v="4246"/>
    <s v="Mujhse Shaadi Karogi"/>
    <x v="86"/>
    <s v="Rajpal Yadav"/>
    <s v="Rajpal Yadav, Amrish Puri, Kader Khan, Shashi Kala, Priyanka Chopra, Salman Khan, Akshay Kumar, Satish Shah"/>
    <s v="India"/>
    <s v="India"/>
    <x v="3"/>
    <x v="1028"/>
    <x v="3"/>
    <x v="14"/>
    <x v="5"/>
    <s v="158 min"/>
    <s v="Comedies, International Movies, Romantic Movies"/>
    <s v="Samir must overcome a hostile horoscope, a hot temper and a determined rival to win the heart of Rani, the love of his life."/>
    <x v="2"/>
  </r>
  <r>
    <s v="s7526"/>
    <x v="0"/>
    <x v="4247"/>
    <s v="Mune: Guardian of the Moon"/>
    <x v="3386"/>
    <s v="Joshua J. Ballard"/>
    <s v="Joshua J. Ballard, Nicole Provost, Trevor Devall, Michael Dobson, Jonathan Love, Davey Grant"/>
    <s v="France"/>
    <s v="France"/>
    <x v="14"/>
    <x v="1485"/>
    <x v="4"/>
    <x v="28"/>
    <x v="3"/>
    <s v="85 min"/>
    <s v="Children &amp; Family Movies"/>
    <s v="When the old guardian of the moon retires, the mischievous Mune is chosen as his successor, but he worries he's not up to the job."/>
    <x v="7"/>
  </r>
  <r>
    <s v="s7527"/>
    <x v="0"/>
    <x v="4248"/>
    <s v="Muppets Most Wanted"/>
    <x v="3387"/>
    <s v="Ricky Gervais"/>
    <s v="Ricky Gervais, Ty Burrell, Tina Fey, Kermit the Frog, Miss Piggy, Fozzie Bear, Gonzo, Muppets, Steve Whitmire, Eric Jacobson, Dave Goelz, Bill Barretta, David Rudman, Matt Vogel, Peter Linz"/>
    <s v="United States"/>
    <s v="United States"/>
    <x v="0"/>
    <x v="1299"/>
    <x v="5"/>
    <x v="28"/>
    <x v="3"/>
    <s v="110 min"/>
    <s v="Children &amp; Family Movies, Comedies"/>
    <s v="In the middle of their global tour, the Muppets inadvertently get mixed up in a perilous drama involving a gang of international jewel thieves."/>
    <x v="7"/>
  </r>
  <r>
    <s v="s7528"/>
    <x v="0"/>
    <x v="4249"/>
    <s v="Murder Party"/>
    <x v="2033"/>
    <s v="Alex Barnett"/>
    <s v="Alex Barnett, Macon Blair, Paul Goldblatt, Stacy Rock, William Lacey, Beau Sia, Skei Saulnier, Chris Sharp, Bill Tangradi"/>
    <s v="United States"/>
    <s v="United States"/>
    <x v="0"/>
    <x v="1486"/>
    <x v="6"/>
    <x v="18"/>
    <x v="11"/>
    <s v="79 min"/>
    <s v="Comedies, Cult Movies, Horror Movies"/>
    <s v="A mild-mannered office drone plucks a Halloween party invitation off the street and suddenly finds himself the main event at a &quot;murder party.&quot;"/>
    <x v="2"/>
  </r>
  <r>
    <s v="s7531"/>
    <x v="0"/>
    <x v="4250"/>
    <s v="Mutiny on the Bounty"/>
    <x v="3388"/>
    <s v="Marlon Brando"/>
    <s v="Marlon Brando, Trevor Howard, Richard Harris, Hugh Griffith, Richard Haydn, Tarita"/>
    <s v="United States"/>
    <s v="United States"/>
    <x v="0"/>
    <x v="1027"/>
    <x v="0"/>
    <x v="60"/>
    <x v="5"/>
    <s v="185 min"/>
    <s v="Action &amp; Adventure, Classic Movies, Dramas"/>
    <s v="Marlon Brando gives a nuanced performance as the aristocratic Lt. Fletcher Christian, an officer aboard the HMS Bounty who leads a mutiny against the ship's tyrannical Capt. Bligh."/>
    <x v="5"/>
  </r>
  <r>
    <s v="s7532"/>
    <x v="0"/>
    <x v="4251"/>
    <s v="My Babysitter's a Vampire: The Movie"/>
    <x v="3389"/>
    <s v="Matthew Knight"/>
    <s v="Matthew Knight, Vanessa Morgan, Atticus Mitchell, Cameron Kennedy, Kate Todd, Joe Dinicol, Ella Jonas Farlinger, Ari Cohen, Laura de Carteret, Hrant Alianak"/>
    <s v="Canada"/>
    <s v="Canada"/>
    <x v="11"/>
    <x v="1026"/>
    <x v="1"/>
    <x v="3"/>
    <x v="5"/>
    <s v="80 min"/>
    <s v="Children &amp; Family Movies, Comedies"/>
    <s v="When their parents head out for the evening, Ethan and his little sister get the babysitter of their nightmares: a fledgling vampire named Sarah."/>
    <x v="7"/>
  </r>
  <r>
    <s v="s7533"/>
    <x v="0"/>
    <x v="4252"/>
    <s v="My Brother ... Nikhil"/>
    <x v="2045"/>
    <s v="Juhi Chawla"/>
    <s v="Juhi Chawla, Sanjay Suri, Victor Banerjee, Lillete Dubey, Purab Kohli, Dipannita Sharma, Gautam Kapoor"/>
    <s v="India"/>
    <s v="India"/>
    <x v="3"/>
    <x v="1025"/>
    <x v="2"/>
    <x v="19"/>
    <x v="5"/>
    <s v="116 min"/>
    <s v="Dramas, Independent Movies, International Movies"/>
    <s v="After being diagnosed HIV-positive, a champion swimmer is disowned and harassed by all except his loving sister and loyal boyfriend."/>
    <x v="0"/>
  </r>
  <r>
    <s v="s7534"/>
    <x v="0"/>
    <x v="4253"/>
    <s v="My Daddy is in Heaven"/>
    <x v="3390"/>
    <s v="Jenn Gotzon Chandler"/>
    <s v="Jenn Gotzon Chandler, Corbin Bernsen, Lorenzo Lamas, T.C. Stallings, Jill Morrison, Lane Garrison, Jake Jacobson, Lee Benton, Riley St. John, Cricket St. John"/>
    <s v="United States"/>
    <s v="United States"/>
    <x v="0"/>
    <x v="1024"/>
    <x v="3"/>
    <x v="5"/>
    <x v="1"/>
    <s v="95 min"/>
    <s v="Dramas, Faith &amp; Spirituality"/>
    <s v="After the sudden loss of her husband, a mother has a crisis of faith and struggles to keep her life together for the sake of her daughter and herself."/>
    <x v="0"/>
  </r>
  <r>
    <s v="s7535"/>
    <x v="0"/>
    <x v="4254"/>
    <s v="My Dog is My Guide"/>
    <x v="3391"/>
    <s v="Sameh Hussain"/>
    <s v="Sameh Hussain, Hasan Abdulfattah, Sulayman Id, Ayten Amer, Hassan Hosny"/>
    <s v="Egypt"/>
    <s v="Egypt"/>
    <x v="27"/>
    <x v="1023"/>
    <x v="4"/>
    <x v="4"/>
    <x v="1"/>
    <s v="99 min"/>
    <s v="Comedies, International Movies"/>
    <s v="Relocated to a new post and struggling to adjust, a police officer further complicates his life by falling for a woman he has little in common with."/>
    <x v="2"/>
  </r>
  <r>
    <s v="s7536"/>
    <x v="0"/>
    <x v="4255"/>
    <s v="My Entire High School Sinking Into the Sea"/>
    <x v="3392"/>
    <s v="Jason Schwartzman"/>
    <s v="Jason Schwartzman, Lena Dunham, Reggie Watts, Maya Rudolph, Susan Sarandon, Thomas Jay Ryan, Alex Karpovsky, Louisa Krause, John Cameron Mitchell, Matthew Maher"/>
    <s v="United States"/>
    <s v="United States"/>
    <x v="0"/>
    <x v="1487"/>
    <x v="5"/>
    <x v="32"/>
    <x v="2"/>
    <s v="77 min"/>
    <s v="Comedies, Independent Movies"/>
    <s v="After an earthquake sends their school building drifting into the sea, a group of high-schoolers struggles to survive and overcome clique wars."/>
    <x v="2"/>
  </r>
  <r>
    <s v="s7537"/>
    <x v="0"/>
    <x v="4256"/>
    <s v="My Ex-Ex"/>
    <x v="3393"/>
    <s v="Andr√© Bharti"/>
    <s v="Andr√© Bharti, Katherine Barrell, Ray Galletti, Emily Alatalo, Tamara Duarte, Randal Edwards, Alastair Forbes, Jesse Camacho"/>
    <s v="Canada"/>
    <s v="Canada"/>
    <x v="11"/>
    <x v="1022"/>
    <x v="6"/>
    <x v="25"/>
    <x v="0"/>
    <s v="91 min"/>
    <s v="Comedies, Romantic Movies"/>
    <s v="A recently dumped attorney hires a psychic to help her win back her boyfriend. Things take an unexpected turn when another ex re-enters the picture."/>
    <x v="2"/>
  </r>
  <r>
    <s v="s7540"/>
    <x v="0"/>
    <x v="4257"/>
    <s v="My Life as a Zucchini"/>
    <x v="3394"/>
    <s v="Gaspard Schlatter"/>
    <s v="Gaspard Schlatter, Sixtine Murat, Paulin Jaccoud, Michel Vuillermoz, Raul Ribera, Estelle Hennard, Elliot Sanchez, Lou Wick, Brigitte Rosset, Natacha Koutchoumov, Monica Budde, Adrien Barazzone, Will Forte, Nick Offerman, Ellen Page, Amy Sedaris"/>
    <s v="Switzerland, France"/>
    <s v="Switzerland"/>
    <x v="18"/>
    <x v="1021"/>
    <x v="0"/>
    <x v="32"/>
    <x v="2"/>
    <s v="68 min"/>
    <s v="Comedies, Dramas, International Movies"/>
    <s v="A 9-year-old boy finds his life upended when he's sent to live in an orphanage in this stop-motion animated tale of loss, friendship and young love."/>
    <x v="2"/>
  </r>
  <r>
    <s v="s7542"/>
    <x v="0"/>
    <x v="2424"/>
    <s v="My Little Pony Equestria Girls: Friendship Games"/>
    <x v="3395"/>
    <s v="Tara Strong"/>
    <s v="Tara Strong, Rebecca Shoichet, Ashleigh Ball, Andrea Libman, Tabitha St. Germain, Cathy Weseluck, Iris Quinn, Nicole Oliver"/>
    <s v="United States, Canada"/>
    <s v="United States"/>
    <x v="0"/>
    <x v="1020"/>
    <x v="1"/>
    <x v="25"/>
    <x v="9"/>
    <s v="72 min"/>
    <s v="Children &amp; Family Movies, Comedies"/>
    <s v="Rainbow Dash, Applejack and friends compete against Crystal Prep Academy and their lead athlete, this world's Twilight Sparkle, in sporting events."/>
    <x v="7"/>
  </r>
  <r>
    <s v="s7543"/>
    <x v="0"/>
    <x v="2424"/>
    <s v="My Little Pony Equestria Girls: Rainbow Rocks"/>
    <x v="3396"/>
    <s v="Tara Strong"/>
    <s v="Tara Strong, Ashleigh Ball, Andrea Libman, Tabitha St. Germain, Cathy Weseluck, Rebecca Shoichet, Maryke Hendrikse, Kazumi Evans, Diana Kaarina"/>
    <s v="United States, Canada"/>
    <s v="United States"/>
    <x v="0"/>
    <x v="1488"/>
    <x v="2"/>
    <x v="28"/>
    <x v="9"/>
    <s v="73 min"/>
    <s v="Children &amp; Family Movies, Comedies"/>
    <s v="Rainbow Dash, Applejack, Pinkie Pie, Rarity and Fluttershy plan to perform with their new band at the Canterlot High musical showcase."/>
    <x v="7"/>
  </r>
  <r>
    <s v="s7545"/>
    <x v="0"/>
    <x v="4258"/>
    <s v="My Schoolmate, the Barbarian"/>
    <x v="3397"/>
    <s v="Nicholas Tse"/>
    <s v="Nicholas Tse, Stephen Fung, Joey Yung, Samuel Pang, Serena Po, Ken Chung, Hyper BB, Ka Ho Yu, Frankie Chi-Hung Ng, Lai Hing Chan"/>
    <s v="Hong Kong"/>
    <s v="Hong Kong"/>
    <x v="12"/>
    <x v="1489"/>
    <x v="3"/>
    <x v="11"/>
    <x v="1"/>
    <s v="90 min"/>
    <s v="Action &amp; Adventure, Comedies, International Movies"/>
    <s v="A brainy private school student is transferred to a far less elite institution, where he must fend off classmates who settle scores with fistfights."/>
    <x v="5"/>
  </r>
  <r>
    <s v="s7546"/>
    <x v="0"/>
    <x v="4259"/>
    <s v="My Scientology Movie"/>
    <x v="3398"/>
    <s v="Louis Theroux"/>
    <s v="Louis Theroux"/>
    <s v="United Kingdom"/>
    <s v="United Kingdom"/>
    <x v="1"/>
    <x v="1490"/>
    <x v="4"/>
    <x v="25"/>
    <x v="0"/>
    <s v="99 min"/>
    <s v="Documentaries"/>
    <s v="After speaking with former Scientology members and being stonewalled by higher-ups, filmmaker Louis Theroux hires actors to re-create alleged events."/>
    <x v="8"/>
  </r>
  <r>
    <s v="s7547"/>
    <x v="0"/>
    <x v="4260"/>
    <s v="My Sister's Keeper"/>
    <x v="3399"/>
    <s v="Cameron Diaz"/>
    <s v="Cameron Diaz, Abigail Breslin, Alec Baldwin, Jason Patric, Sofia Vassilieva, Joan Cusack, Heather Wahlquist, Thomas Dekker, Evan Ellingson, David Thornton"/>
    <s v="United States"/>
    <s v="United States"/>
    <x v="0"/>
    <x v="658"/>
    <x v="5"/>
    <x v="17"/>
    <x v="2"/>
    <s v="109 min"/>
    <s v="Dramas"/>
    <s v="A former defense attorney finds herself back in court when she and her husband are sued for medical emancipation by their 11-year-old daughter."/>
    <x v="0"/>
  </r>
  <r>
    <s v="s7549"/>
    <x v="0"/>
    <x v="4261"/>
    <s v="My True Friend"/>
    <x v="3400"/>
    <s v="Mario Maurer"/>
    <s v="Mario Maurer, Natcha Juntapan, Monchanok Saengchaipiangpen, Nawapaiboon Wuthinanon, Kamolned Ruengsri, Sirapop Daongern, Rakchawan Maroukasonti, Poom Rungsrithananon, Patsomtat Sudprasert, Ranee Campen"/>
    <s v="Thailand"/>
    <s v="Thailand"/>
    <x v="24"/>
    <x v="690"/>
    <x v="6"/>
    <x v="10"/>
    <x v="0"/>
    <s v="108 min"/>
    <s v="Action &amp; Adventure, Dramas, International Movies"/>
    <s v="A bullied student forms a bond with the leader of a youth gang and discovers the power and meaning of true friendship."/>
    <x v="5"/>
  </r>
  <r>
    <s v="s7550"/>
    <x v="0"/>
    <x v="4262"/>
    <s v="My Week with Marilyn"/>
    <x v="3401"/>
    <s v="Michelle Williams"/>
    <s v="Michelle Williams, Kenneth Branagh, Eddie Redmayne, Dominic Cooper, Philip Jackson, Derek Jacobi, Toby Jones, Michael Kitchen, Julia Ormond, Simon Russell Beale, Dougray Scott, Zo√´ Wanamaker, Emma Watson, Judi Dench"/>
    <s v="United Kingdom, United States"/>
    <s v="United Kingdom"/>
    <x v="1"/>
    <x v="691"/>
    <x v="0"/>
    <x v="15"/>
    <x v="4"/>
    <s v="99 min"/>
    <s v="Dramas, Romantic Movies"/>
    <s v="While filming a movie in England, Hollywood icon Marilyn Monroe slips away with a young Brit for a week of self-discovery and frivolity."/>
    <x v="0"/>
  </r>
  <r>
    <s v="s7553"/>
    <x v="0"/>
    <x v="4263"/>
    <s v="Mythily Veendum Varunnu"/>
    <x v="3402"/>
    <s v="Udhay"/>
    <s v="Udhay, Kiran Raj, I.M. Vijayan, Sandhanam, Shivani Bhai, Sangeetha Balan"/>
    <s v="India"/>
    <s v="India"/>
    <x v="3"/>
    <x v="657"/>
    <x v="1"/>
    <x v="5"/>
    <x v="5"/>
    <s v="88 min"/>
    <s v="Horror Movies, International Movies"/>
    <s v="After losing her father, a young woman moves to the city to earn money. When she finds a job at a mysterious bungalow, her worst nightmares come true."/>
    <x v="3"/>
  </r>
  <r>
    <s v="s7554"/>
    <x v="0"/>
    <x v="4264"/>
    <s v="Nacho Libre"/>
    <x v="2956"/>
    <s v="Jack Black"/>
    <s v="Jack Black, Ana de la Reguera, H√©ctor Jim√©nez, Darius Rose, Moises Arias, Diego Eduardo Gomez, Carlos Maycotte, Richard Montoya, Cesar Gonzalez, Rafael Montalvo"/>
    <s v="United States, Mexico"/>
    <s v="United States"/>
    <x v="0"/>
    <x v="692"/>
    <x v="2"/>
    <x v="20"/>
    <x v="3"/>
    <s v="92 min"/>
    <s v="Comedies, Sports Movies"/>
    <s v="When Ignacio learns of an orphanage's financial woes, he pitches in to help ‚Äì by disguising himself and joining the professional wrestling circuit."/>
    <x v="2"/>
  </r>
  <r>
    <s v="s7556"/>
    <x v="0"/>
    <x v="4265"/>
    <s v="Nails"/>
    <x v="3403"/>
    <s v="Leah McNamara"/>
    <s v="Leah McNamara, Shauna Macdonald, Steve Wall, Ross Noble, Charlotte Bradley, Richard Foster-King, Dennis Bartok, Robert O'Mahoney, Muireann D'Arcy"/>
    <s v="Ireland"/>
    <s v="Ireland"/>
    <x v="45"/>
    <x v="656"/>
    <x v="3"/>
    <x v="5"/>
    <x v="0"/>
    <s v="85 min"/>
    <s v="Horror Movies"/>
    <s v="Recently paralyzed in a devastating car accident, Dana begins to suspect a dark and sinister force may be lurking within her hospital room."/>
    <x v="3"/>
  </r>
  <r>
    <s v="s7558"/>
    <x v="0"/>
    <x v="4266"/>
    <s v="Namak Halaal"/>
    <x v="1270"/>
    <s v="Amitabh Bachchan"/>
    <s v="Amitabh Bachchan, Shashi Kapoor, Parveen Babi, Smita Patil, Waheeda Rehman, Om Prakash, Ranjeet, Satyendra Kapoor"/>
    <s v="India"/>
    <s v="India"/>
    <x v="3"/>
    <x v="693"/>
    <x v="4"/>
    <x v="26"/>
    <x v="1"/>
    <s v="171 min"/>
    <s v="Action &amp; Adventure, Comedies, International Movies"/>
    <s v="While loyally defending his boss from mobsters trying to kill him, a naive, hotel bellboy discovers the family he never knew he had."/>
    <x v="5"/>
  </r>
  <r>
    <s v="s7559"/>
    <x v="0"/>
    <x v="4267"/>
    <s v="Namour"/>
    <x v="3404"/>
    <s v="Karim Saleh"/>
    <s v="Karim Saleh, Waleed Zuaiter, Nicole Haddad, Mona Hala, Wedad Abdel Aziz Abdou, Lavrenti Lopes, Jessica Lu, Amin El Gamal, Melina Lizette, Tom Lenk, Terry Walters"/>
    <s v="United States"/>
    <s v="United States"/>
    <x v="0"/>
    <x v="694"/>
    <x v="5"/>
    <x v="32"/>
    <x v="11"/>
    <s v="80 min"/>
    <s v="Dramas, Independent Movies"/>
    <s v="Aimless valet driver Steven Bassem can't find the motivation to get a better job, even when his fractious immigrant family starts falling apart."/>
    <x v="0"/>
  </r>
  <r>
    <s v="s7560"/>
    <x v="0"/>
    <x v="4268"/>
    <s v="Naruto Shippuden : Blood Prison"/>
    <x v="16"/>
    <s v="Junko Takeuchi"/>
    <s v="Junko Takeuchi, Chie Nakamura, Rikiya Koyama, Kazuhiko Inoue, Masaki Terasoma, Mie Sonozaki, Yuichi Nakamura, Kengo Kawanishi, Kosei Hirota, Masako Katsuki"/>
    <s v="Japan"/>
    <s v="Japan"/>
    <x v="6"/>
    <x v="695"/>
    <x v="6"/>
    <x v="15"/>
    <x v="1"/>
    <s v="102 min"/>
    <s v="Action &amp; Adventure, Anime Features, International Movies"/>
    <s v="Mistakenly accused of an attack on the Fourth Raikage, ninja Naruto is imprisoned in the impenetrable Hozuki Castle and his powers are sealed."/>
    <x v="5"/>
  </r>
  <r>
    <s v="s7561"/>
    <x v="0"/>
    <x v="2665"/>
    <s v="Natalia Valdebenito: Gritona"/>
    <x v="3405"/>
    <s v="Natalia Valdebenito"/>
    <s v="Natalia Valdebenito"/>
    <s v="United States"/>
    <s v="United States"/>
    <x v="0"/>
    <x v="696"/>
    <x v="0"/>
    <x v="5"/>
    <x v="0"/>
    <s v="76 min"/>
    <s v="Stand-Up Comedy"/>
    <s v="Chile's Natalia Valdebenito hits Santiago's Teatro Caupolic√°n with a one-woman show steeped in irony, a dash of improv and her own personal style."/>
    <x v="12"/>
  </r>
  <r>
    <s v="s7564"/>
    <x v="0"/>
    <x v="4269"/>
    <s v="National Parks Adventure"/>
    <x v="2968"/>
    <s v="Robert Redford"/>
    <s v="Robert Redford"/>
    <s v="United States"/>
    <s v="United States"/>
    <x v="0"/>
    <x v="697"/>
    <x v="1"/>
    <x v="32"/>
    <x v="8"/>
    <s v="42 min"/>
    <s v="Documentaries"/>
    <s v="Narrated by Robert Redford, this documentary tours the awe-inspiring landscapes, historic sites and untamed wilderness of America's great parks."/>
    <x v="8"/>
  </r>
  <r>
    <s v="s7565"/>
    <x v="0"/>
    <x v="4270"/>
    <s v="National Treasure"/>
    <x v="3406"/>
    <s v="Nicolas Cage"/>
    <s v="Nicolas Cage, Diane Kruger, Justin Bartha, Sean Bean, Jon Voight, Harvey Keitel, Christopher Plummer"/>
    <s v="United States"/>
    <s v="United States"/>
    <x v="0"/>
    <x v="698"/>
    <x v="2"/>
    <x v="14"/>
    <x v="3"/>
    <s v="131 min"/>
    <s v="Action &amp; Adventure, Children &amp; Family Movies"/>
    <s v="Modern treasure hunters search for a chest of riches rumored to have been stashed away by George Washington, Thomas Jefferson and Benjamin Franklin."/>
    <x v="5"/>
  </r>
  <r>
    <s v="s7566"/>
    <x v="0"/>
    <x v="4271"/>
    <s v="Natsamrat - Asa Nat Hone Nahi"/>
    <x v="916"/>
    <s v="Nana Patekar"/>
    <s v="Nana Patekar, Medha Manjrekar, Mrinmayee Deshpande, Sunil Barve, Vikram Gokhale, Neha Pendse"/>
    <s v="India"/>
    <s v="India"/>
    <x v="3"/>
    <x v="699"/>
    <x v="3"/>
    <x v="32"/>
    <x v="1"/>
    <s v="165 min"/>
    <s v="Dramas, International Movies"/>
    <s v="A veteran Shakespearean actor steps off the stage and into the painful tragedy of old age, facing ungrateful family and his fleeting legacy."/>
    <x v="0"/>
  </r>
  <r>
    <s v="s7567"/>
    <x v="0"/>
    <x v="4272"/>
    <s v="Natural Born Pranksters"/>
    <x v="3407"/>
    <s v="Roman Atwood"/>
    <s v="Roman Atwood, Vitaly Zdorovetskiy, Dennis Roady"/>
    <s v="United States"/>
    <s v="United States"/>
    <x v="0"/>
    <x v="700"/>
    <x v="4"/>
    <x v="32"/>
    <x v="4"/>
    <s v="91 min"/>
    <s v="Comedies"/>
    <s v="The biggest pranksters on YouTube ‚Äì VitalyzdTV, Dennis Roady and Roman Atwood ‚Äì turn Hollywood into &quot;Prankwood&quot; with their most over-the-top stunts."/>
    <x v="2"/>
  </r>
  <r>
    <s v="s7568"/>
    <x v="0"/>
    <x v="4273"/>
    <s v="Natural Selection"/>
    <x v="3408"/>
    <s v="Mason Dye"/>
    <s v="Mason Dye, Ryan Munzert, Anthony Michael Hall, Amy Carlson, Katherine McNamara, Tyler Elliot Burke, Esther Zynn, Ryan Boudreau"/>
    <s v="United States"/>
    <s v="United States"/>
    <x v="0"/>
    <x v="701"/>
    <x v="5"/>
    <x v="25"/>
    <x v="4"/>
    <s v="101 min"/>
    <s v="Dramas, Independent Movies"/>
    <s v="As the new kid, a shy high school senior finds himself tormented by all his peers except one. But his new friend has a dark, infectious outlook."/>
    <x v="0"/>
  </r>
  <r>
    <s v="s7578"/>
    <x v="0"/>
    <x v="4274"/>
    <s v="Neruda"/>
    <x v="552"/>
    <s v="Luis Gnecco"/>
    <s v="Luis Gnecco, Gael Garc√≠a Bernal, Mercedes Mor√°n, Emilio Guti√©rrez Caba, Diego Mu√±oz, Alejandro Goic, Pablo Derqui, Marcelo Alonso"/>
    <s v="Chile, Argentina, France, Spain, United States"/>
    <s v="Chile"/>
    <x v="48"/>
    <x v="702"/>
    <x v="6"/>
    <x v="32"/>
    <x v="4"/>
    <s v="108 min"/>
    <s v="Dramas, International Movies"/>
    <s v="When a Chilean policeman vows to find and capture leftist poet Pablo Neruda, a game of cat and mouse ensues that tests both their wills."/>
    <x v="0"/>
  </r>
  <r>
    <s v="s7579"/>
    <x v="0"/>
    <x v="4275"/>
    <s v="Never Heard"/>
    <x v="3409"/>
    <s v="Romeo Miller"/>
    <s v="Romeo Miller, David Banner, Robin Givens, Karrueche Tran, Dijon Talton, Dorien Wilson, Karen Abercrombie, Kandi Burruss, Brian White, Jackie Long"/>
    <s v="United States"/>
    <s v="United States"/>
    <x v="0"/>
    <x v="703"/>
    <x v="0"/>
    <x v="21"/>
    <x v="5"/>
    <s v="89 min"/>
    <s v="Dramas, Faith &amp; Spirituality"/>
    <s v="As his father sits behind bars, a young man is lured into Los Angeles' merciless drug world and forced to choose between God and gang life."/>
    <x v="0"/>
  </r>
  <r>
    <s v="s7580"/>
    <x v="0"/>
    <x v="4276"/>
    <s v="New York Minute"/>
    <x v="1197"/>
    <s v="Mary-Kate Olsen"/>
    <s v="Mary-Kate Olsen, Ashley Olsen, Eugene Levy, Andy Richter, Riley Smith, Jared Padalecki, Drew Pinsky, Darrell Hammond, Andrea Martin, Alannah Ong, Mary Bond Davis, Bob Saget, Jack Osbourne"/>
    <s v="United States"/>
    <s v="United States"/>
    <x v="0"/>
    <x v="704"/>
    <x v="1"/>
    <x v="14"/>
    <x v="3"/>
    <s v="91 min"/>
    <s v="Children &amp; Family Movies, Comedies"/>
    <s v="When bickering teenage twins accidentally land in the middle of a criminal operation, they'll have to work together to get themselves out of trouble."/>
    <x v="7"/>
  </r>
  <r>
    <s v="s7582"/>
    <x v="0"/>
    <x v="4277"/>
    <s v="Next"/>
    <x v="2674"/>
    <s v="Nicolas Cage"/>
    <s v="Nicolas Cage, Julianne Moore, Jessica Biel, Thomas Kretschmann, Tory Kittles, Jos√© Z√∫√±iga, Jim Beaver, Jason Butler Harner, Michael Trucco, Enzo Cilenti"/>
    <s v="United States"/>
    <s v="United States"/>
    <x v="0"/>
    <x v="705"/>
    <x v="2"/>
    <x v="18"/>
    <x v="2"/>
    <s v="96 min"/>
    <s v="Action &amp; Adventure, Sci-Fi &amp; Fantasy"/>
    <s v="Las Vegas magician Cris can see a few minutes into the future and an FBI agent wants his help thwarting a nuclear attack."/>
    <x v="5"/>
  </r>
  <r>
    <s v="s7583"/>
    <x v="0"/>
    <x v="4278"/>
    <s v="Nibunan"/>
    <x v="3410"/>
    <s v="Arjun"/>
    <s v="Arjun, Prasanna, Varalakshmi Sarathkumar, Sruthi Hariharan, Vaibhav Reddy, Suman, Suhasini, Krishna Sekhar"/>
    <s v="India"/>
    <s v="India"/>
    <x v="3"/>
    <x v="706"/>
    <x v="3"/>
    <x v="5"/>
    <x v="1"/>
    <s v="124 min"/>
    <s v="Action &amp; Adventure, Dramas, International Movies"/>
    <s v="With numbers written on a doll as their only clue, three officers of the law track down a psychotic killer, unearthing dark secrets along the way."/>
    <x v="5"/>
  </r>
  <r>
    <s v="s7584"/>
    <x v="0"/>
    <x v="4279"/>
    <s v="Night Comes On"/>
    <x v="3411"/>
    <s v="Dominique Fishback"/>
    <s v="Dominique Fishback, Tatum Marilyn Hall, Nastashia Fuller, Angel Bismark Curiel, John Earl Jelks, Max Casella, James McDaniel, Cymbal Byrd"/>
    <s v="United States"/>
    <s v="United States"/>
    <x v="0"/>
    <x v="707"/>
    <x v="4"/>
    <x v="21"/>
    <x v="0"/>
    <s v="87 min"/>
    <s v="Dramas, Independent Movies"/>
    <s v="A teen fresh out of juvenile detention tries to rescue her sister from foster care in order to exact revenge on their father for their mother's murder."/>
    <x v="0"/>
  </r>
  <r>
    <s v="s7585"/>
    <x v="0"/>
    <x v="4280"/>
    <s v="Night Moves"/>
    <x v="3412"/>
    <s v="Jesse Eisenberg"/>
    <s v="Jesse Eisenberg, Dakota Fanning, Peter Sarsgaard, Alia Shawkat, Logan Miller, Kai Lennox, Katherine Waterston, James Le Gros"/>
    <s v="United States"/>
    <s v="United States"/>
    <x v="0"/>
    <x v="708"/>
    <x v="5"/>
    <x v="4"/>
    <x v="4"/>
    <s v="113 min"/>
    <s v="Dramas, Independent Movies, Thrillers"/>
    <s v="A pair of young environmentalists enlist the help of an ex-military explosives expert to carry out a dangerous act of eco-terrorism."/>
    <x v="0"/>
  </r>
  <r>
    <s v="s7586"/>
    <x v="0"/>
    <x v="4281"/>
    <s v="Nightcrawler"/>
    <x v="1820"/>
    <s v="Jake Gyllenhaal"/>
    <s v="Jake Gyllenhaal, Rene Russo, Riz Ahmed, Bill Paxton, Kevin Rahm, Michael Hyatt, Ann Cusack, Marco Rodriguez, Michael Papajohn, Kent Shocknek, James Huang"/>
    <s v="United States"/>
    <s v="United States"/>
    <x v="0"/>
    <x v="709"/>
    <x v="6"/>
    <x v="28"/>
    <x v="4"/>
    <s v="118 min"/>
    <s v="Dramas, Independent Movies, Thrillers"/>
    <s v="A young hustler finds success trolling the streets of Los Angeles to film disasters and death. But the darkness he captures starts to take hold of him."/>
    <x v="0"/>
  </r>
  <r>
    <s v="s7588"/>
    <x v="0"/>
    <x v="4282"/>
    <s v="Nights in Rodanthe"/>
    <x v="685"/>
    <s v="Richard Gere"/>
    <s v="Richard Gere, Diane Lane, Christopher Meloni, Viola Davis, Becky Ann Baker, Scott Glenn, Linda Molloy, Pablo Schreiber, Mae Whitman, Charlie Tahan"/>
    <s v="United States, Australia"/>
    <s v="United States"/>
    <x v="0"/>
    <x v="710"/>
    <x v="0"/>
    <x v="16"/>
    <x v="2"/>
    <s v="97 min"/>
    <s v="Dramas, Romantic Movies"/>
    <s v="When a hurricane hits a coastal North Carolina inn and strands the only guest, surgeon Paul Flanner, a young woman's life changes forever."/>
    <x v="0"/>
  </r>
  <r>
    <s v="s7591"/>
    <x v="0"/>
    <x v="4283"/>
    <s v="No Entry"/>
    <x v="884"/>
    <s v="Anil Kapoor"/>
    <s v="Anil Kapoor, Salman Khan, Fardeen Khan, Bipasha Basu, Lara Dutta, Esha Deol, Celina Jaitly, Boman Irani"/>
    <s v="India"/>
    <s v="India"/>
    <x v="3"/>
    <x v="711"/>
    <x v="1"/>
    <x v="19"/>
    <x v="5"/>
    <s v="161 min"/>
    <s v="Comedies, International Movies"/>
    <s v="After a prank goes sideways, three buddies find their relationships  ‚Äì with women and each other ‚Äì tested in unexpected ways."/>
    <x v="2"/>
  </r>
  <r>
    <s v="s7592"/>
    <x v="0"/>
    <x v="4284"/>
    <s v="No Estoy Loca"/>
    <x v="2660"/>
    <s v="Paz Bascu√±√°n"/>
    <s v="Paz Bascu√±√°n, Marcial Tagle, Antonia Zegers, Carolina Paulsen, Gabriela Hernandez, Fernanda Urrejola, Luis Pablo Rom√°n, Loreto Aravena, Ariel Levy, Ignacia Allamand, Ram√≥n Llao"/>
    <s v="Chile"/>
    <s v="Chile"/>
    <x v="48"/>
    <x v="712"/>
    <x v="2"/>
    <x v="21"/>
    <x v="0"/>
    <s v="116 min"/>
    <s v="Comedies, Dramas, International Movies"/>
    <s v="A woman enters a quirky mental health clinic after attempting suicide upon finding out her husband is having an affair with her best friend."/>
    <x v="2"/>
  </r>
  <r>
    <s v="s7593"/>
    <x v="0"/>
    <x v="4285"/>
    <s v="No Reservations"/>
    <x v="3413"/>
    <s v="Catherine Zeta-Jones"/>
    <s v="Catherine Zeta-Jones, Aaron Eckhart, Abigail Breslin, Patricia Clarkson, Jenny Wade, Bob Balaban, Br√≠an F. O'Byrne, Lily Rabe"/>
    <s v="United States"/>
    <s v="United States"/>
    <x v="0"/>
    <x v="713"/>
    <x v="3"/>
    <x v="18"/>
    <x v="3"/>
    <s v="104 min"/>
    <s v="Comedies, Romantic Movies"/>
    <s v="Kate, an uptight chef, finds her life turned upside down when her sister dies in a car accident and she becomes her niece's sole guardian."/>
    <x v="2"/>
  </r>
  <r>
    <s v="s7595"/>
    <x v="0"/>
    <x v="4286"/>
    <s v="Norm of the North: Family Vacation"/>
    <x v="3414"/>
    <s v="Andrew Toth"/>
    <s v="Andrew Toth, Lisa Durupt, Jonathan Holmes, Paul Dobson, Cole Howard, Brian Drummond, Jennifer Cameron"/>
    <s v="United States"/>
    <s v="United States"/>
    <x v="0"/>
    <x v="714"/>
    <x v="4"/>
    <x v="22"/>
    <x v="7"/>
    <s v="89 min"/>
    <s v="Children &amp; Family Movies"/>
    <s v="Stressed by his duties as king and father, Norm must secretly find his stolen crown while taking his family on a much-needed vacation."/>
    <x v="7"/>
  </r>
  <r>
    <s v="s7596"/>
    <x v="0"/>
    <x v="4286"/>
    <s v="Norm of the North: Keys to the Kingdom"/>
    <x v="3415"/>
    <s v="Andrew Toth"/>
    <s v="Andrew Toth, Cole Howard, Maya Kay, Jennifer Cameron, Alan Marriott, Lee Tockar, Brian Drummond"/>
    <s v="India, United States"/>
    <s v="India"/>
    <x v="3"/>
    <x v="715"/>
    <x v="5"/>
    <x v="23"/>
    <x v="5"/>
    <s v="92 min"/>
    <s v="Children &amp; Family Movies"/>
    <s v="When Norm the polar bear is framed for a crime he didn‚Äôt commit, his friends step up to help him clear his name."/>
    <x v="7"/>
  </r>
  <r>
    <s v="s7597"/>
    <x v="0"/>
    <x v="4286"/>
    <s v="Norm of the North: King Sized Adventure"/>
    <x v="3416"/>
    <s v="Alan Marriott"/>
    <s v="Alan Marriott, Andrew Toth, Brian Dobson, Cole Howard, Jennifer Cameron, Jonathan Holmes, Lee Tockar, Lisa Durupt, Maya Kay, Michael Dobson"/>
    <s v="United States, India, South Korea, China"/>
    <s v="United States"/>
    <x v="0"/>
    <x v="716"/>
    <x v="6"/>
    <x v="23"/>
    <x v="5"/>
    <s v="90 min"/>
    <s v="Children &amp; Family Movies, Comedies"/>
    <s v="Before planning an awesome wedding for his grandfather, a polar bear king must take back a stolen artifact from an evil archaeologist first."/>
    <x v="7"/>
  </r>
  <r>
    <s v="s7601"/>
    <x v="0"/>
    <x v="4287"/>
    <s v="NOVA: Black Hole Apocalypse"/>
    <x v="3417"/>
    <s v="Janna Levin"/>
    <s v="Janna Levin"/>
    <s v="United States"/>
    <s v="United States"/>
    <x v="0"/>
    <x v="647"/>
    <x v="0"/>
    <x v="21"/>
    <x v="8"/>
    <s v="113 min"/>
    <s v="Documentaries"/>
    <s v="Astrophysicists show how black holes might hold answers to how the universe evolved, leading to life on Earth and, ultimately, the human race."/>
    <x v="8"/>
  </r>
  <r>
    <s v="s7602"/>
    <x v="0"/>
    <x v="4287"/>
    <s v="NOVA: Building Chernobyl's MegaTomb"/>
    <x v="3418"/>
    <s v="Eric Meyers"/>
    <s v="Eric Meyers"/>
    <s v="United States"/>
    <s v="United States"/>
    <x v="0"/>
    <x v="646"/>
    <x v="1"/>
    <x v="5"/>
    <x v="5"/>
    <s v="53 min"/>
    <s v="Documentaries"/>
    <s v="Thirty years after Chernobyl‚Äôs nuclear disaster, engineers race against time to complete a new dome to contain the reactor‚Äôs lethal radiation."/>
    <x v="8"/>
  </r>
  <r>
    <s v="s7603"/>
    <x v="0"/>
    <x v="4287"/>
    <s v="NOVA: Chinese Chariot Revealed"/>
    <x v="3419"/>
    <s v="Eric Meyers"/>
    <s v="Eric Meyers"/>
    <s v="United States"/>
    <s v="United States"/>
    <x v="0"/>
    <x v="648"/>
    <x v="2"/>
    <x v="5"/>
    <x v="5"/>
    <s v="54 min"/>
    <s v="Documentaries"/>
    <s v="The chariot dominated Chinese warfare for millennia. Now, a team of experts is building their own and unlocking its many secrets."/>
    <x v="8"/>
  </r>
  <r>
    <s v="s7604"/>
    <x v="0"/>
    <x v="4287"/>
    <s v="NOVA: Day the Dinosaurs Died"/>
    <x v="3420"/>
    <s v="Craig Sechler"/>
    <s v="Craig Sechler"/>
    <s v="United States"/>
    <s v="United States"/>
    <x v="0"/>
    <x v="645"/>
    <x v="3"/>
    <x v="5"/>
    <x v="5"/>
    <s v="53 min"/>
    <s v="Documentaries"/>
    <s v="Drilling into the impact crater of the asteroid that wiped out the dinosaurs, a group of scientists unearths new evidence about the catastrophic event."/>
    <x v="8"/>
  </r>
  <r>
    <s v="s7605"/>
    <x v="0"/>
    <x v="4287"/>
    <s v="NOVA: Death Dive to Saturn"/>
    <x v="3421"/>
    <s v="Craig Sechler"/>
    <s v="Craig Sechler"/>
    <s v="United States"/>
    <s v="United States"/>
    <x v="0"/>
    <x v="644"/>
    <x v="4"/>
    <x v="5"/>
    <x v="8"/>
    <s v="54 min"/>
    <s v="Documentaries"/>
    <s v="After decades of amazing discoveries, spacecraft Cassini embarks on its final ‚Äì and most daring ‚Äì mission: a dive below Saturn‚Äôs rings."/>
    <x v="8"/>
  </r>
  <r>
    <s v="s7606"/>
    <x v="0"/>
    <x v="4287"/>
    <s v="NOVA: Decoding the Weather Machine"/>
    <x v="3422"/>
    <s v="Jay O. Sanders"/>
    <s v="Jay O. Sanders"/>
    <s v="United States"/>
    <s v="United States"/>
    <x v="0"/>
    <x v="643"/>
    <x v="5"/>
    <x v="21"/>
    <x v="1"/>
    <s v="113 min"/>
    <s v="Documentaries"/>
    <s v="Scientists investigate Earth‚Äôs climate machine, looking for clues across the globe, from Greenland‚Äôs ice sheet to the desert of Australia."/>
    <x v="8"/>
  </r>
  <r>
    <s v="s7608"/>
    <x v="0"/>
    <x v="4287"/>
    <s v="NOVA: Extreme Animal Weapons"/>
    <x v="3423"/>
    <s v="Doug Averill"/>
    <s v="Doug Averill"/>
    <s v="United States"/>
    <s v="United States"/>
    <x v="0"/>
    <x v="649"/>
    <x v="6"/>
    <x v="5"/>
    <x v="5"/>
    <s v="53 min"/>
    <s v="Documentaries"/>
    <s v="From huge tusks to giant horns, some animals sport weaponry that‚Äôs larger than life. Researchers explain the science behind this biological arms race."/>
    <x v="8"/>
  </r>
  <r>
    <s v="s7609"/>
    <x v="0"/>
    <x v="4287"/>
    <s v="NOVA: First Face of America"/>
    <x v="3424"/>
    <s v="Jay O. Sanders"/>
    <s v="Jay O. Sanders"/>
    <s v="United States"/>
    <s v="United States"/>
    <x v="0"/>
    <x v="642"/>
    <x v="0"/>
    <x v="21"/>
    <x v="5"/>
    <s v="53 min"/>
    <s v="Documentaries"/>
    <s v="During risky expeditions in an underwater cave, scientists unearth a 13,000-year-old skeleton to gain insight into the earliest known humans in America."/>
    <x v="8"/>
  </r>
  <r>
    <s v="s7612"/>
    <x v="0"/>
    <x v="4287"/>
    <s v="NOVA: Killer Hurricanes"/>
    <x v="3425"/>
    <s v="Craig Sechler"/>
    <s v="Craig Sechler"/>
    <s v="United States"/>
    <s v="United States"/>
    <x v="0"/>
    <x v="641"/>
    <x v="1"/>
    <x v="5"/>
    <x v="5"/>
    <s v="52 min"/>
    <s v="Documentaries"/>
    <s v="Scientists research the world‚Äôs deadliest hurricane, trying to understand what this 18th-century storm could tell us about our own future."/>
    <x v="8"/>
  </r>
  <r>
    <s v="s7613"/>
    <x v="0"/>
    <x v="4287"/>
    <s v="NOVA: Killer Volcanoes"/>
    <x v="3425"/>
    <s v="Craig Sechler"/>
    <s v="Craig Sechler"/>
    <s v="United States"/>
    <s v="United States"/>
    <x v="0"/>
    <x v="650"/>
    <x v="2"/>
    <x v="5"/>
    <x v="5"/>
    <s v="54 min"/>
    <s v="Documentaries"/>
    <s v="Evidence of a mysterious medieval famine leads researchers on a quest for one of the deadliest volcanoes in human history."/>
    <x v="8"/>
  </r>
  <r>
    <s v="s7614"/>
    <x v="0"/>
    <x v="4287"/>
    <s v="NOVA: Poisoned Water"/>
    <x v="3426"/>
    <s v="Joe Morton"/>
    <s v="Joe Morton"/>
    <s v="United States"/>
    <s v="United States"/>
    <x v="0"/>
    <x v="640"/>
    <x v="3"/>
    <x v="5"/>
    <x v="5"/>
    <s v="54 min"/>
    <s v="Documentaries"/>
    <s v="This documentary details how the water disaster in Flint, Michigan happened, its lasting effects, and the lengthy efforts it took to correct it."/>
    <x v="8"/>
  </r>
  <r>
    <s v="s7615"/>
    <x v="0"/>
    <x v="4287"/>
    <s v="NOVA: Prediction by the Numbers"/>
    <x v="3427"/>
    <s v="Jay O. Sanders"/>
    <s v="Jay O. Sanders"/>
    <s v="United States"/>
    <s v="United States"/>
    <x v="0"/>
    <x v="651"/>
    <x v="4"/>
    <x v="21"/>
    <x v="8"/>
    <s v="53 min"/>
    <s v="Documentaries"/>
    <s v="With the science of forecasting flourishing, this documentary explores how predictions inform our lives and statistics and algorithms' reliability."/>
    <x v="8"/>
  </r>
  <r>
    <s v="s7616"/>
    <x v="0"/>
    <x v="4287"/>
    <s v="NOVA: Secrets of the Shining Knight"/>
    <x v="3428"/>
    <s v="Jay O. Sanders"/>
    <s v="Jay O. Sanders"/>
    <s v="United States"/>
    <s v="United States"/>
    <x v="0"/>
    <x v="639"/>
    <x v="5"/>
    <x v="5"/>
    <x v="5"/>
    <s v="53 min"/>
    <s v="Documentaries"/>
    <s v="A master armorer and his team recreate parts of a knight's medieval armor and test its strength while rediscovering centuries-old metalworking secrets."/>
    <x v="8"/>
  </r>
  <r>
    <s v="s7619"/>
    <x v="0"/>
    <x v="4287"/>
    <s v="Nova: Ultimate Mars Challenge"/>
    <x v="3429"/>
    <s v="Lance Lewman"/>
    <s v="Lance Lewman"/>
    <s v="United States"/>
    <s v="United States"/>
    <x v="0"/>
    <x v="638"/>
    <x v="6"/>
    <x v="10"/>
    <x v="8"/>
    <s v="53 min"/>
    <s v="Movies"/>
    <s v="With access to the scientists and engineers responsible for the Curiosity rover's on-the-ground experiments, NOVA captures its landing on Mars."/>
    <x v="14"/>
  </r>
  <r>
    <s v="s7620"/>
    <x v="0"/>
    <x v="4288"/>
    <s v="November Criminals"/>
    <x v="3430"/>
    <s v="Ansel Elgort"/>
    <s v="Ansel Elgort, Chlo√´ Grace Moretz, David Strathairn, Catherine Keener, Terry Kinney, Cory Hardrict, Philip Ettinger, Danny Flaherty, Victor Williams, Tessa Albertson"/>
    <s v="United States"/>
    <s v="United States"/>
    <x v="0"/>
    <x v="637"/>
    <x v="0"/>
    <x v="5"/>
    <x v="2"/>
    <s v="86 min"/>
    <s v="Dramas, Thrillers"/>
    <s v="Dissatisfied with the police‚Äôs progress, a teen and his best friend investigate their classmate's murder, treading down a dark path to the uneasy truth."/>
    <x v="0"/>
  </r>
  <r>
    <s v="s7621"/>
    <x v="0"/>
    <x v="4289"/>
    <s v="Now and Then"/>
    <x v="3431"/>
    <s v="Christina Ricci"/>
    <s v="Christina Ricci, Rosie O'Donnell, Thora Birch, Melanie Griffith, Gaby Hoffmann, Demi Moore, Ashleigh Aston Moore, Rita Wilson, Janeane Garofalo, Hank Azaria, Bonnie Hunt, Cloris Leachman"/>
    <s v="United States"/>
    <s v="United States"/>
    <x v="0"/>
    <x v="636"/>
    <x v="1"/>
    <x v="39"/>
    <x v="2"/>
    <s v="102 min"/>
    <s v="Dramas"/>
    <s v="Waxing nostalgic about the bittersweet passage from childhood to puberty, four childhood girlfriends recall the magical summer of 1970."/>
    <x v="0"/>
  </r>
  <r>
    <s v="s7622"/>
    <x v="0"/>
    <x v="4290"/>
    <s v="Now More Than Ever: The History of Chicago"/>
    <x v="3432"/>
    <s v="Chicago"/>
    <s v="Chicago"/>
    <s v="United States"/>
    <s v="United States"/>
    <x v="0"/>
    <x v="652"/>
    <x v="2"/>
    <x v="32"/>
    <x v="0"/>
    <s v="114 min"/>
    <s v="Documentaries, Music &amp; Musicals"/>
    <s v="This rockumentary tells the behind-the-scenes story of the Hall-of-Fame band Chicago, from their jazz-rock fusion roots to chart-topping pop hits."/>
    <x v="8"/>
  </r>
  <r>
    <s v="s7623"/>
    <x v="0"/>
    <x v="4291"/>
    <s v="Nowhere Boy"/>
    <x v="3433"/>
    <s v="Aaron Taylor-Johnson"/>
    <s v="Aaron Taylor-Johnson, Anne-Marie Duff, Kristin Scott Thomas, David Threlfall, Thomas Brodie-Sangster, David Morrissey, Sam Bell, Ophelia Lovibond, Josh Bolt, Andrew Buchan"/>
    <s v="United Kingdom, Canada"/>
    <s v="United Kingdom"/>
    <x v="1"/>
    <x v="635"/>
    <x v="3"/>
    <x v="17"/>
    <x v="4"/>
    <s v="99 min"/>
    <s v="Dramas"/>
    <s v="Raised by his aunt since he was a young boy, charismatic John Lennon is suddenly reunited with his mother, Julia, which ignites a bitter battle."/>
    <x v="0"/>
  </r>
  <r>
    <s v="s7631"/>
    <x v="0"/>
    <x v="4292"/>
    <s v="Nymphomaniac: Volume 1"/>
    <x v="3434"/>
    <s v="Charlotte Gainsbourg"/>
    <s v="Charlotte Gainsbourg, Stellan Skarsg√•rd, Stacy Martin, Shia LaBeouf, Christian Slater, Uma Thurman, Sophie Kennedy Clark, Connie Nielsen"/>
    <s v="Denmark, Germany, Belgium, United Kingdom, France"/>
    <s v="Denmark"/>
    <x v="64"/>
    <x v="634"/>
    <x v="4"/>
    <x v="4"/>
    <x v="11"/>
    <s v="117 min"/>
    <s v="Dramas, Independent Movies, International Movies"/>
    <s v="A self-diagnosed nymphomaniac reveals a lifetime of sexual experiences to a man who saves her from being beaten in an alley."/>
    <x v="0"/>
  </r>
  <r>
    <s v="s7632"/>
    <x v="0"/>
    <x v="4292"/>
    <s v="Nymphomaniac: Volume II"/>
    <x v="3434"/>
    <s v="Charlotte Gainsbourg"/>
    <s v="Charlotte Gainsbourg, Stellan Skarsg√•rd, Stacy Martin, Shia LaBeouf, Christian Slater, Jamie Bell, Uma Thurman, Willem Dafoe, Mia Goth, Sophie Kennedy Clark, Michael Pas, Stellan Skarsgard"/>
    <s v="Denmark, Germany, Belgium, United Kingdom, France, Sweden"/>
    <s v="Denmark"/>
    <x v="64"/>
    <x v="653"/>
    <x v="5"/>
    <x v="4"/>
    <x v="0"/>
    <s v="124 min"/>
    <s v="Dramas, Independent Movies, International Movies"/>
    <s v="The second half of Lars von Trier's epic follows Joe as her reignited sex addiction destroys her family and thrusts her toward a surprising new trade."/>
    <x v="0"/>
  </r>
  <r>
    <s v="s7634"/>
    <x v="0"/>
    <x v="4293"/>
    <s v="Oasis: Supersonic"/>
    <x v="3435"/>
    <s v="Oasis"/>
    <s v="Oasis, Alan McGee, Paul McGuigan, Liam Gallagher, Noel Gallagher"/>
    <s v="United Kingdom"/>
    <s v="United Kingdom"/>
    <x v="1"/>
    <x v="633"/>
    <x v="6"/>
    <x v="32"/>
    <x v="4"/>
    <s v="122 min"/>
    <s v="Documentaries, International Movies, Music &amp; Musicals"/>
    <s v="This film details the rise of British rock group Oasis and the creativity and chaos that brothers Noel and Liam Gallagher brought to the iconic band."/>
    <x v="8"/>
  </r>
  <r>
    <s v="s7635"/>
    <x v="0"/>
    <x v="4294"/>
    <s v="Obvious Child"/>
    <x v="1550"/>
    <s v="Jenny Slate"/>
    <s v="Jenny Slate, Jake Lacy, Gaby Hoffmann, Gabe Liedman, Polly Draper, Richard Kind, David Cross, Paul Briganti, Stephen Singer, Cindy Cheung, Jennifer Kim, Cyrus McQueen, Emily Tremaine, Ernest Mingione"/>
    <s v="United States"/>
    <s v="United States"/>
    <x v="0"/>
    <x v="632"/>
    <x v="0"/>
    <x v="28"/>
    <x v="4"/>
    <s v="84 min"/>
    <s v="Comedies, Dramas, Independent Movies"/>
    <s v="After being fired from her job and dumped by her cheating boyfriend, a comedian has a one-night stand. Weeks later, she finds out she's pregnant."/>
    <x v="2"/>
  </r>
  <r>
    <s v="s7636"/>
    <x v="0"/>
    <x v="4295"/>
    <s v="Oc√©ans"/>
    <x v="3436"/>
    <s v="Pierce Brosnan"/>
    <s v="Pierce Brosnan, Jacques Perrin, Rie Miyazawa, Lancelot Perrin"/>
    <s v="France, Switzerland, Spain, United States, United Arab Emirates"/>
    <s v="France"/>
    <x v="14"/>
    <x v="631"/>
    <x v="1"/>
    <x v="17"/>
    <x v="6"/>
    <s v="84 min"/>
    <s v="Documentaries, International Movies"/>
    <s v="This documentary examines the vital role water plays in human existence and the cause-and-effect interplay between oceans and the environment."/>
    <x v="8"/>
  </r>
  <r>
    <s v="s7637"/>
    <x v="0"/>
    <x v="4296"/>
    <s v="Occupation"/>
    <x v="3437"/>
    <s v="Daniel Ewing"/>
    <s v="Daniel Ewing, Temuera Morrison, Stephanie Jacobsen, Rhiannon Fish, Zachary Garred, Izzy Stephens, Charles Terrier, Charles Mesure, Felix Williamson, Jacqueline McKenzie, Aaron Jeffery, Bruce Spence"/>
    <s v="Australia"/>
    <s v="Australia"/>
    <x v="9"/>
    <x v="630"/>
    <x v="2"/>
    <x v="21"/>
    <x v="4"/>
    <s v="120 min"/>
    <s v="Action &amp; Adventure, Sci-Fi &amp; Fantasy"/>
    <s v="When aliens take over their small Australian town, a modest group of survivors must unite to fend off their otherworldly intruders."/>
    <x v="5"/>
  </r>
  <r>
    <s v="s7638"/>
    <x v="0"/>
    <x v="4297"/>
    <s v="Ocean's Eleven"/>
    <x v="3438"/>
    <s v="Frank Sinatra"/>
    <s v="Frank Sinatra, Dean Martin, Sammy Davis Jr., Peter Lawford, Angie Dickinson, Richard Conte, Cesar Romero, Patrice Wymore, Joey Bishop"/>
    <s v="United States"/>
    <s v="United States"/>
    <x v="0"/>
    <x v="629"/>
    <x v="3"/>
    <x v="56"/>
    <x v="5"/>
    <s v="127 min"/>
    <s v="Action &amp; Adventure, Classic Movies, Comedies"/>
    <s v="Frank Sinatra leads an all-star cast as Danny Ocean, who decides to knock over a few casinos on the Las Vegas Strip with his buddies."/>
    <x v="5"/>
  </r>
  <r>
    <s v="s7639"/>
    <x v="0"/>
    <x v="4298"/>
    <s v="Ocean's Thirteen"/>
    <x v="1555"/>
    <s v="George Clooney"/>
    <s v="George Clooney, Brad Pitt, Matt Damon, Andy Garcia, Don Cheadle, Bernie Mac, Ellen Barkin, Al Pacino, Casey Affleck, Scott Caan"/>
    <s v="United States"/>
    <s v="United States"/>
    <x v="0"/>
    <x v="654"/>
    <x v="4"/>
    <x v="18"/>
    <x v="2"/>
    <s v="122 min"/>
    <s v="Action &amp; Adventure, Comedies"/>
    <s v="This entry in the all-star caper franchise finds debonair con man Danny Ocean and his gang taking revenge on a double-crossing Las Vegas kingpin."/>
    <x v="5"/>
  </r>
  <r>
    <s v="s7640"/>
    <x v="0"/>
    <x v="4299"/>
    <s v="Ocean's Twelve"/>
    <x v="1555"/>
    <s v="George Clooney"/>
    <s v="George Clooney, Brad Pitt, Matt Damon, Catherine Zeta-Jones, Andy Garcia, Don Cheadle, Bernie Mac, Julia Roberts, Casey Affleck, Scott Caan"/>
    <s v="United States"/>
    <s v="United States"/>
    <x v="0"/>
    <x v="655"/>
    <x v="5"/>
    <x v="14"/>
    <x v="2"/>
    <s v="125 min"/>
    <s v="Action &amp; Adventure, Comedies"/>
    <s v="Danny Ocean reunites with his old flame and the rest of his merry band of thieves in a caper covering three huge heists in Rome, Paris and Amsterdam."/>
    <x v="5"/>
  </r>
  <r>
    <s v="s7642"/>
    <x v="0"/>
    <x v="4300"/>
    <s v="Off Course"/>
    <x v="3439"/>
    <s v="Yon Gonz√°lez"/>
    <s v="Yon Gonz√°lez, Juli√°n L√≥pez, Blanca Su√°rez, Malena Alterio, √örsula Corber√≥, Miki Esparb√©, Younes Bachir, Javier C√°mara, Carmen Machi, Jos√© Sacrist√°n"/>
    <s v="Spain"/>
    <s v="Spain"/>
    <x v="8"/>
    <x v="628"/>
    <x v="6"/>
    <x v="25"/>
    <x v="0"/>
    <s v="107 min"/>
    <s v="Comedies, International Movies"/>
    <s v="Fed up with the uselessness of their degrees and swayed by a TV commercial, two Spaniards head to Berlin for work but find it not quite as advertised."/>
    <x v="2"/>
  </r>
  <r>
    <s v="s7643"/>
    <x v="0"/>
    <x v="4301"/>
    <s v="Officer Downe"/>
    <x v="3440"/>
    <s v="Kim Coates"/>
    <s v="Kim Coates, Tyler Ross, Lauren V√©lez, Reno Wilson, Bruno Gunn, Tracy Vilar, Sona Eyambe, Corey Taylor, Meadow Williams"/>
    <s v="United States"/>
    <s v="United States"/>
    <x v="0"/>
    <x v="627"/>
    <x v="0"/>
    <x v="32"/>
    <x v="4"/>
    <s v="91 min"/>
    <s v="Action &amp; Adventure"/>
    <s v="Fallen Los Angeles police officer Terrence Downe finds new life as a secret weapon: a scientifically altered super-cop with unlimited lives."/>
    <x v="5"/>
  </r>
  <r>
    <s v="s7644"/>
    <x v="0"/>
    <x v="4302"/>
    <s v="Oh My Ghost 2"/>
    <x v="3441"/>
    <s v="Kohtee Aramboy"/>
    <s v="Kohtee Aramboy, Yingsak Chonglertjetsadawong, Jaturong Mokjok, Apaporn Nakornsawan, Pharanyu Rojanawuthitham, Wiradit Srimalai, Ekkachai Srivichai, Chaiwat Thongsaeng, Kachapa Toncharoen"/>
    <s v="Thailand"/>
    <s v="Thailand"/>
    <x v="24"/>
    <x v="626"/>
    <x v="1"/>
    <x v="15"/>
    <x v="0"/>
    <s v="103 min"/>
    <s v="Comedies, Horror Movies, International Movies"/>
    <s v="The spirited trio are back to take on a new ghost-busting adventure at a mens' residence, where spooky secrets lurk around every corner."/>
    <x v="2"/>
  </r>
  <r>
    <s v="s7645"/>
    <x v="0"/>
    <x v="4303"/>
    <s v="Oh My Ghost 3"/>
    <x v="3441"/>
    <s v="Kohtee Aramboy"/>
    <s v="Kohtee Aramboy, Yingsak Chonglertjetsadawong, Jaturong Mokjok, Waraphat Phatsathit, Wiradit Srimalai, Ekkachai Srivichai, Varuth Waratham, Butsarin Yokpraipan"/>
    <s v="Thailand"/>
    <s v="Thailand"/>
    <x v="24"/>
    <x v="869"/>
    <x v="2"/>
    <x v="10"/>
    <x v="0"/>
    <s v="103 min"/>
    <s v="Comedies, Horror Movies, International Movies"/>
    <s v="After a body is discovered in their building, a vengeful, paranormal presence begins to affect Taew, Mod Dum and Cartoon's business."/>
    <x v="2"/>
  </r>
  <r>
    <s v="s7649"/>
    <x v="1"/>
    <x v="4304"/>
    <s v="Oliver Stone's Untold History of the United States"/>
    <x v="521"/>
    <s v="Oliver Stone"/>
    <s v="Oliver Stone"/>
    <s v="United States"/>
    <s v="United States"/>
    <x v="0"/>
    <x v="1189"/>
    <x v="0"/>
    <x v="4"/>
    <x v="5"/>
    <s v="1 Season"/>
    <s v="Docuseries"/>
    <s v="This documentary series offers an alternative take on modern American history, focusing on underreported events that shaped the nation's character."/>
    <x v="22"/>
  </r>
  <r>
    <s v="s7651"/>
    <x v="0"/>
    <x v="4305"/>
    <s v="Omar and Salma 3"/>
    <x v="2940"/>
    <s v="Tamer Hosny"/>
    <s v="Tamer Hosny, Mai Ezzidine, Ezzat Abou Aouf, Lamitta Frangieh"/>
    <s v="Egypt"/>
    <s v="Egypt"/>
    <x v="27"/>
    <x v="1350"/>
    <x v="2"/>
    <x v="10"/>
    <x v="0"/>
    <s v="97 min"/>
    <s v="Comedies, International Movies, Romantic Movies"/>
    <s v="In this second sequel of the trilogy, marital strife brews as Omar pursues a music career despite Salma‚Äôs wishes that he opt for a more stable job."/>
    <x v="2"/>
  </r>
  <r>
    <s v="s7652"/>
    <x v="0"/>
    <x v="4306"/>
    <s v="On the Wrong Track"/>
    <x v="3442"/>
    <s v="Andy Lau"/>
    <s v="Andy Lau, Yim Chau-wah, Wai Yee Chan, Prudence Liew, Poon Wang Ban, Hua Yueh, Wong Kung-miu"/>
    <s v="Hong Kong"/>
    <s v="Hong Kong"/>
    <x v="12"/>
    <x v="875"/>
    <x v="2"/>
    <x v="8"/>
    <x v="1"/>
    <s v="89 min"/>
    <s v="Action &amp; Adventure, International Movies"/>
    <s v="Two rebellious, hot-headed teenage brothers get caught up in gang life, which has dangerous repercussions for their family and friends."/>
    <x v="5"/>
  </r>
  <r>
    <s v="s7653"/>
    <x v="0"/>
    <x v="4307"/>
    <s v="On Yoga The Architecture of Peace"/>
    <x v="3443"/>
    <s v="Michael O‚ÄôNeill"/>
    <s v="Michael O‚ÄôNeill"/>
    <s v="Brazil, India, China, United States"/>
    <s v="Brazil"/>
    <x v="32"/>
    <x v="1417"/>
    <x v="1"/>
    <x v="5"/>
    <x v="1"/>
    <s v="92 min"/>
    <s v="Documentaries, Faith &amp; Spirituality"/>
    <s v="Based on photographer Michael O‚ÄôNeill‚Äôs book of the same name, this documentary traces the author‚Äôs 10-year journey through the landscape of yoga."/>
    <x v="8"/>
  </r>
  <r>
    <s v="s7654"/>
    <x v="0"/>
    <x v="4308"/>
    <s v="Onaatah"/>
    <x v="3444"/>
    <s v="Sweety Pala"/>
    <s v="Sweety Pala, Merlvin Mukhim, Richard Kharpuri, Enshon Lamare, Mary Nonghuloo, Destina Mawrie, Anvil Laloo, Tashneem Lyngdoh"/>
    <s v="India"/>
    <s v="India"/>
    <x v="3"/>
    <x v="935"/>
    <x v="0"/>
    <x v="32"/>
    <x v="1"/>
    <s v="107 min"/>
    <s v="Dramas, International Movies"/>
    <s v="Seeking to heal after a traumatic assault, a young woman retreats to a small village by the hills, where she finds hope, love and new purpose."/>
    <x v="0"/>
  </r>
  <r>
    <s v="s7655"/>
    <x v="0"/>
    <x v="4309"/>
    <s v="Once In A Lifetime Sessions with Moby"/>
    <x v="1864"/>
    <s v="Moby"/>
    <s v="Moby, Alex Cohen"/>
    <s v="United States"/>
    <s v="United States"/>
    <x v="0"/>
    <x v="876"/>
    <x v="1"/>
    <x v="21"/>
    <x v="1"/>
    <s v="86 min"/>
    <s v="Documentaries, Music &amp; Musicals"/>
    <s v="Through performances and interviews, musician Moby opens up about his unusual childhood, his heroes and the stories behind his songs."/>
    <x v="8"/>
  </r>
  <r>
    <s v="s7656"/>
    <x v="0"/>
    <x v="4310"/>
    <s v="Once In A Lifetime Sessions with Nile Rodgers"/>
    <x v="3445"/>
    <s v="Nile Rodgers"/>
    <s v="Nile Rodgers"/>
    <s v="United States"/>
    <s v="United States"/>
    <x v="0"/>
    <x v="876"/>
    <x v="1"/>
    <x v="21"/>
    <x v="5"/>
    <s v="70 min"/>
    <s v="Documentaries, Music &amp; Musicals"/>
    <s v="The career of rhythm guitarist and Chic founder Nile Rodgers is chronicled in this musical blend of documentary and original concert performance."/>
    <x v="8"/>
  </r>
  <r>
    <s v="s7657"/>
    <x v="0"/>
    <x v="4311"/>
    <s v="Once In A Lifetime Sessions with Noel Gallagher"/>
    <x v="3445"/>
    <s v="Noel Gallagher"/>
    <s v="Noel Gallagher"/>
    <s v="United States"/>
    <s v="United States"/>
    <x v="0"/>
    <x v="876"/>
    <x v="1"/>
    <x v="21"/>
    <x v="0"/>
    <s v="66 min"/>
    <s v="Documentaries, Music &amp; Musicals"/>
    <s v="Between scenes from an intimate performance, the Oasis legend reflects on his road to stardom and offers insights on his creative process."/>
    <x v="8"/>
  </r>
  <r>
    <s v="s7659"/>
    <x v="0"/>
    <x v="4312"/>
    <s v="Once Upon a Time in London"/>
    <x v="3446"/>
    <s v="Leo Gregory"/>
    <s v="Leo Gregory, Terry Stone, Doug Allen, Andy Beckwith, Kate Braithwaite, Holly Earl, Joe Egan, Nadia Forde"/>
    <s v="United Kingdom"/>
    <s v="United Kingdom"/>
    <x v="1"/>
    <x v="499"/>
    <x v="1"/>
    <x v="23"/>
    <x v="0"/>
    <s v="111 min"/>
    <s v="Dramas, International Movies"/>
    <s v="Organized crime came to London in the 1930s, ushering in three decades ruled by two legendary gangsters whose legacy outlived their reign."/>
    <x v="0"/>
  </r>
  <r>
    <s v="s7660"/>
    <x v="0"/>
    <x v="4313"/>
    <s v="Once Upon a Time in the West"/>
    <x v="62"/>
    <s v="Henry Fonda"/>
    <s v="Henry Fonda, Charles Bronson, Claudia Cardinale, Jason Robards, Gabriele Ferzetti, Paolo Stoppa, Woody Strode, Jack Elam, Keenan Wynn, Frank Wolff, Lionel Stander"/>
    <s v="Italy, United States"/>
    <s v="Italy"/>
    <x v="13"/>
    <x v="611"/>
    <x v="1"/>
    <x v="64"/>
    <x v="2"/>
    <s v="166 min"/>
    <s v="Action &amp; Adventure, Classic Movies, International Movies"/>
    <s v="In this epic spaghetti Western, a flinty gunslinger is hired by a railroad tycoon to kill anyone standing in the way of his trans-American iron horse."/>
    <x v="5"/>
  </r>
  <r>
    <s v="s7661"/>
    <x v="0"/>
    <x v="1367"/>
    <s v="One Day"/>
    <x v="3447"/>
    <s v="Chantavit Dhanasevi"/>
    <s v="Chantavit Dhanasevi, Nittha Jirayungyurn, Theerapat Sajakul, Prim Bulakul, Kris Srepoomseth, Somyos Matures, Sutthatip Wutichaipradit, Rermthon Kemapech, Kaz Sawamura"/>
    <s v="Thailand"/>
    <s v="Thailand"/>
    <x v="24"/>
    <x v="896"/>
    <x v="1"/>
    <x v="32"/>
    <x v="5"/>
    <s v="135 min"/>
    <s v="Dramas, International Movies, Romantic Movies"/>
    <s v="When his colleague (and crush) temporarily loses her memory, an overlooked geek seizes the chance to make an impression before she remembers again."/>
    <x v="0"/>
  </r>
  <r>
    <s v="s7662"/>
    <x v="0"/>
    <x v="4314"/>
    <s v="One Direction: This Is Us"/>
    <x v="3448"/>
    <s v="Harry Styles"/>
    <s v="Harry Styles, Niall Horan, Zayn Malik, Louis Tomlinson, Liam Payne"/>
    <s v="United States"/>
    <s v="United States"/>
    <x v="0"/>
    <x v="647"/>
    <x v="0"/>
    <x v="4"/>
    <x v="3"/>
    <s v="92 min"/>
    <s v="Documentaries, Music &amp; Musicals"/>
    <s v="Award-winning documentarian Morgan Spurlock turns his camera on boy band phenomenon One Direction in this combination concert film and backstage pass."/>
    <x v="8"/>
  </r>
  <r>
    <s v="s7664"/>
    <x v="0"/>
    <x v="4315"/>
    <s v="One Last Thing"/>
    <x v="3449"/>
    <s v="Wendell Pierce"/>
    <s v="Wendell Pierce, Jurnee Smollett-Bell, Joanne Froggatt, April Billingsley, Elizabeth Ludlow, David Kronawitter, Adora Dei, Eric Mendenhall, Ed Amatrudo, Kate Kovach"/>
    <s v="United States"/>
    <s v="United States"/>
    <x v="0"/>
    <x v="687"/>
    <x v="5"/>
    <x v="21"/>
    <x v="0"/>
    <s v="92 min"/>
    <s v="Dramas"/>
    <s v="After 25 years of searching, a lonely dentist finds his long-lost daughter but learns that she suffers from a rare medical condition."/>
    <x v="0"/>
  </r>
  <r>
    <s v="s7666"/>
    <x v="0"/>
    <x v="4316"/>
    <s v="One Night Stand"/>
    <x v="3450"/>
    <s v="Tanuj Virwani"/>
    <s v="Tanuj Virwani, Sunny Leone, Narendra Jetley, Aamir Ahmed, Kapil Punjabi, Madhurima Banerjee, Ninad Kamat, Geeta Bisht"/>
    <s v="India"/>
    <s v="India"/>
    <x v="3"/>
    <x v="1032"/>
    <x v="5"/>
    <x v="32"/>
    <x v="0"/>
    <s v="93 min"/>
    <s v="Dramas, International Movies, Music &amp; Musicals"/>
    <s v="An obsession with a woman with whom he had a one-night stand brings disharmony into a man's life and destroys his peace of mind."/>
    <x v="0"/>
  </r>
  <r>
    <s v="s7668"/>
    <x v="0"/>
    <x v="4317"/>
    <s v="Only God Forgives"/>
    <x v="3451"/>
    <s v="Ryan Gosling"/>
    <s v="Ryan Gosling, Kristin Scott Thomas, Vithaya Pansringarm, Gordon Brown, Yayaying Rhatha Phongam, Tom Burke, Sahajak Boonthanakit, Pitchawat Petchayahon, Charlie Ruedpokanon, Kowit Wattanakul, Wannisa Peungpa, Narucha Chaimareung"/>
    <s v="Denmark, France, United States, Sweden"/>
    <s v="Denmark"/>
    <x v="64"/>
    <x v="925"/>
    <x v="0"/>
    <x v="4"/>
    <x v="4"/>
    <s v="90 min"/>
    <s v="Cult Movies, Independent Movies, Thrillers"/>
    <s v="When a cop kills the brother of an expat American gangster who runs a Bangkok fight club, his crime-boss mother flies in to supervise revenge."/>
    <x v="19"/>
  </r>
  <r>
    <s v="s7669"/>
    <x v="0"/>
    <x v="4318"/>
    <s v="Only the Dead"/>
    <x v="3452"/>
    <s v="Michael Ware"/>
    <s v="Michael Ware"/>
    <s v="Australia, Iraq"/>
    <s v="Australia"/>
    <x v="9"/>
    <x v="830"/>
    <x v="2"/>
    <x v="25"/>
    <x v="0"/>
    <s v="76 min"/>
    <s v="Documentaries, International Movies"/>
    <s v="Given unprecedented access to soldiers and terrorists alike, journalist Michael Ware presents an epic, uncensored, intimate account of the Iraq War."/>
    <x v="8"/>
  </r>
  <r>
    <s v="s7670"/>
    <x v="0"/>
    <x v="157"/>
    <s v="Open Season"/>
    <x v="3453"/>
    <s v="Martin Lawrence"/>
    <s v="Martin Lawrence, Ashton Kutcher, Gary Sinise, Debra Messing, Billy Connolly, Georgia Engel, Jon Favreau, Jane Krakowski, Gordon Tootoosis, Patrick Warburton"/>
    <s v="United States"/>
    <s v="United States"/>
    <x v="0"/>
    <x v="658"/>
    <x v="5"/>
    <x v="20"/>
    <x v="3"/>
    <s v="86 min"/>
    <s v="Children &amp; Family Movies, Comedies"/>
    <s v="After saving a deer from a hunter's clutches, a domesticated grizzly finds himself relocated to the wild ‚Äì and unprepared for the real world."/>
    <x v="7"/>
  </r>
  <r>
    <s v="s7671"/>
    <x v="0"/>
    <x v="4319"/>
    <s v="Operation Chromite"/>
    <x v="3454"/>
    <s v="Jung-jae Lee"/>
    <s v="Jung-jae Lee, Beom-su Lee, Liam Neeson, Se-yeon Jin, Jun-ho Jeong, Cheol-min Park"/>
    <s v="South Korea"/>
    <s v="South Korea"/>
    <x v="29"/>
    <x v="987"/>
    <x v="6"/>
    <x v="32"/>
    <x v="11"/>
    <s v="111 min"/>
    <s v="Action &amp; Adventure, Dramas, International Movies"/>
    <s v="To pave the way for a major amphibious invasion, a team of South Korean spies goes behind enemy lines to steal a map of North Korean coastal defenses."/>
    <x v="5"/>
  </r>
  <r>
    <s v="s7673"/>
    <x v="0"/>
    <x v="4320"/>
    <s v="Operation Mekong"/>
    <x v="1642"/>
    <s v="Eddie Peng"/>
    <s v="Eddie Peng, Zhang Hanyu, Carl Ng, Ken Lo, Pawarith Monkolpisit, Jonathan Wu"/>
    <s v="China, Hong Kong"/>
    <s v="China"/>
    <x v="4"/>
    <x v="1062"/>
    <x v="4"/>
    <x v="32"/>
    <x v="0"/>
    <s v="124 min"/>
    <s v="Action &amp; Adventure, International Movies"/>
    <s v="In a dangerous area of the Mekong River, a drug raid ending in 13 deaths arouses the suspicions of a narcotics officer who sets out to find the truth."/>
    <x v="5"/>
  </r>
  <r>
    <s v="s7677"/>
    <x v="0"/>
    <x v="4321"/>
    <s v="Operation Red Sea"/>
    <x v="1642"/>
    <s v="Zhang Yi"/>
    <s v="Zhang Yi, Johnny Huang, Hai Qing, Du Jiang, Zhang Hanyu, Henry Prince Mak, Luxia Jiang, Yin Fang, Wang Yutian, Guo Jiahao"/>
    <s v="China, Morocco, Hong Kong"/>
    <s v="China"/>
    <x v="4"/>
    <x v="1491"/>
    <x v="0"/>
    <x v="21"/>
    <x v="0"/>
    <s v="139 min"/>
    <s v="Action &amp; Adventure, International Movies"/>
    <s v="A special task force takes on a risky operation to evacuate civilians amid civil war. Based on the 2015 mission to rescue Chinese citizens in Yemen."/>
    <x v="5"/>
  </r>
  <r>
    <s v="s7678"/>
    <x v="0"/>
    <x v="4322"/>
    <s v="Operator"/>
    <x v="3455"/>
    <s v="Martin Starr"/>
    <s v="Martin Starr, Mae Whitman, Nat Faxon, Cameron Esposito, Retta, Christine Lahti, Kate Cobb, Kristopher Lofton, Tim Hopper, Trevor Dawkins"/>
    <s v="United States"/>
    <s v="United States"/>
    <x v="0"/>
    <x v="1492"/>
    <x v="2"/>
    <x v="32"/>
    <x v="0"/>
    <s v="91 min"/>
    <s v="Comedies, Dramas, Independent Movies"/>
    <s v="When a programmer uses his wife's sympathetic voice for his company's customer service app, he starts to rely more on her idealized self than her."/>
    <x v="2"/>
  </r>
  <r>
    <s v="s7679"/>
    <x v="0"/>
    <x v="4323"/>
    <s v="Opium and the Kung Fu Master"/>
    <x v="3456"/>
    <s v="Lung Ti"/>
    <s v="Lung Ti, Te-Lo Mai, Leanne Liu, Kuan Tai Chen, Phillip Ko, Kuan-chung Ku, Kwok Kuen Chan, Hoi Sang Lee, Tau Wan Yue, Chia Tang, Shen Chan"/>
    <s v="Hong Kong"/>
    <s v="Hong Kong"/>
    <x v="12"/>
    <x v="869"/>
    <x v="2"/>
    <x v="3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x v="5"/>
  </r>
  <r>
    <s v="s7681"/>
    <x v="0"/>
    <x v="4324"/>
    <s v="Oru Vishsheshapetta Biryani Kissa"/>
    <x v="3457"/>
    <s v="Nedumudi Venu"/>
    <s v="Nedumudi Venu, V.K. Sriraman, Lena, Sunil Sukhada, Mammukoya, Joju George, Bhagath Baby Manuel, Sasi Kalinga"/>
    <s v="India"/>
    <s v="India"/>
    <x v="3"/>
    <x v="876"/>
    <x v="1"/>
    <x v="5"/>
    <x v="1"/>
    <s v="122 min"/>
    <s v="Comedies, Dramas, International Movies"/>
    <s v="When the village's biryani cook unexpectedly passes, a widow steps up to the plate and takes on new delectable challenges."/>
    <x v="2"/>
  </r>
  <r>
    <s v="s7682"/>
    <x v="0"/>
    <x v="4325"/>
    <s v="OtherLife"/>
    <x v="3458"/>
    <s v="Jessica De Gouw"/>
    <s v="Jessica De Gouw, T.J. Power, Thomas Cocquerel, Liam Graham, Clarence John Ryan, Maggie Meyer, Tiriel Mora, Priscilla-Anne Forder, Adriane Daff, Ian Toyne"/>
    <s v="Australia, United Arab Emirates"/>
    <s v="Australia"/>
    <x v="9"/>
    <x v="1032"/>
    <x v="5"/>
    <x v="5"/>
    <x v="0"/>
    <s v="96 min"/>
    <s v="Dramas, Independent Movies, International Movies"/>
    <s v="After inventing a drug that induces time-compressed virtual realities, young Ren grapples with partner Sam over how to use their powerful creation."/>
    <x v="0"/>
  </r>
  <r>
    <s v="s7683"/>
    <x v="0"/>
    <x v="4326"/>
    <s v="Ottaal"/>
    <x v="3459"/>
    <s v="Ashanth K. Shah"/>
    <s v="Ashanth K. Shah, Kumarakom Vasudevan, Shine Tom Chacko, Sabitha Jayaraj, Thomas J. Kannampuzha"/>
    <s v="India"/>
    <s v="India"/>
    <x v="3"/>
    <x v="1134"/>
    <x v="1"/>
    <x v="28"/>
    <x v="5"/>
    <s v="88 min"/>
    <s v="Dramas, International Movies"/>
    <s v="Young orphan Kuttappayi goes to live with his grandfather in the country, but his new life takes a hard turn when his grandfather's health fails."/>
    <x v="0"/>
  </r>
  <r>
    <s v="s7684"/>
    <x v="0"/>
    <x v="4327"/>
    <s v="Our Godfather"/>
    <x v="3460"/>
    <s v="Tommaso Buscetta"/>
    <s v="Tommaso Buscetta"/>
    <s v="United Kingdom"/>
    <s v="United Kingdom"/>
    <x v="1"/>
    <x v="1133"/>
    <x v="2"/>
    <x v="23"/>
    <x v="0"/>
    <s v="93 min"/>
    <s v="Documentaries, International Movies"/>
    <s v="In 1986, Tommaso Buscetta became the first top-level Mafia boss ever to testify against the mob. It cost him and his family everything."/>
    <x v="8"/>
  </r>
  <r>
    <s v="s7685"/>
    <x v="0"/>
    <x v="4328"/>
    <s v="Our House"/>
    <x v="3461"/>
    <s v="Thomas Mann"/>
    <s v="Thomas Mann, Nicola Peltz, Percy Hynes White, Kate Moyer, Carlyn Burchell, John Ralston, Christine Horne, Allison Hossack, Lucius Hoyos, Marcia Bennett"/>
    <s v="Canada, United States, Germany"/>
    <s v="Canada"/>
    <x v="11"/>
    <x v="1132"/>
    <x v="3"/>
    <x v="21"/>
    <x v="2"/>
    <s v="90 min"/>
    <s v="Horror Movies, Thrillers"/>
    <s v="A young man invents a device he hopes will generate wireless energy, but instead, it proves to spark sinister, supernatural activity in his home."/>
    <x v="3"/>
  </r>
  <r>
    <s v="s7687"/>
    <x v="0"/>
    <x v="4329"/>
    <s v="Outlawed"/>
    <x v="3462"/>
    <s v="Adam Collins"/>
    <s v="Adam Collins, Jessica Norris, Ian Hitchens, Steven Blades, Zara Phythian, Anthony Burrows, Andy Calderwood, Emmeline Kellie, Andre Squire, Ollie Christie"/>
    <s v="United Kingdom"/>
    <s v="United Kingdom"/>
    <x v="1"/>
    <x v="1131"/>
    <x v="4"/>
    <x v="21"/>
    <x v="0"/>
    <s v="102 min"/>
    <s v="Action &amp; Adventure"/>
    <s v="After a failed mission, an ex-Royal Marines Commando tries to overcome his demons while investigating the death of his ex-girlfriend's father."/>
    <x v="5"/>
  </r>
  <r>
    <s v="s7688"/>
    <x v="0"/>
    <x v="4330"/>
    <s v="P"/>
    <x v="3463"/>
    <s v="Suangporn Jaturaphut"/>
    <s v="Suangporn Jaturaphut, Opal, Dor Yodrak, Pisamai Pakdeevijit, Manthana Wannarod, Supatra Roongsawang, Narisara Sairatanee, Amy Siriya"/>
    <s v="United Kingdom, Thailand"/>
    <s v="United Kingdom"/>
    <x v="1"/>
    <x v="1493"/>
    <x v="5"/>
    <x v="20"/>
    <x v="0"/>
    <s v="105 min"/>
    <s v="Horror Movies, International Movies"/>
    <s v="An orphan girl taught magic by her sick grandma must find work in seedy Bangkok, where unsavory characters run afoul of her increasingly dark powers."/>
    <x v="3"/>
  </r>
  <r>
    <s v="s7689"/>
    <x v="0"/>
    <x v="4331"/>
    <s v="P Se PM Tak"/>
    <x v="2365"/>
    <s v="Meenakshi Dixit"/>
    <s v="Meenakshi Dixit, Indrajeet Soni, Bharat Jadhav, Yashpal Sharma, Anjan Srivastav, Deepak Shirke, Akhilendra Mishra, Mushtaq Khan, Aanand Kale"/>
    <s v="India"/>
    <s v="India"/>
    <x v="3"/>
    <x v="1494"/>
    <x v="6"/>
    <x v="25"/>
    <x v="1"/>
    <s v="117 min"/>
    <s v="Comedies, Independent Movies, International Movies"/>
    <s v="A prostitute who is down on her luck gets caught in the middle of an elaborate scheme orchestrated by two local politicians."/>
    <x v="2"/>
  </r>
  <r>
    <s v="s7691"/>
    <x v="0"/>
    <x v="4332"/>
    <s v="P.S. I Love You"/>
    <x v="45"/>
    <s v="Hilary Swank"/>
    <s v="Hilary Swank, Gerard Butler, Lisa Kudrow, Gina Gershon, James Marsters, Kathy Bates, Harry Connick Jr., Nellie McKay, Jeffrey Dean Morgan, Dean Winters"/>
    <s v="United States"/>
    <s v="United States"/>
    <x v="0"/>
    <x v="1130"/>
    <x v="0"/>
    <x v="18"/>
    <x v="2"/>
    <s v="126 min"/>
    <s v="Dramas, Romantic Movies"/>
    <s v="When she loses her beloved husband to a brain tumor, grieving widow Holly Kennedy learns that he left a series of letters behind to help her cope."/>
    <x v="0"/>
  </r>
  <r>
    <s v="s7692"/>
    <x v="0"/>
    <x v="4333"/>
    <s v="Paathi"/>
    <x v="3464"/>
    <s v="Indrans"/>
    <s v="Indrans, Joy Mathew, Kalabhavan Shajohn, Sasi Kalinga, Santhosh Keezhattoor, Valsala Menon, Seema G. Nair, Parvathi T"/>
    <s v="India"/>
    <s v="India"/>
    <x v="3"/>
    <x v="1495"/>
    <x v="1"/>
    <x v="5"/>
    <x v="1"/>
    <s v="89 min"/>
    <s v="Dramas, International Movies"/>
    <s v="A face painter for Theyyam rituals who is himself disfigured conceals his guilt over the fact that he performs abortions as a medical practitioner."/>
    <x v="0"/>
  </r>
  <r>
    <s v="s7695"/>
    <x v="0"/>
    <x v="4334"/>
    <s v="Pahuyut Fighting Beat"/>
    <x v="3465"/>
    <s v="Nattanun Jantarawetch"/>
    <s v="Nattanun Jantarawetch, David Bueno, Peerawat Herabat, Andrew Koji, Nahatai Lekbumrung, Lex Luther, Tim Man, Micky Nowacki, Sura Sankum, Amornrit Sriphung"/>
    <s v="Thailand"/>
    <s v="Thailand"/>
    <x v="24"/>
    <x v="1496"/>
    <x v="2"/>
    <x v="18"/>
    <x v="0"/>
    <s v="82 min"/>
    <s v="Action &amp; Adventure, International Movies"/>
    <s v="When profit-seekers threaten to take over a bar in a tourist town, local martial artists put their skills to the test and fight back."/>
    <x v="5"/>
  </r>
  <r>
    <s v="s7696"/>
    <x v="0"/>
    <x v="4335"/>
    <s v="Paid in Full"/>
    <x v="2215"/>
    <s v="Wood Harris"/>
    <s v="Wood Harris, Mekhi Phifer, Kevin Carroll, Esai Morales, Chi McBride, Cam'ron, Remo Greene, Cynthia Martells, Elise Neal, Regina Hall, Joyce Walker"/>
    <s v="United States"/>
    <s v="United States"/>
    <x v="0"/>
    <x v="1129"/>
    <x v="3"/>
    <x v="12"/>
    <x v="4"/>
    <s v="98 min"/>
    <s v="Action &amp; Adventure, Dramas"/>
    <s v="This fictionalized account of three real-life notorious Harlem drug dealers is told in flashbacks as they plunge into the world of hustling."/>
    <x v="5"/>
  </r>
  <r>
    <s v="s7697"/>
    <x v="0"/>
    <x v="4336"/>
    <s v="Paint It Black"/>
    <x v="3466"/>
    <s v="Alia Shawkat"/>
    <s v="Alia Shawkat, Janet McTeer, Rhys Wakefield, Alfred Molina, Emily Rios, Nancy Kwan, John Roberts, Annabelle Attanasio, Ken Davitian"/>
    <s v="United States"/>
    <s v="United States"/>
    <x v="0"/>
    <x v="1497"/>
    <x v="4"/>
    <x v="32"/>
    <x v="4"/>
    <s v="96 min"/>
    <s v="Dramas"/>
    <s v="In the wake of a young artist‚Äôs suicide, his pianist mother and his despairing girlfriend square off in a living nightmare beset by guilt and blame."/>
    <x v="0"/>
  </r>
  <r>
    <s v="s7698"/>
    <x v="0"/>
    <x v="4337"/>
    <s v="Painted Faces"/>
    <x v="3467"/>
    <s v="Sammo Kam-Bo Hung"/>
    <s v="Sammo Kam-Bo Hung, Ching-Ying Lam, Cheng Pei-pei"/>
    <s v="Hong Kong"/>
    <s v="Hong Kong"/>
    <x v="12"/>
    <x v="1498"/>
    <x v="5"/>
    <x v="45"/>
    <x v="5"/>
    <s v="108 min"/>
    <s v="Dramas, International Movies"/>
    <s v="In this dramatized rendition, students undergo rigorous study at Master Yu's Peking Opera school, a cradle for future Hong Kong film stars."/>
    <x v="0"/>
  </r>
  <r>
    <s v="s7701"/>
    <x v="0"/>
    <x v="4338"/>
    <s v="Palm Trees in the Snow"/>
    <x v="1008"/>
    <s v="Mario Casas"/>
    <s v="Mario Casas, Adriana Ugarte, Macarena Garc√≠a, Alain Hern√°ndez, Laia Costa, Emilio Guti√©rrez Caba, Berta V√°zquez, Daniel Grao"/>
    <s v="Spain"/>
    <s v="Spain"/>
    <x v="8"/>
    <x v="1499"/>
    <x v="6"/>
    <x v="25"/>
    <x v="0"/>
    <s v="163 min"/>
    <s v="Dramas, International Movies, Romantic Movies"/>
    <s v="Finding a tantalizing clue in an old letter, a young woman journeys to her family's tropical plantation to uncover generations of secrets."/>
    <x v="0"/>
  </r>
  <r>
    <s v="s7702"/>
    <x v="0"/>
    <x v="4339"/>
    <s v="Panic Room"/>
    <x v="231"/>
    <s v="Jodie Foster"/>
    <s v="Jodie Foster, Forest Whitaker, Dwight Yoakam, Jared Leto, Kristen Stewart, Ann Magnuson, Ian Buchanan, Patrick Bauchau, Paul Schulze"/>
    <s v="United States"/>
    <s v="United States"/>
    <x v="0"/>
    <x v="1128"/>
    <x v="0"/>
    <x v="12"/>
    <x v="4"/>
    <s v="112 min"/>
    <s v="Thrillers"/>
    <s v="A woman and her daughter are caught in a game of cat-and-mouse with burglars in their New York City home and are forced to retreat inside a vault."/>
    <x v="4"/>
  </r>
  <r>
    <s v="s7703"/>
    <x v="0"/>
    <x v="4340"/>
    <s v="Papa the Great"/>
    <x v="3468"/>
    <s v="Krishan Kumar"/>
    <s v="Krishan Kumar, Nagma, Satya Prakash, Master Bobby, Satish Kaushik, Laxmikant Berde, Mahavir Shah, Anil Dhawan, Shama Deshpande, Shatrughan Sinha"/>
    <s v="India"/>
    <s v="India"/>
    <x v="3"/>
    <x v="1500"/>
    <x v="1"/>
    <x v="42"/>
    <x v="5"/>
    <s v="137 min"/>
    <s v="Comedies, Dramas, International Movies"/>
    <s v="After witnessing a murder, a meek family man must summon his courage when he finds himself on the wrong side of a notorious gangster."/>
    <x v="2"/>
  </r>
  <r>
    <s v="s7704"/>
    <x v="0"/>
    <x v="4341"/>
    <s v="Paper Year"/>
    <x v="3469"/>
    <s v="Hamish Linklater"/>
    <s v="Hamish Linklater, Eve Hewson, Avan Jogia, Andie MacDowell"/>
    <s v="Canada"/>
    <s v="Canada"/>
    <x v="11"/>
    <x v="1336"/>
    <x v="2"/>
    <x v="21"/>
    <x v="0"/>
    <s v="89 min"/>
    <s v="Dramas, Independent Movies, Romantic Movies"/>
    <s v="A young newlywed tries to keep her relationship afloat after developing feelings for her older, TV writer boss."/>
    <x v="0"/>
  </r>
  <r>
    <s v="s7705"/>
    <x v="0"/>
    <x v="4342"/>
    <s v="Paranormal Activity"/>
    <x v="3470"/>
    <s v="Katie Featherston"/>
    <s v="Katie Featherston, Randy McDowell, Amber Armstrong, Mark Fredrichs, Micah Sloat, Ashley Palmer, James Piper"/>
    <s v="United States"/>
    <s v="United States"/>
    <x v="0"/>
    <x v="1127"/>
    <x v="3"/>
    <x v="18"/>
    <x v="4"/>
    <s v="86 min"/>
    <s v="Horror Movies, Thrillers"/>
    <s v="When Katie and Micah fear their home may be haunted by a demonic presence, Micah sets up a video camera to document all the action."/>
    <x v="3"/>
  </r>
  <r>
    <s v="s7707"/>
    <x v="0"/>
    <x v="4343"/>
    <s v="Pardes"/>
    <x v="3218"/>
    <s v="Shah Rukh Khan"/>
    <s v="Shah Rukh Khan, Amrish Puri, Mahima Chaudhry, Apoorva Agnihotri, Alok Nath, Himani Shivpuri, Padmavati Rao, Madhuri Bhatia, Dina Pathak, Benu Kalsi, Anand Balraj, Ajay Nagrath, Deepak Qazir, Shashi Sharma, Smita Jaykar, Pavan Malhotra, Aditya Narayan, Subhash Ghai"/>
    <s v="India"/>
    <s v="India"/>
    <x v="3"/>
    <x v="1126"/>
    <x v="4"/>
    <x v="36"/>
    <x v="1"/>
    <s v="187 min"/>
    <s v="Dramas, International Movies, Romantic Movies"/>
    <s v="Prompted by loyalty, Arjun plays matchmaker between his philandering foster brother and a conservative girl but winds up falling in love himself."/>
    <x v="0"/>
  </r>
  <r>
    <s v="s7708"/>
    <x v="0"/>
    <x v="4344"/>
    <s v="Pareeth Pandaari"/>
    <x v="3471"/>
    <s v="Kalabhavan Shajohn"/>
    <s v="Kalabhavan Shajohn, Sajitha Madathil, Jaffer Idukki, Sunil Sukhada, Joy Mathew, Ansiba"/>
    <s v="India"/>
    <s v="India"/>
    <x v="3"/>
    <x v="1501"/>
    <x v="5"/>
    <x v="5"/>
    <x v="5"/>
    <s v="109 min"/>
    <s v="Dramas, Independent Movies, International Movies"/>
    <s v="As the parents of three unmarried daughters, a humble cook and his wife contend with the challenges of matchmaking and social expectations."/>
    <x v="0"/>
  </r>
  <r>
    <s v="s7712"/>
    <x v="0"/>
    <x v="4345"/>
    <s v="Passenger 57"/>
    <x v="3472"/>
    <s v="Wesley Snipes"/>
    <s v="Wesley Snipes, Bruce Payne, Tom Sizemore, Alex Datcher, Bruce Greenwood, Elizabeth Hurley, Michael Horse, Marc Macaulay, Ernie Lively"/>
    <s v="United States"/>
    <s v="United States"/>
    <x v="0"/>
    <x v="1502"/>
    <x v="6"/>
    <x v="41"/>
    <x v="4"/>
    <s v="84 min"/>
    <s v="Action &amp; Adventure"/>
    <s v="Air marshal John Cutter must stop notorious terrorist Charles Rane from killing hostages on board a flight that should have delivered Rane to jail."/>
    <x v="5"/>
  </r>
  <r>
    <s v="s7713"/>
    <x v="0"/>
    <x v="4346"/>
    <s v="Patiala House"/>
    <x v="1958"/>
    <s v="Rishi Kapoor"/>
    <s v="Rishi Kapoor, Dimple Kapadia, Akshay Kumar, Anushka Sharma, Tinnu Anand, Soni Razdan, Prem Chopra, Masood Akhtar, Jeneva Talwar, Suparna Marwah"/>
    <s v="India"/>
    <s v="India"/>
    <x v="3"/>
    <x v="1503"/>
    <x v="0"/>
    <x v="15"/>
    <x v="5"/>
    <s v="140 min"/>
    <s v="Dramas, International Movies, Sports Movies"/>
    <s v="A talented young Indian cricket player must defy his father's wishes to play for the side of England, a rebellion his siblings quietly cheer."/>
    <x v="0"/>
  </r>
  <r>
    <s v="s7715"/>
    <x v="0"/>
    <x v="4347"/>
    <s v="Patriot Games"/>
    <x v="38"/>
    <s v="Harrison Ford"/>
    <s v="Harrison Ford, Anne Archer, Patrick Bergin, Sean Bean, Thora Birch, James Fox, Samuel L. Jackson, Polly Walker, J.E. Freeman, James Earl Jones, Richard Harris"/>
    <s v="United States"/>
    <s v="United States"/>
    <x v="0"/>
    <x v="1504"/>
    <x v="1"/>
    <x v="41"/>
    <x v="4"/>
    <s v="117 min"/>
    <s v="Action &amp; Adventure"/>
    <s v="CIA desk jockey Jack Ryan plunges into the heart of international terrorism after spoiling an assassination attempt on a British royal family member."/>
    <x v="5"/>
  </r>
  <r>
    <s v="s7716"/>
    <x v="0"/>
    <x v="4348"/>
    <s v="Patron Mutlu Son Istiyor"/>
    <x v="410"/>
    <s v="Tolga √áevik"/>
    <s v="Tolga √áevik, Ezgi Mola, Murat Ba≈üoƒülu, Erkan Can, Ersin Korkut, Mustafa Uzunyƒ±lmaz, Nusret √áetinel, Ay≈üenur Yazƒ±cƒ±"/>
    <s v="Turkey"/>
    <s v="Turkey"/>
    <x v="41"/>
    <x v="1505"/>
    <x v="2"/>
    <x v="28"/>
    <x v="0"/>
    <s v="105 min"/>
    <s v="Comedies, International Movies, Romantic Movies"/>
    <s v="Sent to a remote village to write a screenplay, Sinan finds inspiration to spare in colorful locals, farcical misadventures and the craziness of love."/>
    <x v="2"/>
  </r>
  <r>
    <s v="s7717"/>
    <x v="0"/>
    <x v="4349"/>
    <s v="Paul Blart: Mall Cop"/>
    <x v="2910"/>
    <s v="Kevin James"/>
    <s v="Kevin James, Keir O'Donnell, Jayma Mays, Raini Rodriguez, Shirley Knight, Stephen Rannazzisi, Peter Gerety, Bobby Cannavale, Adam Ferrara, Jamal Mixon, Adhir Kalyan, Gary Valentine"/>
    <s v="United States"/>
    <s v="United States"/>
    <x v="0"/>
    <x v="1125"/>
    <x v="3"/>
    <x v="17"/>
    <x v="3"/>
    <s v="91 min"/>
    <s v="Action &amp; Adventure, Comedies"/>
    <s v="An overzealous security guard finds himself in over his head when he tries to thwart a criminal mastermind's plot to rob an entire shopping mall."/>
    <x v="5"/>
  </r>
  <r>
    <s v="s7718"/>
    <x v="0"/>
    <x v="4350"/>
    <s v="Paulettante Veedu"/>
    <x v="3473"/>
    <s v="Saikumar"/>
    <s v="Saikumar, Amal Unnithan, Manasa Radhakrishnan, K.P.A.C. Lalitha, Sudheer Karamana, Seema G. Nair"/>
    <s v="India"/>
    <s v="India"/>
    <x v="3"/>
    <x v="1449"/>
    <x v="4"/>
    <x v="32"/>
    <x v="1"/>
    <s v="104 min"/>
    <s v="Dramas, International Movies"/>
    <s v="A wealthy businessman's miserly habits cause no small amount of stress and embarrassment to his family, particularly his daughter."/>
    <x v="0"/>
  </r>
  <r>
    <s v="s7720"/>
    <x v="0"/>
    <x v="4351"/>
    <s v="Paying Guests"/>
    <x v="3474"/>
    <s v="Shreyas Talpade"/>
    <s v="Shreyas Talpade, Javed Jaffrey, Aashish Chaudhary, Vatsal Seth, Celina Jaitly, Johnny Lever, Delnaaz Paul, Riya Sen, Sayali Bhagat, Neha Dhupia"/>
    <s v="India"/>
    <s v="India"/>
    <x v="3"/>
    <x v="1506"/>
    <x v="5"/>
    <x v="17"/>
    <x v="1"/>
    <s v="114 min"/>
    <s v="Comedies, International Movies"/>
    <s v="Desperate for a place to live, twentysomething bachelors Parikshit, Jayesh, Parag and Bhavesh finally locate a house to rent, only to learn that the landlords will consider married applicants only."/>
    <x v="2"/>
  </r>
  <r>
    <s v="s7721"/>
    <x v="0"/>
    <x v="4352"/>
    <s v="Pee Mak"/>
    <x v="3447"/>
    <s v="Mario Maurer"/>
    <s v="Mario Maurer, Davika Hoorne, Nattapong Chartpong, Pongsatorn Jongwilak, Wiwat Kongrasri, Kantapat Permpoonpatcharasuk, Sean Jindachot"/>
    <s v="Thailand"/>
    <s v="Thailand"/>
    <x v="24"/>
    <x v="862"/>
    <x v="4"/>
    <x v="4"/>
    <x v="0"/>
    <s v="112 min"/>
    <s v="Comedies, Horror Movies, International Movies"/>
    <s v="Mak's friends just want to protect him, but his wife Nak won't let a small thing like her own death get in the way of true love in this horror-comedy."/>
    <x v="2"/>
  </r>
  <r>
    <s v="s7723"/>
    <x v="0"/>
    <x v="4353"/>
    <s v="Pee-wee's Playhouse: Christmas Special"/>
    <x v="3475"/>
    <s v="Paul Reubens"/>
    <s v="Paul Reubens, Annette Funicello, Frankie Avalon, Grace Jones, k.d. lang, Dinah Shore, Little Richard, Cher, Eadie del Rubio, Magic Johnson, Elena del Rubio, Zsa Zsa Gabor, Milly del Rubio, Whoopi Goldberg, Oprah Winfrey, Joan Rivers"/>
    <s v="United States"/>
    <s v="United States"/>
    <x v="0"/>
    <x v="1507"/>
    <x v="2"/>
    <x v="45"/>
    <x v="5"/>
    <s v="48 min"/>
    <s v="Movies"/>
    <s v="Amid an avalanche of stars, Pee-wee straps on his ice skates and glides into the holiday season with Christmas cards, carols ... and Charo."/>
    <x v="14"/>
  </r>
  <r>
    <s v="s7724"/>
    <x v="0"/>
    <x v="4354"/>
    <s v="Pekak"/>
    <x v="3476"/>
    <s v="Zahiril Adzim"/>
    <s v="Zahiril Adzim, Sharifah Amani, Amerul Affendi, Sharifah Sakinah, Iedil Putra, Zaidi Omar, Joe Flizzow, Chew Kin-Wah"/>
    <s v="Malaysia"/>
    <s v="Malaysia"/>
    <x v="28"/>
    <x v="1052"/>
    <x v="3"/>
    <x v="32"/>
    <x v="0"/>
    <s v="95 min"/>
    <s v="Dramas, International Movies"/>
    <s v="Desperate to escape her tyrannical father, a rebellious teen befriends a deaf drug pusher who's saving up his money for cochlear implants."/>
    <x v="0"/>
  </r>
  <r>
    <s v="s7725"/>
    <x v="0"/>
    <x v="4355"/>
    <s v="Penelope"/>
    <x v="3477"/>
    <s v="Christina Ricci"/>
    <s v="Christina Ricci, James McAvoy, Catherine O'Hara, Peter Dinklage, Simon Woods"/>
    <s v="United Kingdom, United States"/>
    <s v="United Kingdom"/>
    <x v="1"/>
    <x v="752"/>
    <x v="6"/>
    <x v="20"/>
    <x v="3"/>
    <s v="89 min"/>
    <s v="Children &amp; Family Movies, Comedies, Romantic Movies"/>
    <s v="In this modern fairy tale, a young woman cursed with the nose of a pig lives her life in seclusion ‚Äì until an unlikely beau stumbles onto the scene."/>
    <x v="7"/>
  </r>
  <r>
    <s v="s7727"/>
    <x v="0"/>
    <x v="4356"/>
    <s v="People You May Know"/>
    <x v="3478"/>
    <s v="Sean Maher"/>
    <s v="Sean Maher, Andrea Grano, Mark Cirillo, Nacho San Jos√©, Curt Hansen, Trey McCurley, Jimmy Shaw, Carmen Maura"/>
    <s v="United States, Spain"/>
    <s v="United States"/>
    <x v="0"/>
    <x v="1139"/>
    <x v="0"/>
    <x v="32"/>
    <x v="0"/>
    <s v="108 min"/>
    <s v="Dramas, LGBTQ Movies"/>
    <s v="The lives of several friends are thrown into chaos when a woman becomes pregnant by her husband's gay best friend after a drunken one-night stand."/>
    <x v="0"/>
  </r>
  <r>
    <s v="s7728"/>
    <x v="0"/>
    <x v="4357"/>
    <s v="Perfect Bid: The Contestant Who Knew Too Much"/>
    <x v="3479"/>
    <s v="Theodore Slauson"/>
    <s v="Theodore Slauson"/>
    <s v="Canada"/>
    <s v="Canada"/>
    <x v="11"/>
    <x v="735"/>
    <x v="0"/>
    <x v="5"/>
    <x v="0"/>
    <s v="72 min"/>
    <s v="Documentaries"/>
    <s v="A &quot;Price Is Right&quot; superfan brings a bit of scandal to the long-running show by figuring out the answers to the questions before they're asked."/>
    <x v="8"/>
  </r>
  <r>
    <s v="s7729"/>
    <x v="0"/>
    <x v="4358"/>
    <s v="Perfect Stranger"/>
    <x v="3480"/>
    <s v="Halle Berry"/>
    <s v="Halle Berry, Bruce Willis, Giovanni Ribisi, Richard Portnow, Gary Dourdan, Florencia Lozano, Nicki Aycox, Kathleen Chalfant, Gordon MacDonald, Daniella Van Graas"/>
    <s v="United States"/>
    <s v="United States"/>
    <x v="0"/>
    <x v="807"/>
    <x v="0"/>
    <x v="18"/>
    <x v="4"/>
    <s v="109 min"/>
    <s v="Thrillers"/>
    <s v="Ro risks her life to discover the identity of a stranger lurking on the Internet who might hold the answers to her friend's murder."/>
    <x v="4"/>
  </r>
  <r>
    <s v="s7731"/>
    <x v="0"/>
    <x v="4359"/>
    <s v="Personal Shopper"/>
    <x v="1087"/>
    <s v="Kristen Stewart"/>
    <s v="Kristen Stewart, Lars Eidinger, Sigrid Bouaziz, Anders Danielsen Lie, Ty Olwin, Hammou Gra√Øa, Nora von Waldst√§tten, Benjamin Biolay, Audrey Bonnet, Pascal Rambert"/>
    <s v="France, Germany, Czech Republic, Belgium"/>
    <s v="France"/>
    <x v="14"/>
    <x v="789"/>
    <x v="3"/>
    <x v="32"/>
    <x v="4"/>
    <s v="105 min"/>
    <s v="Dramas, International Movies, Thrillers"/>
    <s v="A psychic medium takes a job as personal shopper for a spoiled celebrity in order to contact the spirit of her brother, who owned her employer's home."/>
    <x v="0"/>
  </r>
  <r>
    <s v="s7732"/>
    <x v="0"/>
    <x v="4360"/>
    <s v="Peter and the Farm"/>
    <x v="3481"/>
    <s v="Peter Dunning"/>
    <s v="Peter Dunning"/>
    <s v="United States"/>
    <s v="United States"/>
    <x v="0"/>
    <x v="1508"/>
    <x v="2"/>
    <x v="32"/>
    <x v="0"/>
    <s v="92 min"/>
    <s v="Documentaries"/>
    <s v="His hilltop farm in Vermont may be bucolic, but making ends meet is a backbreaking challenge for grizzled, hard-drinking organic farmer Peter Dunning."/>
    <x v="8"/>
  </r>
  <r>
    <s v="s7733"/>
    <x v="0"/>
    <x v="4361"/>
    <s v="Peter Rabbit"/>
    <x v="2975"/>
    <s v="James Corden"/>
    <s v="James Corden, Domhnall Gleeson, Rose Byrne, Margot Robbie, Daisy Ridley, Elizabeth Debicki, Vauxhall Jermaine, Marianne Jean-Baptiste, Sia, Colin Moody"/>
    <s v="United States, Australia"/>
    <s v="United States"/>
    <x v="0"/>
    <x v="885"/>
    <x v="4"/>
    <x v="21"/>
    <x v="3"/>
    <s v="95 min"/>
    <s v="Children &amp; Family Movies, Comedies"/>
    <s v="In this mix of live action and CGI, rascally Peter Rabbit faces a tough new foe in his ongoing battle for the veggies in Mr. McGregor's garden."/>
    <x v="7"/>
  </r>
  <r>
    <s v="s7735"/>
    <x v="0"/>
    <x v="4362"/>
    <s v="Phantom Boy"/>
    <x v="3482"/>
    <s v="Marcus D'Angelo"/>
    <s v="Marcus D'Angelo, Vincent D'Onofrio, Fred Armisen, Jared Padalecki, Joey Camen, Brian T. Delaney, Melissa Disney, Bill Lobley, Amanda C√©line Miller, Dana Snyder, Stephanie Sheh"/>
    <s v="France, Belgium"/>
    <s v="France"/>
    <x v="14"/>
    <x v="1037"/>
    <x v="5"/>
    <x v="25"/>
    <x v="3"/>
    <s v="85 min"/>
    <s v="Action &amp; Adventure, Dramas, International Movies"/>
    <s v="A boy whose illness allows him to float outside his body uses his newfound skill to help a cop take on a madman who's terrorizing New York City."/>
    <x v="5"/>
  </r>
  <r>
    <s v="s7736"/>
    <x v="0"/>
    <x v="4363"/>
    <s v="Philadelphia"/>
    <x v="2504"/>
    <s v="Tom Hanks"/>
    <s v="Tom Hanks, Denzel Washington, Jason Robards, Mary Steenburgen, Antonio Banderas, Ron Vawter, Robert Ridgely, Charles Napier, Lisa Summerour, Obba Babatund√©"/>
    <s v="United States"/>
    <s v="United States"/>
    <x v="0"/>
    <x v="1038"/>
    <x v="6"/>
    <x v="0"/>
    <x v="2"/>
    <s v="126 min"/>
    <s v="Classic Movies, Dramas, LGBTQ Movies"/>
    <s v="Philadelphia attorney Andrew Beckett launches a wrongful termination suit against his law firm when they fire him because he's gay and HIV-positive."/>
    <x v="9"/>
  </r>
  <r>
    <s v="s7737"/>
    <x v="0"/>
    <x v="4364"/>
    <s v="Phir Se"/>
    <x v="3483"/>
    <s v="Kunal Kohli"/>
    <s v="Kunal Kohli, Jennifer Winget, Sumona Chakravarti, Sushmita Mukherjee, Kanwaljit Singh, Dalip Tahil, Rajit Kapoor"/>
    <s v="India"/>
    <s v="India"/>
    <x v="3"/>
    <x v="1036"/>
    <x v="0"/>
    <x v="25"/>
    <x v="1"/>
    <s v="118 min"/>
    <s v="International Movies, Romantic Movies"/>
    <s v="The paths of a man and a woman, who have both been recently divorced from their spouses, intersect at an art exhibition in London."/>
    <x v="15"/>
  </r>
  <r>
    <s v="s7738"/>
    <x v="0"/>
    <x v="4365"/>
    <s v="Phobia 2"/>
    <x v="3484"/>
    <s v="Jirayu La-ongmanee"/>
    <s v="Jirayu La-ongmanee, Charlie Trairat, Worrawech Danuwong, Marsha Wattanapanich, Nicole Theriault, Chumphorn Thepphithak, Gacha Plienwithi, Suteerush Channukool, Peeratchai Roompol, Nattapong Chartpong"/>
    <s v="Thailand"/>
    <s v="Thailand"/>
    <x v="24"/>
    <x v="1039"/>
    <x v="1"/>
    <x v="17"/>
    <x v="0"/>
    <s v="125 min"/>
    <s v="Horror Movies, International Movies"/>
    <s v="From disfiguring punishments to festering souls, Thai horror masters present five supernatural tales of karma in this sequel to the 4bia anthology."/>
    <x v="3"/>
  </r>
  <r>
    <s v="s7739"/>
    <x v="0"/>
    <x v="4366"/>
    <s v="Phone Swap"/>
    <x v="775"/>
    <s v="Wale Ojo"/>
    <s v="Wale Ojo, Nse Ikpe-Etim, Lydia Forson, Joke Silva, Chika Okpala, Ada Ameh, Hafeez Oyetoro, Chika Chukwu"/>
    <s v="Nigeria"/>
    <s v="Nigeria"/>
    <x v="7"/>
    <x v="1040"/>
    <x v="2"/>
    <x v="10"/>
    <x v="1"/>
    <s v="112 min"/>
    <s v="Comedies, International Movies, Romantic Movies"/>
    <s v="A fashion designer and an arrogant businessman reluctantly try to help each other after accidentally swapping phones in the airport."/>
    <x v="2"/>
  </r>
  <r>
    <s v="s7740"/>
    <x v="0"/>
    <x v="4367"/>
    <s v="Phullu"/>
    <x v="3485"/>
    <s v="Sharib Hashmi"/>
    <s v="Sharib Hashmi, Nutan Surya, Jyotii Sethi, Inaamulhaq, Trisha Kale, Namya Saxena, Shivam Pradhan, Kimti Anand, Paras Raj Gandhi"/>
    <s v="India"/>
    <s v="India"/>
    <x v="3"/>
    <x v="1041"/>
    <x v="3"/>
    <x v="5"/>
    <x v="1"/>
    <s v="96 min"/>
    <s v="Dramas, Independent Movies, International Movies"/>
    <s v="Struck by the lack of clean resources for menstruating women in his village, a jobless loafer braves social stigmas to create low-cost sanitary napkins."/>
    <x v="0"/>
  </r>
  <r>
    <s v="s7742"/>
    <x v="0"/>
    <x v="4368"/>
    <s v="Pierre Jackson"/>
    <x v="856"/>
    <s v="Trae Ireland"/>
    <s v="Trae Ireland, Chrystee Pharris, Brian Hooks, Dawnisha Halfkenny, Ebony Byrd Wesley, Simeon Henderson, Marquita Goings, Lew Collins, Kendra Gilliams, Caneil Oliver"/>
    <s v="United States"/>
    <s v="United States"/>
    <x v="0"/>
    <x v="1042"/>
    <x v="4"/>
    <x v="21"/>
    <x v="0"/>
    <s v="81 min"/>
    <s v="Romantic Movies"/>
    <s v="In the midst of ann arduous divorce battle, a real estate tycoon opts for a life of partying and sex until feelings for his childhood friend surface."/>
    <x v="26"/>
  </r>
  <r>
    <s v="s7743"/>
    <x v="0"/>
    <x v="4369"/>
    <s v="Pimpal"/>
    <x v="3486"/>
    <s v="Dilip Prabhavalkar"/>
    <s v="Dilip Prabhavalkar, Priya Bapat, Kishore Kadam, Vrinda Gajendra, Alok Rajwade, Sakhi Gokhale"/>
    <s v="India"/>
    <s v="India"/>
    <x v="3"/>
    <x v="1043"/>
    <x v="5"/>
    <x v="5"/>
    <x v="5"/>
    <s v="92 min"/>
    <s v="Dramas, Independent Movies, International Movies"/>
    <s v="As a lonely widower prepares to leave India to live with his children in America, he looks back on past memories and unfinished business."/>
    <x v="0"/>
  </r>
  <r>
    <s v="s7745"/>
    <x v="0"/>
    <x v="4370"/>
    <s v="Pitaah"/>
    <x v="916"/>
    <s v="Sanjay Dutt"/>
    <s v="Sanjay Dutt, Nandita Das, Om Puri, Jackie Shroff, Mita Vashisht, Sachin Khedekar, Anjan Srivastav, Dinesh Anand, Mink Singh, Siddharth"/>
    <s v="India"/>
    <s v="India"/>
    <x v="3"/>
    <x v="1044"/>
    <x v="6"/>
    <x v="12"/>
    <x v="0"/>
    <s v="127 min"/>
    <s v="Dramas, International Movies, Music &amp; Musicals"/>
    <s v="Thakur Avadh is an evil landlord in a remote village who rules with an iron fist. His two sons live a debauched life, knowing that their father will bail them out of any scrape."/>
    <x v="0"/>
  </r>
  <r>
    <s v="s7746"/>
    <x v="0"/>
    <x v="4371"/>
    <s v="Pizza, birra, faso"/>
    <x v="3487"/>
    <s v="H√©ctor Anglada"/>
    <s v="H√©ctor Anglada, Jorge Ses√°n, Pamela Jord√°n, Adri√°n Yospe, Daniel Di Biase, Walter D√≠az, Mart√≠n Adjemi√°n, Elena C√°nepa, Rub√©n Rodr√≠guez, Tony Lestingi, Alejandro Pous"/>
    <s v="Argentina"/>
    <s v="Argentina"/>
    <x v="10"/>
    <x v="1035"/>
    <x v="0"/>
    <x v="2"/>
    <x v="0"/>
    <s v="81 min"/>
    <s v="Dramas, International Movies"/>
    <s v="A group of hardscrabble young thieves in Argentina decide to leave their boss and plan heists on their own."/>
    <x v="0"/>
  </r>
  <r>
    <s v="s7747"/>
    <x v="0"/>
    <x v="4372"/>
    <s v="Plaire, aimer et courir vite"/>
    <x v="3488"/>
    <s v="Vincent Lacoste"/>
    <s v="Vincent Lacoste, Pierre Deladonchamps, Denis Podalyd√®s, Ad√®le Wismes, Thomas Gonzalez, Clement Metayer, Quentin Th√©bault, Tristan Farge, Sophie Letourneur"/>
    <s v="France"/>
    <s v="France"/>
    <x v="14"/>
    <x v="1045"/>
    <x v="1"/>
    <x v="21"/>
    <x v="0"/>
    <s v="133 min"/>
    <s v="Dramas, Independent Movies, International Movies"/>
    <s v="When a Paris-based writer with AIDS meets a college student exploring his sexuality, romance blossoms in his waning days."/>
    <x v="0"/>
  </r>
  <r>
    <s v="s7749"/>
    <x v="1"/>
    <x v="4373"/>
    <s v="Planet Earth: The Complete Collection"/>
    <x v="3041"/>
    <s v="David Attenborough"/>
    <s v="David Attenborough"/>
    <s v="United Kingdom"/>
    <s v="United Kingdom"/>
    <x v="1"/>
    <x v="1034"/>
    <x v="2"/>
    <x v="20"/>
    <x v="5"/>
    <s v="1 Season"/>
    <s v="British TV Shows, Docuseries, International TV Shows"/>
    <s v="This landmark series transports nature lovers from the Himalayan Mountains to the depths of the ocean and everywhere in between."/>
    <x v="1"/>
  </r>
  <r>
    <s v="s7750"/>
    <x v="0"/>
    <x v="4374"/>
    <s v="Planet Hulk"/>
    <x v="838"/>
    <s v="Rick D. Wasserman"/>
    <s v="Rick D. Wasserman, Lisa Ann Beley, Mark Hildreth, Liam O'Brien, Kevin Michael Richardson, Sam Vincent, Advah Soudack, Michael Kopsa, Paul Dobson, Marc Worden"/>
    <s v="United States"/>
    <s v="United States"/>
    <x v="0"/>
    <x v="1033"/>
    <x v="3"/>
    <x v="3"/>
    <x v="1"/>
    <s v="81 min"/>
    <s v="Action &amp; Adventure, Sci-Fi &amp; Fantasy"/>
    <s v="When Earth's superheroes exile the volatile Incredible Hulk to a distant planet called Sakaar, the muscle-bound green monster is sold into slavery."/>
    <x v="5"/>
  </r>
  <r>
    <s v="s7751"/>
    <x v="0"/>
    <x v="4375"/>
    <s v="Planetarium"/>
    <x v="976"/>
    <s v="Natalie Portman"/>
    <s v="Natalie Portman, Lily-Rose Depp, Emmanuel Salinger, Amira Casar, Pierre Salvadori, Louis Garrel"/>
    <s v="France, Belgium"/>
    <s v="France"/>
    <x v="14"/>
    <x v="992"/>
    <x v="6"/>
    <x v="32"/>
    <x v="0"/>
    <s v="108 min"/>
    <s v="Dramas, International Movies"/>
    <s v="In pre-World War II France, two sisters purport to be able to communicate with the dead and soon catch the eye of an ambitious filmmaker."/>
    <x v="0"/>
  </r>
  <r>
    <s v="s7752"/>
    <x v="0"/>
    <x v="4376"/>
    <s v="Platoon"/>
    <x v="521"/>
    <s v="Tom Berenger"/>
    <s v="Tom Berenger, Willem Dafoe, Charlie Sheen, Forest Whitaker, Francesco Quinn, John C. McGinley, Richard Edson, Kevin Dillon, Reggie Johnson, Keith David"/>
    <s v="United States, United Kingdom"/>
    <s v="United States"/>
    <x v="0"/>
    <x v="350"/>
    <x v="5"/>
    <x v="33"/>
    <x v="4"/>
    <s v="120 min"/>
    <s v="Action &amp; Adventure, Classic Movies, Dramas"/>
    <s v="A soldier grows disillusioned as he's caught between rival sergeants in this semi-autobiographical Vietnam War drama from writer-director Oliver Stone."/>
    <x v="5"/>
  </r>
  <r>
    <s v="s7753"/>
    <x v="0"/>
    <x v="4377"/>
    <s v="Playing for Time"/>
    <x v="3489"/>
    <s v="Vanessa Redgrave"/>
    <s v="Vanessa Redgrave, Jane Alexander, Maud Adams, Donna Haley, Robin Bartlett, Marisa Berenson, Will Lee, Verna Bloom, Christine Baranski, Lenore Harris"/>
    <s v="United States"/>
    <s v="United States"/>
    <x v="0"/>
    <x v="1009"/>
    <x v="3"/>
    <x v="37"/>
    <x v="1"/>
    <s v="149 min"/>
    <s v="Dramas"/>
    <s v="Captured by Nazis and sent to Auschwitz, a Jewish musician is assigned to soothe other prisoners marching to their deaths in the gas chambers."/>
    <x v="0"/>
  </r>
  <r>
    <s v="s7755"/>
    <x v="0"/>
    <x v="4378"/>
    <s v="Pope Francis: A Man of His Word"/>
    <x v="3490"/>
    <s v="Pope Francis"/>
    <s v="Pope Francis"/>
    <s v="Switzerland, Vatican City, Italy, Germany, France"/>
    <s v="Switzerland"/>
    <x v="18"/>
    <x v="1509"/>
    <x v="2"/>
    <x v="21"/>
    <x v="3"/>
    <s v="96 min"/>
    <s v="Documentaries, Faith &amp; Spirituality, International Movies"/>
    <s v="Documentary filmmaker Wim Wenders travels the world with Pope Francis, recording the controversial pontiff's humanist views in a sharply divided age."/>
    <x v="8"/>
  </r>
  <r>
    <s v="s7756"/>
    <x v="0"/>
    <x v="4379"/>
    <s v="Popeye"/>
    <x v="3077"/>
    <s v="Robin Williams"/>
    <s v="Robin Williams, Shelley Duvall, Ray Walston, Paul Dooley, Paul L. Smith, Richard Libertini, Donald Moffat, Macintyre Dixon, Roberta Maxwell, Donovan Scott"/>
    <s v="United States"/>
    <s v="United States"/>
    <x v="0"/>
    <x v="608"/>
    <x v="5"/>
    <x v="37"/>
    <x v="3"/>
    <s v="114 min"/>
    <s v="Action &amp; Adventure, Children &amp; Family Movies, Comedies"/>
    <s v="During a storm that wrecks his ship, super-strong sailor Popeye washes ashore and winds up rooming at the Oyl household, where he meets Olive."/>
    <x v="5"/>
  </r>
  <r>
    <s v="s7758"/>
    <x v="0"/>
    <x v="4380"/>
    <s v="Porto"/>
    <x v="3491"/>
    <s v="Anton Yelchin"/>
    <s v="Anton Yelchin, Lucie Lucas, Fran√ßoise Lebrun, Paulo Calatr√©"/>
    <s v="Portugal, France, Poland, United States"/>
    <s v="Portugal"/>
    <x v="50"/>
    <x v="1360"/>
    <x v="6"/>
    <x v="32"/>
    <x v="0"/>
    <s v="77 min"/>
    <s v="Dramas, Independent Movies, Romantic Movies"/>
    <s v="In a coastal Portuguese city, an erotic encounter ensues between an American expat and a French student, resonating through their lives years later."/>
    <x v="0"/>
  </r>
  <r>
    <s v="s7759"/>
    <x v="0"/>
    <x v="4381"/>
    <s v="Postcards from London"/>
    <x v="3492"/>
    <s v="Harris Dickinson"/>
    <s v="Harris Dickinson, Jonah Hauer-King, Alessandro Cimadamore, Leonardo Salerni, Raphael Desprez, Jerome Holder, Leemore Marrett Jr., Silas Carson, Stephen Boxer, Leo Hatton, Ben Cura"/>
    <s v="United Kingdom"/>
    <s v="United Kingdom"/>
    <x v="1"/>
    <x v="1510"/>
    <x v="0"/>
    <x v="21"/>
    <x v="0"/>
    <s v="90 min"/>
    <s v="Dramas, Independent Movies, LGBTQ Movies"/>
    <s v="After being recruited to be a raconteur in London, a handsome teenager discovers he suffers from a rare condition where he faints upon seeing fine art."/>
    <x v="0"/>
  </r>
  <r>
    <s v="s7779"/>
    <x v="0"/>
    <x v="4382"/>
    <s v="Power Rangers Super Megaforce: The Legendary Battle (Extended)"/>
    <x v="3493"/>
    <s v="Andrew M. Gray"/>
    <s v="Andrew M. Gray, Ciara Hanna, John Mark Loudermilk, Christina Masterson, Azim Rizk, Cameron Jebo, Shailesh Prajapati, Ian Harcourt"/>
    <s v="United States"/>
    <s v="United States"/>
    <x v="0"/>
    <x v="1511"/>
    <x v="3"/>
    <x v="28"/>
    <x v="7"/>
    <s v="55 min"/>
    <s v="Movies"/>
    <s v="New footage augments the tale of the Rangers, who give their all to save Earth from Vrak and Emperor Mavro, as the Armada stages an epic final attack."/>
    <x v="14"/>
  </r>
  <r>
    <s v="s7789"/>
    <x v="0"/>
    <x v="4383"/>
    <s v="Power Rangers: Megaforce: The Robo Knight Before Christmas"/>
    <x v="3494"/>
    <s v="Andrew M. Gray"/>
    <s v="Andrew M. Gray, Ciara Hanna, John Mark Loudermilk, Christina Masterson, Azim Rizk, Shailesh Prajapati, Ian Harcourt"/>
    <s v="United States"/>
    <s v="United States"/>
    <x v="0"/>
    <x v="1511"/>
    <x v="3"/>
    <x v="4"/>
    <x v="7"/>
    <s v="24 min"/>
    <s v="Children &amp; Family Movies"/>
    <s v="Robo Knight learns the meaning of Christmas from a group of children when he is mistaken for a donated Christmas toy and is shipped to a foreign land."/>
    <x v="7"/>
  </r>
  <r>
    <s v="s7790"/>
    <x v="0"/>
    <x v="4384"/>
    <s v="Prague"/>
    <x v="3495"/>
    <s v="Chandan Roy Sanyal"/>
    <s v="Chandan Roy Sanyal, Elena Kazan, Kumar Mayank, Sonia Bindra, Arfi Lamba"/>
    <s v="India, Switzerland"/>
    <s v="India"/>
    <x v="3"/>
    <x v="1009"/>
    <x v="3"/>
    <x v="4"/>
    <x v="0"/>
    <s v="106 min"/>
    <s v="Dramas, Independent Movies, International Movies"/>
    <s v="The chaotic ramblings of a young architect's mind take hold of his life as he leaves behind his past in India to work in Prague."/>
    <x v="0"/>
  </r>
  <r>
    <s v="s7792"/>
    <x v="0"/>
    <x v="4385"/>
    <s v="Premachi Goshta"/>
    <x v="914"/>
    <s v="Atul Kulkarni"/>
    <s v="Atul Kulkarni, Sagarika Ghatge, Rohini Hattangadi, Sulekha Talvalkar, Meera Welankar, Satish Rajwade"/>
    <s v="India"/>
    <s v="India"/>
    <x v="3"/>
    <x v="1330"/>
    <x v="2"/>
    <x v="4"/>
    <x v="1"/>
    <s v="127 min"/>
    <s v="International Movies, Romantic Movies"/>
    <s v="A man and a woman struggling to keep their respective marriages afloat run into each other at a marriage counselor's office, with unexpected results."/>
    <x v="15"/>
  </r>
  <r>
    <s v="s7793"/>
    <x v="0"/>
    <x v="4386"/>
    <s v="Prescription Thugs"/>
    <x v="3496"/>
    <s v="Chris Bell"/>
    <s v="Chris Bell"/>
    <s v="United States"/>
    <s v="United States"/>
    <x v="0"/>
    <x v="1226"/>
    <x v="3"/>
    <x v="25"/>
    <x v="11"/>
    <s v="86 min"/>
    <s v="Documentaries"/>
    <s v="A documentarian uses his own family's experiences as a springboard to explore the ethical issues surrounding the FDA and pharmaceutical industry."/>
    <x v="8"/>
  </r>
  <r>
    <s v="s7794"/>
    <x v="0"/>
    <x v="4387"/>
    <s v="Primal Fear"/>
    <x v="2885"/>
    <s v="Richard Gere"/>
    <s v="Richard Gere, Edward Norton, Laura Linney, John Mahoney, Alfre Woodard, Frances McDormand, Terry O'Quinn, Andre Braugher, Steven Bauer, Joe Spano, Kenneth Tigar, Tony Plana, Maura Tierney, Stanley Anderson"/>
    <s v="United States"/>
    <s v="United States"/>
    <x v="0"/>
    <x v="601"/>
    <x v="5"/>
    <x v="34"/>
    <x v="4"/>
    <s v="131 min"/>
    <s v="Dramas, Thrillers"/>
    <s v="When a blood-spattered altar boy is found running from a murder scene, his conviction seems certain ‚Äì but his attorney is determined to win the case."/>
    <x v="0"/>
  </r>
  <r>
    <s v="s7795"/>
    <x v="0"/>
    <x v="4388"/>
    <s v="Prince Charming"/>
    <x v="2851"/>
    <s v="Kenny Bee"/>
    <s v="Kenny Bee, Cherie Chung, Chan Pak-cheung, Rosamund Kwan, Maggie Cheung"/>
    <s v="Hong Kong"/>
    <s v="Hong Kong"/>
    <x v="12"/>
    <x v="863"/>
    <x v="3"/>
    <x v="35"/>
    <x v="1"/>
    <s v="93 min"/>
    <s v="Comedies, International Movies, Romantic Movies"/>
    <s v="Two young buddies seek love in Hawaii, and upon returning home in disappointment, soon entangle themselves in a messy identity swap."/>
    <x v="2"/>
  </r>
  <r>
    <s v="s7797"/>
    <x v="0"/>
    <x v="4389"/>
    <s v="Princess Cyd"/>
    <x v="3497"/>
    <s v="Tyler Ross"/>
    <s v="Tyler Ross, Rebecca Spence, James Vincent Meredith"/>
    <s v="United States"/>
    <s v="United States"/>
    <x v="0"/>
    <x v="974"/>
    <x v="6"/>
    <x v="5"/>
    <x v="0"/>
    <s v="97 min"/>
    <s v="Dramas, Independent Movies, LGBTQ Movies"/>
    <s v="A teenager moves to Chicago for the summer and finds a poignant mentor in her aunt and a sweet love interest in a girl who works in the neighborhood."/>
    <x v="0"/>
  </r>
  <r>
    <s v="s7798"/>
    <x v="0"/>
    <x v="4390"/>
    <s v="Professor Mack"/>
    <x v="856"/>
    <s v="Lisa Wu"/>
    <s v="Lisa Wu, Timon Kyle Durrett, Robert Christopher Riley, Erica Hubbard, Amin Joseph, Christopher Nolen, Larry Biela, Jackie Christie, Katharin 'Ladie K' Mraz, Simeon Henderson"/>
    <s v="United States"/>
    <s v="United States"/>
    <x v="0"/>
    <x v="674"/>
    <x v="0"/>
    <x v="21"/>
    <x v="0"/>
    <s v="84 min"/>
    <s v="Comedies, Romantic Movies"/>
    <s v="When a confident college professor is courted by four eligible and well-established men, she struggles to decide who she likes the best."/>
    <x v="2"/>
  </r>
  <r>
    <s v="s7800"/>
    <x v="0"/>
    <x v="4391"/>
    <s v="Prosecuting Evil: The Extraordinary World of Ben Ferencz"/>
    <x v="1063"/>
    <s v="Ben Ferencz"/>
    <s v="Ben Ferencz"/>
    <s v="Canada"/>
    <s v="Canada"/>
    <x v="11"/>
    <x v="673"/>
    <x v="1"/>
    <x v="23"/>
    <x v="0"/>
    <s v="83 min"/>
    <s v="Documentaries"/>
    <s v="A gripping profile of Ben Ferencz, the last surviving lead prosecutor at the Nuremberg trials whose lifelong desire for justice altered the rule of law."/>
    <x v="8"/>
  </r>
  <r>
    <s v="s7802"/>
    <x v="0"/>
    <x v="4392"/>
    <s v="Pukar"/>
    <x v="808"/>
    <s v="Anil Kapoor"/>
    <s v="Anil Kapoor, Madhuri Dixit, Namrata Shirodkar, Danny Denzongpa, Om Puri, Kulbhushan Kharbanda, Farida Jalal, Shivaji Satham"/>
    <s v="India"/>
    <s v="India"/>
    <x v="3"/>
    <x v="672"/>
    <x v="2"/>
    <x v="42"/>
    <x v="1"/>
    <s v="165 min"/>
    <s v="Action &amp; Adventure, Dramas, International Movies"/>
    <s v="A notorious terrorist manipulates an Indian army major's jilted lover into helping him obtain a classified military code."/>
    <x v="5"/>
  </r>
  <r>
    <s v="s7803"/>
    <x v="0"/>
    <x v="4393"/>
    <s v="Pulp Fiction"/>
    <x v="162"/>
    <s v="John Travolta"/>
    <s v="John Travolta, Samuel L. Jackson, Uma Thurman, Harvey Keitel, Tim Roth, Amanda Plummer, Maria de Medeiros, Ving Rhames, Eric Stoltz, Rosanna Arquette, Christopher Walken, Bruce Willis"/>
    <s v="United States"/>
    <s v="United States"/>
    <x v="0"/>
    <x v="671"/>
    <x v="3"/>
    <x v="24"/>
    <x v="4"/>
    <s v="154 min"/>
    <s v="Classic Movies, Cult Movies, Dramas"/>
    <s v="This stylized crime caper weaves together stories featuring a burger-loving hit man, his philosophical partner and a washed-up boxer."/>
    <x v="9"/>
  </r>
  <r>
    <s v="s7804"/>
    <x v="0"/>
    <x v="4394"/>
    <s v="Punjab 1984"/>
    <x v="3498"/>
    <s v="Diljit Dosanjh"/>
    <s v="Diljit Dosanjh, Kiron Kher, Sonam Bajwa, Pavan Malhotra, Rana Ranbir, Vishwas Kini, Manav Vij, Vansh Bhardwaj"/>
    <s v="Canada, India"/>
    <s v="Canada"/>
    <x v="11"/>
    <x v="680"/>
    <x v="4"/>
    <x v="28"/>
    <x v="1"/>
    <s v="158 min"/>
    <s v="Dramas, International Movies"/>
    <s v="During a time of political turmoil, a mother goes on a journey in search of her missing son, who has been misjudged and labeled a terrorist."/>
    <x v="0"/>
  </r>
  <r>
    <s v="s7805"/>
    <x v="0"/>
    <x v="4395"/>
    <s v="Pusher"/>
    <x v="3499"/>
    <s v="Richard Coyle"/>
    <s v="Richard Coyle, Bronson Webb, Agyness Deyn, Mem Ferda, Zlatko Buric, Paul Kaye, Bill Thomas, Neil Maskell, Daisy Lewis"/>
    <s v="United Kingdom"/>
    <s v="United Kingdom"/>
    <x v="1"/>
    <x v="681"/>
    <x v="5"/>
    <x v="10"/>
    <x v="4"/>
    <s v="89 min"/>
    <s v="Action &amp; Adventure"/>
    <s v="In this remake of a 1996 Danish thriller, a drug pusher incurs his suppliers' wrath when he gets busted and is left without the money he owes."/>
    <x v="5"/>
  </r>
  <r>
    <s v="s7806"/>
    <x v="0"/>
    <x v="4396"/>
    <s v="Pyaar Ka Punchnama"/>
    <x v="1049"/>
    <s v="Kartik Aaryan"/>
    <s v="Kartik Aaryan, Divyendu Sharma, Raayo S. Bakhirta, Nushrat Bharucha, Sonalli Sehgall, Ishita Raj"/>
    <s v="India"/>
    <s v="India"/>
    <x v="3"/>
    <x v="682"/>
    <x v="6"/>
    <x v="15"/>
    <x v="1"/>
    <s v="149 min"/>
    <s v="Comedies, Dramas, International Movies"/>
    <s v="Matters of the heart introduce chaos into the once-idyllic bachelor existence of three young men who share an apartment."/>
    <x v="2"/>
  </r>
  <r>
    <s v="s7810"/>
    <x v="0"/>
    <x v="4397"/>
    <s v="Quantum of Solace"/>
    <x v="2879"/>
    <s v="Daniel Craig"/>
    <s v="Daniel Craig, Olga Kurylenko, Mathieu Amalric, Judi Dench, Giancarlo Giannini, Gemma Arterton, Jeffrey Wright, David Harbour, Jesper Christensen, Anatole Taubman"/>
    <s v="United Kingdom, United States"/>
    <s v="United Kingdom"/>
    <x v="1"/>
    <x v="670"/>
    <x v="0"/>
    <x v="16"/>
    <x v="2"/>
    <s v="106 min"/>
    <s v="Action &amp; Adventure"/>
    <s v="Picking up an hour after the events of 2006's Casino Royale, this James Bond adventure finds 007 tracking a traitor who's infiltrated Britain's MI6."/>
    <x v="5"/>
  </r>
  <r>
    <s v="s7812"/>
    <x v="0"/>
    <x v="4398"/>
    <s v="Queen of the Desert"/>
    <x v="2495"/>
    <s v="Nicole Kidman"/>
    <s v="Nicole Kidman, James Franco, Damian Lewis, Jay Abdo, Robert Pattinson, Jenny Agutter, David Calder, Christopher Fulford, Nick Waring, Holly Earl, Sophie Linfield"/>
    <s v="United States, Morocco"/>
    <s v="United States"/>
    <x v="0"/>
    <x v="669"/>
    <x v="1"/>
    <x v="25"/>
    <x v="2"/>
    <s v="128 min"/>
    <s v="Dramas"/>
    <s v="Driven beyond the bounds of convention, adventurer Gertrude Bell leaves turn-of-the-century Britain behind for the deserts of the Middle East."/>
    <x v="0"/>
  </r>
  <r>
    <s v="s7815"/>
    <x v="0"/>
    <x v="4399"/>
    <s v="R.L. Stine's Mostly Ghostly"/>
    <x v="3500"/>
    <s v="Madison Pettis"/>
    <s v="Madison Pettis, Sterling Beaumon, Luke Benward, Brian Stepanek, David DeLuise, Kim Rhodes, Adam Hicks, Ali Lohan, Sabrina Bryan, Rachel Winfree, Diego Acu√±a"/>
    <s v="United States"/>
    <s v="United States"/>
    <x v="0"/>
    <x v="668"/>
    <x v="2"/>
    <x v="16"/>
    <x v="3"/>
    <s v="98 min"/>
    <s v="Children &amp; Family Movies, Comedies"/>
    <s v="After discovering a pair of young ghosts, a nebbish 11-year-old agrees to help the sibling spirits solve the mystery surrounding their demise."/>
    <x v="7"/>
  </r>
  <r>
    <s v="s7817"/>
    <x v="0"/>
    <x v="4400"/>
    <s v="Race to Witch Mountain"/>
    <x v="2151"/>
    <s v="Dwayne Johnso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United States"/>
    <x v="0"/>
    <x v="667"/>
    <x v="3"/>
    <x v="17"/>
    <x v="3"/>
    <s v="99 min"/>
    <s v="Children &amp; Family Movies"/>
    <s v="A sister and brother with special powers are on the run from a mysterious organization that wants to take advantage of the siblings' gifts."/>
    <x v="7"/>
  </r>
  <r>
    <s v="s7818"/>
    <x v="0"/>
    <x v="4401"/>
    <s v="Rachel Getting Married"/>
    <x v="2504"/>
    <s v="Anne Hathaway"/>
    <s v="Anne Hathaway, Rosemarie DeWitt, Debra Winger, Bill Irwin, Tunde Adebimpe, Mather Zickel, Anna Deavere Smith, Anisa George, Robyn Hitchcock, Sister Carol East, Sebastian Stan"/>
    <s v="United States"/>
    <s v="United States"/>
    <x v="0"/>
    <x v="658"/>
    <x v="5"/>
    <x v="16"/>
    <x v="4"/>
    <s v="113 min"/>
    <s v="Dramas, Independent Movies"/>
    <s v="Longstanding family conflicts resurface when a former model who's been in and out of rehab for a decade returns home for her sister's wedding."/>
    <x v="0"/>
  </r>
  <r>
    <s v="s7820"/>
    <x v="0"/>
    <x v="4402"/>
    <s v="Radiopetti"/>
    <x v="3501"/>
    <s v="Lakshmanan"/>
    <s v="Lakshmanan, TVV Ramanujam, Shobana, Nivas Adithan, Indhumathi, Baby Maya, Master Rohan"/>
    <s v="India"/>
    <s v="India"/>
    <x v="3"/>
    <x v="1170"/>
    <x v="5"/>
    <x v="25"/>
    <x v="5"/>
    <s v="83 min"/>
    <s v="Dramas, International Movies"/>
    <s v="An elderly, hearing-impaired Indian man stays connected to the world of the past through the beloved valve radio he has owned since childhood."/>
    <x v="0"/>
  </r>
  <r>
    <s v="s7821"/>
    <x v="0"/>
    <x v="4403"/>
    <s v="Raging Bull"/>
    <x v="594"/>
    <s v="Robert De Niro"/>
    <s v="Robert De Niro, Cathy Moriarty, Joe Pesci, Frank Vincent, Nicholas Colasanto, Theresa Saldana, Mario Gallo, Frank Adonis, Joseph Bono"/>
    <s v="United States"/>
    <s v="United States"/>
    <x v="0"/>
    <x v="647"/>
    <x v="0"/>
    <x v="37"/>
    <x v="4"/>
    <s v="129 min"/>
    <s v="Classic Movies, Dramas, Sports Movies"/>
    <s v="This gritty biopic of brutal boxer Jake LaMotta portrays a tormented soul rising to the top of his sport, only to be undone by his demons."/>
    <x v="9"/>
  </r>
  <r>
    <s v="s7822"/>
    <x v="0"/>
    <x v="4404"/>
    <s v="Rahasya"/>
    <x v="3502"/>
    <s v="Kay Kay Menon"/>
    <s v="Kay Kay Menon, Ashish Vidyarthi, Tisca Chopra, Mita Vashisht, Bikramjeet Kanwarpal, Ashwini Kalsekar, Kunal Sharma, Nimai Bali"/>
    <s v="India"/>
    <s v="India"/>
    <x v="3"/>
    <x v="964"/>
    <x v="2"/>
    <x v="25"/>
    <x v="1"/>
    <s v="117 min"/>
    <s v="Dramas, International Movies"/>
    <s v="The murder of a teenage girl found dead in her bedroom opens up a twisted investigation that leads into a dark, murky labyrinth of secrets and lies."/>
    <x v="0"/>
  </r>
  <r>
    <s v="s7824"/>
    <x v="0"/>
    <x v="4405"/>
    <s v="Railroad Tigers"/>
    <x v="3503"/>
    <s v="Jackie Chan"/>
    <s v="Jackie Chan, Zitao Huang, Jaycee Chan, Wang Kai, Hiroyuki Ikeuchi, Sang Ping, Alan Ng, Xu Fan, Darren Wang"/>
    <s v="China"/>
    <s v="China"/>
    <x v="4"/>
    <x v="1072"/>
    <x v="4"/>
    <x v="32"/>
    <x v="1"/>
    <s v="124 min"/>
    <s v="Action &amp; Adventure, Comedies, International Movies"/>
    <s v="During World War II, a Chinese railroad worker leads a group of brave resistance fighters against the forces of Japanese occupation."/>
    <x v="5"/>
  </r>
  <r>
    <s v="s7825"/>
    <x v="0"/>
    <x v="4406"/>
    <s v="Raja Hindustani"/>
    <x v="2774"/>
    <s v="Aamir Khan"/>
    <s v="Aamir Khan, Karisma Kapoor, Suresh Oberoi, Johnny Lever, Navneet Nishan, Veeru Krishnan, Kunal Khemu, Pramod Moutho, Mohnish Bahl"/>
    <s v="India"/>
    <s v="India"/>
    <x v="3"/>
    <x v="1115"/>
    <x v="6"/>
    <x v="34"/>
    <x v="1"/>
    <s v="177 min"/>
    <s v="Dramas, International Movies, Romantic Movies"/>
    <s v="When a poor taxi driver falls in love with a wealthy young woman, he must stand up to her family and contend with his own insecurities."/>
    <x v="0"/>
  </r>
  <r>
    <s v="s7826"/>
    <x v="0"/>
    <x v="4407"/>
    <s v="Rajnigandha"/>
    <x v="3504"/>
    <s v="Vidya Sinha"/>
    <s v="Vidya Sinha, Amol Palekar, Dinesh Thakur, Ranjita Thakur, Veena Gaud, Manju Maini"/>
    <s v="India"/>
    <s v="India"/>
    <x v="3"/>
    <x v="579"/>
    <x v="0"/>
    <x v="57"/>
    <x v="5"/>
    <s v="104 min"/>
    <s v="Comedies, Dramas, Independent Movies"/>
    <s v="A grad student leaves her boyfriend in Delhi for a job interview in Mumbai, where she reconnects with an old flame for whom she still has feelings."/>
    <x v="2"/>
  </r>
  <r>
    <s v="s7827"/>
    <x v="0"/>
    <x v="4408"/>
    <s v="Ralph Breaks the Internet: Wreck-It Ralph 2"/>
    <x v="3505"/>
    <s v="John C. Reilly"/>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s v="United States"/>
    <x v="0"/>
    <x v="578"/>
    <x v="1"/>
    <x v="21"/>
    <x v="3"/>
    <s v="113 min"/>
    <s v="Children &amp; Family Movies, Comedies"/>
    <s v="When video-game bad guy Ralph and best friend Vanellope discover a way onto the internet, they set off on a mission to save her broken game."/>
    <x v="7"/>
  </r>
  <r>
    <s v="s7828"/>
    <x v="0"/>
    <x v="4409"/>
    <s v="Ram Teri Ganga Maili"/>
    <x v="2808"/>
    <s v="Mandakini"/>
    <s v="Mandakini, Rajiv Kapoor, Divya Rana, Saeed Jaffrey, Kulbhushan Kharbanda, Raza Murad, Sushma Seth, Trilok Kapoor"/>
    <s v="India"/>
    <s v="India"/>
    <x v="3"/>
    <x v="577"/>
    <x v="2"/>
    <x v="40"/>
    <x v="1"/>
    <s v="178 min"/>
    <s v="Classic Movies, Dramas, International Movies"/>
    <s v="Abandoned by her new husband and father of her son, a mountain woman journeys to Calcutta to find him, constantly tested by social evils along the way."/>
    <x v="9"/>
  </r>
  <r>
    <s v="s7830"/>
    <x v="0"/>
    <x v="4410"/>
    <s v="Ramen Shop"/>
    <x v="3506"/>
    <s v="Takumi Saitoh"/>
    <s v="Takumi Saitoh, Seiko Matsuda, Mark Lee, Jeanette Aw, Tsuyoshi Ihara, Tetsuya Bessho, Beatrice Chien"/>
    <s v="Singapore, Japan, France"/>
    <s v="Singapore"/>
    <x v="53"/>
    <x v="576"/>
    <x v="3"/>
    <x v="21"/>
    <x v="5"/>
    <s v="90 min"/>
    <s v="Dramas, International Movies"/>
    <s v="Ramen chef Masato travels to Singapore to retrace his mother's life and finds a deeper understanding of his family history and culture."/>
    <x v="0"/>
  </r>
  <r>
    <s v="s7831"/>
    <x v="0"/>
    <x v="4411"/>
    <s v="Ramji Londonwaley"/>
    <x v="3507"/>
    <s v="Madhavan"/>
    <s v="Madhavan, Samita Bangargi, Harsh Chhaya, Rajendranath Zutshi, Shikha Shalu Varma, Satish Shah, Akhilendra Mishra"/>
    <s v="India"/>
    <s v="India"/>
    <x v="3"/>
    <x v="579"/>
    <x v="0"/>
    <x v="19"/>
    <x v="1"/>
    <s v="154 min"/>
    <s v="Comedies, Dramas, International Movies"/>
    <s v="A small-town cook moves to London to earn a living, but from his employer‚Äôs sudden death to the immigration officials on his trail, plans soon go sour."/>
    <x v="2"/>
  </r>
  <r>
    <s v="s7832"/>
    <x v="0"/>
    <x v="4412"/>
    <s v="Rampant"/>
    <x v="3508"/>
    <s v="Hyun Bin"/>
    <s v="Hyun Bin, Jang Dong-gun, Jo Woo-jin, Jeong Man-sik, Lee Sun-bin, Kim Eui-sung, Cho Dal-hwan, Seo Ji-hye, Kim Tae-woo, Kim Joo-hyuk"/>
    <s v="South Korea"/>
    <s v="South Korea"/>
    <x v="29"/>
    <x v="1512"/>
    <x v="5"/>
    <x v="21"/>
    <x v="0"/>
    <s v="122 min"/>
    <s v="Action &amp; Adventure, Horror Movies, International Movies"/>
    <s v="When Prince Lee Cheong returns to Joseon after his brother‚Äôs death, he finds the kingdom plagued by deadly creatures ‚Äì but they‚Äôre not the only threat."/>
    <x v="5"/>
  </r>
  <r>
    <s v="s7833"/>
    <x v="0"/>
    <x v="4413"/>
    <s v="Ranbhool"/>
    <x v="3509"/>
    <s v="Subodh Bhave"/>
    <s v="Subodh Bhave, Mohan Joshi, Vinay Apte, Uday Tikekar, Tejaswini Pandit, Saii Ranade, Daksha Mahendra, Gargi Datar"/>
    <s v="India"/>
    <s v="India"/>
    <x v="3"/>
    <x v="957"/>
    <x v="2"/>
    <x v="3"/>
    <x v="0"/>
    <s v="115 min"/>
    <s v="Horror Movies, International Movies, Thrillers"/>
    <s v="Believing himself to be God's envoy, a troubled young man embarks on a killing spree as his passion for music becomes a psychotic obsession."/>
    <x v="3"/>
  </r>
  <r>
    <s v="s7834"/>
    <x v="0"/>
    <x v="4414"/>
    <s v="Rangreza"/>
    <x v="3510"/>
    <s v="Urwa Hocane"/>
    <s v="Urwa Hocane, Bilal Ashraf, Gohar Rasheed, Saleem Mairaj, Ghana Ali, Shahid Naqvi"/>
    <s v="Pakistan"/>
    <s v="Pakistan"/>
    <x v="63"/>
    <x v="876"/>
    <x v="1"/>
    <x v="5"/>
    <x v="1"/>
    <s v="126 min"/>
    <s v="Dramas, International Movies, Music &amp; Musicals"/>
    <s v="A high-flying rock star and son of a politician falls for a woman from a qawwal family, leading to a love triangle that may consume everyone involved."/>
    <x v="0"/>
  </r>
  <r>
    <s v="s7837"/>
    <x v="0"/>
    <x v="4415"/>
    <s v="Reaction"/>
    <x v="3511"/>
    <s v="Mahmoud Abdel Moghny"/>
    <s v="Mahmoud Abdel Moghny, Amr Youssef, Horeya Farghaly, Mahmoud El Gendy, Entessar, Donia El Masry, Sabry Abdel Moniem, Raouf Mustafa, Alaa Zenhom"/>
    <s v="Egypt"/>
    <s v="Egypt"/>
    <x v="27"/>
    <x v="875"/>
    <x v="2"/>
    <x v="15"/>
    <x v="1"/>
    <s v="99 min"/>
    <s v="Dramas, International Movies"/>
    <s v="When a series of seemingly random people are murdered, baffled police search for a killer who may have a connection to them all."/>
    <x v="0"/>
  </r>
  <r>
    <s v="s7838"/>
    <x v="0"/>
    <x v="4416"/>
    <s v="Ready"/>
    <x v="884"/>
    <s v="Salman Khan"/>
    <s v="Salman Khan, Asin, Paresh Rawal, Mahesh Manjrekar, Anuradha Patel, Manoj Pahwa, Manoj Joshi, Puneet Issar, Sharat Saxena, Akhilendra Mishra, Zarine Khan, Arya Babbar"/>
    <s v="India"/>
    <s v="India"/>
    <x v="3"/>
    <x v="874"/>
    <x v="3"/>
    <x v="15"/>
    <x v="5"/>
    <s v="144 min"/>
    <s v="Comedies, International Movies, Romantic Movies"/>
    <s v="Bollywood superstar Salman Khan plays Prem, an heir to a perfume fortune who falls in love with the wrong woman in this romantic comedy."/>
    <x v="2"/>
  </r>
  <r>
    <s v="s7840"/>
    <x v="0"/>
    <x v="4417"/>
    <s v="Rebel Without a Cause"/>
    <x v="3512"/>
    <s v="James Dean"/>
    <s v="James Dean, Natalie Wood, Sal Mineo, Jim Backus, Ann Doran, Corey Allen, William Hopper, Rochelle Hudson, Dennis Hopper, Edward Platt"/>
    <s v="United States"/>
    <s v="United States"/>
    <x v="0"/>
    <x v="873"/>
    <x v="4"/>
    <x v="68"/>
    <x v="2"/>
    <s v="111 min"/>
    <s v="Classic Movies, Dramas"/>
    <s v="When Jim Stark arrives in a new town with his troubled past firmly in tow, he quickly falls for the girl next door and befriends the vulnerable Plato."/>
    <x v="9"/>
  </r>
  <r>
    <s v="s7842"/>
    <x v="0"/>
    <x v="4418"/>
    <s v="Recall"/>
    <x v="3513"/>
    <s v="Michael James Regan"/>
    <s v="Michael James Regan, Tommy James Murphy, Louis Di Bianco, Stefano DiMatteo, Juan Carlos Velis, Katriina Isberg, Danny Bruzzi, Eugene Clark, Ronnie Rowe Jr., Brendee Green, A.C. Peterson"/>
    <s v="Canada"/>
    <s v="Canada"/>
    <x v="11"/>
    <x v="877"/>
    <x v="5"/>
    <x v="21"/>
    <x v="0"/>
    <s v="73 min"/>
    <s v="Dramas"/>
    <s v="Struggling to move on from a heartbreaking loss, Mikey is drawn into a dangerous underworld robbery orchestrated by his unreliable stepbrother Dale."/>
    <x v="0"/>
  </r>
  <r>
    <s v="s7844"/>
    <x v="0"/>
    <x v="4419"/>
    <s v="Red Christmas"/>
    <x v="3514"/>
    <s v="Dee Wallace"/>
    <s v="Dee Wallace, Geoff Morrell, Sarah Bishop, Janis McGavin, David Collins, Bjorn Stewart, Gerard O'Dwyer, Deelia Meriel, Sam Campbell, Anthony Jensen, Robert Anderson"/>
    <s v="Australia"/>
    <s v="Australia"/>
    <x v="9"/>
    <x v="878"/>
    <x v="6"/>
    <x v="32"/>
    <x v="0"/>
    <s v="81 min"/>
    <s v="Horror Movies"/>
    <s v="A family Christmas gathering at an isolated Australian estate turns into the holiday from hell after a mysterious stranger turns up at the door."/>
    <x v="3"/>
  </r>
  <r>
    <s v="s7845"/>
    <x v="0"/>
    <x v="4420"/>
    <s v="Red Dawn"/>
    <x v="3515"/>
    <s v="Patrick Swayze"/>
    <s v="Patrick Swayze, C. Thomas Howell, Lea Thompson, Charlie Sheen, Darren Dalton, Jennifer Grey, Brad Savage, Doug Toby, Ben Johnson, Harry Dean Stanton"/>
    <s v="United States"/>
    <s v="United States"/>
    <x v="0"/>
    <x v="879"/>
    <x v="0"/>
    <x v="35"/>
    <x v="2"/>
    <s v="114 min"/>
    <s v="Action &amp; Adventure, Cult Movies"/>
    <s v="A group of teenagers witnesses Soviet and Cuban paratroopers descending on their small Colorado town and systematically setting off World War III."/>
    <x v="5"/>
  </r>
  <r>
    <s v="s7846"/>
    <x v="0"/>
    <x v="4421"/>
    <s v="Red Oleanders Raktokarobi"/>
    <x v="3516"/>
    <s v="Shantilal Mukherjee"/>
    <s v="Shantilal Mukherjee, Mumtaz Sorcar, Rahul, Koushik Sen, Rajesh Sharma, Debdut Ghosh, Anindya Banerjee, Amitabha Bhattacharjee, Usashi Chakraborty, Dipankar Dey"/>
    <s v="India"/>
    <s v="India"/>
    <x v="3"/>
    <x v="880"/>
    <x v="1"/>
    <x v="5"/>
    <x v="1"/>
    <s v="112 min"/>
    <s v="Dramas, International Movies"/>
    <s v="When a theater group stages a production of a Rabindranath Tagore play, they begin to notice parallels between the story and their own lives."/>
    <x v="0"/>
  </r>
  <r>
    <s v="s7847"/>
    <x v="0"/>
    <x v="4422"/>
    <s v="Red Trees"/>
    <x v="3517"/>
    <s v="Tim Piggott-Smith"/>
    <s v="Tim Piggott-Smith"/>
    <s v="United Kingdom"/>
    <s v="United Kingdom"/>
    <x v="1"/>
    <x v="872"/>
    <x v="2"/>
    <x v="5"/>
    <x v="5"/>
    <s v="80 min"/>
    <s v="Documentaries, International Movies"/>
    <s v="A documentarian details her Jewish family's escape from Nazi-occupied Prague to refuge in Brazil, where her father built a life as an architect."/>
    <x v="8"/>
  </r>
  <r>
    <s v="s7850"/>
    <x v="0"/>
    <x v="4423"/>
    <s v="Regatta"/>
    <x v="2940"/>
    <s v="Amr Saad"/>
    <s v="Amr Saad, Ilham Shaheen, Rania Yousef"/>
    <s v="Egypt"/>
    <s v="Egypt"/>
    <x v="27"/>
    <x v="871"/>
    <x v="3"/>
    <x v="25"/>
    <x v="0"/>
    <s v="100 min"/>
    <s v="Action &amp; Adventure, Dramas, International Movies"/>
    <s v="Inside one of Cairo's most impoverished areas exists a place where criminals control everything and everyone."/>
    <x v="5"/>
  </r>
  <r>
    <s v="s7852"/>
    <x v="0"/>
    <x v="4424"/>
    <s v="Reincarnated"/>
    <x v="3518"/>
    <s v="Snoop Dogg"/>
    <s v="Snoop Dogg, Dr. Dre, Bunny Wailer"/>
    <s v="United States"/>
    <s v="United States"/>
    <x v="0"/>
    <x v="881"/>
    <x v="4"/>
    <x v="10"/>
    <x v="4"/>
    <s v="96 min"/>
    <s v="Documentaries, Music &amp; Musicals"/>
    <s v="Vice magazine's Andy Capper follows rapper Snoop Dogg on a pilgrimage to Jamaica, where he rechristens himself Snoop Lion, a reggae artist."/>
    <x v="8"/>
  </r>
  <r>
    <s v="s7853"/>
    <x v="0"/>
    <x v="4425"/>
    <s v="Rembat"/>
    <x v="3519"/>
    <s v="Shaheizy Sam"/>
    <s v="Shaheizy Sam, Aniu, Zizan Razak, Zara Zya, Arja Lee"/>
    <s v="Malaysia"/>
    <s v="Malaysia"/>
    <x v="28"/>
    <x v="882"/>
    <x v="5"/>
    <x v="25"/>
    <x v="5"/>
    <s v="88 min"/>
    <s v="Action &amp; Adventure, Comedies, International Movies"/>
    <s v="Two huge soccer fans must go on a rambunctious road trip to fix a big match between Malaysia and Thailand, or they'll draw the ire of a loan shark."/>
    <x v="5"/>
  </r>
  <r>
    <s v="s7854"/>
    <x v="0"/>
    <x v="4426"/>
    <s v="Remember"/>
    <x v="2874"/>
    <s v="Christopher Plummer"/>
    <s v="Christopher Plummer, Bruno Ganz, J√ºrgen Prochnow, Heinz Lieven, Henry Czerny, Dean Norris, Martin Landau"/>
    <s v="Canada, Mexico, Germany, South Africa"/>
    <s v="Canada"/>
    <x v="11"/>
    <x v="883"/>
    <x v="6"/>
    <x v="25"/>
    <x v="4"/>
    <s v="95 min"/>
    <s v="Action &amp; Adventure, Dramas"/>
    <s v="Following the written instructions of his friend, senile Zev crosses the country to find and murder the Nazi who killed their families in Auschwitz."/>
    <x v="5"/>
  </r>
  <r>
    <s v="s7855"/>
    <x v="0"/>
    <x v="4427"/>
    <s v="Remember Me"/>
    <x v="3520"/>
    <s v="Robert Pattinson"/>
    <s v="Robert Pattinson, Emilie de Ravin, Chris Cooper, Lena Olin, Pierce Brosnan, Tate Ellington, Ruby Jerins, Gregory Jbara, Meghan Markle"/>
    <s v="United States"/>
    <s v="United States"/>
    <x v="0"/>
    <x v="884"/>
    <x v="0"/>
    <x v="3"/>
    <x v="2"/>
    <s v="112 min"/>
    <s v="Dramas, Romantic Movies"/>
    <s v="Tyler's still feeling lost following the tragedy that's strained his relationship with his father when he meets Ally, a girl who understands his pain."/>
    <x v="0"/>
  </r>
  <r>
    <s v="s7856"/>
    <x v="0"/>
    <x v="4428"/>
    <s v="Rememory"/>
    <x v="3477"/>
    <s v="Peter Dinklage"/>
    <s v="Peter Dinklage, Julia Ormond, Martin Donovan, Anton Yelchin, Henry Ian Cusick, Evelyne Brochu, Matt Ellis, Colin Lawrence, Chad Krowchuk, Gracyn Shinyei"/>
    <s v="United Kingdom, United States, Canada"/>
    <s v="United Kingdom"/>
    <x v="1"/>
    <x v="870"/>
    <x v="1"/>
    <x v="5"/>
    <x v="2"/>
    <s v="112 min"/>
    <s v="Dramas, Sci-Fi &amp; Fantasy"/>
    <s v="A psychologist is murdered after unveiling a breakthrough invention that extracts memories, spurring a fixated former patient to hunt for answers."/>
    <x v="0"/>
  </r>
  <r>
    <s v="s7858"/>
    <x v="0"/>
    <x v="4429"/>
    <s v="Resident Evil: Afterlife"/>
    <x v="217"/>
    <s v="Milla Jovovich"/>
    <s v="Milla Jovovich, Ali Larter, Kim Coates, Shawn Roberts, Sergio Peris-Mencheta, Spencer Locke, Boris Kodjoe, Wentworth Miller"/>
    <s v="Germany, France, United States, Canada, United Kingdom"/>
    <s v="Germany"/>
    <x v="2"/>
    <x v="869"/>
    <x v="2"/>
    <x v="3"/>
    <x v="4"/>
    <s v="97 min"/>
    <s v="Action &amp; Adventure, Horror Movies, Sci-Fi &amp; Fantasy"/>
    <s v="The Undead Apocalypse continues as super-soldier Alice finds her way to a supposed sanctuary in Los Angeles, which may just be a deadly trap."/>
    <x v="5"/>
  </r>
  <r>
    <s v="s7859"/>
    <x v="0"/>
    <x v="4430"/>
    <s v="Residente"/>
    <x v="3521"/>
    <s v="Ren√© P√©rez Joglar"/>
    <s v="Ren√© P√©rez Joglar"/>
    <s v="United States"/>
    <s v="United States"/>
    <x v="0"/>
    <x v="868"/>
    <x v="3"/>
    <x v="5"/>
    <x v="0"/>
    <s v="97 min"/>
    <s v="Documentaries, Music &amp; Musicals"/>
    <s v="The results of a DNA test spur Puerto Rican rap icon Residente to set out on a global voyage in search of his roots and fresh musical inspiration."/>
    <x v="8"/>
  </r>
  <r>
    <s v="s7860"/>
    <x v="0"/>
    <x v="4431"/>
    <s v="Restless Creature: Wendy Whelan"/>
    <x v="3522"/>
    <s v="Peter Martins"/>
    <s v="Peter Martins, Sean Suozzi, Gretchen Smith, Ashley Laracey, Tiler Peck, Damian Woetzel, Albert Evans, Sterling Hyltin, Craig Hall, Peter Boal, Karen Young, Michelle Rodriguez, Jock Soto, Adam Barrett"/>
    <s v="United States"/>
    <s v="United States"/>
    <x v="0"/>
    <x v="885"/>
    <x v="4"/>
    <x v="32"/>
    <x v="0"/>
    <s v="94 min"/>
    <s v="Documentaries"/>
    <s v="After 30 years with the New York City Ballet, celebrated dancer Wendy Whelan redefines herself as an artist in a new stage of life."/>
    <x v="8"/>
  </r>
  <r>
    <s v="s7861"/>
    <x v="0"/>
    <x v="4432"/>
    <s v="Return To The 36th Chamber"/>
    <x v="2948"/>
    <s v="Gordon Liu"/>
    <s v="Gordon Liu, Lung Wei Wang, Hou Hsiao, Lun Hua, Yeong-mun Kwon, Kara Hui, Szu-Chia Chen, Tsui Ling Yu, Wei Hao Teng, Gong Shih"/>
    <s v="Hong Kong"/>
    <s v="Hong Kong"/>
    <x v="12"/>
    <x v="886"/>
    <x v="5"/>
    <x v="37"/>
    <x v="4"/>
    <s v="97 min"/>
    <s v="Action &amp; Adventure, Comedies, International Movies"/>
    <s v="When thugs prey upon innocent factory workers, a small-time scammer trains for revenge by studying the moves of Shaolin temple monks."/>
    <x v="5"/>
  </r>
  <r>
    <s v="s7862"/>
    <x v="0"/>
    <x v="4433"/>
    <s v="Revelations"/>
    <x v="3523"/>
    <s v="Chetan"/>
    <s v="Chetan, Lakshmi Priyaa Chandramouli, Anantharam Karthik, Arpita Banerjee"/>
    <s v="India"/>
    <s v="India"/>
    <x v="3"/>
    <x v="887"/>
    <x v="6"/>
    <x v="32"/>
    <x v="11"/>
    <s v="118 min"/>
    <s v="Dramas, International Movies"/>
    <s v="After four years together, a husband and wife become entangled in secret, sexually charged relationships that threaten to unravel their marriage."/>
    <x v="0"/>
  </r>
  <r>
    <s v="s7864"/>
    <x v="0"/>
    <x v="4434"/>
    <s v="Revenge of the Green Dragons"/>
    <x v="3524"/>
    <s v="Ray Liotta"/>
    <s v="Ray Liotta, Justin Chon, Kevin Wu, Harry Shum Jr., Eugenia Yuan, Leonard Wu, Jin Auyeung, Jon Kit Lee, Shuya Chang, Geoff Pierson"/>
    <s v="Hong Kong, United States"/>
    <s v="Hong Kong"/>
    <x v="12"/>
    <x v="867"/>
    <x v="0"/>
    <x v="28"/>
    <x v="4"/>
    <s v="95 min"/>
    <s v="Action &amp; Adventure, Dramas, Independent Movies"/>
    <s v="In gritty 1980s New York, two Chinese immigrant boys rise through the ranks of the infamous Green Dragons gang, where they're trained to kill."/>
    <x v="5"/>
  </r>
  <r>
    <s v="s7865"/>
    <x v="1"/>
    <x v="4435"/>
    <s v="Revolting Rhymes"/>
    <x v="3525"/>
    <s v="Rob Brydon"/>
    <s v="Rob Brydon, Bertie Carvel, Gemma Chan, Dominic West, Isaac Hempstead Wright, Bel Powley, Tamsin Greig, Rose Leslie, David Walliams"/>
    <s v="United Kingdom"/>
    <s v="United Kingdom"/>
    <x v="1"/>
    <x v="888"/>
    <x v="1"/>
    <x v="5"/>
    <x v="5"/>
    <s v="1 Season"/>
    <s v="British TV Shows, Kids' TV"/>
    <s v="Popular fairy tales take on a darkly comic edge in these short animated films based on a book by Roald Dahl and illustrator Quentin Blake."/>
    <x v="1"/>
  </r>
  <r>
    <s v="s7866"/>
    <x v="0"/>
    <x v="4436"/>
    <s v="Revolutionary Road"/>
    <x v="2681"/>
    <s v="Leonardo DiCaprio"/>
    <s v="Leonardo DiCaprio, Kate Winslet, Kathy Bates, Michael Shannon, Kathryn Hahn, David Harbour, Dylan Baker, Richard Easton, Zoe Kazan, Jay O. Sanders, Max Casella"/>
    <s v="United States, United Kingdom"/>
    <s v="United States"/>
    <x v="0"/>
    <x v="889"/>
    <x v="2"/>
    <x v="16"/>
    <x v="4"/>
    <s v="120 min"/>
    <s v="Dramas, Romantic Movies"/>
    <s v="April and Frank's marriage unravels when a plan to change their &quot;perfect&quot; lives becomes their last hope to escape lives engulfed in emptiness."/>
    <x v="0"/>
  </r>
  <r>
    <s v="s7867"/>
    <x v="0"/>
    <x v="4437"/>
    <s v="Rezeta"/>
    <x v="1134"/>
    <s v="Rezeta Veliu"/>
    <s v="Rezeta Veliu, Roger Mendoza, Emiliano Becerr√≠l, Sebasti√°n Cordova, Paulina D√°vila"/>
    <s v="Mexico"/>
    <s v="Mexico"/>
    <x v="17"/>
    <x v="866"/>
    <x v="3"/>
    <x v="10"/>
    <x v="11"/>
    <s v="84 min"/>
    <s v="Dramas, Independent Movies, International Movies"/>
    <s v="Gorgeous and free-spirited Albanian model Rezeta arrives in Mexico City, and soon uses her charms to take up a carefree new life in the metropolis."/>
    <x v="0"/>
  </r>
  <r>
    <s v="s7869"/>
    <x v="0"/>
    <x v="4438"/>
    <s v="Righteous Kill"/>
    <x v="3526"/>
    <s v="Robert De Niro"/>
    <s v="Robert De Niro, Al Pacino, 50 Cent, Carla Gugino, John Leguizamo, Donnie Wahlberg, Brian Dennehy, Trilby Glover"/>
    <s v="United States"/>
    <s v="United States"/>
    <x v="0"/>
    <x v="865"/>
    <x v="4"/>
    <x v="16"/>
    <x v="4"/>
    <s v="101 min"/>
    <s v="Dramas, Thrillers"/>
    <s v="Two detectives investigate a rash of vigilante killings linked to an old case, suggesting they might have put an innocent man behind bars."/>
    <x v="0"/>
  </r>
  <r>
    <s v="s7870"/>
    <x v="0"/>
    <x v="4439"/>
    <s v="Ringan"/>
    <x v="920"/>
    <s v="Shashank Shende"/>
    <s v="Shashank Shende, Sahil Joshi, Suhas Sirsat, Kalyanee Mulay, Vijay Salve, Umesh Jagtap, Shantanu Gangane, Abhay Mahajan, Vitthal Patil, Ketan Pawar"/>
    <s v="India"/>
    <s v="India"/>
    <x v="3"/>
    <x v="890"/>
    <x v="5"/>
    <x v="25"/>
    <x v="1"/>
    <s v="103 min"/>
    <s v="Dramas, International Movies"/>
    <s v="Desperate to save his land, an indebted farmer journeys to Pandharpur to seek divine blessing with his small son, who searches for his mother."/>
    <x v="0"/>
  </r>
  <r>
    <s v="s7872"/>
    <x v="0"/>
    <x v="4440"/>
    <s v="Rise of the Zombie"/>
    <x v="3527"/>
    <s v="Luke Kenny"/>
    <s v="Luke Kenny, Kirti Kulhari, Ashwin Mushran, Benjamin Gilani"/>
    <s v="India"/>
    <s v="India"/>
    <x v="3"/>
    <x v="1003"/>
    <x v="3"/>
    <x v="4"/>
    <x v="0"/>
    <s v="83 min"/>
    <s v="Horror Movies, International Movies"/>
    <s v="A heartbroken wildlife photographer throws himself into his work, only to find himself experiencing strange transformations."/>
    <x v="3"/>
  </r>
  <r>
    <s v="s7874"/>
    <x v="0"/>
    <x v="4441"/>
    <s v="Rivaaz"/>
    <x v="1183"/>
    <s v="Deepti Naval"/>
    <s v="Deepti Naval, Vijay Raaz, Meghna Naidu, Saadhika Randhawa, Ritisha Vijayvargya, Manoj Biddvai, Sayaji Shinde, Reema Lagoo"/>
    <s v="India"/>
    <s v="India"/>
    <x v="3"/>
    <x v="1020"/>
    <x v="1"/>
    <x v="15"/>
    <x v="0"/>
    <s v="107 min"/>
    <s v="Dramas, Independent Movies, International Movies"/>
    <s v="In a village where girls are auctioned off rather than married, a man falls in love with a girl who is about to face the bidders."/>
    <x v="0"/>
  </r>
  <r>
    <s v="s7875"/>
    <x v="0"/>
    <x v="4442"/>
    <s v="Road to Sangam"/>
    <x v="3528"/>
    <s v="Paresh Rawal"/>
    <s v="Paresh Rawal, Om Puri, Pavan Malhotra, Javed Sheikh, Swati Chitnis, Masood Akhtar, Sudhir Nema, Rakesh Srivastava"/>
    <s v="India"/>
    <s v="India"/>
    <x v="3"/>
    <x v="579"/>
    <x v="0"/>
    <x v="3"/>
    <x v="1"/>
    <s v="136 min"/>
    <s v="Dramas, Independent Movies, International Movies"/>
    <s v="As communal violence erupts in his neighborhood, a Muslim mechanic presses forward to repair a historic truck that will transport Gandhi‚Äôs last remains."/>
    <x v="0"/>
  </r>
  <r>
    <s v="s7876"/>
    <x v="0"/>
    <x v="4443"/>
    <s v="Road to Yesterday"/>
    <x v="1081"/>
    <s v="Genevieve Nnaji"/>
    <s v="Genevieve Nnaji, Oris Erhuero, Majid Michel"/>
    <s v="Nigeria"/>
    <s v="Nigeria"/>
    <x v="7"/>
    <x v="578"/>
    <x v="1"/>
    <x v="25"/>
    <x v="1"/>
    <s v="96 min"/>
    <s v="Dramas, International Movies"/>
    <s v="Their marriage failing, Victoria and Izu try to reconnect during a road trip. But bringing long-repressed secrets to light threatens yet more discord."/>
    <x v="0"/>
  </r>
  <r>
    <s v="s7877"/>
    <x v="0"/>
    <x v="4444"/>
    <s v="Roberto Saviano: Writing Under Police Protection"/>
    <x v="3529"/>
    <s v="Pierfrancesco Diliberto"/>
    <s v="Pierfrancesco Diliberto"/>
    <s v="Italy"/>
    <s v="Italy"/>
    <x v="13"/>
    <x v="935"/>
    <x v="0"/>
    <x v="32"/>
    <x v="1"/>
    <s v="45 min"/>
    <s v="Documentaries, International Movies"/>
    <s v="Italian TV host Pif revisits Roberto Saviano, who's been living under protection since publishing &quot;Gomorrah,&quot; his expos√© on organized crime in Naples."/>
    <x v="8"/>
  </r>
  <r>
    <s v="s7878"/>
    <x v="0"/>
    <x v="4445"/>
    <s v="Robin Hood: The Rebellion"/>
    <x v="3530"/>
    <s v="Ben Freeman"/>
    <s v="Ben Freeman, James Oliver Wheatley, Marie Everett, Jamie Kenna, James Groom, James G. Nunn, Martyn Ford, Gareth David-Lloyd, Brian Blessed, Kristian Nairn"/>
    <s v="United Kingdom"/>
    <s v="United Kingdom"/>
    <x v="1"/>
    <x v="734"/>
    <x v="1"/>
    <x v="21"/>
    <x v="1"/>
    <s v="92 min"/>
    <s v="Action &amp; Adventure, Independent Movies, International Movies"/>
    <s v="When the Sheriff of Nottingham takes his beloved captive, Robin Hood embarks on a daring rescue mission at the tyrant's castle."/>
    <x v="5"/>
  </r>
  <r>
    <s v="s7880"/>
    <x v="0"/>
    <x v="4446"/>
    <s v="Rocky"/>
    <x v="232"/>
    <s v="Sylvester Stallone"/>
    <s v="Sylvester Stallone, Talia Shire, Burt Young, Carl Weathers, Burgess Meredith, Thayer David, Joe Spinell, Jimmy Gambina, Bill Baldwin"/>
    <s v="United States"/>
    <s v="United States"/>
    <x v="0"/>
    <x v="678"/>
    <x v="2"/>
    <x v="43"/>
    <x v="3"/>
    <s v="120 min"/>
    <s v="Action &amp; Adventure, Classic Movies, Dramas"/>
    <s v="Sylvester Stallone shot to fame as Rocky Balboa, an unknown fighter who's given a shot at fighting world champ Apollo Creed as a publicity stunt."/>
    <x v="5"/>
  </r>
  <r>
    <s v="s7881"/>
    <x v="0"/>
    <x v="4447"/>
    <s v="Rocky II"/>
    <x v="3531"/>
    <s v="Sylvester Stallone"/>
    <s v="Sylvester Stallone, Talia Shire, Burt Young, Carl Weathers, Burgess Meredith, Tony Burton, Joe Spinell, Leonard Gaines, John Pleshette, Sylvia Meals"/>
    <s v="United States"/>
    <s v="United States"/>
    <x v="0"/>
    <x v="678"/>
    <x v="2"/>
    <x v="50"/>
    <x v="3"/>
    <s v="119 min"/>
    <s v="Dramas, Sports Movies"/>
    <s v="Featuring a rousing climax, this engaging sequel finds boxer Rocky Balboa returning to the ring for a rematch against reigning champ Apollo Creed."/>
    <x v="0"/>
  </r>
  <r>
    <s v="s7882"/>
    <x v="0"/>
    <x v="4448"/>
    <s v="Rocky III"/>
    <x v="3531"/>
    <s v="Sylvester Stallone"/>
    <s v="Sylvester Stallone, Talia Shire, Burt Young, Carl Weathers, Burgess Meredith, Tony Burton, Mr. T, Hulk Hogan, Ian Fried"/>
    <s v="United States"/>
    <s v="United States"/>
    <x v="0"/>
    <x v="678"/>
    <x v="2"/>
    <x v="26"/>
    <x v="3"/>
    <s v="100 min"/>
    <s v="Dramas, Sports Movies"/>
    <s v="After taking a pounding from a powerful young fighter, humbled world champ Rocky Balboa turns to ex-rival Apollo Creed for help in regaining his form."/>
    <x v="0"/>
  </r>
  <r>
    <s v="s7883"/>
    <x v="0"/>
    <x v="4449"/>
    <s v="Rocky IV"/>
    <x v="3531"/>
    <s v="Sylvester Stallone"/>
    <s v="Sylvester Stallone, Talia Shire, Burt Young, Carl Weathers, Dolph Lundgren, Brigitte Nielsen, Tony Burton, Michael Pataki"/>
    <s v="United States"/>
    <s v="United States"/>
    <x v="0"/>
    <x v="678"/>
    <x v="2"/>
    <x v="40"/>
    <x v="3"/>
    <s v="92 min"/>
    <s v="Dramas, Sports Movies"/>
    <s v="Rocky Balboa takes on the Cold War, coming out of retirement to battle a Soviet fighter who pulverized Rocky's friend and former rival, Apollo Creed."/>
    <x v="0"/>
  </r>
  <r>
    <s v="s7884"/>
    <x v="0"/>
    <x v="4450"/>
    <s v="Rocky V"/>
    <x v="232"/>
    <s v="Sylvester Stallone"/>
    <s v="Sylvester Stallone, Talia Shire, Burt Young, Richard Gant, Tommy Morrison, Sage Stallone, Burgess Meredith, Tony Burton"/>
    <s v="United States"/>
    <s v="United States"/>
    <x v="0"/>
    <x v="678"/>
    <x v="2"/>
    <x v="29"/>
    <x v="2"/>
    <s v="104 min"/>
    <s v="Dramas, Sports Movies"/>
    <s v="Inspired by the memory of his trainer, a broke and seemingly careerless Rocky finds glory in training and takes on an up-and-coming boxer."/>
    <x v="0"/>
  </r>
  <r>
    <s v="s7885"/>
    <x v="0"/>
    <x v="4451"/>
    <s v="Roger Corman's Death Race 2050"/>
    <x v="1379"/>
    <s v="Manu Bennett"/>
    <s v="Manu Bennett, Malcolm McDowell, Marci Miller, Burt Grinstead, Folake Olowofoyeku, Ramsey Moore, Yancy Butler, Charlie Farrell, Shanna Olson"/>
    <s v="United States"/>
    <s v="United States"/>
    <x v="0"/>
    <x v="1160"/>
    <x v="0"/>
    <x v="5"/>
    <x v="4"/>
    <s v="93 min"/>
    <s v="Action &amp; Adventure, Sci-Fi &amp; Fantasy"/>
    <s v="In this dystopian sequel, kills equal points in a violently gory annual cross-country road race sponsored by the United Corporations of America."/>
    <x v="5"/>
  </r>
  <r>
    <s v="s7886"/>
    <x v="0"/>
    <x v="4452"/>
    <s v="Roh's Beauty"/>
    <x v="1118"/>
    <s v="Haifa Wehbe"/>
    <s v="Haifa Wehbe, Bassem Samra, Mohamed Lotfy, Ahmed Fathy, Nagua Fouad, Ahlam Al-Gritly, Karim El Abnoudi, Salah Abdullah, Hakim, Usha"/>
    <s v="Egypt"/>
    <s v="Egypt"/>
    <x v="27"/>
    <x v="739"/>
    <x v="3"/>
    <x v="28"/>
    <x v="0"/>
    <s v="98 min"/>
    <s v="Dramas, International Movies"/>
    <s v="Hoping to earn money to support her son, a single mother sings in a nightclub, where danger lurks around every corner."/>
    <x v="0"/>
  </r>
  <r>
    <s v="s7889"/>
    <x v="0"/>
    <x v="4453"/>
    <s v="Romeo Ranjha"/>
    <x v="1474"/>
    <s v="Jazzy B"/>
    <s v="Jazzy B, Garry Sandhu, Monica Bedi, Parul Gulati, Rana Ranbir, Yograj Singh, Rana Jung Bahadur, Sanga Jagir"/>
    <s v="India, Canada"/>
    <s v="India"/>
    <x v="3"/>
    <x v="1020"/>
    <x v="1"/>
    <x v="28"/>
    <x v="1"/>
    <s v="122 min"/>
    <s v="Action &amp; Adventure, Comedies, Music &amp; Musicals"/>
    <s v="Two common boys travel from India to Thailand to find success and money, enjoying their friendship and finding ways to cheat the cheats."/>
    <x v="5"/>
  </r>
  <r>
    <s v="s7890"/>
    <x v="0"/>
    <x v="4454"/>
    <s v="Room"/>
    <x v="3532"/>
    <s v="Brie Larson"/>
    <s v="Brie Larson, Jacob Tremblay, Joan Allen, Sean Bridgers, Tom McCamus, William H. Macy, Cas Anvar, Amanda Brugel, Wendy Crewson, Sandy McMaster"/>
    <s v="Ireland, Canada, United Kingdom, United States"/>
    <s v="Ireland"/>
    <x v="45"/>
    <x v="1488"/>
    <x v="2"/>
    <x v="25"/>
    <x v="4"/>
    <s v="118 min"/>
    <s v="Dramas, Independent Movies"/>
    <s v="Kidnapped, confined to a tiny room and raped, a young woman gives birth to a son. When he reaches his fifth birthday, she begins plotting an escape."/>
    <x v="0"/>
  </r>
  <r>
    <s v="s7891"/>
    <x v="0"/>
    <x v="4455"/>
    <s v="Room for Rent"/>
    <x v="3533"/>
    <s v="Brett Gelman"/>
    <s v="Brett Gelman, Mark Little, Carla Gallo, Stephnie Weir, Patrick J. Adams, Mark McKinney"/>
    <s v="Canada"/>
    <s v="Canada"/>
    <x v="11"/>
    <x v="773"/>
    <x v="3"/>
    <x v="5"/>
    <x v="0"/>
    <s v="89 min"/>
    <s v="Comedies, Independent Movies"/>
    <s v="To save his parents‚Äô home, a lottery-squandering 32-year-old man sublets a room to a disarmingly creepy tenant."/>
    <x v="2"/>
  </r>
  <r>
    <s v="s7892"/>
    <x v="0"/>
    <x v="4456"/>
    <s v="Room on the Broom"/>
    <x v="3534"/>
    <s v="Simon Pegg"/>
    <s v="Simon Pegg, Gillian Anderson, Rob Brydon, Martin Clunes, Sally Hawkins, David Walliams, Timothy Spall"/>
    <s v="United Kingdom, Germany"/>
    <s v="United Kingdom"/>
    <x v="1"/>
    <x v="772"/>
    <x v="4"/>
    <x v="10"/>
    <x v="7"/>
    <s v="26 min"/>
    <s v="Children &amp; Family Movies, Independent Movies"/>
    <s v="A gentle witch with a ginger braid offers rides to a variety of animals on her increasingly crowded broom, much to her grumpy cat's chagrin."/>
    <x v="7"/>
  </r>
  <r>
    <s v="s7895"/>
    <x v="0"/>
    <x v="4457"/>
    <s v="Rosemary's Baby"/>
    <x v="3535"/>
    <s v="Mia Farrow"/>
    <s v="Mia Farrow, John Cassavetes, Ruth Gordon, Sidney Blackmer, Maurice Evans, Ralph Bellamy, Patsy Kelly, Elisha Cook Jr., Emmaline Henry, Charles Grodin"/>
    <s v="United States"/>
    <s v="United States"/>
    <x v="0"/>
    <x v="624"/>
    <x v="3"/>
    <x v="64"/>
    <x v="4"/>
    <s v="137 min"/>
    <s v="Classic Movies, Horror Movies, Thrillers"/>
    <s v="A woman is thrilled to find out she's pregnant. But as her belly grows, the more certain she becomes that her unborn child is in serious danger."/>
    <x v="9"/>
  </r>
  <r>
    <s v="s7896"/>
    <x v="0"/>
    <x v="4458"/>
    <s v="Rounders"/>
    <x v="3536"/>
    <s v="Matt Damon"/>
    <s v="Matt Damon, Edward Norton, John Turturro, Gretchen Mol, Famke Janssen, John Malkovich, Martin Landau, Michael Rispoli, Josh Mostel, Tom Aldredge"/>
    <s v="United States"/>
    <s v="United States"/>
    <x v="0"/>
    <x v="624"/>
    <x v="3"/>
    <x v="2"/>
    <x v="4"/>
    <s v="121 min"/>
    <s v="Dramas"/>
    <s v="A law student befriends and &quot;befoes&quot; a fellow gambling addict and a club owner, and tensions run high when they must come up with $15k in just 5 days."/>
    <x v="0"/>
  </r>
  <r>
    <s v="s7897"/>
    <x v="1"/>
    <x v="4459"/>
    <s v="Royal Pains"/>
    <x v="3537"/>
    <s v="Mark Feuerstein"/>
    <s v="Mark Feuerstein, Paulo Costanzo, Reshma Shetty, Jill Flint, Campbell Scott, Brooke D'Orsay, Dieter Riesle"/>
    <s v="United States"/>
    <s v="United States"/>
    <x v="0"/>
    <x v="1513"/>
    <x v="2"/>
    <x v="32"/>
    <x v="5"/>
    <s v="8 Seasons"/>
    <s v="TV Comedies, TV Dramas"/>
    <s v="Dr. Hank Lawson unexpectedly gets a career upgrade as a freelance physician treating New York's aristocratic upper crust in their posh Hamptons homes."/>
    <x v="31"/>
  </r>
  <r>
    <s v="s7899"/>
    <x v="0"/>
    <x v="4460"/>
    <s v="Rukh"/>
    <x v="3538"/>
    <s v="Adarsh Gourav"/>
    <s v="Adarsh Gourav, Manoj Bajpayee, Smita Tambe, Kumud Mishra"/>
    <s v="India"/>
    <s v="India"/>
    <x v="3"/>
    <x v="950"/>
    <x v="5"/>
    <x v="5"/>
    <x v="0"/>
    <s v="103 min"/>
    <s v="Dramas, Independent Movies, International Movies"/>
    <s v="Following the untimely death of his father, a young man begins to reconnect with his family while uncovering some difficult truths."/>
    <x v="0"/>
  </r>
  <r>
    <s v="s7900"/>
    <x v="0"/>
    <x v="4461"/>
    <s v="Rumble"/>
    <x v="3254"/>
    <s v="Gary Daniels"/>
    <s v="Gary Daniels, Luis Gatica, Sissi Fleitas, Eddie J. Fernandez, Fabi√°n L√≥pez, Justin Nesbitt, Pedro Rodman Rodriguez"/>
    <s v="Mexico"/>
    <s v="Mexico"/>
    <x v="17"/>
    <x v="1514"/>
    <x v="4"/>
    <x v="32"/>
    <x v="0"/>
    <s v="92 min"/>
    <s v="Action &amp; Adventure, Independent Movies"/>
    <s v="An ex-MMA champion reduced to fixing fights in Mexico must win one last match to save his girlfriend, who's been kidnapped by the mob."/>
    <x v="5"/>
  </r>
  <r>
    <s v="s7901"/>
    <x v="0"/>
    <x v="4462"/>
    <s v="Rumble in the Bronx"/>
    <x v="3244"/>
    <s v="Jackie Chan"/>
    <s v="Jackie Chan, Anita Mui, Fran√ßoise Yip, Bill Tung, Marc Akerstream, Garvin Cross, Morgan Lam, Ailen Sit"/>
    <s v="Hong Kong"/>
    <s v="Hong Kong"/>
    <x v="12"/>
    <x v="624"/>
    <x v="3"/>
    <x v="39"/>
    <x v="4"/>
    <s v="89 min"/>
    <s v="Action &amp; Adventure, Comedies, International Movies"/>
    <s v="During a visit to the Bronx to help out at his uncle's store, a cheerful martial arts expert springs into action when a gang terrorizes the shop."/>
    <x v="5"/>
  </r>
  <r>
    <s v="s7902"/>
    <x v="0"/>
    <x v="4463"/>
    <s v="Rumor Has It"/>
    <x v="308"/>
    <s v="Jennifer Aniston"/>
    <s v="Jennifer Aniston, Kevin Costner, Shirley MacLaine, Mark Ruffalo, Richard Jenkins, Christopher McDonald, Steve Sandvoss, Mena Suvari, Mike Vogel"/>
    <s v="United States, Germany, Australia"/>
    <s v="United States"/>
    <x v="0"/>
    <x v="678"/>
    <x v="2"/>
    <x v="19"/>
    <x v="2"/>
    <s v="97 min"/>
    <s v="Comedies, Romantic Movies"/>
    <s v="When Sarah travels to California for her sister's wedding, she hears a rumor that her family was the real-life inspiration for &quot;The Graduate.&quot;"/>
    <x v="2"/>
  </r>
  <r>
    <s v="s7903"/>
    <x v="0"/>
    <x v="4464"/>
    <s v="Run"/>
    <x v="3539"/>
    <s v="Abhishek Bachchan"/>
    <s v="Abhishek Bachchan, Bhoomika Chawla, Mahesh Manjrekar, Vijay Raaz, Mukesh Rishi, Ayesha Jhulka, Anjan Srivastav, Goga Kapoor, Mukul Agarwal, Shweta Menon"/>
    <s v="India"/>
    <s v="India"/>
    <x v="3"/>
    <x v="964"/>
    <x v="2"/>
    <x v="14"/>
    <x v="1"/>
    <s v="134 min"/>
    <s v="Action &amp; Adventure, International Movies, Music &amp; Musicals"/>
    <s v="Siddharth falls in love with beautiful Jhanvi. But Jhanvi's brother Ganpat is overly possessive ‚Äì and determined to destroy their relationship."/>
    <x v="5"/>
  </r>
  <r>
    <s v="s7904"/>
    <x v="0"/>
    <x v="4465"/>
    <s v="Runaway Bride"/>
    <x v="155"/>
    <s v="Julia Roberts"/>
    <s v="Julia Roberts, Richard Gere, Joan Cusack, Hector Elizondo, Rita Wilson, Paul Dooley, Christopher Meloni, Donal Logue, Reg Rogers, Yul Vazquez, Jane Morris, Lisa Roberts, Kathleen Marshall, Jean Schertler, Tom Hines"/>
    <s v="United States"/>
    <s v="United States"/>
    <x v="0"/>
    <x v="328"/>
    <x v="0"/>
    <x v="31"/>
    <x v="3"/>
    <s v="116 min"/>
    <s v="Comedies, Romantic Movies"/>
    <s v="Sparks fly when a newspaper columnist writes a one-sided, sexist story about a commitment-phobic bride who abandoned three men at the altar."/>
    <x v="2"/>
  </r>
  <r>
    <s v="s7905"/>
    <x v="0"/>
    <x v="4466"/>
    <s v="Running for Grace"/>
    <x v="3540"/>
    <s v="Ryan Potter"/>
    <s v="Ryan Potter, Matt Dillon, Jim Caviezel, Olivia Ritchie, Juliet Mills, Nick Boraine, Rumi Oyama"/>
    <s v="United States"/>
    <s v="United States"/>
    <x v="0"/>
    <x v="327"/>
    <x v="1"/>
    <x v="21"/>
    <x v="1"/>
    <s v="110 min"/>
    <s v="Dramas, Romantic Movies"/>
    <s v="In 1920s Hawaii, a young man of mixed race and the daughter of a white plantation owner must overcome racial and class prejudice to be together."/>
    <x v="0"/>
  </r>
  <r>
    <s v="s7906"/>
    <x v="0"/>
    <x v="4467"/>
    <s v="Running Out Of Time"/>
    <x v="2820"/>
    <s v="Tasha Smith"/>
    <s v="Tasha Smith, RonReaco Lee, Telma Hopkins, Sydney Elise Johnson, Sean Dominic, Dustin Harnish, Paul Logan, Kearia Schroeder, Michael Toland, Anton Peeples"/>
    <s v="United States"/>
    <s v="United States"/>
    <x v="0"/>
    <x v="678"/>
    <x v="2"/>
    <x v="21"/>
    <x v="1"/>
    <s v="88 min"/>
    <s v="Thrillers"/>
    <s v="Held hostage by men searching for a secret her late husband left behind, a recent widow and her family race against time to find a way out."/>
    <x v="4"/>
  </r>
  <r>
    <s v="s7908"/>
    <x v="0"/>
    <x v="4468"/>
    <s v="Russell Madness"/>
    <x v="1918"/>
    <s v="David Milchard"/>
    <s v="David Milchard, John Ratzenberger, Will Sasso, Mason Vale Cotton, John Hennigan, Sean Giambrone, Charles Robinson, Mckenna Grace, Kate Reinders, Fred Willard"/>
    <s v="United States"/>
    <s v="United States"/>
    <x v="0"/>
    <x v="1515"/>
    <x v="5"/>
    <x v="25"/>
    <x v="3"/>
    <s v="93 min"/>
    <s v="Children &amp; Family Movies, Comedies, Sports Movies"/>
    <s v="A spunky terrier named Russell with serious wrestling chops becomes a sports phenomenon with the help of his coach, a monkey named Hunk."/>
    <x v="7"/>
  </r>
  <r>
    <s v="s7910"/>
    <x v="0"/>
    <x v="3085"/>
    <s v="Russell Peters: Notorious"/>
    <x v="2505"/>
    <s v="Russell Peters"/>
    <s v="Russell Peters"/>
    <s v="United States"/>
    <s v="United States"/>
    <x v="0"/>
    <x v="1516"/>
    <x v="6"/>
    <x v="4"/>
    <x v="11"/>
    <s v="72 min"/>
    <s v="Stand-Up Comedy"/>
    <s v="Global comedy star Russell Peters leaves no ethnic or cultural stereotype unsatirized in this outrageous standup appearance in Sydney, Australia."/>
    <x v="12"/>
  </r>
  <r>
    <s v="s7911"/>
    <x v="0"/>
    <x v="4469"/>
    <s v="Rustom"/>
    <x v="3541"/>
    <s v="Akshay Kumar"/>
    <s v="Akshay Kumar, Ileana D'Cruz, Arjan Bajwa, Esha Gupta, Pavan Malhotra, Parmeet Sethi, Sachin Khedekar, Anang Desai, Kumud Mishra, Brijendra Kala, Usha Nadkarni, Kanwaljeet Singh"/>
    <s v="India"/>
    <s v="India"/>
    <x v="3"/>
    <x v="1166"/>
    <x v="3"/>
    <x v="32"/>
    <x v="1"/>
    <s v="141 min"/>
    <s v="Dramas, International Movies"/>
    <s v="A decorated naval officer kills his wife's lover, leading to a sensational trial and a national obsession over passion versus premeditated murder."/>
    <x v="0"/>
  </r>
  <r>
    <s v="s7913"/>
    <x v="0"/>
    <x v="519"/>
    <s v="S.W.A.T."/>
    <x v="1774"/>
    <s v="Samuel L. Jackson"/>
    <s v="Samuel L. Jackson, Colin Farrell, Michelle Rodriguez, LL Cool J, Josh Charles, Jeremy Renner, Brian Van Holt, Olivier Martinez, Reg E. Cathey, Larry Poindexter, Page Kennedy, Domenick Lombardozzi, James DuMont"/>
    <s v="United States"/>
    <s v="United States"/>
    <x v="0"/>
    <x v="301"/>
    <x v="3"/>
    <x v="13"/>
    <x v="2"/>
    <s v="117 min"/>
    <s v="Action &amp; Adventure"/>
    <s v="A veteran cop is tasked with drafting and training a special weapons and tactics team, who soon find themselves up against an international criminal."/>
    <x v="5"/>
  </r>
  <r>
    <s v="s7914"/>
    <x v="0"/>
    <x v="4470"/>
    <s v="Saath Saath"/>
    <x v="3542"/>
    <s v="Deepti Naval"/>
    <s v="Deepti Naval, Farooq Shaikh, Satish Shah, Iftekhar, A.K. Hangal, Neena Gupta, Avtar Gill, Javed Khan"/>
    <s v="India"/>
    <s v="India"/>
    <x v="3"/>
    <x v="579"/>
    <x v="0"/>
    <x v="26"/>
    <x v="1"/>
    <s v="118 min"/>
    <s v="Dramas, Independent Movies, International Movies"/>
    <s v="A young woman falls for her classmate‚Äôs idealistic, non-materialistic ways, but is troubled upon seeing his principles change after they marry."/>
    <x v="0"/>
  </r>
  <r>
    <s v="s7916"/>
    <x v="0"/>
    <x v="4471"/>
    <s v="Sadece Sen"/>
    <x v="3543"/>
    <s v="Bel√ßim Bilgin"/>
    <s v="Bel√ßim Bilgin, ƒ∞brahim √áelikkol, Kerem Can, Necmi Yapƒ±cƒ±, Levent S√ºl√ºn, Barƒ±≈ü Ardu√ß, Erol Gedik, Cezmi Baskƒ±n"/>
    <s v="Turkey"/>
    <s v="Turkey"/>
    <x v="41"/>
    <x v="1136"/>
    <x v="3"/>
    <x v="28"/>
    <x v="0"/>
    <s v="105 min"/>
    <s v="Dramas, International Movies, Romantic Movies"/>
    <s v="An ex-boxer falls in love with a blind woman and starts to build a new life, but his violent past returns to endanger them both."/>
    <x v="0"/>
  </r>
  <r>
    <s v="s7917"/>
    <x v="0"/>
    <x v="4472"/>
    <s v="Sadie's Last Days on Earth"/>
    <x v="3544"/>
    <s v="Morgan Taylor Campbell"/>
    <s v="Morgan Taylor Campbell, Clark Backo, Ricardo Hoyos, Munro Chambers, Paula Brancati, Helene Joy, Peter Keleghan, George Stroumboulopoulos, John Ralston, Emilia McCarthy"/>
    <s v="Canada"/>
    <s v="Canada"/>
    <x v="11"/>
    <x v="1053"/>
    <x v="0"/>
    <x v="32"/>
    <x v="1"/>
    <s v="94 min"/>
    <s v="Comedies, Sci-Fi &amp; Fantasy"/>
    <s v="High schooler Sadie Mitchell believes the world is about to end ‚Äì literally. Before it does, she sets out to kiss a boy and win back her best friend."/>
    <x v="2"/>
  </r>
  <r>
    <s v="s7918"/>
    <x v="0"/>
    <x v="4473"/>
    <s v="Sadma"/>
    <x v="3545"/>
    <s v="Kamal Hassan"/>
    <s v="Kamal Hassan, Sridevi, Silk Smitha, Gulshan Grover, Paintal, Arvind Deshpande"/>
    <s v="India"/>
    <s v="India"/>
    <x v="3"/>
    <x v="579"/>
    <x v="0"/>
    <x v="8"/>
    <x v="1"/>
    <s v="137 min"/>
    <s v="Dramas, International Movies, Romantic Movies"/>
    <s v="After a traumatic injury leaves her with amnesia and age regression, a young woman is sold to a brothel before a teacher becomes her savior."/>
    <x v="0"/>
  </r>
  <r>
    <s v="s7919"/>
    <x v="1"/>
    <x v="4474"/>
    <s v="Sadqay Tumhare"/>
    <x v="3546"/>
    <s v="Mahira Khan"/>
    <s v="Mahira Khan, Samiya Mumtaz, Adnan Malik, Rehan Sheikh, Sanya Shamshad, Qavi Khan"/>
    <s v="Pakistan"/>
    <s v="Pakistan"/>
    <x v="63"/>
    <x v="1175"/>
    <x v="2"/>
    <x v="28"/>
    <x v="5"/>
    <s v="1 Season"/>
    <s v="International TV Shows, Romantic TV Shows, TV Dramas"/>
    <s v="An arranged engagement between a village girl and her city cousin shows signs of true love, but an indiscretion decades ago could doom their romance."/>
    <x v="11"/>
  </r>
  <r>
    <s v="s7920"/>
    <x v="0"/>
    <x v="4475"/>
    <s v="Saeed Mirza: The Leftist Sufi"/>
    <x v="3547"/>
    <s v="Saeed Akhtar Mirza"/>
    <s v="Saeed Akhtar Mirza"/>
    <s v="India"/>
    <s v="India"/>
    <x v="3"/>
    <x v="1115"/>
    <x v="6"/>
    <x v="32"/>
    <x v="0"/>
    <s v="61 min"/>
    <s v="Documentaries, International Movies"/>
    <s v="This documentary profiles the celebrated Hindi film director known as much for his embrace of leftist politics and social concerns as lyrical cinema."/>
    <x v="8"/>
  </r>
  <r>
    <s v="s7921"/>
    <x v="0"/>
    <x v="4476"/>
    <s v="Safety Not Guaranteed"/>
    <x v="173"/>
    <s v="Aubrey Plaza"/>
    <s v="Aubrey Plaza, Mark Duplass, Jake Johnson, Mary Lynn Rajskub, Jeff Garlin, Kristen Bell, Jenica Bergere, Karan Soni"/>
    <s v="United States"/>
    <s v="United States"/>
    <x v="0"/>
    <x v="411"/>
    <x v="2"/>
    <x v="10"/>
    <x v="4"/>
    <s v="86 min"/>
    <s v="Comedies, Independent Movies, Romantic Movies"/>
    <s v="A team of journalists are sent to find out who's behind a classified ad seeking a companion for time travel, then must decide how to approach him."/>
    <x v="2"/>
  </r>
  <r>
    <s v="s7922"/>
    <x v="0"/>
    <x v="4477"/>
    <s v="Saheb Bibi Golaam"/>
    <x v="3301"/>
    <s v="Anjan Dutt"/>
    <s v="Anjan Dutt, Swastika Mukherjee, Ritwick Chakraborty, Parno Mittra, Bikram Chatterjee, Sohag Sen, Sumanta Mukherjee, Arun Mukhopadhyay"/>
    <s v="India"/>
    <s v="India"/>
    <x v="3"/>
    <x v="1170"/>
    <x v="5"/>
    <x v="32"/>
    <x v="0"/>
    <s v="118 min"/>
    <s v="Dramas, International Movies"/>
    <s v="A charming cabbie, a cop turned assassin and a housewife who‚Äôs also a hooker share one thing in common: a bizarre and violent afternoon in Kolkata."/>
    <x v="0"/>
  </r>
  <r>
    <s v="s7923"/>
    <x v="0"/>
    <x v="4478"/>
    <s v="Sairat"/>
    <x v="3006"/>
    <s v="Rinku Rajguru"/>
    <s v="Rinku Rajguru, Akash Thosar, Arbaz Shaikh, Tanaji Galgunde, Suresh Vishwakarma"/>
    <s v="India"/>
    <s v="India"/>
    <x v="3"/>
    <x v="950"/>
    <x v="5"/>
    <x v="32"/>
    <x v="1"/>
    <s v="173 min"/>
    <s v="Dramas, International Movies, Romantic Movies"/>
    <s v="When two college students ‚Äì a rich man‚Äôs daughter and a fisherman‚Äôs son ‚Äì defy social edicts by falling in love, violence erupts in their village."/>
    <x v="0"/>
  </r>
  <r>
    <s v="s7924"/>
    <x v="0"/>
    <x v="4479"/>
    <s v="Sakhi"/>
    <x v="3548"/>
    <s v="Ashok Saraf"/>
    <s v="Ashok Saraf, Sonali Kulkarni, Subodh Bhave, Usha Nadkarni, Raghavendra Kadkol, Pushkar Shrotri, Lokesh Gupte, Santosh Juvekar, Jyoti Joshi, Kishor Mahabole"/>
    <s v="India"/>
    <s v="India"/>
    <x v="3"/>
    <x v="1330"/>
    <x v="2"/>
    <x v="18"/>
    <x v="5"/>
    <s v="152 min"/>
    <s v="Dramas, International Movies, Music &amp; Musicals"/>
    <s v="Caught in a downward spiral of failed career moves, misguided ambitions and bad relations, a pair of lost souls find hope in an unexpected friendship."/>
    <x v="0"/>
  </r>
  <r>
    <s v="s7925"/>
    <x v="0"/>
    <x v="4480"/>
    <s v="Salem: His Sister's Father"/>
    <x v="3549"/>
    <s v="Mohamed Ragab"/>
    <s v="Mohamed Ragab, Horeya Farghaly, Ayten Amer, Mohamed Al Shakankeery, Reem Al Baroudi, Badria Tolba, Hesham Ismail, Maher Essam, Hassan Abdulfattah, Aliaa Al-Husseini"/>
    <s v="Egypt"/>
    <s v="Egypt"/>
    <x v="27"/>
    <x v="971"/>
    <x v="3"/>
    <x v="28"/>
    <x v="1"/>
    <s v="99 min"/>
    <s v="Dramas, International Movies"/>
    <s v="A street vendor's simple life is turned upside down after the Egyptian revolution of 2011, forcing him to contend with criminals and cops alike."/>
    <x v="0"/>
  </r>
  <r>
    <s v="s7926"/>
    <x v="0"/>
    <x v="4481"/>
    <s v="Samantaral"/>
    <x v="3550"/>
    <s v="Riddhi Sen"/>
    <s v="Riddhi Sen, Parambrata Chatterjee, Soumitra Chatterjee, Aparajita Adhya, Tanusree Chakraborty, Kushal Chakraborty, Anindya Banerjee, Surangana Banerjee"/>
    <s v="India"/>
    <s v="India"/>
    <x v="3"/>
    <x v="1517"/>
    <x v="4"/>
    <x v="5"/>
    <x v="0"/>
    <s v="110 min"/>
    <s v="Dramas, International Movies"/>
    <s v="On a family visit, a young man and his girlfriend set out to discover why his eccentric uncle has been mysteriously confined to one room for years."/>
    <x v="0"/>
  </r>
  <r>
    <s v="s7927"/>
    <x v="0"/>
    <x v="4482"/>
    <s v="Samarppanam"/>
    <x v="3551"/>
    <s v="Virginia Rodriguez"/>
    <s v="Virginia Rodriguez, Anil Nedumangad, Santhosh Keezhattoor, Indrans, P. Balachandran, Renji Panicker, Gopalan"/>
    <s v="India"/>
    <s v="India"/>
    <x v="3"/>
    <x v="1518"/>
    <x v="5"/>
    <x v="5"/>
    <x v="5"/>
    <s v="116 min"/>
    <s v="Dramas, International Movies"/>
    <s v="When a young girl is killed in a suspicious train accident, three very different lives become intertwined in their quest for answers."/>
    <x v="0"/>
  </r>
  <r>
    <s v="s7928"/>
    <x v="0"/>
    <x v="4483"/>
    <s v="Sameer Abu Alneel"/>
    <x v="1213"/>
    <s v="Ahmed Mekky"/>
    <s v="Ahmed Mekky, Nicole Saba, Mohamed Lotfy, Hussien El Imam, Dina El-Sherbiny, Said Tarabeek, Alaa Morsy, Edward Fouad, Abdalah Mishrif, Youssef Eid"/>
    <s v="Egypt"/>
    <s v="Egypt"/>
    <x v="27"/>
    <x v="970"/>
    <x v="6"/>
    <x v="4"/>
    <x v="1"/>
    <s v="107 min"/>
    <s v="Comedies, International Movies"/>
    <s v="Disliked for his stinginess, Samir finds his life turned upside down when he receives a windfall and launches a television channel."/>
    <x v="2"/>
  </r>
  <r>
    <s v="s7929"/>
    <x v="0"/>
    <x v="4484"/>
    <s v="Samson"/>
    <x v="3552"/>
    <s v="Taylor James"/>
    <s v="Taylor James, Billy Zane, Lindsay Wagner, Caitlin Leahy, Rutger Hauer, Jackson Rathbone, Brandon Auret, Frances Sholto-Douglas, Greg Kriek"/>
    <s v="South Africa, United States"/>
    <s v="South Africa"/>
    <x v="5"/>
    <x v="1519"/>
    <x v="0"/>
    <x v="21"/>
    <x v="2"/>
    <s v="109 min"/>
    <s v="Action &amp; Adventure, Dramas, Faith &amp; Spirituality"/>
    <s v="The Biblical story of Samson becomes this sword-and-sandals epic about an Israelite warrior whose God-given brawn is undone by a beautiful temptress."/>
    <x v="5"/>
  </r>
  <r>
    <s v="s7932"/>
    <x v="0"/>
    <x v="4485"/>
    <s v="Sanai Choughade"/>
    <x v="3553"/>
    <s v="Shreyas Talpade"/>
    <s v="Shreyas Talpade, Subodh Bhave, Sai Tamhankar, Santosh Juvekar, Tushar Dalvi, Bharti Aacharekar"/>
    <s v="India"/>
    <s v="India"/>
    <x v="3"/>
    <x v="969"/>
    <x v="1"/>
    <x v="16"/>
    <x v="1"/>
    <s v="122 min"/>
    <s v="Comedies, Dramas, International Movies"/>
    <s v="In an effort to honor the family matriarch's dying wish, Urmila and her husband, Shrikant, embark on a quest to find a husband for charismatic yet choosey Sai. But some things are easier said than done."/>
    <x v="2"/>
  </r>
  <r>
    <s v="s7933"/>
    <x v="0"/>
    <x v="4486"/>
    <s v="Sangam"/>
    <x v="2808"/>
    <s v="Raj Kapoor"/>
    <s v="Raj Kapoor, Vyjayanthimala, Rajendra Kumar, Lalita Pawar, Achala Sachdev, Hari Shivdasani, Raj Mehra, Iftekhar"/>
    <s v="India"/>
    <s v="India"/>
    <x v="3"/>
    <x v="1520"/>
    <x v="2"/>
    <x v="48"/>
    <x v="1"/>
    <s v="228 min"/>
    <s v="Classic Movies, Dramas, International Movies"/>
    <s v="Returning home from war after being assumed dead, a pilot weds the woman he has long loved, unaware that she had been planning to marry his best friend."/>
    <x v="9"/>
  </r>
  <r>
    <s v="s7934"/>
    <x v="0"/>
    <x v="4487"/>
    <s v="Santa Claws"/>
    <x v="3554"/>
    <s v="Nicola Lambo"/>
    <s v="Nicola Lambo, Evan Boymel, John P. Fowler, Erica Duke, Ezra James Colbert"/>
    <s v="United States"/>
    <s v="United States"/>
    <x v="0"/>
    <x v="968"/>
    <x v="3"/>
    <x v="28"/>
    <x v="5"/>
    <s v="86 min"/>
    <s v="Children &amp; Family Movies, Comedies"/>
    <s v="When a gift sack full of kittens gives Santa a bad allergic reaction, the kitties have to take over and deliver the presents on time."/>
    <x v="7"/>
  </r>
  <r>
    <s v="s7935"/>
    <x v="0"/>
    <x v="4488"/>
    <s v="Santa's Apprentice"/>
    <x v="3310"/>
    <s v="Julie Gayet"/>
    <s v="Julie Gayet, Jean-Pierre Marielle, Lor√†nt Deutsch, Bruno Salomone, Pierre-Fran√ßois Martin-Laval, Didier Brice, Beno√Æt Allemane, Nathan Simony, Daniela Duspara, Max Cullen"/>
    <s v="Australia, France, Ireland"/>
    <s v="Australia"/>
    <x v="9"/>
    <x v="1521"/>
    <x v="4"/>
    <x v="3"/>
    <x v="8"/>
    <s v="72 min"/>
    <s v="Children &amp; Family Movies"/>
    <s v="Young orphan Nicolas learns how to guide a sleigh, slide down chimneys and other duties he'll need when he becomes the next Santa Claus."/>
    <x v="7"/>
  </r>
  <r>
    <s v="s7936"/>
    <x v="0"/>
    <x v="4489"/>
    <s v="Sarah's Key"/>
    <x v="2920"/>
    <s v="Aidan Quinn"/>
    <s v="Aidan Quinn, Kristin Scott Thomas, Fr√©d√©ric Pierrot, Michel Duchaussoy, Dominique Frot, Niels Arestrup, M√©lusine Mayance, Gis√®le Casadesus, Natasha Mashkevich"/>
    <s v="France"/>
    <s v="France"/>
    <x v="14"/>
    <x v="967"/>
    <x v="5"/>
    <x v="3"/>
    <x v="2"/>
    <s v="102 min"/>
    <s v="Dramas, International Movies"/>
    <s v="Paris, 1942: To protect her brother from the police arresting Jewish families, a young girl hides him away, promising to come back for him."/>
    <x v="0"/>
  </r>
  <r>
    <s v="s7937"/>
    <x v="0"/>
    <x v="4490"/>
    <s v="Sardaar ji"/>
    <x v="2003"/>
    <s v="Diljit Dosanjh"/>
    <s v="Diljit Dosanjh, Neeru Bajwa, Mandy Takhar, Jaswinder Bhalla, Ali Kazmi, Anita Kailey, Daman Singh, Sanju Salonki, Amrit Pal, Jatinder Lall, Avy Randhawa"/>
    <s v="Canada"/>
    <s v="Canada"/>
    <x v="11"/>
    <x v="1522"/>
    <x v="6"/>
    <x v="25"/>
    <x v="1"/>
    <s v="140 min"/>
    <s v="Comedies, International Movies, Music &amp; Musicals"/>
    <s v="When a palatial wedding venue turns out to be haunted, one of the families hosting the wedding hires a fearless Sikh to deal with the ghost."/>
    <x v="2"/>
  </r>
  <r>
    <s v="s7938"/>
    <x v="0"/>
    <x v="4491"/>
    <s v="Sardaarji 2"/>
    <x v="2003"/>
    <s v="Jaswinder Bhalla"/>
    <s v="Jaswinder Bhalla, Sonam Bajwa, Diljit Dosanjh, Monica Gill"/>
    <s v="Australia, India"/>
    <s v="Australia"/>
    <x v="9"/>
    <x v="966"/>
    <x v="0"/>
    <x v="32"/>
    <x v="5"/>
    <s v="145 min"/>
    <s v="Action &amp; Adventure, Comedies, International Movies"/>
    <s v="A simple farmer's life becomes complicated after he resolves to save his village from an economic crisis by traveling to Australia to earn money."/>
    <x v="5"/>
  </r>
  <r>
    <s v="s7939"/>
    <x v="0"/>
    <x v="4492"/>
    <s v="Sarivar Sari"/>
    <x v="3486"/>
    <s v="Madhura Velankar"/>
    <s v="Madhura Velankar, Mohan Joshi, Nina Kulkarni, Manasi Salvi, Milind Gunaji, Shreyas Talpade, Bharat Jadhav"/>
    <s v="India"/>
    <s v="India"/>
    <x v="3"/>
    <x v="965"/>
    <x v="1"/>
    <x v="19"/>
    <x v="1"/>
    <s v="126 min"/>
    <s v="Dramas, International Movies"/>
    <s v="Raised in working-class Mumbai, Manisha has an independent spirit that angers her father, who favors Manisha's medical student sister, Mini. Things reach a breaking point when Manisha's father beats her for accepting a modeling contract."/>
    <x v="0"/>
  </r>
  <r>
    <s v="s7940"/>
    <x v="0"/>
    <x v="4493"/>
    <s v="Sarvopari Palakkaran"/>
    <x v="3555"/>
    <s v="Anoop Menon"/>
    <s v="Anoop Menon, Alencier Ley Lopez, Balu Varghese, Aparna Balamurali, Anu Sithara, Gayathri Arun, Nandu, Chali Pala"/>
    <s v="India"/>
    <s v="India"/>
    <x v="3"/>
    <x v="964"/>
    <x v="2"/>
    <x v="5"/>
    <x v="1"/>
    <s v="133 min"/>
    <s v="Dramas, International Movies"/>
    <s v="In the course of a human trafficking investigation, a conservative cop crosses paths with an artist-activist in a clash of worldviews."/>
    <x v="0"/>
  </r>
  <r>
    <s v="s7941"/>
    <x v="0"/>
    <x v="4494"/>
    <s v="Sat Sri Akal"/>
    <x v="3556"/>
    <s v="Kimi Verma"/>
    <s v="Kimi Verma, Manpreet Singh, Arun Bali, Dolly Minhas, Avtar Gill, Manmeet Singh, Neelu Kohli, Vivek Shaq, Nirmal Rishi, Pooja Tandon"/>
    <s v="India"/>
    <s v="India"/>
    <x v="3"/>
    <x v="963"/>
    <x v="3"/>
    <x v="16"/>
    <x v="1"/>
    <s v="141 min"/>
    <s v="Dramas, Faith &amp; Spirituality, International Movies"/>
    <s v="Based on true events, this moving story centers on a Punjabi family whose celebration of their faith endures in the face of conflicting attitudes."/>
    <x v="0"/>
  </r>
  <r>
    <s v="s7942"/>
    <x v="0"/>
    <x v="4495"/>
    <s v="Satan &amp; Adam"/>
    <x v="3557"/>
    <s v="Sterling Magee"/>
    <s v="Sterling Magee, Adam Gussow"/>
    <s v="United States"/>
    <s v="United States"/>
    <x v="0"/>
    <x v="1309"/>
    <x v="4"/>
    <x v="21"/>
    <x v="0"/>
    <s v="78 min"/>
    <s v="Documentaries, Music &amp; Musicals"/>
    <s v="An aging blues guitarist and a grad student form an unlikely duo while busking on the street corners of 1980s Harlem."/>
    <x v="8"/>
  </r>
  <r>
    <s v="s7944"/>
    <x v="0"/>
    <x v="4496"/>
    <s v="Satrangi Re"/>
    <x v="1648"/>
    <s v="Amruta Khanvilkar"/>
    <s v="Amruta Khanvilkar, Vidyadhar Joshi, Subodh Bhave"/>
    <s v="India"/>
    <s v="India"/>
    <x v="3"/>
    <x v="1310"/>
    <x v="5"/>
    <x v="10"/>
    <x v="1"/>
    <s v="150 min"/>
    <s v="Dramas, International Movies, Music &amp; Musicals"/>
    <s v="Friends in their last year of college contemplate the future of their band as they juggle questions of love, work, family and identity."/>
    <x v="0"/>
  </r>
  <r>
    <s v="s7945"/>
    <x v="0"/>
    <x v="4497"/>
    <s v="Satte Pe Satta"/>
    <x v="3558"/>
    <s v="Amitabh Bachchan"/>
    <s v="Amitabh Bachchan, Hema Malini, Amjad Khan, Sachin, Shakti Kapoor, Ranjeeta Kaur, Paintal, Ranjeet"/>
    <s v="India"/>
    <s v="India"/>
    <x v="3"/>
    <x v="1311"/>
    <x v="6"/>
    <x v="26"/>
    <x v="1"/>
    <s v="153 min"/>
    <s v="Comedies, Cult Movies, Dramas"/>
    <s v="The eldest of seven brothers who run a family farm together marries a pretty nurse, inspiring his country-bumpkin siblings to follow his example."/>
    <x v="2"/>
  </r>
  <r>
    <s v="s7946"/>
    <x v="0"/>
    <x v="4498"/>
    <s v="Saturday Church"/>
    <x v="3559"/>
    <s v="Luka Kain"/>
    <s v="Luka Kain, Regina Taylor, Margot Bingham, Marquis Rodriguez, Mj Rodriguez, Indya Moore, Alexia Garcia, Kate Bornstein, Peter Kim, Jaylin Fletcher"/>
    <s v="United States"/>
    <s v="United States"/>
    <x v="0"/>
    <x v="962"/>
    <x v="0"/>
    <x v="5"/>
    <x v="0"/>
    <s v="83 min"/>
    <s v="Dramas, LGBTQ Movies"/>
    <s v="A teen struggling with gender identity and family tensions seeks hope and support in New York City's underground LGBTQ ballroom community."/>
    <x v="0"/>
  </r>
  <r>
    <s v="s7947"/>
    <x v="0"/>
    <x v="4499"/>
    <s v="Savage Dog"/>
    <x v="953"/>
    <s v="Scott Adkins"/>
    <s v="Scott Adkins, Juju Chan, Marko Zaror, Vladimir Kulich, Charles Fathy, Matthew Marsden, Keith David, Luke Massy"/>
    <s v="United States"/>
    <s v="United States"/>
    <x v="0"/>
    <x v="961"/>
    <x v="1"/>
    <x v="5"/>
    <x v="0"/>
    <s v="95 min"/>
    <s v="Action &amp; Adventure, Independent Movies"/>
    <s v="A former professional boxer serving time in a brutal labor camp must fight incredible odds to gain his freedom and avenge an act of violence."/>
    <x v="5"/>
  </r>
  <r>
    <s v="s7948"/>
    <x v="0"/>
    <x v="4500"/>
    <s v="Savage Raghda"/>
    <x v="3039"/>
    <s v="Ramez Galal"/>
    <s v="Ramez Galal, Riham Hagag, Bayyumi Fuad, Entessar, Ahmed Fathy, Mohammed Tharwat"/>
    <s v="Egypt"/>
    <s v="Egypt"/>
    <x v="27"/>
    <x v="1312"/>
    <x v="2"/>
    <x v="21"/>
    <x v="0"/>
    <s v="93 min"/>
    <s v="Comedies, International Movies, Romantic Movies"/>
    <s v="Desperate to support his son, a single father uses his talent with makeup to dress up as a woman to try out for a part in a commercial."/>
    <x v="2"/>
  </r>
  <r>
    <s v="s7950"/>
    <x v="0"/>
    <x v="4501"/>
    <s v="Saving Mr. Banks"/>
    <x v="1753"/>
    <s v="Emma Thompson"/>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United States"/>
    <x v="0"/>
    <x v="772"/>
    <x v="4"/>
    <x v="4"/>
    <x v="2"/>
    <s v="126 min"/>
    <s v="Comedies, Dramas"/>
    <s v="When Walt Disney sets his sights on obtaining the rights to the children's classic &quot;Mary Poppins,&quot; the book's author proves a tough nut to crack."/>
    <x v="2"/>
  </r>
  <r>
    <s v="s7951"/>
    <x v="0"/>
    <x v="4502"/>
    <s v="Saving Zo√´"/>
    <x v="3560"/>
    <s v="Laura Marano"/>
    <s v="Laura Marano, Vanessa Marano, Christopher Tavarez, Giorgia Whigham, Michael Provost, Nathaniel Buzolic, Ken Jeong, Annie Jacob, Evan Castelloe, Whitney Goin, Jason Davis"/>
    <s v="United States"/>
    <s v="United States"/>
    <x v="0"/>
    <x v="570"/>
    <x v="1"/>
    <x v="23"/>
    <x v="4"/>
    <s v="95 min"/>
    <s v="Dramas"/>
    <s v="A reserved high school freshman acts out when she recovers a diary that offers clues to a secret world that could be behind her sister's murder."/>
    <x v="0"/>
  </r>
  <r>
    <s v="s7952"/>
    <x v="0"/>
    <x v="4503"/>
    <s v="Say When"/>
    <x v="227"/>
    <s v="Keira Knightley"/>
    <s v="Keira Knightley, Chlo√´ Grace Moretz, Sam Rockwell, Kaitlyn Dever, Jeff Garlin, Ellie Kemper, Mark Webber, Daniel Zovatto, Kevin Seal, Ernie Joseph, Louis Hobson, Dylan Arnold, Mari Nelson, Sean Nelson, Omar Silva, Aaron Washington, Sara Coates, Gretchen Mol, Basil Harris"/>
    <s v="United States"/>
    <s v="United States"/>
    <x v="0"/>
    <x v="569"/>
    <x v="2"/>
    <x v="28"/>
    <x v="4"/>
    <s v="99 min"/>
    <s v="Comedies, Dramas, Independent Movies"/>
    <s v="Desperately clinging to her youth, 28-year-old Megan tells her boyfriend she's attending a career seminar but hangs out with a teenage friend instead."/>
    <x v="2"/>
  </r>
  <r>
    <s v="s7953"/>
    <x v="0"/>
    <x v="4504"/>
    <s v="Scales: Mermaids Are Real"/>
    <x v="3561"/>
    <s v="Emmy Perry"/>
    <s v="Emmy Perry, Morgan Fairchild, Elisabeth R√∂hm, Nikki Hahn, Jack Dylan Grazer, Stephen Snedden, Noree Victoria, Sterling Sulieman"/>
    <s v="United States"/>
    <s v="United States"/>
    <x v="0"/>
    <x v="568"/>
    <x v="3"/>
    <x v="5"/>
    <x v="3"/>
    <s v="93 min"/>
    <s v="Children &amp; Family Movies"/>
    <s v="A seemingly ordinary girl learns she will turn into a mermaid on her 12th birthday and be forced to leave her life on land behind."/>
    <x v="7"/>
  </r>
  <r>
    <s v="s7955"/>
    <x v="0"/>
    <x v="4505"/>
    <s v="Scandal in Sorrento"/>
    <x v="3562"/>
    <s v="Vittorio De Sica"/>
    <s v="Vittorio De Sica, Sophia Loren, Lea Padovani, Antonio Cifariello, Tina Pica, Mario Carotenuto, Yoka Berretty, Virgilio Riento, Clara Crispo, Pasquale Misiano"/>
    <s v="Italy, France"/>
    <s v="Italy"/>
    <x v="13"/>
    <x v="567"/>
    <x v="4"/>
    <x v="68"/>
    <x v="5"/>
    <s v="93 min"/>
    <s v="Classic Movies, Comedies, Independent Movies"/>
    <s v="When a marshal moves back to his hometown, he finds a woman renting his property who refuses to leave but soon captures his affection."/>
    <x v="9"/>
  </r>
  <r>
    <s v="s7956"/>
    <x v="0"/>
    <x v="4506"/>
    <s v="Scary Movie"/>
    <x v="3563"/>
    <s v="Anna Faris"/>
    <s v="Anna Faris, Jon Abrahams, Shannon Elizabeth, Shawn Wayans, Regina Hall, Marlon Wayans, Lochlyn Munro, Cheri Oteri, Carmen Electra, Dave Sheridan, Kurt Fuller, Rick Ducommun, James Van Der Beek, Keenen Ivory Wayans, Marissa Jaret Winokur, Dan Joffre"/>
    <s v="United States"/>
    <s v="United States"/>
    <x v="0"/>
    <x v="1342"/>
    <x v="5"/>
    <x v="42"/>
    <x v="4"/>
    <s v="88 min"/>
    <s v="Comedies, Horror Movies"/>
    <s v="The Wayans brothers spoof some of Hollywood's biggest blockbusters, including Scream, I Know What You Did Last Summer, The Matrix and American Pie."/>
    <x v="2"/>
  </r>
  <r>
    <s v="s7957"/>
    <x v="0"/>
    <x v="4507"/>
    <s v="Scary Movie 5"/>
    <x v="75"/>
    <s v="Simon Rex"/>
    <s v="Simon Rex, Ashley Tisdale, Charlie Sheen, Lindsay Lohan, Gracie Whitton, Ava Kolker, Erica Ash, Lidia Porto, Katrina Bowden, Terry Crews"/>
    <s v="United States"/>
    <s v="United States"/>
    <x v="0"/>
    <x v="566"/>
    <x v="6"/>
    <x v="4"/>
    <x v="2"/>
    <s v="88 min"/>
    <s v="Comedies, Horror Movies"/>
    <s v="Taking aim at not only the horror genre but also films like &quot;Black Swan&quot; and &quot;Inception,&quot; &quot;Scary Movie 5&quot; widens the franchise's scope of mockery."/>
    <x v="2"/>
  </r>
  <r>
    <s v="s7958"/>
    <x v="0"/>
    <x v="4508"/>
    <s v="Schindler's List"/>
    <x v="9"/>
    <s v="Liam Neeson"/>
    <s v="Liam Neeson, Ben Kingsley, Ralph Fiennes, Caroline Goodall, Jonathan Sagall, Embeth Davidtz, Ma≈Çgorzata Gebel, Shmulik Levy, Mark Ivanir, Beatrice Macola, Friedrich von Thun, Andrzej Seweryn"/>
    <s v="United States"/>
    <s v="United States"/>
    <x v="0"/>
    <x v="565"/>
    <x v="0"/>
    <x v="0"/>
    <x v="4"/>
    <s v="195 min"/>
    <s v="Classic Movies, Dramas"/>
    <s v="Oskar Schindler becomes an unlikely humanitarian, spending his entire fortune to help save 1,100 Jews from Auschwitz during World War II."/>
    <x v="9"/>
  </r>
  <r>
    <s v="s7959"/>
    <x v="0"/>
    <x v="4509"/>
    <s v="School Daze"/>
    <x v="42"/>
    <s v="Laurence Fishburne"/>
    <s v="Laurence Fishburne, Giancarlo Esposito, Tisha Campbell-Martin, Kyme, Joe Seneca, Ellen Holly, Art Evans, Ossie Davis, Bill Nunn, James Bond III"/>
    <s v="United States"/>
    <s v="United States"/>
    <x v="0"/>
    <x v="564"/>
    <x v="1"/>
    <x v="45"/>
    <x v="4"/>
    <s v="120 min"/>
    <s v="Comedies, Dramas"/>
    <s v="At a Historically Black College, a student activist and his cousin pledging a fraternity navigate social divides amid parties, protests and conflicts."/>
    <x v="2"/>
  </r>
  <r>
    <s v="s7960"/>
    <x v="0"/>
    <x v="4510"/>
    <s v="Scooby-Doo on Zombie Island"/>
    <x v="3564"/>
    <s v="Scott Innes"/>
    <s v="Scott Innes, Billy West, Mary Kay Bergman, Frank Welker, B.J. Ward, Adrienne Barbeau, Tara Strong, Cam Clarke, Mark Hamill"/>
    <s v="United States"/>
    <s v="United States"/>
    <x v="0"/>
    <x v="563"/>
    <x v="2"/>
    <x v="2"/>
    <x v="5"/>
    <s v="77 min"/>
    <s v="Children &amp; Family Movies"/>
    <s v="When Daphne's TV show does a segment on real monsters, the gang fires up the Mystery Machine and heads to Moonscar Island, where zombies await."/>
    <x v="7"/>
  </r>
  <r>
    <s v="s7961"/>
    <x v="0"/>
    <x v="4511"/>
    <s v="Scott Pilgrim vs. the World"/>
    <x v="3565"/>
    <s v="Michael Cera"/>
    <s v="Michael Cera, Mary Elizabeth Winstead, Kieran Culkin, Chris Evans, Anna Kendrick, Brie Larson, Alison Pill, Aubrey Plaza, Brandon Routh, Jason Schwartzman, Mark Webber, Mae Whitman, Johnny Simmons, Ellen Wong"/>
    <s v="United States, United Kingdom, Canada, Japan"/>
    <s v="United States"/>
    <x v="0"/>
    <x v="562"/>
    <x v="3"/>
    <x v="3"/>
    <x v="2"/>
    <s v="112 min"/>
    <s v="Action &amp; Adventure, Comedies, Cult Movies"/>
    <s v="Dreamy delivery girl Ramona captures Scott Pilgrim's heart, but he must vanquish all seven of her evil exes in martial arts battles to win her love."/>
    <x v="5"/>
  </r>
  <r>
    <s v="s7962"/>
    <x v="0"/>
    <x v="4512"/>
    <s v="Scream 2"/>
    <x v="3566"/>
    <s v="Neve Campbell"/>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United States"/>
    <x v="0"/>
    <x v="561"/>
    <x v="4"/>
    <x v="36"/>
    <x v="4"/>
    <s v="121 min"/>
    <s v="Horror Movies"/>
    <s v="Gale has written a best-seller which has been turned into a film. As the movie premiere looms closer, the mysterious deaths begin again."/>
    <x v="3"/>
  </r>
  <r>
    <s v="s7963"/>
    <x v="0"/>
    <x v="4513"/>
    <s v="Scream 3"/>
    <x v="3566"/>
    <s v="David Arquette"/>
    <s v="David Arquette, Neve Campbell, Courteney Cox, Patrick Dempsey, Scott Foley, Lance Henriksen, Matt Keeslar, Jenny McCarthy, Emily Mortimer, Parker Posey, Deon Richmond, Kelly Rutherford, Liev Schreiber, Patrick Warburton, Jamie Kennedy"/>
    <s v="United States"/>
    <s v="United States"/>
    <x v="0"/>
    <x v="560"/>
    <x v="5"/>
    <x v="42"/>
    <x v="4"/>
    <s v="117 min"/>
    <s v="Horror Movies"/>
    <s v="This installment of the tongue-in-cheek horror franchise finds Sidney Prescott once again battling a crazed killer ‚Äì this time, on a movie set."/>
    <x v="3"/>
  </r>
  <r>
    <s v="s7964"/>
    <x v="0"/>
    <x v="4514"/>
    <s v="Seal Team Six: The Raid on Osama Bin Laden"/>
    <x v="3221"/>
    <s v="Cam Gigandet"/>
    <s v="Cam Gigandet, Anson Mount, Freddy Rodr√≠guez, Xzibit, Kathleen Robertson, Robert Knepper, Eddie Kaye Thomas, Kenneth Miller, William Fichtner, Jenny Gabrielle, Mo Gallini"/>
    <s v="United States"/>
    <s v="United States"/>
    <x v="0"/>
    <x v="559"/>
    <x v="6"/>
    <x v="10"/>
    <x v="0"/>
    <s v="90 min"/>
    <s v="Action &amp; Adventure"/>
    <s v="In this dramatic recreation, U.S. Navy SEAL Team 6 trains for a critical mission, then executes a tough nighttime raid on Osama Bin Laden's compound."/>
    <x v="5"/>
  </r>
  <r>
    <s v="s7965"/>
    <x v="0"/>
    <x v="4515"/>
    <s v="Searching for Bobby Fischer"/>
    <x v="3567"/>
    <s v="Max Pomeranc"/>
    <s v="Max Pomeranc, Joe Mantegna, Joan Allen, Ben Kingsley, Laurence Fishburne, William H. Macy, Laura Linney, David Paymer, Michael Nirenberg, Robert Stephens"/>
    <s v="United States"/>
    <s v="United States"/>
    <x v="0"/>
    <x v="1343"/>
    <x v="0"/>
    <x v="0"/>
    <x v="3"/>
    <s v="110 min"/>
    <s v="Children &amp; Family Movies, Classic Movies, Dramas"/>
    <s v="When a father learns that his 7-year-old son is a whiz at speed chess, he hires an implacable chess master to coach the boy for competitions."/>
    <x v="7"/>
  </r>
  <r>
    <s v="s7966"/>
    <x v="0"/>
    <x v="4516"/>
    <s v="Searching for Sugar Man"/>
    <x v="3568"/>
    <s v="Rodriguez"/>
    <s v="Rodriguez"/>
    <s v="Sweden, United Kingdom, Finland"/>
    <s v="Sweden"/>
    <x v="36"/>
    <x v="558"/>
    <x v="1"/>
    <x v="10"/>
    <x v="2"/>
    <s v="86 min"/>
    <s v="Documentaries, International Movies, Music &amp; Musicals"/>
    <s v="Decades after Detroit singer-songwriter Rodriguez disappeared following the commercial failure of his albums, two fans try to track down their idol."/>
    <x v="8"/>
  </r>
  <r>
    <s v="s7967"/>
    <x v="0"/>
    <x v="4517"/>
    <s v="Season of the Witch"/>
    <x v="320"/>
    <s v="Nicolas Cage"/>
    <s v="Nicolas Cage, Ron Perlman, Christopher Lee, Stephen Campbell Moore, Stephen Graham, Ulrich Thomsen, Claire Foy, Robert Sheehan, Kevin Rees, Andrew Hefler"/>
    <s v="United States"/>
    <s v="United States"/>
    <x v="0"/>
    <x v="557"/>
    <x v="2"/>
    <x v="15"/>
    <x v="2"/>
    <s v="95 min"/>
    <s v="Action &amp; Adventure, Sci-Fi &amp; Fantasy"/>
    <s v="A group of weary warriors transport a suspected witch believed to be responsible for spreading the devastating Black Plague."/>
    <x v="5"/>
  </r>
  <r>
    <s v="s7968"/>
    <x v="0"/>
    <x v="4518"/>
    <s v="Secret"/>
    <x v="3569"/>
    <s v="Jay Chou"/>
    <s v="Jay Chou, Lun-Mei Kwai, Anthony Wong Chau-Sang, Kai-xuan Tseng, Devon Song, Jun Lang Huang, Zhan Yuhao"/>
    <s v="Hong Kong, Taiwan"/>
    <s v="Hong Kong"/>
    <x v="12"/>
    <x v="556"/>
    <x v="3"/>
    <x v="18"/>
    <x v="5"/>
    <s v="101 min"/>
    <s v="Dramas, International Movies, Music &amp; Musicals"/>
    <s v="Enchanted by a pretty pianist and the haunting melody she plays, a musical prodigy falls in love. But a secret soon threatens to derail their romance."/>
    <x v="0"/>
  </r>
  <r>
    <s v="s7970"/>
    <x v="0"/>
    <x v="4519"/>
    <s v="Secret in Their Eyes"/>
    <x v="3570"/>
    <s v="Chiwetel Ejiofor"/>
    <s v="Chiwetel Ejiofor, Nicole Kidman, Julia Roberts, Dean Norris, Michael Kelly, Joe Cole, Zoe Graham, Alfred Molina"/>
    <s v="United States, United Kingdom, Spain, South Korea"/>
    <s v="United States"/>
    <x v="0"/>
    <x v="950"/>
    <x v="5"/>
    <x v="25"/>
    <x v="2"/>
    <s v="111 min"/>
    <s v="Dramas, Thrillers"/>
    <s v="A former FBI investigator reopens the haunting 13-year-old murder case of his colleague, only to uncover shocking truths hidden since then."/>
    <x v="0"/>
  </r>
  <r>
    <s v="s7971"/>
    <x v="0"/>
    <x v="4520"/>
    <s v="Secrets of Althorp - The Spencers"/>
    <x v="3571"/>
    <s v="Samuel West"/>
    <s v="Samuel West"/>
    <s v="United States"/>
    <s v="United States"/>
    <x v="0"/>
    <x v="1523"/>
    <x v="4"/>
    <x v="4"/>
    <x v="5"/>
    <s v="54 min"/>
    <s v="Documentaries, International Movies"/>
    <s v="Princess Diana's brother, Charles, the ninth Earl Spencer, leads a tour of Althorp House, the manor the Spencer family has called home for 500 years."/>
    <x v="8"/>
  </r>
  <r>
    <s v="s7972"/>
    <x v="0"/>
    <x v="4521"/>
    <s v="Secrets of Chatsworth"/>
    <x v="3572"/>
    <s v="Samuel West"/>
    <s v="Samuel West"/>
    <s v="United States"/>
    <s v="United States"/>
    <x v="0"/>
    <x v="1451"/>
    <x v="1"/>
    <x v="4"/>
    <x v="5"/>
    <s v="54 min"/>
    <s v="Documentaries, International Movies"/>
    <s v="Tales of tragedy and scandal unfold through the history of Chatsworth, a grand estate that has been home to some of England's most noted aristocrats."/>
    <x v="8"/>
  </r>
  <r>
    <s v="s7973"/>
    <x v="0"/>
    <x v="4522"/>
    <s v="Secrets of Henry VIII's Palace: Hampton Court"/>
    <x v="3573"/>
    <s v="Samuel West"/>
    <s v="Samuel West"/>
    <s v="United States"/>
    <s v="United States"/>
    <x v="0"/>
    <x v="1451"/>
    <x v="1"/>
    <x v="4"/>
    <x v="5"/>
    <s v="54 min"/>
    <s v="Documentaries, International Movies"/>
    <s v="The history of this grand 500-year-old palace is inextricably tied to the lavish lifestyle of King Henry VIII and the doomed fates of his six wives."/>
    <x v="8"/>
  </r>
  <r>
    <s v="s7974"/>
    <x v="0"/>
    <x v="4523"/>
    <s v="Secrets of Her Majesty's Secret Service"/>
    <x v="3571"/>
    <s v="Samuel West"/>
    <s v="Samuel West"/>
    <s v="United Kingdom"/>
    <s v="United Kingdom"/>
    <x v="1"/>
    <x v="1451"/>
    <x v="1"/>
    <x v="28"/>
    <x v="5"/>
    <s v="55 min"/>
    <s v="Documentaries, International Movies"/>
    <s v="This documentary spotlights more than 100 years of operatives and operations in the U.K.'s secret service, the world's oldest intelligence agency."/>
    <x v="8"/>
  </r>
  <r>
    <s v="s7975"/>
    <x v="0"/>
    <x v="4524"/>
    <s v="Secrets of Highclere Castle"/>
    <x v="3574"/>
    <s v="Samuel West"/>
    <s v="Samuel West"/>
    <s v="United States"/>
    <s v="United States"/>
    <x v="0"/>
    <x v="1451"/>
    <x v="1"/>
    <x v="4"/>
    <x v="5"/>
    <s v="54 min"/>
    <s v="Documentaries, International Movies"/>
    <s v="Known as the setting of &quot;Downton Abbey,&quot; Highclere Castle truly was the home of aristocrats and an army of servants, with a rich past to share."/>
    <x v="8"/>
  </r>
  <r>
    <s v="s7976"/>
    <x v="0"/>
    <x v="4525"/>
    <s v="Secrets of Scotland Yard"/>
    <x v="3572"/>
    <s v="Samuel West"/>
    <s v="Samuel West"/>
    <s v="United Kingdom"/>
    <s v="United Kingdom"/>
    <x v="1"/>
    <x v="1523"/>
    <x v="4"/>
    <x v="4"/>
    <x v="1"/>
    <s v="55 min"/>
    <s v="Documentaries"/>
    <s v="Revisit famous cases and explore the history of Scotland Yard, one of the world's oldest detective forces and a name synonymous with crime solving."/>
    <x v="8"/>
  </r>
  <r>
    <s v="s7977"/>
    <x v="0"/>
    <x v="4526"/>
    <s v="Secrets of Selfridges"/>
    <x v="3573"/>
    <s v="Samuel West"/>
    <s v="Samuel West"/>
    <s v="United States"/>
    <s v="United States"/>
    <x v="0"/>
    <x v="1523"/>
    <x v="4"/>
    <x v="28"/>
    <x v="5"/>
    <s v="55 min"/>
    <s v="Documentaries"/>
    <s v="American Harry Gordon Selfridge introduced Londoners to a new retail model that made shopping less of a practical pursuit and more of an adventure."/>
    <x v="8"/>
  </r>
  <r>
    <s v="s7978"/>
    <x v="0"/>
    <x v="4527"/>
    <s v="Secrets of the Tower of London"/>
    <x v="3574"/>
    <s v="Samuel West"/>
    <s v="Samuel West"/>
    <s v="United Kingdom"/>
    <s v="United Kingdom"/>
    <x v="1"/>
    <x v="1451"/>
    <x v="1"/>
    <x v="4"/>
    <x v="5"/>
    <s v="55 min"/>
    <s v="Documentaries"/>
    <s v="Explore the storied history of the iconic Tower of London as it evolved from a royal castle into a dungeon prison and, finally, an armory and mint."/>
    <x v="8"/>
  </r>
  <r>
    <s v="s7979"/>
    <x v="0"/>
    <x v="4528"/>
    <s v="Secrets of Underground London"/>
    <x v="3575"/>
    <s v="Samuel West"/>
    <s v="Samuel West"/>
    <s v="United Kingdom"/>
    <s v="United Kingdom"/>
    <x v="1"/>
    <x v="1523"/>
    <x v="4"/>
    <x v="28"/>
    <x v="5"/>
    <s v="55 min"/>
    <s v="Documentaries, International Movies"/>
    <s v="Experts examine the ruins and relics hidden beneath London's surface, unearthing a Roman amphitheater, plague pits, air raid shelters and more."/>
    <x v="8"/>
  </r>
  <r>
    <s v="s7980"/>
    <x v="0"/>
    <x v="4529"/>
    <s v="Secrets of Westminster"/>
    <x v="3576"/>
    <s v="Samuel West"/>
    <s v="Samuel West"/>
    <s v="United States, United Kingdom"/>
    <s v="United States"/>
    <x v="0"/>
    <x v="1523"/>
    <x v="4"/>
    <x v="28"/>
    <x v="5"/>
    <s v="55 min"/>
    <s v="Documentaries, International Movies"/>
    <s v="Take an insider's tour of Parliament, Big Ben and Westminster Abbey to discover the little-known history and pageantry of these famous buildings."/>
    <x v="8"/>
  </r>
  <r>
    <s v="s7981"/>
    <x v="0"/>
    <x v="4530"/>
    <s v="Sen Kimsin?"/>
    <x v="401"/>
    <s v="Tolga √áevik"/>
    <s v="Tolga √áevik, K√∂ksal Eng√ºr, Pelin K√∂rm√ºk√ß√º, Toprak Sergen, Zeynep √ñzder"/>
    <s v="Turkey"/>
    <s v="Turkey"/>
    <x v="41"/>
    <x v="1136"/>
    <x v="3"/>
    <x v="10"/>
    <x v="1"/>
    <s v="102 min"/>
    <s v="Comedies, International Movies"/>
    <s v="Desperate for cash, klutzy private investigator Tekin searches for a wealthy woman's missing girl but faces one surprise and mishap after another."/>
    <x v="2"/>
  </r>
  <r>
    <s v="s7982"/>
    <x v="0"/>
    <x v="4531"/>
    <s v="Senna"/>
    <x v="2691"/>
    <s v="Ayrton Senna"/>
    <s v="Ayrton Senna, Alain Prost, Frank Williams"/>
    <s v="United Kingdom, France, United States"/>
    <s v="United Kingdom"/>
    <x v="1"/>
    <x v="647"/>
    <x v="0"/>
    <x v="3"/>
    <x v="2"/>
    <s v="106 min"/>
    <s v="Documentaries, International Movies, Sports Movies"/>
    <s v="This fast-paced documentary profiles Ayrton Senna, one of the greatest drivers in the history of Formula One racing, and a hero in his native Brazil."/>
    <x v="8"/>
  </r>
  <r>
    <s v="s7984"/>
    <x v="0"/>
    <x v="4532"/>
    <s v="Septiembre, un llanto en silencio"/>
    <x v="3577"/>
    <s v="Sa√∫l Lisazo"/>
    <s v="Sa√∫l Lisazo, Mario Zaragoza, Juan Pablo Olyslager, Costanza Andrade"/>
    <s v="Guatemala"/>
    <s v="Guatemala"/>
    <x v="73"/>
    <x v="1313"/>
    <x v="4"/>
    <x v="5"/>
    <x v="0"/>
    <s v="69 min"/>
    <s v="Dramas, Independent Movies, International Movies"/>
    <s v="After a terrorist attack in Guatemala, a baby is rendered deaf and motherless and her father is left to raise her alone."/>
    <x v="0"/>
  </r>
  <r>
    <s v="s7986"/>
    <x v="0"/>
    <x v="4533"/>
    <s v="Set Up"/>
    <x v="267"/>
    <s v="50 Cent"/>
    <s v="50 Cent, Ryan Phillippe, Bruce Willis, Rory Markham, Jenna Dewan, Brett Granstaff, Randy Couture, Susie Abromeit, Ron Turner, James Remar"/>
    <s v="United States"/>
    <s v="United States"/>
    <x v="0"/>
    <x v="573"/>
    <x v="3"/>
    <x v="15"/>
    <x v="4"/>
    <s v="85 min"/>
    <s v="Action &amp; Adventure"/>
    <s v="A diamond heist goes horribly wrong, and the group of friends who sought to make a fortune must instead fight for their very survival."/>
    <x v="5"/>
  </r>
  <r>
    <s v="s7987"/>
    <x v="0"/>
    <x v="4534"/>
    <s v="Sex and the City 2"/>
    <x v="3578"/>
    <s v="Sarah Jessica Parker"/>
    <s v="Sarah Jessica Parker, Kim Cattrall, Cynthia Nixon, Kristin Davis, Chris Noth, John Corbett, David Eigenberg, Evan Handler, Jason Lewis, Willie Garson, Mario Cantone"/>
    <s v="United States"/>
    <s v="United States"/>
    <x v="0"/>
    <x v="301"/>
    <x v="3"/>
    <x v="3"/>
    <x v="4"/>
    <s v="146 min"/>
    <s v="Comedies, Dramas, Romantic Movies"/>
    <s v="Best friends Carrie, Miranda, Samantha and Charlotte take a break from their busy New York lives for an all-expenses-paid luxury vacation to Abu Dhabi."/>
    <x v="2"/>
  </r>
  <r>
    <s v="s7988"/>
    <x v="0"/>
    <x v="4535"/>
    <s v="Sex and the City: The Movie"/>
    <x v="3578"/>
    <s v="Sarah Jessica Parker"/>
    <s v="Sarah Jessica Parker, Kim Cattrall, Kristin Davis, Cynthia Nixon, Chris Noth, Candice Bergen, Jennifer Hudson, David Eigenberg, Evan Handler, Jason Lewis, Mario Cantone, Lynn Cohen"/>
    <s v="United States"/>
    <s v="United States"/>
    <x v="0"/>
    <x v="301"/>
    <x v="3"/>
    <x v="16"/>
    <x v="4"/>
    <s v="145 min"/>
    <s v="Comedies, Dramas, Romantic Movies"/>
    <s v="When Carrie's big step forward in her relationship goes awry, best friends Charlotte, Miranda and Samantha are there to help her pick up the pieces."/>
    <x v="2"/>
  </r>
  <r>
    <s v="s7989"/>
    <x v="0"/>
    <x v="4536"/>
    <s v="Sex Doll"/>
    <x v="468"/>
    <s v="Hafsia Herzi"/>
    <s v="Hafsia Herzi, Ash Stymest, Karole Rocher, Paul Hamy, Ira Max, Lindsay Karamoh, Myriam Djeljeli"/>
    <s v="United Kingdom, France"/>
    <s v="United Kingdom"/>
    <x v="1"/>
    <x v="300"/>
    <x v="4"/>
    <x v="32"/>
    <x v="13"/>
    <s v="103 min"/>
    <s v="Dramas, International Movies, Romantic Movies"/>
    <s v="A high-end call girl falls for a handsome man she meets at a nightclub, but he harbors a secret that throws a wrench in their relationship."/>
    <x v="0"/>
  </r>
  <r>
    <s v="s7990"/>
    <x v="0"/>
    <x v="4537"/>
    <s v="Sexo, Pudor y Lagrimas"/>
    <x v="2394"/>
    <s v="Demi√°n Bichir"/>
    <s v="Demi√°n Bichir, Susana Zabaleta, Jorge Salinas, Cecilia Su√°rez, Victor Huggo Martin, M√≥nica Dionne, Ang√©lica Arag√≥n, Laura Almela"/>
    <s v="Mexico"/>
    <s v="Mexico"/>
    <x v="17"/>
    <x v="1003"/>
    <x v="3"/>
    <x v="31"/>
    <x v="4"/>
    <s v="111 min"/>
    <s v="Comedies, Dramas, International Movies"/>
    <s v="Passions flare and alliances form when neighbors Ana and Miguel each start an affair with former lovers, right under their spouses' noses."/>
    <x v="2"/>
  </r>
  <r>
    <s v="s7991"/>
    <x v="0"/>
    <x v="4538"/>
    <s v="SGT. Will Gardner"/>
    <x v="3579"/>
    <s v="Max Martini"/>
    <s v="Max Martini, Omari Hardwick, Lily Rabe, Elisabeth R√∂hm, Robert Patrick, Dermot Mulroney, Gary Sinise, JoBeth Williams, Luis Bordonada, Leo Martini"/>
    <s v="United States"/>
    <s v="United States"/>
    <x v="0"/>
    <x v="1354"/>
    <x v="5"/>
    <x v="23"/>
    <x v="0"/>
    <s v="125 min"/>
    <s v="Dramas"/>
    <s v="A homeless vet who has PTSD steals a motorcycle and hits the road, trying to sort out what life means now that war is in the rear-view mirror."/>
    <x v="0"/>
  </r>
  <r>
    <s v="s7993"/>
    <x v="0"/>
    <x v="4539"/>
    <s v="Shahanpan Dega Deva"/>
    <x v="3580"/>
    <s v="Bharat Jadhav"/>
    <s v="Bharat Jadhav, Ankush Chaudhari, Siddarth Jadhav, Santosh Juvekar, Vaibhav Mangale, Kranti Redkar, Manava Naik"/>
    <s v="India"/>
    <s v="India"/>
    <x v="3"/>
    <x v="992"/>
    <x v="6"/>
    <x v="15"/>
    <x v="1"/>
    <s v="115 min"/>
    <s v="Comedies, International Movies"/>
    <s v="At large in the city, five inmates of a mental asylum run up against the insanity of the outside world while trying to prevent a terrorist plot."/>
    <x v="2"/>
  </r>
  <r>
    <s v="s7995"/>
    <x v="0"/>
    <x v="4540"/>
    <s v="Shakti: The Power"/>
    <x v="3581"/>
    <s v="Karisma Kapoor"/>
    <s v="Karisma Kapoor, Nana Patekar, Sanjay Kapoor, Shah Rukh Khan, Deepti Naval, Vijay Raaz, Tiku Talsania, Jaspal Bhatti, Divya Dutta, Prakash Raj"/>
    <s v="India"/>
    <s v="India"/>
    <x v="3"/>
    <x v="964"/>
    <x v="2"/>
    <x v="12"/>
    <x v="0"/>
    <s v="168 min"/>
    <s v="Dramas, International Movies, Thrillers"/>
    <s v="A young mother must break free of the clutches of her husband's feudal family and bring herself and her young child to safety."/>
    <x v="0"/>
  </r>
  <r>
    <s v="s7996"/>
    <x v="0"/>
    <x v="4541"/>
    <s v="Shanghai"/>
    <x v="87"/>
    <s v="Emraan Hashmi"/>
    <s v="Emraan Hashmi, Abhay Deol, Prasenjit Chatterjee, Kalki Koechlin, Supriya Pathak, Tillotama Shome, Anant Jog, Pitobash, Farooq Shaikh, Arvind Goswami"/>
    <s v="India"/>
    <s v="India"/>
    <x v="3"/>
    <x v="964"/>
    <x v="2"/>
    <x v="10"/>
    <x v="1"/>
    <s v="109 min"/>
    <s v="Dramas, Independent Movies, International Movies"/>
    <s v="Three disparate characters uncover government corruption as a small Indian town receives an influx of foreign money to turn it into the next Shanghai."/>
    <x v="0"/>
  </r>
  <r>
    <s v="s7997"/>
    <x v="0"/>
    <x v="4542"/>
    <s v="Shararat"/>
    <x v="3582"/>
    <s v="Abhishek Bachchan"/>
    <s v="Abhishek Bachchan, Hrishitaa Bhatt, Amrish Puri, Mohnish Bahl, Helen, Om Puri, Ashish Vidyarthi, A.K. Hangal, Tinnu Anand, Daisy Irani, Dara Singh, Viju Khote, Shubha Khote"/>
    <s v="India"/>
    <s v="India"/>
    <x v="3"/>
    <x v="964"/>
    <x v="2"/>
    <x v="12"/>
    <x v="5"/>
    <s v="148 min"/>
    <s v="Comedies, International Movies, Music &amp; Musicals"/>
    <s v="Unable to bribe his way out of a reckless driving charge, an arrogant rich kid is sentenced to community service at a home for senior citizens."/>
    <x v="2"/>
  </r>
  <r>
    <s v="s7998"/>
    <x v="0"/>
    <x v="4543"/>
    <s v="Shark Busters"/>
    <x v="1720"/>
    <s v="Danny Lee"/>
    <s v="Danny Lee, Hui Siu-Hung, Lam Suet, Alfred Cheung, Brian Ireland, Ken Lo, Lai Suk-Yin, Yeung Tin-King, Fung Hak-On, Jamie Luk"/>
    <s v="Hong Kong"/>
    <s v="Hong Kong"/>
    <x v="12"/>
    <x v="869"/>
    <x v="2"/>
    <x v="12"/>
    <x v="1"/>
    <s v="92 min"/>
    <s v="Dramas, International Movies"/>
    <s v="Hit by a media storm over his own mounting debts, a police officer leads an investigation against the loan sharks behind a sinister credit scheme."/>
    <x v="0"/>
  </r>
  <r>
    <s v="s7999"/>
    <x v="0"/>
    <x v="4544"/>
    <s v="Shark Night"/>
    <x v="3016"/>
    <s v="Sara Paxton"/>
    <s v="Sara Paxton, Dustin Milligan, Chris Carmack, Katharine McPhee, Donal Logue, Joshua Leonard, Sinqua Walls, Chris Zylka, Alyssa Diaz, Joel David Moore"/>
    <s v="United States"/>
    <s v="United States"/>
    <x v="0"/>
    <x v="623"/>
    <x v="4"/>
    <x v="15"/>
    <x v="2"/>
    <s v="91 min"/>
    <s v="Horror Movies"/>
    <s v="A weekend of beach-house debauchery turns into a nightmare for a group of friends when they discover that the waters are infested with vicious sharks."/>
    <x v="3"/>
  </r>
  <r>
    <s v="s8000"/>
    <x v="0"/>
    <x v="4545"/>
    <s v="Shaurya: It Takes Courage to Make Right... Right"/>
    <x v="3583"/>
    <s v="Rahul Bose"/>
    <s v="Rahul Bose, Javed Jaffrey, Minissha Lamba, Seema Biswas, Deepak Dobriyal, Kay Kay Menon, Amrita Rao, Rosa Catalano, Subrat Dutta, Priyesh Kaushik"/>
    <s v="India"/>
    <s v="India"/>
    <x v="3"/>
    <x v="964"/>
    <x v="2"/>
    <x v="16"/>
    <x v="1"/>
    <s v="135 min"/>
    <s v="Dramas, International Movies"/>
    <s v="Courtroom intrigue plays out against a backdrop of military secrets in this Bollywood drama with a plot that's reminiscent of A Few Good Men."/>
    <x v="0"/>
  </r>
  <r>
    <s v="s8002"/>
    <x v="0"/>
    <x v="4546"/>
    <s v="Shelter"/>
    <x v="240"/>
    <s v="Julianne Moore"/>
    <s v="Julianne Moore, Jonathan Rhys Meyers, Jeffrey DeMunn, Frances Conroy, Nate Corddry, Brooklynn Proulx, Brian Anthony Wilson, Joyce Feurring, Steven Rishard, Charles Techman"/>
    <s v="United States"/>
    <s v="United States"/>
    <x v="0"/>
    <x v="995"/>
    <x v="3"/>
    <x v="3"/>
    <x v="4"/>
    <s v="112 min"/>
    <s v="Horror Movies, Thrillers"/>
    <s v="A forensic psychiatrist has to think outside the box when she takes on a patient whose multiple personalities lead to a trail of murder victims."/>
    <x v="3"/>
  </r>
  <r>
    <s v="s8004"/>
    <x v="0"/>
    <x v="4547"/>
    <s v="Sherlock Holmes"/>
    <x v="3280"/>
    <s v="Robert Downey Jr."/>
    <s v="Robert Downey Jr., Jude Law, Rachel McAdams, Mark Strong, Eddie Marsan, Robert Maillet, Geraldine James, Kelly Reilly, William Houston, James Fox, Hans Matheson"/>
    <s v="United States, Germany, United Kingdom, Australia"/>
    <s v="United States"/>
    <x v="0"/>
    <x v="301"/>
    <x v="3"/>
    <x v="17"/>
    <x v="2"/>
    <s v="128 min"/>
    <s v="Action &amp; Adventure, Comedies"/>
    <s v="The game is afoot for an eccentric detective who must use his brains and brawn to track down a nefarious nemesis with the help of his partner."/>
    <x v="5"/>
  </r>
  <r>
    <s v="s8005"/>
    <x v="0"/>
    <x v="4548"/>
    <s v="Shiva"/>
    <x v="160"/>
    <s v="Nagarjuna Akkineni"/>
    <s v="Nagarjuna Akkineni, Amala, Rajendranath Zutshi, Raghuvaran, Paresh Rawal, Brij Gopal, J.D. Chakravarthi, Tanikella Bharani"/>
    <s v="India"/>
    <s v="India"/>
    <x v="3"/>
    <x v="579"/>
    <x v="0"/>
    <x v="29"/>
    <x v="0"/>
    <s v="168 min"/>
    <s v="Action &amp; Adventure, Dramas, International Movies"/>
    <s v="A young man enrolls at a college and becomes a rival to the student-union president, who‚Äôs using force and intimidation to advance his criminal agenda."/>
    <x v="5"/>
  </r>
  <r>
    <s v="s8006"/>
    <x v="0"/>
    <x v="4549"/>
    <s v="Shopkins: Chef Club"/>
    <x v="3584"/>
    <s v="Erika Harlacher"/>
    <s v="Erika Harlacher, Marieve Herington, David Lodge, Cassandra Morris, Kate Murphy, Abby Trott"/>
    <s v="United States"/>
    <s v="United States"/>
    <x v="0"/>
    <x v="830"/>
    <x v="2"/>
    <x v="32"/>
    <x v="9"/>
    <s v="45 min"/>
    <s v="Movies"/>
    <s v="In this first full Shopkins movie, Peppa-Mint is the new Shoppie in town who stirs things up by hosting a team cooking competition."/>
    <x v="14"/>
  </r>
  <r>
    <s v="s8007"/>
    <x v="0"/>
    <x v="4549"/>
    <s v="Shopkins: Wild"/>
    <x v="3585"/>
    <s v="Kate Murphy"/>
    <s v="Kate Murphy, Cassandra Morris, Kayli Mills, Abby Trott, Brianna Plantano, Laura Stahl, Philece Sampler"/>
    <s v="Australia"/>
    <s v="Australia"/>
    <x v="9"/>
    <x v="830"/>
    <x v="2"/>
    <x v="21"/>
    <x v="9"/>
    <s v="75 min"/>
    <s v="Movies"/>
    <s v="Beloved movie star Scarletta Gateau visits Shopville and recruits the Shopkins for a quest through the jungle to the mysterious world of Pawville."/>
    <x v="14"/>
  </r>
  <r>
    <s v="s8008"/>
    <x v="0"/>
    <x v="4549"/>
    <s v="Shopkins: World Vacation"/>
    <x v="3586"/>
    <s v="Kate Murphy"/>
    <s v="Kate Murphy, Cassandra Morris, Erika Harlacher, Abby Trott, Brianna Plantano, Reba Buhr, Doug Erholtz, Cherami Leigh, Brianna Knickerbocker"/>
    <s v="Australia"/>
    <s v="Australia"/>
    <x v="9"/>
    <x v="830"/>
    <x v="2"/>
    <x v="5"/>
    <x v="9"/>
    <s v="71 min"/>
    <s v="Movies"/>
    <s v="The Shopkins and Shoppies jet around the world in search of missing friend Kooky Cookie, a stolen diamond and more vloggable adventure."/>
    <x v="14"/>
  </r>
  <r>
    <s v="s8009"/>
    <x v="0"/>
    <x v="4550"/>
    <s v="Shorgul"/>
    <x v="3587"/>
    <s v="Ashutosh Rana"/>
    <s v="Ashutosh Rana, Jimmy Shergill, Suha Gezen, Sanjay Suri, Narendra Jha, Hiten Tejwani, Eijaz Khan, Aniruddha Dave"/>
    <s v="India"/>
    <s v="India"/>
    <x v="3"/>
    <x v="1524"/>
    <x v="0"/>
    <x v="32"/>
    <x v="1"/>
    <s v="122 min"/>
    <s v="Dramas, International Movies"/>
    <s v="A Hindu boy's feelings for a Muslim girl expose the tensions between their two communities and open the door to chaos and violence."/>
    <x v="0"/>
  </r>
  <r>
    <s v="s8010"/>
    <x v="0"/>
    <x v="4551"/>
    <s v="Short Term 12"/>
    <x v="3588"/>
    <s v="Brie Larson"/>
    <s v="Brie Larson, John Gallagher Jr., Kaitlyn Dever, Rami Malek, Lakeith Stanfield, Kevin Hernandez, Melora Walters, Stephanie Beatriz, Lydia Du Veaux, Alex Calloway, Frantz Turner"/>
    <s v="United States"/>
    <s v="United States"/>
    <x v="0"/>
    <x v="836"/>
    <x v="1"/>
    <x v="4"/>
    <x v="4"/>
    <s v="97 min"/>
    <s v="Dramas, Independent Movies"/>
    <s v="A new charge at a foster care facility dredges up the memories of a young supervisor's own troubled past, and her tough exterior begins eroding."/>
    <x v="0"/>
  </r>
  <r>
    <s v="s8011"/>
    <x v="0"/>
    <x v="4552"/>
    <s v="Shorts"/>
    <x v="339"/>
    <s v="Jimmy Bennett"/>
    <s v="Jimmy Bennett, Jake Short, Kat Dennings, Trevor Gagnon, Devon Gearhart, Jolie Vanier, Rebel Rodriguez, Leo Howard, Leslie Mann, Jon Cryer, William H. Macy, James Spader"/>
    <s v="United States, United Arab Emirates"/>
    <s v="United States"/>
    <x v="0"/>
    <x v="835"/>
    <x v="2"/>
    <x v="17"/>
    <x v="3"/>
    <s v="89 min"/>
    <s v="Children &amp; Family Movies, Comedies"/>
    <s v="Chaos erupts when locals learn that an 11-year-old boy has discovered a mysterious rock that grants the wishes of whoever possesses it."/>
    <x v="7"/>
  </r>
  <r>
    <s v="s8012"/>
    <x v="0"/>
    <x v="4553"/>
    <s v="SHOT! The Psycho-Spiritual Mantra of Rock"/>
    <x v="3589"/>
    <s v="Mick Rock"/>
    <s v="Mick Rock"/>
    <s v="United Kingdom, United States"/>
    <s v="United Kingdom"/>
    <x v="1"/>
    <x v="834"/>
    <x v="3"/>
    <x v="32"/>
    <x v="0"/>
    <s v="98 min"/>
    <s v="Documentaries, Music &amp; Musicals"/>
    <s v="Aptly named iconic rock photographer Mick Rock reconstructs his journey through the thrilling and murky universe of rock 'n' roll history."/>
    <x v="8"/>
  </r>
  <r>
    <s v="s8013"/>
    <x v="0"/>
    <x v="4554"/>
    <s v="Shuddhi"/>
    <x v="3590"/>
    <s v="Lauren Spartano"/>
    <s v="Lauren Spartano, Niveditha, Amrutha Karagada, Shashank Purushotham, Sidhartha Maadhyamika, Ajay Raj, Sanchari Vijay, Veena Sundar"/>
    <s v="India, United States"/>
    <s v="India"/>
    <x v="3"/>
    <x v="1444"/>
    <x v="4"/>
    <x v="5"/>
    <x v="1"/>
    <s v="115 min"/>
    <s v="Dramas, International Movies, Thrillers"/>
    <s v="An American woman on a revenge mission travels to India and befriends two journalists seeking justice for violent crimes against women."/>
    <x v="0"/>
  </r>
  <r>
    <s v="s8014"/>
    <x v="0"/>
    <x v="4555"/>
    <s v="Shutter"/>
    <x v="3591"/>
    <s v="Ananda Everingham"/>
    <s v="Ananda Everingham, Natthaweeranuch Thongmee, Achita Sikamana, Unnop Chanpaibool, Titikarn Tongprasearth, Sivagorn Muttamara, Chachchaya Chalemphol, Kachormsak Naruepatr"/>
    <s v="Thailand"/>
    <s v="Thailand"/>
    <x v="24"/>
    <x v="1525"/>
    <x v="5"/>
    <x v="14"/>
    <x v="0"/>
    <s v="96 min"/>
    <s v="Horror Movies, International Movies"/>
    <s v="After killing a young girl in a hit-and-run accident, a couple is haunted by more than just the memory of their deadly choice."/>
    <x v="3"/>
  </r>
  <r>
    <s v="s8015"/>
    <x v="0"/>
    <x v="4556"/>
    <s v="Sicilian Ghost Story"/>
    <x v="3592"/>
    <s v="Julia Jedlikowska"/>
    <s v="Julia Jedlikowska, Gaetano Fernandez, Corinne Musallari, Lorenzo Curcio, Andrea Falzone, Federico Finocchiaro, Vincenzo Amato, Sabine Timoteo"/>
    <s v="Italy, France, Switzerland"/>
    <s v="Italy"/>
    <x v="13"/>
    <x v="833"/>
    <x v="6"/>
    <x v="5"/>
    <x v="0"/>
    <s v="119 min"/>
    <s v="Dramas, International Movies, Thrillers"/>
    <s v="When officials are slow to investigate a mysterious disappearance, a teen girl searches the dark woods on the outskirts of town for the boy she loves."/>
    <x v="0"/>
  </r>
  <r>
    <s v="s8017"/>
    <x v="0"/>
    <x v="4557"/>
    <s v="Siddhant"/>
    <x v="3593"/>
    <s v="Vikram Gokhale"/>
    <s v="Vikram Gokhale, Swati Chitnis, Kishore Kadam, Ganesh Yadav, Sarang Sathaye, Archit Deodhar, Madhavi Soman, Neha Mahajan"/>
    <s v="India"/>
    <s v="India"/>
    <x v="3"/>
    <x v="1526"/>
    <x v="0"/>
    <x v="28"/>
    <x v="8"/>
    <s v="105 min"/>
    <s v="Dramas, Independent Movies, International Movies"/>
    <s v="A principled mathematics teacher is shocked to discover that his grandson used unethical means to achieve academic success."/>
    <x v="0"/>
  </r>
  <r>
    <s v="s8018"/>
    <x v="0"/>
    <x v="4558"/>
    <s v="Silencer"/>
    <x v="3113"/>
    <s v="Johnny Messner"/>
    <s v="Johnny Messner, Danny Trejo, Tito Ortiz, Chuck Liddell, Robert LaSardo, Nikki Leigh, Kai Scarlett Williams, Marlene Marquez"/>
    <s v="United States"/>
    <s v="United States"/>
    <x v="0"/>
    <x v="1454"/>
    <x v="1"/>
    <x v="21"/>
    <x v="0"/>
    <s v="88 min"/>
    <s v="Action &amp; Adventure, Independent Movies"/>
    <s v="When a drug lord kidnaps his girlfriend‚Äôs daughter, a retired assassin leaves his newly peaceful life to go on a ruthless rampage to rescue the child."/>
    <x v="5"/>
  </r>
  <r>
    <s v="s8019"/>
    <x v="0"/>
    <x v="4559"/>
    <s v="Silent Hill: Revelation"/>
    <x v="3594"/>
    <s v="Deborah Kara Unger"/>
    <s v="Deborah Kara Unger, Adelaide Clemens, Sean Bean, Malcolm McDowell, Carrie-Anne Moss, Radha Mitchell, Martin Donovan, Kit Harington"/>
    <s v="Canada, France, United States"/>
    <s v="Canada"/>
    <x v="11"/>
    <x v="1445"/>
    <x v="2"/>
    <x v="10"/>
    <x v="4"/>
    <s v="94 min"/>
    <s v="Horror Movies"/>
    <s v="Haunted by nightmares and her father's disappearance, Heather goes on the hunt for him ‚Äì and discovers a disturbing truth about her own identity."/>
    <x v="3"/>
  </r>
  <r>
    <s v="s8024"/>
    <x v="0"/>
    <x v="4560"/>
    <s v="Singh Saab the Great"/>
    <x v="3595"/>
    <s v="Sunny Deol"/>
    <s v="Sunny Deol, Urvashi Rautela, Prakash Raj, Amrita Rao, Anjali Abrol, Johnny Lever, Sanjay Mishra, Yashpal Sharma, Manoj Pahwa, Raj Premi"/>
    <s v="India"/>
    <s v="India"/>
    <x v="3"/>
    <x v="832"/>
    <x v="3"/>
    <x v="4"/>
    <x v="1"/>
    <s v="143 min"/>
    <s v="Action &amp; Adventure, Dramas, International Movies"/>
    <s v="As the result of a TV journalist's curiosity, the amazing saga of an honorable government tax collector's past comes to light."/>
    <x v="5"/>
  </r>
  <r>
    <s v="s8025"/>
    <x v="0"/>
    <x v="4561"/>
    <s v="Single"/>
    <x v="1919"/>
    <s v="Raditya Dika"/>
    <s v="Raditya Dika, Annisa Rawles, Chandra Liow, Pandji Pragiwaksono, Babe Cabita, Elvira Devinamira, Tinna Harahap, Pevita Pearce, Rinna Hassim, Dede Yusuf, Dewi Hughes"/>
    <s v="Indonesia"/>
    <s v="Indonesia"/>
    <x v="25"/>
    <x v="1527"/>
    <x v="4"/>
    <x v="25"/>
    <x v="5"/>
    <s v="127 min"/>
    <s v="Comedies, International Movies, Romantic Movies"/>
    <s v="Unemployed and immature, a somewhat pathetic bachelor sets his sights on finding a date for the wedding of his younger, more successful brother."/>
    <x v="2"/>
  </r>
  <r>
    <s v="s8026"/>
    <x v="0"/>
    <x v="4562"/>
    <s v="Singularity"/>
    <x v="3596"/>
    <s v="Julian Schaffner"/>
    <s v="Julian Schaffner, John Cusack, Jeannine Wacker, Carmen Argenziano, Eileen Grubba, Pavlo Bubryak"/>
    <s v="Switzerland, United States"/>
    <s v="Switzerland"/>
    <x v="18"/>
    <x v="1528"/>
    <x v="5"/>
    <x v="5"/>
    <x v="2"/>
    <s v="92 min"/>
    <s v="Action &amp; Adventure, Dramas, Sci-Fi &amp; Fantasy"/>
    <s v="Nearly a century after artificial intelligence tried to eradicate people from Earth, two survivors search for a human enclave rumored to still exist."/>
    <x v="5"/>
  </r>
  <r>
    <s v="s8027"/>
    <x v="0"/>
    <x v="4563"/>
    <s v="Sinister Circle"/>
    <x v="3597"/>
    <s v="Milene V√°zquez"/>
    <s v="Milene V√°zquez, Mat√≠as Raygada, Claudia Dammert, Marcello Rivera, Atilia Boschetti, Hern√°n Romero, Ismael Contreras, Pietro Sibille, Leslie Shaw"/>
    <s v="Peru"/>
    <s v="Peru"/>
    <x v="58"/>
    <x v="1431"/>
    <x v="6"/>
    <x v="5"/>
    <x v="0"/>
    <s v="87 min"/>
    <s v="Horror Movies, International Movies"/>
    <s v="A psychologist and her mute son confront evil forces at the site of a terrible tragedy involving an ancestral Ouija board and a demonic secret society."/>
    <x v="3"/>
  </r>
  <r>
    <s v="s8028"/>
    <x v="0"/>
    <x v="4564"/>
    <s v="Siren"/>
    <x v="3598"/>
    <s v="Chase Williamson"/>
    <s v="Chase Williamson, Hannah Fierman, Justin Welborn, Hayes Mercure, Michael Aaron Milligan, Brittany S. Hall, Randy McDowell, Lindsey Garrett, William Mark McCullough, Patrick Wood"/>
    <s v="United States"/>
    <s v="United States"/>
    <x v="0"/>
    <x v="831"/>
    <x v="0"/>
    <x v="32"/>
    <x v="0"/>
    <s v="83 min"/>
    <s v="Horror Movies"/>
    <s v="A groom-to-be and his pals celebrate with a debauched night out that ends with a supernatural assault by a stripper who is not what she appears to be."/>
    <x v="3"/>
  </r>
  <r>
    <s v="s8029"/>
    <x v="0"/>
    <x v="4565"/>
    <s v="Sister Code"/>
    <x v="3599"/>
    <s v="Drew Sidora"/>
    <s v="Drew Sidora, Eva Marcille, Amber Rose, Marcus T. Paulk, Erica Ash, Essence Atkins, Amin Joseph, Rolonda Watts, Brooklyn McLinn, Don Hale Jr., Duane Martin, Anne-Marie Johnson"/>
    <s v="United States"/>
    <s v="United States"/>
    <x v="0"/>
    <x v="1529"/>
    <x v="1"/>
    <x v="25"/>
    <x v="4"/>
    <s v="95 min"/>
    <s v="Comedies, Dramas, Romantic Movies"/>
    <s v="After the death of their beloved mother, three foster sisters find their bond tested by old grudges, career tensions and a startling revelation."/>
    <x v="2"/>
  </r>
  <r>
    <s v="s8030"/>
    <x v="0"/>
    <x v="4566"/>
    <s v="Skin Trade"/>
    <x v="3600"/>
    <s v="Dolph Lundgren"/>
    <s v="Dolph Lundgren, Tony Jaa, Ron Perlman, Celina Jade, Peter Weller, Michael Jai White, Sahajak Boonthanakit, Mike Dopud"/>
    <s v="Thailand, Canada, United States"/>
    <s v="Thailand"/>
    <x v="24"/>
    <x v="830"/>
    <x v="2"/>
    <x v="28"/>
    <x v="4"/>
    <s v="96 min"/>
    <s v="Action &amp; Adventure"/>
    <s v="A New Jersey detective whose family was killed by an international gangster teams up with a Bangkok cop on a quest to bring down a criminal empire."/>
    <x v="5"/>
  </r>
  <r>
    <s v="s8033"/>
    <x v="0"/>
    <x v="4567"/>
    <s v="Skiptrace"/>
    <x v="39"/>
    <s v="Jackie Chan"/>
    <s v="Jackie Chan, Johnny Knoxville, Fan Bingbing, Eric Tsang, Eve Torres, Winston Chao"/>
    <s v="China, Hong Kong, United States"/>
    <s v="China"/>
    <x v="4"/>
    <x v="829"/>
    <x v="3"/>
    <x v="32"/>
    <x v="2"/>
    <s v="107 min"/>
    <s v="Action &amp; Adventure, Comedies"/>
    <s v="To capture a crime lord who killed his partner and kidnapped his partner's daughter, a Hong Kong detective teams with a smart aleck American gambler."/>
    <x v="5"/>
  </r>
  <r>
    <s v="s8034"/>
    <x v="0"/>
    <x v="4568"/>
    <s v="Sky on Fire"/>
    <x v="477"/>
    <s v="Daniel Wu"/>
    <s v="Daniel Wu, Joseph Chang, Amber Kuo, Zhang Jingchu, Ruoyun Zhang"/>
    <s v="China, Hong Kong"/>
    <s v="China"/>
    <x v="4"/>
    <x v="1062"/>
    <x v="4"/>
    <x v="32"/>
    <x v="0"/>
    <s v="100 min"/>
    <s v="Action &amp; Adventure, International Movies"/>
    <s v="The security chief at a top-level medical facility must fight to ensure that revolutionary cancer research doesn't fall into the wrong hands."/>
    <x v="5"/>
  </r>
  <r>
    <s v="s8036"/>
    <x v="0"/>
    <x v="4569"/>
    <s v="Skyline"/>
    <x v="3601"/>
    <s v="Eric Balfour"/>
    <s v="Eric Balfour, Scottie Thompson, Brittany Daniel, Crystal Reed, Neil Hopkins, David Zayas, Donald Faison, Robin Gammell, Tanya Newbould, J. Paul Boehmer"/>
    <s v="United States"/>
    <s v="United States"/>
    <x v="0"/>
    <x v="1530"/>
    <x v="1"/>
    <x v="3"/>
    <x v="2"/>
    <s v="94 min"/>
    <s v="Action &amp; Adventure, Sci-Fi &amp; Fantasy"/>
    <s v="After a wild night of partying, Terry discovers that he's one of the few people left on Earth, then sets out to solve the mystery of what happened."/>
    <x v="5"/>
  </r>
  <r>
    <s v="s8037"/>
    <x v="0"/>
    <x v="4570"/>
    <s v="Sleeping with Other People"/>
    <x v="3602"/>
    <s v="Jason Sudeikis"/>
    <s v="Jason Sudeikis, Alison Brie, Adam Scott, Jason Mantzoukas, Natasha Lyonne, Adam Brody, Amanda Peet"/>
    <s v="United States"/>
    <s v="United States"/>
    <x v="0"/>
    <x v="1038"/>
    <x v="6"/>
    <x v="25"/>
    <x v="4"/>
    <s v="101 min"/>
    <s v="Comedies, Dramas, Independent Movies"/>
    <s v="Many years after hooking up in college, two people cross paths and realize they are both serial philanderers who need each other's help to reform."/>
    <x v="2"/>
  </r>
  <r>
    <s v="s8038"/>
    <x v="0"/>
    <x v="4571"/>
    <s v="Sleepover"/>
    <x v="3603"/>
    <s v="Alexa PenaVega"/>
    <s v="Alexa PenaVega, Mika Boorem, Jane Lynch, Sam Huntington, Sara Paxton, Brie Larson, Scout Taylor-Compton, Douglas Smith, Katija Pevec, Steve Carell, Jeff Garlin"/>
    <s v="United States"/>
    <s v="United States"/>
    <x v="0"/>
    <x v="533"/>
    <x v="5"/>
    <x v="14"/>
    <x v="3"/>
    <s v="89 min"/>
    <s v="Comedies, Romantic Movies"/>
    <s v="As high school approaches, four best friends have a summer sleepover and participate in a scavenger hunt against their popular archrivals."/>
    <x v="2"/>
  </r>
  <r>
    <s v="s8039"/>
    <x v="0"/>
    <x v="4572"/>
    <s v="Sling Blade"/>
    <x v="3604"/>
    <s v="Billy Bob Thornton"/>
    <s v="Billy Bob Thornton, Dwight Yoakam, J.T. Walsh, John Ritter, Lucas Black, Natalie Canerday, James Hampton, Robert Duvall, Rick Dial, Brent Briscoe"/>
    <s v="United States"/>
    <s v="United States"/>
    <x v="0"/>
    <x v="624"/>
    <x v="3"/>
    <x v="34"/>
    <x v="4"/>
    <s v="135 min"/>
    <s v="Dramas, Independent Movies"/>
    <s v="A man returns home after being released from a psychiatric hospital, where he'd been confined since age 12 for murdering his mother and her lover."/>
    <x v="0"/>
  </r>
  <r>
    <s v="s8040"/>
    <x v="0"/>
    <x v="4573"/>
    <s v="Sliver"/>
    <x v="38"/>
    <s v="Sharon Stone"/>
    <s v="Sharon Stone, William Baldwin, Tom Berenger, Polly Walker, Colleen Camp, Amanda Foreman, Martin Landau, CCH Pounder, Nina Foch, Keene Curtis"/>
    <s v="United States"/>
    <s v="United States"/>
    <x v="0"/>
    <x v="578"/>
    <x v="1"/>
    <x v="0"/>
    <x v="4"/>
    <s v="107 min"/>
    <s v="Thrillers"/>
    <s v="A divorc√©e moves into a high-rise with a sordid past and begins a steamy affair with her neighbor, unaware that her every move is being monitored."/>
    <x v="4"/>
  </r>
  <r>
    <s v="s8042"/>
    <x v="0"/>
    <x v="4574"/>
    <s v="Slow West"/>
    <x v="3605"/>
    <s v="Kodi Smit-McPhee"/>
    <s v="Kodi Smit-McPhee, Michael Fassbender, Ben Mendelsohn, Caren Pistorius, Rory McCann, Andrew Robertt, Edwin Wright, Kalani Queypo"/>
    <s v="United Kingdom, New Zealand"/>
    <s v="United Kingdom"/>
    <x v="1"/>
    <x v="577"/>
    <x v="2"/>
    <x v="25"/>
    <x v="4"/>
    <s v="84 min"/>
    <s v="Action &amp; Adventure, Dramas, International Movies"/>
    <s v="Determined to find the woman he loves, a Scottish teenager braves the Western frontier of 19th-century America, with bounty hunters hot on his trail."/>
    <x v="5"/>
  </r>
  <r>
    <s v="s8043"/>
    <x v="0"/>
    <x v="4575"/>
    <s v="Small Soldiers"/>
    <x v="2577"/>
    <s v="Kirsten Dunst"/>
    <s v="Kirsten Dunst, Gregory Smith, Jay Mohr, Phil Hartman, Kevin Dunn, Denis Leary, Frank Langella, Tommy Lee Jones, Ernest Borgnine"/>
    <s v="United States"/>
    <s v="United States"/>
    <x v="0"/>
    <x v="576"/>
    <x v="3"/>
    <x v="2"/>
    <x v="2"/>
    <s v="110 min"/>
    <s v="Action &amp; Adventure, Comedies, Sci-Fi &amp; Fantasy"/>
    <s v="When the Commando Elite, a group of toy action figures, are released before they've been tested, they attack the children playing with them."/>
    <x v="5"/>
  </r>
  <r>
    <s v="s8044"/>
    <x v="0"/>
    <x v="4576"/>
    <s v="Smart People"/>
    <x v="1869"/>
    <s v="Dennis Quaid"/>
    <s v="Dennis Quaid, Sarah Jessica Parker, Thomas Haden Church, Ellen Page, Ashton Holmes, Christine Lahti, Camille Mana, David Denman, Don Wadsworth, Robert Haley"/>
    <s v="United States"/>
    <s v="United States"/>
    <x v="0"/>
    <x v="1361"/>
    <x v="4"/>
    <x v="16"/>
    <x v="4"/>
    <s v="95 min"/>
    <s v="Comedies, Dramas, Independent Movies"/>
    <s v="An unexpected romance and a surprise visit from his wild brother turn the life of widowed professor Lawrence Wetherhold upside down."/>
    <x v="2"/>
  </r>
  <r>
    <s v="s8046"/>
    <x v="0"/>
    <x v="4577"/>
    <s v="SMOSH: The Movie"/>
    <x v="3606"/>
    <s v="Ian Hecox"/>
    <s v="Ian Hecox, Anthony Padilla, Jenna Marbles, Grace Helbig, Harley Morenstein, Jillian Nelson, Brittany Ross, Michael Ian Black, Steve Austin"/>
    <s v="United States"/>
    <s v="United States"/>
    <x v="0"/>
    <x v="1362"/>
    <x v="5"/>
    <x v="25"/>
    <x v="2"/>
    <s v="83 min"/>
    <s v="Comedies"/>
    <s v="To keep his teen crush from spotting him in an embarrassing YouTube video, Anthony and his friend Ian must enter the virtual world and alter the clip."/>
    <x v="2"/>
  </r>
  <r>
    <s v="s8047"/>
    <x v="0"/>
    <x v="345"/>
    <s v="Sniper: Special Ops"/>
    <x v="3607"/>
    <s v="Steven Seagal"/>
    <s v="Steven Seagal, Rob Van Dam, Tim Abell, Charlene Amoia, Daniel Booko, Jason-Shane Scott, Anthony Batarse, Gerald Webb"/>
    <s v="United States"/>
    <s v="United States"/>
    <x v="0"/>
    <x v="1363"/>
    <x v="6"/>
    <x v="32"/>
    <x v="4"/>
    <s v="86 min"/>
    <s v="Action &amp; Adventure, Dramas"/>
    <s v="After a mission to rescue a U.S. congressman from the Taliban ends with two men left behind, their sniper buddies go against orders to get them back."/>
    <x v="5"/>
  </r>
  <r>
    <s v="s8048"/>
    <x v="0"/>
    <x v="4578"/>
    <s v="Socha Na Tha"/>
    <x v="882"/>
    <s v="Abhay Deol"/>
    <s v="Abhay Deol, Ayesha Takia, Apoorva Jha, Ayesha Jhulka, Rati Agnihotri, Sandhya Mridul, Suresh Oberoi, Manish Chaudhary"/>
    <s v="India"/>
    <s v="India"/>
    <x v="3"/>
    <x v="575"/>
    <x v="0"/>
    <x v="19"/>
    <x v="1"/>
    <s v="137 min"/>
    <s v="Comedies, International Movies, Romantic Movies"/>
    <s v="An arranged marriage becomes a friendship for Viren and Aditi, who aren't in love ‚Äì until they begin having unexpected feelings for each other."/>
    <x v="2"/>
  </r>
  <r>
    <s v="s8050"/>
    <x v="0"/>
    <x v="4579"/>
    <s v="Soekarno"/>
    <x v="626"/>
    <s v="Ario Bayu"/>
    <s v="Ario Bayu, Lukman Sardi, Maudy Koesnaedi, Tanta Ginting, Tika Bravani, Emir Mahira, Sujiwo Tedjo, Ayu Laksmi, Matias Muchus"/>
    <s v="Indonesia"/>
    <s v="Indonesia"/>
    <x v="25"/>
    <x v="1364"/>
    <x v="1"/>
    <x v="4"/>
    <x v="0"/>
    <s v="142 min"/>
    <s v="Dramas, International Movies"/>
    <s v="This biographical drama about Indonesia's first president recounts his nationalist crusade to seize independence from Dutch colonial rule."/>
    <x v="0"/>
  </r>
  <r>
    <s v="s8051"/>
    <x v="0"/>
    <x v="4580"/>
    <s v="Solo Con Tu Pareja"/>
    <x v="1889"/>
    <s v="Luis de Icaza"/>
    <s v="Luis de Icaza, Dobrina Liubomirova, Isabel Benet, Claudia Fernandez, Luz Mar√≠a Jerez, Claudia Ram√≠rez, Astrid Hadad, Toshiro Hisaki, Daniel Gim√©nez Cacho, Carlos Nakasone, Ricardo Dalmacci, Nevil Wilton, John Keyser, Ra√∫l Valerio, Monserrat Ontiveros, Daniel Gimenez Cacho"/>
    <s v="Mexico"/>
    <s v="Mexico"/>
    <x v="17"/>
    <x v="574"/>
    <x v="2"/>
    <x v="30"/>
    <x v="11"/>
    <s v="94 min"/>
    <s v="Comedies, Independent Movies, International Movies"/>
    <s v="A yuppie playboy looks for a quick death after being falsely diagnosed with AIDS by a nurse who was once cheated by the young Casanova."/>
    <x v="2"/>
  </r>
  <r>
    <s v="s8052"/>
    <x v="0"/>
    <x v="2208"/>
    <s v="Solo: A Star Wars Story"/>
    <x v="435"/>
    <s v="Alden Ehrenreich"/>
    <s v="Alden Ehrenreich, Woody Harrelson, Emilia Clarke, Donald Glover, Joonas Suotamo, Thandie Newton, Phoebe Waller-Bridge, Paul Bettany"/>
    <s v="United States"/>
    <s v="United States"/>
    <x v="0"/>
    <x v="573"/>
    <x v="3"/>
    <x v="21"/>
    <x v="2"/>
    <s v="135 min"/>
    <s v="Action &amp; Adventure, Children &amp; Family Movies, Sci-Fi &amp; Fantasy"/>
    <s v="A young Han Solo tries to settle an old score with the help of his new buddy Chewbacca, a crew of space smugglers and a cunning old friend."/>
    <x v="5"/>
  </r>
  <r>
    <s v="s8053"/>
    <x v="0"/>
    <x v="2208"/>
    <s v="Solo: A Star Wars Story (Spanish Version)"/>
    <x v="435"/>
    <s v="Alden Ehrenreich"/>
    <s v="Alden Ehrenreich, Woody Harrelson, Emilia Clarke, Donald Glover, Joonas Suotamo, Thandie Newton, Phoebe Waller-Bridge, Paul Bettany"/>
    <s v="United States"/>
    <s v="United States"/>
    <x v="0"/>
    <x v="1365"/>
    <x v="4"/>
    <x v="21"/>
    <x v="2"/>
    <s v="135 min"/>
    <s v="Action &amp; Adventure, Children &amp; Family Movies, Sci-Fi &amp; Fantasy"/>
    <s v="A young Han Solo tries to settle an old score with the help of his new buddy Chewbacca, a crew of space smugglers and a cunning old friend."/>
    <x v="5"/>
  </r>
  <r>
    <s v="s8054"/>
    <x v="0"/>
    <x v="4581"/>
    <s v="Solomon Kane"/>
    <x v="1585"/>
    <s v="James Purefoy"/>
    <s v="James Purefoy, Pete Postlethwaite, Rachel Hurd-Wood, Alice Krige, Jason Flemyng, Mackenzie Crook, Patrick Hurd-Wood, Max von Sydow"/>
    <s v="Czech Republic, United Kingdom, France"/>
    <s v="Czech Republic"/>
    <x v="42"/>
    <x v="572"/>
    <x v="5"/>
    <x v="17"/>
    <x v="4"/>
    <s v="104 min"/>
    <s v="Action &amp; Adventure, International Movies, Sci-Fi &amp; Fantasy"/>
    <s v="In this epic tale, a once-murderous sea captain is holed up in a monastery in retreat from the devil, whom the captain fears is coming for his soul."/>
    <x v="5"/>
  </r>
  <r>
    <s v="s8055"/>
    <x v="0"/>
    <x v="4582"/>
    <s v="Some Freaks"/>
    <x v="3608"/>
    <s v="Thomas Mann"/>
    <s v="Thomas Mann, Lily Mae Harrington, Ely Henry, Lachlan Buchanan, Marin Ireland, John Thorsen, Stephen Thorne, Shannon Hartman"/>
    <s v="United States"/>
    <s v="United States"/>
    <x v="0"/>
    <x v="1366"/>
    <x v="6"/>
    <x v="5"/>
    <x v="0"/>
    <s v="97 min"/>
    <s v="Dramas, Romantic Movies"/>
    <s v="A one-eyed boy and plus-sized girl form a deep connection. But following a brief separation, they reunite as different people."/>
    <x v="0"/>
  </r>
  <r>
    <s v="s8056"/>
    <x v="0"/>
    <x v="4583"/>
    <s v="Something's Gotta Give"/>
    <x v="3609"/>
    <s v="Jack Nicholson"/>
    <s v="Jack Nicholson, Diane Keaton, Keanu Reeves, Frances McDormand, Amanda Peet, Jon Favreau, Paul Michael Glaser, Rachel Ticotin"/>
    <s v="United States"/>
    <s v="United States"/>
    <x v="0"/>
    <x v="571"/>
    <x v="0"/>
    <x v="13"/>
    <x v="2"/>
    <s v="128 min"/>
    <s v="Comedies, Romantic Movies"/>
    <s v="Still sexy at 60, Harry Sanborn wines and dines women half his age. But a getaway with his girlfriend goes awry when her mother drops in unannounced."/>
    <x v="2"/>
  </r>
  <r>
    <s v="s8057"/>
    <x v="0"/>
    <x v="4584"/>
    <s v="Son of a Gun"/>
    <x v="3610"/>
    <s v="Ewan McGregor"/>
    <s v="Ewan McGregor, Brenton Thwaites, Alicia Vikander, Jacek Koman, Matt Nable, Tom Budge, Eddie Baroo, Nash Edgerton"/>
    <s v="Australia, United Kingdom, Canada"/>
    <s v="Australia"/>
    <x v="9"/>
    <x v="570"/>
    <x v="1"/>
    <x v="28"/>
    <x v="4"/>
    <s v="109 min"/>
    <s v="Action &amp; Adventure, Dramas, Independent Movies"/>
    <s v="A young petty thief who received protection from a notorious inmate in jail is forced to spring his defender from prison and help pull off a heist."/>
    <x v="5"/>
  </r>
  <r>
    <s v="s8060"/>
    <x v="0"/>
    <x v="4585"/>
    <s v="Soul Surfer"/>
    <x v="372"/>
    <s v="AnnaSophia Robb"/>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United States"/>
    <x v="0"/>
    <x v="569"/>
    <x v="2"/>
    <x v="15"/>
    <x v="3"/>
    <s v="106 min"/>
    <s v="Dramas, Faith &amp; Spirituality, Sports Movies"/>
    <s v="Hawaiian teen Bethany Hamilton bravely returns to competitive surfing after losing her left arm in a vicious shark attack."/>
    <x v="0"/>
  </r>
  <r>
    <s v="s8061"/>
    <x v="0"/>
    <x v="4586"/>
    <s v="Soul to Keep"/>
    <x v="3611"/>
    <s v="Sandra Mae Frank"/>
    <s v="Sandra Mae Frank, Aurora Heimbach, Craig Fogel, Tony Spitz, Jordan Theodore, Kate Rose Reynolds, Jessie Jordan, Derek Long, Sophia Getz, Amelia Sheeler"/>
    <s v="United States"/>
    <s v="United States"/>
    <x v="0"/>
    <x v="568"/>
    <x v="3"/>
    <x v="23"/>
    <x v="0"/>
    <s v="94 min"/>
    <s v="Horror Movies, Independent Movies"/>
    <s v="Two siblings invite friends to their inherited, remote country home, but the fun stops when the group summons a demonic force from an old spellbook."/>
    <x v="3"/>
  </r>
  <r>
    <s v="s8064"/>
    <x v="0"/>
    <x v="4587"/>
    <s v="Sparkle"/>
    <x v="3612"/>
    <s v="Tony King"/>
    <s v="Tony King, Mary Alice, Irene Cara, Dorian Harewood, Paul Lambert, Beatrice Winde, Lonette McKee"/>
    <s v="United States"/>
    <s v="United States"/>
    <x v="0"/>
    <x v="567"/>
    <x v="4"/>
    <x v="43"/>
    <x v="3"/>
    <s v="98 min"/>
    <s v="Dramas, Music &amp; Musicals"/>
    <s v="In 1950s Harlem, three singing sisters hit the big time and end up losing one another in this musical melodrama inspired by the Supremes."/>
    <x v="0"/>
  </r>
  <r>
    <s v="s8066"/>
    <x v="0"/>
    <x v="4588"/>
    <s v="Speech &amp; Debate"/>
    <x v="3613"/>
    <s v="Liam James"/>
    <s v="Liam James, Sarah Steele, Austin McKenzie, Roger Bart, Janeane Garofalo, Wendi McLendon-Covey, Kal Penn, Kimberly Williams-Paisley, Skylar Astin, Edgar Arreola, Sarah Baker"/>
    <s v="United States"/>
    <s v="United States"/>
    <x v="0"/>
    <x v="1342"/>
    <x v="5"/>
    <x v="5"/>
    <x v="2"/>
    <s v="96 min"/>
    <s v="Comedies, Dramas, Independent Movies"/>
    <s v="Fed up with the hypocrisy of the adults around them, three creative high school misfits revive an old debate club as a way to fight back."/>
    <x v="2"/>
  </r>
  <r>
    <s v="s8068"/>
    <x v="0"/>
    <x v="4589"/>
    <s v="Spider-Man 3"/>
    <x v="3614"/>
    <s v="Tobey Maguire"/>
    <s v="Tobey Maguire, Kirsten Dunst, James Franco, Thomas Haden Church, Topher Grace, Bryce Dallas Howard, Rosemary Harris, J.K. Simmons, James Cromwell, Theresa Russell, Dylan Baker, Bill Nunn, Bruce Campbell, Elizabeth Banks"/>
    <s v="United States"/>
    <s v="United States"/>
    <x v="0"/>
    <x v="566"/>
    <x v="6"/>
    <x v="18"/>
    <x v="2"/>
    <s v="139 min"/>
    <s v="Action &amp; Adventure, Sci-Fi &amp; Fantasy"/>
    <s v="The seemingly invincible Spider-Man goes up against an all-new crop of villains in the third installment of the blockbuster adventure series."/>
    <x v="5"/>
  </r>
  <r>
    <s v="s8069"/>
    <x v="0"/>
    <x v="4590"/>
    <s v="Spider-Man: Into the Spider-Verse"/>
    <x v="3615"/>
    <s v="Shameik Moore"/>
    <s v="Shameik Moore, Jake Johnson, Hailee Steinfeld, Brian Tyree Henry, Lauren V√©lez, Mahershala Ali, Lily Tomlin, Kathryn Hahn, Liev Schreiber, Kimiko Glenn, Nicolas Cage, John Mulaney"/>
    <s v="United States"/>
    <s v="United States"/>
    <x v="0"/>
    <x v="565"/>
    <x v="0"/>
    <x v="21"/>
    <x v="3"/>
    <s v="117 min"/>
    <s v="Action &amp; Adventure, Comedies"/>
    <s v="After being bitten by a radioactive spider, Brooklyn teen Miles Morales gets a crash course in web-slinging from his alternate-dimension counterparts."/>
    <x v="5"/>
  </r>
  <r>
    <s v="s8070"/>
    <x v="0"/>
    <x v="4591"/>
    <s v="Spitfire: The Plane that Saved the World"/>
    <x v="3616"/>
    <s v="Charles Dance"/>
    <s v="Charles Dance"/>
    <s v="United Kingdom"/>
    <s v="United Kingdom"/>
    <x v="1"/>
    <x v="564"/>
    <x v="1"/>
    <x v="21"/>
    <x v="1"/>
    <s v="95 min"/>
    <s v="Documentaries"/>
    <s v="In this epic documentary, last-surviving veterans trace the history of a legendary fighter aircraft that dominated the air during the Battle of Britain."/>
    <x v="8"/>
  </r>
  <r>
    <s v="s8072"/>
    <x v="0"/>
    <x v="4592"/>
    <s v="Spotlight"/>
    <x v="3617"/>
    <s v="Mark Ruffalo"/>
    <s v="Mark Ruffalo, Michael Keaton, Rachel McAdams, Liev Schreiber, John Slattery, Brian d'Arcy James, Stanley Tucci, Billy Crudup, Paul Guilfoyle, Jamey Sheridan"/>
    <s v="United States"/>
    <s v="United States"/>
    <x v="0"/>
    <x v="563"/>
    <x v="2"/>
    <x v="25"/>
    <x v="4"/>
    <s v="129 min"/>
    <s v="Dramas, Independent Movies"/>
    <s v="A team of reporters and editors at the Boston Globe relentlessly investigate a shocking child molestation cover-up by the Catholic Church."/>
    <x v="0"/>
  </r>
  <r>
    <s v="s8073"/>
    <x v="0"/>
    <x v="4593"/>
    <s v="Spring Breakers"/>
    <x v="3618"/>
    <s v="James Franco"/>
    <s v="James Franco, Vanessa Hudgens, Selena Gomez, Ashley Benson, Rachel Korine, Jeff Jarrett, Gucci Mane, Heather Morris, Ash Lendzion, Emma Holzer"/>
    <s v="United States, France"/>
    <s v="United States"/>
    <x v="0"/>
    <x v="562"/>
    <x v="3"/>
    <x v="10"/>
    <x v="4"/>
    <s v="94 min"/>
    <s v="Comedies, Cult Movies, Dramas"/>
    <s v="Four cash-strapped college women run afoul of the law ‚Äî and fall in with a shady hustler ‚Äî as they join the annual rite of bikinis, beer and debauchery."/>
    <x v="2"/>
  </r>
  <r>
    <s v="s8074"/>
    <x v="0"/>
    <x v="4594"/>
    <s v="Sprinter"/>
    <x v="3619"/>
    <s v="Dale Elliott"/>
    <s v="Dale Elliott, Kadeem Wilson, Dennis Titus, David Alan Grier, Shantol Jackson, Lorraine Toussaint, Bryshere Gray, Quera South, Aiden Moodie"/>
    <s v="Jamaica, United States"/>
    <s v="Jamaica"/>
    <x v="74"/>
    <x v="561"/>
    <x v="4"/>
    <x v="21"/>
    <x v="0"/>
    <s v="112 min"/>
    <s v="Dramas, International Movies, Sports Movies"/>
    <s v="When a Jamaican teen hopes to use track to reunite him with his mother in America, family dysfunction at home threatens to knock his plans off course."/>
    <x v="0"/>
  </r>
  <r>
    <s v="s8075"/>
    <x v="0"/>
    <x v="369"/>
    <s v="Spy Kids"/>
    <x v="339"/>
    <s v="Antonio Banderas"/>
    <s v="Antonio Banderas, Carla Gugino, Alan Cumming, Teri Hatcher, Cheech Marin, Danny Trejo, Robert Patrick, Tony Shalhoub, Alexa PenaVega, Daryl Sabara"/>
    <s v="United States"/>
    <s v="United States"/>
    <x v="0"/>
    <x v="560"/>
    <x v="5"/>
    <x v="11"/>
    <x v="3"/>
    <s v="88 min"/>
    <s v="Children &amp; Family Movies, Comedies"/>
    <s v="The tables are turned when pint-sized kids Carmen and Juni must rescue their secret-agent parents from the diabolical clutches of Alexander Minion."/>
    <x v="7"/>
  </r>
  <r>
    <s v="s8076"/>
    <x v="0"/>
    <x v="4595"/>
    <s v="Spy Kids 2: The Island of Lost Dreams"/>
    <x v="339"/>
    <s v="Antonio Banderas"/>
    <s v="Antonio Banderas, Carla Gugino, Alexa PenaVega, Daryl Sabara, Steve Buscemi, Mike Judge, Danny Trejo, Cheech Marin, Matt O'Leary, Emily Osment, Ricardo Montalban, Holland Taylor, Alan Cumming"/>
    <s v="United States"/>
    <s v="United States"/>
    <x v="0"/>
    <x v="559"/>
    <x v="6"/>
    <x v="12"/>
    <x v="3"/>
    <s v="100 min"/>
    <s v="Children &amp; Family Movies, Comedies"/>
    <s v="Spy kids Carmen and Juni Cortez team up with two other pint-size secret agents, Gary and Gerti Giggles, in order to take on an evil scientist."/>
    <x v="7"/>
  </r>
  <r>
    <s v="s8077"/>
    <x v="0"/>
    <x v="4596"/>
    <s v="Spy Kids 3: Game Over"/>
    <x v="339"/>
    <s v="Daryl Sabara"/>
    <s v="Daryl Sabara, Sylvester Stallone, Ricardo Montalban, Alexa PenaVega"/>
    <s v="United States"/>
    <s v="United States"/>
    <x v="0"/>
    <x v="1343"/>
    <x v="0"/>
    <x v="13"/>
    <x v="3"/>
    <s v="83 min"/>
    <s v="Children &amp; Family Movies, Comedies"/>
    <s v="Carmen gets caught in a virtual reality game designed by the kids' new nemesis, the Toymaker, and it's up to Juni to save her by beating the game."/>
    <x v="7"/>
  </r>
  <r>
    <s v="s8078"/>
    <x v="0"/>
    <x v="4597"/>
    <s v="Spy Time"/>
    <x v="1756"/>
    <s v="Imanol Arias"/>
    <s v="Imanol Arias, Quim Guti√©rrez, Alexandra Jim√©nez, Berto Romero, Carlos Areces, Eduardo G√≥mez, Dani El Rojo, Emilio Guti√©rrez Caba, Rossy de Palma, S√≠lvia Abril"/>
    <s v="Spain"/>
    <s v="Spain"/>
    <x v="8"/>
    <x v="558"/>
    <x v="1"/>
    <x v="25"/>
    <x v="0"/>
    <s v="93 min"/>
    <s v="Action &amp; Adventure, Comedies, International Movies"/>
    <s v="When his girlfriend dumps him for being a bore, a working stiff discovers that his father is a secret agent and a dangerous thug is targeting them."/>
    <x v="5"/>
  </r>
  <r>
    <s v="s8079"/>
    <x v="0"/>
    <x v="4598"/>
    <s v="St. Agatha"/>
    <x v="616"/>
    <s v="Sabrina Kern"/>
    <s v="Sabrina Kern, Carolyn Hennesy, Courtney Halverson, Shaun Fletcher, Lindsay Seim, Hannah Fierman, Trin Miller, Seth Michaels, Justin Miles"/>
    <s v="United States"/>
    <s v="United States"/>
    <x v="0"/>
    <x v="557"/>
    <x v="2"/>
    <x v="21"/>
    <x v="0"/>
    <s v="103 min"/>
    <s v="Horror Movies, Independent Movies"/>
    <s v="Unwed and pregnant, a young woman flees her abusive home in 1950s Georgia and takes refuge at a mysterious convent with a terrible secret."/>
    <x v="3"/>
  </r>
  <r>
    <s v="s8080"/>
    <x v="0"/>
    <x v="4599"/>
    <s v="Staged Killer"/>
    <x v="3620"/>
    <s v="Chrishell Hartley"/>
    <s v="Chrishell Hartley, Jason Dolley, Darrin Dewitt Henson, Nicole Bilderback, Charlie O'Connell, Chasty Ballesteros, Lyman Chen, Declan Joyce, Frank Rossi, Josh Nuncio"/>
    <s v="United States"/>
    <s v="United States"/>
    <x v="0"/>
    <x v="556"/>
    <x v="3"/>
    <x v="23"/>
    <x v="1"/>
    <s v="88 min"/>
    <s v="Thrillers"/>
    <s v="After a popular morning television host bumps into an old acquaintance with a dark past, her professional and personal lives begin to unravel."/>
    <x v="4"/>
  </r>
  <r>
    <s v="s8081"/>
    <x v="0"/>
    <x v="4600"/>
    <s v="Standoff"/>
    <x v="3621"/>
    <s v="Thomas Jane"/>
    <s v="Thomas Jane, Laurence Fishburne, Joanna Douglas, John Tench, Ted Atherton, Jim Watson, Ella Ballentine"/>
    <s v="Canada"/>
    <s v="Canada"/>
    <x v="11"/>
    <x v="555"/>
    <x v="4"/>
    <x v="25"/>
    <x v="4"/>
    <s v="86 min"/>
    <s v="Action &amp; Adventure"/>
    <s v="After witnessing an assassin's slaughter, a young girl holes up in a farmhouse with a suicidal vet, who must use wits and guts to fend off the killer."/>
    <x v="5"/>
  </r>
  <r>
    <s v="s8083"/>
    <x v="0"/>
    <x v="4601"/>
    <s v="Star Wars: Episode VIII: The Last Jedi"/>
    <x v="2825"/>
    <s v="Mark Hamill"/>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s v="United States"/>
    <x v="0"/>
    <x v="1531"/>
    <x v="5"/>
    <x v="5"/>
    <x v="2"/>
    <s v="152 min"/>
    <s v="Action &amp; Adventure, Children &amp; Family Movies, Sci-Fi &amp; Fantasy"/>
    <s v="As the remnants of the Resistance flee Kylo Ren and the First Order, Rey seeks out Luke Skywalker ‚Äì but he wants nothing more to do with the Force."/>
    <x v="5"/>
  </r>
  <r>
    <s v="s8085"/>
    <x v="0"/>
    <x v="4602"/>
    <s v="Starred Up"/>
    <x v="1934"/>
    <s v="Jack O'Connell"/>
    <s v="Jack O'Connell, Ben Mendelsohn, Rupert Friend, Sam Spruell, Anthony Welsh, David Ajala, Peter Ferdinando, Gershwyn Eustache Jnr, Ashley Chin, Raphael Sowole, Gilly Gilchrist, Tommy McDonnell"/>
    <s v="United Kingdom"/>
    <s v="United Kingdom"/>
    <x v="1"/>
    <x v="554"/>
    <x v="6"/>
    <x v="4"/>
    <x v="0"/>
    <s v="106 min"/>
    <s v="Dramas, Independent Movies, International Movies"/>
    <s v="A British juvenile offender's violent temper gets him transferred to an adult prison, where he encounters his estranged father."/>
    <x v="0"/>
  </r>
  <r>
    <s v="s8087"/>
    <x v="0"/>
    <x v="4603"/>
    <s v="Stealing History"/>
    <x v="3622"/>
    <s v="Nicolas Hope"/>
    <s v="Nicolas Hope"/>
    <s v="United States"/>
    <s v="United States"/>
    <x v="0"/>
    <x v="553"/>
    <x v="0"/>
    <x v="20"/>
    <x v="5"/>
    <s v="52 min"/>
    <s v="Documentaries, International Movies"/>
    <s v="Journalists expose how smugglers, dealers, collectors and scholars promote plunder of ancient artifacts from war-torn Iraq, Afghanistan and Pakistan."/>
    <x v="8"/>
  </r>
  <r>
    <s v="s8088"/>
    <x v="0"/>
    <x v="4604"/>
    <s v="Step Brothers"/>
    <x v="228"/>
    <s v="Will Ferrell"/>
    <s v="Will Ferrell, John C. Reilly, Mary Steenburgen, Richard Jenkins, Adam Scott, Kathryn Hahn, Andrea Savage, Lurie Poston, Elizabeth Yozamp, Logan Manus, Rob Riggle"/>
    <s v="United States"/>
    <s v="United States"/>
    <x v="0"/>
    <x v="552"/>
    <x v="1"/>
    <x v="16"/>
    <x v="4"/>
    <s v="98 min"/>
    <s v="Comedies"/>
    <s v="Brennan and Dale might be grown men, but that doesn't stop a childish sibling rivalry from erupting after Brennan's mom marries Dale's dad."/>
    <x v="2"/>
  </r>
  <r>
    <s v="s8089"/>
    <x v="0"/>
    <x v="4605"/>
    <s v="Step Outside"/>
    <x v="1119"/>
    <s v="Kareem Mahmoud Abdel Aziz"/>
    <s v="Kareem Mahmoud Abdel Aziz, Khaled El Sawy, Ahmed Fathy, Malak Koura, Ashraf Abdel Baqi"/>
    <s v="Egypt"/>
    <s v="Egypt"/>
    <x v="27"/>
    <x v="551"/>
    <x v="2"/>
    <x v="21"/>
    <x v="1"/>
    <s v="89 min"/>
    <s v="Comedies, International Movies"/>
    <s v="A down-on-his-luck man reads a book, only to have its characters materialize and take over his life."/>
    <x v="2"/>
  </r>
  <r>
    <s v="s8090"/>
    <x v="0"/>
    <x v="4606"/>
    <s v="Stephanie"/>
    <x v="3623"/>
    <s v="Shree Cooks"/>
    <s v="Shree Cooks, Frank Grillo, Anna Torv"/>
    <s v="United States"/>
    <s v="United States"/>
    <x v="0"/>
    <x v="862"/>
    <x v="4"/>
    <x v="5"/>
    <x v="4"/>
    <s v="86 min"/>
    <s v="Horror Movies"/>
    <s v="A menacing, unseen force stalks a young girl living by herself in a suburban house, where she's surrounded by reminders of her once-happy family."/>
    <x v="3"/>
  </r>
  <r>
    <s v="s8091"/>
    <x v="0"/>
    <x v="4607"/>
    <s v="Sthaniya Sambaad"/>
    <x v="3624"/>
    <s v="Suman Mukhopadhyay"/>
    <s v="Suman Mukhopadhyay"/>
    <s v="India"/>
    <s v="India"/>
    <x v="3"/>
    <x v="957"/>
    <x v="2"/>
    <x v="3"/>
    <x v="1"/>
    <s v="106 min"/>
    <s v="Dramas, International Movies"/>
    <s v="In post-Partition Kolkata, a young Bengali poet from an urban colony wanders the city in search of the woman he loves and a channel for his sorrows."/>
    <x v="0"/>
  </r>
  <r>
    <s v="s8092"/>
    <x v="0"/>
    <x v="4608"/>
    <s v="Still"/>
    <x v="3625"/>
    <s v="Mai Charoenpura"/>
    <s v="Mai Charoenpura, Akara Amarttayakul, Supakson Chaimongkol, Kachapa Toncharoen, Wiradit Srimalai, Vasana Chalakorn, Ratchanont Sukpragawp, Arisara Thongborisut"/>
    <s v="Thailand"/>
    <s v="Thailand"/>
    <x v="24"/>
    <x v="956"/>
    <x v="3"/>
    <x v="3"/>
    <x v="0"/>
    <s v="100 min"/>
    <s v="Horror Movies, International Movies"/>
    <s v="A haunted hotel, a body in a water tank, a nightclub fire and a prison death comprise four horror tales taken from Thailand's newspaper headlines."/>
    <x v="3"/>
  </r>
  <r>
    <s v="s8093"/>
    <x v="0"/>
    <x v="4609"/>
    <s v="Stink!"/>
    <x v="3626"/>
    <s v="Jeffrey Hollender"/>
    <s v="Jeffrey Hollender"/>
    <s v="United States"/>
    <s v="United States"/>
    <x v="0"/>
    <x v="1316"/>
    <x v="4"/>
    <x v="25"/>
    <x v="5"/>
    <s v="91 min"/>
    <s v="Documentaries"/>
    <s v="After noting a strange odor in his child‚Äôs pajamas, a single dad‚Äôs search for the source uncovers potentially toxic secrets of the chemical industry."/>
    <x v="8"/>
  </r>
  <r>
    <s v="s8096"/>
    <x v="0"/>
    <x v="4610"/>
    <s v="Stonehearst Asylum"/>
    <x v="153"/>
    <s v="Kate Beckinsale"/>
    <s v="Kate Beckinsale, Jim Sturgess, David Thewlis, Brendan Gleeson, Ben Kingsley, Michael Caine, Jason Flemyng, Sophie Kennedy Clark, Sin√©ad Cusack, Edmund Kingsley"/>
    <s v="United States"/>
    <s v="United States"/>
    <x v="0"/>
    <x v="1317"/>
    <x v="5"/>
    <x v="28"/>
    <x v="2"/>
    <s v="113 min"/>
    <s v="Horror Movies, Thrillers"/>
    <s v="In 1899, a young doctor arrives at an asylum for an apprenticeship and becomes suspicious of his mentor's methods while falling for a female patient."/>
    <x v="3"/>
  </r>
  <r>
    <s v="s8099"/>
    <x v="0"/>
    <x v="4611"/>
    <s v="Story of an Egg"/>
    <x v="3627"/>
    <s v="Raj B. Shetty"/>
    <s v="Raj B. Shetty, Usha Bhandary, Shailashree, Prakash Tuminadu, Amrutha Naik, Shreya Anchan, VJ Vineeth, Rahul Amin, Deepak Rai Panaje, Ramdas"/>
    <s v="India"/>
    <s v="India"/>
    <x v="3"/>
    <x v="1318"/>
    <x v="6"/>
    <x v="5"/>
    <x v="5"/>
    <s v="132 min"/>
    <s v="Comedies, International Movies, Romantic Movies"/>
    <s v="When an astrologer gives him one year to find a mate or face being alone forever, a professor sets out to find a bride despite serious obstacles."/>
    <x v="2"/>
  </r>
  <r>
    <s v="s8100"/>
    <x v="0"/>
    <x v="4612"/>
    <s v="Straight Up"/>
    <x v="3628"/>
    <s v="James Sweeney"/>
    <s v="James Sweeney, Katie Findlay, Randall Park, Hillary Anne Matthews, James Scully, Betsy Brandt"/>
    <s v="United States"/>
    <s v="United States"/>
    <x v="0"/>
    <x v="1319"/>
    <x v="0"/>
    <x v="22"/>
    <x v="0"/>
    <s v="96 min"/>
    <s v="Comedies, Independent Movies, LGBTQ Movies"/>
    <s v="When a gay brainiac with OCD questions his identity, he enters a romantic relationship with a woman, leaving sex and physical intimacy out of it."/>
    <x v="2"/>
  </r>
  <r>
    <s v="s8101"/>
    <x v="0"/>
    <x v="4613"/>
    <s v="Strange but True"/>
    <x v="3629"/>
    <s v="Amy Ryan"/>
    <s v="Amy Ryan, Nick Robinson, Margaret Qualley, Greg Kinnear, Blythe Danner, Brian Cox, Connor Jessup"/>
    <s v="Canada"/>
    <s v="Canada"/>
    <x v="11"/>
    <x v="428"/>
    <x v="5"/>
    <x v="23"/>
    <x v="2"/>
    <s v="96 min"/>
    <s v="Dramas, Thrillers"/>
    <s v="A young woman rattles her former boyfriend‚Äôs family when she reveals she is pregnant with his child ‚Äî despite his death five years ago."/>
    <x v="0"/>
  </r>
  <r>
    <s v="s8102"/>
    <x v="0"/>
    <x v="4614"/>
    <s v="Stranger than Fiction"/>
    <x v="2879"/>
    <s v="Will Ferrell"/>
    <s v="Will Ferrell, Maggie Gyllenhaal, Dustin Hoffman, Queen Latifah, Emma Thompson, Kristin Chenoweth, Tony Hale, Tom Hulce, Linda Hunt"/>
    <s v="United States, United Kingdom"/>
    <s v="United States"/>
    <x v="0"/>
    <x v="379"/>
    <x v="2"/>
    <x v="20"/>
    <x v="2"/>
    <s v="113 min"/>
    <s v="Comedies, Romantic Movies"/>
    <s v="As a writer ponders how to kill off her main character, the man begins hearing her voice in his head and realizes that his days are numbered."/>
    <x v="2"/>
  </r>
  <r>
    <s v="s8104"/>
    <x v="0"/>
    <x v="4615"/>
    <s v="Strictly Ballroom"/>
    <x v="3630"/>
    <s v="Paul Mercurio"/>
    <s v="Paul Mercurio, Tara Morice, Bill Hunter, Pat Thomson, Gia Carides, Peter Whitford, Barry Otto, John Hannan"/>
    <s v="Australia, United Kingdom"/>
    <s v="Australia"/>
    <x v="9"/>
    <x v="578"/>
    <x v="1"/>
    <x v="41"/>
    <x v="3"/>
    <s v="95 min"/>
    <s v="Classic Movies, Comedies, Romantic Movies"/>
    <s v="Dumped by his partner just before a major dance competition, gifted hoofer Scott Hastings is forced to take a graceless neophyte as his new partner."/>
    <x v="9"/>
  </r>
  <r>
    <s v="s8106"/>
    <x v="0"/>
    <x v="4616"/>
    <s v="Stripes"/>
    <x v="218"/>
    <s v="Bill Murray"/>
    <s v="Bill Murray, Harold Ramis, Warren Oates, P.J. Soles, Sean Young, John Candy, John Larroquette, John Voldstad, John Diehl, Lance LeGault, Judge Reinhold"/>
    <s v="United States"/>
    <s v="United States"/>
    <x v="0"/>
    <x v="658"/>
    <x v="5"/>
    <x v="47"/>
    <x v="4"/>
    <s v="106 min"/>
    <s v="Classic Movies, Comedies, Cult Movies"/>
    <s v="After losing everything, an indolent sad sack impulsively joins the U.S. Army and cajoles his best friend into enlisting, too."/>
    <x v="9"/>
  </r>
  <r>
    <s v="s8107"/>
    <x v="0"/>
    <x v="4617"/>
    <s v="Striptease"/>
    <x v="3631"/>
    <s v="Demi Moore"/>
    <s v="Demi Moore, Burt Reynolds, Armand Assante, Ving Rhames, Robert Patrick, Paul Guilfoyle, Jerry Grayson, Rumer Willis, Robert Stanton, William Hill"/>
    <s v="United States"/>
    <s v="United States"/>
    <x v="0"/>
    <x v="301"/>
    <x v="3"/>
    <x v="34"/>
    <x v="4"/>
    <s v="117 min"/>
    <s v="Comedies, Dramas"/>
    <s v="A former FBI employee works as a stripper to finance her custody battle for her daughter when a secretly shady congressman takes an interest in her."/>
    <x v="2"/>
  </r>
  <r>
    <s v="s8109"/>
    <x v="0"/>
    <x v="4618"/>
    <s v="Stronger Than the World"/>
    <x v="3632"/>
    <s v="Jos√© Loreto"/>
    <s v="Jos√© Loreto, Cleo Pires, Milhem Cortaz, Jackson Antunes, Claudia Ohana, R√¥mulo Arantes Neto, Paloma Bernardi, Thaila Ayala, Rafinha Bastos, Felipe Titto"/>
    <s v="Brazil"/>
    <s v="Brazil"/>
    <x v="32"/>
    <x v="1532"/>
    <x v="4"/>
    <x v="32"/>
    <x v="11"/>
    <s v="123 min"/>
    <s v="Action &amp; Adventure, Dramas, International Movies"/>
    <s v="After a tough upbringing, natural-born fighter Jos√© Aldo confronts his personal demons in his quest to become an MMA champion in this sports biopic."/>
    <x v="5"/>
  </r>
  <r>
    <s v="s8111"/>
    <x v="0"/>
    <x v="4619"/>
    <s v="Stuart Little 2"/>
    <x v="226"/>
    <s v="Michael J. Fox"/>
    <s v="Michael J. Fox, Geena Davis, Hugh Laurie, Jonathan Lipnicki, Nathan Lane, Melanie Griffith, James Woods, Steve Zahn"/>
    <s v="United States"/>
    <s v="United States"/>
    <x v="0"/>
    <x v="578"/>
    <x v="1"/>
    <x v="12"/>
    <x v="3"/>
    <s v="78 min"/>
    <s v="Children &amp; Family Movies, Comedies"/>
    <s v="Zany misadventures are in store as lovable city mouse Stuart and his human brother, George, raise the roof in this sequel to the 1999 blockbuster."/>
    <x v="7"/>
  </r>
  <r>
    <s v="s8112"/>
    <x v="0"/>
    <x v="4620"/>
    <s v="Submission"/>
    <x v="3633"/>
    <s v="Scott Pryor"/>
    <s v="Scott Pryor, Darrin Dewitt Henson, Eric Roberts, Kevin Sizemore, Lorynn York, John Gray, Sara McMann, Ovince Saint Preux"/>
    <s v="United States"/>
    <s v="United States"/>
    <x v="0"/>
    <x v="617"/>
    <x v="6"/>
    <x v="23"/>
    <x v="0"/>
    <s v="95 min"/>
    <s v="Action &amp; Adventure, Dramas"/>
    <s v="After a near-death trip home, a Marine looking to help his comrade survive returns to the underground world of MMA, where new battles await."/>
    <x v="5"/>
  </r>
  <r>
    <s v="s8113"/>
    <x v="0"/>
    <x v="4621"/>
    <s v="Suburra"/>
    <x v="3634"/>
    <s v="Pierfrancesco Favino"/>
    <s v="Pierfrancesco Favino, Elio Germano, Claudio Amendola, Alessandro Borghi, Greta Scarano, Giulia Gorietti, Jean-Hugues Anglade, Antonello Fassari, Lidia Vitale"/>
    <s v="Italy, France"/>
    <s v="Italy"/>
    <x v="13"/>
    <x v="1260"/>
    <x v="1"/>
    <x v="25"/>
    <x v="11"/>
    <s v="135 min"/>
    <s v="Dramas, International Movies, Thrillers"/>
    <s v="A grueling battle over turning a seaside town near Rome into a gambling paradise exposes criminal rivalries and endemic corruption on a grand scale."/>
    <x v="0"/>
  </r>
  <r>
    <s v="s8114"/>
    <x v="0"/>
    <x v="4622"/>
    <s v="Suckseed"/>
    <x v="3635"/>
    <s v="Jirayu La-ongmanee"/>
    <s v="Jirayu La-ongmanee, Pachara Chirathivat, Nattasha Nauljam, Thawat Pornrattanaprasert"/>
    <s v="Thailand"/>
    <s v="Thailand"/>
    <x v="24"/>
    <x v="896"/>
    <x v="1"/>
    <x v="15"/>
    <x v="0"/>
    <s v="130 min"/>
    <s v="Comedies, International Movies, Music &amp; Musicals"/>
    <s v="When his boyhood crush Ern returns, Ped forms a band with his friend to impress her. Romantic rivalries bloom after the talented Ern joins the group."/>
    <x v="2"/>
  </r>
  <r>
    <s v="s8115"/>
    <x v="0"/>
    <x v="4623"/>
    <s v="Sudani from Nigeria"/>
    <x v="3636"/>
    <s v="Soubin Shahir"/>
    <s v="Soubin Shahir, Samuel Abiola Robinson, Savithri Sredharan, Aneesh Menon"/>
    <s v="India"/>
    <s v="India"/>
    <x v="3"/>
    <x v="876"/>
    <x v="1"/>
    <x v="21"/>
    <x v="1"/>
    <s v="115 min"/>
    <s v="Comedies, Dramas, International Movies"/>
    <s v="When a soccer club manager brings one of his injured foreign players home to recuperate, they form an unlikely bond despite their cultural differences."/>
    <x v="2"/>
  </r>
  <r>
    <s v="s8116"/>
    <x v="0"/>
    <x v="4624"/>
    <s v="Suicide (Hitabdut)"/>
    <x v="3637"/>
    <s v="Mali Levi"/>
    <s v="Mali Levi, Rotem Keinan, Dror Keren, Igal Naor"/>
    <s v="Israel"/>
    <s v="Israel"/>
    <x v="62"/>
    <x v="875"/>
    <x v="2"/>
    <x v="28"/>
    <x v="0"/>
    <s v="114 min"/>
    <s v="International Movies, Thrillers"/>
    <s v="A failed businessman must kill himself to pay off a loan shark or his family will die, but a detective discovers the case turns on a shocking secret."/>
    <x v="15"/>
  </r>
  <r>
    <s v="s8117"/>
    <x v="0"/>
    <x v="4625"/>
    <s v="Suite Fran√ßaise"/>
    <x v="3638"/>
    <s v="Michelle Williams"/>
    <s v="Michelle Williams, Matthias Schoenaerts, Kristin Scott Thomas, Sam Riley, Ruth Wilson, Tom Schilling, Harriet Walter, Alexandra Maria Lara, Margot Robbie, Lambert Wilson"/>
    <s v="United Kingdom, France, Canada, Belgium, United States"/>
    <s v="United Kingdom"/>
    <x v="1"/>
    <x v="874"/>
    <x v="3"/>
    <x v="28"/>
    <x v="0"/>
    <s v="107 min"/>
    <s v="Dramas, International Movies, Romantic Movies"/>
    <s v="Waiting for news of her prisoner-of-war husband, a French woman in Nazi-occupied France reluctantly falls for a German officer quartering in her home."/>
    <x v="0"/>
  </r>
  <r>
    <s v="s8119"/>
    <x v="0"/>
    <x v="4626"/>
    <s v="Summer Night"/>
    <x v="3639"/>
    <s v="Ellar Coltrane"/>
    <s v="Ellar Coltrane, Callan McAuliffe, Ian Nelson, Lana Condor, Analeigh Tipton, Melina Vidler, Bill Milner, Justin Chatwin, Ella Hunt, Elena Kampouris, Victoria Justice, Khris Davis, Hayden Szeto"/>
    <s v="United States"/>
    <s v="United States"/>
    <x v="0"/>
    <x v="873"/>
    <x v="4"/>
    <x v="23"/>
    <x v="0"/>
    <s v="93 min"/>
    <s v="Comedies, Dramas, Romantic Movies"/>
    <s v="A group of 20-somethings in a small town experience a variety of personal and relationship issues leading up to a gathering at the local watering hole."/>
    <x v="2"/>
  </r>
  <r>
    <s v="s8120"/>
    <x v="0"/>
    <x v="4627"/>
    <s v="Summer of '92"/>
    <x v="3640"/>
    <s v="Ulrich Thomsen"/>
    <s v="Ulrich Thomsen, Henning Jensen, Mikkel Boe F√∏lsgaard, Cyron Melville, Esben Smed Jensen, Gustav Dyekjaer Giese, Jon Lange, Allan Hyde, Johannes Lassen, Morten Vang Simonsen"/>
    <s v="Denmark, United Kingdom, Sweden"/>
    <s v="Denmark"/>
    <x v="64"/>
    <x v="877"/>
    <x v="5"/>
    <x v="25"/>
    <x v="0"/>
    <s v="94 min"/>
    <s v="Dramas, International Movies, Sports Movies"/>
    <s v="When a quirk of fate kicks the Danish national soccer team into the European Championship final, the coach must whip his unprepared squad into shape."/>
    <x v="0"/>
  </r>
  <r>
    <s v="s8121"/>
    <x v="0"/>
    <x v="4628"/>
    <s v="Sunrise"/>
    <x v="3641"/>
    <s v="Adil Hussain"/>
    <s v="Adil Hussain, Tannishtha Chatterjee, Gulnaaz Ansari, Komal Gupta, Esha Amlani, Ashalata Wabgaonkar, Hridaynath Jadhav, Chinmay Kambli, Nandini Bora, Komal Gawade"/>
    <s v="India, France"/>
    <s v="India"/>
    <x v="3"/>
    <x v="878"/>
    <x v="6"/>
    <x v="28"/>
    <x v="0"/>
    <s v="85 min"/>
    <s v="Dramas, Independent Movies, International Movies"/>
    <s v="While investigating a child kidnapping, a Mumbai police inspector is haunted by a shadowy dream figure and memories of his own abducted daughter."/>
    <x v="0"/>
  </r>
  <r>
    <s v="s8123"/>
    <x v="0"/>
    <x v="4629"/>
    <s v="Super Bheem Bana Vajraveer"/>
    <x v="3642"/>
    <s v="Sonal Kaushal"/>
    <s v="Sonal Kaushal, Rupa Bhimani, Julie Tejwani, Sabina Malik, Jigna Bharadhwaj, Rajesh Kawa"/>
    <s v="India"/>
    <s v="India"/>
    <x v="3"/>
    <x v="879"/>
    <x v="0"/>
    <x v="21"/>
    <x v="7"/>
    <s v="63 min"/>
    <s v="Children &amp; Family Movies"/>
    <s v="Hoping to find a magical root, a monster has captured farmers in the land of Vyom. It‚Äôs up to Bheem and the gang to foil his plan and save the kingdom!"/>
    <x v="7"/>
  </r>
  <r>
    <s v="s8124"/>
    <x v="0"/>
    <x v="4630"/>
    <s v="Super Dark Times"/>
    <x v="3643"/>
    <s v="Owen Campbell"/>
    <s v="Owen Campbell, Charlie Tahan, Elizabeth Cappuccino, Max Talisman, Amy Hargreaves, Sawyer Barth, Adea Lennox, Ethan Botwick"/>
    <s v="United States"/>
    <s v="United States"/>
    <x v="0"/>
    <x v="992"/>
    <x v="6"/>
    <x v="5"/>
    <x v="0"/>
    <s v="104 min"/>
    <s v="Dramas, Independent Movies, Thrillers"/>
    <s v="A tragic accident drives a wedge between two teenage boys, threatening a friendship that had seemed firm and unshakeable."/>
    <x v="0"/>
  </r>
  <r>
    <s v="s8125"/>
    <x v="0"/>
    <x v="4631"/>
    <s v="Super Nani"/>
    <x v="844"/>
    <s v="Rekha"/>
    <s v="Rekha, Randhir Kapoor, Sharman Joshi, Anupam Kher, Shweta Kumar, Varsha Usgaonkar, Rajesh Kumar, Shreya Narayan"/>
    <s v="India"/>
    <s v="India"/>
    <x v="3"/>
    <x v="964"/>
    <x v="2"/>
    <x v="28"/>
    <x v="5"/>
    <s v="127 min"/>
    <s v="Comedies, Dramas, International Movies"/>
    <s v="A loving, concerned American grandson travels to Mumbai to rescue his unappreciated grandmother from her drudgery and fulfill her true potential."/>
    <x v="2"/>
  </r>
  <r>
    <s v="s8127"/>
    <x v="0"/>
    <x v="4632"/>
    <s v="Superbad"/>
    <x v="3644"/>
    <s v="Jonah Hill"/>
    <s v="Jonah Hill, Michael Cera, Christopher Mintz-Plasse, Bill Hader, Seth Rogen, Martha MacIsaac, Emma Stone, Aviva Baumann, Joe Lo Truglio, Kevin Corrigan"/>
    <s v="United States"/>
    <s v="United States"/>
    <x v="0"/>
    <x v="301"/>
    <x v="3"/>
    <x v="18"/>
    <x v="4"/>
    <s v="113 min"/>
    <s v="Comedies, Cult Movies"/>
    <s v="Hoping to have sex before college, high school seniors Seth and Evan try to score booze for a huge party, leading to a series of wild misadventures."/>
    <x v="2"/>
  </r>
  <r>
    <s v="s8128"/>
    <x v="0"/>
    <x v="4633"/>
    <s v="Superfly"/>
    <x v="3645"/>
    <s v="Ron O'Neal"/>
    <s v="Ron O'Neal, Carl Lee, Sheila Frazier, Julius Harris, Charles McGregor, Nate Adams, Polly Niles, Yvonne Delaine"/>
    <s v="United States"/>
    <s v="United States"/>
    <x v="0"/>
    <x v="624"/>
    <x v="3"/>
    <x v="46"/>
    <x v="4"/>
    <s v="91 min"/>
    <s v="Action &amp; Adventure, Classic Movies, Dramas"/>
    <s v="To get away from the thug life, cocaine dealer Youngblood Priest puts together one last deal that will net him enough money to start over."/>
    <x v="5"/>
  </r>
  <r>
    <s v="s8129"/>
    <x v="0"/>
    <x v="4634"/>
    <s v="Superman Returns"/>
    <x v="3646"/>
    <s v="Brandon Routh"/>
    <s v="Brandon Routh, Kate Bosworth, Kevin Spacey, James Marsden, Parker Posey, Frank Langella, Sam Huntington, Eva Marie Saint, Marlon Brando, Kal Penn"/>
    <s v="United States"/>
    <s v="United States"/>
    <x v="0"/>
    <x v="647"/>
    <x v="0"/>
    <x v="20"/>
    <x v="2"/>
    <s v="154 min"/>
    <s v="Action &amp; Adventure, Sci-Fi &amp; Fantasy"/>
    <s v="When Superman returns to Metropolis, he finds that Lois Lane has moved on to another man and Lex Luthor is developing a new plan to rule the world."/>
    <x v="5"/>
  </r>
  <r>
    <s v="s8131"/>
    <x v="0"/>
    <x v="4635"/>
    <s v="Superstar"/>
    <x v="3647"/>
    <s v="Molly Shannon"/>
    <s v="Molly Shannon, Will Ferrell, Elaine Hendrix, Harland Williams, Mark McKinney, Glynis Johns, Jason Blicker, Gerry Bamman, Emmy Laybourne, Jennifer Irwin, Tom Green"/>
    <s v="United States"/>
    <s v="United States"/>
    <x v="0"/>
    <x v="611"/>
    <x v="1"/>
    <x v="31"/>
    <x v="2"/>
    <s v="82 min"/>
    <s v="Comedies"/>
    <s v="A socially awkward Catholic schoolgirl vows to win a dreamy classmate‚Äôs affections by taking first prize at an upcoming talent show."/>
    <x v="2"/>
  </r>
  <r>
    <s v="s8132"/>
    <x v="0"/>
    <x v="4636"/>
    <s v="Surat Dari Praha"/>
    <x v="456"/>
    <s v="Tio Pakusadewo"/>
    <s v="Tio Pakusadewo, Julie Estelle, Widyawati, Rio Dewanto, Chicco Jerikho, Jajang C. Noer, Shafira Umm"/>
    <s v="Indonesia"/>
    <s v="Indonesia"/>
    <x v="25"/>
    <x v="849"/>
    <x v="0"/>
    <x v="32"/>
    <x v="1"/>
    <s v="98 min"/>
    <s v="Dramas, International Movies, Romantic Movies"/>
    <s v="Hoping to fulfill her deceased mother's final wish, a young woman travels to Prague to deliver an old letter to a mysterious man."/>
    <x v="0"/>
  </r>
  <r>
    <s v="s8134"/>
    <x v="0"/>
    <x v="4637"/>
    <s v="Survivors Guide to Prison"/>
    <x v="3648"/>
    <s v="Susan Sarandon"/>
    <s v="Susan Sarandon"/>
    <s v="United States"/>
    <s v="United States"/>
    <x v="0"/>
    <x v="1533"/>
    <x v="2"/>
    <x v="5"/>
    <x v="0"/>
    <s v="103 min"/>
    <s v="Documentaries"/>
    <s v="Former inmates, officers and celebrities critique the U.S. prison system in this documentary packaged as a how-to handbook for the incarcerated."/>
    <x v="8"/>
  </r>
  <r>
    <s v="s8135"/>
    <x v="0"/>
    <x v="4638"/>
    <s v="Susanne Bartsch: On Top"/>
    <x v="3649"/>
    <s v="Susanne Bartsch"/>
    <s v="Susanne Bartsch"/>
    <s v="United States"/>
    <s v="United States"/>
    <x v="0"/>
    <x v="1441"/>
    <x v="6"/>
    <x v="5"/>
    <x v="0"/>
    <s v="86 min"/>
    <s v="Documentaries, LGBTQ Movies"/>
    <s v="Beyond her larger-than-life persona, this documentary reveals the woman behind the famed event planner, and her legacy as a cultural icon and activist."/>
    <x v="8"/>
  </r>
  <r>
    <s v="s8137"/>
    <x v="0"/>
    <x v="4639"/>
    <s v="Swami"/>
    <x v="3504"/>
    <s v="Shabana Azmi"/>
    <s v="Shabana Azmi, Girish Karnad, Vikram, Dheeraj Kumar, Shashikala, Utpal Dutt, Preeti Ganguli, Sudha Shivpuri"/>
    <s v="India"/>
    <s v="India"/>
    <x v="3"/>
    <x v="579"/>
    <x v="0"/>
    <x v="62"/>
    <x v="5"/>
    <s v="123 min"/>
    <s v="Dramas, Independent Movies, International Movies"/>
    <s v="After she enters into an arranged marriage, a spirited and intellectual young woman tries to adjust to life with a man who was not her choice."/>
    <x v="0"/>
  </r>
  <r>
    <s v="s8139"/>
    <x v="0"/>
    <x v="4640"/>
    <s v="Sweeney Todd: The Demon Barber of Fleet Street"/>
    <x v="59"/>
    <s v="Johnny Depp"/>
    <s v="Johnny Depp, Helena Bonham Carter, Alan Rickman, Timothy Spall, Sacha Baron Cohen, Jamie Campbell Bower, Laura Michelle Kelly, Jayne Wisener, Ed Sanders"/>
    <s v="United States, United Kingdom"/>
    <s v="United States"/>
    <x v="0"/>
    <x v="578"/>
    <x v="1"/>
    <x v="18"/>
    <x v="4"/>
    <s v="116 min"/>
    <s v="Dramas, Horror Movies, Music &amp; Musicals"/>
    <s v="After being falsely imprisoned, a vengeful murderer covers his tracks by enlisting the help of a baker whose meat pies become the toast of London."/>
    <x v="0"/>
  </r>
  <r>
    <s v="s8140"/>
    <x v="0"/>
    <x v="4641"/>
    <s v="Sweet Virginia"/>
    <x v="3650"/>
    <s v="Jon Bernthal"/>
    <s v="Jon Bernthal, Christopher Abbott, Imogen Poots, Rosemarie DeWitt, Odessa Young, Joseph Lyle Taylor, Jonathan Tucker, Garry Chalk, Jared Abrahamson, Gabrielle Rose"/>
    <s v="United States, Canada"/>
    <s v="United States"/>
    <x v="0"/>
    <x v="601"/>
    <x v="5"/>
    <x v="5"/>
    <x v="4"/>
    <s v="93 min"/>
    <s v="Dramas, Independent Movies, Thrillers"/>
    <s v="In a remote Alaskan town reeling from a sudden triple murder, a former rodeo champ befriends a lone newcomer with a violent occupation."/>
    <x v="0"/>
  </r>
  <r>
    <s v="s8141"/>
    <x v="0"/>
    <x v="4642"/>
    <s v="Swiss Army Man"/>
    <x v="3651"/>
    <s v="Paul Dano"/>
    <s v="Paul Dano, Daniel Radcliffe, Mary Elizabeth Winstead, Antonia Ribero, Timothy Eulich, Richard Gross, Marika Casteel, Andy Hull, Aaron Marshall, Shane Carruth"/>
    <s v="United States, Sweden"/>
    <s v="United States"/>
    <x v="0"/>
    <x v="791"/>
    <x v="1"/>
    <x v="32"/>
    <x v="4"/>
    <s v="97 min"/>
    <s v="Comedies, Dramas, Independent Movies"/>
    <s v="A washed-up corpse with surprising abilities gives a hopeless man stranded in the wilderness someone to talk to ‚Äì and a newfound reason to live."/>
    <x v="2"/>
  </r>
  <r>
    <s v="s8142"/>
    <x v="0"/>
    <x v="4643"/>
    <s v="Sword Master"/>
    <x v="3652"/>
    <s v="Kenny Lin"/>
    <s v="Kenny Lin, Peter Ho, Jiang Mengjie, Jiang Yiyan, Paw Hee Ching"/>
    <s v="China, Hong Kong"/>
    <s v="China"/>
    <x v="4"/>
    <x v="790"/>
    <x v="2"/>
    <x v="32"/>
    <x v="0"/>
    <s v="108 min"/>
    <s v="Action &amp; Adventure, Dramas, International Movies"/>
    <s v="Haunted by the past, a master swordsman masks his identity to work anonymously as a janitor in a brothel, setting in motion a violent chain of events."/>
    <x v="5"/>
  </r>
  <r>
    <s v="s8143"/>
    <x v="0"/>
    <x v="4644"/>
    <s v="Sword Masters: Two Champions of Shaolin"/>
    <x v="3022"/>
    <s v="Meng Lo"/>
    <s v="Meng Lo, Sheng Chiang, Li Wang, Siu-Ho Chin, Feng Lu, Chien Sun, Hsueh-erh Wen, Tai-Ping Yu"/>
    <s v="Hong Kong"/>
    <s v="Hong Kong"/>
    <x v="12"/>
    <x v="789"/>
    <x v="3"/>
    <x v="37"/>
    <x v="4"/>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x v="5"/>
  </r>
  <r>
    <s v="s8145"/>
    <x v="0"/>
    <x v="4645"/>
    <s v="Taal"/>
    <x v="3218"/>
    <s v="Anil Kapoor"/>
    <s v="Anil Kapoor, Aishwarya Rai Bachchan, Akshaye Khanna, Amrish Puri, Alok Nath, Mita Vasisht, Saurabh Shukla, Supriya Karnik"/>
    <s v="India"/>
    <s v="India"/>
    <x v="3"/>
    <x v="788"/>
    <x v="4"/>
    <x v="31"/>
    <x v="5"/>
    <s v="177 min"/>
    <s v="Dramas, International Movies, Music &amp; Musicals"/>
    <s v="Businessman Manav falls for aspiring singer Mansi, but their romance faces an uphill climb when Manav must depart and Mansi's suave manager moves in."/>
    <x v="0"/>
  </r>
  <r>
    <s v="s8146"/>
    <x v="0"/>
    <x v="4646"/>
    <s v="Tahaan"/>
    <x v="2414"/>
    <s v="Purav Bhandare"/>
    <s v="Purav Bhandare, Anupam Kher, Rahul Bose, Victor Banerjee, Ankush Dubey, Rasika Dugal, Rahul Khanna, Sana Shaikh, Dheirya Sonecha, Fatima Sana Shaikh, Sarika"/>
    <s v="India"/>
    <s v="India"/>
    <x v="3"/>
    <x v="1433"/>
    <x v="5"/>
    <x v="16"/>
    <x v="1"/>
    <s v="95 min"/>
    <s v="Dramas, International Movies"/>
    <s v="After his family's donkey is confiscated by a moneylender, 8-year-old Tahaan travels across conflict-torn Kashmir to find his beloved pet."/>
    <x v="0"/>
  </r>
  <r>
    <s v="s8147"/>
    <x v="0"/>
    <x v="4647"/>
    <s v="Take Me Home Tonight"/>
    <x v="1254"/>
    <s v="Topher Grace"/>
    <s v="Topher Grace, Anna Faris, Dan Fogler, Teresa Palmer, Chris Pratt, Michael Biehn, Jeanie Hackett, Lucy Punch, Michelle Trachtenberg, Demetri Martin"/>
    <s v="United States, Germany"/>
    <s v="United States"/>
    <x v="0"/>
    <x v="1434"/>
    <x v="6"/>
    <x v="15"/>
    <x v="4"/>
    <s v="97 min"/>
    <s v="Comedies, Romantic Movies"/>
    <s v="Set in the financial boom of the late 1980s, this tale centers on a recent college grad trying to figure out what to do with his life."/>
    <x v="2"/>
  </r>
  <r>
    <s v="s8150"/>
    <x v="0"/>
    <x v="4648"/>
    <s v="Tamanchey"/>
    <x v="3653"/>
    <s v="Nikhil Dwivedi"/>
    <s v="Nikhil Dwivedi, Richa Chadha, Damandeep Singh Baggan, Vijay Pande, Talib Mehdi, Tushar Phulke, Mahesh Gupta, Prasad Labhe"/>
    <s v="India"/>
    <s v="India"/>
    <x v="3"/>
    <x v="787"/>
    <x v="0"/>
    <x v="28"/>
    <x v="0"/>
    <s v="111 min"/>
    <s v="Action &amp; Adventure, International Movies, Romantic Movies"/>
    <s v="A man and a woman on the run from the law are drawn to each other through the common bond of their mutual dependency."/>
    <x v="5"/>
  </r>
  <r>
    <s v="s8151"/>
    <x v="0"/>
    <x v="4649"/>
    <s v="Tarif de nuit"/>
    <x v="3654"/>
    <s v="Jonathan Howard"/>
    <s v="Jonathan Howard, Jonathan Demurger, Fanny Valette, Jess Liaudin"/>
    <s v="France"/>
    <s v="France"/>
    <x v="14"/>
    <x v="1435"/>
    <x v="1"/>
    <x v="25"/>
    <x v="0"/>
    <s v="81 min"/>
    <s v="International Movies, Thrillers"/>
    <s v="A night out in Paris quickly unravels when two friends provoke the wrong taxi driver, who's after something bigger than cab fare."/>
    <x v="15"/>
  </r>
  <r>
    <s v="s8152"/>
    <x v="0"/>
    <x v="4650"/>
    <s v="Tarzan"/>
    <x v="3655"/>
    <s v="Tony Goldwyn"/>
    <s v="Tony Goldwyn, Minnie Driver, Glenn Close, Brian Blessed, Nigel Hawthorne, Rosie O'Donnell, Lance Henriksen, Wayne Knight, Alex D. Linz"/>
    <s v="United States"/>
    <s v="United States"/>
    <x v="0"/>
    <x v="1461"/>
    <x v="2"/>
    <x v="31"/>
    <x v="6"/>
    <s v="89 min"/>
    <s v="Children &amp; Family Movies"/>
    <s v="After being shipwrecked off the African coast, a lone child grows up in the wild, and is destined to become lord of the jungle."/>
    <x v="7"/>
  </r>
  <r>
    <s v="s8153"/>
    <x v="0"/>
    <x v="4651"/>
    <s v="Tarzan 2"/>
    <x v="3656"/>
    <s v="Harrison Chad"/>
    <s v="Harrison Chad, George Carlin, Brad Garrett, Ron Perlman, Estelle Harris, Glenn Close, Lance Henriksen, Brenda Grate, Harrison Fahn"/>
    <s v="United States"/>
    <s v="United States"/>
    <x v="0"/>
    <x v="786"/>
    <x v="3"/>
    <x v="19"/>
    <x v="6"/>
    <s v="72 min"/>
    <s v="Children &amp; Family Movies"/>
    <s v="How did the King of the Jungle ascend to the throne? Find out in this charming prequel to the hit animated movie that catches Tarzan as a young child."/>
    <x v="7"/>
  </r>
  <r>
    <s v="s8154"/>
    <x v="0"/>
    <x v="4652"/>
    <s v="Tattah"/>
    <x v="1118"/>
    <s v="Mohamed Saad"/>
    <s v="Mohamed Saad, Dolly Shahin, Marwa, Hayatem, Sayed Rajab, Omar Mustafa Metwally, Samy Maghawry, Nabil Issa, Ragaa Al-Geddawy, Samir Ghanem"/>
    <s v="Egypt"/>
    <s v="Egypt"/>
    <x v="27"/>
    <x v="1534"/>
    <x v="4"/>
    <x v="4"/>
    <x v="1"/>
    <s v="112 min"/>
    <s v="Comedies, International Movies"/>
    <s v="A down-on-his-luck man must prove he's not as hapless as he seems when the woman he's on a date with is suddenly kidnapped."/>
    <x v="2"/>
  </r>
  <r>
    <s v="s8155"/>
    <x v="0"/>
    <x v="4653"/>
    <s v="Tayo the Little Bus Movie: Mission Ace"/>
    <x v="3657"/>
    <s v="Moon Nam-sook"/>
    <s v="Moon Nam-sook, Jeong Hye-ok, Choe Hana, Gim Yeong-seon"/>
    <s v="United States"/>
    <s v="United States"/>
    <x v="0"/>
    <x v="1535"/>
    <x v="5"/>
    <x v="32"/>
    <x v="7"/>
    <s v="48 min"/>
    <s v="Children &amp; Family Movies"/>
    <s v="After he loses his favorite racing car, Duri ventures to a mysterious, magical land filled with toys that have been thrown away."/>
    <x v="7"/>
  </r>
  <r>
    <s v="s8157"/>
    <x v="0"/>
    <x v="4654"/>
    <s v="Teen Patti"/>
    <x v="1733"/>
    <s v="Amitabh Bachchan"/>
    <s v="Amitabh Bachchan, Madhavan, Ben Kingsley, Shraddha Kapoor, Siddharth Kher, Dhruv Ganesh, Vaibhav Talwar"/>
    <s v="India"/>
    <s v="India"/>
    <x v="3"/>
    <x v="1536"/>
    <x v="6"/>
    <x v="3"/>
    <x v="5"/>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x v="0"/>
  </r>
  <r>
    <s v="s8158"/>
    <x v="0"/>
    <x v="4655"/>
    <s v="Teenage Cocktail"/>
    <x v="3658"/>
    <s v="Nichole Bloom"/>
    <s v="Nichole Bloom, Fabianne Therese, Michelle Borth, Pat Healy, AJ Bowen, Joshua Leonard"/>
    <s v="United States"/>
    <s v="United States"/>
    <x v="0"/>
    <x v="1537"/>
    <x v="0"/>
    <x v="32"/>
    <x v="0"/>
    <s v="89 min"/>
    <s v="Dramas, Independent Movies, LGBTQ Movies"/>
    <s v="Two teen girls form an intense bond and launch a lucrative webcam business, leading them to a dangerous encounter with a middle-aged married man."/>
    <x v="0"/>
  </r>
  <r>
    <s v="s8159"/>
    <x v="0"/>
    <x v="4656"/>
    <s v="Teenage Mutant Ninja Turtles"/>
    <x v="3659"/>
    <s v="Chris Evans"/>
    <s v="Chris Evans, Sarah Michelle Gellar, Mako Iwamatsu, Kevin Smith, Patrick Stewart, Zhang Ziyi, Laurence Fishburne, Mitchell Whitfield, James Arnold Taylor, Mikey Kelley, Nolan North"/>
    <s v="Hong Kong, United States"/>
    <s v="Hong Kong"/>
    <x v="12"/>
    <x v="1538"/>
    <x v="1"/>
    <x v="18"/>
    <x v="3"/>
    <s v="87 min"/>
    <s v="Children &amp; Family Movies, Comedies"/>
    <s v="In this animated adventure, Master Splinter whips the four Ninja Turtles back into shape to defeat monsters running amok in New York."/>
    <x v="7"/>
  </r>
  <r>
    <s v="s8160"/>
    <x v="0"/>
    <x v="4657"/>
    <s v="Teenage Mutant Ninja Turtles II: The Secret of the Ooze"/>
    <x v="3660"/>
    <s v="Paige Turco"/>
    <s v="Paige Turco, David Warner, Mark Caso, Michelan Sisti, Leif Tilden, Kenn Scott, Kevin Clash, Ernie Reyes Jr., Fran√ßois Chau, Kevin Nash"/>
    <s v="United States, Hong Kong"/>
    <s v="United States"/>
    <x v="0"/>
    <x v="785"/>
    <x v="2"/>
    <x v="30"/>
    <x v="3"/>
    <s v="88 min"/>
    <s v="Children &amp; Family Movies, Comedies"/>
    <s v="The evil Shredder decides that ooze is what gives the ninja turtles their power, so he obtains some of the toxic junk and creates dangerous mutants."/>
    <x v="7"/>
  </r>
  <r>
    <s v="s8162"/>
    <x v="0"/>
    <x v="4658"/>
    <s v="Tees Maar Khan"/>
    <x v="2167"/>
    <s v="Katrina Kaif"/>
    <s v="Katrina Kaif, Akshay Kumar, Akshaye Khanna, Arya Babbar, Rajiv Lakshman, Raghu Ram, Vijay Maurya, Dharampal, Ali Asghar, Murli Sharma"/>
    <s v="India"/>
    <s v="India"/>
    <x v="3"/>
    <x v="784"/>
    <x v="3"/>
    <x v="3"/>
    <x v="5"/>
    <s v="125 min"/>
    <s v="Comedies, International Movies, Music &amp; Musicals"/>
    <s v="A flamboyant con artist and his band of gleeful robbers gamble with fate when smugglers hire them to swipe antiques from a speeding train."/>
    <x v="2"/>
  </r>
  <r>
    <s v="s8164"/>
    <x v="0"/>
    <x v="4659"/>
    <s v="Temporada de Caza"/>
    <x v="3661"/>
    <s v="Germ√°n Palacios"/>
    <s v="Germ√°n Palacios, Lautaro Bettoni, Boy Olmi, Rita Pauls, Pilar Benitez Vibart, Diana Szeinblum"/>
    <s v="Argentina, France, United States, Germany, Qatar"/>
    <s v="Argentina"/>
    <x v="10"/>
    <x v="783"/>
    <x v="4"/>
    <x v="5"/>
    <x v="0"/>
    <s v="108 min"/>
    <s v="Dramas, International Movies"/>
    <s v="Animosity gives way to love and forgiveness when an angry teenager reunites with his estranged biological father in the wilds of Patagonia."/>
    <x v="0"/>
  </r>
  <r>
    <s v="s8165"/>
    <x v="0"/>
    <x v="4660"/>
    <s v="Ten Years"/>
    <x v="3662"/>
    <s v="Wong Jing"/>
    <s v="Wong Jing, Lau Ho-Chi, Leung Kin-Ping"/>
    <s v="Hong Kong"/>
    <s v="Hong Kong"/>
    <x v="12"/>
    <x v="1537"/>
    <x v="0"/>
    <x v="25"/>
    <x v="0"/>
    <s v="102 min"/>
    <s v="Dramas, Independent Movies, International Movies"/>
    <s v="Five shorts reveal a fictional Hong Kong in 2025, depicting a dystopian city where residents and activists face crackdowns under iron-fisted rule."/>
    <x v="0"/>
  </r>
  <r>
    <s v="s8167"/>
    <x v="0"/>
    <x v="4661"/>
    <s v="Terminator 3: Rise of the Machines"/>
    <x v="3147"/>
    <s v="Arnold Schwarzenegger"/>
    <s v="Arnold Schwarzenegger, Nick Stahl, Claire Danes, Kristanna Loken, David Andrews, Mark Famiglietti, Earl Boen, Moira Sinise, Chopper Bernet, Christopher Lawford"/>
    <s v="United States, Germany, United Kingdom"/>
    <s v="United States"/>
    <x v="0"/>
    <x v="578"/>
    <x v="1"/>
    <x v="13"/>
    <x v="4"/>
    <s v="109 min"/>
    <s v="Action &amp; Adventure, Sci-Fi &amp; Fantasy"/>
    <s v="Ten years after John Connor saved Earth from Judgment Day, he encounters T-X, a robotic assassin ordered to finish what T-1000 started."/>
    <x v="5"/>
  </r>
  <r>
    <s v="s8168"/>
    <x v="0"/>
    <x v="4662"/>
    <s v="Terminator Salvation"/>
    <x v="207"/>
    <s v="Christian Bale"/>
    <s v="Christian Bale, Sam Worthington, Moon Bloodgood, Helena Bonham Carter, Anton Yelchin, Jadagrace, Bryce Dallas Howard, Common, Jane Alexander, Michael Ironside"/>
    <s v="United States, Germany, United Kingdom, Italy"/>
    <s v="United States"/>
    <x v="0"/>
    <x v="578"/>
    <x v="1"/>
    <x v="17"/>
    <x v="2"/>
    <s v="115 min"/>
    <s v="Action &amp; Adventure, Sci-Fi &amp; Fantasy"/>
    <s v="All grown up in post-apocalyptic 2018, John Connor must lead the resistance of humans against increasingly dominating militaristic robots."/>
    <x v="5"/>
  </r>
  <r>
    <s v="s8169"/>
    <x v="0"/>
    <x v="4663"/>
    <s v="Terra"/>
    <x v="3663"/>
    <s v="Vanessa Paradis"/>
    <s v="Vanessa Paradis"/>
    <s v="France"/>
    <s v="France"/>
    <x v="14"/>
    <x v="1539"/>
    <x v="5"/>
    <x v="25"/>
    <x v="5"/>
    <s v="98 min"/>
    <s v="Documentaries, International Movies"/>
    <s v="This visually arresting documentary essay reflects on our relationship to other living creatures as humanity becomes more isolated from nature."/>
    <x v="8"/>
  </r>
  <r>
    <s v="s8170"/>
    <x v="0"/>
    <x v="4664"/>
    <s v="Terrifier"/>
    <x v="3664"/>
    <s v="Jenna Kanell"/>
    <s v="Jenna Kanell, Samantha Scaffidi, David Howard Thornton, Catherine Corcoran, Pooya Mohseni, Matt McAllister, Katie Maguire, Gino Cafarelli, Cory DuVal, Michael Leavy"/>
    <s v="United States"/>
    <s v="United States"/>
    <x v="0"/>
    <x v="862"/>
    <x v="4"/>
    <x v="5"/>
    <x v="0"/>
    <s v="84 min"/>
    <s v="Horror Movies, Independent Movies, Thrillers"/>
    <s v="On Halloween night, inside a dilapidated apartment building, Art the Clown stalks his victims, slicing and slaughtering in terrifying silence."/>
    <x v="3"/>
  </r>
  <r>
    <s v="s8171"/>
    <x v="0"/>
    <x v="4665"/>
    <s v="Teshan"/>
    <x v="3665"/>
    <s v="Happy Raikoti"/>
    <s v="Happy Raikoti, Diljott, Prince Kanwaljit Singh, Karamjit Anmol, Harinder Bhullar, Virast Sandhu, Anita Devgan, Simran Sehajpal"/>
    <s v="India"/>
    <s v="India"/>
    <x v="3"/>
    <x v="1032"/>
    <x v="5"/>
    <x v="32"/>
    <x v="5"/>
    <s v="133 min"/>
    <s v="Comedies, International Movies, Romantic Movies"/>
    <s v="New beginnings appear to be on the horizon after a simple country boy forms a bond with a sophisticated urban girl with modern ideas."/>
    <x v="2"/>
  </r>
  <r>
    <s v="s8172"/>
    <x v="0"/>
    <x v="4666"/>
    <s v="Tezz"/>
    <x v="2139"/>
    <s v="Anil Kapoor"/>
    <s v="Anil Kapoor, Ajay Devgn, Boman Irani, Kangna Ranaut, Zayed Khan, Mallika Sherawat, Avika Gor, Dominic Power, Sameera Reddy, Mohanlal"/>
    <s v="United Kingdom, India"/>
    <s v="United Kingdom"/>
    <x v="1"/>
    <x v="1009"/>
    <x v="3"/>
    <x v="10"/>
    <x v="0"/>
    <s v="121 min"/>
    <s v="Action &amp; Adventure, International Movies, Music &amp; Musicals"/>
    <s v="This high-octane thriller tells the story of a man on a mission to reclaim what was taken from him and the agent who's determined to stop him."/>
    <x v="5"/>
  </r>
  <r>
    <s v="s8173"/>
    <x v="1"/>
    <x v="4667"/>
    <s v="Th Eena Meena Deeka Chase Comedy Show"/>
    <x v="3666"/>
    <s v="Sanjay Keni"/>
    <s v="Sanjay Keni, Priya Raina"/>
    <s v="India"/>
    <s v="India"/>
    <x v="3"/>
    <x v="951"/>
    <x v="4"/>
    <x v="25"/>
    <x v="7"/>
    <s v="1 Season"/>
    <s v="Kids' TV, TV Comedies"/>
    <s v="A hungry fox and three resourceful, surprisingly formidable birds turn the animal kingdom on its head in this lively animated series."/>
    <x v="23"/>
  </r>
  <r>
    <s v="s8178"/>
    <x v="0"/>
    <x v="4668"/>
    <s v="The 4th Company"/>
    <x v="3667"/>
    <s v="Adrian Ladron"/>
    <s v="Adrian Ladron, Andoni Gracia, Hern√°n Mendoza, Gabino Rodr√≠guez, Dar√≠o T. Pie, Manuel Ojeda"/>
    <s v="Mexico, Spain"/>
    <s v="Mexico"/>
    <x v="17"/>
    <x v="947"/>
    <x v="3"/>
    <x v="32"/>
    <x v="0"/>
    <s v="117 min"/>
    <s v="Action &amp; Adventure, Dramas, International Movies"/>
    <s v="In a violent prison in 1970s Mexico, a young inmate lands a spot on a football team that doubles as an enforcer squad for a corrupt administration."/>
    <x v="5"/>
  </r>
  <r>
    <s v="s8180"/>
    <x v="0"/>
    <x v="4669"/>
    <s v="The Adderall Diaries"/>
    <x v="3668"/>
    <s v="James Franco"/>
    <s v="James Franco, Ed Harris, Amber Heard, Jim Parrack, Timoth√©e Chalamet, Wilmer Valderrama, Cynthia Nixon, Christian Slater, Michael Cristofer, Danny Flaherty, Adam LeFevre"/>
    <s v="United States"/>
    <s v="United States"/>
    <x v="0"/>
    <x v="1286"/>
    <x v="4"/>
    <x v="25"/>
    <x v="4"/>
    <s v="87 min"/>
    <s v="Dramas, Thrillers"/>
    <s v="Author Stephen Elliott has a problem separating his own life from incidents in the life of a convicted murderer about whom he's writing a book."/>
    <x v="0"/>
  </r>
  <r>
    <s v="s8182"/>
    <x v="0"/>
    <x v="4670"/>
    <s v="The Adventure Club"/>
    <x v="3669"/>
    <s v="Sam Ashe Arnold"/>
    <s v="Sam Ashe Arnold, Jakob Davies, Dalila Bela, Robin Dunne, Gabrielle Miller, Billy Zane, Josh McDonald, Lorne Cardinal, Kim Coates, Glenn Paradis"/>
    <s v="Canada"/>
    <s v="Canada"/>
    <x v="11"/>
    <x v="1540"/>
    <x v="1"/>
    <x v="32"/>
    <x v="7"/>
    <s v="88 min"/>
    <s v="Children &amp; Family Movies"/>
    <s v="After finding a peculiar key, three smart and adventurous kids launch a quest to uncover the whereabouts of a coveted archaeological treasure."/>
    <x v="7"/>
  </r>
  <r>
    <s v="s8184"/>
    <x v="0"/>
    <x v="4671"/>
    <s v="The Adventures of Sharkboy and Lavagirl"/>
    <x v="339"/>
    <s v="Taylor Lautner"/>
    <s v="Taylor Lautner, Taylor Dooley, Cayden Boyd, George Lopez, David Arquette, Kristin Davis, Jacob Davich, Sasha Pieterse, Rico Torres"/>
    <s v="United States"/>
    <s v="United States"/>
    <x v="0"/>
    <x v="327"/>
    <x v="1"/>
    <x v="19"/>
    <x v="3"/>
    <s v="93 min"/>
    <s v="Children &amp; Family Movies"/>
    <s v="A 10-year-old dreamer's imaginary friends ‚Äì mighty Sharkboy and fire-producing Lavagirl ‚Äì come to life to seek his help battling a nefarious baddie."/>
    <x v="7"/>
  </r>
  <r>
    <s v="s8185"/>
    <x v="0"/>
    <x v="4672"/>
    <s v="The Adventures of Tintin"/>
    <x v="9"/>
    <s v="Jamie Bell"/>
    <s v="Jamie Bell, Andy Serkis, Daniel Craig, Nick Frost, Simon Pegg, Daniel Mays, Gad Elmaleh, Toby Jones, Joe Starr"/>
    <s v="United States, New Zealand, United Kingdom"/>
    <s v="United States"/>
    <x v="0"/>
    <x v="611"/>
    <x v="1"/>
    <x v="15"/>
    <x v="3"/>
    <s v="107 min"/>
    <s v="Children &amp; Family Movies"/>
    <s v="This 3-D motion capture adapts Georges Remi's classic comic strip about the adventures of fearless young journalist Tintin and his trusty dog, Snowy."/>
    <x v="7"/>
  </r>
  <r>
    <s v="s8186"/>
    <x v="0"/>
    <x v="4673"/>
    <s v="The Aerial"/>
    <x v="3670"/>
    <s v="Rafael Ferro"/>
    <s v="Rafael Ferro, Sol Moreno, Jonathan Sandor, Alejandro Urdapilleta, Julieta Cardinali, Florencia Raggi, Valeria Bertuccelli, Ra√∫l Hochman, Ricardo Merkin, Carlos Pi√±eyro"/>
    <s v="Argentina"/>
    <s v="Argentina"/>
    <x v="10"/>
    <x v="950"/>
    <x v="5"/>
    <x v="18"/>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x v="0"/>
  </r>
  <r>
    <s v="s8187"/>
    <x v="0"/>
    <x v="4674"/>
    <s v="The Age of Shadows"/>
    <x v="3671"/>
    <s v="Kang-ho Song"/>
    <s v="Kang-ho Song, Gong Yoo, Ji-min Han, Tae-goo Eom, Sung-rok Shin, Hee-soon Park, Young-ju Seo, Song Kang-ho"/>
    <s v="South Korea"/>
    <s v="South Korea"/>
    <x v="29"/>
    <x v="992"/>
    <x v="6"/>
    <x v="32"/>
    <x v="0"/>
    <s v="140 min"/>
    <s v="Action &amp; Adventure, Dramas, International Movies"/>
    <s v="Formerly a Korean resistance fighter, a policeman working for Japan is tasked with tracking down resistance leaders before they acquire explosives."/>
    <x v="5"/>
  </r>
  <r>
    <s v="s8188"/>
    <x v="0"/>
    <x v="4675"/>
    <s v="The American President"/>
    <x v="308"/>
    <s v="Michael Douglas"/>
    <s v="Michael Douglas, Annette Bening, Martin Sheen, Michael J. Fox, David Paymer, Samantha Mathis, John Mahoney, Anna Deavere Smith, Nina Siemaszko, Wendie Malick, Shawna Waldron, Richard Dreyfuss, Joshua Malina"/>
    <s v="United States"/>
    <s v="United States"/>
    <x v="0"/>
    <x v="301"/>
    <x v="3"/>
    <x v="39"/>
    <x v="2"/>
    <s v="113 min"/>
    <s v="Comedies, Dramas, Romantic Movies"/>
    <s v="The widowed president strikes up a romance with a beautiful Washington lobbyist ‚Äì but can the couple keep their private and political lives separate?"/>
    <x v="2"/>
  </r>
  <r>
    <s v="s8189"/>
    <x v="0"/>
    <x v="4676"/>
    <s v="The Amityville Horror"/>
    <x v="3672"/>
    <s v="Ryan Reynolds"/>
    <s v="Ryan Reynolds, Melissa George, Chlo√´ Grace Moretz, Jesse James, Jimmy Bennett, Rachel Nichols, Philip Baker Hall, Isabel Conner, Brendan Donaldson, Annabel Armour"/>
    <s v="United States"/>
    <s v="United States"/>
    <x v="0"/>
    <x v="578"/>
    <x v="1"/>
    <x v="19"/>
    <x v="4"/>
    <s v="89 min"/>
    <s v="Horror Movies"/>
    <s v="This hair-raising remake of the 1979 horror hit depicts the ordeal of the Lutz family, whose new home has a gory past and a legacy of demons."/>
    <x v="3"/>
  </r>
  <r>
    <s v="s8191"/>
    <x v="0"/>
    <x v="4677"/>
    <s v="The Angry Birds Movie 2"/>
    <x v="3673"/>
    <s v="Jason Sudeikis"/>
    <s v="Jason Sudeikis, Rachel Bloom, Leslie Jones, Josh Gad, Bill Hader, Danny McBride, Awkwafina, Sterling K. Brown, Tiffany Haddish, Eugenio Derbez"/>
    <s v="Finland, United States"/>
    <s v="Finland"/>
    <x v="70"/>
    <x v="535"/>
    <x v="2"/>
    <x v="23"/>
    <x v="3"/>
    <s v="97 min"/>
    <s v="Children &amp; Family Movies, Comedies"/>
    <s v="Enemies turn into frenemies when the Pigs call for a truce with the Birds to unite against a formidable new foe that‚Äôs threatening all of their homes."/>
    <x v="7"/>
  </r>
  <r>
    <s v="s8193"/>
    <x v="0"/>
    <x v="4678"/>
    <s v="The Ant's Scream"/>
    <x v="1118"/>
    <s v="Amr Abdel-Geleel"/>
    <s v="Amr Abdel-Geleel, Rania Yousef, Salloum Haddad, Hesham Al-Meligy, Farida Al-Gready, Ahmad Wafiq, Mohamed Abo El Hassan, Amr Sakr, Ahmed Gamal Saeed, Riham Ayman"/>
    <s v="Egypt"/>
    <s v="Egypt"/>
    <x v="27"/>
    <x v="534"/>
    <x v="3"/>
    <x v="3"/>
    <x v="1"/>
    <s v="108 min"/>
    <s v="Comedies, Dramas, International Movies"/>
    <s v="Released after being wrongly imprisoned in Iraq, an Egyptian contractor returns home to a country on the brink of revolution."/>
    <x v="2"/>
  </r>
  <r>
    <s v="s8195"/>
    <x v="0"/>
    <x v="4679"/>
    <s v="The Apostate"/>
    <x v="1677"/>
    <s v="√Ålvaro Ogalla"/>
    <s v="√Ålvaro Ogalla, Marta Larralde, B√°rbara Lennie, Vicky Pe√±a, Juan Calot, Kaiet Rodriguez, Andr√©s Gertr√∫dix, Joaqu√≠n Climent, √Ålvaro Roig, Tino Martinez, Mercedes Hoyos"/>
    <s v="Spain, France, Uruguay"/>
    <s v="Spain"/>
    <x v="8"/>
    <x v="1540"/>
    <x v="1"/>
    <x v="25"/>
    <x v="0"/>
    <s v="80 min"/>
    <s v="Comedies, Dramas, International Movies"/>
    <s v="A young man determined to renounce Catholicism by having his baptismal records excised is thwarted by church bureaucracy and his own inner conflicts."/>
    <x v="2"/>
  </r>
  <r>
    <s v="s8196"/>
    <x v="0"/>
    <x v="4680"/>
    <s v="The Art of the Steal"/>
    <x v="3674"/>
    <s v="Kurt Russell"/>
    <s v="Kurt Russell, Jay Baruchel, Katheryn Winnick, Chris Diamantopoulos, Kenneth Welsh, Jason Jones, Terence Stamp, Matt Dillon, Devon Bostick"/>
    <s v="Canada, United States"/>
    <s v="Canada"/>
    <x v="11"/>
    <x v="1339"/>
    <x v="4"/>
    <x v="4"/>
    <x v="4"/>
    <s v="90 min"/>
    <s v="Action &amp; Adventure, Comedies, Independent Movies"/>
    <s v="Crunch Calhoun, a daredevil motorcyclist and mostly reformed con artist, agrees to do one last job: helping his brother Nicky steal a priceless book."/>
    <x v="5"/>
  </r>
  <r>
    <s v="s8197"/>
    <x v="0"/>
    <x v="4681"/>
    <s v="The Art of War"/>
    <x v="3675"/>
    <s v="Wesley Snipes"/>
    <s v="Wesley Snipes, Anne Archer, Maury Chaykin, Marie Matiko, Cary-Hiroyuki Tagawa, Michael Biehn, Donald Sutherland, Liliana Komorowska, James Hong"/>
    <s v="United States, Canada"/>
    <s v="United States"/>
    <x v="0"/>
    <x v="1440"/>
    <x v="5"/>
    <x v="42"/>
    <x v="4"/>
    <s v="117 min"/>
    <s v="Action &amp; Adventure"/>
    <s v="Framed for the murder of an ambassador, a former member of the United Nations' elite covert action unit will do whatever it takes to clear his name."/>
    <x v="5"/>
  </r>
  <r>
    <s v="s8198"/>
    <x v="0"/>
    <x v="4682"/>
    <s v="The Assignment"/>
    <x v="234"/>
    <s v="Michelle Rodriguez"/>
    <s v="Michelle Rodriguez, Sigourney Weaver, Tony Shalhoub, Anthony LaPaglia, Caitlin Gerard, Brent Langdon, Adrian Hough, Ken Kirzinger, Darryl Quon, Caroline Chan"/>
    <s v="France, Canada, United States"/>
    <s v="France"/>
    <x v="14"/>
    <x v="524"/>
    <x v="5"/>
    <x v="32"/>
    <x v="4"/>
    <s v="95 min"/>
    <s v="Action &amp; Adventure"/>
    <s v="A hitman has his body surgically altered into a woman's against his will. Now he has to track down the surgeon responsible and get his revenge."/>
    <x v="5"/>
  </r>
  <r>
    <s v="s8199"/>
    <x v="0"/>
    <x v="4683"/>
    <s v="The Autopsy of Jane Doe"/>
    <x v="3676"/>
    <s v="Emile Hirsch"/>
    <s v="Emile Hirsch, Brian Cox, Ophelia Lovibond, Michael McElhatton, Parker Sawyers, Jane Perry, Olwen Catherine Kelly"/>
    <s v="United Kingdom, United States"/>
    <s v="United Kingdom"/>
    <x v="1"/>
    <x v="1327"/>
    <x v="5"/>
    <x v="32"/>
    <x v="4"/>
    <s v="86 min"/>
    <s v="Horror Movies, Independent Movies, Thrillers"/>
    <s v="A father-son team of small-town coroners performs an autopsy on an unidentified woman with mysterious injuries and a terrifying secret."/>
    <x v="3"/>
  </r>
  <r>
    <s v="s8201"/>
    <x v="0"/>
    <x v="4684"/>
    <s v="The Bachelors"/>
    <x v="3677"/>
    <s v="J.K. Simmons"/>
    <s v="J.K. Simmons, Josh Wiggins, Julie Delpy, Odeya Rush, Kevin Dunn, Kimberly Crandall, Jean Louisa Kelly, Charlie DePew, Tyrel Jackson Williams, Tom Amandes, Spencer List, Jacqueline Mazarella, Vanessa Howard, Harold Perrineau"/>
    <s v="United States"/>
    <s v="United States"/>
    <x v="0"/>
    <x v="969"/>
    <x v="1"/>
    <x v="5"/>
    <x v="1"/>
    <s v="100 min"/>
    <s v="Dramas"/>
    <s v="After the death of his wife, a teacher and his son move to a new city, where emotional connections with two women help them begin to heal."/>
    <x v="0"/>
  </r>
  <r>
    <s v="s8202"/>
    <x v="0"/>
    <x v="4685"/>
    <s v="The Bad Education Movie"/>
    <x v="3678"/>
    <s v="Jack Whitehall"/>
    <s v="Jack Whitehall, Joanna Scanlan, Iain Glen, Ethan Lawrence, Layton Williams, Kae Alexander, Weruche Opia, Nikki Runeckles, Charlie Wernham, Jack Binstead"/>
    <s v="United Kingdom"/>
    <s v="United Kingdom"/>
    <x v="1"/>
    <x v="817"/>
    <x v="4"/>
    <x v="25"/>
    <x v="0"/>
    <s v="87 min"/>
    <s v="Comedies"/>
    <s v="Britain's most ineffective but caring teacher takes his class to Cornwall for one last school trip, where anything could happen ‚Äì_x000a_ and probably will."/>
    <x v="2"/>
  </r>
  <r>
    <s v="s8204"/>
    <x v="0"/>
    <x v="4686"/>
    <s v="The Bare-Footed Kid"/>
    <x v="1899"/>
    <s v="Aaron Kwok"/>
    <s v="Aaron Kwok, Lung Ti, Maggie Cheung, Chien-lien Wu, Paul Chun, Kenneth Tsang"/>
    <s v="Hong Kong"/>
    <s v="Hong Kong"/>
    <x v="12"/>
    <x v="869"/>
    <x v="2"/>
    <x v="0"/>
    <x v="1"/>
    <s v="83 min"/>
    <s v="Action &amp; Adventure, International Movies"/>
    <s v="While working at a family friend's business, a penniless orphan draws the attention of a corrupt competitor and is torn between divided loyalties."/>
    <x v="5"/>
  </r>
  <r>
    <s v="s8205"/>
    <x v="0"/>
    <x v="4687"/>
    <s v="The Basement"/>
    <x v="3679"/>
    <s v="Mischa Barton"/>
    <s v="Mischa Barton, Jackson Davis, Cayleb Long, Tracie Thoms, Bailey Anne Borders"/>
    <s v="United States"/>
    <s v="United States"/>
    <x v="0"/>
    <x v="1541"/>
    <x v="0"/>
    <x v="21"/>
    <x v="0"/>
    <s v="89 min"/>
    <s v="Horror Movies, Thrillers"/>
    <s v="Known for tortuous role-play with victims in his basement, a twisted serial killer abducts a musician who has a deeper connection to his mind games."/>
    <x v="3"/>
  </r>
  <r>
    <s v="s8206"/>
    <x v="0"/>
    <x v="4688"/>
    <s v="The Battle of Midway"/>
    <x v="3680"/>
    <s v="Henry Fonda"/>
    <s v="Henry Fonda, Jane Darwell"/>
    <s v="United States"/>
    <s v="United States"/>
    <x v="0"/>
    <x v="1127"/>
    <x v="3"/>
    <x v="69"/>
    <x v="1"/>
    <s v="18 min"/>
    <s v="Classic Movies, Documentaries"/>
    <s v="Director John Ford captures combat footage of the Battle of Midway, an air and sea campaign that was a turning point in the war in the Pacific."/>
    <x v="9"/>
  </r>
  <r>
    <s v="s8211"/>
    <x v="0"/>
    <x v="4689"/>
    <s v="The Bill Murray Stories: Life Lessons Learned From a Mythical Man"/>
    <x v="3681"/>
    <s v="Tommy Avallone"/>
    <s v="Tommy Avallone, Bill Murray, Joel Murray, Peter Farrelly"/>
    <s v="United States"/>
    <s v="United States"/>
    <x v="0"/>
    <x v="808"/>
    <x v="6"/>
    <x v="21"/>
    <x v="0"/>
    <s v="72 min"/>
    <s v="Documentaries"/>
    <s v="This documentary highlights spontaneous encounters with the elusive, comedic veteran, who touches lives by simply showing up anywhere."/>
    <x v="8"/>
  </r>
  <r>
    <s v="s8212"/>
    <x v="0"/>
    <x v="4690"/>
    <s v="The Black Room"/>
    <x v="3682"/>
    <s v="Natasha Henstridge"/>
    <s v="Natasha Henstridge, Lukas Hassel, Lin Shaye, Dominique Swain, Augie Duke, Caleb Scott, James Duval, Tiffany Shepis"/>
    <s v="United States"/>
    <s v="United States"/>
    <x v="0"/>
    <x v="1060"/>
    <x v="6"/>
    <x v="32"/>
    <x v="0"/>
    <s v="95 min"/>
    <s v="Horror Movies"/>
    <s v="A couple's new dream home morphs into a nightmare after they learn that an evil and lustful spirit resides in their basement."/>
    <x v="3"/>
  </r>
  <r>
    <s v="s8213"/>
    <x v="0"/>
    <x v="4691"/>
    <s v="The Blackcoat's Daughter"/>
    <x v="2494"/>
    <s v="Emma Roberts"/>
    <s v="Emma Roberts, Kiernan Shipka, Lucy Boynton, Lauren Holly, James Remar, Greg Ellwand, Elana Krausz, Heather Tod Mitchell, Peter James Haworth, Emma Holzer"/>
    <s v="Canada, United States"/>
    <s v="Canada"/>
    <x v="11"/>
    <x v="1353"/>
    <x v="4"/>
    <x v="25"/>
    <x v="4"/>
    <s v="95 min"/>
    <s v="Horror Movies, Independent Movies, Thrillers"/>
    <s v="When their parents fail to pick them up for winter break, two students stay on at an all-girls boarding school in the company of a terrible presence."/>
    <x v="3"/>
  </r>
  <r>
    <s v="s8214"/>
    <x v="0"/>
    <x v="4692"/>
    <s v="The Bleeder"/>
    <x v="3683"/>
    <s v="Liev Schreiber"/>
    <s v="Liev Schreiber, Elisabeth Moss, Ron Perlman, Naomi Watts, Jim Gaffigan, Michael Rapaport, Pooch Hall, Morgan Spector, Jason Jones"/>
    <s v="United States"/>
    <s v="United States"/>
    <x v="0"/>
    <x v="754"/>
    <x v="3"/>
    <x v="32"/>
    <x v="4"/>
    <s v="98 min"/>
    <s v="Dramas, Sports Movies"/>
    <s v="Husband. Father. Fighter. Meet Chuck Wepner, the liquor salesman and self-proclaimed real-life inspiration behind Rocky Balboa."/>
    <x v="0"/>
  </r>
  <r>
    <s v="s8215"/>
    <x v="1"/>
    <x v="4693"/>
    <s v="The Blue Planet: A Natural History of the Oceans"/>
    <x v="3041"/>
    <s v="David Attenborough"/>
    <s v="David Attenborough"/>
    <s v="United Kingdom"/>
    <s v="United Kingdom"/>
    <x v="1"/>
    <x v="1256"/>
    <x v="4"/>
    <x v="11"/>
    <x v="8"/>
    <s v="1 Season"/>
    <s v="British TV Shows, Docuseries, International TV Shows"/>
    <s v="David Attenborough narrates this definitive exploration of the marine world, from the familiar to the unknown, revealing the sea and its communities."/>
    <x v="1"/>
  </r>
  <r>
    <s v="s8218"/>
    <x v="0"/>
    <x v="4694"/>
    <s v="The Book of Eli"/>
    <x v="3684"/>
    <s v="Denzel Washington"/>
    <s v="Denzel Washington, Gary Oldman, Mila Kunis, Ray Stevenson, Jennifer Beals, Evan Jones, Joe Pingue, Frances de la Tour, Michael Gambon, Tom Waits"/>
    <s v="United States"/>
    <s v="United States"/>
    <x v="0"/>
    <x v="1257"/>
    <x v="5"/>
    <x v="3"/>
    <x v="4"/>
    <s v="118 min"/>
    <s v="Action &amp; Adventure, Sci-Fi &amp; Fantasy"/>
    <s v="Determined to protect a sacred text that promises to save humanity, Eli goes on a quest westward across the barren, postapocalyptic country."/>
    <x v="5"/>
  </r>
  <r>
    <s v="s8219"/>
    <x v="0"/>
    <x v="4695"/>
    <s v="The Boss's Daughter"/>
    <x v="3685"/>
    <s v="Christa Th√©ret"/>
    <s v="Christa Th√©ret, Olivier Loustau, Florence Thomassin, Patrick Descamps, St√©phane Rideau, Pierre Berriau, Deborah Grall, Vincent Martinez"/>
    <s v="France"/>
    <s v="France"/>
    <x v="14"/>
    <x v="1258"/>
    <x v="6"/>
    <x v="25"/>
    <x v="0"/>
    <s v="98 min"/>
    <s v="Dramas, International Movies, Romantic Movies"/>
    <s v="While working together, a married textile foreman and his boss‚Äôs daughter have a torrid love affair, stirring up hostility among the factory crew."/>
    <x v="0"/>
  </r>
  <r>
    <s v="s8220"/>
    <x v="0"/>
    <x v="4696"/>
    <s v="The Bounty Hunter"/>
    <x v="309"/>
    <s v="Jennifer Aniston"/>
    <s v="Jennifer Aniston, Gerard Butler, Jason Sudeikis, Jeff Garlin, Ritchie Coster, Cathy Moriarty, Peter Greene, Joel Marsh Garland, Siobhan Fallon Hogan, Dorian Missick, Adam Rose, Christine Baranski, Carol Kane, Adam LeFevre"/>
    <s v="United States"/>
    <s v="United States"/>
    <x v="0"/>
    <x v="1259"/>
    <x v="0"/>
    <x v="3"/>
    <x v="2"/>
    <s v="111 min"/>
    <s v="Action &amp; Adventure, Comedies, Romantic Movies"/>
    <s v="Bounty hunter Milo Boyd finds his latest assignment downright satisfying as he learns that the bail-jumper he must chase down is his ex-wife, Nicole."/>
    <x v="5"/>
  </r>
  <r>
    <s v="s8221"/>
    <x v="0"/>
    <x v="4697"/>
    <s v="The Box"/>
    <x v="3686"/>
    <s v="Cameron Diaz"/>
    <s v="Cameron Diaz, James Marsden, Frank Langella, James Rebhorn, Holmes Osborne, Sam Oz Stone, Gillian Jacobs, Celia Weston, Deborah Rush"/>
    <s v="United States"/>
    <s v="United States"/>
    <x v="0"/>
    <x v="1260"/>
    <x v="1"/>
    <x v="17"/>
    <x v="2"/>
    <s v="116 min"/>
    <s v="Sci-Fi &amp; Fantasy, Thrillers"/>
    <s v="A couple must decide whether to push a button that will net them a million dollars but that will also cause the death of a complete stranger."/>
    <x v="6"/>
  </r>
  <r>
    <s v="s8222"/>
    <x v="0"/>
    <x v="4698"/>
    <s v="The Boy"/>
    <x v="3687"/>
    <s v="Jim Norton"/>
    <s v="Jim Norton, Rupert Evans, Ben Robson, Lauren Cohan, James Russell, Jett Klyne, Diana Hardcastle"/>
    <s v="United States, Canada, China"/>
    <s v="United States"/>
    <x v="0"/>
    <x v="1261"/>
    <x v="2"/>
    <x v="32"/>
    <x v="2"/>
    <s v="97 min"/>
    <s v="Horror Movies, Independent Movies, Thrillers"/>
    <s v="A nanny is hired by a couple to look after their boy. She's shocked to learn that her charge is actually a doll that the couple treats like a human."/>
    <x v="3"/>
  </r>
  <r>
    <s v="s8223"/>
    <x v="0"/>
    <x v="4699"/>
    <s v="The Boy in the Striped Pajamas"/>
    <x v="3688"/>
    <s v="Asa Butterfield"/>
    <s v="Asa Butterfield, Vera Farmiga, David Thewlis, Rupert Friend, David Hayman, Jack Scanlon, Amber Beattie, Sheila Hancock, Richard Johnson, Jim Norton"/>
    <s v="United Kingdom, United States"/>
    <s v="United Kingdom"/>
    <x v="1"/>
    <x v="1247"/>
    <x v="3"/>
    <x v="16"/>
    <x v="2"/>
    <s v="95 min"/>
    <s v="Dramas, Independent Movies, International Movies"/>
    <s v="When his family moves from Berlin to Poland, a young boy befriends a boy who lives on the other side of the fence, unaware he's a Jewish prisoner."/>
    <x v="0"/>
  </r>
  <r>
    <s v="s8224"/>
    <x v="0"/>
    <x v="4700"/>
    <s v="The Brave One"/>
    <x v="3689"/>
    <s v="Jodie Foster"/>
    <s v="Jodie Foster, Terrence Howard, Naveen Andrews, Carmen Ejogo, Nicky Katt, Mary Steenburgen, Lenny Venito, Zo√´ Kravitz, Jane Adams, Gordon MacDonald"/>
    <s v="United States"/>
    <s v="United States"/>
    <x v="0"/>
    <x v="1262"/>
    <x v="4"/>
    <x v="18"/>
    <x v="4"/>
    <s v="122 min"/>
    <s v="Dramas, Thrillers"/>
    <s v="New York City radio host Erica Bain decides to take the law into her own hands after losing her fianc√© in a brutal Central Park attack."/>
    <x v="0"/>
  </r>
  <r>
    <s v="s8225"/>
    <x v="0"/>
    <x v="4701"/>
    <s v="The Brawler"/>
    <x v="3690"/>
    <s v="Zach McGowan"/>
    <s v="Zach McGowan, Amy Smart, Joe Pantoliano, Burt Young, Tony Darrow, Nick Loeb, Taryn Manning, Jason James Richter"/>
    <s v="United States"/>
    <s v="United States"/>
    <x v="0"/>
    <x v="1263"/>
    <x v="5"/>
    <x v="23"/>
    <x v="0"/>
    <s v="95 min"/>
    <s v="Dramas, Independent Movies, Sports Movies"/>
    <s v="Newly famous after challenging Muhammad Ali for a championship title, boxer Chuck Wepner spirals down the slippery slope of being a celebrity."/>
    <x v="0"/>
  </r>
  <r>
    <s v="s8226"/>
    <x v="0"/>
    <x v="4702"/>
    <s v="The Breadwinner"/>
    <x v="3691"/>
    <s v="Saara Chaudry"/>
    <s v="Saara Chaudry, Soma Chhaya, Ali Badshah, Soma Bhatia, Shaista Latif, Laara Sadiq, Kawa Ada, Noorin Gulamgaus"/>
    <s v="Ireland, Canada, Luxembourg, United States, United Kingdom, Philippines, India"/>
    <s v="Ireland"/>
    <x v="45"/>
    <x v="1264"/>
    <x v="6"/>
    <x v="5"/>
    <x v="2"/>
    <s v="93 min"/>
    <s v="Children &amp; Family Movies, Dramas, International Movies"/>
    <s v="A courageous 11-year-old Afghan girl disguises herself as a boy and takes on odd jobs to provide for her family when her father is arrested."/>
    <x v="7"/>
  </r>
  <r>
    <s v="s8227"/>
    <x v="0"/>
    <x v="4703"/>
    <s v="The Break-Up"/>
    <x v="490"/>
    <s v="Vince Vaughn"/>
    <s v="Vince Vaughn, Jennifer Aniston, Joey Lauren Adams, Cole Hauser, Jon Favreau, Jason Bateman, Judy Davis, Justin Long, Ivan Sergei, John Michael Higgins, Ann-Margret, Vernon Vaughn, Vincent D'Onofrio"/>
    <s v="United States"/>
    <s v="United States"/>
    <x v="0"/>
    <x v="1265"/>
    <x v="0"/>
    <x v="20"/>
    <x v="2"/>
    <s v="107 min"/>
    <s v="Comedies, Dramas, Romantic Movies"/>
    <s v="Cohabitating couple Gary and Brooke's petty spats turn into an all-out battle for their home condo."/>
    <x v="2"/>
  </r>
  <r>
    <s v="s8228"/>
    <x v="0"/>
    <x v="4704"/>
    <s v="The Bridge"/>
    <x v="775"/>
    <s v="Chidinma Ekile"/>
    <s v="Chidinma Ekile, Ademola Adedoyin, Kunle Afolayan, Zack Orji, Tina Mba, Ayo Akinwale, Akim Mogaji, Ayo Mogaji, Ken Erics"/>
    <s v="Nigeria"/>
    <s v="Nigeria"/>
    <x v="7"/>
    <x v="1266"/>
    <x v="1"/>
    <x v="5"/>
    <x v="1"/>
    <s v="119 min"/>
    <s v="Dramas, International Movies, Romantic Movies"/>
    <s v="A Yoruba prince and a young lady from a prominent Igbo family face tribal prejudice and parental pressure when they secretly wed."/>
    <x v="0"/>
  </r>
  <r>
    <s v="s8229"/>
    <x v="0"/>
    <x v="4705"/>
    <s v="The Brothers Grimm"/>
    <x v="3009"/>
    <s v="Matt Damon"/>
    <s v="Matt Damon, Heath Ledger, Monica Bellucci, Lena Headey, Peter Stormare, Jonathan Pryce, Roger Ashton-Griffiths, Richard Ridings, Mackenzie Crook, Julian Bleach, Tom√°s Han√°k, Laura Greenwood"/>
    <s v="United States, Czech Republic, United Kingdom"/>
    <s v="United States"/>
    <x v="0"/>
    <x v="1246"/>
    <x v="2"/>
    <x v="19"/>
    <x v="2"/>
    <s v="119 min"/>
    <s v="Action &amp; Adventure, Sci-Fi &amp; Fantasy"/>
    <s v="Brothers Jake and Will Grimm travel from village to village, posing as exterminators of magical creatures. But in reality, they're expert con artists."/>
    <x v="5"/>
  </r>
  <r>
    <s v="s8230"/>
    <x v="0"/>
    <x v="4706"/>
    <s v="The Bucket List"/>
    <x v="308"/>
    <s v="Jack Nicholson"/>
    <s v="Jack Nicholson, Morgan Freeman, Sean Hayes, Beverly Todd, Alfonso Freeman, Rob Morrow, Rowena King, Christopher Stapleton, Ian Anthony Dale, Richard McGonagle"/>
    <s v="United States"/>
    <s v="United States"/>
    <x v="0"/>
    <x v="1245"/>
    <x v="3"/>
    <x v="18"/>
    <x v="2"/>
    <s v="97 min"/>
    <s v="Comedies, Dramas"/>
    <s v="Two terminally ill men bust out of the cancer ward with a plan to experience life to the fullest before they kick the bucket."/>
    <x v="2"/>
  </r>
  <r>
    <s v="s8233"/>
    <x v="0"/>
    <x v="4707"/>
    <s v="The Bye Bye Man"/>
    <x v="3692"/>
    <s v="Douglas Smith"/>
    <s v="Douglas Smith, Lucien Laviscount, Cressida Bonas, Michael Trucco, Doug Jones, Carrie-Anne Moss, Faye Dunaway, Jenna Kanell, Erica Tremblay, Cleo King"/>
    <s v="United States, China"/>
    <s v="United States"/>
    <x v="0"/>
    <x v="1267"/>
    <x v="4"/>
    <x v="5"/>
    <x v="2"/>
    <s v="96 min"/>
    <s v="Horror Movies, Thrillers"/>
    <s v="Three college students move into an off-campus house and discover they've unwittingly unleashed a supernatural killer known as the Bye Bye Man."/>
    <x v="3"/>
  </r>
  <r>
    <s v="s8234"/>
    <x v="0"/>
    <x v="4708"/>
    <s v="The Bygone"/>
    <x v="3693"/>
    <s v="Graham Phillips"/>
    <s v="Graham Phillips, Shawn Hatosy, Jamie McShane, Sydney Schafer, Tokala Black Elk, Jacqueline Toboni, Mike McColl, Jacob Ming-Trent"/>
    <s v="United States"/>
    <s v="United States"/>
    <x v="0"/>
    <x v="1244"/>
    <x v="5"/>
    <x v="23"/>
    <x v="0"/>
    <s v="106 min"/>
    <s v="Independent Movies, Thrillers"/>
    <s v="His way of life under threat due to the oil fracking boom, a young rancher defends a Lakota woman and becomes entangled in human trafficking."/>
    <x v="21"/>
  </r>
  <r>
    <s v="s8235"/>
    <x v="0"/>
    <x v="4709"/>
    <s v="The Cakemaker"/>
    <x v="3694"/>
    <s v="Sarah Adler"/>
    <s v="Sarah Adler, Tim Kalkhof, Roy Miller, Zohar Shtrauss, Sandra Sade, Tamir Ben-Yehuda, Stephanie Stremler, Tagel Eliyahu"/>
    <s v="Israel, Germany"/>
    <s v="Israel"/>
    <x v="62"/>
    <x v="1542"/>
    <x v="6"/>
    <x v="5"/>
    <x v="1"/>
    <s v="109 min"/>
    <s v="Dramas, Independent Movies, International Movies"/>
    <s v="When a German baker travels to Jerusalem in search of his dead male lover‚Äôs family, his growing involvement with them may expose his truth."/>
    <x v="0"/>
  </r>
  <r>
    <s v="s8237"/>
    <x v="0"/>
    <x v="4710"/>
    <s v="The Captive"/>
    <x v="2874"/>
    <s v="Ryan Reynolds"/>
    <s v="Ryan Reynolds, Scott Speedman, Rosario Dawson, Mireille Enos, Kevin Durand, Alexia Fast, Christine Horne, Arsin√©e Khanjian, Ian Matthews, Bruce Greenwood, Aidan Shipley"/>
    <s v="Canada"/>
    <s v="Canada"/>
    <x v="11"/>
    <x v="1243"/>
    <x v="0"/>
    <x v="28"/>
    <x v="4"/>
    <s v="112 min"/>
    <s v="Dramas, Thrillers"/>
    <s v="Eight years after their daughter's abduction tore them apart, her parents receive enigmatic clues from the kidnapper hinting that she's still alive."/>
    <x v="0"/>
  </r>
  <r>
    <s v="s8238"/>
    <x v="0"/>
    <x v="1607"/>
    <s v="The Car"/>
    <x v="3695"/>
    <s v="James Brolin"/>
    <s v="James Brolin, Kathleen Lloyd, John Marley, R.G. Armstrong, John Rubinstein, Elizabeth Thompson, Roy Jenson, Kim Richards, Kyle Richards"/>
    <s v="United States"/>
    <s v="United States"/>
    <x v="0"/>
    <x v="1543"/>
    <x v="1"/>
    <x v="62"/>
    <x v="3"/>
    <s v="96 min"/>
    <s v="Cult Movies, Horror Movies"/>
    <s v="In his small Southwestern town, sheriff Wade Parent must find out who ‚Äî or what ‚Äî is running people down via a mysterious, driverless black sedan."/>
    <x v="19"/>
  </r>
  <r>
    <s v="s8239"/>
    <x v="0"/>
    <x v="4711"/>
    <s v="The Carter Effect"/>
    <x v="3696"/>
    <s v="Vince Carter"/>
    <s v="Vince Carter"/>
    <s v="United States"/>
    <s v="United States"/>
    <x v="0"/>
    <x v="1544"/>
    <x v="2"/>
    <x v="5"/>
    <x v="0"/>
    <s v="60 min"/>
    <s v="Documentaries, Sports Movies"/>
    <s v="Featuring eight-time NBA All-Star Vince Carter, this documentary takes an in-depth look at his impact on pop culture and the Canadian basketball scene."/>
    <x v="8"/>
  </r>
  <r>
    <s v="s8240"/>
    <x v="0"/>
    <x v="4712"/>
    <s v="The Case for Christ"/>
    <x v="3697"/>
    <s v="Mike Vogel"/>
    <s v="Mike Vogel, Erika Christensen, Faye Dunaway, Robert Forster, Frankie Faison, Mike Pniewski"/>
    <s v="United States"/>
    <s v="United States"/>
    <x v="0"/>
    <x v="1545"/>
    <x v="3"/>
    <x v="5"/>
    <x v="5"/>
    <s v="113 min"/>
    <s v="Dramas, Faith &amp; Spirituality"/>
    <s v="Bothered by his wife's unyielding belief in Christianity, an investigative reporter sets out to use verifiable facts to poke holes in her faith."/>
    <x v="0"/>
  </r>
  <r>
    <s v="s8241"/>
    <x v="0"/>
    <x v="4713"/>
    <s v="The Cell"/>
    <x v="3698"/>
    <s v="Ahmed Ezz"/>
    <s v="Ahmed Ezz, Mohamed Mamdouh, Samer al Masri, Amina Khalil, Ahmed Safwat, Ahmed Salah Hosny, A√Øcha Ben Ahmed, Rania Elkhatib, Riham Abdel Ghafour"/>
    <s v="Egypt"/>
    <s v="Egypt"/>
    <x v="27"/>
    <x v="1455"/>
    <x v="4"/>
    <x v="5"/>
    <x v="0"/>
    <s v="126 min"/>
    <s v="Action &amp; Adventure, Dramas, International Movies"/>
    <s v="A special operations officer vows to get revenge against the terrorist who killed his friend in a brutal attack."/>
    <x v="5"/>
  </r>
  <r>
    <s v="s8242"/>
    <x v="0"/>
    <x v="4714"/>
    <s v="The CEO"/>
    <x v="775"/>
    <s v="Wale Ojo"/>
    <s v="Wale Ojo, Jimmy Jean-Louis, Hilda Dokubo, Nico Panagio, Aur√©lie Eliam, Peter King Nzioki Mwania, Fatym Layachi, Kemi Lala Akindoju, Ang√©lique Kidjo"/>
    <s v="Nigeria"/>
    <s v="Nigeria"/>
    <x v="7"/>
    <x v="1546"/>
    <x v="5"/>
    <x v="32"/>
    <x v="1"/>
    <s v="109 min"/>
    <s v="Dramas, International Movies, Thrillers"/>
    <s v="A group of executives heads to a telecommunications retreat to pick the firm's new CEO until they find themselves in a contest to win ‚Äì and stay alive."/>
    <x v="0"/>
  </r>
  <r>
    <s v="s8243"/>
    <x v="0"/>
    <x v="4715"/>
    <s v="The Charnel House"/>
    <x v="3699"/>
    <s v="Callum Blue"/>
    <s v="Callum Blue, Nadine Velazquez, Makenzie Moss, Erik LaRay Harvey, Danielle Lauder, Andy Favreau, Kate Linder, Neil Thackaberry, Alden Tab"/>
    <s v="United States"/>
    <s v="United States"/>
    <x v="0"/>
    <x v="1547"/>
    <x v="6"/>
    <x v="32"/>
    <x v="4"/>
    <s v="93 min"/>
    <s v="Horror Movies, Thrillers"/>
    <s v="After an architect transforms a slaughterhouse into trendy lofts, its new inhabitants discover that the structure is haunted by its evil past."/>
    <x v="3"/>
  </r>
  <r>
    <s v="s8245"/>
    <x v="0"/>
    <x v="4716"/>
    <s v="The Chord"/>
    <x v="3700"/>
    <s v="Mostafa Shaban"/>
    <s v="Mostafa Shaban, Ghada Adel, Arwa Gouda, Ahmed Salah Al-Saadany, Ashraf Zaki, Sawsan Badr, Fatma Nasser, Said Saleh, Ali Hassanein, Majed Abdulazim"/>
    <s v="Egypt"/>
    <s v="Egypt"/>
    <x v="27"/>
    <x v="1548"/>
    <x v="0"/>
    <x v="3"/>
    <x v="0"/>
    <s v="101 min"/>
    <s v="Dramas, International Movies, Music &amp; Musicals"/>
    <s v="A detective investigates the murder of a young musician, whose philandering lifestyle leaves a long list of suspects and a lot of questions."/>
    <x v="0"/>
  </r>
  <r>
    <s v="s8246"/>
    <x v="0"/>
    <x v="4717"/>
    <s v="The Chosen"/>
    <x v="3701"/>
    <s v="Alfonso Herrera"/>
    <s v="Alfonso Herrera, Hannah Murray, Henry Goodman, Julian Sands, Frances Barber, Emilio Echevarr√≠a, Alejandro Calva, Elvira M√≠nguez, Roger Casamajor, Luis Rosales, Javier Godino, Alexander Holtmann, Brontis Jodorowsky"/>
    <s v="Spain, Mexico"/>
    <s v="Spain"/>
    <x v="8"/>
    <x v="1121"/>
    <x v="3"/>
    <x v="32"/>
    <x v="1"/>
    <s v="111 min"/>
    <s v="Dramas, International Movies, Thrillers"/>
    <s v="In 1937, Spanish revolutionary Ram√≥n trains as a Soviet spy, impersonating a wealthy Belgian as part of a plot to assassinate Leon Trotsky in Mexico."/>
    <x v="0"/>
  </r>
  <r>
    <s v="s8247"/>
    <x v="0"/>
    <x v="4718"/>
    <s v="The Chosen Ones"/>
    <x v="356"/>
    <s v="Nancy Talamantes"/>
    <s v="Nancy Talamantes, √ìscar Torres, Leidi Guti√©rrez, Jos√© Santill√°n Cabuto, Edward Coward, Alicia Qui√±onez, Raquel Presa, Susana P√©rez, Gisela Madrigal, Jorge Calderon, Felipe Tututi"/>
    <s v="Mexico, France"/>
    <s v="Mexico"/>
    <x v="17"/>
    <x v="1549"/>
    <x v="5"/>
    <x v="25"/>
    <x v="0"/>
    <s v="107 min"/>
    <s v="Dramas, Independent Movies, International Movies"/>
    <s v="Young Ulises falls in love with teen Sofia, even as he is forced to lure her into his family's prostitution ring. Now he'll do anything to rescue her."/>
    <x v="0"/>
  </r>
  <r>
    <s v="s8248"/>
    <x v="0"/>
    <x v="4719"/>
    <s v="The Christmas Candle"/>
    <x v="3702"/>
    <s v="Hans Matheson"/>
    <s v="Hans Matheson, Samantha Barks, Lesley Manville, Sylvester McCoy, Susan Boyle, John Hannah, Barbara Flynn, James Cosmo"/>
    <s v="United Kingdom, United States"/>
    <s v="United Kingdom"/>
    <x v="1"/>
    <x v="624"/>
    <x v="3"/>
    <x v="4"/>
    <x v="3"/>
    <s v="100 min"/>
    <s v="Dramas, Faith &amp; Spirituality"/>
    <s v="A progressive new minister's arrival in a small village threatens to end an age-old tradition that brings a yuletide miracle to one of the residents."/>
    <x v="0"/>
  </r>
  <r>
    <s v="s8249"/>
    <x v="0"/>
    <x v="4720"/>
    <s v="The Christmas Project"/>
    <x v="3703"/>
    <s v="Jacob Buster"/>
    <s v="Jacob Buster, Anson Bagley, Grace Hallows, Josh Reid, Cooper Daniel Johnson, Alison Akin Clark, Brian Neal Clark, Evan Clark, Caitlin E.J. Meyer, Gabe White"/>
    <s v="United States"/>
    <s v="United States"/>
    <x v="0"/>
    <x v="773"/>
    <x v="3"/>
    <x v="32"/>
    <x v="5"/>
    <s v="92 min"/>
    <s v="Children &amp; Family Movies, Comedies"/>
    <s v="Four brothers prepare for war when they're forced to deliver secret holiday gifts to the school bullies. But they soon learn kindness goes a long way."/>
    <x v="7"/>
  </r>
  <r>
    <s v="s8250"/>
    <x v="0"/>
    <x v="4721"/>
    <s v="The Cincinnati Kid"/>
    <x v="3010"/>
    <s v="Steve McQueen"/>
    <s v="Steve McQueen, Edward G. Robinson, Ann-Margret, Karl Malden, Tuesday Weld, Joan Blondell, Rip Torn, Jack Weston, Cab Calloway, Jeff Corey, Theo Marcuse"/>
    <s v="United States"/>
    <s v="United States"/>
    <x v="0"/>
    <x v="624"/>
    <x v="3"/>
    <x v="65"/>
    <x v="1"/>
    <s v="103 min"/>
    <s v="Classic Movies, Dramas"/>
    <s v="In Depression-era New Orleans, cocksure stud poker player Eric Stoner ‚Äì the titular Cincinnati Kid ‚Äì challenges longtime champ Lancey &quot;The Man&quot; Howard to a showdown at the table, where a war of wills ‚Äì and nerve ‚Äì ensues."/>
    <x v="9"/>
  </r>
  <r>
    <s v="s8252"/>
    <x v="0"/>
    <x v="4722"/>
    <s v="The Company Men"/>
    <x v="396"/>
    <s v="Ben Affleck"/>
    <s v="Ben Affleck, Chris Cooper, Kevin Costner, Tommy Lee Jones, Maria Bello, Rosemarie DeWitt, Craig T. Nelson, John Doman, Tonye Patano, Cady Huffman"/>
    <s v="United States"/>
    <s v="United States"/>
    <x v="0"/>
    <x v="623"/>
    <x v="4"/>
    <x v="3"/>
    <x v="4"/>
    <s v="105 min"/>
    <s v="Dramas, Independent Movies"/>
    <s v="A successful businessman comes face-to-face with America's downsizing epidemic when he loses his job and is forced to take a construction gig."/>
    <x v="0"/>
  </r>
  <r>
    <s v="s8253"/>
    <x v="0"/>
    <x v="4723"/>
    <s v="The Competition"/>
    <x v="1531"/>
    <s v="Thora Birch"/>
    <s v="Thora Birch, Chris Klein, Claire Coffee, David Blue, Kelsey Tucker, Michael Draper, Jason Tobias, Gabrielle Stone, Catherine Johnson, Tiffany Fallon"/>
    <s v="United States"/>
    <s v="United States"/>
    <x v="0"/>
    <x v="1550"/>
    <x v="5"/>
    <x v="21"/>
    <x v="1"/>
    <s v="103 min"/>
    <s v="Comedies, Romantic Movies"/>
    <s v="After developing an &quot;infidelity formula&quot; said to repel cheating, a popular blogger crosses paths with a charming lawyer willing to put it to the test."/>
    <x v="2"/>
  </r>
  <r>
    <s v="s8254"/>
    <x v="0"/>
    <x v="4724"/>
    <s v="The Confirmation"/>
    <x v="3704"/>
    <s v="Clive Owen"/>
    <s v="Clive Owen, Maria Bello, Patton Oswalt, Jaeden Lieberher, Matthew Modine, Stephen Tobolowsky, Tim Blake Nelson, Robert Forster"/>
    <s v="Canada"/>
    <s v="Canada"/>
    <x v="11"/>
    <x v="622"/>
    <x v="6"/>
    <x v="32"/>
    <x v="2"/>
    <s v="101 min"/>
    <s v="Comedies, Dramas, Independent Movies"/>
    <s v="A divorced handyman with a drinking problem bonds with his 8-year-old son when a search for his stolen toolbox leads to a series of misadventures."/>
    <x v="2"/>
  </r>
  <r>
    <s v="s8255"/>
    <x v="0"/>
    <x v="4725"/>
    <s v="The Congress"/>
    <x v="3705"/>
    <s v="Robin Wright"/>
    <s v="Robin Wright, Harvey Keitel, Jon Hamm, Paul Giamatti, Kodi Smit-McPhee, Danny Huston, Sami Gayle, Michael Stahl-David, Michael Landes, Sarah Shahi"/>
    <s v="Israel, Germany, Poland, Luxembourg, Belgium, France, United States"/>
    <s v="Israel"/>
    <x v="62"/>
    <x v="621"/>
    <x v="0"/>
    <x v="4"/>
    <x v="0"/>
    <s v="123 min"/>
    <s v="Dramas, International Movies, Sci-Fi &amp; Fantasy"/>
    <s v="Actress Robin Wright plays herself in this surreal drama about a film star who agrees to have her digital image recorded for reuse in future films."/>
    <x v="0"/>
  </r>
  <r>
    <s v="s8256"/>
    <x v="0"/>
    <x v="4726"/>
    <s v="The Consul's Son"/>
    <x v="1213"/>
    <s v="Khaled Saleh"/>
    <s v="Khaled Saleh, Ghada Adel, Ahmed el-Sakka, Khaled Sarhan, Sawsan Badr, Mustafa Haridi"/>
    <s v="Egypt"/>
    <s v="Egypt"/>
    <x v="27"/>
    <x v="620"/>
    <x v="1"/>
    <x v="15"/>
    <x v="1"/>
    <s v="114 min"/>
    <s v="Comedies, International Movies, Thrillers"/>
    <s v="A notorious forger known for his ability to create fake passports and visas finds himself the target of a con man's ruse."/>
    <x v="2"/>
  </r>
  <r>
    <s v="s8257"/>
    <x v="0"/>
    <x v="4727"/>
    <s v="The Craft"/>
    <x v="3706"/>
    <s v="Robin Tunney"/>
    <s v="Robin Tunney, Fairuza Balk, Neve Campbell, Rachel True, Skeet Ulrich, Christine Taylor, Breckin Meyer, Nathaniel Marston, Cliff De Young, Assumpta Serna"/>
    <s v="United States"/>
    <s v="United States"/>
    <x v="0"/>
    <x v="619"/>
    <x v="2"/>
    <x v="34"/>
    <x v="4"/>
    <s v="101 min"/>
    <s v="Horror Movies, Thrillers"/>
    <s v="At a Catholic school, a new girl falls in with a clique of teen witches who wield their powers against anyone who crosses them, even their parents."/>
    <x v="3"/>
  </r>
  <r>
    <s v="s8259"/>
    <x v="0"/>
    <x v="4728"/>
    <s v="The Croods"/>
    <x v="3707"/>
    <s v="Nicolas Cage"/>
    <s v="Nicolas Cage, Emma Stone, Ryan Reynolds, Catherine Keener, Cloris Leachman, Clark Duke, Chris Sanders, Randy Thom"/>
    <s v="United States"/>
    <s v="United States"/>
    <x v="0"/>
    <x v="618"/>
    <x v="3"/>
    <x v="4"/>
    <x v="3"/>
    <s v="99 min"/>
    <s v="Children &amp; Family Movies, Comedies"/>
    <s v="When an earthquake obliterates their cave, an unworldly prehistoric family is forced to journey through unfamiliar terrain in search of a new home."/>
    <x v="7"/>
  </r>
  <r>
    <s v="s8260"/>
    <x v="0"/>
    <x v="4729"/>
    <s v="The Crow"/>
    <x v="3233"/>
    <s v="Brandon Lee"/>
    <s v="Brandon Lee, Rochelle Davis, Ernie Hudson, Michael Wincott, Bai Ling, Sofia Shinas, Anna Levine, David Patrick Kelly, Angel David, Laurence Mason, Michael Massee, Tony Todd, Jon Polito"/>
    <s v="United States"/>
    <s v="United States"/>
    <x v="0"/>
    <x v="807"/>
    <x v="0"/>
    <x v="24"/>
    <x v="4"/>
    <s v="102 min"/>
    <s v="Action &amp; Adventure, Cult Movies, Sci-Fi &amp; Fantasy"/>
    <s v="One year after Eric Draven and his fianc√©e are murdered, Draven ‚Äì watched over by a hypnotic crow ‚Äì returns from the grave to exact revenge."/>
    <x v="5"/>
  </r>
  <r>
    <s v="s8261"/>
    <x v="0"/>
    <x v="4730"/>
    <s v="The Cruise"/>
    <x v="3708"/>
    <s v="Jan Himilsbach"/>
    <s v="Jan Himilsbach, Stanislaw Tym, Jerzy Dobrowolski, Zdzislaw Maklakiewicz, Andrzej Dobosz, Feridun Erol, Jolanta Lothe, Wanda Stanis≈Çawska-Lothe"/>
    <s v="Poland"/>
    <s v="Poland"/>
    <x v="22"/>
    <x v="647"/>
    <x v="0"/>
    <x v="54"/>
    <x v="5"/>
    <s v="66 min"/>
    <s v="Comedies, Cult Movies, International Movies"/>
    <s v="When the captain of a pleasant cruise ship mistakes a mischievous stowaway the entertainment director, wild and wacky hijinks ensue."/>
    <x v="2"/>
  </r>
  <r>
    <s v="s8262"/>
    <x v="0"/>
    <x v="4731"/>
    <s v="The Crying Game"/>
    <x v="3689"/>
    <s v="Stephen Rea"/>
    <s v="Stephen Rea, Miranda Richardson, Forest Whitaker, Jaye Davidson, Adrian Dunbar, Breffini McKenna, Joe Savino, Birdie Sweeney, Andree Bernard, Jim Broadbent"/>
    <s v="United Kingdom, Japan, United States"/>
    <s v="United Kingdom"/>
    <x v="1"/>
    <x v="578"/>
    <x v="1"/>
    <x v="41"/>
    <x v="4"/>
    <s v="112 min"/>
    <s v="Classic Movies, Independent Movies, Thrillers"/>
    <s v="IRA terrorist Fergus bonds with his prisoner, Jody. Jody tells Fergus of his girlfriend, Dil, with whom Fergus later falls in love."/>
    <x v="9"/>
  </r>
  <r>
    <s v="s8264"/>
    <x v="0"/>
    <x v="4732"/>
    <s v="The D Train"/>
    <x v="3709"/>
    <s v="Jack Black"/>
    <s v="Jack Black, James Marsden, Kathryn Hahn, Jeffrey Tambor, Russell Posner, Henry Zebrowski, Kyle Bornheimer, Mike White"/>
    <s v="United Kingdom, United States"/>
    <s v="United Kingdom"/>
    <x v="1"/>
    <x v="1501"/>
    <x v="5"/>
    <x v="25"/>
    <x v="4"/>
    <s v="101 min"/>
    <s v="Comedies"/>
    <s v="A loser in charge of planning his high school class's 20-year reunion thinks he's scored a major coup when he gets a marginally famous alum to attend."/>
    <x v="2"/>
  </r>
  <r>
    <s v="s8265"/>
    <x v="0"/>
    <x v="4733"/>
    <s v="The Damned Rain"/>
    <x v="3710"/>
    <s v="Sonali Kulkarni"/>
    <s v="Sonali Kulkarni, Girish Kulkarni, Jyoti Subhash, Veena Jamkar, Aman Attar"/>
    <s v="India"/>
    <s v="India"/>
    <x v="3"/>
    <x v="992"/>
    <x v="6"/>
    <x v="17"/>
    <x v="1"/>
    <s v="99 min"/>
    <s v="Dramas, International Movies"/>
    <s v="An optimistic farmer is determined to succeed in spite of the lack of rain in his region, and the sinking spirits around him."/>
    <x v="0"/>
  </r>
  <r>
    <s v="s8266"/>
    <x v="0"/>
    <x v="4734"/>
    <s v="The Dancer"/>
    <x v="3048"/>
    <s v="Prisia Nasution"/>
    <s v="Prisia Nasution, Oka Antara, Slamet Rahardjo, Dewi Irawan, Lukman Sardi, Tio Pakusadewo"/>
    <s v="Indonesia"/>
    <s v="Indonesia"/>
    <x v="25"/>
    <x v="1339"/>
    <x v="4"/>
    <x v="15"/>
    <x v="0"/>
    <s v="105 min"/>
    <s v="Dramas, International Movies, Romantic Movies"/>
    <s v="Orphaned by a tragedy that took the lives of her parents, Srintil grows up in a poor Indonesian village aspiring to be a sacred dancer."/>
    <x v="0"/>
  </r>
  <r>
    <s v="s8267"/>
    <x v="0"/>
    <x v="4735"/>
    <s v="The Dark Crystal"/>
    <x v="3711"/>
    <s v="Jim Henson"/>
    <s v="Jim Henson, Kathryn Mullen, Frank Oz, Dave Goelz, Stephen Garlick, Lisa Maxwell, Billie Whitelaw, Percy Edwards, Joseph O'Conor"/>
    <s v="United States, United Kingdom"/>
    <s v="United States"/>
    <x v="0"/>
    <x v="734"/>
    <x v="1"/>
    <x v="26"/>
    <x v="3"/>
    <s v="93 min"/>
    <s v="Children &amp; Family Movies"/>
    <s v="In this mythical tale, Jen, the last of the Gelfling race, is charged with healing the Crystal of Truth after its mutilation sets off an era of terror."/>
    <x v="7"/>
  </r>
  <r>
    <s v="s8268"/>
    <x v="0"/>
    <x v="4736"/>
    <s v="The Dark Side of Life: Mumbai City"/>
    <x v="3712"/>
    <s v="Mahesh Bhatt"/>
    <s v="Mahesh Bhatt, Kay Kay Menon, Avii, Nikhil Ratnaparkhi, Neha Khan, Alisha Khan, Irfan Hussein, Jyoti Malshe, Sayed Gul"/>
    <s v="India"/>
    <s v="India"/>
    <x v="3"/>
    <x v="579"/>
    <x v="0"/>
    <x v="21"/>
    <x v="0"/>
    <s v="121 min"/>
    <s v="Dramas, International Movies"/>
    <s v="Struggling with Mumbai's pressures and private battles with depression, six lives intersect just as they reach a breaking point."/>
    <x v="0"/>
  </r>
  <r>
    <s v="s8270"/>
    <x v="0"/>
    <x v="4737"/>
    <s v="The Daughter"/>
    <x v="601"/>
    <s v="Geoffrey Rush"/>
    <s v="Geoffrey Rush, Ewen Leslie, Paul Schneider, Miranda Otto, Anna Torv, Odessa Young, Sam Neill"/>
    <s v="Australia"/>
    <s v="Australia"/>
    <x v="9"/>
    <x v="1551"/>
    <x v="1"/>
    <x v="25"/>
    <x v="0"/>
    <s v="95 min"/>
    <s v="Dramas"/>
    <s v="Having returned home for his cagey father's wedding, an estranged man gets to know his childhood friend's family and uncovers a devastating secret."/>
    <x v="0"/>
  </r>
  <r>
    <s v="s8271"/>
    <x v="0"/>
    <x v="4738"/>
    <s v="The Dawn Wall"/>
    <x v="3713"/>
    <s v="Tommy Caldwell"/>
    <s v="Tommy Caldwell, Kevin Jorgeson"/>
    <s v="Austria, United States"/>
    <s v="Austria"/>
    <x v="40"/>
    <x v="771"/>
    <x v="6"/>
    <x v="5"/>
    <x v="0"/>
    <s v="100 min"/>
    <s v="Documentaries, Sports Movies"/>
    <s v="Cameras follow Tommy Caldwell and Kevin Jorgeson as they take on the staggering challenge of free-climbing Yosemite‚Äôs most formidable rock formation."/>
    <x v="8"/>
  </r>
  <r>
    <s v="s8273"/>
    <x v="0"/>
    <x v="4739"/>
    <s v="The Departed"/>
    <x v="594"/>
    <s v="Leonardo DiCaprio"/>
    <s v="Leonardo DiCaprio, Matt Damon, Jack Nicholson, Mark Wahlberg, Martin Sheen, Ray Winstone, Vera Farmiga, Anthony Anderson, Alec Baldwin, Kevin Corrigan"/>
    <s v="United States, Hong Kong"/>
    <s v="United States"/>
    <x v="0"/>
    <x v="301"/>
    <x v="3"/>
    <x v="20"/>
    <x v="4"/>
    <s v="151 min"/>
    <s v="Dramas, Thrillers"/>
    <s v="Two rookie Boston cops are sent deep undercover ‚Äì one inside the gang of a charismatic Irish mob boss and the other double-crossing his own department."/>
    <x v="0"/>
  </r>
  <r>
    <s v="s8274"/>
    <x v="0"/>
    <x v="4740"/>
    <s v="The Desert Bride"/>
    <x v="3714"/>
    <s v="Paulina Garc√≠a"/>
    <s v="Paulina Garc√≠a, Claudio Rissi"/>
    <s v="Argentina, Chile"/>
    <s v="Argentina"/>
    <x v="10"/>
    <x v="1445"/>
    <x v="2"/>
    <x v="5"/>
    <x v="1"/>
    <s v="78 min"/>
    <s v="Dramas, International Movies"/>
    <s v="While traveling across Argentina to a new job, a longtime maid encounters a salesman who opens her eyes to life's beauty and possibilities."/>
    <x v="0"/>
  </r>
  <r>
    <s v="s8275"/>
    <x v="0"/>
    <x v="4741"/>
    <s v="The Detained"/>
    <x v="3715"/>
    <s v="Alex Frnka"/>
    <s v="Alex Frnka, Sarah Davenport, Henry Zaga, Coy Stewart, Jennifer Robyn Jacobs, Gillian Vigman, Kevin Blake"/>
    <s v="United States"/>
    <s v="United States"/>
    <x v="0"/>
    <x v="784"/>
    <x v="3"/>
    <x v="5"/>
    <x v="1"/>
    <s v="85 min"/>
    <s v="Horror Movies, Thrillers"/>
    <s v="Five high school students serving Saturday detention in a former corrections facility must find a way to outsmart an unseen menace out to kill them."/>
    <x v="3"/>
  </r>
  <r>
    <s v="s8277"/>
    <x v="0"/>
    <x v="4742"/>
    <s v="The Devil Inside"/>
    <x v="3687"/>
    <s v="Fernanda Andrade"/>
    <s v="Fernanda Andrade, Simon Quarterman, Evan Helmuth, Ionut Grama, Suzan Crowley, Bonnie Morgan, Brian Johnson"/>
    <s v="United States"/>
    <s v="United States"/>
    <x v="0"/>
    <x v="611"/>
    <x v="1"/>
    <x v="10"/>
    <x v="4"/>
    <s v="84 min"/>
    <s v="Horror Movies, Thrillers"/>
    <s v="At once spooky and grisly, this thriller follows a woman's quest to find the truth behind claims her mother killed three people during an exorcism."/>
    <x v="3"/>
  </r>
  <r>
    <s v="s8280"/>
    <x v="0"/>
    <x v="4743"/>
    <s v="The Diabolical"/>
    <x v="2449"/>
    <s v="Ali Larter"/>
    <s v="Ali Larter, Arjun Gupta, Max Rose, Merrin Dungey, Chloe Perrin, Kurt Carley, Patrick Fischler, Wilmer Calderon, Tom Wright"/>
    <s v="United States"/>
    <s v="United States"/>
    <x v="0"/>
    <x v="876"/>
    <x v="1"/>
    <x v="25"/>
    <x v="0"/>
    <s v="86 min"/>
    <s v="Horror Movies, Sci-Fi &amp; Fantasy, Thrillers"/>
    <s v="Terrorized by unexplained disturbances and horrific visions in her home, a young widowed mother turns to her scientist boyfriend for help."/>
    <x v="3"/>
  </r>
  <r>
    <s v="s8281"/>
    <x v="0"/>
    <x v="4744"/>
    <s v="The Dreamer"/>
    <x v="2985"/>
    <s v="Vikri Septiawan"/>
    <s v="Vikri Septiawan, Rendy Ahmad, Azwir Fitrianto, Maudy Ayunda"/>
    <s v="Indonesia"/>
    <s v="Indonesia"/>
    <x v="25"/>
    <x v="856"/>
    <x v="2"/>
    <x v="17"/>
    <x v="5"/>
    <s v="121 min"/>
    <s v="Dramas, International Movies"/>
    <s v="A trio of friends struggles to make it through adolescence, all while hoping that bigger and better things await them."/>
    <x v="0"/>
  </r>
  <r>
    <s v="s8282"/>
    <x v="0"/>
    <x v="4745"/>
    <s v="The Drowning"/>
    <x v="3716"/>
    <s v="Josh Charles"/>
    <s v="Josh Charles, Julia Stiles, Avan Jogia, Tracie Thoms, Leo Fitzpatrick, Mike Houston, Jasper Newell"/>
    <s v="United States, Hong Kong"/>
    <s v="United States"/>
    <x v="0"/>
    <x v="1049"/>
    <x v="3"/>
    <x v="32"/>
    <x v="0"/>
    <s v="99 min"/>
    <s v="Thrillers"/>
    <s v="Child psychologist Tom Seymour's testimony helped convict a boy of murder. Years later, their paths cross again, raising uncomfortable questions."/>
    <x v="4"/>
  </r>
  <r>
    <s v="s8284"/>
    <x v="0"/>
    <x v="4746"/>
    <s v="The Duel"/>
    <x v="3717"/>
    <s v="Woody Harrelson"/>
    <s v="Woody Harrelson, Liam Hemsworth, Alice Braga, Emory Cohen, Felicity Price, Jos√© Z√∫√±iga, William Sadler"/>
    <s v="United States"/>
    <s v="United States"/>
    <x v="0"/>
    <x v="1081"/>
    <x v="4"/>
    <x v="32"/>
    <x v="4"/>
    <s v="110 min"/>
    <s v="Dramas"/>
    <s v="In 1866, a Texas Ranger investigates some suspicious deaths in a town ruled by a religious despot whose past contains a disturbing link to his own."/>
    <x v="0"/>
  </r>
  <r>
    <s v="s8285"/>
    <x v="0"/>
    <x v="4747"/>
    <s v="The Dukes of Hazzard"/>
    <x v="3537"/>
    <s v="Johnny Knoxville"/>
    <s v="Johnny Knoxville, Seann William Scott, Jessica Simpson, Burt Reynolds, M.C. Gainey, David Koechner, Kevin Heffernan, James Roday, Michael Roof, Joe Don Baker"/>
    <s v="United States"/>
    <s v="United States"/>
    <x v="0"/>
    <x v="1082"/>
    <x v="5"/>
    <x v="19"/>
    <x v="2"/>
    <s v="104 min"/>
    <s v="Action &amp; Adventure, Comedies"/>
    <s v="The Duke boys are back in this comedy based on the TV series, following Bo and Luke as they tear around Hazzard County in their trusty Dodge Charger."/>
    <x v="5"/>
  </r>
  <r>
    <s v="s8286"/>
    <x v="0"/>
    <x v="4747"/>
    <s v="The Dukes of Hazzard: The Beginning"/>
    <x v="3718"/>
    <s v="Randy Wayne"/>
    <s v="Randy Wayne, Jonathan Bennett, Joel David Moore, Willie Nelson, April Scott, Harland Williams, Christopher McDonald, Hal Williams, Sherilyn Fenn, Gary Cole"/>
    <s v="United States"/>
    <s v="United States"/>
    <x v="0"/>
    <x v="1083"/>
    <x v="6"/>
    <x v="18"/>
    <x v="4"/>
    <s v="95 min"/>
    <s v="Action &amp; Adventure, Comedies"/>
    <s v="The mischievous Duke boys, Bo and Luke, are sent to live with their Uncle Jesse and cousin Daisy in this prequel movie to the popular TV series."/>
    <x v="5"/>
  </r>
  <r>
    <s v="s8287"/>
    <x v="0"/>
    <x v="4748"/>
    <s v="The Eichmann Show"/>
    <x v="3719"/>
    <s v="Martin Freeman"/>
    <s v="Martin Freeman, Anthony LaPaglia, Rebecca Front, Andy Nyman, Nicholas Woodeson, Ben Addis, Caroline Bartleet, Ed Birch, Dylan Edwards, Nathaniel Gleed, Ben Lloyd-Hughes, Vaidotas Martinaitis, Zora Bishop"/>
    <s v="United Kingdom, Lithuania"/>
    <s v="United Kingdom"/>
    <x v="1"/>
    <x v="1048"/>
    <x v="0"/>
    <x v="25"/>
    <x v="0"/>
    <s v="96 min"/>
    <s v="Dramas, International Movies"/>
    <s v="This is the astonishing true story behind a moment in TV history: the live 1961 broadcast of Nazi mass-murderer Adolf Eichmann's trial in Jerusalem."/>
    <x v="0"/>
  </r>
  <r>
    <s v="s8289"/>
    <x v="0"/>
    <x v="4749"/>
    <s v="The End of the Tour"/>
    <x v="3720"/>
    <s v="Jason Segel"/>
    <s v="Jason Segel, Jesse Eisenberg, Becky Ann Baker, Anna Chlumsky, Joan Cusack, Mamie Gummer, Ron Livingston, Mickey Sumner"/>
    <s v="United States"/>
    <s v="United States"/>
    <x v="0"/>
    <x v="1084"/>
    <x v="1"/>
    <x v="25"/>
    <x v="4"/>
    <s v="106 min"/>
    <s v="Dramas, Independent Movies"/>
    <s v="&quot;Rolling Stone&quot; reporter David Lipsky shadows famed writer David Foster Wallace in this fictionalized account of their revealing five-day encounter."/>
    <x v="0"/>
  </r>
  <r>
    <s v="s8290"/>
    <x v="0"/>
    <x v="4750"/>
    <s v="The Endless"/>
    <x v="436"/>
    <s v="Aaron Moorhead"/>
    <s v="Aaron Moorhead, Justin Benson, Callie Hernandez, Lew Temple, James Jordan, Tate Ellington"/>
    <s v="United States"/>
    <s v="United States"/>
    <x v="0"/>
    <x v="1085"/>
    <x v="2"/>
    <x v="5"/>
    <x v="0"/>
    <s v="112 min"/>
    <s v="Independent Movies, Sci-Fi &amp; Fantasy, Thrillers"/>
    <s v="As kids, they escaped a UFO death cult. Now, two adult brothers seek answers after an old videotape surfaces and brings them back to where they began."/>
    <x v="21"/>
  </r>
  <r>
    <s v="s8291"/>
    <x v="0"/>
    <x v="4751"/>
    <s v="The Evil Dead"/>
    <x v="3614"/>
    <s v="Bruce Campbell"/>
    <s v="Bruce Campbell, Ellen Sandweiss, Richard DeManincor, Betsy Baker, Theresa Tilly, Bill Vincent, Scott Spiegel, Ivan Raimi, David Horton, John Cameron, Ted Raimi"/>
    <s v="United States"/>
    <s v="United States"/>
    <x v="0"/>
    <x v="1047"/>
    <x v="3"/>
    <x v="47"/>
    <x v="0"/>
    <s v="85 min"/>
    <s v="Classic Movies, Cult Movies, Horror Movies"/>
    <s v="During a stop at a remote cabin deep within the woods, a group of teens begins turning into flesh-eating zombies in director Sam Raimi's cult classic."/>
    <x v="9"/>
  </r>
  <r>
    <s v="s8292"/>
    <x v="0"/>
    <x v="4752"/>
    <s v="The Exception"/>
    <x v="3721"/>
    <s v="Lily James"/>
    <s v="Lily James, Jai Courtney, Christopher Plummer, Janet McTeer, Ben Daniels, Eddie Marsan, Anton Lesser, Mark Dexter, Kris Cuppens"/>
    <s v="United Kingdom, United States"/>
    <s v="United Kingdom"/>
    <x v="1"/>
    <x v="1086"/>
    <x v="4"/>
    <x v="32"/>
    <x v="4"/>
    <s v="107 min"/>
    <s v="Dramas, Romantic Movies"/>
    <s v="During World War II, a Nazi officer charged with protecting an exiled Kaiser Wilhelm II from spies begins a steamy affair with a secretive Dutch maid."/>
    <x v="0"/>
  </r>
  <r>
    <s v="s8293"/>
    <x v="0"/>
    <x v="4753"/>
    <s v="The Eyes of My Mother"/>
    <x v="792"/>
    <s v="Kika Magalh√£es"/>
    <s v="Kika Magalh√£es, Olivia Bond, Will Brill, Flora Diaz, Paul Nazak, Clara Wong, Diana Agostini"/>
    <s v="United States"/>
    <s v="United States"/>
    <x v="0"/>
    <x v="1087"/>
    <x v="5"/>
    <x v="32"/>
    <x v="4"/>
    <s v="76 min"/>
    <s v="Horror Movies, Independent Movies"/>
    <s v="At the remote farmhouse where she once witnessed a traumatic childhood event, a young woman develops a grisly fascination with violence."/>
    <x v="3"/>
  </r>
  <r>
    <s v="s8294"/>
    <x v="1"/>
    <x v="4754"/>
    <s v="The Fear"/>
    <x v="3722"/>
    <s v="Peter Mullan"/>
    <s v="Peter Mullan, Anastasia Hille, Harry Lloyd, Paul Nicholls, Demosthenes Chrysan, Dragos Bucur, Shaban Arifi, Julia Ragnarsson, Danny Sapani, Nigel Lindsay, Osy Ikhile, Sidney Kean, Lisa McAllister, Catherine Winter, Amarildo Kola, Julius Peter Wells"/>
    <s v="United Kingdom"/>
    <s v="United Kingdom"/>
    <x v="1"/>
    <x v="1088"/>
    <x v="6"/>
    <x v="10"/>
    <x v="0"/>
    <s v="1 Season"/>
    <s v="British TV Shows, Crime TV Shows, TV Dramas"/>
    <s v="Richie Beckett is an aging Brighton crime boss who's struggling with the onset of dementia, just as a rival gang is trying to take over his territory."/>
    <x v="1"/>
  </r>
  <r>
    <s v="s8296"/>
    <x v="0"/>
    <x v="4755"/>
    <s v="The Feels"/>
    <x v="3723"/>
    <s v="Jen√©e LaMarque"/>
    <s v="Jen√©e LaMarque, Angela Trimbur, Constance Wu, Josh Fadem, Ever Mainard"/>
    <s v="United States"/>
    <s v="United States"/>
    <x v="0"/>
    <x v="1089"/>
    <x v="0"/>
    <x v="21"/>
    <x v="0"/>
    <s v="88 min"/>
    <s v="Comedies, Independent Movies, LGBTQ Movies"/>
    <s v="During their bachelorette weekend, a lesbian couple's relationship hits a snag when one of the brides confesses to never having an orgasm."/>
    <x v="2"/>
  </r>
  <r>
    <s v="s8297"/>
    <x v="0"/>
    <x v="4756"/>
    <s v="The Fighter"/>
    <x v="261"/>
    <s v="Mark Wahlberg"/>
    <s v="Mark Wahlberg, Christian Bale, Amy Adams, Melissa Leo, Jack McGee, Melissa McMeekin, Bianca Hunter, Erica McDermott, Dendrie Taylor, Jill Quigg, Kate B. O'Brien, Sugar Ray Leonard"/>
    <s v="United States"/>
    <s v="United States"/>
    <x v="0"/>
    <x v="1090"/>
    <x v="1"/>
    <x v="3"/>
    <x v="4"/>
    <s v="116 min"/>
    <s v="Dramas, Sports Movies"/>
    <s v="After a string of defeats, a boxer rediscovers his fighting will with help from his trainer and half-brother, a once-talented pugilist."/>
    <x v="0"/>
  </r>
  <r>
    <s v="s8298"/>
    <x v="0"/>
    <x v="4757"/>
    <s v="The Figurine (Araromire)"/>
    <x v="775"/>
    <s v="Ramsey Nouah"/>
    <s v="Ramsey Nouah, Omoni Oboli, Kunle Afolayan, Funlola Aofiyebi, Tosin Sido, David J. Oserwe, Kate Adepegba, Muraina Oyelami, Wale Adebayo, Ombo Gogo Ombo"/>
    <s v="Nigeria"/>
    <s v="Nigeria"/>
    <x v="7"/>
    <x v="1091"/>
    <x v="2"/>
    <x v="17"/>
    <x v="1"/>
    <s v="121 min"/>
    <s v="Horror Movies, International Movies, Thrillers"/>
    <s v="When a pair of friends discovers a mystical sculpture in an abandoned shrine, good fortune is bestowed upon them ‚Äì until luck starts running out."/>
    <x v="3"/>
  </r>
  <r>
    <s v="s8299"/>
    <x v="0"/>
    <x v="4758"/>
    <s v="The Final Destination"/>
    <x v="3016"/>
    <s v="Bobby Campo"/>
    <s v="Bobby Campo, Shantel VanSanten, Nick Zano, Haley Webb, Mykelti Williamson, Krista Allen, Andrew Fiscella, Justin Welborn, Stephanie Honor√©"/>
    <s v="United States"/>
    <s v="United States"/>
    <x v="0"/>
    <x v="1092"/>
    <x v="3"/>
    <x v="17"/>
    <x v="4"/>
    <s v="82 min"/>
    <s v="Horror Movies"/>
    <s v="Nick O'Bannon thinks he's cheated death when he keeps a grisly premonition from becoming reality, but he soon realizes that fate has other plans."/>
    <x v="3"/>
  </r>
  <r>
    <s v="s8300"/>
    <x v="0"/>
    <x v="4759"/>
    <s v="The First Line"/>
    <x v="3724"/>
    <s v="Pantelis Kodogiannis"/>
    <s v="Pantelis Kodogiannis, Kassandra Voyagis, Paul Freeman, Michael Byrne, Georges Corraface, Yorgo Voyagis, Giancarlo Giannini, Kelly Eleftheriou"/>
    <s v="United States, Greece, United Kingdom"/>
    <s v="United States"/>
    <x v="0"/>
    <x v="1093"/>
    <x v="4"/>
    <x v="28"/>
    <x v="1"/>
    <s v="87 min"/>
    <s v="Dramas, Independent Movies"/>
    <s v="Two determined Athenian attorneys spearhead a lawsuit against the British Museum for the return of the Parthenon Marbles to Greece."/>
    <x v="0"/>
  </r>
  <r>
    <s v="s8301"/>
    <x v="0"/>
    <x v="4760"/>
    <s v="The First Temptation of Christ"/>
    <x v="3725"/>
    <s v="Gregorio Duvivier"/>
    <s v="Gregorio Duvivier, F√°bio Porchat, Antonio Tabet, Evelyn Castro, Rafael Portugal, Robson Nunes, Jo√£o Vicente de Castro, Estevam Nabote, Thati Lopes, Karina Ramil, Sura Berditchevsky, F√°bio de Luca"/>
    <s v="Brazil"/>
    <s v="Brazil"/>
    <x v="32"/>
    <x v="1094"/>
    <x v="5"/>
    <x v="23"/>
    <x v="0"/>
    <s v="46 min"/>
    <s v="Comedies, International Movies"/>
    <s v="Jesus, who's hitting the big 3-0, brings a surprise guest to meet the family. A Christmas special so wrong, it must be from comedians Porta dos Fundos."/>
    <x v="2"/>
  </r>
  <r>
    <s v="s8302"/>
    <x v="0"/>
    <x v="4761"/>
    <s v="The First Wives Club"/>
    <x v="3726"/>
    <s v="Bette Midler"/>
    <s v="Bette Midler, Goldie Hawn, Diane Keaton, Maggie Smith, Dan Hedaya, Sarah Jessica Parker, Stockard Channing, Victor Garber, Stephen Collins, Marcia Gay Harden, Jennie Dundas, Elizabeth Berkley, Eileen Heckart, Bronson Pinchot, Rob Reiner"/>
    <s v="United States"/>
    <s v="United States"/>
    <x v="0"/>
    <x v="1095"/>
    <x v="6"/>
    <x v="34"/>
    <x v="3"/>
    <s v="103 min"/>
    <s v="Comedies"/>
    <s v="Following a friend's suicide after her husband dumps her for a younger model, three women plot payback against their two-timing exes."/>
    <x v="2"/>
  </r>
  <r>
    <s v="s8303"/>
    <x v="1"/>
    <x v="4762"/>
    <s v="The Five"/>
    <x v="3136"/>
    <s v="Tom Cullen"/>
    <s v="Tom Cullen, O.T. Fagbenle, Lee Ingleby, Sarah Solemani, Hannah Arterton, Geraldine James, Michael Maloney, Rade Serbedzija, Jonathan Kerrigan, Don Warrington, Sophia La Porta"/>
    <s v="United Kingdom"/>
    <s v="United Kingdom"/>
    <x v="1"/>
    <x v="1096"/>
    <x v="0"/>
    <x v="32"/>
    <x v="0"/>
    <s v="1 Season"/>
    <s v="British TV Shows, Crime TV Shows, TV Dramas"/>
    <s v="Twenty years after 5-year-old Jesse disappears near his home, his DNA turns up at the scene of a woman's murder, baffling his family and the police."/>
    <x v="1"/>
  </r>
  <r>
    <s v="s8304"/>
    <x v="0"/>
    <x v="4763"/>
    <s v="The Five Venoms"/>
    <x v="3022"/>
    <s v="Philip Kwok"/>
    <s v="Philip Kwok, Chien Sun, Sheng Chiang, Feng Lu, Meng Lo, Pai Wei, Lung Wei Wang, Feng Ku, Shu Pei Sun, Sun Chien"/>
    <s v="Hong Kong"/>
    <s v="Hong Kong"/>
    <x v="12"/>
    <x v="1097"/>
    <x v="1"/>
    <x v="7"/>
    <x v="4"/>
    <s v="97 min"/>
    <s v="Action &amp; Adventure, Cult Movies, International Movies"/>
    <s v="A dying kung fu master sends his last student to track down five former pupils in order to learn which one of them has become evil."/>
    <x v="5"/>
  </r>
  <r>
    <s v="s8305"/>
    <x v="0"/>
    <x v="4764"/>
    <s v="The Flintstones"/>
    <x v="128"/>
    <s v="John Goodman"/>
    <s v="John Goodman, Elizabeth Perkins, Rick Moranis, Rosie O'Donnell, Kyle MacLachlan, Halle Berry, Elizabeth Taylor, Dann Florek, Sam Raimi, Harvey Korman"/>
    <s v="United States"/>
    <s v="United States"/>
    <x v="0"/>
    <x v="1098"/>
    <x v="2"/>
    <x v="24"/>
    <x v="3"/>
    <s v="91 min"/>
    <s v="Children &amp; Family Movies, Comedies"/>
    <s v="The Flintstones hit the big screen in this live-action comedy that finds Fred and Barney struggling to cope with the pressures of work and family."/>
    <x v="7"/>
  </r>
  <r>
    <s v="s8306"/>
    <x v="0"/>
    <x v="4765"/>
    <s v="The Flintstones in Viva Rock Vegas"/>
    <x v="128"/>
    <s v="Mark Addy"/>
    <s v="Mark Addy, Stephen Baldwin, Kristen Johnston, Jane Krakowski, Joan Collins, Thomas Gibson, Alan Cumming"/>
    <s v="United States"/>
    <s v="United States"/>
    <x v="0"/>
    <x v="1099"/>
    <x v="3"/>
    <x v="42"/>
    <x v="3"/>
    <s v="91 min"/>
    <s v="Children &amp; Family Movies, Comedies, Romantic Movies"/>
    <s v="Yabba-dabba-doo! Digital dinosaurs rule the day when Fred, Barney, Betty and Wilma take Vegas by storm in this prequel that posits their lives before marriage."/>
    <x v="7"/>
  </r>
  <r>
    <s v="s8307"/>
    <x v="0"/>
    <x v="4766"/>
    <s v="The Flying Guillotine"/>
    <x v="3727"/>
    <s v="Kuan Tai Chen"/>
    <s v="Kuan Tai Chen, Feng Ku, Hung Wei, Wu Chi Liu, Yang Chiang"/>
    <s v="Hong Kong"/>
    <s v="Hong Kong"/>
    <x v="12"/>
    <x v="1100"/>
    <x v="4"/>
    <x v="6"/>
    <x v="0"/>
    <s v="101 min"/>
    <s v="Action &amp; Adventure, Dramas, International Movies"/>
    <s v="In Qing-dynasty China, the emperor commands that a weapon be invented to kill at a distance without a trace. Then he orders it used on its wielders."/>
    <x v="5"/>
  </r>
  <r>
    <s v="s8308"/>
    <x v="0"/>
    <x v="4767"/>
    <s v="The Forbidden Kingdom"/>
    <x v="226"/>
    <s v="Jackie Chan"/>
    <s v="Jackie Chan, Jet Li, Collin Chou, Liu Yifei, Li Bingbing, Michael Angarano, Morgan Benoit, Juana Collignon, Wang Deshun, Thomas McDonell"/>
    <s v="United States, China"/>
    <s v="United States"/>
    <x v="0"/>
    <x v="1101"/>
    <x v="5"/>
    <x v="16"/>
    <x v="2"/>
    <s v="104 min"/>
    <s v="Action &amp; Adventure, Sci-Fi &amp; Fantasy"/>
    <s v="Jackie Chan and Jet Li star in this rousing adventure about a martial arts movie fan who finds a mystical staff that transports him to ancient China."/>
    <x v="5"/>
  </r>
  <r>
    <s v="s8310"/>
    <x v="0"/>
    <x v="4768"/>
    <s v="The Foreigner"/>
    <x v="46"/>
    <s v="Pierce Brosnan"/>
    <s v="Pierce Brosnan, Katie Leung, Manolo Cardona, Charlie Murphy, Pippa Bennett-Warner, Rufus Jones, Dermot Crowley, Jackie Chan, Simon Kunz, Rory Fleck Byrne, Liu Tao, Michael McElhatton, Orla Brady, David Pearse"/>
    <s v="United Kingdom, China, United States, India"/>
    <s v="United Kingdom"/>
    <x v="1"/>
    <x v="1102"/>
    <x v="6"/>
    <x v="5"/>
    <x v="4"/>
    <s v="113 min"/>
    <s v="Action &amp; Adventure, International Movies"/>
    <s v="After his daughter is killed by terrorists, a sullen restaurateur seeks the identities of those responsible and travels to Ireland to take vengeance."/>
    <x v="5"/>
  </r>
  <r>
    <s v="s8311"/>
    <x v="0"/>
    <x v="4769"/>
    <s v="The Forgotten"/>
    <x v="3728"/>
    <s v="Clem Tibber"/>
    <s v="Clem Tibber, Elarica Johnson, James Doherty, Shaun Dingwall, Lyndsey Marshal"/>
    <s v="United Kingdom"/>
    <s v="United Kingdom"/>
    <x v="1"/>
    <x v="1552"/>
    <x v="0"/>
    <x v="28"/>
    <x v="0"/>
    <s v="89 min"/>
    <s v="Horror Movies"/>
    <s v="After a teenager goes to live with his father in abandoned public housing, he hears strange noises and decides to investigate with his new friend."/>
    <x v="3"/>
  </r>
  <r>
    <s v="s8313"/>
    <x v="0"/>
    <x v="4770"/>
    <s v="The Founder"/>
    <x v="1753"/>
    <s v="Laura Dern"/>
    <s v="Laura Dern, B.J. Novak, Patrick Wilson, John Carroll Lynch, Ric Reitz, John Carroll, Nick Offerman, Michael Keaton, Wilbur Fitzgerald, Linda Cardellini"/>
    <s v="United States, Greece"/>
    <s v="United States"/>
    <x v="0"/>
    <x v="404"/>
    <x v="3"/>
    <x v="32"/>
    <x v="2"/>
    <s v="115 min"/>
    <s v="Dramas"/>
    <s v="After a fateful encounter with the McDonald brothers, struggling salesman Ray Kroc becomes driven to change the way hamburgers are made and sold."/>
    <x v="0"/>
  </r>
  <r>
    <s v="s8314"/>
    <x v="0"/>
    <x v="4771"/>
    <s v="The Free Man"/>
    <x v="2618"/>
    <s v="Jossi Wells"/>
    <s v="Jossi Wells"/>
    <s v="New Zealand"/>
    <s v="New Zealand"/>
    <x v="15"/>
    <x v="1037"/>
    <x v="5"/>
    <x v="32"/>
    <x v="5"/>
    <s v="84 min"/>
    <s v="Documentaries, Sports Movies"/>
    <s v="Olympic freestyle skier Jossi Wells learns the dangerous extreme sport of highlining with help from death-defying daredevils the Flying Frenchies."/>
    <x v="8"/>
  </r>
  <r>
    <s v="s8315"/>
    <x v="0"/>
    <x v="4772"/>
    <s v="The Frozen Ground"/>
    <x v="3729"/>
    <s v="Nicolas Cage"/>
    <s v="Nicolas Cage, John Cusack, Vanessa Hudgens, Dean Norris, Radha Mitchell, 50 Cent, Kevin Dunn, Olga Valentina, Michael McGrady, Jodi Lyn O'Keefe"/>
    <s v="United States"/>
    <s v="United States"/>
    <x v="0"/>
    <x v="401"/>
    <x v="2"/>
    <x v="4"/>
    <x v="4"/>
    <s v="106 min"/>
    <s v="Dramas, Thrillers"/>
    <s v="In this fact-based thriller, an Alaska state trooper pursuing a serial killer teams with a 17-year-old-prostitute who escaped the predator's clutches."/>
    <x v="0"/>
  </r>
  <r>
    <s v="s8318"/>
    <x v="0"/>
    <x v="4773"/>
    <s v="The Gathering"/>
    <x v="2712"/>
    <s v="Cut Mini Theo"/>
    <s v="Cut Mini Theo, Tora Sudiro, Aida Nurmala, Surya Saputra, Rachel Maryam Sayidina, Trey Gondokusumo, Lili Harahap, Aurora Yahya, Wilza Lubis, Nico Siahaan"/>
    <s v="Indonesia"/>
    <s v="Indonesia"/>
    <x v="25"/>
    <x v="1339"/>
    <x v="4"/>
    <x v="13"/>
    <x v="1"/>
    <s v="124 min"/>
    <s v="Comedies, Dramas, International Movies"/>
    <s v="Between divorce, bad relationships and coming out as gay, a group of affluent friends realize that none of their lives are as easy as they seem."/>
    <x v="2"/>
  </r>
  <r>
    <s v="s8320"/>
    <x v="0"/>
    <x v="4774"/>
    <s v="The Ghost Who Walks"/>
    <x v="3730"/>
    <s v="Garland Scott"/>
    <s v="Garland Scott, Frank Mosley, Alexia Rasmussen, Gil Darnell, Dasha Nekrasova, Nattalyee Randall, Linda Kennedy, Peter Mayer, Curtis York, Dennis Lebby"/>
    <s v="United States"/>
    <s v="United States"/>
    <x v="0"/>
    <x v="505"/>
    <x v="0"/>
    <x v="23"/>
    <x v="0"/>
    <s v="107 min"/>
    <s v="Dramas, Independent Movies, Thrillers"/>
    <s v="Desperate to meet his daughter, a convict cuts a deal by ratting out his old boss. Free and searching for his family, he must dodge a hit on his life."/>
    <x v="0"/>
  </r>
  <r>
    <s v="s8321"/>
    <x v="0"/>
    <x v="4775"/>
    <s v="The Girl with the Dragon Tattoo"/>
    <x v="231"/>
    <s v="Daniel Craig"/>
    <s v="Daniel Craig, Rooney Mara, Christopher Plummer, Stellan Skarsg√•rd, Steven Berkoff, Robin Wright, Yorick van Wageningen, Joely Richardson, Geraldine James, Goran Visnjic"/>
    <s v="United States, Sweden, Norway"/>
    <s v="United States"/>
    <x v="0"/>
    <x v="455"/>
    <x v="0"/>
    <x v="15"/>
    <x v="4"/>
    <s v="158 min"/>
    <s v="Dramas, Thrillers"/>
    <s v="When a young computer hacker is tasked with investigating a prying journalist, their separate missions become entangled amid a decades-old conspiracy."/>
    <x v="0"/>
  </r>
  <r>
    <s v="s8323"/>
    <x v="0"/>
    <x v="4776"/>
    <s v="The Golem"/>
    <x v="3731"/>
    <s v="Hani Furstenberg"/>
    <s v="Hani Furstenberg, Ishai Golan, Kirill Cernyakov, Brynie Furstenberg, Lenny Ravitz, Alexey Tritenko, Adi Kvetner, Mariya Khomutova, Veronika Shostak, Konstantin Anikienko"/>
    <s v="Israel"/>
    <s v="Israel"/>
    <x v="62"/>
    <x v="297"/>
    <x v="1"/>
    <x v="21"/>
    <x v="0"/>
    <s v="95 min"/>
    <s v="Horror Movies, Independent Movies, International Movies"/>
    <s v="As sickness spreads throughout the countryside, an infertile woman conjures a living child out of clay and sets it loose on her enemies."/>
    <x v="3"/>
  </r>
  <r>
    <s v="s8324"/>
    <x v="0"/>
    <x v="4777"/>
    <s v="The Good Catholic"/>
    <x v="3732"/>
    <s v="Zachary Spicer"/>
    <s v="Zachary Spicer, Wrenn Schmidt, Danny Glover, John C. McGinley"/>
    <s v="United States"/>
    <s v="United States"/>
    <x v="0"/>
    <x v="982"/>
    <x v="1"/>
    <x v="5"/>
    <x v="2"/>
    <s v="97 min"/>
    <s v="Comedies, Dramas, Romantic Movies"/>
    <s v="A young priest‚Äôs faith is tested when he finds himself attracted to a woman he meets at confession and his ideals are shaken to the core."/>
    <x v="2"/>
  </r>
  <r>
    <s v="s8325"/>
    <x v="0"/>
    <x v="4778"/>
    <s v="The Good Neighbor"/>
    <x v="3733"/>
    <s v="James Caan"/>
    <s v="James Caan, Logan Miller, Keir Gilchrist, Laura Innes, Edwin Hodge, Anne Dudek, Bailey Noble, Lili Reinhart, Mindy Sterling"/>
    <s v="United States"/>
    <s v="United States"/>
    <x v="0"/>
    <x v="1553"/>
    <x v="6"/>
    <x v="32"/>
    <x v="0"/>
    <s v="97 min"/>
    <s v="Dramas, Independent Movies, Thrillers"/>
    <s v="Two tech-savvy teens plot to fool a cranky old neighbor into believing his house is haunted, but their cruel prank soon takes some unexpected turns."/>
    <x v="0"/>
  </r>
  <r>
    <s v="s8326"/>
    <x v="0"/>
    <x v="4779"/>
    <s v="The Goods: Live Hard, Sell Hard"/>
    <x v="1518"/>
    <s v="Jeremy Piven"/>
    <s v="Jeremy Piven, Ving Rhames, James Brolin, David Koechner, Kathryn Hahn, Ed Helms, Jordana Spiro, Tony Hale, Ken Jeong, Rob Riggle, Kristen Schaal, Alan Thicke, Jonathan Sadowski, Joey Kern, Craig Robinson"/>
    <s v="United States"/>
    <s v="United States"/>
    <x v="0"/>
    <x v="611"/>
    <x v="1"/>
    <x v="17"/>
    <x v="4"/>
    <s v="89 min"/>
    <s v="Comedies"/>
    <s v="Hired to rescue a flagging car dealership during a major sale, a fast-talking closer spends his days on the lot and his nights at local strip clubs."/>
    <x v="2"/>
  </r>
  <r>
    <s v="s8327"/>
    <x v="0"/>
    <x v="4780"/>
    <s v="The Gospel of John"/>
    <x v="3327"/>
    <s v="Selva Rasalingam"/>
    <s v="Selva Rasalingam, Mourad Zaoui, El Mahmoudi M'Barek, Abdelilah Wahbi, Abdelaziz N'Mila, Ait Youssef Youssef, David Harewood"/>
    <s v="United Kingdom, United States, Morocco"/>
    <s v="United Kingdom"/>
    <x v="1"/>
    <x v="841"/>
    <x v="4"/>
    <x v="28"/>
    <x v="1"/>
    <s v="161 min"/>
    <s v="Dramas, Faith &amp; Spirituality"/>
    <s v="In the first of four word-for-word film adaptations, Aramaic-speaking actors re-create the stories of Jesus' life from the fourth gospel."/>
    <x v="0"/>
  </r>
  <r>
    <s v="s8328"/>
    <x v="0"/>
    <x v="4781"/>
    <s v="The Gospel of Luke"/>
    <x v="3327"/>
    <s v="Selva Rasalingam"/>
    <s v="Selva Rasalingam, Karima Gouit, Mourad Zaoui, El Mahmoudi M'Barek, Abdelilah Wahbi, Abdelaziz N'Mila, Ait Youssef Youssef, Mohamed El Korchi, Ramdane Aala"/>
    <s v="United States, United Kingdom, Morocco"/>
    <s v="United States"/>
    <x v="0"/>
    <x v="842"/>
    <x v="3"/>
    <x v="25"/>
    <x v="1"/>
    <s v="205 min"/>
    <s v="Dramas, Faith &amp; Spirituality"/>
    <s v="Word-for-word Bible texts of the entire book of Luke are narrated and re-enacted in this epic production of the Gospel's accounts of Jesus's life."/>
    <x v="0"/>
  </r>
  <r>
    <s v="s8333"/>
    <x v="0"/>
    <x v="4782"/>
    <s v="The Great Gambler"/>
    <x v="2271"/>
    <s v="Amitabh Bachchan"/>
    <s v="Amitabh Bachchan, Zeenat Aman, Neetu Singh, Prem Chopra, Utpal Dutt, Madan Puri, Om Shivpuri, Iftekhar, Sujit Kumar, Roopesh Kumar"/>
    <s v="India"/>
    <s v="India"/>
    <x v="3"/>
    <x v="579"/>
    <x v="0"/>
    <x v="50"/>
    <x v="1"/>
    <s v="161 min"/>
    <s v="Action &amp; Adventure, Classic Movies, Cult Movies"/>
    <s v="After unwittingly using his skills to obtain military secrets, a gambler is pursued by a police officer who happens to be his doppelg√§nger."/>
    <x v="5"/>
  </r>
  <r>
    <s v="s8334"/>
    <x v="0"/>
    <x v="4783"/>
    <s v="The Great Raid"/>
    <x v="3536"/>
    <s v="Benjamin Bratt"/>
    <s v="Benjamin Bratt, James Franco, Connie Nielsen, Marton Csokas, Joseph Fiennes, Motoki Kobayashi, Robert Mammone, Natalie Mendoza, Cesar Montano, James Carpinello, Mark Consuelos, Sam Worthington, Craig McLachlan, Max Martini, Clayne Crawford"/>
    <s v="United States, Australia"/>
    <s v="United States"/>
    <x v="0"/>
    <x v="624"/>
    <x v="3"/>
    <x v="19"/>
    <x v="4"/>
    <s v="133 min"/>
    <s v="Action &amp; Adventure, Dramas"/>
    <s v="In World War II, a battalion goes on a daring rescue mission to liberate the Americans and Filipinos who've been captured by the Japanese."/>
    <x v="5"/>
  </r>
  <r>
    <s v="s8336"/>
    <x v="0"/>
    <x v="4784"/>
    <s v="The Green Hornet"/>
    <x v="3734"/>
    <s v="Seth Rogen"/>
    <s v="Seth Rogen, Jay Chou, Cameron Diaz, Tom Wilkinson, Christoph Waltz, David Harbour, Edward James Olmos, Jamie Harris, Chad L. Coleman, Edward Furlong"/>
    <s v="United States"/>
    <s v="United States"/>
    <x v="0"/>
    <x v="1554"/>
    <x v="4"/>
    <x v="15"/>
    <x v="2"/>
    <s v="119 min"/>
    <s v="Action &amp; Adventure, Comedies"/>
    <s v="A hard-partying heir dons a disguise to fight crime after hours. But with no talents or skills, he relies on his friend, a martial-arts genius."/>
    <x v="5"/>
  </r>
  <r>
    <s v="s8338"/>
    <x v="0"/>
    <x v="4785"/>
    <s v="The Hatred"/>
    <x v="3735"/>
    <s v="Sarah Davenport"/>
    <s v="Sarah Davenport, Andrew Divoff, Gabrielle Bourne, Bayley Corman, Alisha Wainwright, Nina Siemaszko, Shae Smolik, David Naughton, Amanda Wyss, Darby Walker"/>
    <s v="United States"/>
    <s v="United States"/>
    <x v="0"/>
    <x v="1555"/>
    <x v="6"/>
    <x v="5"/>
    <x v="4"/>
    <s v="94 min"/>
    <s v="Horror Movies"/>
    <s v="Four young women head to a country house for an idyllic weekend retreat. But what lies in store for them is far from the dreamy getaway they imagined."/>
    <x v="3"/>
  </r>
  <r>
    <s v="s8339"/>
    <x v="0"/>
    <x v="4786"/>
    <s v="The Haunting of Molly Hartley"/>
    <x v="3736"/>
    <s v="Haley Bennett"/>
    <s v="Haley Bennett, Jake Weber, Chace Crawford, Shannon Woodward, Shanna Collins, AnnaLynne McCord, Marin Hinkle, Nina Siemaszko, Josh Stewart, Jessica Lowndes, Randy Wayne"/>
    <s v="United States"/>
    <s v="United States"/>
    <x v="0"/>
    <x v="856"/>
    <x v="2"/>
    <x v="16"/>
    <x v="2"/>
    <s v="85 min"/>
    <s v="Horror Movies, Thrillers"/>
    <s v="A troubled teenage girl hopes to start fresh at a new school, but the horrifying truth about her past is destined to catch up with her."/>
    <x v="3"/>
  </r>
  <r>
    <s v="s8340"/>
    <x v="0"/>
    <x v="4787"/>
    <s v="The Healer"/>
    <x v="3737"/>
    <s v="Oliver Jackson-Cohen"/>
    <s v="Oliver Jackson-Cohen, Camilla Luddington, Jonathan Pryce, Jorge Garc√≠a, Kaitlyn Bernard"/>
    <s v="Spain, Canada, United States"/>
    <s v="Spain"/>
    <x v="8"/>
    <x v="852"/>
    <x v="3"/>
    <x v="5"/>
    <x v="1"/>
    <s v="108 min"/>
    <s v="Children &amp; Family Movies, Dramas, Faith &amp; Spirituality"/>
    <s v="A handyman who has hit rock bottom agrees to live with his distant uncle, who insists that his ability to fix things extends beyond the repair shop."/>
    <x v="7"/>
  </r>
  <r>
    <s v="s8342"/>
    <x v="0"/>
    <x v="4788"/>
    <s v="The Help"/>
    <x v="519"/>
    <s v="Emma Stone"/>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United States"/>
    <x v="0"/>
    <x v="851"/>
    <x v="4"/>
    <x v="15"/>
    <x v="2"/>
    <s v="147 min"/>
    <s v="Dramas"/>
    <s v="A young, white writer stirs up the status quo in 1960s Mississippi by interviewing Black housemaids and bringing their stories to the masses."/>
    <x v="0"/>
  </r>
  <r>
    <s v="s8343"/>
    <x v="0"/>
    <x v="4789"/>
    <s v="The Heretics"/>
    <x v="3738"/>
    <s v="Nina Kiri"/>
    <s v="Nina Kiri, Ry Barrett, Jorja Cadence, Will King, Nina Richmond"/>
    <s v="Canada"/>
    <s v="Canada"/>
    <x v="11"/>
    <x v="857"/>
    <x v="5"/>
    <x v="5"/>
    <x v="0"/>
    <s v="88 min"/>
    <s v="Horror Movies"/>
    <s v="A withdrawn young woman hunted by a malicious cult is abducted by a brooding stranger and undergoes a bizarre transformation."/>
    <x v="3"/>
  </r>
  <r>
    <s v="s8344"/>
    <x v="0"/>
    <x v="4790"/>
    <s v="The Heroes of Evil"/>
    <x v="1824"/>
    <s v="Emilio Palacios"/>
    <s v="Emilio Palacios, Jorge Clemente, Beatriz Medina, Macarena G√≥mez, Olivia Baglivi, Paula Soldevila, Nacho Coronado, Beatriz Olivares"/>
    <s v="Spain"/>
    <s v="Spain"/>
    <x v="8"/>
    <x v="850"/>
    <x v="6"/>
    <x v="25"/>
    <x v="0"/>
    <s v="99 min"/>
    <s v="Dramas, International Movies"/>
    <s v="Three teenage misfits find camaraderie in sex, violence and petty crime. But what starts as a lark soon threatens to damage them beyond repair."/>
    <x v="0"/>
  </r>
  <r>
    <s v="s8345"/>
    <x v="0"/>
    <x v="4791"/>
    <s v="The Heyday of the Insensitive Bastards"/>
    <x v="3739"/>
    <s v="James Franco"/>
    <s v="James Franco, Rico Rodriguez, Abigail Spencer, Natalie Portman, Kristen Wiig, Amber Tamblyn, Jim Parrack, Kate Mara, Thomas Mann, Matthew Modine, Jacob Loeb"/>
    <s v="United States"/>
    <s v="United States"/>
    <x v="0"/>
    <x v="849"/>
    <x v="0"/>
    <x v="5"/>
    <x v="0"/>
    <s v="96 min"/>
    <s v="Dramas, Independent Movies"/>
    <s v="An all-star cast brings to life the short stories of author Robert Boswell in this anthology series of vignettes set in modern-day America."/>
    <x v="0"/>
  </r>
  <r>
    <s v="s8346"/>
    <x v="0"/>
    <x v="4792"/>
    <s v="The Hollow Point"/>
    <x v="1702"/>
    <s v="Patrick Wilson"/>
    <s v="Patrick Wilson, Ian McShane, John Leguizamo, Lynn Collins, Jim Belushi, Karli Hall, David H. Stevens, Derek Boone"/>
    <s v="United States"/>
    <s v="United States"/>
    <x v="0"/>
    <x v="848"/>
    <x v="1"/>
    <x v="32"/>
    <x v="4"/>
    <s v="97 min"/>
    <s v="Action &amp; Adventure"/>
    <s v="New straight-arrow sheriff Wallace finds he must join forces with brutal ex-lawman Leland to protect a troubled border town from a cartel hit man."/>
    <x v="5"/>
  </r>
  <r>
    <s v="s8347"/>
    <x v="0"/>
    <x v="4793"/>
    <s v="The Holy Man"/>
    <x v="3123"/>
    <s v="Pongsak Pongsuwan"/>
    <s v="Pongsak Pongsuwan, Note Chern-Yim, Sarawut Phumthong, Savika Chaiyadej, Somlek Sakdikul, Petchtai Wongkamlao"/>
    <s v="Thailand"/>
    <s v="Thailand"/>
    <x v="24"/>
    <x v="858"/>
    <x v="2"/>
    <x v="19"/>
    <x v="1"/>
    <s v="92 min"/>
    <s v="Comedies, Faith &amp; Spirituality, International Movies"/>
    <s v="Formerly a troubled youth, a monk is given charge of a Buddhist temple neglected by superstitious villagers under the spell of a fake psychic."/>
    <x v="2"/>
  </r>
  <r>
    <s v="s8352"/>
    <x v="0"/>
    <x v="4794"/>
    <s v="The Humanity Bureau"/>
    <x v="3740"/>
    <s v="Nicolas Cage"/>
    <s v="Nicolas Cage, Sarah Lind, Hugh Dillon, Jakob Davies, Vicellous Shannon, Kurt Max Runte, Lorne Cardinal, Jett Klyne, David Lovgren"/>
    <s v="Canada"/>
    <s v="Canada"/>
    <x v="11"/>
    <x v="847"/>
    <x v="3"/>
    <x v="5"/>
    <x v="4"/>
    <s v="94 min"/>
    <s v="Action &amp; Adventure, Sci-Fi &amp; Fantasy"/>
    <s v="In a dystopian, near-future United States, a deportation caseworker who has begun to question authority tries to safeguard a woman and her young son."/>
    <x v="5"/>
  </r>
  <r>
    <s v="s8353"/>
    <x v="0"/>
    <x v="4795"/>
    <s v="The Hundred-Foot Journey"/>
    <x v="35"/>
    <s v="Helen Mirren"/>
    <s v="Helen Mirren, Om Puri, Manish Dayal, Charlotte Le Bon, Amit Shah, Farzana Dua Elahe, Dillon Mitra, Aria Pandya"/>
    <s v="United States, India, United Arab Emirates"/>
    <s v="United States"/>
    <x v="0"/>
    <x v="846"/>
    <x v="4"/>
    <x v="28"/>
    <x v="3"/>
    <s v="123 min"/>
    <s v="Comedies, Dramas"/>
    <s v="A chef and his family leave India to open an eatery in the south of France, where they clash with the haughty restaurateur across the street."/>
    <x v="2"/>
  </r>
  <r>
    <s v="s8355"/>
    <x v="0"/>
    <x v="4796"/>
    <s v="The Hurricane Heist"/>
    <x v="2964"/>
    <s v="Toby Kebbell"/>
    <s v="Toby Kebbell, Maggie Grace, Ryan Kwanten, Ralph Ineson, Melissa Bolona, Ben Cross, Jamie Andrew Cutler"/>
    <s v="United Kingdom, United States"/>
    <s v="United Kingdom"/>
    <x v="1"/>
    <x v="1556"/>
    <x v="5"/>
    <x v="21"/>
    <x v="2"/>
    <s v="103 min"/>
    <s v="Action &amp; Adventure"/>
    <s v="A deadly hurricane with mile-high waves provides the perfect cover for stealing $600 million from a U.S. Treasury outpost in Mississippi."/>
    <x v="5"/>
  </r>
  <r>
    <s v="s8356"/>
    <x v="0"/>
    <x v="4797"/>
    <s v="The Hurt Business"/>
    <x v="1626"/>
    <s v="Kevin Costner"/>
    <s v="Kevin Costner"/>
    <s v="United States"/>
    <s v="United States"/>
    <x v="0"/>
    <x v="1152"/>
    <x v="1"/>
    <x v="32"/>
    <x v="2"/>
    <s v="111 min"/>
    <s v="Documentaries, Sports Movies"/>
    <s v="Featuring legendary and up-and-coming MMA fighters, this documentary details the history of the brutal sport and the fighters' struggles and triumphs."/>
    <x v="8"/>
  </r>
  <r>
    <s v="s8357"/>
    <x v="0"/>
    <x v="4798"/>
    <s v="The Imaginarium of Doctor Parnassus"/>
    <x v="3009"/>
    <s v="Heath Ledger"/>
    <s v="Heath Ledger, Christopher Plummer, Andrew Garfield, Verne Troyer, Lily Cole, Tom Waits, Johnny Depp, Colin Farrell, Jude Law"/>
    <s v="United Kingdom, Canada, France, United States"/>
    <s v="United Kingdom"/>
    <x v="1"/>
    <x v="768"/>
    <x v="3"/>
    <x v="17"/>
    <x v="2"/>
    <s v="123 min"/>
    <s v="Action &amp; Adventure, Sci-Fi &amp; Fantasy"/>
    <s v="When a deal with the devil comes due, the immortal Doctor Parnassus must renegotiate the pact to save his daughter and right the wrongs of his past."/>
    <x v="5"/>
  </r>
  <r>
    <s v="s8359"/>
    <x v="0"/>
    <x v="4799"/>
    <s v="The Incident"/>
    <x v="3741"/>
    <s v="Ra√∫l M√©ndez"/>
    <s v="Ra√∫l M√©ndez, Nailea Norvind, Hern√°n Mendoza, Humberto Busto, Fernando √Ålvarez Rebeil, Gabriel Santoyo, Paulina Montemayor, H√©ctor Mendoza, Leonel Tinajero, Marcos Moreno"/>
    <s v="Mexico"/>
    <s v="Mexico"/>
    <x v="17"/>
    <x v="1329"/>
    <x v="4"/>
    <x v="28"/>
    <x v="0"/>
    <s v="100 min"/>
    <s v="International Movies, Sci-Fi &amp; Fantasy, Thrillers"/>
    <s v="Two criminals race down a stairwell, a cop close behind. A bickering family begins a road trip. Their journeys will take far longer than expected."/>
    <x v="15"/>
  </r>
  <r>
    <s v="s8360"/>
    <x v="0"/>
    <x v="4800"/>
    <s v="The Incredible Story of the Giant Pear"/>
    <x v="3742"/>
    <s v="Paul Tylak"/>
    <s v="Paul Tylak, Susie Power, Roger Gregg, Dermot Magennis, Marcus Lamb, J. Drew Lucas"/>
    <s v="Denmark"/>
    <s v="Denmark"/>
    <x v="64"/>
    <x v="773"/>
    <x v="3"/>
    <x v="21"/>
    <x v="8"/>
    <s v="75 min"/>
    <s v="Children &amp; Family Movies"/>
    <s v="Sebastian the elephant and his feline friend Mithco sail on a gigantic peach to rescue Sunnytown's beloved mayor, who's stranded on a mysterious island."/>
    <x v="7"/>
  </r>
  <r>
    <s v="s8361"/>
    <x v="0"/>
    <x v="4801"/>
    <s v="The Incredibles 2"/>
    <x v="3169"/>
    <s v="Craig T. Nelson"/>
    <s v="Craig T. Nelson, Holly Hunter, Samuel L. Jackson, Sarah Vowell, Huck Milner, Catherine Keener, Bob Odenkirk, Sophia Bush, Brad Bird, John Ratzenberger"/>
    <s v="United States"/>
    <s v="United States"/>
    <x v="0"/>
    <x v="791"/>
    <x v="1"/>
    <x v="21"/>
    <x v="3"/>
    <s v="118 min"/>
    <s v="Children &amp; Family Movies, Comedies"/>
    <s v="When Elastigirl gets recruited for a high-profile crime-fighting mission, Mr. Incredible takes on his toughest assignment ever: full-time parenting."/>
    <x v="7"/>
  </r>
  <r>
    <s v="s8362"/>
    <x v="0"/>
    <x v="4802"/>
    <s v="The Indian in the Cupboard"/>
    <x v="3743"/>
    <s v="Hal Scardino"/>
    <s v="Hal Scardino, Litefoot, Lindsay Crouse, Richard Jenkins, Rishi Bhat, Steve Coogan, David Keith, Sakina Jaffrey, Vincent Kartheiser, Nestor Serrano"/>
    <s v="United States"/>
    <s v="United States"/>
    <x v="0"/>
    <x v="350"/>
    <x v="5"/>
    <x v="39"/>
    <x v="3"/>
    <s v="96 min"/>
    <s v="Children &amp; Family Movies, Dramas"/>
    <s v="A boy receives a wooden cupboard, antique keys and an Iroquois warrior figurine for his birthday. The figurine comes to life overnight in the cabinet."/>
    <x v="7"/>
  </r>
  <r>
    <s v="s8363"/>
    <x v="0"/>
    <x v="4803"/>
    <s v="The Informant!"/>
    <x v="1555"/>
    <s v="Matt Damon"/>
    <s v="Matt Damon, Scott Bakula, Joel McHale, Melanie Lynskey, Thomas F. Wilson, Patton Oswalt, Tony Hale, Eddie Jemison, Paul F. Tompkins, Tom Papa"/>
    <s v="United States"/>
    <s v="United States"/>
    <x v="0"/>
    <x v="876"/>
    <x v="1"/>
    <x v="17"/>
    <x v="4"/>
    <s v="108 min"/>
    <s v="Comedies, Dramas"/>
    <s v="While gathering evidence against his employer to help the FBI build a price-fixing case, Mark Whitacre begins to piece together a fantasy world."/>
    <x v="2"/>
  </r>
  <r>
    <s v="s8364"/>
    <x v="0"/>
    <x v="4804"/>
    <s v="The Intent"/>
    <x v="3744"/>
    <s v="Dylan Duffus"/>
    <s v="Dylan Duffus, Scorcher, Shone Romulus, Jade Asha, Femi Oyeniran, Ashley Chin, Nicky Slimting Walker, Fekky"/>
    <s v="United Kingdom"/>
    <s v="United Kingdom"/>
    <x v="1"/>
    <x v="1109"/>
    <x v="6"/>
    <x v="32"/>
    <x v="0"/>
    <s v="99 min"/>
    <s v="Dramas, International Movies, Thrillers"/>
    <s v="After burgeoning criminal Gunz joins the increasingly violent TIC crew, the gang finds itself dealing with threats from all sides."/>
    <x v="0"/>
  </r>
  <r>
    <s v="s8365"/>
    <x v="0"/>
    <x v="4805"/>
    <s v="The Intent 2: The Come Up"/>
    <x v="3745"/>
    <s v="Justin Clarke Samuel"/>
    <s v="Justin Clarke Samuel, Ashley Chin, Nicky Slimting Walker, Femi Oyeniran, Dylan Duffus, Shone Romulus, Adam Deacon, Karen Bryson, Selva Rasalingam, Jay Brown"/>
    <s v="United Kingdom"/>
    <s v="United Kingdom"/>
    <x v="1"/>
    <x v="780"/>
    <x v="2"/>
    <x v="21"/>
    <x v="0"/>
    <s v="103 min"/>
    <s v="Dramas, International Movies"/>
    <s v="During a trip to Jamaica, a London gang targets a disloyal member who has been meeting with rivals. Meanwhile, an undercover cop stands among them."/>
    <x v="0"/>
  </r>
  <r>
    <s v="s8366"/>
    <x v="0"/>
    <x v="4806"/>
    <s v="The Invention of Lying"/>
    <x v="3746"/>
    <s v="Ricky Gervais"/>
    <s v="Ricky Gervais, Jennifer Garner, Jonah Hill, Louis C.K., Jeffrey Tambor, Fionnula Flanagan, Rob Lowe, Tina Fey, Donna Sorbello, Stephanie March"/>
    <s v="United States"/>
    <s v="United States"/>
    <x v="0"/>
    <x v="578"/>
    <x v="1"/>
    <x v="17"/>
    <x v="2"/>
    <s v="99 min"/>
    <s v="Comedies, Romantic Movies"/>
    <s v="In a world where no one fibs, a screenwriter gains fame and fortune ‚Äì and maybe the girl of his dreams ‚Äì by saying things that aren't true."/>
    <x v="2"/>
  </r>
  <r>
    <s v="s8368"/>
    <x v="0"/>
    <x v="4807"/>
    <s v="The Invitation"/>
    <x v="2588"/>
    <s v="Logan Marshall-Green"/>
    <s v="Logan Marshall-Green, Emayatzy Corinealdi, Aiden Lovekamp, Michelle Krusiec, Mike Doyle, Jordi Vilasuso, Jay Larson, Marieh Delfino, Tammy Blanchard, Michiel Huisman, Lindsay Burdge, John Carroll Lynch"/>
    <s v="United States"/>
    <s v="United States"/>
    <x v="0"/>
    <x v="577"/>
    <x v="2"/>
    <x v="25"/>
    <x v="0"/>
    <s v="100 min"/>
    <s v="Horror Movies, Independent Movies, Thrillers"/>
    <s v="A man accepts an invitation to a dinner party hosted by his ex-wife, an unsettling affair that reopens old wounds and creates new tensions."/>
    <x v="3"/>
  </r>
  <r>
    <s v="s8370"/>
    <x v="0"/>
    <x v="4808"/>
    <s v="The Iron Lady"/>
    <x v="3747"/>
    <s v="Meryl Streep"/>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United Kingdom"/>
    <x v="1"/>
    <x v="576"/>
    <x v="3"/>
    <x v="15"/>
    <x v="2"/>
    <s v="105 min"/>
    <s v="Dramas, International Movies"/>
    <s v="Margaret Thatcher, the first female prime minister of Britain, navigates a career destined to change the rules of leadership and politics."/>
    <x v="0"/>
  </r>
  <r>
    <s v="s8373"/>
    <x v="0"/>
    <x v="4809"/>
    <s v="The Jane Austen Book Club"/>
    <x v="3748"/>
    <s v="Maria Bello"/>
    <s v="Maria Bello, Emily Blunt, Kathy Baker, Amy Brenneman, Maggie Grace, Jimmy Smits, Hugh Dancy, Marc Blucas, Lynn Redgrave, Kevin Zegers, Nancy Travis"/>
    <s v="United States"/>
    <s v="United States"/>
    <x v="0"/>
    <x v="768"/>
    <x v="3"/>
    <x v="18"/>
    <x v="2"/>
    <s v="106 min"/>
    <s v="Comedies, Dramas, Romantic Movies"/>
    <s v="Six book club members find their lives resemble a modern-day version of Jane Austen's novels in this drama."/>
    <x v="2"/>
  </r>
  <r>
    <s v="s8375"/>
    <x v="0"/>
    <x v="4810"/>
    <s v="The Jungle School"/>
    <x v="2985"/>
    <s v="Prisia Nasution"/>
    <s v="Prisia Nasution, Nyungsang Bungo, Rukman Rosadi, Nadhira Suryadi, Ines Somellera"/>
    <s v="Indonesia"/>
    <s v="Indonesia"/>
    <x v="25"/>
    <x v="1524"/>
    <x v="0"/>
    <x v="4"/>
    <x v="5"/>
    <s v="90 min"/>
    <s v="Dramas, International Movies"/>
    <s v="An idealistic young woman travels to the jungles of Indonesia to teach literacy ‚Äì and much more ‚Äì to local children."/>
    <x v="0"/>
  </r>
  <r>
    <s v="s8376"/>
    <x v="0"/>
    <x v="4811"/>
    <s v="The Keeping Hours"/>
    <x v="3749"/>
    <s v="Lee Pace"/>
    <s v="Lee Pace, Carrie Coon, Sander Thomas, Amy Smart, Ray Baker, Ana Ortiz, Molly Hagan, Christina Vidal, Anna Diop, Jane Daly, Cliff Chamberlain"/>
    <s v="United States"/>
    <s v="United States"/>
    <x v="0"/>
    <x v="862"/>
    <x v="4"/>
    <x v="5"/>
    <x v="2"/>
    <s v="95 min"/>
    <s v="Dramas, Thrillers"/>
    <s v="Years after the death of their only child and subsequent divorce, a couple discovers that their son's ghost continues to inhabit their former home."/>
    <x v="0"/>
  </r>
  <r>
    <s v="s8378"/>
    <x v="0"/>
    <x v="4812"/>
    <s v="The King's Speech"/>
    <x v="971"/>
    <s v="Colin Firth"/>
    <s v="Colin Firth, Geoffrey Rush, Helena Bonham Carter, Guy Pearce, Timothy Spall, Derek Jacobi, Jennifer Ehle, Anthony Andrews, Claire Bloom, Eve Best, Michael Gambon"/>
    <s v="United Kingdom, United States, Australia"/>
    <s v="United Kingdom"/>
    <x v="1"/>
    <x v="894"/>
    <x v="5"/>
    <x v="3"/>
    <x v="4"/>
    <s v="118 min"/>
    <s v="Dramas, International Movies"/>
    <s v="In this biographical drama, Britain's King George VI struggles with an embarrassing stutter until he seeks help from speech therapist Lionel Logue."/>
    <x v="0"/>
  </r>
  <r>
    <s v="s8381"/>
    <x v="0"/>
    <x v="4813"/>
    <s v="The Lake House"/>
    <x v="3750"/>
    <s v="Keanu Reeves"/>
    <s v="Keanu Reeves, Sandra Bullock, Dylan Walsh, Shohreh Aghdashloo, Ebon Moss-Bachrach, Lynn Collins, Willeke van Ammelrooy, Christopher Plummer"/>
    <s v="United States"/>
    <s v="United States"/>
    <x v="0"/>
    <x v="861"/>
    <x v="6"/>
    <x v="20"/>
    <x v="3"/>
    <s v="98 min"/>
    <s v="Dramas, Romantic Movies, Sci-Fi &amp; Fantasy"/>
    <s v="A lonely doctor begins writing letters to the frustrated architect who lives in her former home, only to discover that they're living two years apart."/>
    <x v="0"/>
  </r>
  <r>
    <s v="s8382"/>
    <x v="0"/>
    <x v="4814"/>
    <s v="The Lamb"/>
    <x v="3751"/>
    <s v="Steven Yeun"/>
    <s v="Steven Yeun, Keegan-Michael Key, Aidy Bryant, Gina Rodriguez, Zachary Levi, Christopher Plummer, Ving Rhames, Gabriel Iglesias, Kelly Clarkson, Anthony Anderson, Patricia Heaton, Kris Kristofferson, Kristin Chenoweth, Mariah Carey, Oprah Winfrey, Tyler Perry, Tracy Morgan"/>
    <s v="United States"/>
    <s v="United States"/>
    <x v="0"/>
    <x v="895"/>
    <x v="0"/>
    <x v="5"/>
    <x v="3"/>
    <s v="86 min"/>
    <s v="Children &amp; Family Movies, Faith &amp; Spirituality"/>
    <s v="A big-dreaming donkey escapes his menial existence and befriends some free-spirited animal pals in this imaginative retelling of the Nativity Story."/>
    <x v="7"/>
  </r>
  <r>
    <s v="s8383"/>
    <x v="0"/>
    <x v="4815"/>
    <s v="The Land of the Enlightened"/>
    <x v="3752"/>
    <s v="Sohrab Nazari"/>
    <s v="Sohrab Nazari"/>
    <s v="Belgium, Ireland, Netherlands, Germany, Afghanistan"/>
    <s v="Belgium"/>
    <x v="38"/>
    <x v="1170"/>
    <x v="5"/>
    <x v="32"/>
    <x v="0"/>
    <s v="84 min"/>
    <s v="Documentaries, International Movies"/>
    <s v="In the rugged mountains of Afghanistan, armed bands of young boys survive by scavenging for old land mines, mining lapis lazuli and trading in opium."/>
    <x v="8"/>
  </r>
  <r>
    <s v="s8384"/>
    <x v="0"/>
    <x v="4816"/>
    <s v="The Last Days of Chez Nous"/>
    <x v="3753"/>
    <s v="Lisa Harrow"/>
    <s v="Lisa Harrow, Bruno Ganz, Kerry Fox, Miranda Otto, Kiri Paramore, Bill Hunter"/>
    <s v="Australia"/>
    <s v="Australia"/>
    <x v="9"/>
    <x v="1193"/>
    <x v="0"/>
    <x v="41"/>
    <x v="4"/>
    <s v="93 min"/>
    <s v="Classic Movies, Dramas"/>
    <s v="Successful writer Beth's tepid marriage and home life face a new round of challenges when her footloose younger sister arrives for an extended visit."/>
    <x v="9"/>
  </r>
  <r>
    <s v="s8385"/>
    <x v="0"/>
    <x v="4817"/>
    <s v="The Last Exorcism"/>
    <x v="2593"/>
    <s v="Patrick Fabian"/>
    <s v="Patrick Fabian, Ashley Bell, Iris Bahr, Louis Herthum, Caleb Landry Jones, Tony Bentley, John Wright Jr., Shanna Forrestall, Justin Shafer, Carol Sutton"/>
    <s v="France, United States"/>
    <s v="France"/>
    <x v="14"/>
    <x v="658"/>
    <x v="5"/>
    <x v="3"/>
    <x v="2"/>
    <s v="88 min"/>
    <s v="Horror Movies, Independent Movies, Thrillers"/>
    <s v="Ready to expose his miraculous deeds as mere trickery, a famed evangelist invites a documentary crew to film his final exorcism."/>
    <x v="3"/>
  </r>
  <r>
    <s v="s8386"/>
    <x v="0"/>
    <x v="4818"/>
    <s v="The Last Face"/>
    <x v="650"/>
    <s v="Javier Bardem"/>
    <s v="Javier Bardem, Charlize Theron, Ad√®le Exarchopoulos, Jared Harris, Jean Reno, Denise Newman, Merritt Wever, Sibongile Mlambo"/>
    <s v="United States"/>
    <s v="United States"/>
    <x v="0"/>
    <x v="1366"/>
    <x v="6"/>
    <x v="32"/>
    <x v="4"/>
    <s v="131 min"/>
    <s v="Dramas"/>
    <s v="Savage civil war and a dispute over humanitarian assistance threaten to unravel a checkered romance between an aid director and a doctor."/>
    <x v="0"/>
  </r>
  <r>
    <s v="s8387"/>
    <x v="0"/>
    <x v="4819"/>
    <s v="The Last Hangover"/>
    <x v="3725"/>
    <s v="F√°bio Porchat"/>
    <s v="F√°bio Porchat, Greg√≥rio Duvivier, Antonio Tabet, Pedro Benevides, Paulo Vieira, Rafael Portugal, F√°bio de Luca, Karina Ramil, Evelyn Castro, Pedro Monteiro, Camilo Borges, Gabriel Totoro, Victor Leal, Rafael Logan"/>
    <s v="Brazil"/>
    <s v="Brazil"/>
    <x v="32"/>
    <x v="811"/>
    <x v="3"/>
    <x v="21"/>
    <x v="0"/>
    <s v="44 min"/>
    <s v="Comedies, International Movies"/>
    <s v="In this biblical &quot;Hangover&quot; spoof, the apostles awaken to find Jesus is missing and must piece together events of the previous night's wild Last Supper."/>
    <x v="2"/>
  </r>
  <r>
    <s v="s8388"/>
    <x v="0"/>
    <x v="4820"/>
    <s v="The Last Man on the Moon"/>
    <x v="3754"/>
    <s v="Eugene Cernan"/>
    <s v="Eugene Cernan"/>
    <s v="United Kingdom"/>
    <s v="United Kingdom"/>
    <x v="1"/>
    <x v="1557"/>
    <x v="2"/>
    <x v="28"/>
    <x v="5"/>
    <s v="96 min"/>
    <s v="Documentaries"/>
    <s v="Astronaut Gene Cernan looks back on the exciting history of NASA's lunar landings and how being the last man to stand on the moon changed his life."/>
    <x v="8"/>
  </r>
  <r>
    <s v="s8390"/>
    <x v="0"/>
    <x v="4821"/>
    <s v="The Last Whistle"/>
    <x v="3755"/>
    <s v="Brad Leland"/>
    <s v="Brad Leland, Jim O'Heir, Deanne Lauvin, Les Miles, Eric Nelsen, Fred Tolliver Jr, Tyler Perez, Sainty Nelsen"/>
    <s v="United States"/>
    <s v="United States"/>
    <x v="0"/>
    <x v="654"/>
    <x v="4"/>
    <x v="23"/>
    <x v="3"/>
    <s v="88 min"/>
    <s v="Dramas, Sports Movies"/>
    <s v="After a star player dies during football practice, his coach‚Äôs career and reputation are on the line as he refuses to quit his win-at-all-costs style."/>
    <x v="0"/>
  </r>
  <r>
    <s v="s8392"/>
    <x v="0"/>
    <x v="4822"/>
    <s v="The Legend of Michael Mishra"/>
    <x v="2707"/>
    <s v="Arshad Warsi"/>
    <s v="Arshad Warsi, Aditi Rao Hydari, Kayoze Irani, Boman Irani"/>
    <s v="India"/>
    <s v="India"/>
    <x v="3"/>
    <x v="752"/>
    <x v="6"/>
    <x v="32"/>
    <x v="1"/>
    <s v="118 min"/>
    <s v="Comedies, Dramas, International Movies"/>
    <s v="After a life of crime, a notorious kidnapper tries to change his ways and turn over a new leaf to win the heart of the woman he loves."/>
    <x v="2"/>
  </r>
  <r>
    <s v="s8394"/>
    <x v="0"/>
    <x v="4823"/>
    <s v="The Little Hours"/>
    <x v="1364"/>
    <s v="Alison Brie"/>
    <s v="Alison Brie, Dave Franco, Kate Micucci, Aubrey Plaza, John C. Reilly, Molly Shannon, Fred Armisen, Jemima Kirke, Lauren Weedman, Nick Offerman, Paul Reiser, Adam Pally, Paul Weitz, Jon Gabrus"/>
    <s v="Canada, United States"/>
    <s v="Canada"/>
    <x v="11"/>
    <x v="810"/>
    <x v="5"/>
    <x v="5"/>
    <x v="4"/>
    <s v="89 min"/>
    <s v="Comedies, Independent Movies"/>
    <s v="Life at a convent takes an unruly turn when three unconventionally opinionated nuns cross paths with a tempting new gardener."/>
    <x v="2"/>
  </r>
  <r>
    <s v="s8395"/>
    <x v="0"/>
    <x v="4824"/>
    <s v="The Little Mermaid"/>
    <x v="3756"/>
    <s v="William Moseley"/>
    <s v="William Moseley, Poppy Drayton, Loreto Peralta, Armando Gutierrez, Shirley MacLaine, Gina Gershon, Shanna Collins, Chris Yong, Jo Marie Payton, Tom Nowicki"/>
    <s v="United States"/>
    <s v="United States"/>
    <x v="0"/>
    <x v="822"/>
    <x v="4"/>
    <x v="21"/>
    <x v="3"/>
    <s v="85 min"/>
    <s v="Children &amp; Family Movies, Dramas"/>
    <s v="In this take on the classic tale, a captive circus mermaid transforms the lives of a skeptical journalist and his wide-eyed young sister."/>
    <x v="7"/>
  </r>
  <r>
    <s v="s8396"/>
    <x v="0"/>
    <x v="4825"/>
    <s v="The Little Prince"/>
    <x v="3757"/>
    <s v="Jeff Bridges"/>
    <s v="Jeff Bridges, Mackenzie Foy, Rachel McAdams, Riley Osborne, Marion Cotillard, Bud Cort, Ricky Gervais, Albert Brooks, James Franco, Benicio Del Toro, Paul Rudd, Paul Giamatti"/>
    <s v="France, Canada, Italy, United States, China"/>
    <s v="France"/>
    <x v="14"/>
    <x v="345"/>
    <x v="3"/>
    <x v="25"/>
    <x v="3"/>
    <s v="107 min"/>
    <s v="Children &amp; Family Movies"/>
    <s v="When an overscheduled girl befriends an eccentric aviator, he regales her with tales about the adventures of an unusual boy who lives on an asteroid."/>
    <x v="7"/>
  </r>
  <r>
    <s v="s8397"/>
    <x v="0"/>
    <x v="4826"/>
    <s v="The Lives of Others"/>
    <x v="238"/>
    <s v="Ulrich M√ºhe"/>
    <s v="Ulrich M√ºhe, Martina Gedeck, Sebastian Koch, Ulrich Tukur, Thomas Thieme, Hans-Uwe Bauer, Volkmar Kleinert, Matthias Brenner, Charly H√ºbner"/>
    <s v="Germany"/>
    <s v="Germany"/>
    <x v="2"/>
    <x v="765"/>
    <x v="3"/>
    <x v="20"/>
    <x v="4"/>
    <s v="138 min"/>
    <s v="Dramas, International Movies, Thrillers"/>
    <s v="As a secret police agent eavesdrops on a successful writer in East Germany in 1984, he becomes increasingly fascinated by the man's life and politics."/>
    <x v="0"/>
  </r>
  <r>
    <s v="s8399"/>
    <x v="0"/>
    <x v="4827"/>
    <s v="The Lobster"/>
    <x v="1253"/>
    <s v="Colin Farrell"/>
    <s v="Colin Farrell, Jessica Barden, Rachel Weisz, Olivia Colman, Ashley Jensen, Ariane Labed, Aggeliki Papoulia, John C. Reilly, L√©a Seydoux, Michael Smiley, Ben Whishaw"/>
    <s v="Ireland, United Kingdom, Greece, France, Netherlands"/>
    <s v="Ireland"/>
    <x v="45"/>
    <x v="821"/>
    <x v="5"/>
    <x v="25"/>
    <x v="4"/>
    <s v="119 min"/>
    <s v="Comedies, International Movies, Romantic Movies"/>
    <s v="In a near-future world, single people are hunted and forced to find mates within 45 days, or be turned into animals and banished to the wilderness."/>
    <x v="2"/>
  </r>
  <r>
    <s v="s8400"/>
    <x v="0"/>
    <x v="4828"/>
    <s v="The Lodgers"/>
    <x v="3758"/>
    <s v="Charlotte Vega"/>
    <s v="Charlotte Vega, Bill Milner, David Bradley, Eugene Simon, Moe Dunford, Deirdre O'Kane, Roisin Murphy, Anthony Murphy, Brendan O'Rourke, Emmett Kelly"/>
    <s v="Ireland"/>
    <s v="Ireland"/>
    <x v="45"/>
    <x v="889"/>
    <x v="2"/>
    <x v="5"/>
    <x v="4"/>
    <s v="93 min"/>
    <s v="Horror Movies, International Movies"/>
    <s v="Twin siblings live under a curse in their ancestral home, but one of them is tempted to defy house rules, angering the spirits keeping them hostage."/>
    <x v="3"/>
  </r>
  <r>
    <s v="s8402"/>
    <x v="0"/>
    <x v="4829"/>
    <s v="The Longest Yard"/>
    <x v="3759"/>
    <s v="Burt Reynolds"/>
    <s v="Burt Reynolds, Eddie Albert, Ed Lauter, James Hampton, Charles Tyner, Bernadette Peters, Richard Kiel, Joe Dorsey, Joe Jackson, Harry Caesar, John Steadman, Jim Nicholson, Tony Cacciotti"/>
    <s v="United States"/>
    <s v="United States"/>
    <x v="0"/>
    <x v="611"/>
    <x v="1"/>
    <x v="57"/>
    <x v="4"/>
    <s v="121 min"/>
    <s v="Classic Movies, Comedies, Sports Movies"/>
    <s v="Washed-up professional quarterback Paul Crewe is sent to jail and forced to put together an inmate gridiron team to take on a group of prison guards."/>
    <x v="9"/>
  </r>
  <r>
    <s v="s8403"/>
    <x v="0"/>
    <x v="4830"/>
    <s v="The Longshots"/>
    <x v="3760"/>
    <s v="Ice Cube"/>
    <s v="Ice Cube, Keke Palmer, Tasha Smith, Jill Marie Jones, Dash Mihok, Matt Craven, Glenn Plummer, Garrett Morris, Miles Chandler, Malcolm Goodwin"/>
    <s v="United States"/>
    <s v="United States"/>
    <x v="0"/>
    <x v="791"/>
    <x v="1"/>
    <x v="16"/>
    <x v="3"/>
    <s v="95 min"/>
    <s v="Comedies, Dramas, Sports Movies"/>
    <s v="When an 11-year-old girl becomes Pop Warner football's first female quarterback, she raises eyebrows ‚Äì till she takes her team to the brink of glory."/>
    <x v="2"/>
  </r>
  <r>
    <s v="s8405"/>
    <x v="0"/>
    <x v="4831"/>
    <s v="The Lord of the Rings: The Return of the King"/>
    <x v="386"/>
    <s v="Elijah Wood"/>
    <s v="Elijah Wood, Ian McKellen, Liv Tyler, Viggo Mortensen, Sean Astin, Cate Blanchett, John Rhys-Davies, Bernard Hill, Billy Boyd, Dominic Monaghan, Orlando Bloom, Hugo Weaving"/>
    <s v="New Zealand, United States"/>
    <s v="New Zealand"/>
    <x v="15"/>
    <x v="578"/>
    <x v="1"/>
    <x v="13"/>
    <x v="2"/>
    <s v="201 min"/>
    <s v="Action &amp; Adventure, Sci-Fi &amp; Fantasy"/>
    <s v="Aragorn is revealed as the heir to the ancient kings as he, Gandalf and the other members of the broken fellowship struggle to save Gondor."/>
    <x v="5"/>
  </r>
  <r>
    <s v="s8406"/>
    <x v="0"/>
    <x v="4831"/>
    <s v="The Lord of the Rings: The Two Towers"/>
    <x v="386"/>
    <s v="Elijah Wood"/>
    <s v="Elijah Wood, Ian McKellen, Liv Tyler, Viggo Mortensen, Sean Astin, Cate Blanchett, John Rhys-Davies, Bernard Hill, Christopher Lee, Billy Boyd, Dominic Monaghan, Orlando Bloom"/>
    <s v="New Zealand, United States"/>
    <s v="New Zealand"/>
    <x v="15"/>
    <x v="578"/>
    <x v="1"/>
    <x v="12"/>
    <x v="2"/>
    <s v="179 min"/>
    <s v="Action &amp; Adventure, Sci-Fi &amp; Fantasy"/>
    <s v="Frodo and Sam head to Mordor to destroy the One Ring of Power while Gimli, Legolas and Aragorn search for the orc-captured Merry and Pippin."/>
    <x v="5"/>
  </r>
  <r>
    <s v="s8407"/>
    <x v="0"/>
    <x v="4832"/>
    <s v="The Love Guru"/>
    <x v="3761"/>
    <s v="Mike Myers"/>
    <s v="Mike Myers, Jessica Alba, Justin Timberlake, Ben Kingsley, Romany Malco, Meagan Good, Verne Troyer, Omid Djalili, Telma Hopkins"/>
    <s v="United Kingdom, Germany, United States"/>
    <s v="United Kingdom"/>
    <x v="1"/>
    <x v="611"/>
    <x v="1"/>
    <x v="16"/>
    <x v="2"/>
    <s v="87 min"/>
    <s v="Comedies, Sports Movies"/>
    <s v="Raised on an ashram in India, a self-styled love guru returns to his native America to settle a romantic rivalry between two pro hockey players."/>
    <x v="2"/>
  </r>
  <r>
    <s v="s8409"/>
    <x v="0"/>
    <x v="4833"/>
    <s v="The lynx"/>
    <x v="3762"/>
    <s v="Jerzy Radziwi≈Çowicz"/>
    <s v="Jerzy Radziwi≈Çowicz, Franciszek Pieczka, Piotr Bajor, Ryszarda Hanin, Janusz Paluszkiewicz, Henryk Machalica, Hanna Mikuƒá, Maria Klejdysz"/>
    <s v="Poland"/>
    <s v="Poland"/>
    <x v="22"/>
    <x v="647"/>
    <x v="0"/>
    <x v="26"/>
    <x v="1"/>
    <s v="82 min"/>
    <s v="Dramas, International Movies"/>
    <s v="A priest's duties are tested when a young guerrilla asks for absolution while confessing his plans to murder a local man he believes is a traitor."/>
    <x v="0"/>
  </r>
  <r>
    <s v="s8410"/>
    <x v="0"/>
    <x v="4834"/>
    <s v="The Mad Monk"/>
    <x v="3763"/>
    <s v="Stephen Chow"/>
    <s v="Stephen Chow, Maggie Cheung, Anthony Wong Chau-Sang, Kirk Wong, Ng Man-Tat, Anita Mui"/>
    <s v="Hong Kong"/>
    <s v="Hong Kong"/>
    <x v="12"/>
    <x v="869"/>
    <x v="2"/>
    <x v="0"/>
    <x v="1"/>
    <s v="85 min"/>
    <s v="Comedies, International Movies, Sci-Fi &amp; Fantasy"/>
    <s v="To avoid punishment for his misdeeds, an arrogant god accepts a mission to reform three mortals on earth, where he must also contend with a demon."/>
    <x v="2"/>
  </r>
  <r>
    <s v="s8411"/>
    <x v="0"/>
    <x v="4835"/>
    <s v="The Magic Pill"/>
    <x v="3764"/>
    <s v="Pete Evans"/>
    <s v="Pete Evans, William Davis, Loren Cordain"/>
    <s v="United States, Australia, South Africa, United Kingdom"/>
    <s v="United States"/>
    <x v="0"/>
    <x v="940"/>
    <x v="0"/>
    <x v="5"/>
    <x v="5"/>
    <s v="90 min"/>
    <s v="Documentaries"/>
    <s v="Doctors, farmers, chefs and others weigh in on the controversial ketogenic diet and its potential to eradicate common illnesses."/>
    <x v="8"/>
  </r>
  <r>
    <s v="s8413"/>
    <x v="0"/>
    <x v="4836"/>
    <s v="The Man Who Would Be Polka King"/>
    <x v="3765"/>
    <s v="Jan Lewan"/>
    <s v="Jan Lewan, Greg Korin"/>
    <s v="United States"/>
    <s v="United States"/>
    <x v="0"/>
    <x v="988"/>
    <x v="3"/>
    <x v="17"/>
    <x v="1"/>
    <s v="68 min"/>
    <s v="Documentaries, Music &amp; Musicals"/>
    <s v="This irreverent documentary reveals how charming entertainer Jan Lewan bilked investors out of millions in a complicated investment scam."/>
    <x v="8"/>
  </r>
  <r>
    <s v="s8414"/>
    <x v="0"/>
    <x v="4837"/>
    <s v="The Mask of Zorro"/>
    <x v="46"/>
    <s v="Antonio Banderas"/>
    <s v="Antonio Banderas, Anthony Hopkins, Catherine Zeta-Jones, Stuart Wilson, Matt Letscher, Tony Amendola, Pedro Armend√°riz Jr., William Marquez, Jos√© P√©rez, Victor Rivers"/>
    <s v="United States, Germany, Mexico"/>
    <s v="United States"/>
    <x v="0"/>
    <x v="578"/>
    <x v="1"/>
    <x v="2"/>
    <x v="2"/>
    <s v="138 min"/>
    <s v="Action &amp; Adventure, Romantic Movies"/>
    <s v="An aging Zorro passes the torch to a young successor, schooling him in discipline and training him to take up the sword against crooked officials."/>
    <x v="5"/>
  </r>
  <r>
    <s v="s8415"/>
    <x v="0"/>
    <x v="4838"/>
    <s v="The Matrix"/>
    <x v="3766"/>
    <s v="Keanu Reeves"/>
    <s v="Keanu Reeves, Laurence Fishburne, Carrie-Anne Moss, Hugo Weaving, Gloria Foster, Joe Pantoliano, Marcus Chong, Julian Arahanga, Matt Doran, Belinda McClory"/>
    <s v="United States"/>
    <s v="United States"/>
    <x v="0"/>
    <x v="624"/>
    <x v="3"/>
    <x v="31"/>
    <x v="4"/>
    <s v="136 min"/>
    <s v="Action &amp; Adventure, Sci-Fi &amp; Fantasy"/>
    <s v="A computer hacker learns that what most people perceive as reality is actually a simulation created by machines, and joins a rebellion to break free."/>
    <x v="5"/>
  </r>
  <r>
    <s v="s8416"/>
    <x v="0"/>
    <x v="4839"/>
    <s v="The Matrix Reloaded"/>
    <x v="3766"/>
    <s v="Keanu Reeves"/>
    <s v="Keanu Reeves, Laurence Fishburne, Carrie-Anne Moss, Hugo Weaving, Jada Pinkett Smith, Gloria Foster, Harold Perrineau, Monica Bellucci, Harry Lennix, Lambert Wilson, Randall Duk Kim, Nona Gaye"/>
    <s v="United States"/>
    <s v="United States"/>
    <x v="0"/>
    <x v="624"/>
    <x v="3"/>
    <x v="13"/>
    <x v="4"/>
    <s v="138 min"/>
    <s v="Action &amp; Adventure, Sci-Fi &amp; Fantasy"/>
    <s v="The crew must protect Zion, the last outpost still under human control, after it is pinpointed by the machines responsible for the Matrix."/>
    <x v="5"/>
  </r>
  <r>
    <s v="s8417"/>
    <x v="0"/>
    <x v="4840"/>
    <s v="The Matrix Revolutions"/>
    <x v="3766"/>
    <s v="Keanu Reeves"/>
    <s v="Keanu Reeves, Laurence Fishburne, Carrie-Anne Moss, Hugo Weaving, Jada Pinkett Smith, Mary Alice, Harold Perrineau, Monica Bellucci, Harry Lennix, Lambert Wilson, Nona Gaye"/>
    <s v="United States"/>
    <s v="United States"/>
    <x v="0"/>
    <x v="624"/>
    <x v="3"/>
    <x v="13"/>
    <x v="4"/>
    <s v="129 min"/>
    <s v="Action &amp; Adventure, Sci-Fi &amp; Fantasy"/>
    <s v="The final installment in the Matrix trilogy finds an unconscious Neo trapped in a subway station in a zone between the Matrix and the machine world."/>
    <x v="5"/>
  </r>
  <r>
    <s v="s8418"/>
    <x v="0"/>
    <x v="4841"/>
    <s v="The Mayo Clinic"/>
    <x v="3767"/>
    <s v="Peter Coyote"/>
    <s v="Peter Coyote"/>
    <s v="United States"/>
    <s v="United States"/>
    <x v="0"/>
    <x v="739"/>
    <x v="3"/>
    <x v="21"/>
    <x v="1"/>
    <s v="116 min"/>
    <s v="Documentaries"/>
    <s v="A look at how a world-renowned medical institution prioritizes patients' needs and has adapted to healthcare's evolving demands for over 150 years."/>
    <x v="8"/>
  </r>
  <r>
    <s v="s8419"/>
    <x v="0"/>
    <x v="4842"/>
    <s v="The Mayor"/>
    <x v="3768"/>
    <s v="Min-sik Choi"/>
    <s v="Min-sik Choi, Do-won Kwak, Eun-kyung Shim, So-ri Moon, Mi-ran Ra, Hye-young Ryu, Ki Hong Lee, Sun-gyu Jin, Joo-yeon Lee, Byeong-eun Park"/>
    <s v="South Korea"/>
    <s v="South Korea"/>
    <x v="29"/>
    <x v="738"/>
    <x v="4"/>
    <x v="5"/>
    <x v="0"/>
    <s v="130 min"/>
    <s v="Dramas, International Movies"/>
    <s v="With the presidency in mind, the incumbent mayor of Seoul runs for an unprecedented third term ‚Äì and will stop at nothing to keep his secrets hidden."/>
    <x v="0"/>
  </r>
  <r>
    <s v="s8421"/>
    <x v="0"/>
    <x v="4843"/>
    <s v="The Men Who Stare at Goats"/>
    <x v="3769"/>
    <s v="George Clooney"/>
    <s v="George Clooney, Ewan McGregor, Jeff Bridges, Kevin Spacey, Stephen Lang, Robert Patrick, Waleed Zuaiter, Stephen Root, Glenn Morshower, Nick Offerman, Tim Griffin, Rebecca Mader"/>
    <s v="United States, United Kingdom"/>
    <s v="United States"/>
    <x v="0"/>
    <x v="1346"/>
    <x v="5"/>
    <x v="17"/>
    <x v="4"/>
    <s v="94 min"/>
    <s v="Comedies"/>
    <s v="A journalist latches onto an unbelievable story in Iraq when he meets Lyn, a man of mysterious origins who reveals he was a &quot;warrior monk.&quot;"/>
    <x v="2"/>
  </r>
  <r>
    <s v="s8426"/>
    <x v="0"/>
    <x v="4844"/>
    <s v="The Model"/>
    <x v="3770"/>
    <s v="Maria Palm"/>
    <s v="Maria Palm, Ed Skrein, Yvonnick Muller, Charlotte Tomaszewska, Virgile Bramly, Marco Ils√∏, Dominic Allburn"/>
    <s v="Denmark"/>
    <s v="Denmark"/>
    <x v="64"/>
    <x v="1180"/>
    <x v="0"/>
    <x v="32"/>
    <x v="0"/>
    <s v="104 min"/>
    <s v="Dramas, Independent Movies, International Movies"/>
    <s v="Danish teen Emma moves to Paris hoping to become a top model, but her dreams soon unravel when her affair with photographer Shane turns obsessive."/>
    <x v="0"/>
  </r>
  <r>
    <s v="s8427"/>
    <x v="0"/>
    <x v="4845"/>
    <s v="The Monster"/>
    <x v="236"/>
    <s v="Zoe Kazan"/>
    <s v="Zoe Kazan, Ella Ballentine, Aaron Douglas, Christine Ebadi, Marc Hickox, Scott Speedman, Chris Webb"/>
    <s v="United States, Canada"/>
    <s v="United States"/>
    <x v="0"/>
    <x v="802"/>
    <x v="1"/>
    <x v="32"/>
    <x v="4"/>
    <s v="91 min"/>
    <s v="Horror Movies, Independent Movies"/>
    <s v="A troubled mother-daughter relationship faces the ultimate test when the duo‚Äôs broken-down car leaves them trapped within reach of a vicious creature."/>
    <x v="3"/>
  </r>
  <r>
    <s v="s8428"/>
    <x v="0"/>
    <x v="4846"/>
    <s v="The Monster of Mangatiti"/>
    <x v="3771"/>
    <s v="Greta Gregory"/>
    <s v="Greta Gregory, Mark Mitchinson, Bruce Hopkins, John Sumner, Flynn Allen, Harriet Beattie, Carolyn Dando, Laurie Dee, Ruth Dudding"/>
    <s v="New Zealand"/>
    <s v="New Zealand"/>
    <x v="15"/>
    <x v="1558"/>
    <x v="0"/>
    <x v="25"/>
    <x v="0"/>
    <s v="70 min"/>
    <s v="Dramas"/>
    <s v="Real events are dramatized in the unthinkable story of a resilient teenager held prisoner by a seasoned predator on a remote farm in the 1980s."/>
    <x v="0"/>
  </r>
  <r>
    <s v="s8431"/>
    <x v="0"/>
    <x v="4847"/>
    <s v="The Muppets"/>
    <x v="3387"/>
    <s v="Jason Segel"/>
    <s v="Jason Segel, Amy Adams, Chris Cooper, Rashida Jones, Kermit the Frog, Miss Piggy, Fozzie Bear, Gonzo, Muppets, Steve Whitmire, Eric Jacobson, Dave Goelz, Bill Barretta, David Rudman, Matt Vogel, Peter Linz"/>
    <s v="United States"/>
    <s v="United States"/>
    <x v="0"/>
    <x v="397"/>
    <x v="0"/>
    <x v="15"/>
    <x v="3"/>
    <s v="104 min"/>
    <s v="Children &amp; Family Movies, Comedies"/>
    <s v="When the Muppets learn that their beloved theater is slated for demolition, the gang reunite to raise the $10 million they need to save it."/>
    <x v="7"/>
  </r>
  <r>
    <s v="s8433"/>
    <x v="0"/>
    <x v="4848"/>
    <s v="The Music of Silence"/>
    <x v="3772"/>
    <s v="Toby Sebastian"/>
    <s v="Toby Sebastian, Luisa Ranieri, Jordi Moll√†, Antonio Banderas, Ennio Fantastichini, Nadir Caselli, Alessandro Sperduti, Francesco Salvi"/>
    <s v="Italy"/>
    <s v="Italy"/>
    <x v="13"/>
    <x v="396"/>
    <x v="1"/>
    <x v="5"/>
    <x v="5"/>
    <s v="115 min"/>
    <s v="Dramas, International Movies, Music &amp; Musicals"/>
    <s v="Based on the autobiography by tenor Andrea Bocelli, this musical biopic chronicles his life from his bumpy childhood to his meteoric rise to fame."/>
    <x v="0"/>
  </r>
  <r>
    <s v="s8435"/>
    <x v="0"/>
    <x v="4849"/>
    <s v="The Naked Gun: From the Files of Police Squad!"/>
    <x v="60"/>
    <s v="Leslie Nielsen"/>
    <s v="Leslie Nielsen, Priscilla Presley, George Kennedy, Ricardo Montalban, O.J. Simpson, Raye Birk, Susan Beaubian, Nancy Marchand"/>
    <s v="United States"/>
    <s v="United States"/>
    <x v="0"/>
    <x v="301"/>
    <x v="3"/>
    <x v="45"/>
    <x v="2"/>
    <s v="85 min"/>
    <s v="Comedies, Cult Movies"/>
    <s v="Hapless cop Frank Drebin causes more problems than he solves while trying to stop a deadly plot involving Queen Elizabeth II."/>
    <x v="2"/>
  </r>
  <r>
    <s v="s8436"/>
    <x v="0"/>
    <x v="4850"/>
    <s v="The Natural"/>
    <x v="187"/>
    <s v="Robert Redford"/>
    <s v="Robert Redford, Robert Duvall, Glenn Close, Kim Basinger, Wilford Brimley, Barbara Hershey, Robert Prosky, Richard Farnsworth, Joe Don Baker, John Finnegan"/>
    <s v="United States"/>
    <s v="United States"/>
    <x v="0"/>
    <x v="578"/>
    <x v="1"/>
    <x v="35"/>
    <x v="3"/>
    <s v="138 min"/>
    <s v="Classic Movies, Dramas, Sports Movies"/>
    <s v="A gifted baseball player whose life has taken some startling turns becomes a 35-year-old rookie who helps a cellar-dwelling team get back in the game."/>
    <x v="9"/>
  </r>
  <r>
    <s v="s8439"/>
    <x v="0"/>
    <x v="4851"/>
    <s v="The New Romantic"/>
    <x v="3773"/>
    <s v="Timm Sharp"/>
    <s v="Timm Sharp, Hayley Law, Camila Mendes, Brett Dier, Jessica Barden, Avan Jogia"/>
    <s v="Canada"/>
    <s v="Canada"/>
    <x v="11"/>
    <x v="742"/>
    <x v="6"/>
    <x v="21"/>
    <x v="0"/>
    <s v="82 min"/>
    <s v="Comedies, Independent Movies, Romantic Movies"/>
    <s v="Fed up with dating and debt, a na√Øve college senior documents her experience of being with a wealthy, older man for a gonzo journalism grant."/>
    <x v="2"/>
  </r>
  <r>
    <s v="s8442"/>
    <x v="0"/>
    <x v="4852"/>
    <s v="The Nutcracker and the Four Realms"/>
    <x v="3774"/>
    <s v="Mackenzie Foy"/>
    <s v="Mackenzie Foy, Keira Knightley, Helen Mirren, Morgan Freeman, Matthew Macfadyen, Eugenio Derbez, Miranda Hart, Jack Whitehall, Ellie Bamber, Richard E. Grant, Omid Djalili, Tom Sweet, Misty Copeland, Sergei Polunin, Meera Syal"/>
    <s v="United States"/>
    <s v="United States"/>
    <x v="0"/>
    <x v="1462"/>
    <x v="0"/>
    <x v="21"/>
    <x v="3"/>
    <s v="99 min"/>
    <s v="Children &amp; Family Movies"/>
    <s v="When her late mother gifts her a key, Clara embarks on a dreamlike journey full of fantasy and conflict in this retelling of the holiday classic."/>
    <x v="7"/>
  </r>
  <r>
    <s v="s8444"/>
    <x v="0"/>
    <x v="4853"/>
    <s v="The One I Love"/>
    <x v="2407"/>
    <s v="Mark Duplass"/>
    <s v="Mark Duplass, Elisabeth Moss, Ted Danson"/>
    <s v="United States"/>
    <s v="United States"/>
    <x v="0"/>
    <x v="718"/>
    <x v="2"/>
    <x v="28"/>
    <x v="4"/>
    <s v="91 min"/>
    <s v="Comedies, Dramas, Independent Movies"/>
    <s v="Confronted with the potential end of their marriage, Ethan and Sophie take off for a weekend together, hoping to negotiate their future."/>
    <x v="2"/>
  </r>
  <r>
    <s v="s8445"/>
    <x v="0"/>
    <x v="4854"/>
    <s v="The Only Mother To You All"/>
    <x v="1759"/>
    <s v="Ai-Ai de las Alas"/>
    <s v="Ai-Ai de las Alas, Shaina Magdayao, Carlo Aquino, Alwyn Uytingco, Eugene Domingo, Deejay Durano, Serena Dalrymple, Jiro Manio, Yuki Kadooka, Cherry Pie Picache, Gloria Diaz"/>
    <s v="Philippines"/>
    <s v="Philippines"/>
    <x v="34"/>
    <x v="775"/>
    <x v="1"/>
    <x v="16"/>
    <x v="5"/>
    <s v="106 min"/>
    <s v="Comedies, International Movies"/>
    <s v="Raising her large family alone after her husband's death, Ina searches for work and finally lands the most unlikely job: president of the Philippines."/>
    <x v="2"/>
  </r>
  <r>
    <s v="s8446"/>
    <x v="0"/>
    <x v="4855"/>
    <s v="The Other Guys"/>
    <x v="228"/>
    <s v="Will Ferrell"/>
    <s v="Will Ferrell, Mark Wahlberg, Eva Mendes, Michael Keaton, Steve Coogan, Ray Stevenson, Samuel L. Jackson, Dwayne Johnson, Lindsay Sloane, Natalie Zea"/>
    <s v="United States"/>
    <s v="United States"/>
    <x v="0"/>
    <x v="555"/>
    <x v="4"/>
    <x v="3"/>
    <x v="2"/>
    <s v="108 min"/>
    <s v="Action &amp; Adventure, Comedies"/>
    <s v="New York cops Allen and Terry toil in obscurity as lowly desk jockeys until a big break finally gives them a chance to tackle real police work."/>
    <x v="5"/>
  </r>
  <r>
    <s v="s8447"/>
    <x v="0"/>
    <x v="4856"/>
    <s v="The Parole Officer"/>
    <x v="3775"/>
    <s v="Steve Coogan"/>
    <s v="Steve Coogan, Emma Gilmour, Susan Jane Tanner, Iain Mitchell, James Smith, Om Puri, Steven Waddington, Ben Miller, Lena Headey, Jenny Agutter"/>
    <s v="United Kingdom"/>
    <s v="United Kingdom"/>
    <x v="1"/>
    <x v="876"/>
    <x v="1"/>
    <x v="11"/>
    <x v="4"/>
    <s v="94 min"/>
    <s v="Action &amp; Adventure, Comedies"/>
    <s v="After witnessing a murder, Simon Garden is framed ‚Äì and the only evidence that proves his innocence is a videotape locked inside a bank vault."/>
    <x v="5"/>
  </r>
  <r>
    <s v="s8448"/>
    <x v="0"/>
    <x v="4857"/>
    <s v="The Pass"/>
    <x v="3776"/>
    <s v="Russell Tovey"/>
    <s v="Russell Tovey, Arinz√© Kene, Lisa McGrillis, Nico Mirallegro, Rory J. Saper"/>
    <s v="United Kingdom"/>
    <s v="United Kingdom"/>
    <x v="1"/>
    <x v="807"/>
    <x v="0"/>
    <x v="32"/>
    <x v="11"/>
    <s v="87 min"/>
    <s v="Dramas, Independent Movies, LGBTQ Movies"/>
    <s v="The lives and careers of two professional soccer players are profoundly impacted by a single moment of intimacy that took place between them."/>
    <x v="0"/>
  </r>
  <r>
    <s v="s8449"/>
    <x v="0"/>
    <x v="4858"/>
    <s v="The Peacemaker"/>
    <x v="3777"/>
    <s v="George Clooney"/>
    <s v="George Clooney, Nicole Kidman, Marcel Iures, Aleksandr Baluev, Rene Medvesek, Gary Werntz, Randall Batinkoff, Jim Haynie, Alexander Strobele, Holt McCallany"/>
    <s v="United States"/>
    <s v="United States"/>
    <x v="0"/>
    <x v="578"/>
    <x v="1"/>
    <x v="36"/>
    <x v="4"/>
    <s v="124 min"/>
    <s v="Action &amp; Adventure"/>
    <s v="After terrorists trigger a nuclear blast in Russia, a U.S. Special Forces intelligence agent and a nuclear weapons expert come to the rescue."/>
    <x v="5"/>
  </r>
  <r>
    <s v="s8450"/>
    <x v="0"/>
    <x v="4859"/>
    <s v="The Pelican Brief"/>
    <x v="3778"/>
    <s v="Julia Roberts"/>
    <s v="Julia Roberts, Denzel Washington, Sam Shepard, John Heard, Tony Goldwyn, James Sikking, William Atherton, Robert Culp, Stanley Tucci, John Lithgow, Hume Cronyn"/>
    <s v="United States"/>
    <s v="United States"/>
    <x v="0"/>
    <x v="624"/>
    <x v="3"/>
    <x v="0"/>
    <x v="2"/>
    <s v="141 min"/>
    <s v="Dramas, Thrillers"/>
    <s v="When law student Darby Shaw theorizes about the assassinations of two Supreme Court justices, she is put in danger and turns to a reporter for help."/>
    <x v="0"/>
  </r>
  <r>
    <s v="s8452"/>
    <x v="0"/>
    <x v="4860"/>
    <s v="The Perks of Being a Wallflower"/>
    <x v="3779"/>
    <s v="Logan Lerman"/>
    <s v="Logan Lerman, Emma Watson, Ezra Miller, Mae Whitman, Paul Rudd, Nina Dobrev, Johnny Simmons, Dylan McDermott, Kate Walsh, Joan Cusack, Melanie Lynskey"/>
    <s v="United States"/>
    <s v="United States"/>
    <x v="0"/>
    <x v="511"/>
    <x v="1"/>
    <x v="10"/>
    <x v="2"/>
    <s v="103 min"/>
    <s v="Comedies, Dramas"/>
    <s v="A shy freshman struggling with depression deals with his best friend's suicide and his first love in this engaging coming-of-age tale."/>
    <x v="2"/>
  </r>
  <r>
    <s v="s8453"/>
    <x v="0"/>
    <x v="4861"/>
    <s v="The Phantom of the Opera"/>
    <x v="3780"/>
    <s v="Gerard Butler"/>
    <s v="Gerard Butler, Emmy Rossum, Patrick Wilson, Miranda Richardson, Minnie Driver, Ciar√°n Hinds, Simon Callow, Victor McGuire, Jennifer Ellison"/>
    <s v="United Kingdom, United States"/>
    <s v="United Kingdom"/>
    <x v="1"/>
    <x v="510"/>
    <x v="2"/>
    <x v="14"/>
    <x v="2"/>
    <s v="141 min"/>
    <s v="Dramas, Music &amp; Musicals, Romantic Movies"/>
    <s v="In 1870, a disfigured recluse roams beneath a Parisian opera house and takes under his wing a young soprano, with whom a love triangle develops."/>
    <x v="0"/>
  </r>
  <r>
    <s v="s8454"/>
    <x v="0"/>
    <x v="4862"/>
    <s v="The Physician"/>
    <x v="2979"/>
    <s v="Tom Payne"/>
    <s v="Tom Payne, Ben Kingsley, Stellan Skarsg√•rd, Olivier Martinez, Emma Rigby, Elyas M'Barek, Fahri Yardim, Makram Khoury, Michael Marcus"/>
    <s v="Germany"/>
    <s v="Germany"/>
    <x v="2"/>
    <x v="509"/>
    <x v="3"/>
    <x v="4"/>
    <x v="4"/>
    <s v="155 min"/>
    <s v="Action &amp; Adventure, Dramas, International Movies"/>
    <s v="A medical apprentice in 11th-century Persia disguises himself as a Jew to study at a school that does not admit Christians."/>
    <x v="5"/>
  </r>
  <r>
    <s v="s8455"/>
    <x v="0"/>
    <x v="4863"/>
    <s v="The Pink Panther"/>
    <x v="886"/>
    <s v="Steve Martin"/>
    <s v="Steve Martin, Kevin Kline, Beyonc√© Knowles-Carter, Jean Reno, Emily Mortimer, Henry Czerny, Kristin Chenoweth, Roger Rees, Philip Goodwin, Henri Garcin, William Abadie"/>
    <s v="United States, Czech Republic"/>
    <s v="United States"/>
    <x v="0"/>
    <x v="508"/>
    <x v="4"/>
    <x v="20"/>
    <x v="3"/>
    <s v="93 min"/>
    <s v="Children &amp; Family Movies, Comedies"/>
    <s v="Bumbling Inspector Clouseau must solve the murder of a world-famous soccer coach and catch the thief who stole his priceless diamond ring."/>
    <x v="7"/>
  </r>
  <r>
    <s v="s8456"/>
    <x v="0"/>
    <x v="4864"/>
    <s v="The Pirate Fairy"/>
    <x v="3781"/>
    <s v="Mae Whitman"/>
    <s v="Mae Whitman, Christina Hendricks, Tom Hiddleston, Lucy Liu, Raven-Symon√©, Megan Hilty, Pamela Adlon, Angela Bartys, Jim Cummings, Carlos Ponce, Mick Wingert, Kevin Michael Richardson, Jeff Bennett, Rob Paulsen, Grey DeLisle, Kari Wahlgren, Jane Horrocks, Jesse McCartney, Anjelica Huston"/>
    <s v="United States"/>
    <s v="United States"/>
    <x v="0"/>
    <x v="507"/>
    <x v="5"/>
    <x v="28"/>
    <x v="6"/>
    <s v="78 min"/>
    <s v="Children &amp; Family Movies"/>
    <s v="In this spritely tale, Tinker Bell and her friends set out to find free-spirited fairy Zarina after she makes off with some precious Blue Pixie Dust."/>
    <x v="7"/>
  </r>
  <r>
    <s v="s8457"/>
    <x v="0"/>
    <x v="4865"/>
    <s v="The Pirates of Somalia"/>
    <x v="3782"/>
    <s v="Evan Peters"/>
    <s v="Evan Peters, Barkhad Abdi, Melanie Griffith, Al Pacino, Philip Ettinger, Sabrina Hassan Abdulle, Kiana Madani, Abdi Sidow Farah, Mohamed Barre, Armaan Haggio"/>
    <s v="Somalia, Kenya, Sudan, South Africa, United States"/>
    <s v="Somalia"/>
    <x v="75"/>
    <x v="964"/>
    <x v="2"/>
    <x v="5"/>
    <x v="4"/>
    <s v="118 min"/>
    <s v="Dramas"/>
    <s v="An aspiring journalist travels to Somalia in hopes of making a name for himself by covering dangerous pirates and hijackers."/>
    <x v="0"/>
  </r>
  <r>
    <s v="s8458"/>
    <x v="0"/>
    <x v="4866"/>
    <s v="The Pirates! Band of Misfits"/>
    <x v="3783"/>
    <s v="Hugh Gran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s v="United Kingdom"/>
    <x v="1"/>
    <x v="379"/>
    <x v="2"/>
    <x v="10"/>
    <x v="3"/>
    <s v="88 min"/>
    <s v="Children &amp; Family Movies, Comedies"/>
    <s v="An egotistical pirate captain strives to win the Pirate of the Year Award, but to snag the coveted prize, he'll have to outwit his dreaded rivals."/>
    <x v="7"/>
  </r>
  <r>
    <s v="s8459"/>
    <x v="0"/>
    <x v="4867"/>
    <s v="The Place Beyond the Pines"/>
    <x v="2804"/>
    <s v="Ryan Gosling"/>
    <s v="Ryan Gosling, Bradley Cooper, Eva Mendes, Ray Liotta, Ben Mendelsohn, Rose Byrne, Mahershala Ali, Bruce Greenwood, Harris Yulin, Olga Merediz"/>
    <s v="United States"/>
    <s v="United States"/>
    <x v="0"/>
    <x v="1108"/>
    <x v="0"/>
    <x v="10"/>
    <x v="4"/>
    <s v="140 min"/>
    <s v="Dramas, Independent Movies"/>
    <s v="A violent confrontation between a motorcycle-riding bank robber and a rookie cop spirals into a tense generational feud."/>
    <x v="0"/>
  </r>
  <r>
    <s v="s8460"/>
    <x v="0"/>
    <x v="4868"/>
    <s v="The Plan"/>
    <x v="3784"/>
    <s v="Anant Nag"/>
    <s v="Anant Nag, Koustubh Jayakumar, Hemanth, Shreeram, Jay, Sanath, Pramod Shetty, Harish Roy"/>
    <s v="India"/>
    <s v="India"/>
    <x v="3"/>
    <x v="964"/>
    <x v="2"/>
    <x v="25"/>
    <x v="0"/>
    <s v="124 min"/>
    <s v="Dramas, International Movies, Thrillers"/>
    <s v="After being sent to a remote prison, three young men suffer under the watchful eye of their jailer and make a meticulous plan to escape."/>
    <x v="0"/>
  </r>
  <r>
    <s v="s8461"/>
    <x v="0"/>
    <x v="4869"/>
    <s v="The Player"/>
    <x v="1156"/>
    <s v="Ramez Galal"/>
    <s v="Ramez Galal, Emy Samir Ghanim, Edward Fouad, Hassan Hosny, Yousef Fawzy, Samar Gaber, Ragaa Al-Geddawy, Maha Abou Ouf, Mai El-Kady"/>
    <s v="Egypt"/>
    <s v="Egypt"/>
    <x v="27"/>
    <x v="963"/>
    <x v="3"/>
    <x v="10"/>
    <x v="0"/>
    <s v="110 min"/>
    <s v="Comedies, International Movies"/>
    <s v="To save his father‚Äôs company from bankruptcy, a rich, spoiled playboy is forced to wed a no-nonsense woman, who's just as unhappy to be marrying him."/>
    <x v="2"/>
  </r>
  <r>
    <s v="s8462"/>
    <x v="0"/>
    <x v="4870"/>
    <s v="The Polar Express"/>
    <x v="130"/>
    <s v="Tom Hanks"/>
    <s v="Tom Hanks, Leslie Zemeckis, Eddie Deezen, Nona Gaye, Peter Scolari, Brendan King, Andy Pellick, Michael Jeter, Chris Coppola, Julene Renee"/>
    <s v="United States"/>
    <s v="United States"/>
    <x v="0"/>
    <x v="1309"/>
    <x v="4"/>
    <x v="14"/>
    <x v="6"/>
    <s v="100 min"/>
    <s v="Children &amp; Family Movies"/>
    <s v="In this warm-hearted tale, a young boy's faith in the holiday spirit is revived after he makes his way by train to the North Pole on Christmas Eve."/>
    <x v="7"/>
  </r>
  <r>
    <s v="s8464"/>
    <x v="0"/>
    <x v="4871"/>
    <s v="The President's Barber"/>
    <x v="3785"/>
    <s v="Kang-ho Song"/>
    <s v="Kang-ho Song, So-ri Moon, Jae-eung Lee, Yeong-jin Jo, Byung-ho Son, Yong-soo park, Seung-soo Ryu, Ju-sang Yun, Gyu-su Jeong, Dal-su Oh"/>
    <s v="South Korea"/>
    <s v="South Korea"/>
    <x v="29"/>
    <x v="1310"/>
    <x v="5"/>
    <x v="14"/>
    <x v="0"/>
    <s v="116 min"/>
    <s v="Comedies, Dramas, International Movies"/>
    <s v="The personal barber to the president, as well as his wife and only son, get tangled in the political chaos that gripped South Korea in the late 1900s."/>
    <x v="2"/>
  </r>
  <r>
    <s v="s8465"/>
    <x v="0"/>
    <x v="4872"/>
    <s v="The Prince"/>
    <x v="3786"/>
    <s v="Jason Patric"/>
    <s v="Jason Patric, Bruce Willis, John Cusack, Rain, Jessica Lowndes, Johnathon Schaech, Gia Mantegna, 50 Cent"/>
    <s v="United States, United Kingdom"/>
    <s v="United States"/>
    <x v="0"/>
    <x v="1311"/>
    <x v="6"/>
    <x v="28"/>
    <x v="4"/>
    <s v="91 min"/>
    <s v="Action &amp; Adventure"/>
    <s v="A former Mafia hit man living quietly as a mechanic veers back into his old world after his daughter is abducted and faces an old foe in New Orleans."/>
    <x v="5"/>
  </r>
  <r>
    <s v="s8466"/>
    <x v="0"/>
    <x v="4873"/>
    <s v="The Prince &amp; Me"/>
    <x v="3787"/>
    <s v="Julia Stiles"/>
    <s v="Julia Stiles, Luke Mably, Ben Miller, Miranda Richardson, James Fox, Alberta Watson, John Bourgeois, Zachary Knighton, Eliza Bennett"/>
    <s v="United States, Czech Republic"/>
    <s v="United States"/>
    <x v="0"/>
    <x v="962"/>
    <x v="0"/>
    <x v="14"/>
    <x v="3"/>
    <s v="111 min"/>
    <s v="Comedies, Romantic Movies"/>
    <s v="A hardworking Wisconsin college student falls for her arrogant yet charming classmate, unaware that he's a Danish prince attending school incognito."/>
    <x v="2"/>
  </r>
  <r>
    <s v="s8467"/>
    <x v="0"/>
    <x v="4874"/>
    <s v="The Princess and the Frog"/>
    <x v="3788"/>
    <s v="Anika Noni Rose"/>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United States"/>
    <x v="0"/>
    <x v="961"/>
    <x v="1"/>
    <x v="17"/>
    <x v="6"/>
    <s v="98 min"/>
    <s v="Children &amp; Family Movies"/>
    <s v="In New Orleans during the Jazz Age, a beautiful girl named Tiana has a fateful encounter with frog prince who desperately wants to be human again."/>
    <x v="7"/>
  </r>
  <r>
    <s v="s8468"/>
    <x v="0"/>
    <x v="4875"/>
    <s v="The Prison"/>
    <x v="3789"/>
    <s v="Suk-kyu Han"/>
    <s v="Suk-kyu Han, Rae-won Kim, Kyeong-yeong Lee, Woong-in Jeong, Jae-yun Jo, Sung-rok Shin, Kim Sung-kyun, Kwak Min-ho"/>
    <s v="South Korea"/>
    <s v="South Korea"/>
    <x v="29"/>
    <x v="1312"/>
    <x v="2"/>
    <x v="5"/>
    <x v="0"/>
    <s v="125 min"/>
    <s v="Action &amp; Adventure, Dramas, International Movies"/>
    <s v="A cop-turned-convict discovers a crime syndicate inside a prison lorded over by an inmate crime boss ‚Äì and joins in on their nightly heists."/>
    <x v="5"/>
  </r>
  <r>
    <s v="s8469"/>
    <x v="0"/>
    <x v="4876"/>
    <s v="The Pursuit"/>
    <x v="3790"/>
    <s v="Arthur Brooks"/>
    <s v="Arthur Brooks"/>
    <s v="United States"/>
    <s v="United States"/>
    <x v="0"/>
    <x v="960"/>
    <x v="3"/>
    <x v="23"/>
    <x v="1"/>
    <s v="76 min"/>
    <s v="Documentaries"/>
    <s v="In a time of turbulence for the free market system, one economist explores how it has lifted billions out of poverty, and might just save us all."/>
    <x v="8"/>
  </r>
  <r>
    <s v="s8470"/>
    <x v="0"/>
    <x v="4877"/>
    <s v="The Pursuit of Happyness"/>
    <x v="222"/>
    <s v="Will Smith"/>
    <s v="Will Smith, Jaden Smith, Thandie Newton, Brian Howe, James Karen, Dan Castellaneta, Kurt Fuller, Takayo Fischer"/>
    <s v="United States"/>
    <s v="United States"/>
    <x v="0"/>
    <x v="1313"/>
    <x v="4"/>
    <x v="20"/>
    <x v="2"/>
    <s v="117 min"/>
    <s v="Dramas"/>
    <s v="When Chris and his son are evicted, they face trying times as a desperate Chris accepts an unpaid internship at a stock brokerage firm."/>
    <x v="0"/>
  </r>
  <r>
    <s v="s8471"/>
    <x v="0"/>
    <x v="4878"/>
    <s v="The Push"/>
    <x v="3791"/>
    <s v="Grant Korgan"/>
    <s v="Grant Korgan"/>
    <s v="United States"/>
    <s v="United States"/>
    <x v="0"/>
    <x v="1314"/>
    <x v="5"/>
    <x v="21"/>
    <x v="0"/>
    <s v="90 min"/>
    <s v="Documentaries, Sports Movies"/>
    <s v="After a snowmobile accident paralyzed him, Grant Korgan became the first athlete with a spinal cord injury to push himself to the South Pole."/>
    <x v="8"/>
  </r>
  <r>
    <s v="s8473"/>
    <x v="0"/>
    <x v="4879"/>
    <s v="The Rainbow Troops"/>
    <x v="2985"/>
    <s v="Cut Mini Theo"/>
    <s v="Cut Mini Theo, Ikranagara, Lukman Sardi, Ario Bayu, Tora Sudiro"/>
    <s v="Indonesia"/>
    <s v="Indonesia"/>
    <x v="25"/>
    <x v="1315"/>
    <x v="6"/>
    <x v="16"/>
    <x v="5"/>
    <s v="119 min"/>
    <s v="Children &amp; Family Movies, Dramas, International Movies"/>
    <s v="Two Indonesian teachers embrace an inspiring crop of gifted young students who've come to study at their crumbling Islamic primary school."/>
    <x v="7"/>
  </r>
  <r>
    <s v="s8474"/>
    <x v="0"/>
    <x v="4880"/>
    <s v="The Rainmaker"/>
    <x v="3792"/>
    <s v="Matt Damon"/>
    <s v="Matt Damon, Danny DeVito, Claire Danes, Jon Voight, Mary Kay Place, Dean Stockwell, Teresa Wright, Virginia Madsen, Mickey Rourke, Andrew Shue"/>
    <s v="United States, Germany"/>
    <s v="United States"/>
    <x v="0"/>
    <x v="959"/>
    <x v="0"/>
    <x v="36"/>
    <x v="2"/>
    <s v="136 min"/>
    <s v="Dramas, Thrillers"/>
    <s v="A young attorney and a scrappy paralegal work to help the parents of a terminally ill boy in their suit against an insurance company."/>
    <x v="0"/>
  </r>
  <r>
    <s v="s8478"/>
    <x v="0"/>
    <x v="4881"/>
    <s v="The Real Miyagi"/>
    <x v="3793"/>
    <s v="Fumio Demura"/>
    <s v="Fumio Demura"/>
    <s v="United States, Canada, Japan, Panama"/>
    <s v="United States"/>
    <x v="0"/>
    <x v="958"/>
    <x v="1"/>
    <x v="25"/>
    <x v="5"/>
    <s v="81 min"/>
    <s v="Documentaries, Sports Movies"/>
    <s v="A look at the life of karate master Fumio Demura shows how he spread the discipline in the West, winning countless devotees and influencing Hollywood."/>
    <x v="8"/>
  </r>
  <r>
    <s v="s8479"/>
    <x v="0"/>
    <x v="4882"/>
    <s v="The Rebound"/>
    <x v="3794"/>
    <s v="Orlando Carrillo"/>
    <s v="Orlando Carrillo, Mario Moran, Jeremie Phenom Thomas"/>
    <s v="United States"/>
    <s v="United States"/>
    <x v="0"/>
    <x v="957"/>
    <x v="2"/>
    <x v="32"/>
    <x v="0"/>
    <s v="77 min"/>
    <s v="Documentaries, Sports Movies"/>
    <s v="This documentary follows three players on the Miami Heat Wheels, who face long odds on the way to the national wheelchair basketball championship."/>
    <x v="8"/>
  </r>
  <r>
    <s v="s8481"/>
    <x v="0"/>
    <x v="4883"/>
    <s v="The Rehearsal"/>
    <x v="3795"/>
    <s v="James Rolleston"/>
    <s v="James Rolleston, Kerry Fox, Ella Edwards, Alice Englert"/>
    <s v="New Zealand"/>
    <s v="New Zealand"/>
    <x v="15"/>
    <x v="956"/>
    <x v="3"/>
    <x v="32"/>
    <x v="0"/>
    <s v="102 min"/>
    <s v="Dramas, Independent Movies, International Movies"/>
    <s v="A drama student is torn between creative possibility and ethical boundaries when his girlfriend's family gets caught up in a sex scandal."/>
    <x v="0"/>
  </r>
  <r>
    <s v="s8484"/>
    <x v="0"/>
    <x v="4884"/>
    <s v="The Rezort"/>
    <x v="3796"/>
    <s v="Dougray Scott"/>
    <s v="Dougray Scott, Jessica De Gouw, Martin McCann, Jassa Ahluwalia, Elen Rhys, Claire Goose"/>
    <s v="United Kingdom, Spain, Belgium"/>
    <s v="United Kingdom"/>
    <x v="1"/>
    <x v="1316"/>
    <x v="4"/>
    <x v="32"/>
    <x v="0"/>
    <s v="90 min"/>
    <s v="Horror Movies, International Movies"/>
    <s v="After a global zombie war, the living dead are confined to a luxury island resort and hunted by tourists on safari ‚Äì until the security system fails."/>
    <x v="3"/>
  </r>
  <r>
    <s v="s8485"/>
    <x v="0"/>
    <x v="4885"/>
    <s v="The Rift: The Dark Side of the Moon"/>
    <x v="3797"/>
    <s v="Ken Foree"/>
    <s v="Ken Foree, Katarina ƒåas, Dragan Miƒáanoviƒá, Monte Markham, Denis Muriƒá, Miroljub Le≈°o, Sonja Vukiƒáeviƒá, Ratko Turƒçinoviƒá, Mick Garris"/>
    <s v="Serbia, South Korea, Slovenia"/>
    <s v="Serbia"/>
    <x v="55"/>
    <x v="1317"/>
    <x v="5"/>
    <x v="32"/>
    <x v="0"/>
    <s v="92 min"/>
    <s v="Horror Movies, Independent Movies, Sci-Fi &amp; Fantasy"/>
    <s v="When a team of special agents is sent to recover the wreckage of a downed satellite in Serbia, their mission takes a horrifying turn."/>
    <x v="3"/>
  </r>
  <r>
    <s v="s8486"/>
    <x v="0"/>
    <x v="4886"/>
    <s v="The Right One"/>
    <x v="3798"/>
    <s v="Hani Salama"/>
    <s v="Hani Salama, Basma Ahmad, Rania Yousef, Kinda Allouch, Yasmin Raeis, Amr Youssef, Zizi El-Badrawy"/>
    <s v="Egypt"/>
    <s v="Egypt"/>
    <x v="27"/>
    <x v="1318"/>
    <x v="6"/>
    <x v="15"/>
    <x v="1"/>
    <s v="93 min"/>
    <s v="Dramas, International Movies, Romantic Movies"/>
    <s v="Under pressure to marry, a rich playboy is conflicted between four women who each possess a different quality he desires in his ideal wife."/>
    <x v="0"/>
  </r>
  <r>
    <s v="s8487"/>
    <x v="0"/>
    <x v="4887"/>
    <s v="The Ring"/>
    <x v="664"/>
    <s v="Naomi Watts"/>
    <s v="Naomi Watts, Martin Henderson, David Dorfman, Brian Cox, Jane Alexander, Lindsay Frost, Amber Tamblyn, Rachael Bella, Daveigh Chase, Shannon Cochran"/>
    <s v="United States"/>
    <s v="United States"/>
    <x v="0"/>
    <x v="1319"/>
    <x v="0"/>
    <x v="12"/>
    <x v="2"/>
    <s v="116 min"/>
    <s v="Horror Movies, Thrillers"/>
    <s v="A reporter watches a video that supposedly sets in motion the viewer's death in seven days. Can she unravel the mystery before her own time is up?"/>
    <x v="3"/>
  </r>
  <r>
    <s v="s8488"/>
    <x v="0"/>
    <x v="4888"/>
    <s v="The Riot Club"/>
    <x v="3799"/>
    <s v="Sam Claflin"/>
    <s v="Sam Claflin, Max Irons, Douglas Booth, Jessica Brown Findlay, Holliday Grainger, Natalie Dormer, Olly Alexander, Matthew Beard, Gordon Brown, Jack Farthing, Freddie Fox"/>
    <s v="United Kingdom"/>
    <s v="United Kingdom"/>
    <x v="1"/>
    <x v="1320"/>
    <x v="1"/>
    <x v="28"/>
    <x v="4"/>
    <s v="107 min"/>
    <s v="Dramas, International Movies"/>
    <s v="After being drafted into an elite secret society, a pair of students at Oxford University see the group's extreme debauchery spiral out of control."/>
    <x v="0"/>
  </r>
  <r>
    <s v="s8489"/>
    <x v="0"/>
    <x v="4889"/>
    <s v="The River Thief"/>
    <x v="3800"/>
    <s v="Joel Courtney"/>
    <s v="Joel Courtney, Tommy Cash, Paul Johansson, Bas Rutten, Raleigh Cain, David Shannon"/>
    <s v="United States"/>
    <s v="United States"/>
    <x v="0"/>
    <x v="1321"/>
    <x v="2"/>
    <x v="32"/>
    <x v="11"/>
    <s v="87 min"/>
    <s v="Dramas, Independent Movies"/>
    <s v="A heedless teen drifter who falls for a small-town waitress makes the mistake of robbing a drug lord, putting his life and newfound love in jeopardy."/>
    <x v="0"/>
  </r>
  <r>
    <s v="s8490"/>
    <x v="0"/>
    <x v="4890"/>
    <s v="The River Wild"/>
    <x v="3801"/>
    <s v="Meryl Streep"/>
    <s v="Meryl Streep, Kevin Bacon, David Strathairn, Joseph Mazzello, John C. Reilly, Benjamin Bratt, Elizabeth Hoffman, William Lucking, Diane Delano"/>
    <s v="United States"/>
    <s v="United States"/>
    <x v="0"/>
    <x v="955"/>
    <x v="3"/>
    <x v="24"/>
    <x v="2"/>
    <s v="111 min"/>
    <s v="Action &amp; Adventure"/>
    <s v="A turbulent vacation turns deadly when a fugitive and his crew kidnap a river rafting guide and her family, forcing them down the dangerous river."/>
    <x v="5"/>
  </r>
  <r>
    <s v="s8492"/>
    <x v="0"/>
    <x v="4891"/>
    <s v="The Rolling Stones: Ol√© Ol√© Ol√©! A Trip Across Latin America"/>
    <x v="679"/>
    <s v="Mick Jagger"/>
    <s v="Mick Jagger, Keith Richards, Ronnie Wood, Charlie Watts"/>
    <s v="United Kingdom"/>
    <s v="United Kingdom"/>
    <x v="1"/>
    <x v="1559"/>
    <x v="4"/>
    <x v="32"/>
    <x v="0"/>
    <s v="101 min"/>
    <s v="Documentaries, International Movies, Music &amp; Musicals"/>
    <s v="Follow the Rolling Stones as the iconic group breaks new ground in Latin America, wrapping a 10-city tour as the first-ever rock band to play in Cuba."/>
    <x v="8"/>
  </r>
  <r>
    <s v="s8493"/>
    <x v="0"/>
    <x v="4892"/>
    <s v="The Roommate"/>
    <x v="3802"/>
    <s v="Leighton Meester"/>
    <s v="Leighton Meester, Minka Kelly, Cam Gigandet, Aly Michalka, Danneel Ackles, Frances Fisher, Tomas Arana, Billy Zane, Nina Dobrev, Matt Lanter, Kat Graham"/>
    <s v="United States"/>
    <s v="United States"/>
    <x v="0"/>
    <x v="1560"/>
    <x v="5"/>
    <x v="15"/>
    <x v="2"/>
    <s v="91 min"/>
    <s v="Thrillers"/>
    <s v="While acclimating to campus life, college freshman Sara begins to realize that her new roommate, Rebecca, is becoming obsessed with her."/>
    <x v="4"/>
  </r>
  <r>
    <s v="s8494"/>
    <x v="0"/>
    <x v="4893"/>
    <s v="The Rover"/>
    <x v="1535"/>
    <s v="Guy Pearce"/>
    <s v="Guy Pearce, Robert Pattinson, Scoot McNairy, David Field, Anthony Hayes, Gillian Jones, Susan Prior, Nash Edgerton"/>
    <s v="Australia, United States"/>
    <s v="Australia"/>
    <x v="9"/>
    <x v="954"/>
    <x v="6"/>
    <x v="28"/>
    <x v="4"/>
    <s v="103 min"/>
    <s v="International Movies, Thrillers"/>
    <s v="Set in a chaotic future, this Outback saga follows loner Eric's brutal ordeal when a criminal gang takes his car and leaves him nowhere with nothing."/>
    <x v="15"/>
  </r>
  <r>
    <s v="s8495"/>
    <x v="0"/>
    <x v="4894"/>
    <s v="THE RUM DIARY"/>
    <x v="3803"/>
    <s v="Johnny Depp"/>
    <s v="Johnny Depp, Aaron Eckhart, Michael Rispoli, Amber Heard, Richard Jenkins, Giovanni Ribisi, Amaury Nolasco, Marshall Bell, Bill Smitrovich"/>
    <s v="United States, United Kingdom"/>
    <s v="United States"/>
    <x v="0"/>
    <x v="953"/>
    <x v="0"/>
    <x v="15"/>
    <x v="4"/>
    <s v="120 min"/>
    <s v="Comedies, Dramas"/>
    <s v="Johnny Depp stars in this adaptation of Hunter S. Thompson's novel about a boozy journalist who moves to Puerto Rico and falls for a taken woman."/>
    <x v="2"/>
  </r>
  <r>
    <s v="s8496"/>
    <x v="0"/>
    <x v="4895"/>
    <s v="The Runner"/>
    <x v="3804"/>
    <s v="Nicolas Cage"/>
    <s v="Nicolas Cage, Sarah Paulson, Connie Nielsen, Wendell Pierce, Bryan Batt, Peter Fonda, Dana Gourrier"/>
    <s v="United States"/>
    <s v="United States"/>
    <x v="0"/>
    <x v="1561"/>
    <x v="1"/>
    <x v="25"/>
    <x v="4"/>
    <s v="90 min"/>
    <s v="Dramas, Independent Movies"/>
    <s v="A New Orleans politician finds his idealistic plans for rebuilding after a toxic oil spill unraveling thanks to a sex scandal."/>
    <x v="0"/>
  </r>
  <r>
    <s v="s8497"/>
    <x v="0"/>
    <x v="4896"/>
    <s v="The Salvation"/>
    <x v="3805"/>
    <s v="Mads Mikkelsen"/>
    <s v="Mads Mikkelsen, Eva Green, Jeffrey Dean Morgan, Eric Cantona, Mikael Persbrandt, Douglas Henshall, Michael Raymond-James, Jonathan Pryce, Alexander Arnold, Nanna √òland Fabricius"/>
    <s v="Denmark, United Kingdom, South Africa, Sweden, Belgium"/>
    <s v="Denmark"/>
    <x v="64"/>
    <x v="1562"/>
    <x v="2"/>
    <x v="28"/>
    <x v="4"/>
    <s v="92 min"/>
    <s v="Dramas, Independent Movies, International Movies"/>
    <s v="In the Old West, a Danish homesteader avenges the murder of his wife and son, only to unleash a gang leader's brutal fury."/>
    <x v="0"/>
  </r>
  <r>
    <s v="s8498"/>
    <x v="0"/>
    <x v="4897"/>
    <s v="The Sapphires"/>
    <x v="962"/>
    <s v="Chris O'Dowd"/>
    <s v="Chris O'Dowd, Deborah Mailman, Jessica Mauboy, Shari Sebbens, Miranda Tapsell, Tory Kittles, Eka Darville, Tammy Anderson, Lynette Narkle, Kylie Belling"/>
    <s v="Australia"/>
    <s v="Australia"/>
    <x v="9"/>
    <x v="952"/>
    <x v="3"/>
    <x v="10"/>
    <x v="2"/>
    <s v="99 min"/>
    <s v="Comedies, Dramas, Independent Movies"/>
    <s v="Sisters Gail, Cynthia and Julie have talent, but their career takes off when promoter Dave convinces them to tour for U.S. troops in Vietnam."/>
    <x v="2"/>
  </r>
  <r>
    <s v="s8499"/>
    <x v="0"/>
    <x v="4898"/>
    <s v="The Score"/>
    <x v="3743"/>
    <s v="Robert De Niro"/>
    <s v="Robert De Niro, Edward Norton, Marlon Brando, Angela Bassett, Gary Farmer, Paul Soles, Jamie Harrold, Serge Houde"/>
    <s v="Germany, Canada, United States"/>
    <s v="Germany"/>
    <x v="2"/>
    <x v="951"/>
    <x v="4"/>
    <x v="11"/>
    <x v="4"/>
    <s v="124 min"/>
    <s v="Dramas, Thrillers"/>
    <s v="Ready-to-retire safecracker Nick, flamboyant fence Max and talented but volatile thief Jackie team up to rob the Montreal Customs House."/>
    <x v="0"/>
  </r>
  <r>
    <s v="s8500"/>
    <x v="0"/>
    <x v="4899"/>
    <s v="The Sea of Trees"/>
    <x v="3349"/>
    <s v="Matthew McConaughey"/>
    <s v="Matthew McConaughey, Naomi Watts, Ken Watanabe, Katie Aselton, Jordan Gavaris"/>
    <s v="United States"/>
    <s v="United States"/>
    <x v="0"/>
    <x v="950"/>
    <x v="5"/>
    <x v="25"/>
    <x v="2"/>
    <s v="111 min"/>
    <s v="Dramas"/>
    <s v="A brooding American unable to cope with personal crisis travels to &quot;suicide forest&quot; near Mount Fuji, where he meets a fellow lost wanderer."/>
    <x v="0"/>
  </r>
  <r>
    <s v="s8502"/>
    <x v="0"/>
    <x v="4900"/>
    <s v="The Secret Life of Pets 2"/>
    <x v="3806"/>
    <s v="Patton Oswalt"/>
    <s v="Patton Oswalt, Kevin Hart, Tiffany Haddish, Jenny Slate, Eric Stonestreet, Harrison Ford, Dana Carvey, Nick Kroll, Lake Bell, Ellie Kemper, Bobby Moynihan, Hannibal Buress"/>
    <s v="United States, France, Japan"/>
    <s v="United States"/>
    <x v="0"/>
    <x v="1563"/>
    <x v="6"/>
    <x v="23"/>
    <x v="3"/>
    <s v="86 min"/>
    <s v="Children &amp; Family Movies, Comedies"/>
    <s v="On a farm outside New York, Max aims to boost his confidence while in the city, Snowball attempts to rescue a tiger cub and Gidget pretends to be a cat."/>
    <x v="7"/>
  </r>
  <r>
    <s v="s8505"/>
    <x v="0"/>
    <x v="4901"/>
    <s v="The Shaukeens"/>
    <x v="1482"/>
    <s v="Akshay Kumar"/>
    <s v="Akshay Kumar, Annu Kapoor, Piyush Mishra, Lisa Haydon, Anupam Kher"/>
    <s v="India"/>
    <s v="India"/>
    <x v="3"/>
    <x v="949"/>
    <x v="0"/>
    <x v="28"/>
    <x v="0"/>
    <s v="123 min"/>
    <s v="Comedies, International Movies, Music &amp; Musicals"/>
    <s v="Three sexually frustrated men in their 60s have the adventure of a lifetime after meeting an intriguing young woman during a holiday in Mauritius."/>
    <x v="2"/>
  </r>
  <r>
    <s v="s8506"/>
    <x v="0"/>
    <x v="4902"/>
    <s v="The Show"/>
    <x v="3807"/>
    <s v="Josh Duhamel"/>
    <s v="Josh Duhamel, Giancarlo Esposito, Famke Janssen, Sarah Wayne Callies, Caitlin Fitzgerald, Chris Ellis, Lucia Walters, James Franco"/>
    <s v="United States"/>
    <s v="United States"/>
    <x v="0"/>
    <x v="1298"/>
    <x v="1"/>
    <x v="5"/>
    <x v="0"/>
    <s v="105 min"/>
    <s v="Dramas"/>
    <s v="A disillusioned reality TV host and an idealistic producer are lured by their network into producing a show in which participants kill themselves."/>
    <x v="0"/>
  </r>
  <r>
    <s v="s8507"/>
    <x v="0"/>
    <x v="4903"/>
    <s v="The Sign of Venus"/>
    <x v="3562"/>
    <s v="Sophia Loren"/>
    <s v="Sophia Loren, Franca Valeri, Vittorio De Sica, Raf Vallone, Virgilio Riento, Tina Pica, Lina Gennari, Eloisa Cianni, Leopoldo Trieste, Maurizio Arena, Franco Fantasia, Peppino De Filippo, Alberto Sordi"/>
    <s v="Italy"/>
    <s v="Italy"/>
    <x v="13"/>
    <x v="948"/>
    <x v="2"/>
    <x v="68"/>
    <x v="1"/>
    <s v="97 min"/>
    <s v="Classic Movies, Comedies, Independent Movies"/>
    <s v="While suitors swoon over her cousin, a single woman takes initiative in finding herself a partner after receiving a favorable romantic fortune."/>
    <x v="9"/>
  </r>
  <r>
    <s v="s8508"/>
    <x v="0"/>
    <x v="4904"/>
    <s v="The Signal"/>
    <x v="3808"/>
    <s v="Brenton Thwaites"/>
    <s v="Brenton Thwaites, Olivia Cooke, Laurence Fishburne, Beau Knapp, Lin Shaye, Robert Longstreet"/>
    <s v="United States"/>
    <s v="United States"/>
    <x v="0"/>
    <x v="947"/>
    <x v="3"/>
    <x v="28"/>
    <x v="2"/>
    <s v="97 min"/>
    <s v="Sci-Fi &amp; Fantasy, Thrillers"/>
    <s v="During their drive across the country, college pals Nick and Jonah ‚Äì accompanied by Nick's girlfriend ‚Äì run into major trouble in the Nevada desert."/>
    <x v="6"/>
  </r>
  <r>
    <s v="s8509"/>
    <x v="0"/>
    <x v="4905"/>
    <s v="The Similars"/>
    <x v="3741"/>
    <s v="Gustavo S√°nchez Parra"/>
    <s v="Gustavo S√°nchez Parra, Cassandra Ciangherotti, Fernando Becerril, Humberto Busto, Carmen Beato, Santiago Torres, Mar√≠a Elena Olivares, Catalina Salas, Luis Alberti, Alberto Estrella, Pablo Guisa Koestinger"/>
    <s v="Mexico"/>
    <s v="Mexico"/>
    <x v="17"/>
    <x v="1286"/>
    <x v="4"/>
    <x v="25"/>
    <x v="11"/>
    <s v="90 min"/>
    <s v="Horror Movies, Independent Movies, International Movies"/>
    <s v="Stranded in a transit station one stormy night in 1968, eight strangers begin to fall victim to seizures, only to wake up disturbingly altered."/>
    <x v="3"/>
  </r>
  <r>
    <s v="s8510"/>
    <x v="0"/>
    <x v="4906"/>
    <s v="The Sinking Of Van Der Wijck"/>
    <x v="3809"/>
    <s v="Herjunot Ali"/>
    <s v="Herjunot Ali, Pevita Pearce, Reza Rahadian, Randy Nidji, Gesya Shandy, Kevin Andrean, Arzetti Bilbina"/>
    <s v="Indonesia"/>
    <s v="Indonesia"/>
    <x v="25"/>
    <x v="1564"/>
    <x v="5"/>
    <x v="4"/>
    <x v="1"/>
    <s v="163 min"/>
    <s v="Dramas, International Movies, Romantic Movies"/>
    <s v="When a young man leaves home to fulfill the wishes of his late father, he meets and falls in love with a woman from a very different background."/>
    <x v="0"/>
  </r>
  <r>
    <s v="s8512"/>
    <x v="0"/>
    <x v="4907"/>
    <s v="The Social Network"/>
    <x v="231"/>
    <s v="Jesse Eisenberg"/>
    <s v="Jesse Eisenberg, Andrew Garfield, Justin Timberlake, Armie Hammer, Max Minghella, Josh Pence, Brenda Song, Rashida Jones, John Getz, David Selby"/>
    <s v="United States"/>
    <s v="United States"/>
    <x v="0"/>
    <x v="1565"/>
    <x v="6"/>
    <x v="3"/>
    <x v="2"/>
    <s v="121 min"/>
    <s v="Dramas"/>
    <s v="Director David Fincher's biographical drama chronicles the meteoric rise of Facebook CEO Mark Zuckerberg from Harvard sophomore to Internet superstar."/>
    <x v="0"/>
  </r>
  <r>
    <s v="s8513"/>
    <x v="0"/>
    <x v="4908"/>
    <s v="The Space Between Us"/>
    <x v="264"/>
    <s v="Gary Oldman"/>
    <s v="Gary Oldman, Asa Butterfield, Carla Gugino, Britt Robertson, BD Wong, Janet Montgomery, Trey Tucker"/>
    <s v="United States"/>
    <s v="United States"/>
    <x v="0"/>
    <x v="946"/>
    <x v="0"/>
    <x v="32"/>
    <x v="2"/>
    <s v="120 min"/>
    <s v="Action &amp; Adventure, Romantic Movies, Sci-Fi &amp; Fantasy"/>
    <s v="After years of limited contact with Earth, an inquisitive teen who lives on Mars makes an interplanetary trek to discover his own origins."/>
    <x v="5"/>
  </r>
  <r>
    <s v="s8514"/>
    <x v="0"/>
    <x v="4909"/>
    <s v="The Spectacular Now"/>
    <x v="3720"/>
    <s v="Miles Teller"/>
    <s v="Miles Teller, Shailene Woodley, Brie Larson, Jennifer Jason Leigh, Mary Elizabeth Winstead, Kyle Chandler, Dayo Okeniyi, Bob Odenkirk, Andre Royo, Masam Holden"/>
    <s v="United States"/>
    <s v="United States"/>
    <x v="0"/>
    <x v="1566"/>
    <x v="1"/>
    <x v="4"/>
    <x v="4"/>
    <s v="95 min"/>
    <s v="Dramas, Independent Movies, Romantic Movies"/>
    <s v="Classmates Aimee and Sutter form an unlikely friendship, and after helping Aimee raise her social confidence, Sutter begins falling for his creation."/>
    <x v="0"/>
  </r>
  <r>
    <s v="s8515"/>
    <x v="0"/>
    <x v="4910"/>
    <s v="The spiral"/>
    <x v="3810"/>
    <s v="Jan Nowicki"/>
    <s v="Jan Nowicki, Maja Komorowska, Zofia Kuc√≥wna, Aleksander Bardini, Jan ≈öwiderski, Seweryna Bronisz√≥wna, Piotr Garlicki, Marian Glinka"/>
    <s v="Poland"/>
    <s v="Poland"/>
    <x v="22"/>
    <x v="945"/>
    <x v="2"/>
    <x v="7"/>
    <x v="0"/>
    <s v="84 min"/>
    <s v="Dramas, Independent Movies, International Movies"/>
    <s v="When an unbearable stranger arrives at a winter mountain resort and vanishes overnight, his dark past comes to light."/>
    <x v="0"/>
  </r>
  <r>
    <s v="s8516"/>
    <x v="0"/>
    <x v="4911"/>
    <s v="The Spy Next Door"/>
    <x v="128"/>
    <s v="Jackie Chan"/>
    <s v="Jackie Chan, Amber Valletta, George Lopez, Billy Ray Cyrus, Magn√∫s Scheving, Madeline Carroll, Will Shadley, Alina Foley, Katherine Boecher, Mia Stallard, Lucas Till"/>
    <s v="United States"/>
    <s v="United States"/>
    <x v="0"/>
    <x v="944"/>
    <x v="3"/>
    <x v="3"/>
    <x v="3"/>
    <s v="94 min"/>
    <s v="Action &amp; Adventure, Children &amp; Family Movies, Comedies"/>
    <s v="While babysitting, an undercover agent is thrust back into the world of top-secret adventure when one his young charges downloads a classified file."/>
    <x v="5"/>
  </r>
  <r>
    <s v="s8518"/>
    <x v="0"/>
    <x v="4912"/>
    <s v="The Stanford Prison Experiment"/>
    <x v="3811"/>
    <s v="Billy Crudup"/>
    <s v="Billy Crudup, Michael Angarano, Ezra Miller, Tye Sheridan, Keir Gilchrist, Olivia Thirlby, Nelsan Ellis, Thomas Mann, Moises Arias, Gaius Charles"/>
    <s v="United States"/>
    <s v="United States"/>
    <x v="0"/>
    <x v="1567"/>
    <x v="4"/>
    <x v="25"/>
    <x v="4"/>
    <s v="122 min"/>
    <s v="Dramas, Independent Movies, Thrillers"/>
    <s v="Conducting a study on the psychology of incarceration, a Stanford professor assigns guard and prisoner roles to 24 male test subjects in a mock jail."/>
    <x v="0"/>
  </r>
  <r>
    <s v="s8521"/>
    <x v="0"/>
    <x v="4913"/>
    <s v="The Student"/>
    <x v="3812"/>
    <s v="Alicia Leigh Willis"/>
    <s v="Alicia Leigh Willis, Blake Michael, Trevor St. John, Lindsay Hartley, Eric Nelsen, Wolfgang Bodison"/>
    <s v="United States"/>
    <s v="United States"/>
    <x v="0"/>
    <x v="943"/>
    <x v="5"/>
    <x v="5"/>
    <x v="1"/>
    <s v="90 min"/>
    <s v="Thrillers"/>
    <s v="When a law professor fails an ambitious student for academic dishonesty, he goes to terrifying lengths to seek revenge for more than just his grade."/>
    <x v="4"/>
  </r>
  <r>
    <s v="s8523"/>
    <x v="0"/>
    <x v="4914"/>
    <s v="The Super"/>
    <x v="3813"/>
    <s v="Patrick John Flueger"/>
    <s v="Patrick John Flueger, Val Kilmer, Louisa Krause, Mattea Conforti, Taylor Richardson, Paul Ben-Victor, Yul Vazquez, Andrea Lynn Green, Travaris Spears, Melissa Bolona"/>
    <s v="United States"/>
    <s v="United States"/>
    <x v="0"/>
    <x v="1360"/>
    <x v="6"/>
    <x v="5"/>
    <x v="4"/>
    <s v="89 min"/>
    <s v="Horror Movies"/>
    <s v="When an ex-cop becomes a superintendent of an apartment building, he suspects the sinister janitor is behind the eerie disappearances of its tenants."/>
    <x v="3"/>
  </r>
  <r>
    <s v="s8526"/>
    <x v="0"/>
    <x v="4915"/>
    <s v="The Taking of Pelham 123"/>
    <x v="150"/>
    <s v="Denzel Washington"/>
    <s v="Denzel Washington, John Travolta, Luis Guzm√°n, Victor Gojcaj, Robert Vataj, John Turturro, Michael Rispoli, Ramon Rodriguez, James Gandolfini, John Benjamin Hickey, Alex Kaluzhsky, Gbenga Akinnagbe"/>
    <s v="United States, United Kingdom"/>
    <s v="United States"/>
    <x v="0"/>
    <x v="1568"/>
    <x v="0"/>
    <x v="17"/>
    <x v="4"/>
    <s v="106 min"/>
    <s v="Action &amp; Adventure"/>
    <s v="When a group of hijackers takes passengers aboard a subway train hostage and demand a ransom, it's up to dispatcher Walter Garber to bring them down."/>
    <x v="5"/>
  </r>
  <r>
    <s v="s8527"/>
    <x v="0"/>
    <x v="4916"/>
    <s v="The Talented Mr. Ripley"/>
    <x v="40"/>
    <s v="Matt Damon"/>
    <s v="Matt Damon, Gwyneth Paltrow, Jude Law, Cate Blanchett, Philip Seymour Hoffman, Jack Davenport, James Rebhorn, Sergio Rubini, Philip Baker Hall, Celia Weston"/>
    <s v="United States"/>
    <s v="United States"/>
    <x v="0"/>
    <x v="1569"/>
    <x v="1"/>
    <x v="31"/>
    <x v="4"/>
    <s v="139 min"/>
    <s v="Dramas, Thrillers"/>
    <s v="A charming sociopath maneuvers into the lush life of a young heir. But as he embraces the posh lifestyle, he'll stop at nothing to hold onto it."/>
    <x v="0"/>
  </r>
  <r>
    <s v="s8528"/>
    <x v="0"/>
    <x v="4917"/>
    <s v="The Texas Chainsaw Massacre"/>
    <x v="3814"/>
    <s v="Gunnar Hansen"/>
    <s v="Gunnar Hansen, Jim Siedow, Marilyn Burns, Edwin Neal, Paul A. Partain, Teri McMinn, William Vail, John Dugan, John Henry Faulk, Allen Danziger"/>
    <s v="United States"/>
    <s v="United States"/>
    <x v="0"/>
    <x v="942"/>
    <x v="2"/>
    <x v="57"/>
    <x v="4"/>
    <s v="83 min"/>
    <s v="Cult Movies, Horror Movies, Independent Movies"/>
    <s v="When some friends visit a vandalized graveyard, they come upon a chainsaw-wielding maniac, and it's a fight to the bloody death between good and evil."/>
    <x v="19"/>
  </r>
  <r>
    <s v="s8529"/>
    <x v="0"/>
    <x v="4918"/>
    <s v="The Thief and the Imbecile"/>
    <x v="3815"/>
    <s v="Khaled El Sawy"/>
    <s v="Khaled El Sawy, Khaled Saleh, Ruby"/>
    <s v="Egypt"/>
    <s v="Egypt"/>
    <x v="27"/>
    <x v="941"/>
    <x v="3"/>
    <x v="4"/>
    <x v="1"/>
    <s v="96 min"/>
    <s v="Dramas, International Movies"/>
    <s v="A street beggar befriends a man who lost his eye in a brawl, unaware that his new acquaintance is plotting to make him his unwitting organ donor."/>
    <x v="0"/>
  </r>
  <r>
    <s v="s8530"/>
    <x v="0"/>
    <x v="4919"/>
    <s v="The Tiger Hunter"/>
    <x v="3816"/>
    <s v="Danny Pudi"/>
    <s v="Danny Pudi, Jon Heder, Rizwan Manji, Karen David, Iqbal Theba, Sam Page, Kevin Pollak, Parvesh Cheena, Michael McMillian"/>
    <s v="United States"/>
    <s v="United States"/>
    <x v="0"/>
    <x v="1565"/>
    <x v="6"/>
    <x v="32"/>
    <x v="1"/>
    <s v="94 min"/>
    <s v="Comedies, Dramas, Independent Movies"/>
    <s v="It's 1979, and engineer Sami is excited to leave his Indian village for a job in Chicago. But he soon runs into problems achieving his American dream."/>
    <x v="2"/>
  </r>
  <r>
    <s v="s8531"/>
    <x v="0"/>
    <x v="4920"/>
    <s v="The Tigers of Scotland"/>
    <x v="3817"/>
    <s v="Iain Glen"/>
    <s v="Iain Glen"/>
    <s v="United Kingdom"/>
    <s v="United Kingdom"/>
    <x v="1"/>
    <x v="835"/>
    <x v="2"/>
    <x v="5"/>
    <x v="8"/>
    <s v="58 min"/>
    <s v="Documentaries"/>
    <s v="This documentary highlights the endangered existence of the Scottish wildcats, and the conservation efforts required to prevent their extinction."/>
    <x v="8"/>
  </r>
  <r>
    <s v="s8532"/>
    <x v="0"/>
    <x v="4921"/>
    <s v="The Time Machine"/>
    <x v="2738"/>
    <s v="Guy Pearce"/>
    <s v="Guy Pearce, Samantha Mumba, Jeremy Irons, Mark Addy, Sienna Guillory, Phyllida Law, Alan Young, Omero Mumba, Yancey Arias, Orlando Jones"/>
    <s v="United States, United Arab Emirates"/>
    <s v="United States"/>
    <x v="0"/>
    <x v="1358"/>
    <x v="4"/>
    <x v="12"/>
    <x v="2"/>
    <s v="96 min"/>
    <s v="Action &amp; Adventure, Sci-Fi &amp; Fantasy"/>
    <s v="Based on the H.G. Wells classic, this adventure follows a scientist and inventor who's determined to prove to doubters that time travel is possible."/>
    <x v="5"/>
  </r>
  <r>
    <s v="s8533"/>
    <x v="0"/>
    <x v="4922"/>
    <s v="The Time Traveler's Wife"/>
    <x v="3818"/>
    <s v="Rachel McAdams"/>
    <s v="Rachel McAdams, Eric Bana, Arliss Howard, Ron Livingston, Stephen Tobolowsky, Michelle Nolden, Jane McLean, Hailey McCann, Tatum McCann, Brooklynn Proulx, Alex Ferris"/>
    <s v="United States"/>
    <s v="United States"/>
    <x v="0"/>
    <x v="647"/>
    <x v="0"/>
    <x v="17"/>
    <x v="2"/>
    <s v="107 min"/>
    <s v="Dramas, Romantic Movies, Sci-Fi &amp; Fantasy"/>
    <s v="Due to a genetic disorder, handsome librarian Henry involuntarily zips through time, appearing at various moments in the life of his true love."/>
    <x v="0"/>
  </r>
  <r>
    <s v="s8535"/>
    <x v="0"/>
    <x v="4923"/>
    <s v="The Tribes of Palos Verdes"/>
    <x v="3819"/>
    <s v="Jennifer Garner"/>
    <s v="Jennifer Garner, Maika Monroe, Cody Fern, Justin Kirk, Noah Silver, Elisabeth R√∂hm, Goran Visnjic, Joely Fisher, Milo Gibson, Alex Neustaedter, Stevie Lynn Jones, Thomas Cocquerel, Alicia Silverstone"/>
    <s v="United States"/>
    <s v="United States"/>
    <x v="0"/>
    <x v="601"/>
    <x v="5"/>
    <x v="5"/>
    <x v="4"/>
    <s v="104 min"/>
    <s v="Dramas, Independent Movies, Sports Movies"/>
    <s v="When a move to an exclusive seaside community sends her mother and twin brother into a downward spiral, teenager Medina finds solace in surfing."/>
    <x v="0"/>
  </r>
  <r>
    <s v="s8536"/>
    <x v="0"/>
    <x v="4924"/>
    <s v="The Trigger Effect"/>
    <x v="3820"/>
    <s v="Kyle MacLachlan"/>
    <s v="Kyle MacLachlan, Elisabeth Shue, Dermot Mulroney, Richard T. Jones, Bill Smitrovich, Michael Rooker, Tori Kristiansen, Tyra Kristiansen"/>
    <s v="United States"/>
    <s v="United States"/>
    <x v="0"/>
    <x v="992"/>
    <x v="6"/>
    <x v="34"/>
    <x v="4"/>
    <s v="94 min"/>
    <s v="Thrillers"/>
    <s v="When a power failure throws their suburban town into chaos, Matthew and his wife stoop to desperate measures to secure medication for their child."/>
    <x v="4"/>
  </r>
  <r>
    <s v="s8537"/>
    <x v="0"/>
    <x v="4925"/>
    <s v="The Trip to Spain"/>
    <x v="325"/>
    <s v="Steve Coogan"/>
    <s v="Steve Coogan, Rob Brydon, Marta Barrio, Claire Keelan, Margo Stilley"/>
    <s v="United Kingdom"/>
    <s v="United Kingdom"/>
    <x v="1"/>
    <x v="1004"/>
    <x v="0"/>
    <x v="32"/>
    <x v="0"/>
    <s v="108 min"/>
    <s v="Comedies"/>
    <s v="Comedians Steve Coogan and Rob Brydon gorge on local delicacies and celebrity impressions as they reunite for a hilarious road trip through Spain."/>
    <x v="2"/>
  </r>
  <r>
    <s v="s8538"/>
    <x v="0"/>
    <x v="4926"/>
    <s v="The Trust"/>
    <x v="3821"/>
    <s v="Nicolas Cage"/>
    <s v="Nicolas Cage, Elijah Wood, Sky Ferreira, Jerry Lewis, Eric Heister, Alexandria Lee, Ethan Suplee, Kenna James, Steven Williams, Carl Windom Carlito"/>
    <s v="United States"/>
    <s v="United States"/>
    <x v="0"/>
    <x v="752"/>
    <x v="6"/>
    <x v="25"/>
    <x v="4"/>
    <s v="91 min"/>
    <s v="Thrillers"/>
    <s v="Discovering the location of a vault where a drug ring keeps its riches, two run-of-the-mill Las Vegas cops hatch a dicey plan to burgle it."/>
    <x v="4"/>
  </r>
  <r>
    <s v="s8539"/>
    <x v="0"/>
    <x v="4927"/>
    <s v="The Truth About Alcohol"/>
    <x v="3822"/>
    <s v="Javid Abdelmoneim"/>
    <s v="Javid Abdelmoneim"/>
    <s v="United Kingdom"/>
    <s v="United Kingdom"/>
    <x v="1"/>
    <x v="1065"/>
    <x v="0"/>
    <x v="32"/>
    <x v="1"/>
    <s v="58 min"/>
    <s v="Documentaries, International Movies"/>
    <s v="Emergency room doctor Javid Abdelmoneim endeavors to learn the truth about alcohol, both its benefits and risks, by exploring the science of drinking."/>
    <x v="8"/>
  </r>
  <r>
    <s v="s8541"/>
    <x v="0"/>
    <x v="4928"/>
    <s v="The Tuxedo"/>
    <x v="3823"/>
    <s v="Jackie Chan"/>
    <s v="Jackie Chan, Jennifer Love Hewitt, Jason Isaacs, Debi Mazar, Ritchie Coster, Peter Stormare, Mia Cottet, Romany Malco, Daniel Kash"/>
    <s v="United States"/>
    <s v="United States"/>
    <x v="0"/>
    <x v="624"/>
    <x v="3"/>
    <x v="12"/>
    <x v="2"/>
    <s v="99 min"/>
    <s v="Action &amp; Adventure, Comedies"/>
    <s v="After a government spy is hospitalized, New York City cab driver Jimmy unwillingly takes over the spy's role ‚Äì with the aid of a computerized tuxedo."/>
    <x v="5"/>
  </r>
  <r>
    <s v="s8543"/>
    <x v="0"/>
    <x v="4929"/>
    <s v="The Ugly Truth"/>
    <x v="7"/>
    <s v="Katherine Heigl"/>
    <s v="Katherine Heigl, Gerard Butler, Eric Winter, John Michael Higgins, Bree Turner, Nick Searcy, Kevin Connolly, Cheryl Hines, Bonnie Somerville, Yvette Nicole Brown, Nate Corddry, Noah Matthews"/>
    <s v="United States"/>
    <s v="United States"/>
    <x v="0"/>
    <x v="1350"/>
    <x v="2"/>
    <x v="17"/>
    <x v="4"/>
    <s v="96 min"/>
    <s v="Comedies, Romantic Movies"/>
    <s v="A chauvinistic morning-show commentator tries to prove the relationship theories he espouses on a segment called &quot;The Ugly Truth.&quot;"/>
    <x v="2"/>
  </r>
  <r>
    <s v="s8544"/>
    <x v="0"/>
    <x v="4930"/>
    <s v="The Unborn Child"/>
    <x v="3441"/>
    <s v="Somchai Kemglad"/>
    <s v="Somchai Kemglad, Pitchanart Sakakorn, Chinaradi Anupongphichart, Arisara Thongborisut, Peerawit Boonark, Chudapha Chanthakhet, Ganthida Chaang"/>
    <s v="Thailand"/>
    <s v="Thailand"/>
    <x v="24"/>
    <x v="737"/>
    <x v="3"/>
    <x v="15"/>
    <x v="0"/>
    <s v="93 min"/>
    <s v="Horror Movies, International Movies"/>
    <s v="A couple and their young daughter are haunted by a paranormal, malicious presence ‚Äì which is soon linked to a temple and a series of abortions."/>
    <x v="3"/>
  </r>
  <r>
    <s v="s8547"/>
    <x v="0"/>
    <x v="4931"/>
    <s v="The Unknown Girl"/>
    <x v="3824"/>
    <s v="Ad√®le Haenel"/>
    <s v="Ad√®le Haenel, Olivier Bonnaud, J√©r√©mie Renier, Louka Minnella, Christelle Cornil, Olivier Gourmet, Fabrizio Rongione, Thomas Doret"/>
    <s v="Belgium, France"/>
    <s v="Belgium"/>
    <x v="38"/>
    <x v="1004"/>
    <x v="0"/>
    <x v="32"/>
    <x v="0"/>
    <s v="106 min"/>
    <s v="Dramas, International Movies"/>
    <s v="A guilt-ridden doctor in a Belgian town tries to uncover the identity of a woman who died after being turned away from her office."/>
    <x v="0"/>
  </r>
  <r>
    <s v="s8548"/>
    <x v="0"/>
    <x v="4932"/>
    <s v="The Unknown Known"/>
    <x v="2262"/>
    <s v="Donald Rumsfeld"/>
    <s v="Donald Rumsfeld, Errol Morris"/>
    <s v="United States"/>
    <s v="United States"/>
    <x v="0"/>
    <x v="779"/>
    <x v="3"/>
    <x v="4"/>
    <x v="2"/>
    <s v="103 min"/>
    <s v="Documentaries"/>
    <s v="Donald Rumsfeld reviews his long political career, from his time in Congress to serving as secretary of defense under Gerald Ford and George W. Bush."/>
    <x v="8"/>
  </r>
  <r>
    <s v="s8549"/>
    <x v="0"/>
    <x v="4933"/>
    <s v="The Vatican Tapes"/>
    <x v="3825"/>
    <s v="Olivia Taylor Dudley"/>
    <s v="Olivia Taylor Dudley, Michael Pe√±a, Dougray Scott, Djimon Hounsou, Peter Andersson, Kathleen Robertson, John Patrick Amedori, Michael Par√©, Alex Sparrow, Cas Anvar"/>
    <s v="United States"/>
    <s v="United States"/>
    <x v="0"/>
    <x v="496"/>
    <x v="6"/>
    <x v="25"/>
    <x v="2"/>
    <s v="91 min"/>
    <s v="Horror Movies, Thrillers"/>
    <s v="A young woman hospitalized for an infected wound becomes possessed by a satanic force that will take a priest and two Vatican exorcists to defeat."/>
    <x v="3"/>
  </r>
  <r>
    <s v="s8551"/>
    <x v="0"/>
    <x v="4934"/>
    <s v="The Walls of the Moon"/>
    <x v="3826"/>
    <s v="Mona Zaki"/>
    <s v="Mona Zaki, Asser Yassin, Amr Saad, Salwa Mohammed"/>
    <s v="Egypt"/>
    <s v="Egypt"/>
    <x v="27"/>
    <x v="1287"/>
    <x v="2"/>
    <x v="25"/>
    <x v="1"/>
    <s v="98 min"/>
    <s v="Action &amp; Adventure, Dramas, International Movies"/>
    <s v="After losing her eyesight in an accident, a woman lands in a love triangle as she looks for meaning in her life."/>
    <x v="5"/>
  </r>
  <r>
    <s v="s8553"/>
    <x v="0"/>
    <x v="4935"/>
    <s v="The Water Diviner"/>
    <x v="3827"/>
    <s v="Russell Crowe"/>
    <s v="Russell Crowe, Olga Kurylenko, Yƒ±lmaz Erdoƒüan, Cem Yƒ±lmaz, Jai Courtney, Ryan Corr, James Fraser, Ben O'Toole, Steve Bastoni, Salih Kalyon"/>
    <s v="Australia, United States"/>
    <s v="Australia"/>
    <x v="9"/>
    <x v="649"/>
    <x v="6"/>
    <x v="28"/>
    <x v="4"/>
    <s v="111 min"/>
    <s v="Dramas, International Movies"/>
    <s v="Years after the presumed death of his three sons in battle, a grieving farmer journeys to Turkey to find them and return them to their homeland."/>
    <x v="0"/>
  </r>
  <r>
    <s v="s8554"/>
    <x v="0"/>
    <x v="4936"/>
    <s v="The Water Horse: Legend of the Deep"/>
    <x v="3828"/>
    <s v="Emily Watson"/>
    <s v="Emily Watson, Alex Etel, Ben Chaplin, David Morrissey, Brian Cox, Priyanka Xi, Marshall Napier, Joel Tobeck, Erroll Shand, Craig Hall"/>
    <s v="New Zealand, United Kingdom, Australia"/>
    <s v="New Zealand"/>
    <x v="15"/>
    <x v="835"/>
    <x v="2"/>
    <x v="18"/>
    <x v="3"/>
    <s v="112 min"/>
    <s v="Children &amp; Family Movies"/>
    <s v="A boy watches an egg he found hatch into something incredible. But how long can he keep such a big secret from his mom ‚Äì and the Scottish government?"/>
    <x v="7"/>
  </r>
  <r>
    <s v="s8555"/>
    <x v="0"/>
    <x v="4937"/>
    <s v="The Waterboy"/>
    <x v="2537"/>
    <s v="Adam Sandler"/>
    <s v="Adam Sandler, Kathy Bates, Henry Winkler, Fairuza Balk, Jerry Reed, Lawrence Gilliard Jr., Blake Clark, Peter Dante, Jonathan Loughran, Al Whiting"/>
    <s v="United States"/>
    <s v="United States"/>
    <x v="0"/>
    <x v="1570"/>
    <x v="1"/>
    <x v="2"/>
    <x v="2"/>
    <s v="90 min"/>
    <s v="Comedies, Sports Movies"/>
    <s v="A water boy for a college football team has a rage that makes him a tackling machine whose bone-crushing power might vault his team into the playoffs."/>
    <x v="2"/>
  </r>
  <r>
    <s v="s8556"/>
    <x v="0"/>
    <x v="4938"/>
    <s v="The Wedding Curse"/>
    <x v="2847"/>
    <s v="Kris Aquino"/>
    <s v="Kris Aquino, Claudine Barretto, Boots Anson-Roa, Glaiza De Castro, Jhong Hilario, Liza Lorena, Bernard Palanca, Wendell Ramos, Maja Salvador, Ronaldo Valdez"/>
    <s v="Philippines"/>
    <s v="Philippines"/>
    <x v="34"/>
    <x v="761"/>
    <x v="2"/>
    <x v="20"/>
    <x v="5"/>
    <s v="101 min"/>
    <s v="Horror Movies, International Movies"/>
    <s v="Two weddings marred by tragedy lead the respective brides to believe that that they've been cursed by an old cultural superstition."/>
    <x v="3"/>
  </r>
  <r>
    <s v="s8557"/>
    <x v="0"/>
    <x v="4939"/>
    <s v="The Wedding Party 2: Destination Dubai"/>
    <x v="969"/>
    <s v="Enyinna Nwigwe"/>
    <s v="Enyinna Nwigwe, Daniella Down, Banky Wellington, Adesua Etomi, Somkele Iyamah, Iretiola Doyle, Sola Sobowale, Michael De Pinna, Lynita Crofford, Patience Ozokwor"/>
    <s v="Nigeria"/>
    <s v="Nigeria"/>
    <x v="7"/>
    <x v="760"/>
    <x v="3"/>
    <x v="5"/>
    <x v="1"/>
    <s v="98 min"/>
    <s v="Comedies, International Movies, Romantic Movies"/>
    <s v="In this sequel to the 2016 hit &quot;The Wedding Party,&quot; a couple's date night ends in an accidental proposal, sparking a series of chaotic family events."/>
    <x v="2"/>
  </r>
  <r>
    <s v="s8559"/>
    <x v="0"/>
    <x v="1263"/>
    <s v="The Witch"/>
    <x v="3829"/>
    <s v="Anya Taylor-Joy"/>
    <s v="Anya Taylor-Joy, Ralph Ineson, Kate Dickie, Harvey Scrimshaw, Ellie Grainger, Lucas Dawson, Bathsheba Garnett, Sarah Stephens, Julian Richings, Wahab Chaudhry"/>
    <s v="United Kingdom, Canada, United States"/>
    <s v="United Kingdom"/>
    <x v="1"/>
    <x v="759"/>
    <x v="4"/>
    <x v="25"/>
    <x v="4"/>
    <s v="92 min"/>
    <s v="Horror Movies, Independent Movies"/>
    <s v="Believing that a witch has cursed their family, pilgrims homesteading on the edge of a primeval New England forest become increasingly paranoid."/>
    <x v="3"/>
  </r>
  <r>
    <s v="s8560"/>
    <x v="0"/>
    <x v="4940"/>
    <s v="The Witch Files"/>
    <x v="3830"/>
    <s v="Holly Taylor"/>
    <s v="Holly Taylor, Alice Ziolkoski, Britt Flatmo, Paget Brewster, Tara Robinson, Adrienne Rose White, Greg Finley, Valerie Mahaffey, Jared Boghosian, William Bornkessel"/>
    <s v="United States"/>
    <s v="United States"/>
    <x v="0"/>
    <x v="789"/>
    <x v="3"/>
    <x v="21"/>
    <x v="1"/>
    <s v="88 min"/>
    <s v="Horror Movies, Thrillers"/>
    <s v="A disparate group of teenage girls discovers how to obtain supernatural abilities, but abusing their newfound power has disturbing consequences."/>
    <x v="3"/>
  </r>
  <r>
    <s v="s8563"/>
    <x v="0"/>
    <x v="4941"/>
    <s v="The Women's Balcony"/>
    <x v="3831"/>
    <s v="Evelin Hagoel"/>
    <s v="Evelin Hagoel, Igal Naor, Orna Banay, Einat Sarouf, Avraham Aviv Alush, Itzik Cohen, Yafit Asulin, Sharona Elimelech, Herzl Tobey, Haim Znati"/>
    <s v="Israel"/>
    <s v="Israel"/>
    <x v="62"/>
    <x v="1002"/>
    <x v="0"/>
    <x v="32"/>
    <x v="5"/>
    <s v="100 min"/>
    <s v="Comedies, Dramas, Faith &amp; Spirituality"/>
    <s v="A conservative rabbi steps in to lead a congregation reeling from an accident, but his controversial plans incite a gender war among the congregation."/>
    <x v="2"/>
  </r>
  <r>
    <s v="s8564"/>
    <x v="0"/>
    <x v="4942"/>
    <s v="The Workshop"/>
    <x v="3832"/>
    <s v="Marina Fo√Øs"/>
    <s v="Marina Fo√Øs, Matthieu Lucci, Warda Rammach, Issam Talbi, Florian Beaujean, Mamadou Doumbia, Julien Souve, M√©lissa Guilbert, Olivier Thouret, L√©ny Sellam"/>
    <s v="France"/>
    <s v="France"/>
    <x v="14"/>
    <x v="1527"/>
    <x v="4"/>
    <x v="5"/>
    <x v="0"/>
    <s v="114 min"/>
    <s v="Dramas, International Movies"/>
    <s v="In an old shipyard town in France, sociopolitical tensions beset a writing workshop where the instructor notices a student with a dark side."/>
    <x v="0"/>
  </r>
  <r>
    <s v="s8565"/>
    <x v="0"/>
    <x v="4943"/>
    <s v="The World Is Not Enough"/>
    <x v="3833"/>
    <s v="Pierce Brosnan"/>
    <s v="Pierce Brosnan, Sophie Marceau, Robert Carlyle, Denise Richards, Robbie Coltrane, Judi Dench, Desmond Llewelyn, John Cleese, Maria Grazia Cucinotta"/>
    <s v="United Kingdom, United States"/>
    <s v="United Kingdom"/>
    <x v="1"/>
    <x v="579"/>
    <x v="0"/>
    <x v="31"/>
    <x v="2"/>
    <s v="128 min"/>
    <s v="Action &amp; Adventure"/>
    <s v="Greed, revenge, world domination: It's all in a day's work for James Bond, who's on a mission to protect an oil heiress from a notorious terrorist."/>
    <x v="5"/>
  </r>
  <r>
    <s v="s8566"/>
    <x v="0"/>
    <x v="4944"/>
    <s v="The World's Most Wanted Animal"/>
    <x v="3834"/>
    <s v="Maria Diekmann"/>
    <s v="Maria Diekmann"/>
    <s v="United Kingdom"/>
    <s v="United Kingdom"/>
    <x v="1"/>
    <x v="752"/>
    <x v="6"/>
    <x v="21"/>
    <x v="5"/>
    <s v="53 min"/>
    <s v="Documentaries"/>
    <s v="A conservationist shares her emotional journey in helping save rare, scaly mammals that have been illegally trafficked and now face extinction."/>
    <x v="8"/>
  </r>
  <r>
    <s v="s8567"/>
    <x v="0"/>
    <x v="4945"/>
    <s v="The Wrong Babysitter"/>
    <x v="3835"/>
    <s v="Daphne Zuniga"/>
    <s v="Daphne Zuniga, Seann Gallagher, Lisa Marie Caruk, Matt Bellefleur, Ava Hughes, Britt Irvin, Lochlyn Munro"/>
    <s v="Canada"/>
    <s v="Canada"/>
    <x v="11"/>
    <x v="751"/>
    <x v="0"/>
    <x v="5"/>
    <x v="1"/>
    <s v="89 min"/>
    <s v="Thrillers"/>
    <s v="A widow searches for her missing teenage daughter, not knowing that her seemingly helpful neighbor is hiding a terrible secret."/>
    <x v="4"/>
  </r>
  <r>
    <s v="s8569"/>
    <x v="0"/>
    <x v="4946"/>
    <s v="The Young Offenders"/>
    <x v="3836"/>
    <s v="Alex Murphy"/>
    <s v="Alex Murphy, Chris Walley, Hilary Rose, Dominic MacHale, P.J. Gallagher, Shane Casey, Pascal Scott, Michael Sands, Ciaran Bermingham"/>
    <s v="Ireland"/>
    <s v="Ireland"/>
    <x v="45"/>
    <x v="750"/>
    <x v="1"/>
    <x v="32"/>
    <x v="0"/>
    <s v="83 min"/>
    <s v="Comedies, International Movies"/>
    <s v="Never ones to think things through, two Irish teens steal bicycles and set off to the coast to find a bale of cocaine from a smuggler‚Äôs capsized ship."/>
    <x v="2"/>
  </r>
  <r>
    <s v="s8570"/>
    <x v="0"/>
    <x v="4947"/>
    <s v="The Young Vagabond"/>
    <x v="3287"/>
    <s v="Chia-Hui Liu"/>
    <s v="Chia-Hui Liu, Wong Yu, Jason Pai Piao, Lung Wei Wang, Hoi-Shan Kwan, Feng Ku, San Nam Hung, Kuo Hua Chang, Feng Kuan"/>
    <s v="Hong Kong"/>
    <s v="Hong Kong"/>
    <x v="12"/>
    <x v="1282"/>
    <x v="2"/>
    <x v="40"/>
    <x v="1"/>
    <s v="85 min"/>
    <s v="Action &amp; Adventure, Comedies, International Movies"/>
    <s v="To avenge his master, a wine-loving young man steps up his fighting skills to defeat a powerful thief in a life-or-death match."/>
    <x v="5"/>
  </r>
  <r>
    <s v="s8571"/>
    <x v="0"/>
    <x v="4948"/>
    <s v="Theater of Life"/>
    <x v="3837"/>
    <s v="Massimo Bottura"/>
    <s v="Massimo Bottura"/>
    <s v="Canada"/>
    <s v="Canada"/>
    <x v="11"/>
    <x v="749"/>
    <x v="3"/>
    <x v="32"/>
    <x v="5"/>
    <s v="94 min"/>
    <s v="Documentaries"/>
    <s v="This documentary follows chef Massimo Bottura as he opens a soup kitchen to cook gourmet meals for the needy from food waste at the 2015 Milan Expo."/>
    <x v="8"/>
  </r>
  <r>
    <s v="s8572"/>
    <x v="0"/>
    <x v="4949"/>
    <s v="Theeram"/>
    <x v="3838"/>
    <s v="Pranav Ratheesh"/>
    <s v="Pranav Ratheesh, Maria Yohannan, Askar Ameer, Tini Tom, Anjali Nair, Krishna Prabha, Sudhi Koppa, Nandhan Unni"/>
    <s v="India"/>
    <s v="India"/>
    <x v="3"/>
    <x v="1283"/>
    <x v="4"/>
    <x v="5"/>
    <x v="1"/>
    <s v="104 min"/>
    <s v="Dramas, International Movies, Romantic Movies"/>
    <s v="An auto rickshaw driver harbors a deep affection for a young woman, but his troubled past threatens to stand between them."/>
    <x v="0"/>
  </r>
  <r>
    <s v="s8573"/>
    <x v="0"/>
    <x v="4950"/>
    <s v="Thelonious Monk: Straight, No Chaser"/>
    <x v="3839"/>
    <s v="Thelonious Monk"/>
    <s v="Thelonious Monk, Samuel E. Wright"/>
    <s v="United States"/>
    <s v="United States"/>
    <x v="0"/>
    <x v="1284"/>
    <x v="5"/>
    <x v="45"/>
    <x v="2"/>
    <s v="89 min"/>
    <s v="Documentaries, Music &amp; Musicals"/>
    <s v="The spotlight shines on iconic jazz pianist and composer Thelonious Monk in this 1988 documentary featuring vintage performance clips and interviews."/>
    <x v="8"/>
  </r>
  <r>
    <s v="s8577"/>
    <x v="0"/>
    <x v="4951"/>
    <s v="This Is Not What I Expected"/>
    <x v="3840"/>
    <s v="Takeshi Kaneshiro"/>
    <s v="Takeshi Kaneshiro, Zhou Dongyu, Sun Yizhou, Ming Xi, Tony Yang, Lin Chi-ling"/>
    <s v="China"/>
    <s v="China"/>
    <x v="4"/>
    <x v="748"/>
    <x v="6"/>
    <x v="5"/>
    <x v="5"/>
    <s v="107 min"/>
    <s v="Comedies, International Movies, Romantic Movies"/>
    <s v="Romance and cuisine mix when a perpetually dissatisfied hotel executive finally encounters the perfect meal, and the sous chef that made it."/>
    <x v="2"/>
  </r>
  <r>
    <s v="s8579"/>
    <x v="0"/>
    <x v="4952"/>
    <s v="Thithi"/>
    <x v="3841"/>
    <s v="Thammegowda S."/>
    <s v="Thammegowda S., Channegowda, Abhishek H.N., Pooja, Singri Gowda"/>
    <s v="India, United States"/>
    <s v="India"/>
    <x v="3"/>
    <x v="1541"/>
    <x v="0"/>
    <x v="25"/>
    <x v="0"/>
    <s v="123 min"/>
    <s v="Dramas, Independent Movies, International Movies"/>
    <s v="In a South Indian village, a centenarian's funeral brings together his free-spirited son, inheritance-hungry grandson and girl-crazy great-grandson."/>
    <x v="0"/>
  </r>
  <r>
    <s v="s8580"/>
    <x v="0"/>
    <x v="4953"/>
    <s v="Thong Dee Fun Khao"/>
    <x v="3842"/>
    <s v="Buakaw Banchamek"/>
    <s v="Buakaw Banchamek, Sornsin Maneewan, Phutharit Prombandal, Nantawut Boonrubsub, Vannapoom Songsuparp, Chutirada Junthit, Jaran Ngamdee, Kochakorn Nimakorn, Rapeepat Ekpankul, Manop Aswathep"/>
    <s v="Thailand"/>
    <s v="Thailand"/>
    <x v="24"/>
    <x v="747"/>
    <x v="1"/>
    <x v="5"/>
    <x v="0"/>
    <s v="122 min"/>
    <s v="Action &amp; Adventure, International Movies, Sports Movies"/>
    <s v="After losing a boxing match, a talented Muay Thai fighter leaves home to train with the best. On his quest, he finds friends, foes and lots of action."/>
    <x v="5"/>
  </r>
  <r>
    <s v="s8581"/>
    <x v="0"/>
    <x v="4954"/>
    <s v="Thor: Ragnarok"/>
    <x v="869"/>
    <s v="Chris Hemsworth"/>
    <s v="Chris Hemsworth, Tom Hiddleston, Cate Blanchett, Idris Elba, Jeff Goldblum, Tessa Thompson, Karl Urban, Mark Ruffalo, Anthony Hopkins, Benedict Cumberbatch, Taika Waititi, Rachel House, Clancy Brown, Tadanobu Asano, Ray Stevenson, Zachary Levi, Luke Hemsworth, Sam Neill"/>
    <s v="United States"/>
    <s v="United States"/>
    <x v="0"/>
    <x v="746"/>
    <x v="2"/>
    <x v="5"/>
    <x v="2"/>
    <s v="131 min"/>
    <s v="Action &amp; Adventure, Comedies, Sci-Fi &amp; Fantasy"/>
    <s v="To save Asgard from a bloodthirsty goddess of death, the mighty Thor will have to battle his way to freedom and find a way back home."/>
    <x v="5"/>
  </r>
  <r>
    <s v="s8582"/>
    <x v="0"/>
    <x v="4954"/>
    <s v="Thor: Tales of Asgard"/>
    <x v="838"/>
    <s v="Matthew Wolf"/>
    <s v="Matthew Wolf, Rick Gomez, Tara Strong, Alistair Abell, Paul Dobson, Brent Chapman, Chris Britton, Ron Halder, Cathy Weseluck, Michael Dobson"/>
    <s v="United States, Canada"/>
    <s v="United States"/>
    <x v="0"/>
    <x v="745"/>
    <x v="3"/>
    <x v="15"/>
    <x v="7"/>
    <s v="77 min"/>
    <s v="Children &amp; Family Movies"/>
    <s v="Thor, the Marvel comic book character, comes to life in this animated feature that explores his earliest adventures with his brother Loki."/>
    <x v="7"/>
  </r>
  <r>
    <s v="s8583"/>
    <x v="0"/>
    <x v="4955"/>
    <s v="Thorne: Scaredy Cat"/>
    <x v="3843"/>
    <s v="David Morrissey"/>
    <s v="David Morrissey, Eddie Marsan, Aidan Gillen, O.T. Fagbenle, Lorraine Ashbourne, Sandra Oh, Tom Brooke, Joe Absolom"/>
    <s v="United Kingdom"/>
    <s v="United Kingdom"/>
    <x v="1"/>
    <x v="744"/>
    <x v="4"/>
    <x v="3"/>
    <x v="11"/>
    <s v="125 min"/>
    <s v="Dramas, International Movies"/>
    <s v="Heading a new team whose aim is to crack the cases that leave others stumped, detective Tom Thorne finds himself on the hunt for two serial killers."/>
    <x v="0"/>
  </r>
  <r>
    <s v="s8584"/>
    <x v="0"/>
    <x v="4955"/>
    <s v="Thorne: Sleepyhead"/>
    <x v="3844"/>
    <s v="David Morrissey"/>
    <s v="David Morrissey, Eddie Marsan, Aidan Gillen, O. T. Fagbenle, Lorraine Ashbourne, Natascha McElhone, Sara Lloyd-Gregory, Aisling Loftus, Sarah Niles, Joshua Close, Brian McCardie"/>
    <s v="United Kingdom, Australia, Canada, United States"/>
    <s v="United Kingdom"/>
    <x v="1"/>
    <x v="743"/>
    <x v="5"/>
    <x v="3"/>
    <x v="11"/>
    <s v="125 min"/>
    <s v="Dramas, International Movies"/>
    <s v="Investigating a series of attacks on young women, detective Tom Thorne is dragged back into the nightmares of his past as he races to find a killer."/>
    <x v="0"/>
  </r>
  <r>
    <s v="s8585"/>
    <x v="0"/>
    <x v="4956"/>
    <s v="Three"/>
    <x v="1899"/>
    <s v="Louis Koo"/>
    <s v="Louis Koo, Zhao Wei, Wallace Chung, Lam Suet, Lo Hoi-pang, Eddie Cheung, Timmy Hung, Michael Tse, Raymond Wong Ho-Yin"/>
    <s v="Hong Kong, China"/>
    <s v="Hong Kong"/>
    <x v="12"/>
    <x v="742"/>
    <x v="6"/>
    <x v="32"/>
    <x v="0"/>
    <s v="88 min"/>
    <s v="Action &amp; Adventure, International Movies"/>
    <s v="A master criminal engineers his own shooting during a police raid, then refuses treatment while awaiting rescue in a tense standoff at a hospital."/>
    <x v="5"/>
  </r>
  <r>
    <s v="s8587"/>
    <x v="0"/>
    <x v="4957"/>
    <s v="Thumper"/>
    <x v="3845"/>
    <s v="Eliza Taylor"/>
    <s v="Eliza Taylor, Pablo Schreiber, Daniel Webber, Lena Headey, Ben Feldman, Grant Harvey, Jazzy De Lisser, Brett Rice"/>
    <s v="United States"/>
    <s v="United States"/>
    <x v="0"/>
    <x v="741"/>
    <x v="0"/>
    <x v="5"/>
    <x v="0"/>
    <s v="93 min"/>
    <s v="Dramas, Thrillers"/>
    <s v="After moving to a hardscrabble suburban California town, a young woman becomes dangerously entangled with a local drug enterprise."/>
    <x v="0"/>
  </r>
  <r>
    <s v="s8588"/>
    <x v="0"/>
    <x v="4958"/>
    <s v="Thunderbolt"/>
    <x v="3846"/>
    <s v="James Stewart"/>
    <s v="James Stewart, Lloyd Bridges"/>
    <s v="United States"/>
    <s v="United States"/>
    <x v="0"/>
    <x v="740"/>
    <x v="1"/>
    <x v="70"/>
    <x v="5"/>
    <s v="42 min"/>
    <s v="Classic Movies, Documentaries"/>
    <s v="A P-47 Thunderbolt squadron is shown in preparation, at play and in bombing raids aiming to halt Nazi supply lines and aid Allied ground troops."/>
    <x v="9"/>
  </r>
  <r>
    <s v="s8590"/>
    <x v="0"/>
    <x v="4959"/>
    <s v="Tik Tok"/>
    <x v="3847"/>
    <s v="Wallace Chung"/>
    <s v="Wallace Chung, Jung-jae Lee, Lang Yueting, Chae-yeong Lee"/>
    <s v="China"/>
    <s v="China"/>
    <x v="4"/>
    <x v="1287"/>
    <x v="2"/>
    <x v="32"/>
    <x v="1"/>
    <s v="108 min"/>
    <s v="Dramas, International Movies, Thrillers"/>
    <s v="A police officer and a psychologist learn of a sinister threat at a highly anticipated soccer match and team up in hopes of preventing disaster."/>
    <x v="0"/>
  </r>
  <r>
    <s v="s8591"/>
    <x v="0"/>
    <x v="4960"/>
    <s v="Tikli and Laxmi Bomb"/>
    <x v="355"/>
    <s v="Vibhawari Deshpande"/>
    <s v="Vibhawari Deshpande, Chitrangada Chakraborty, Suchitra Pillai, Upendra Limaye, Divya Unny, Kritika Pande, Mayur More, Kamil Shaikh"/>
    <s v="India"/>
    <s v="India"/>
    <x v="3"/>
    <x v="876"/>
    <x v="1"/>
    <x v="5"/>
    <x v="0"/>
    <s v="151 min"/>
    <s v="Dramas, International Movies"/>
    <s v="Two frustrated sex workers cut out the middlemen from their business affairs and start a cooperative that's run entirely by women."/>
    <x v="0"/>
  </r>
  <r>
    <s v="s8592"/>
    <x v="0"/>
    <x v="4961"/>
    <s v="Time Please"/>
    <x v="3314"/>
    <s v="Priya Bapat"/>
    <s v="Priya Bapat, Siddarth Jadhav, Umesh Kamat, Sai Tamhankar, Vandana Gupte"/>
    <s v="India"/>
    <s v="India"/>
    <x v="3"/>
    <x v="992"/>
    <x v="6"/>
    <x v="4"/>
    <x v="1"/>
    <s v="125 min"/>
    <s v="Comedies, Dramas, International Movies"/>
    <s v="Personality differences, an old friend and a past flame poke holes in the way a husband and wife perceive their marriage."/>
    <x v="2"/>
  </r>
  <r>
    <s v="s8595"/>
    <x v="0"/>
    <x v="4962"/>
    <s v="Tinker Bell and the Legend of the NeverBeast"/>
    <x v="3848"/>
    <s v="Ginnifer Goodwin"/>
    <s v="Ginnifer Goodwin, Mae Whitman, Rosario Dawson, Lucy Liu, Pamela Adlon, Raven-Symon√©, Megan Hilty, Kari Wahlgren, Anjelica Huston, Jeff Corwin, Olivia Holt, Thomas Lennon, Chloe Bennet, Danai Gurira, Grey DeLisle, Peter Michael"/>
    <s v="United States"/>
    <s v="United States"/>
    <x v="0"/>
    <x v="1571"/>
    <x v="5"/>
    <x v="28"/>
    <x v="6"/>
    <s v="78 min"/>
    <s v="Children &amp; Family Movies"/>
    <s v="When suspicious scout fairies scheme to capture the fearsome-looking NeverBeast, Tinker Bell and Fawn set out to save the wondrous creature."/>
    <x v="7"/>
  </r>
  <r>
    <s v="s8596"/>
    <x v="0"/>
    <x v="4963"/>
    <s v="Tinker'"/>
    <x v="3849"/>
    <s v="Clayne Crawford"/>
    <s v="Clayne Crawford, Christian Kane, Colt Crawford, Wilmer Calderon, Randy Smith, Wendy Baron, Lennie Crawford, Chalet Lizette Brannan"/>
    <s v="United States"/>
    <s v="United States"/>
    <x v="0"/>
    <x v="763"/>
    <x v="0"/>
    <x v="21"/>
    <x v="1"/>
    <s v="97 min"/>
    <s v="Dramas, Independent Movies, Sci-Fi &amp; Fantasy"/>
    <s v="While building a revolutionary machine outlined in his late father's journal, a recluse farmer becomes the guardian for his gifted six-year-old nephew."/>
    <x v="0"/>
  </r>
  <r>
    <s v="s8599"/>
    <x v="0"/>
    <x v="4964"/>
    <s v="To Wong Foo, Thanks for Everything! Julie Newmar"/>
    <x v="3850"/>
    <s v="Patrick Swayze"/>
    <s v="Patrick Swayze, Wesley Snipes, John Leguizamo, Stockard Channing, Blythe Danner, Arliss Howard, Jason London, Chris Penn, Melinda Dillon, Beth Grant, Alice Drummond, Marceline Hugot, Michael Vartan, RuPaul Charles, Julie Newmar"/>
    <s v="United States"/>
    <s v="United States"/>
    <x v="0"/>
    <x v="678"/>
    <x v="2"/>
    <x v="39"/>
    <x v="2"/>
    <s v="108 min"/>
    <s v="Comedies, Cult Movies, LGBTQ Movies"/>
    <s v="Three New York drag queens on their way to Hollywood for a beauty pageant get stranded in a small Midwestern town when their car breaks down."/>
    <x v="2"/>
  </r>
  <r>
    <s v="s8600"/>
    <x v="1"/>
    <x v="4965"/>
    <s v="Toast of London"/>
    <x v="3851"/>
    <s v="Matt Berry"/>
    <s v="Matt Berry, Robert Bathurst, Doon Mackichan, Shazad Latif, Tim Downie, Harry Peacock, Tracy Ann Oberman"/>
    <s v="United Kingdom"/>
    <s v="United Kingdom"/>
    <x v="1"/>
    <x v="1049"/>
    <x v="3"/>
    <x v="25"/>
    <x v="0"/>
    <s v="3 Seasons"/>
    <s v="British TV Shows, Classic &amp; Cult TV, TV Comedies"/>
    <s v="After a divorce and fatal career move, a classically trained British stage actor navigates single life with his odd roommate and takes on horrid jobs."/>
    <x v="1"/>
  </r>
  <r>
    <s v="s8604"/>
    <x v="0"/>
    <x v="4966"/>
    <s v="Tomorrow Never Dies"/>
    <x v="3852"/>
    <s v="Pierce Brosnan"/>
    <s v="Pierce Brosnan, Jonathan Pryce, Michelle Yeoh, Teri Hatcher, Joe Don Baker, Judi Dench, Ricky Jay, G√∂tz Otto, Desmond Llewelyn, Vincent Schiavelli"/>
    <s v="United Kingdom, United States"/>
    <s v="United Kingdom"/>
    <x v="1"/>
    <x v="579"/>
    <x v="0"/>
    <x v="36"/>
    <x v="2"/>
    <s v="119 min"/>
    <s v="Action &amp; Adventure"/>
    <s v="Pierce Brosnan stars in this 007 installment, which teams the secret agent and a sexy Chinese superspy against a megalomaniacal media mogul."/>
    <x v="5"/>
  </r>
  <r>
    <s v="s8607"/>
    <x v="0"/>
    <x v="4967"/>
    <s v="Tope: The Bait"/>
    <x v="3853"/>
    <s v="Sudipto Chattopadhyay"/>
    <s v="Sudipto Chattopadhyay, Chandan Roy Sanyal, Kajal Kumari, Ananya Chatterjee, Paoli Dam, Malobika Banerjee, Pawan Kanodia"/>
    <s v="India"/>
    <s v="India"/>
    <x v="3"/>
    <x v="964"/>
    <x v="2"/>
    <x v="32"/>
    <x v="1"/>
    <s v="87 min"/>
    <s v="Dramas, Independent Movies, International Movies"/>
    <s v="The tales of an eccentric aristocrat, a tightrope walking nomad and a postman-turned-soothsayer unspool in this visual poem of rural life in India."/>
    <x v="0"/>
  </r>
  <r>
    <s v="s8608"/>
    <x v="0"/>
    <x v="4968"/>
    <s v="Tortilla Soup"/>
    <x v="1413"/>
    <s v="Hector Elizondo"/>
    <s v="Hector Elizondo, Jacqueline Obradors, Elizabeth Pe√±a, Tamara Mello, Nikolai Kinski, Raquel Welch, Joel Joan, Paul Rodriguez, Constance Marie, Julio Oscar Mechoso"/>
    <s v="United States"/>
    <s v="United States"/>
    <x v="0"/>
    <x v="963"/>
    <x v="3"/>
    <x v="11"/>
    <x v="2"/>
    <s v="104 min"/>
    <s v="Comedies, Dramas, Romantic Movies"/>
    <s v="Widower Martin is a restaurateur with a booming business and three headstrong daughters who leave the house to pursue their individual destinies."/>
    <x v="2"/>
  </r>
  <r>
    <s v="s8609"/>
    <x v="0"/>
    <x v="4969"/>
    <s v="Total Frat Movie"/>
    <x v="2286"/>
    <s v="Justin Deeley"/>
    <s v="Justin Deeley, Alex House, Steven Yaffee, Rebecca Dalton, Ann Pirvu, Nick Bateman, Tom Green, Jamie Johnston"/>
    <s v="United States"/>
    <s v="United States"/>
    <x v="0"/>
    <x v="1309"/>
    <x v="4"/>
    <x v="32"/>
    <x v="11"/>
    <s v="94 min"/>
    <s v="Comedies"/>
    <s v="A disbanded fraternity tries to get their act together by finding new members, but beer bongs, bad grades and a demented dean stand in their way."/>
    <x v="2"/>
  </r>
  <r>
    <s v="s8611"/>
    <x v="0"/>
    <x v="4970"/>
    <s v="Tracers"/>
    <x v="290"/>
    <s v="Luciano Acuna Jr."/>
    <s v="Luciano Acuna Jr., Adam Rayner, Marie Avgeropoulos, Rafi Gavron, Taylor Lautner, Sam Medina, Amirah Vann, Johnny M. Wu, Josh Yadon, Christian Steel"/>
    <s v="United States"/>
    <s v="United States"/>
    <x v="0"/>
    <x v="1310"/>
    <x v="5"/>
    <x v="25"/>
    <x v="2"/>
    <s v="94 min"/>
    <s v="Action &amp; Adventure"/>
    <s v="When a bike messenger falls into debt with organized criminals, a sexy woman draws him into her high-stakes world of parkour, teaching him new skills."/>
    <x v="5"/>
  </r>
  <r>
    <s v="s8612"/>
    <x v="0"/>
    <x v="4971"/>
    <s v="Traffic Signal"/>
    <x v="1952"/>
    <s v="Kunal Khemu"/>
    <s v="Kunal Khemu, Neetu Chandra, Konkona Sen Sharma, Upendra Limaye, Ranvir Shorey, Sudhir Mishra, Nassar Abdulla, Manoj Joshi"/>
    <s v="India"/>
    <s v="India"/>
    <x v="3"/>
    <x v="1311"/>
    <x v="6"/>
    <x v="18"/>
    <x v="0"/>
    <s v="130 min"/>
    <s v="Dramas, Independent Movies, International Movies"/>
    <s v="Four characters coexist at an urban traffic signal, where all manage to make a meager living until events threaten the source of their livelihood."/>
    <x v="0"/>
  </r>
  <r>
    <s v="s8613"/>
    <x v="0"/>
    <x v="4972"/>
    <s v="Train of the Dead"/>
    <x v="3854"/>
    <s v="Kett Thantup"/>
    <s v="Kett Thantup, Savika Chaiyadej, Sura Theerakon, Chaleumpol Tikumpornteerawong, Yarichada Wattanawongsri, Phoomjai Tangsanga, Warot Pitakanonda, Saowaluck Siriaran"/>
    <s v="Thailand"/>
    <s v="Thailand"/>
    <x v="24"/>
    <x v="962"/>
    <x v="0"/>
    <x v="18"/>
    <x v="0"/>
    <s v="88 min"/>
    <s v="Horror Movies, International Movies"/>
    <s v="Five teenagers on the lam hide out in an empty train. Little do they realize that the train is inhabited by ghosts on their way to final judgment."/>
    <x v="3"/>
  </r>
  <r>
    <s v="s8614"/>
    <x v="0"/>
    <x v="4973"/>
    <s v="Train to Busan"/>
    <x v="2150"/>
    <s v="Gong Yoo"/>
    <s v="Gong Yoo, Yu-mi Jung, Dong-seok Ma, Soo-an Kim, Woo Shik Choi, Sohee, Eui-sung Kim"/>
    <s v="South Korea"/>
    <s v="South Korea"/>
    <x v="29"/>
    <x v="961"/>
    <x v="1"/>
    <x v="32"/>
    <x v="0"/>
    <s v="118 min"/>
    <s v="Action &amp; Adventure, Horror Movies, International Movies"/>
    <s v="As a zombie outbreak sweeps the country, a dad and his daughter take a harrowing train journey in an attempt to reach the only city that's still safe."/>
    <x v="5"/>
  </r>
  <r>
    <s v="s8615"/>
    <x v="0"/>
    <x v="4974"/>
    <s v="Trainspotting"/>
    <x v="1403"/>
    <s v="Ewan McGregor"/>
    <s v="Ewan McGregor, Ewen Bremner, Jonny Lee Miller, Kevin McKidd, Robert Carlyle, Kelly Macdonald, Peter Mullan, James Cosmo, Eileen Nicholas, Susan Vidler, Pauline Lynch, Shirley Henderson"/>
    <s v="United Kingdom"/>
    <s v="United Kingdom"/>
    <x v="1"/>
    <x v="647"/>
    <x v="0"/>
    <x v="34"/>
    <x v="4"/>
    <s v="94 min"/>
    <s v="Comedies, Cult Movies, Dramas"/>
    <s v="Renton and his mates cope with the gritty realities of heroin addiction. But when Renton gets clean, he can't get away from his friends' nasty habits."/>
    <x v="2"/>
  </r>
  <r>
    <s v="s8616"/>
    <x v="0"/>
    <x v="4975"/>
    <s v="Traitor"/>
    <x v="3855"/>
    <s v="Don Cheadle"/>
    <s v="Don Cheadle, Guy Pearce, Sa√Ød Taghmaoui, Neal McDonough, Alyy Khan, Archie Panjabi, Raad Rawi, Jeff Daniels, Lorena Gale, Simon Reynolds, Jonathan Walker, Mozhan Marn√≤, Tom Barnett, Scali Delpeyrat"/>
    <s v="United States"/>
    <s v="United States"/>
    <x v="0"/>
    <x v="646"/>
    <x v="1"/>
    <x v="16"/>
    <x v="2"/>
    <s v="114 min"/>
    <s v="Dramas, Thrillers"/>
    <s v="An FBI agent assigned to pursue an ex-Special Ops soldier who joined a terrorist organization begins to question his target's true intentions."/>
    <x v="0"/>
  </r>
  <r>
    <s v="s8617"/>
    <x v="0"/>
    <x v="4976"/>
    <s v="Transcendence"/>
    <x v="3856"/>
    <s v="Johnny Depp"/>
    <s v="Johnny Depp, Rebecca Hall, Morgan Freeman, Paul Bettany, Cillian Murphy, Kate Mara, Cole Hauser, Clifton Collins Jr."/>
    <s v="United Kingdom, China, United States"/>
    <s v="United Kingdom"/>
    <x v="1"/>
    <x v="835"/>
    <x v="2"/>
    <x v="28"/>
    <x v="2"/>
    <s v="119 min"/>
    <s v="Sci-Fi &amp; Fantasy, Thrillers"/>
    <s v="Two computer scientists work to achieve technological singularity to create a world where computers can transcend the abilities of the human brain."/>
    <x v="6"/>
  </r>
  <r>
    <s v="s8618"/>
    <x v="0"/>
    <x v="4977"/>
    <s v="Trash"/>
    <x v="2782"/>
    <s v="Wagner Moura"/>
    <s v="Wagner Moura, Martin Sheen, Rooney Mara, Selton Mello, Jos√© Dumont, Nelson Xavier, Eduardo Luis, Gabriel Weinstein, Rickson Tevez"/>
    <s v="United Kingdom, Brazil, Germany"/>
    <s v="United Kingdom"/>
    <x v="1"/>
    <x v="807"/>
    <x v="0"/>
    <x v="28"/>
    <x v="4"/>
    <s v="114 min"/>
    <s v="Dramas, Independent Movies, Thrillers"/>
    <s v="Three poor Brazilian teens find something suspicious in a garbage heap, then end up on the run from the law as they try to set things right."/>
    <x v="0"/>
  </r>
  <r>
    <s v="s8619"/>
    <x v="0"/>
    <x v="4978"/>
    <s v="Trash Fire"/>
    <x v="3857"/>
    <s v="Adrian Grenier"/>
    <s v="Adrian Grenier, Angela Trimbur, AnnaLynne McCord, Fionnula Flanagan, Matthew Gray Gubler, Ray Santiago, Sally Kirkland, Ezra Buzzington"/>
    <s v="United States"/>
    <s v="United States"/>
    <x v="0"/>
    <x v="1572"/>
    <x v="2"/>
    <x v="32"/>
    <x v="4"/>
    <s v="94 min"/>
    <s v="Comedies, Dramas, Independent Movies"/>
    <s v="Surprise news that his girlfriend is pregnant sends loutish Owen on an ill-advised trip to reconnect with his twisted sister and sadistic grandmother."/>
    <x v="2"/>
  </r>
  <r>
    <s v="s8622"/>
    <x v="0"/>
    <x v="914"/>
    <s v="Tremors"/>
    <x v="3858"/>
    <s v="Kevin Bacon"/>
    <s v="Kevin Bacon, Fred Ward, Finn Carter, Michael Gross, Reba McEntire, Robert Jayne, Charlotte Stewart, Tony Genaro, Ariana Richards, Richard Marcus, Victor Wong, Bibi Besch"/>
    <s v="United States"/>
    <s v="United States"/>
    <x v="0"/>
    <x v="578"/>
    <x v="1"/>
    <x v="29"/>
    <x v="2"/>
    <s v="96 min"/>
    <s v="Comedies, Cult Movies, Horror Movies"/>
    <s v="After a seismologist gets unusual readings on her equipment, handymen discover 30-foot-long carnivorous worms that suck their prey underground."/>
    <x v="2"/>
  </r>
  <r>
    <s v="s8624"/>
    <x v="0"/>
    <x v="4979"/>
    <s v="Tremors 3: Back to Perfection"/>
    <x v="3859"/>
    <s v="Michael Gross"/>
    <s v="Michael Gross, Shawn Christian, Susan Chuang, Charlotte Stewart, Ariana Richards, Tony Genaro, Barry Livingston, John Pappas, Jason Hopkins"/>
    <s v="United States"/>
    <s v="United States"/>
    <x v="0"/>
    <x v="578"/>
    <x v="1"/>
    <x v="11"/>
    <x v="3"/>
    <s v="104 min"/>
    <s v="Comedies, Horror Movies, Sci-Fi &amp; Fantasy"/>
    <s v="When a theme park's simulated giant worm attacks turn real, Burt Gummer and two young entrepreneurs team up to battle the flesh-eating graboids."/>
    <x v="2"/>
  </r>
  <r>
    <s v="s8625"/>
    <x v="0"/>
    <x v="4980"/>
    <s v="Tremors 4: The Legend Begins"/>
    <x v="3860"/>
    <s v="Michael Gross"/>
    <s v="Michael Gross, Sara Botsford, Billy Drago, Brent Roam, August Schellenberg, J.E. Freeman, Ming Lo, Lydia Look, Sam Ly, Neil Kopit"/>
    <s v="United States"/>
    <s v="United States"/>
    <x v="0"/>
    <x v="578"/>
    <x v="1"/>
    <x v="14"/>
    <x v="2"/>
    <s v="101 min"/>
    <s v="Comedies, Horror Movies, Sci-Fi &amp; Fantasy"/>
    <s v="Residents of a abandoned mining town attempt to get to the bottom of a series of recent, mysterious deaths before their own fates are sealed."/>
    <x v="2"/>
  </r>
  <r>
    <s v="s8626"/>
    <x v="0"/>
    <x v="4981"/>
    <s v="Tremors 5:  Bloodline"/>
    <x v="303"/>
    <s v="Michael Gross"/>
    <s v="Michael Gross, Jamie Kennedy, Ernest Ndhlovu, Lawrence Joffe, Zak Hendrikz, Natalie Becker, Emmanuel Castis, Brandon Auret, Daniel Janks"/>
    <s v="South Africa, United States"/>
    <s v="South Africa"/>
    <x v="5"/>
    <x v="578"/>
    <x v="1"/>
    <x v="25"/>
    <x v="2"/>
    <s v="99 min"/>
    <s v="Comedies, Horror Movies, Sci-Fi &amp; Fantasy"/>
    <s v="When he is hired to capture a deadly creature terrorizing South Africa, survivalist Burt Gummer brings along a new tech-savvy partner."/>
    <x v="2"/>
  </r>
  <r>
    <s v="s8627"/>
    <x v="0"/>
    <x v="4982"/>
    <s v="Tremors 6: A Cold Day in Hell"/>
    <x v="303"/>
    <s v="Michael Gross"/>
    <s v="Michael Gross, Jamie Kennedy, Tanya van Graan, Jamie-Lee Money, Stephanie Schildknecht, Greg Kriek, Jenna Upton, Jay Anstey, Christie Peruso"/>
    <s v="United States, South Africa"/>
    <s v="United States"/>
    <x v="0"/>
    <x v="935"/>
    <x v="0"/>
    <x v="21"/>
    <x v="2"/>
    <s v="98 min"/>
    <s v="Action &amp; Adventure, Comedies, Horror Movies"/>
    <s v="The subterranean, worm-like creatures are back, and Graboid-hunter Burt Gummer suspects they've been weaponized."/>
    <x v="5"/>
  </r>
  <r>
    <s v="s8628"/>
    <x v="0"/>
    <x v="4983"/>
    <s v="Trespass Against Us"/>
    <x v="3861"/>
    <s v="Michael Fassbender"/>
    <s v="Michael Fassbender, Brendan Gleeson, Lyndsey Marshal, Georgie Smith, Rory Kinnear, Killian Scott, Sean Harris, Kingsley Ben-Adir, Kacie Anderson, Gerard Kearns"/>
    <s v="United Kingdom"/>
    <s v="United Kingdom"/>
    <x v="1"/>
    <x v="779"/>
    <x v="3"/>
    <x v="32"/>
    <x v="4"/>
    <s v="100 min"/>
    <s v="Dramas"/>
    <s v="A man from a criminal family yearns to break away and find a better life, but his father's staunch opposition puts his dreams of freedom in jeopardy."/>
    <x v="0"/>
  </r>
  <r>
    <s v="s8629"/>
    <x v="0"/>
    <x v="4984"/>
    <s v="Trikal (Past, Present, Future)"/>
    <x v="758"/>
    <s v="Leela Naidu"/>
    <s v="Leela Naidu, Neena Gupta, Anita Kanwar, Soni Razdan, Dalip Tahil, K.K. Raina, Kunal Kapoor, Keith Stevenson, Naseeruddin Shah, Kulbhushan Kharbanda"/>
    <s v="India"/>
    <s v="India"/>
    <x v="3"/>
    <x v="579"/>
    <x v="0"/>
    <x v="40"/>
    <x v="1"/>
    <s v="134 min"/>
    <s v="Comedies, Dramas, Independent Movies"/>
    <s v="A Goan native returns to his now-derelict, palatial childhood home, recalling his family‚Äôs interpersonal drama during the end of Portuguese rule."/>
    <x v="2"/>
  </r>
  <r>
    <s v="s8630"/>
    <x v="0"/>
    <x v="4985"/>
    <s v="Trimurti"/>
    <x v="1257"/>
    <s v="Anil Kapoor"/>
    <s v="Anil Kapoor, Shah Rukh Khan, Jackie Shroff, Satyendra Kapoor, Gautami, Tinnu Anand, Saeed Jaffrey, Anirudh Agarwal, Mohan Agashe, Himani Shivpuri, Priya Tendulkar, Anjali Jathar, Anang Desai, Pramod Moutho, Subhash Ghai"/>
    <s v="India"/>
    <s v="India"/>
    <x v="3"/>
    <x v="964"/>
    <x v="2"/>
    <x v="39"/>
    <x v="5"/>
    <s v="173 min"/>
    <s v="Action &amp; Adventure, Dramas, International Movies"/>
    <s v="After being framed, a policewoman languishing in prison hopes that her three sons will deliver justice and restore her honor."/>
    <x v="5"/>
  </r>
  <r>
    <s v="s8631"/>
    <x v="0"/>
    <x v="4986"/>
    <s v="Trip to Bhangarh: Asia's Most Haunted Place"/>
    <x v="3862"/>
    <s v="Manish Chaudhary"/>
    <s v="Manish Chaudhary, Suzanna Mukherjee, Piyush Raina, Rachit Behl, Rohit Chaudhury, Vikram Kochhar, Poonam Pandey"/>
    <s v="India"/>
    <s v="India"/>
    <x v="3"/>
    <x v="1020"/>
    <x v="1"/>
    <x v="28"/>
    <x v="0"/>
    <s v="113 min"/>
    <s v="International Movies, Thrillers"/>
    <s v="To amuse themselves, six college friends decide to pay a visit to a fortress believed by some to be the most haunted place in Asia."/>
    <x v="15"/>
  </r>
  <r>
    <s v="s8632"/>
    <x v="0"/>
    <x v="4987"/>
    <s v="Trixie Mattel: Moving Parts"/>
    <x v="3863"/>
    <s v="Brian Firkus"/>
    <s v="Brian Firkus"/>
    <s v="United States"/>
    <s v="United States"/>
    <x v="0"/>
    <x v="515"/>
    <x v="3"/>
    <x v="23"/>
    <x v="0"/>
    <s v="91 min"/>
    <s v="Documentaries, Music &amp; Musicals"/>
    <s v="Drag queen Trixie Mattel deals with the bittersweet reality of success in this documentary that explores her rise to fame and subsequent music career."/>
    <x v="8"/>
  </r>
  <r>
    <s v="s8635"/>
    <x v="0"/>
    <x v="4988"/>
    <s v="Troy: The Odyssey"/>
    <x v="3864"/>
    <s v="Dylan Vox"/>
    <s v="Dylan Vox, Lara Heller, Hachem Hicham, David Gray, Kelly B. Jones, Daniel Whyte, Eoin O'Brien, Ego Mikitas"/>
    <s v="United States"/>
    <s v="United States"/>
    <x v="0"/>
    <x v="1315"/>
    <x v="6"/>
    <x v="5"/>
    <x v="0"/>
    <s v="90 min"/>
    <s v="Action &amp; Adventure"/>
    <s v="Starting with the Trojan Horse attack, this modest re-telling of Homer's epic covers well-known highlights of Odysseus's long journey home."/>
    <x v="5"/>
  </r>
  <r>
    <s v="s8636"/>
    <x v="0"/>
    <x v="4989"/>
    <s v="True Grit"/>
    <x v="3865"/>
    <s v="John Wayne"/>
    <s v="John Wayne, Glen Campbell, Kim Darby, Jeremy Slate, Robert Duvall, Dennis Hopper, Alfred Ryder, Strother Martin, Jeff Corey"/>
    <s v="United States"/>
    <s v="United States"/>
    <x v="0"/>
    <x v="578"/>
    <x v="1"/>
    <x v="61"/>
    <x v="6"/>
    <s v="128 min"/>
    <s v="Classic Movies, Dramas"/>
    <s v="Teenage tomboy Mattie Ross enlists the help of crusty lawman Rooster Cogburn to track down the hired hand who murdered her father."/>
    <x v="9"/>
  </r>
  <r>
    <s v="s8637"/>
    <x v="0"/>
    <x v="4990"/>
    <s v="True to the Game"/>
    <x v="3866"/>
    <s v="Columbus Short"/>
    <s v="Columbus Short, Erica Peeples, Vivica A. Fox, Andra Fuller, Jamaar Simon, Starletta DuPois, Nelsan Ellis, Draya Michele, Nafessa Williams, Jennifer Freeman, Lisa Renee Pitts"/>
    <s v="United States"/>
    <s v="United States"/>
    <x v="0"/>
    <x v="964"/>
    <x v="2"/>
    <x v="5"/>
    <x v="4"/>
    <s v="108 min"/>
    <s v="Dramas"/>
    <s v="When a drug kingpin looking to go legit falls for a Philadelphia college student, it doesn't take long for his dangerous world to bleed into her life."/>
    <x v="0"/>
  </r>
  <r>
    <s v="s8638"/>
    <x v="0"/>
    <x v="4991"/>
    <s v="Trumbo"/>
    <x v="206"/>
    <s v="Bryan Cranston"/>
    <s v="Bryan Cranston, Diane Lane, Elle Fanning, John Goodman, Helen Mirren, Louis C.K., Alan Tudyk, Michael Stuhlbarg, Adewale Akinnuoye-Agbaje, Dean O'Gorman"/>
    <s v="United States"/>
    <s v="United States"/>
    <x v="0"/>
    <x v="470"/>
    <x v="0"/>
    <x v="25"/>
    <x v="4"/>
    <s v="124 min"/>
    <s v="Dramas, Independent Movies"/>
    <s v="When he is blacklisted by Hollywood for his leftist political views, screenwriter Dalton Trumbo struggles to find work in secret as a ghost writer."/>
    <x v="0"/>
  </r>
  <r>
    <s v="s8639"/>
    <x v="0"/>
    <x v="4992"/>
    <s v="Tucker and Dale vs. Evil"/>
    <x v="2297"/>
    <s v="Tyler Labine"/>
    <s v="Tyler Labine, Alan Tudyk, Katrina Bowden, Jesse Moss, Philip Granger, Brandon Jay McLaren, Christie Laing, Chelan Simmons, Travis Nelson, Alex Arsenault"/>
    <s v="Canada, United States, India, United Kingdom"/>
    <s v="Canada"/>
    <x v="11"/>
    <x v="754"/>
    <x v="3"/>
    <x v="3"/>
    <x v="4"/>
    <s v="89 min"/>
    <s v="Comedies, Horror Movies, Independent Movies"/>
    <s v="Expecting to relax at their &quot;vacation&quot; cabin, two backwoods boys see their trip turn into a nightmare when they're accused of being psychotic killers."/>
    <x v="2"/>
  </r>
  <r>
    <s v="s8640"/>
    <x v="0"/>
    <x v="4993"/>
    <s v="Tukaram"/>
    <x v="2645"/>
    <s v="Jitendra Joshi"/>
    <s v="Jitendra Joshi, Prateeksha Lonkar, Sharad Ponkshe, Radhika Apte, Veena Jamkar, Yatin Karyekar, Smita Tambe, Vrishasen Dabholkar"/>
    <s v="India"/>
    <s v="India"/>
    <x v="3"/>
    <x v="1330"/>
    <x v="2"/>
    <x v="10"/>
    <x v="5"/>
    <s v="162 min"/>
    <s v="Dramas, Faith &amp; Spirituality, International Movies"/>
    <s v="A child whose innocence and devotion set him apart from the other children of his village grows up to be one of the foremost saints of India."/>
    <x v="0"/>
  </r>
  <r>
    <s v="s8641"/>
    <x v="0"/>
    <x v="4994"/>
    <s v="Tunisian Victory"/>
    <x v="3867"/>
    <s v="Burgess Meredith"/>
    <s v="Burgess Meredith"/>
    <s v="United States, United Kingdom"/>
    <s v="United States"/>
    <x v="0"/>
    <x v="1127"/>
    <x v="3"/>
    <x v="71"/>
    <x v="1"/>
    <s v="76 min"/>
    <s v="Classic Movies, Documentaries"/>
    <s v="British and American troops join forces to liberate a Nazi stranglehold in North Africa, sharing battles, hard work and a peaceful Christmas dinner."/>
    <x v="9"/>
  </r>
  <r>
    <s v="s8642"/>
    <x v="0"/>
    <x v="4995"/>
    <s v="Turbo"/>
    <x v="3868"/>
    <s v="Ben Schwartz"/>
    <s v="Ben Schwartz, Bill Hader, Luis Guzm√°n, Snoop Dogg, Paul Giamatti, Ryan Reynolds, Maya Rudolph, Ken Jeong, Samuel L. Jackson, Michael Pe√±a, Michelle Rodriguez, Richard Jenkins, Kurtwood Smith, Luis Guzman"/>
    <s v="United States"/>
    <s v="United States"/>
    <x v="0"/>
    <x v="1126"/>
    <x v="4"/>
    <x v="4"/>
    <x v="3"/>
    <s v="96 min"/>
    <s v="Children &amp; Family Movies, Comedies"/>
    <s v="A speed-obsessed snail who dreams of being the world's greatest race car driver gets his chance when an accident imbues him with high-octane speed."/>
    <x v="7"/>
  </r>
  <r>
    <s v="s8643"/>
    <x v="0"/>
    <x v="4996"/>
    <s v="Tusk"/>
    <x v="392"/>
    <s v="Michael Parks"/>
    <s v="Michael Parks, Justin Long, Haley Joel Osment, Genesis Rodriguez, Johnny Depp, Harley Morenstein, Ralph Garman, Jennifer Schwalbach"/>
    <s v="United States"/>
    <s v="United States"/>
    <x v="0"/>
    <x v="1501"/>
    <x v="5"/>
    <x v="28"/>
    <x v="4"/>
    <s v="102 min"/>
    <s v="Horror Movies"/>
    <s v="When a wise-guy podcaster interviews a disabled seafarer, he decides to embark on a transformational quest to track down a dangerous walrus-monster."/>
    <x v="3"/>
  </r>
  <r>
    <s v="s8644"/>
    <x v="0"/>
    <x v="4997"/>
    <s v="Twice"/>
    <x v="3869"/>
    <s v="Stuart Varnam-Atkin"/>
    <s v="Stuart Varnam-Atkin"/>
    <s v="Japan, United States"/>
    <s v="Japan"/>
    <x v="6"/>
    <x v="993"/>
    <x v="5"/>
    <x v="3"/>
    <x v="1"/>
    <s v="53 min"/>
    <s v="Documentaries, International Movies"/>
    <s v="This documentary reenacts the experiences of late activist Tsutomu Yamaguchi, a survivor of both atomic bombings on Japan in 1945."/>
    <x v="8"/>
  </r>
  <r>
    <s v="s8646"/>
    <x v="0"/>
    <x v="4998"/>
    <s v="Twinsanity"/>
    <x v="3870"/>
    <s v="Karissa Strain"/>
    <s v="Karissa Strain, Katie Strain, Yves Bright, Angie Everhart, Thaddeus Shafer, Mary O'Neil"/>
    <s v="United States"/>
    <s v="United States"/>
    <x v="0"/>
    <x v="765"/>
    <x v="3"/>
    <x v="21"/>
    <x v="0"/>
    <s v="86 min"/>
    <s v="Horror Movies, Independent Movies, Thrillers"/>
    <s v="When a yoga enthusiast begins to pull away from her identical twin sister and business partner, their lifelong bond turns deadly."/>
    <x v="3"/>
  </r>
  <r>
    <s v="s8649"/>
    <x v="0"/>
    <x v="4999"/>
    <s v="Two Graves"/>
    <x v="3871"/>
    <s v="Cathy Tyson"/>
    <s v="Cathy Tyson, Katie Jarvis, David Hayman, Josh Herdman, Dave Johns, Danielle Harold, Kedar Williams-Stirling, Neal Ward"/>
    <s v="United Kingdom"/>
    <s v="United Kingdom"/>
    <x v="1"/>
    <x v="734"/>
    <x v="1"/>
    <x v="21"/>
    <x v="0"/>
    <s v="80 min"/>
    <s v="Thrillers"/>
    <s v="A doctor and a drug addict kidnap the son of a local gangster, seeking revenge for the death of a loved one."/>
    <x v="4"/>
  </r>
  <r>
    <s v="s8650"/>
    <x v="0"/>
    <x v="5000"/>
    <s v="Two Lovers and a Bear"/>
    <x v="817"/>
    <s v="Dane DeHaan"/>
    <s v="Dane DeHaan, Tatiana Maslany, Gordon Pinsent, John Ralston"/>
    <s v="Canada"/>
    <s v="Canada"/>
    <x v="11"/>
    <x v="1114"/>
    <x v="0"/>
    <x v="32"/>
    <x v="4"/>
    <s v="95 min"/>
    <s v="Dramas, Independent Movies, Romantic Movies"/>
    <s v="A troubled couple living near the North Pole begins a perilous journey south in an attempt to find peace and vanquish ghosts from the past."/>
    <x v="0"/>
  </r>
  <r>
    <s v="s8652"/>
    <x v="0"/>
    <x v="5001"/>
    <s v="Tyson"/>
    <x v="628"/>
    <s v="Mike Tyson"/>
    <s v="Mike Tyson, Trevor Berbick"/>
    <s v="United States, France"/>
    <s v="United States"/>
    <x v="0"/>
    <x v="773"/>
    <x v="3"/>
    <x v="16"/>
    <x v="4"/>
    <s v="90 min"/>
    <s v="Documentaries, Sports Movies"/>
    <s v="In this surprisingly emotional documentary, heavyweight champ Mike Tyson analyzes the controversies surrounding his career and turbulent private life."/>
    <x v="8"/>
  </r>
  <r>
    <s v="s8653"/>
    <x v="0"/>
    <x v="5002"/>
    <s v="Ugly"/>
    <x v="753"/>
    <s v="Rahul Bhat"/>
    <s v="Rahul Bhat, Ronit Roy, Tejaswini Kolhapure, Vineet Kumar Singh, Surveen Chawla, Siddhant Kapoor, Girish Kulkarni, Abir Goswami, Madhavi Singh, Anshikaa Shrivastava, Murari Kumar, Sandesh Jadhav"/>
    <s v="India"/>
    <s v="India"/>
    <x v="3"/>
    <x v="1138"/>
    <x v="1"/>
    <x v="4"/>
    <x v="11"/>
    <s v="125 min"/>
    <s v="Dramas, International Movies, Thrillers"/>
    <s v="When a 10-year-old goes missing while her father, an actor, is out on an audition, the girl's stepfather ‚Äì Mumbai's police chief ‚Äì leads the search."/>
    <x v="0"/>
  </r>
  <r>
    <s v="s8655"/>
    <x v="0"/>
    <x v="5003"/>
    <s v="Una"/>
    <x v="3872"/>
    <s v="Rooney Mara"/>
    <s v="Rooney Mara, Ben Mendelsohn, Riz Ahmed, Ruby Stokes, Natasha Little, Tara Fitzgerald, Tobias Menzies"/>
    <s v="United Kingdom, Canada, United States"/>
    <s v="United Kingdom"/>
    <x v="1"/>
    <x v="950"/>
    <x v="5"/>
    <x v="32"/>
    <x v="4"/>
    <s v="94 min"/>
    <s v="Dramas, International Movies"/>
    <s v="A young woman tracks down the older man who preyed on her as a child, forcing them both to confront the damage done by what happened 15 years earlier."/>
    <x v="0"/>
  </r>
  <r>
    <s v="s8656"/>
    <x v="0"/>
    <x v="5004"/>
    <s v="Unaccompanied Minors"/>
    <x v="3873"/>
    <s v="Lewis Black"/>
    <s v="Lewis Black, Wilmer Valderrama, Tyler James Williams, Gia Mantegna, Dyllan Christopher, Brett Kelly, Quinn Shephard, Paget Brewster, Rob Corddry, Dominique Salda√±a"/>
    <s v="United States"/>
    <s v="United States"/>
    <x v="0"/>
    <x v="647"/>
    <x v="0"/>
    <x v="20"/>
    <x v="3"/>
    <s v="90 min"/>
    <s v="Children &amp; Family Movies, Comedies"/>
    <s v="Five disparate kids, snowed in at the airport on Christmas Eve, try to get back to their families and outsmart a disgruntled airport official."/>
    <x v="7"/>
  </r>
  <r>
    <s v="s8658"/>
    <x v="0"/>
    <x v="5005"/>
    <s v="Under an Arctic Sky"/>
    <x v="3874"/>
    <s v="Chris Burkard"/>
    <s v="Chris Burkard, Sam Hammer, Heidar Logi, Elli Thor Magnusson, Ingo Olsen, Timmy Reyes, Justin Quintal, Steve Hawk, Sigurdur Jonsson, Mark Renneker"/>
    <s v="United States"/>
    <s v="United States"/>
    <x v="0"/>
    <x v="1003"/>
    <x v="3"/>
    <x v="5"/>
    <x v="1"/>
    <s v="40 min"/>
    <s v="Action &amp; Adventure, Documentaries, Sports Movies"/>
    <s v="Six fearless surfers travel to the north coast of Iceland to ride waves unlike anything they've ever experienced, captured with high-tech cameras."/>
    <x v="5"/>
  </r>
  <r>
    <s v="s8659"/>
    <x v="0"/>
    <x v="5006"/>
    <s v="Under The Skin"/>
    <x v="3875"/>
    <s v="Scarlett Johansson"/>
    <s v="Scarlett Johansson, Krystof H√°dek, Jeremy McWilliams, Joe Szula, Lynsey Taylor Mackay, Dougie McConnell, Kevin McAlinden, Andrew Gorman, Roy Armstrong, Alison Chand, Paul Brannigan"/>
    <s v="Switzerland, United Kingdom, United States"/>
    <s v="Switzerland"/>
    <x v="18"/>
    <x v="1423"/>
    <x v="4"/>
    <x v="4"/>
    <x v="4"/>
    <s v="108 min"/>
    <s v="Dramas, Independent Movies, International Movies"/>
    <s v="A seductive alien prowls the streets in search of prey: unsuspecting men who fall under her spell, only to be consumed by a strange liquid pool."/>
    <x v="0"/>
  </r>
  <r>
    <s v="s8660"/>
    <x v="0"/>
    <x v="5007"/>
    <s v="Undercover Grandpa"/>
    <x v="2415"/>
    <s v="James Caan"/>
    <s v="James Caan, Jessica Walter, Louis Gossett Jr., Dylan Everett, Paul Sorvino, Kenneth Welsh, Lawrence Dane, Paul Braunstein, Greta Onieogou"/>
    <s v="Canada"/>
    <s v="Canada"/>
    <x v="11"/>
    <x v="1424"/>
    <x v="5"/>
    <x v="32"/>
    <x v="2"/>
    <s v="94 min"/>
    <s v="Action &amp; Adventure, Children &amp; Family Movies, Comedies"/>
    <s v="Jake's date with his dream girl takes a turn when she disappears, and Jake's grandpa ‚Äì a former intelligence officer ‚Äì sets out to find her."/>
    <x v="5"/>
  </r>
  <r>
    <s v="s8662"/>
    <x v="0"/>
    <x v="5008"/>
    <s v="Unfinished Song"/>
    <x v="3719"/>
    <s v="Terence Stamp"/>
    <s v="Terence Stamp, Gemma Arterton, Christopher Eccleston, Vanessa Redgrave, Anne Reid, Elizabeth Counsell, Ram John Holder, Bill Thomas, Orla Hill"/>
    <s v="United Kingdom, Germany"/>
    <s v="United Kingdom"/>
    <x v="1"/>
    <x v="1425"/>
    <x v="6"/>
    <x v="10"/>
    <x v="2"/>
    <s v="94 min"/>
    <s v="Comedies, Dramas, Independent Movies"/>
    <s v="With his wife terminally ill, Arthur's future seems grim. But he learns to find joy in life again when he joins an unconventional church choir."/>
    <x v="2"/>
  </r>
  <r>
    <s v="s8663"/>
    <x v="0"/>
    <x v="5009"/>
    <s v="Union Leader"/>
    <x v="3876"/>
    <s v="Rahul Bhat"/>
    <s v="Rahul Bhat, Tillotama Shome, Haresh Dagiya, Jayesh More, Tirth Sharma, Vivek Ghamande, Jay Vithlani, Mehul Buch"/>
    <s v="Canada, India"/>
    <s v="Canada"/>
    <x v="11"/>
    <x v="1002"/>
    <x v="0"/>
    <x v="5"/>
    <x v="1"/>
    <s v="105 min"/>
    <s v="Dramas, Independent Movies, International Movies"/>
    <s v="Toxic conditions and a corrupt union leader prompt a chemical plant worker and earnest family man to fight for justice for his fellow laborers."/>
    <x v="0"/>
  </r>
  <r>
    <s v="s8664"/>
    <x v="0"/>
    <x v="5010"/>
    <s v="Unruly Friends"/>
    <x v="3877"/>
    <s v="Kinda Allouch"/>
    <s v="Kinda Allouch, Ahmed Salah Al-Saadany, Dina Fouad, Amr Youssef, Ahmed Safwat, Madlyn Tabar, Yasser Ali Maher, Nadia Fahmi, Menha Zaytoon, Tamim Abdou, Mostafa Abd Elsalam"/>
    <s v="Egypt"/>
    <s v="Egypt"/>
    <x v="27"/>
    <x v="1001"/>
    <x v="1"/>
    <x v="15"/>
    <x v="1"/>
    <s v="83 min"/>
    <s v="International Movies, Thrillers"/>
    <s v="A young woman discovers that familial and psychological traumas can be difficult to leave behind."/>
    <x v="15"/>
  </r>
  <r>
    <s v="s8665"/>
    <x v="0"/>
    <x v="5011"/>
    <s v="Up in the Air"/>
    <x v="3878"/>
    <s v="George Clooney"/>
    <s v="George Clooney, Vera Farmiga, Anna Kendrick, Jason Bateman, Amy Morton, Melanie Lynskey, J.K. Simmons, Sam Elliott, Danny McBride, Zach Galifianakis, Chris Lowell"/>
    <s v="United States"/>
    <s v="United States"/>
    <x v="0"/>
    <x v="1000"/>
    <x v="2"/>
    <x v="17"/>
    <x v="4"/>
    <s v="110 min"/>
    <s v="Comedies, Dramas, Romantic Movies"/>
    <s v="Ryan Bingham flies around the country firing employees on behalf of companies, but he faces losing the job he savors to recent college grad Natalie."/>
    <x v="2"/>
  </r>
  <r>
    <s v="s8666"/>
    <x v="0"/>
    <x v="5012"/>
    <s v="Urvi"/>
    <x v="3879"/>
    <s v="Sruthi Hariharan"/>
    <s v="Sruthi Hariharan, Shraddha Srinath, Shweta Pandit, Achyuth Kumar, Madhukar Niyogi, Prabhu Mundkur, Bhavani Prakash, Ananya Bhat"/>
    <s v="India"/>
    <s v="India"/>
    <x v="3"/>
    <x v="999"/>
    <x v="3"/>
    <x v="5"/>
    <x v="0"/>
    <s v="121 min"/>
    <s v="Dramas, Independent Movies, International Movies"/>
    <s v="After getting tricked into working at a brothel, a medical student joins forces with two of her co-workers to fight their unscrupulous exploiters."/>
    <x v="0"/>
  </r>
  <r>
    <s v="s8667"/>
    <x v="0"/>
    <x v="5013"/>
    <s v="Used Goods"/>
    <x v="3549"/>
    <s v="Mohamed Ragab"/>
    <s v="Mohamed Ragab, Ayten Amer, Hassan Abdulfattah"/>
    <s v="Egypt"/>
    <s v="Egypt"/>
    <x v="27"/>
    <x v="998"/>
    <x v="4"/>
    <x v="21"/>
    <x v="1"/>
    <s v="95 min"/>
    <s v="Action &amp; Adventure, Comedies, International Movies"/>
    <s v="To evade greedy pharmaceutical crooks, a medical scientist disguises himself as a struggling salesman to protect his groundbreaking cancer research."/>
    <x v="5"/>
  </r>
  <r>
    <s v="s8668"/>
    <x v="0"/>
    <x v="5014"/>
    <s v="USS Indianapolis: Men of Courage"/>
    <x v="3880"/>
    <s v="Nicolas Cage"/>
    <s v="Nicolas Cage, Tom Sizemore, Thomas Jane, Matt Lanter, James Remar, Brian Presley, Johnny Wactor, Adam Scott Miller, Cody Walker, Callard Harris"/>
    <s v="United States"/>
    <s v="United States"/>
    <x v="0"/>
    <x v="1426"/>
    <x v="5"/>
    <x v="32"/>
    <x v="4"/>
    <s v="130 min"/>
    <s v="Action &amp; Adventure"/>
    <s v="After becoming stranded in the Philippine Sea during World War II, a tenacious Navy crew faces a dire lack of supplies and a string of shark attacks."/>
    <x v="5"/>
  </r>
  <r>
    <s v="s8669"/>
    <x v="0"/>
    <x v="5015"/>
    <s v="V for Vendetta"/>
    <x v="316"/>
    <s v="Natalie Portman"/>
    <s v="Natalie Portman, Hugo Weaving, Stephen Rea, Stephen Fry, John Hurt, Tim Pigott-Smith, Rupert Graves, Roger Allam, Ben Miles, Sin√©ad Cusack, Natasha Wightman"/>
    <s v="United States, United Kingdom, Germany"/>
    <s v="United States"/>
    <x v="0"/>
    <x v="1427"/>
    <x v="6"/>
    <x v="19"/>
    <x v="4"/>
    <s v="132 min"/>
    <s v="Action &amp; Adventure, Dramas, Sci-Fi &amp; Fantasy"/>
    <s v="A masked freedom fighter known as &quot;V&quot; takes up arms against a totalitarian government and finds an unlikely ally in a young woman."/>
    <x v="5"/>
  </r>
  <r>
    <s v="s8671"/>
    <x v="0"/>
    <x v="5016"/>
    <s v="Vantage Point"/>
    <x v="2882"/>
    <s v="Dennis Quaid"/>
    <s v="Dennis Quaid, Matthew Fox, Forest Whitaker, Bruce McGill, Edgar Ram√≠rez, Sa√Ød Taghmaoui, Ayelet Zurer, Zoe Saldana, Sigourney Weaver, William Hurt"/>
    <s v="United States"/>
    <s v="United States"/>
    <x v="0"/>
    <x v="997"/>
    <x v="0"/>
    <x v="16"/>
    <x v="2"/>
    <s v="90 min"/>
    <s v="Action &amp; Adventure"/>
    <s v="Moments after he arrives in Spain for an antiterrorism summit, U.S. President Ashton is shot."/>
    <x v="5"/>
  </r>
  <r>
    <s v="s8672"/>
    <x v="0"/>
    <x v="5017"/>
    <s v="Veerappan"/>
    <x v="160"/>
    <s v="Sandeep Bharadwaj"/>
    <s v="Sandeep Bharadwaj, Sachiin Joshi, Lisa Ray, Usha Jadhav, Nissar Khan, Krishna Shrikanth Iyengar"/>
    <s v="India"/>
    <s v="India"/>
    <x v="3"/>
    <x v="996"/>
    <x v="1"/>
    <x v="32"/>
    <x v="1"/>
    <s v="117 min"/>
    <s v="Action &amp; Adventure, Dramas, International Movies"/>
    <s v="A police official assembles an elaborate network of spies and undercover operatives to bring down a ruthless bandit with a private army."/>
    <x v="5"/>
  </r>
  <r>
    <s v="s8673"/>
    <x v="0"/>
    <x v="5018"/>
    <s v="Veerey Ki Wedding"/>
    <x v="3881"/>
    <s v="Pulkit Samrat"/>
    <s v="Pulkit Samrat, Yuvika Chaudhry, Jimmy Shergill, Supriya Karnik, Kriti Kharbanda, Satish Kaushik"/>
    <s v="India"/>
    <s v="India"/>
    <x v="3"/>
    <x v="1428"/>
    <x v="2"/>
    <x v="21"/>
    <x v="1"/>
    <s v="130 min"/>
    <s v="Comedies, Dramas, International Movies"/>
    <s v="Quick to throw punches in the name of justice, a young man must find a calmer way to win over the pacifist father of the girl he wishes to marry."/>
    <x v="2"/>
  </r>
  <r>
    <s v="s8675"/>
    <x v="0"/>
    <x v="5019"/>
    <s v="Viceroy's House"/>
    <x v="3882"/>
    <s v="Hugh Bonneville"/>
    <s v="Hugh Bonneville, Gillian Anderson, Manish Dayal, Huma Qureshi, Michael Gambon, David Hayman, Simon Callow, Denzil Smith, Neeraj Kabi, Tanveer Ghani, Om Puri, Lily Travers"/>
    <s v="United Kingdom, India, Sweden"/>
    <s v="United Kingdom"/>
    <x v="1"/>
    <x v="995"/>
    <x v="3"/>
    <x v="5"/>
    <x v="11"/>
    <s v="106 min"/>
    <s v="Dramas"/>
    <s v="As viceroy Lord Mountbatten arrives in Delhi to oversee a transfer of power from Britain to India in 1947, war looms between religious factions."/>
    <x v="0"/>
  </r>
  <r>
    <s v="s8676"/>
    <x v="0"/>
    <x v="5020"/>
    <s v="Victor"/>
    <x v="3883"/>
    <s v="Patrick Davis"/>
    <s v="Patrick Davis, Lisa Vidal, Josh Pence, Jos√© Z√∫√±iga, Haley Ramm, Matt Angel, J. Michael Trautmann, Lobo Sebastian"/>
    <s v="United States"/>
    <s v="United States"/>
    <x v="0"/>
    <x v="994"/>
    <x v="4"/>
    <x v="25"/>
    <x v="2"/>
    <s v="110 min"/>
    <s v="Dramas"/>
    <s v="In 1962 Brooklyn, a Puerto Rican teen who joins a gang is seduced by violence and heroin. But can his mother's love and faith in God save him?"/>
    <x v="0"/>
  </r>
  <r>
    <s v="s8677"/>
    <x v="0"/>
    <x v="5021"/>
    <s v="Viking Destiny"/>
    <x v="3884"/>
    <s v="Anna Demetriou"/>
    <s v="Anna Demetriou, Timo Nieminen, Will Mellor, Andrew Whipp, Paul Freeman, Terence Stamp, Ian Beattie, Victoria Broom, Taylor Frost, Martyn Ford"/>
    <s v="United Kingdom, Belgium"/>
    <s v="United Kingdom"/>
    <x v="1"/>
    <x v="993"/>
    <x v="5"/>
    <x v="21"/>
    <x v="4"/>
    <s v="91 min"/>
    <s v="Action &amp; Adventure, Sci-Fi &amp; Fantasy"/>
    <s v="Framed for her father‚Äôs murder, an exiled Viking princess is guided by the god Odin as she prepares to return to her kingdom and reclaim the throne."/>
    <x v="5"/>
  </r>
  <r>
    <s v="s8678"/>
    <x v="0"/>
    <x v="5022"/>
    <s v="Vikings Unearthed"/>
    <x v="3885"/>
    <s v="Eric Meyers"/>
    <s v="Eric Meyers"/>
    <s v="United States"/>
    <s v="United States"/>
    <x v="0"/>
    <x v="992"/>
    <x v="6"/>
    <x v="32"/>
    <x v="5"/>
    <s v="113 min"/>
    <s v="Documentaries"/>
    <s v="Archaeologist Sarah Parcak follows clues to early Viking explorations and discusses just what these notoriously fierce warriors were really like."/>
    <x v="8"/>
  </r>
  <r>
    <s v="s8679"/>
    <x v="0"/>
    <x v="5023"/>
    <s v="Vincent N Roxxy"/>
    <x v="3886"/>
    <s v="Emile Hirsch"/>
    <s v="Emile Hirsch, Zo√´ Kravitz, Emory Cohen, Zoey Deutch, Beau Knapp, Jason Mitchell, Scott Mescudi, Jeff Gum, Joey Bicicchi"/>
    <s v="United States"/>
    <s v="United States"/>
    <x v="0"/>
    <x v="991"/>
    <x v="0"/>
    <x v="32"/>
    <x v="4"/>
    <s v="101 min"/>
    <s v="Dramas, Thrillers"/>
    <s v="In rural Louisiana, a terse loner forges a redemptive bond with a woman he saved from a killer, but a violent past soon catches up with both of them."/>
    <x v="0"/>
  </r>
  <r>
    <s v="s8681"/>
    <x v="0"/>
    <x v="5024"/>
    <s v="Viswasapoorvam Mansoor"/>
    <x v="3887"/>
    <s v="Roshan Mathew"/>
    <s v="Roshan Mathew, Asha Sarath, Prayaga Martin, Zarina Wahab, Renji Panicker, Leona Lishoy, Santhosh Keezhattoor, Sunil Sukhada"/>
    <s v="India"/>
    <s v="India"/>
    <x v="3"/>
    <x v="1412"/>
    <x v="1"/>
    <x v="5"/>
    <x v="1"/>
    <s v="125 min"/>
    <s v="Dramas, International Movies"/>
    <s v="When a mother and her daughter arrive to stay in his home in Kerala, a young Muslim man becomes torn between love, faith and clashing political views."/>
    <x v="0"/>
  </r>
  <r>
    <s v="s8682"/>
    <x v="0"/>
    <x v="5025"/>
    <s v="Vitti Dandu"/>
    <x v="3888"/>
    <s v="Dilip Prabhavalkar"/>
    <s v="Dilip Prabhavalkar, Ashok Samarth, Yatin Karyekar, Nishant Bhavsar, Mrunal Thakur, Vikas Kadam, Utpal Sawant, Ravindra Mankani, Shubhankar Atre, Charudatta Bhagwat"/>
    <s v="India"/>
    <s v="India"/>
    <x v="3"/>
    <x v="1413"/>
    <x v="2"/>
    <x v="28"/>
    <x v="1"/>
    <s v="116 min"/>
    <s v="Dramas, International Movies"/>
    <s v="In a remote village in colonial India, an old man and his grandson display strong differences in their attitudes toward the country's British rulers."/>
    <x v="0"/>
  </r>
  <r>
    <s v="s8683"/>
    <x v="0"/>
    <x v="5026"/>
    <s v="Vizontele Tuuba"/>
    <x v="363"/>
    <s v="Yƒ±lmaz Erdoƒüan"/>
    <s v="Yƒ±lmaz Erdoƒüan, Tarƒ±k Akan, Altan Erkekli, Cezmi Baskƒ±n, ƒ∞clal Aydƒ±n, Demet Akbaƒü, Tuba √únsal, Tolga √áevik"/>
    <s v="Turkey"/>
    <s v="Turkey"/>
    <x v="41"/>
    <x v="990"/>
    <x v="3"/>
    <x v="14"/>
    <x v="11"/>
    <s v="106 min"/>
    <s v="Comedies, Dramas, International Movies"/>
    <s v="With civil war looming, a TV-obsessed Turkish town is bemused when a bureaucrat and his daughter arrive to modernize their library."/>
    <x v="2"/>
  </r>
  <r>
    <s v="s8684"/>
    <x v="0"/>
    <x v="5027"/>
    <s v="Vodka Diaries"/>
    <x v="3889"/>
    <s v="Kay Kay Menon"/>
    <s v="Kay Kay Menon, Raima Sen, Mandira Bedi, Sharib Hashmi, Rishi Bhutani, Herry Tangri, Vaishnavi Dhanraj, Swati Rajput"/>
    <s v="India"/>
    <s v="India"/>
    <x v="3"/>
    <x v="1414"/>
    <x v="4"/>
    <x v="21"/>
    <x v="1"/>
    <s v="113 min"/>
    <s v="Dramas, International Movies, Thrillers"/>
    <s v="While investigating a series of murders and the nightclub that links them, a detective‚Äôs case takes an alarming turn when his wife goes missing."/>
    <x v="0"/>
  </r>
  <r>
    <s v="s8686"/>
    <x v="0"/>
    <x v="5028"/>
    <s v="VS."/>
    <x v="3890"/>
    <s v="Connor Swindells"/>
    <s v="Connor Swindells, Fola Evans-Akingbola, Nicholas Pinnock, Ruth Sheen, Emily Taaffe, Shotty Horroh, Paige Meade, Elliot Barnes-Worrell, Joivan Wade, Youssef Berouain, Jurell Carter, Ellie James"/>
    <s v="United Kingdom"/>
    <s v="United Kingdom"/>
    <x v="1"/>
    <x v="1415"/>
    <x v="5"/>
    <x v="21"/>
    <x v="0"/>
    <s v="99 min"/>
    <s v="Dramas"/>
    <s v="A young man in foster care finds his voice in the underground rap battle scene. But when his mother returns, a lifetime of pain comes with her."/>
    <x v="0"/>
  </r>
  <r>
    <s v="s8687"/>
    <x v="0"/>
    <x v="5029"/>
    <s v="Waar"/>
    <x v="3891"/>
    <s v="Shaan Shahid"/>
    <s v="Shaan Shahid, Shamoon Abbasi, Ayesha Khan, Meesha Shafi, Ali Azmat, Hamza Abbasi, Kamran Lashari"/>
    <s v="Pakistan"/>
    <s v="Pakistan"/>
    <x v="63"/>
    <x v="1416"/>
    <x v="6"/>
    <x v="4"/>
    <x v="0"/>
    <s v="130 min"/>
    <s v="Action &amp; Adventure, International Movies"/>
    <s v="When Pakistani authorities learn of a looming terrorist strike, they ask a retired intelligence officer to counter the attack before it's too late."/>
    <x v="5"/>
  </r>
  <r>
    <s v="s8688"/>
    <x v="0"/>
    <x v="5030"/>
    <s v="Waarrior Savitri"/>
    <x v="3892"/>
    <s v="Niharica Raizada"/>
    <s v="Niharica Raizada, Rajat Barmecha, Lucy Pinder, Om Puri, Gulshan Grover, Tim Man, Ron Smoorenburg, KaramVeer Chaudhary"/>
    <s v="India"/>
    <s v="India"/>
    <x v="3"/>
    <x v="989"/>
    <x v="0"/>
    <x v="32"/>
    <x v="1"/>
    <s v="120 min"/>
    <s v="Action &amp; Adventure, International Movies, Sci-Fi &amp; Fantasy"/>
    <s v="In a modern adaptation of a mythological tale, a devoted wife is willing to do whatever it takes to rescue her husband from the clutches of death."/>
    <x v="5"/>
  </r>
  <r>
    <s v="s8689"/>
    <x v="0"/>
    <x v="5031"/>
    <s v="Waiting"/>
    <x v="3893"/>
    <s v="Naseeruddin Shah"/>
    <s v="Naseeruddin Shah, Kalki Koechlin, Rajat Kapoor, Rajeev Ravindranathan, Ratnabali Bhattacharjee, Suhasini, Arjun Mathur"/>
    <s v="India"/>
    <s v="India"/>
    <x v="3"/>
    <x v="1417"/>
    <x v="1"/>
    <x v="25"/>
    <x v="0"/>
    <s v="94 min"/>
    <s v="Dramas, International Movies"/>
    <s v="While visiting his comatose wife in the hospital, a serene old professor befriends a vibrant young woman whose husband has also fallen into a coma."/>
    <x v="0"/>
  </r>
  <r>
    <s v="s8690"/>
    <x v="0"/>
    <x v="5032"/>
    <s v="Waiting..."/>
    <x v="3894"/>
    <s v="Ryan Reynolds"/>
    <s v="Ryan Reynolds, Anna Faris, Justin Long, David Koechner, Luis Guzm√°n, Chi McBride, John Francis Daley, Kaitlin Doubleday, Rob Benedict, Alanna Ubach, Vanessa Lengies, Dane Cook"/>
    <s v="United States"/>
    <s v="United States"/>
    <x v="0"/>
    <x v="1378"/>
    <x v="2"/>
    <x v="19"/>
    <x v="4"/>
    <s v="94 min"/>
    <s v="Comedies, Independent Movies"/>
    <s v="Employees turn up the antics during an eight-hour shift at the restaurant Shenaniganz when new opportunities call and boredom gets the best of them."/>
    <x v="2"/>
  </r>
  <r>
    <s v="s8692"/>
    <x v="0"/>
    <x v="5033"/>
    <s v="Wakefield"/>
    <x v="3748"/>
    <s v="Bryan Cranston"/>
    <s v="Bryan Cranston, Jennifer Garner, Jason O'Mara, Beverly D'Angelo, Ian Anthony Dale, Pippa Bennett-Warner, Isaac Leyva, Victoria Bruno, Ellery Sprayberry, Tracey Walter"/>
    <s v="United States"/>
    <s v="United States"/>
    <x v="0"/>
    <x v="772"/>
    <x v="4"/>
    <x v="32"/>
    <x v="4"/>
    <s v="109 min"/>
    <s v="Dramas"/>
    <s v="An unhappy father and lawyer quits his suburban life and vanishes into the attic above his garage, where he watches his family move on without him."/>
    <x v="0"/>
  </r>
  <r>
    <s v="s8693"/>
    <x v="0"/>
    <x v="5034"/>
    <s v="Walk with Me"/>
    <x v="3895"/>
    <s v="Benedict Cumberbatch"/>
    <s v="Benedict Cumberbatch, Thich Nhat Hanh"/>
    <s v="United Kingdom"/>
    <s v="United Kingdom"/>
    <x v="1"/>
    <x v="997"/>
    <x v="0"/>
    <x v="5"/>
    <x v="5"/>
    <s v="94 min"/>
    <s v="Documentaries"/>
    <s v="A community of monks in France led by Zen Buddhist master Thich Nhat Hanh offers an intimate glimpse into mindfulness practice and the monastic life."/>
    <x v="8"/>
  </r>
  <r>
    <s v="s8694"/>
    <x v="0"/>
    <x v="5035"/>
    <s v="Walking Out"/>
    <x v="3896"/>
    <s v="Matt Bomer"/>
    <s v="Matt Bomer, Josh Wiggins, Bill Pullman, Alex Neustaedter, Lily Gladstone"/>
    <s v="United States"/>
    <s v="United States"/>
    <x v="0"/>
    <x v="647"/>
    <x v="0"/>
    <x v="5"/>
    <x v="2"/>
    <s v="96 min"/>
    <s v="Dramas, Independent Movies, Thrillers"/>
    <s v="A suburban teen goes hunting with his estranged father. When a mishap with a bear occurs, he must his use his survival skills to save them both."/>
    <x v="0"/>
  </r>
  <r>
    <s v="s8695"/>
    <x v="0"/>
    <x v="5036"/>
    <s v="War"/>
    <x v="3897"/>
    <s v="Jet Li"/>
    <s v="Jet Li, Jason Statham, John Lone, Devon Aoki, Luis Guzm√°n, Saul Rubinek, Sung Kang, Mathew St. Patrick, Nadine Velazquez, Andrea Roth, Mark Cheng, Kane Kosugi, Ryo Ishibashi, Steph Song"/>
    <s v="United States, Canada"/>
    <s v="United States"/>
    <x v="0"/>
    <x v="752"/>
    <x v="6"/>
    <x v="18"/>
    <x v="4"/>
    <s v="103 min"/>
    <s v="Action &amp; Adventure"/>
    <s v="When his partner is killed and all clues point to a notorious assassin, FBI agent Jack Crawford sets out for revenge in this taut action-thriller."/>
    <x v="5"/>
  </r>
  <r>
    <s v="s8696"/>
    <x v="0"/>
    <x v="5037"/>
    <s v="War Chhod Na Yaar"/>
    <x v="3898"/>
    <s v="Sharman Joshi"/>
    <s v="Sharman Joshi, Soha Ali Khan, Javed Jaffrey, Dalip Tahil, Mukul Dev, Sanjay Mishra, Vivek Rana, Manoj Pahwa"/>
    <s v="India"/>
    <s v="India"/>
    <x v="3"/>
    <x v="772"/>
    <x v="4"/>
    <x v="4"/>
    <x v="1"/>
    <s v="109 min"/>
    <s v="Comedies, Dramas, International Movies"/>
    <s v="Set in an India-Pakistan border post, this satirical but thought-provoking comedy about war deals with serious events in a humorous manner."/>
    <x v="2"/>
  </r>
  <r>
    <s v="s8697"/>
    <x v="0"/>
    <x v="5038"/>
    <s v="War Horse"/>
    <x v="9"/>
    <s v="Emily Watson"/>
    <s v="Emily Watson, David Thewlis, Peter Mullan, Niels Arestrup, Tom Hiddleston, Jeremy Irvine, Benedict Cumberbatch, Toby Kebbell, David Kross, Eddie Marsan, Nicolas Bro, Rainer Bock, Patrick Kennedy, Liam Cunningham"/>
    <s v="United States, India"/>
    <s v="United States"/>
    <x v="0"/>
    <x v="731"/>
    <x v="6"/>
    <x v="15"/>
    <x v="2"/>
    <s v="147 min"/>
    <s v="Dramas"/>
    <s v="During World War I, the bond between a young Englishman and his loyal horse, Joey, is tested when Joey is sold to the cavalry and sent to France."/>
    <x v="0"/>
  </r>
  <r>
    <s v="s8698"/>
    <x v="0"/>
    <x v="5039"/>
    <s v="War on Everyone"/>
    <x v="3899"/>
    <s v="Alexander Skarsg√•rd"/>
    <s v="Alexander Skarsg√•rd, Michael Pe√±a, Theo James, Tessa Thompson, Caleb Landry Jones, Paul Reiser, Stephanie Sigman, David Wilmot, Malcolm Barrett"/>
    <s v="United Kingdom"/>
    <s v="United Kingdom"/>
    <x v="1"/>
    <x v="600"/>
    <x v="0"/>
    <x v="32"/>
    <x v="4"/>
    <s v="98 min"/>
    <s v="Action &amp; Adventure, Comedies"/>
    <s v="Terry and Bob excel at blackmailing small-time crooks. But when the two cops target a big score, they learn not all criminals are easily intimidated."/>
    <x v="5"/>
  </r>
  <r>
    <s v="s8699"/>
    <x v="0"/>
    <x v="5040"/>
    <s v="Warda"/>
    <x v="3798"/>
    <s v="Nada Al Alfi"/>
    <s v="Nada Al Alfi, Bassel El Kadi, Samira Maqroun, Tareq Abdalla, Ahmed Awni, Emad Ghoniem, Abeer Mansour, Youssef Mohamed"/>
    <s v="Egypt"/>
    <s v="Egypt"/>
    <x v="27"/>
    <x v="1287"/>
    <x v="2"/>
    <x v="28"/>
    <x v="1"/>
    <s v="73 min"/>
    <s v="Horror Movies, Independent Movies, International Movies"/>
    <s v="When an aspiring documentarian returns to his hometown to investigate paranormal happenings, his girlfriend's mental health takes a troubling turn."/>
    <x v="3"/>
  </r>
  <r>
    <s v="s8700"/>
    <x v="0"/>
    <x v="5041"/>
    <s v="Warehoused"/>
    <x v="3900"/>
    <s v="Jos√© Carlos Ruiz"/>
    <s v="Jos√© Carlos Ruiz, Hoze Mel√©ndez"/>
    <s v="Mexico"/>
    <s v="Mexico"/>
    <x v="17"/>
    <x v="1020"/>
    <x v="1"/>
    <x v="25"/>
    <x v="1"/>
    <s v="92 min"/>
    <s v="Comedies, Dramas, International Movies"/>
    <s v="A soon-to-be-retiring Mr. Lino teaches 20-something Nin the strict rules of his new warehouse job in this dramedy about the absurdities of work life."/>
    <x v="2"/>
  </r>
  <r>
    <s v="s8704"/>
    <x v="0"/>
    <x v="5042"/>
    <s v="We Are Your Friends"/>
    <x v="3901"/>
    <s v="Zac Efron"/>
    <s v="Zac Efron, Wes Bentley, Emily Ratajkowski, Jonny Weston, Shiloh Fernandez, Alex Shaffer, Jon Bernthal, Alicia Coppola, Wiley M. Pickett, Jon Abrahams"/>
    <s v="United Kingdom, France, United States"/>
    <s v="United Kingdom"/>
    <x v="1"/>
    <x v="559"/>
    <x v="6"/>
    <x v="25"/>
    <x v="4"/>
    <s v="96 min"/>
    <s v="Dramas, Independent Movies, Music &amp; Musicals"/>
    <s v="An ambitious young DJ who knows how to work a crowd puts everything at risk for a budding relationship with his mentor's girlfriend."/>
    <x v="0"/>
  </r>
  <r>
    <s v="s8705"/>
    <x v="0"/>
    <x v="5043"/>
    <s v="We Belong Together"/>
    <x v="2820"/>
    <s v="Charles Malik Whitfield"/>
    <s v="Charles Malik Whitfield, Draya Michele, Elise Neal, Cassidey Fralin, Brian White, Valarie Pettiford, Gary Anthony Sturgis, Jessica Vanessa DeLeon"/>
    <s v="United States"/>
    <s v="United States"/>
    <x v="0"/>
    <x v="1343"/>
    <x v="0"/>
    <x v="21"/>
    <x v="1"/>
    <s v="83 min"/>
    <s v="Thrillers"/>
    <s v="A divorced professor shares a night of passion with a troubled student who quickly develops an unhealthy ‚Äì perhaps deadly ‚Äì infatuation."/>
    <x v="4"/>
  </r>
  <r>
    <s v="s8706"/>
    <x v="0"/>
    <x v="5044"/>
    <s v="We Need to Talk"/>
    <x v="3902"/>
    <s v="Hugo Silva"/>
    <s v="Hugo Silva, Michelle Jenner, Ernesto Sevilla, Bel√©n Cuesta, √ìscar Ladoire, Ilay Kurelovic, Ver√≥nica Forqu√©, Luis Jaspe, Borja Luna, Jos√© Luis Mar√≠n"/>
    <s v="Spain"/>
    <s v="Spain"/>
    <x v="8"/>
    <x v="1308"/>
    <x v="2"/>
    <x v="32"/>
    <x v="0"/>
    <s v="91 min"/>
    <s v="Comedies, International Movies, Romantic Movies"/>
    <s v="A happy woman's new love is going great, but she needs one thing: divorce papers from her depressed ex. To get them, trickery may be in order."/>
    <x v="2"/>
  </r>
  <r>
    <s v="s8707"/>
    <x v="0"/>
    <x v="5045"/>
    <s v="We the Animals"/>
    <x v="3903"/>
    <s v="Evan Rosado"/>
    <s v="Evan Rosado, Josiah Gabriel, Isaiah Kristian, Ra√∫l Castillo, Sheila Vand, Giovanni Pacciarelli, Terry Holland, Moe Isaac, Mickey Anthony, Tom Malley"/>
    <s v="United States"/>
    <s v="United States"/>
    <x v="0"/>
    <x v="1536"/>
    <x v="6"/>
    <x v="21"/>
    <x v="4"/>
    <s v="93 min"/>
    <s v="Dramas, Independent Movies"/>
    <s v="A trio of brothers cope with their parents' volatile relationship by running wild and unchecked, and one of them experiences a visceral awakening."/>
    <x v="0"/>
  </r>
  <r>
    <s v="s8709"/>
    <x v="0"/>
    <x v="5046"/>
    <s v="We're No Animals"/>
    <x v="3750"/>
    <s v="John Cusack"/>
    <s v="John Cusack, Paul Hipp, Kevin Morris, Alejandro Agresti, Mario Alarc√≥n, Norman Briski, Lucila Sol√°, Juana Viale, Pablo Bossi, Leticia Br√©dice"/>
    <s v="United States, Argentina"/>
    <s v="United States"/>
    <x v="0"/>
    <x v="1055"/>
    <x v="0"/>
    <x v="25"/>
    <x v="0"/>
    <s v="94 min"/>
    <s v="Comedies, Dramas, Independent Movies"/>
    <s v="Unhappy with his commercial film work, a jaded Hollywood actor moves to Argentina to participate in an experimental thesis on social philosophy."/>
    <x v="2"/>
  </r>
  <r>
    <s v="s8710"/>
    <x v="0"/>
    <x v="5047"/>
    <s v="Weather forecast"/>
    <x v="3904"/>
    <s v="Halina Buyno-≈Åoza"/>
    <s v="Halina Buyno-≈Åoza, Zofia Cegie≈Çkowa, Barbara Chojecka, Eugenia Horecka, Zygmunt Zintel, Henryka Janikowska, Lena Wilczy≈Ñska, Jerzy Block"/>
    <s v="Poland"/>
    <s v="Poland"/>
    <x v="22"/>
    <x v="647"/>
    <x v="0"/>
    <x v="8"/>
    <x v="0"/>
    <s v="91 min"/>
    <s v="Dramas, International Movies"/>
    <s v="When a delivery of coffins foreshadows a harsh winter, residents of a retirement home escape their confines and rediscover the world outside."/>
    <x v="0"/>
  </r>
  <r>
    <s v="s8712"/>
    <x v="0"/>
    <x v="5048"/>
    <s v="Weeds on Fire"/>
    <x v="3905"/>
    <s v="Liu Kai Chi"/>
    <s v="Liu Kai Chi, Lam Yiu-sing, Tony Tsz-Tung Wu, Poon Chan-leung, Sun Li Man, Tam Sin Yin, Sham Ka Ki, Wang Simin, Jan Lamb"/>
    <s v="Hong Kong"/>
    <s v="Hong Kong"/>
    <x v="12"/>
    <x v="646"/>
    <x v="1"/>
    <x v="32"/>
    <x v="0"/>
    <s v="95 min"/>
    <s v="Dramas, Independent Movies, International Movies"/>
    <s v="In 1980s Hong Kong, a school principal forms a baseball team with an eclectic crew of local students who soon fight their way to the top of the league."/>
    <x v="0"/>
  </r>
  <r>
    <s v="s8714"/>
    <x v="0"/>
    <x v="5049"/>
    <s v="Welcome 2 Karachi"/>
    <x v="3906"/>
    <s v="Arshad Warsi"/>
    <s v="Arshad Warsi, Jacky Bhagnani, Lauren Gottlieb, Dalip Tahil, Pavan Malhotra, Ayub Khoso, Adnan Shah"/>
    <s v="India"/>
    <s v="India"/>
    <x v="3"/>
    <x v="964"/>
    <x v="2"/>
    <x v="25"/>
    <x v="0"/>
    <s v="124 min"/>
    <s v="Comedies, International Movies"/>
    <s v="Denied a U.S. visa, two dim Indian men decide to sneak into America on a boat. Fate, however, leaves them stranded on a beach ‚Äì in Karachi, Pakistan."/>
    <x v="2"/>
  </r>
  <r>
    <s v="s8715"/>
    <x v="0"/>
    <x v="5050"/>
    <s v="Welcome to Monster High: The Origin Story"/>
    <x v="3907"/>
    <s v="Debi Derryberry"/>
    <s v="Debi Derryberry, Cassandra Morris, Salli Saffioti, Larissa Gallagher, Cristina Milizia, Michael Sorich, Jonquil Goode, Travis Dresden, Evan Smith"/>
    <s v="United States"/>
    <s v="United States"/>
    <x v="0"/>
    <x v="1037"/>
    <x v="5"/>
    <x v="32"/>
    <x v="7"/>
    <s v="73 min"/>
    <s v="Children &amp; Family Movies"/>
    <s v="Dracula's daughter Draculaura sets out to create a new kind of school where monsters of all kinds can be themselves and have a scary good time."/>
    <x v="7"/>
  </r>
  <r>
    <s v="s8716"/>
    <x v="0"/>
    <x v="5051"/>
    <s v="Welcome to New York"/>
    <x v="3908"/>
    <s v="G√©rard Depardieu"/>
    <s v="G√©rard Depardieu, Jacqueline Bisset, Marie Mout√©, Paul Calderon, Paul Hipp, Pamela Afesi, Chris Zois, Shanyn Leigh, Drena De Niro, Amy Ferguson, Aurelie Claudel, Nikki James"/>
    <s v="United States, France"/>
    <s v="United States"/>
    <x v="0"/>
    <x v="1496"/>
    <x v="2"/>
    <x v="28"/>
    <x v="4"/>
    <s v="108 min"/>
    <s v="Dramas, Independent Movies"/>
    <s v="A lecherous World Bank official sees his reputation crumbling when he's accused of raping a hotel maid during a trip to New York."/>
    <x v="0"/>
  </r>
  <r>
    <s v="s8717"/>
    <x v="0"/>
    <x v="5052"/>
    <s v="Welcome to Willits"/>
    <x v="3909"/>
    <s v="Bill Sage"/>
    <s v="Bill Sage, Sabina Gadecki, Anastasia Baranova, Dolph Lundgren, Thomas Dekker, Karrueche Tran, Chris Zylka, Keelin Woodell, Garrett Clayton, Shad Gaspard, Rory Culkin"/>
    <s v="United States"/>
    <s v="United States"/>
    <x v="0"/>
    <x v="1573"/>
    <x v="0"/>
    <x v="5"/>
    <x v="0"/>
    <s v="84 min"/>
    <s v="Comedies, Horror Movies, Independent Movies"/>
    <s v="A marijuana farmer's extraterrestrial paranoia creates trouble for a group of young campers who pitch their tent on his land in Northern California."/>
    <x v="2"/>
  </r>
  <r>
    <s v="s8718"/>
    <x v="0"/>
    <x v="5053"/>
    <s v="Westerplatte Resists"/>
    <x v="3762"/>
    <s v="Zygmunt H√ºbner"/>
    <s v="Zygmunt H√ºbner, Arkadiusz Bazak, Tadeusz Schmidt, J√≥zef Nowak, Tadeusz Pluci≈Ñski, Bogusz Bilewski"/>
    <s v="Poland"/>
    <s v="Poland"/>
    <x v="22"/>
    <x v="647"/>
    <x v="0"/>
    <x v="63"/>
    <x v="0"/>
    <s v="93 min"/>
    <s v="Classic Movies, Dramas, International Movies"/>
    <s v="At the onset of World War II, a Polish infantry lacking firepower fight to build a strong defense and protect their peninsula against enemy forces."/>
    <x v="9"/>
  </r>
  <r>
    <s v="s8720"/>
    <x v="0"/>
    <x v="5054"/>
    <s v="What a Wonderful Family!"/>
    <x v="3910"/>
    <s v="Huang Lei"/>
    <s v="Huang Lei, Sun Li, Lee Li-Chun, Zhang Weixin, Hai Qing, Wang Xun, Wei Daxun, Lorene Ren, Lei Huang"/>
    <s v="China"/>
    <s v="China"/>
    <x v="4"/>
    <x v="646"/>
    <x v="1"/>
    <x v="5"/>
    <x v="1"/>
    <s v="102 min"/>
    <s v="Comedies, Dramas, International Movies"/>
    <s v="In a large family living under one roof, a storm brews when the matriarch requests a divorce from her husband on their 50th anniversary."/>
    <x v="2"/>
  </r>
  <r>
    <s v="s8723"/>
    <x v="0"/>
    <x v="5055"/>
    <s v="What Lies Beneath"/>
    <x v="130"/>
    <s v="Harrison Ford"/>
    <s v="Harrison Ford, Michelle Pfeiffer, Diana Scarwid, Joe Morton, James Remar, Miranda Otto, Wendy Crewson, Ray Baker, Micole Mercurio, Amber Valletta, Sloane Shelton"/>
    <s v="United States"/>
    <s v="United States"/>
    <x v="0"/>
    <x v="578"/>
    <x v="1"/>
    <x v="42"/>
    <x v="2"/>
    <s v="130 min"/>
    <s v="Horror Movies, Thrillers"/>
    <s v="When Claire Spencer starts hearing ghostly voices and seeing spooky images, her husband tries to reassure her by telling her it's all in her head."/>
    <x v="3"/>
  </r>
  <r>
    <s v="s8725"/>
    <x v="0"/>
    <x v="5056"/>
    <s v="What Still Remains"/>
    <x v="3911"/>
    <s v="Lulu Antariksa"/>
    <s v="Lulu Antariksa, Colin O'Donoghue, Mimi Rogers, Peter O'Brien, Dohn Norwood, Jeff Kober, Roshon Fegan, Siena Goines, Chris Ellis, Tobias Jelinek"/>
    <s v="United States"/>
    <s v="United States"/>
    <x v="0"/>
    <x v="811"/>
    <x v="3"/>
    <x v="21"/>
    <x v="1"/>
    <s v="91 min"/>
    <s v="Dramas, Thrillers"/>
    <s v="Struggling to survive alone post-apocalypse, a young woman is offered protection by an unknown man, but his village may not be the haven she imagines."/>
    <x v="0"/>
  </r>
  <r>
    <s v="s8726"/>
    <x v="0"/>
    <x v="5057"/>
    <s v="What's Up With Love?"/>
    <x v="3912"/>
    <s v="Dian Sastrowardoyo"/>
    <s v="Dian Sastrowardoyo, Nicholas Saputra, Ladya Cheryll, Titi Kamal, Sissy Priscillia, Adinia Wirasti, Dennis Adhiswara"/>
    <s v="Indonesia"/>
    <s v="Indonesia"/>
    <x v="25"/>
    <x v="1339"/>
    <x v="4"/>
    <x v="12"/>
    <x v="4"/>
    <s v="110 min"/>
    <s v="Dramas, International Movies, Romantic Movies"/>
    <s v="A popular high school girl strains her relationship with her close-knit clique when she begins falling for a reclusive, lower-class schoolmate."/>
    <x v="0"/>
  </r>
  <r>
    <s v="s8730"/>
    <x v="0"/>
    <x v="5058"/>
    <s v="Where the Money Is"/>
    <x v="3913"/>
    <s v="Paul Newman"/>
    <s v="Paul Newman, Linda Fiorentino, Dermot Mulroney, Susan Barnes, Anne Pitoniak, Bruce MacVittie, Irma St. Paule, Michel Perron, Dorothy Gordon, Rita Tuckett"/>
    <s v="Germany, United States, United Kingdom, Canada"/>
    <s v="Germany"/>
    <x v="2"/>
    <x v="570"/>
    <x v="1"/>
    <x v="42"/>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x v="5"/>
  </r>
  <r>
    <s v="s8731"/>
    <x v="0"/>
    <x v="5059"/>
    <s v="Where's the Money"/>
    <x v="2085"/>
    <s v="Andrew Bachelor"/>
    <s v="Andrew Bachelor, Kat Graham, Mike Epps, Terry Crews, Method Man, Logan Paul, Allen Maldonado, Josh Brener, Devon Werkheiser, Retta"/>
    <s v="United States"/>
    <s v="United States"/>
    <x v="0"/>
    <x v="1422"/>
    <x v="6"/>
    <x v="5"/>
    <x v="4"/>
    <s v="86 min"/>
    <s v="Comedies"/>
    <s v="Hunting for a stash of stolen money, a sharp-witted slacker from South Central Los Angeles infiltrates an all-white college fraternity."/>
    <x v="2"/>
  </r>
  <r>
    <s v="s8732"/>
    <x v="0"/>
    <x v="5060"/>
    <s v="While We're Young"/>
    <x v="1463"/>
    <s v="Ben Stiller"/>
    <s v="Ben Stiller, Naomi Watts, Adam Driver, Amanda Seyfried, Charles Grodin, Adam Horovitz, Dree Hemingway, Brady Corbet, Maria Dizzia, Matthew Maher, Peter Yarrow, Dean Wareham"/>
    <s v="United States"/>
    <s v="United States"/>
    <x v="0"/>
    <x v="1486"/>
    <x v="6"/>
    <x v="25"/>
    <x v="4"/>
    <s v="97 min"/>
    <s v="Comedies, Dramas, Independent Movies"/>
    <s v="A documentary filmmaker struggling with a creative block meets a vibrant young hipster couple who, initially, bring new energy into his life and work."/>
    <x v="2"/>
  </r>
  <r>
    <s v="s8733"/>
    <x v="0"/>
    <x v="5061"/>
    <s v="White Chamber"/>
    <x v="3914"/>
    <s v="Shauna MacDonald"/>
    <s v="Shauna MacDonald, Oded Fehr, Amrita Acharia, Sharon Maughan, Nicholas Farrell, Candis Nergaard, Marcus Griffiths, Adrianna Edwards, Sumit Chakravarti, Lisa Reynolds"/>
    <s v="United Kingdom"/>
    <s v="United Kingdom"/>
    <x v="1"/>
    <x v="678"/>
    <x v="2"/>
    <x v="21"/>
    <x v="0"/>
    <s v="89 min"/>
    <s v="Sci-Fi &amp; Fantasy, Thrillers"/>
    <s v="When a civil war ravages the UK, a scientist awakens in a futuristic cell and is tortured by her captor for information she claims she doesn't possess."/>
    <x v="6"/>
  </r>
  <r>
    <s v="s8734"/>
    <x v="0"/>
    <x v="5062"/>
    <s v="White Island"/>
    <x v="3915"/>
    <s v="Lyndon Ogbourne"/>
    <s v="Lyndon Ogbourne, Billy Zane, Billy Boyd, Joel Dommett, Elliot Gleave, Gala Gordon, Darren Day, Owain Arthur, Craig Gazey, Ben Cura"/>
    <s v="United Kingdom"/>
    <s v="United Kingdom"/>
    <x v="1"/>
    <x v="677"/>
    <x v="3"/>
    <x v="32"/>
    <x v="0"/>
    <s v="91 min"/>
    <s v="Comedies, Independent Movies, Thrillers"/>
    <s v="Returning to Ibiza after several years walking the straight and narrow in London, Connor falls back in with a criminal crowd. It's like he never left."/>
    <x v="2"/>
  </r>
  <r>
    <s v="s8735"/>
    <x v="0"/>
    <x v="5063"/>
    <s v="Who the F**k Is That Guy?"/>
    <x v="3916"/>
    <s v="Michael Alago"/>
    <s v="Michael Alago"/>
    <s v="United States"/>
    <s v="United States"/>
    <x v="0"/>
    <x v="1049"/>
    <x v="3"/>
    <x v="5"/>
    <x v="0"/>
    <s v="78 min"/>
    <s v="Documentaries, LGBTQ Movies, Music &amp; Musicals"/>
    <s v="Take a ride through the life of record exec Michael Alago, a gay Puerto Rican New Yorker who signed a slew of musical acts, including Metallica."/>
    <x v="8"/>
  </r>
  <r>
    <s v="s8736"/>
    <x v="0"/>
    <x v="5064"/>
    <s v="Who's That Knocking at My Door?"/>
    <x v="594"/>
    <s v="Zina Bethune"/>
    <s v="Zina Bethune, Harvey Keitel, Anne Collette, Lennard Kuras, Michael Scala, Harry Northup, Susan Wood, Marissa Mathes, Catherine Scorsese"/>
    <s v="United States"/>
    <s v="United States"/>
    <x v="0"/>
    <x v="1081"/>
    <x v="4"/>
    <x v="63"/>
    <x v="4"/>
    <s v="90 min"/>
    <s v="Classic Movies, Dramas, Independent Movies"/>
    <s v="A woman's revelation that she was once raped sends her boyfriend, a reformed street thug, into an emotional and spiritual tailspin."/>
    <x v="9"/>
  </r>
  <r>
    <s v="s8738"/>
    <x v="0"/>
    <x v="5065"/>
    <s v="Why Are We Getting So Fat?"/>
    <x v="3917"/>
    <s v="Giles Yeo"/>
    <s v="Giles Yeo"/>
    <s v="United Kingdom"/>
    <s v="United Kingdom"/>
    <x v="1"/>
    <x v="789"/>
    <x v="3"/>
    <x v="32"/>
    <x v="1"/>
    <s v="50 min"/>
    <s v="Documentaries"/>
    <s v="A Cambridge geneticist dispels misconceptions about living with obesity and explores why the epidemic continues to expand across the UK and America."/>
    <x v="8"/>
  </r>
  <r>
    <s v="s8743"/>
    <x v="0"/>
    <x v="5066"/>
    <s v="Wild Wild West"/>
    <x v="3345"/>
    <s v="Will Smith"/>
    <s v="Will Smith, Kevin Kline, Kenneth Branagh, Salma Hayek, M. Emmet Walsh, Ted Levine, Frederique Van Der Wal, Musetta Vander, Sofia Eng, Bai Ling"/>
    <s v="United States"/>
    <s v="United States"/>
    <x v="0"/>
    <x v="578"/>
    <x v="1"/>
    <x v="31"/>
    <x v="2"/>
    <s v="106 min"/>
    <s v="Action &amp; Adventure, Comedies, Sci-Fi &amp; Fantasy"/>
    <s v="Armed with an ingenious arsenal, two top-notch government agents are tasked with tracking down a diabolical scientist in this futuristic Western."/>
    <x v="5"/>
  </r>
  <r>
    <s v="s8744"/>
    <x v="0"/>
    <x v="5067"/>
    <s v="Wildlife"/>
    <x v="3918"/>
    <s v="Carey Mulligan"/>
    <s v="Carey Mulligan, Ed Oxenbould, Bill Camp, Jake Gyllenhaal, Mollie Milligan, Darryl Cox"/>
    <s v="United States"/>
    <s v="United States"/>
    <x v="0"/>
    <x v="397"/>
    <x v="0"/>
    <x v="21"/>
    <x v="2"/>
    <s v="105 min"/>
    <s v="Dramas, Independent Movies"/>
    <s v="A teen‚Äôs life in 1960 Montana grows complicated when his father is fired, his mother returns to work, and the strain on the family begins to show."/>
    <x v="0"/>
  </r>
  <r>
    <s v="s8746"/>
    <x v="0"/>
    <x v="5068"/>
    <s v="Willy Wonka &amp; the Chocolate Factory"/>
    <x v="3919"/>
    <s v="Gene Wilder"/>
    <s v="Gene Wilder, Jack Albertson, Peter Ostrum, Roy Kinnear, Julie Dawn Cole, Leonard Stone, Denise Nickerson, Dodo Denney, Paris Themmen, Ursula Reit"/>
    <s v="United States, East Germany, West Germany"/>
    <s v="United States"/>
    <x v="0"/>
    <x v="578"/>
    <x v="1"/>
    <x v="59"/>
    <x v="6"/>
    <s v="100 min"/>
    <s v="Children &amp; Family Movies, Classic Movies, Comedies"/>
    <s v="Zany Willy Wonka causes a stir when he announces that golden tickets hidden inside his candy bars will admit holders into his secret confectionary."/>
    <x v="7"/>
  </r>
  <r>
    <s v="s8749"/>
    <x v="0"/>
    <x v="5069"/>
    <s v="Winter of Our Dreams"/>
    <x v="3775"/>
    <s v="Judy Davis"/>
    <s v="Judy Davis, Bryan Brown, Cathy Downes, Baz Luhrmann, Peter Mochrie, Mervyn Drake, Margie McCrae"/>
    <s v="Australia"/>
    <s v="Australia"/>
    <x v="9"/>
    <x v="1193"/>
    <x v="0"/>
    <x v="47"/>
    <x v="11"/>
    <s v="86 min"/>
    <s v="Classic Movies, Dramas"/>
    <s v="After the death of a long-ago lover, married philanderer Rob tracks down her friend, a drug-addicted prostitute desperate to escape her dead-end life."/>
    <x v="9"/>
  </r>
  <r>
    <s v="s8751"/>
    <x v="0"/>
    <x v="5070"/>
    <s v="Winter's Bone"/>
    <x v="3920"/>
    <s v="Jennifer Lawrence"/>
    <s v="Jennifer Lawrence, John Hawkes, Kevin Breznahan, Dale Dickey, Garret Dillahunt, Sheryl Lee, Lauren Sweetser, Tate Taylor"/>
    <s v="United States"/>
    <s v="United States"/>
    <x v="0"/>
    <x v="773"/>
    <x v="3"/>
    <x v="3"/>
    <x v="4"/>
    <s v="100 min"/>
    <s v="Dramas, Independent Movies"/>
    <s v="In this unflinching noir drama, a resilient teen goes on the trail of her missing, drug-dealing father when his absence threatens the family's safety."/>
    <x v="0"/>
  </r>
  <r>
    <s v="s8752"/>
    <x v="0"/>
    <x v="5071"/>
    <s v="Wish I Was Here"/>
    <x v="3921"/>
    <s v="Zach Braff"/>
    <s v="Zach Braff, Kate Hudson, Donald Faison, Joey King, Josh Gad, Jim Parsons, Pierce Gagnon, Mandy Patinkin, Ashley Greene, Michael Weston"/>
    <s v="United States"/>
    <s v="United States"/>
    <x v="0"/>
    <x v="869"/>
    <x v="2"/>
    <x v="28"/>
    <x v="4"/>
    <s v="106 min"/>
    <s v="Comedies, Dramas, Independent Movies"/>
    <s v="With his acting career moribund, Aidan Bloom steers a new tack in life, taking over his children's education when private school becomes too costly."/>
    <x v="2"/>
  </r>
  <r>
    <s v="s8753"/>
    <x v="0"/>
    <x v="5072"/>
    <s v="Wish Man"/>
    <x v="3922"/>
    <s v="Andrew Steel"/>
    <s v="Andrew Steel, Kirby Bliss Blanton, Tom Sizemore, Danny Trejo, Frank Whaley, Robert Pine, Fay Masterson, Steven Michael Quezada, Bruce Davison, Dale Dickey, Kenny Roberts, Colin Edwards, Casey Stoner, Freddie Spencer"/>
    <s v="United States"/>
    <s v="United States"/>
    <x v="0"/>
    <x v="600"/>
    <x v="0"/>
    <x v="23"/>
    <x v="1"/>
    <s v="108 min"/>
    <s v="Children &amp; Family Movies, Dramas"/>
    <s v="After surviving a life-threatening accident, a troubled cop finds new purpose when he bonds with a terminally ill little boy. Based on a true story."/>
    <x v="7"/>
  </r>
  <r>
    <s v="s8754"/>
    <x v="0"/>
    <x v="5073"/>
    <s v="Withdrawn"/>
    <x v="3923"/>
    <s v="Aaron Keogh"/>
    <s v="Aaron Keogh, Molly Reisman, Dean Tardioli, Greg Wasylyszn, Adrian Murray, Kelly Paoli, Earl Oliveros, Hallie Burt"/>
    <s v="Canada"/>
    <s v="Canada"/>
    <x v="11"/>
    <x v="935"/>
    <x v="0"/>
    <x v="5"/>
    <x v="0"/>
    <s v="74 min"/>
    <s v="Dramas, Independent Movies"/>
    <s v="Unable to pay bills and unwilling to change his slacker lifestyle, twentysomething Aaron hatches a defrauding scheme when he finds a lost credit card."/>
    <x v="0"/>
  </r>
  <r>
    <s v="s8755"/>
    <x v="0"/>
    <x v="5074"/>
    <s v="Wolves"/>
    <x v="3924"/>
    <s v="Michael Shannon"/>
    <s v="Michael Shannon, Carla Gugino, Taylor John Smith, Chris Bauer, John Douglas Thompson, Zazie Beetz, Wayne Duvall, Christopher Meyer, Richard Kohnke"/>
    <s v="United States"/>
    <s v="United States"/>
    <x v="0"/>
    <x v="754"/>
    <x v="3"/>
    <x v="32"/>
    <x v="4"/>
    <s v="109 min"/>
    <s v="Dramas, Independent Movies, Sports Movies"/>
    <s v="A promising high school basketball player has his eye on an Ivy League scholarship. But his father's secret addictions could ruin everything."/>
    <x v="0"/>
  </r>
  <r>
    <s v="s8758"/>
    <x v="0"/>
    <x v="5075"/>
    <s v="World Trade Center"/>
    <x v="521"/>
    <s v="Nicolas Cage"/>
    <s v="Nicolas Cage, Michael Pe√±a, Maggie Gyllenhaal, Maria Bello, Stephen Dorff, Jay Hernandez, Michael Shannon, Frank Whaley, Jon Bernthal, Morgan Flynn, Nick Damici, Viola Davis, William Mapother"/>
    <s v="United States"/>
    <s v="United States"/>
    <x v="0"/>
    <x v="611"/>
    <x v="1"/>
    <x v="20"/>
    <x v="2"/>
    <s v="129 min"/>
    <s v="Action &amp; Adventure, Dramas"/>
    <s v="Working under treacherous conditions, an army of dedicated rescuers struggles to find anyone who survived the World Trade Center's tragic collapse."/>
    <x v="5"/>
  </r>
  <r>
    <s v="s8761"/>
    <x v="0"/>
    <x v="5076"/>
    <s v="Would You Rather"/>
    <x v="3925"/>
    <s v="Brittany Snow"/>
    <s v="Brittany Snow, Jeffrey Combs, Jonny Coyne, Lawrence Gilliard Jr., Enver Gjokaj, Sasha Grey, John Heard, Charlie Hofheimer, Logan Miller, June Squibb, Eddie Steeples, Robin Lord Taylor, Robb Wells"/>
    <s v="United States"/>
    <s v="United States"/>
    <x v="0"/>
    <x v="610"/>
    <x v="2"/>
    <x v="4"/>
    <x v="0"/>
    <s v="93 min"/>
    <s v="Horror Movies, Independent Movies, Thrillers"/>
    <s v="In need of cash to help her sick brother, a young woman agrees to take part in a lethal winner-takes-all parlor game hosted by a sadistic millionaire."/>
    <x v="3"/>
  </r>
  <r>
    <s v="s8762"/>
    <x v="0"/>
    <x v="5077"/>
    <s v="Wrong No."/>
    <x v="3926"/>
    <s v="Javed Sheikh"/>
    <s v="Javed Sheikh, Danish Taimoor, Janita Asma, Nayyar Ejaz, Qavi Khan, Shafqat Cheema, Sohai Ali Abro, Nadeem Jafri"/>
    <s v="Pakistan"/>
    <s v="Pakistan"/>
    <x v="63"/>
    <x v="609"/>
    <x v="3"/>
    <x v="25"/>
    <x v="1"/>
    <s v="133 min"/>
    <s v="Comedies, International Movies, Romantic Movies"/>
    <s v="Two identical strangers pursue their respective dreams after exchanging lives and getting out from under the thumb of their controlling loved ones."/>
    <x v="2"/>
  </r>
  <r>
    <s v="s8763"/>
    <x v="0"/>
    <x v="5078"/>
    <s v="Wrong Side Raju"/>
    <x v="1410"/>
    <s v="Pratik Gandhi"/>
    <s v="Pratik Gandhi, Kimberley Louisa McBeath, Asif Basra, Kavi Shastri, Hetal Puniwala, Ragi Jani, Makarand Shukla, Alok Gagdekar, Jayesh More, Siddharth Randeria, Kenneth Desai"/>
    <s v="India"/>
    <s v="India"/>
    <x v="3"/>
    <x v="1037"/>
    <x v="5"/>
    <x v="32"/>
    <x v="0"/>
    <s v="140 min"/>
    <s v="Dramas, International Movies"/>
    <s v="The life of a chauffeur and part-time bootlegger takes a turn toward the dramatic when a girl approaches him to buy illicit alcohol."/>
    <x v="0"/>
  </r>
  <r>
    <s v="s8765"/>
    <x v="0"/>
    <x v="5079"/>
    <s v="Wyatt Earp"/>
    <x v="3927"/>
    <s v="Kevin Costner"/>
    <s v="Kevin Costner, Dennis Quaid, Gene Hackman, David Andrews, Linden Ashby, Jeff Fahey, Joanna Going, Mark Harmon, Michael Madsen, Catherine O'Hara, Bill Pullman, Isabella Rossellini, Tom Sizemore"/>
    <s v="United States"/>
    <s v="United States"/>
    <x v="0"/>
    <x v="578"/>
    <x v="1"/>
    <x v="24"/>
    <x v="2"/>
    <s v="191 min"/>
    <s v="Action &amp; Adventure"/>
    <s v="Legendary lawman Wyatt Earp is continually at odds with a gang of renegade cowboys, culminating in a fiery showdown with the outlaws at the OK Corral."/>
    <x v="5"/>
  </r>
  <r>
    <s v="s8766"/>
    <x v="0"/>
    <x v="5080"/>
    <s v="XX"/>
    <x v="3928"/>
    <s v="Natalie Brown"/>
    <s v="Natalie Brown, Jonathan Watton, Melanie Lynskey, Lindsay Burdge, Sheila Vand, Casey Adams, Breeda Wool, Angela Trimbur, Morgan Krantz, Christina Kirk, Kyle Allen, Mike Doyle"/>
    <s v="Canada, United States"/>
    <s v="Canada"/>
    <x v="11"/>
    <x v="577"/>
    <x v="2"/>
    <x v="5"/>
    <x v="4"/>
    <s v="81 min"/>
    <s v="Horror Movies"/>
    <s v="This four-part anthology of short horror films features stories that include some traditional themes but all are shown from a female point of view."/>
    <x v="3"/>
  </r>
  <r>
    <s v="s8767"/>
    <x v="0"/>
    <x v="5081"/>
    <s v="XXx"/>
    <x v="2964"/>
    <s v="Vin Diesel"/>
    <s v="Vin Diesel, Asia Argento, Marton Csokas, Samuel L. Jackson, Danny Trejo, Michael Roof, Tom Everett, Richy M√ºller, William Hope, Werner Daehn"/>
    <s v="United States"/>
    <s v="United States"/>
    <x v="0"/>
    <x v="807"/>
    <x v="0"/>
    <x v="12"/>
    <x v="2"/>
    <s v="124 min"/>
    <s v="Action &amp; Adventure, Sports Movies"/>
    <s v="A notorious underground rush-seeker deemed untouchable by the law is coerced into cooperating with the government to infiltrate a Russian crime ring."/>
    <x v="5"/>
  </r>
  <r>
    <s v="s8768"/>
    <x v="0"/>
    <x v="5081"/>
    <s v="XXX: State of the Union"/>
    <x v="2674"/>
    <s v="Ice Cube"/>
    <s v="Ice Cube, Samuel L. Jackson, Willem Dafoe, Scott Speedman, Peter Strauss, Xzibit, Michael Roof, Sunny Mabrey, Nona Gaye, John Gleeson Connolly"/>
    <s v="United States"/>
    <s v="United States"/>
    <x v="0"/>
    <x v="807"/>
    <x v="0"/>
    <x v="19"/>
    <x v="2"/>
    <s v="101 min"/>
    <s v="Action &amp; Adventure"/>
    <s v="In this action-packed follow-up to XXX, U.S. intelligence officer Augustus Gibbons must thwart a massive conspiracy to overthrow the government."/>
    <x v="5"/>
  </r>
  <r>
    <s v="s8769"/>
    <x v="0"/>
    <x v="5082"/>
    <s v="Y Tu Mam√° Tambi√©n"/>
    <x v="1889"/>
    <s v="Maribel Verd√∫"/>
    <s v="Maribel Verd√∫, Gael Garc√≠a Bernal, Diego Luna, Daniel Gim√©nez Cacho, Ana L√≥pez Mercado, Nathan Grinberg, Ver√≥nica Langer, Mar√≠a Aura, Giselle Audirac, Arturo R√≠os, Andr√©s Almeida, Diana Bracho, Emilio Echevarr√≠a"/>
    <s v="Mexico"/>
    <s v="Mexico"/>
    <x v="17"/>
    <x v="806"/>
    <x v="1"/>
    <x v="11"/>
    <x v="4"/>
    <s v="106 min"/>
    <s v="Dramas, Independent Movies, International Movies"/>
    <s v="When rich teens Tenoch and Julio meet the alluring, older Luisa, they try to impress her with stories of a road trip, then convince her to join them."/>
    <x v="0"/>
  </r>
  <r>
    <s v="s8770"/>
    <x v="0"/>
    <x v="5083"/>
    <s v="Y.M.I.: Yeh Mera India"/>
    <x v="3929"/>
    <s v="Anupam Kher"/>
    <s v="Anupam Kher, Atul Kulkarni, Aakash Pandey, Milind Gunaji, Perizaad Zorabian, Smiley Suri, Parvin Dabas, Rajit Kapoor, Purab Kohli, Rajpal Yadav, Sarika, Sayaji Shinde, Seema Biswas, Vijay Raaz, Ashwin Mushran, Veerendra Saxena, Siddhant Karnick"/>
    <s v="India"/>
    <s v="India"/>
    <x v="3"/>
    <x v="964"/>
    <x v="2"/>
    <x v="16"/>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x v="0"/>
  </r>
  <r>
    <s v="s8771"/>
    <x v="0"/>
    <x v="5084"/>
    <s v="Yaadein"/>
    <x v="3218"/>
    <s v="Jackie Shroff"/>
    <s v="Jackie Shroff, Hrithik Roshan, Kareena Kapoor, Amrish Puri, Kiran Rathod, Rati Agnihotri, Supriya Karnik, Anang Desai"/>
    <s v="India"/>
    <s v="India"/>
    <x v="3"/>
    <x v="964"/>
    <x v="2"/>
    <x v="11"/>
    <x v="1"/>
    <s v="171 min"/>
    <s v="Dramas, International Movies, Romantic Movies"/>
    <s v="Two young lovers set out to overcome the obstacles that stand in the way of their marriage, beginning with the objections of the girl's father."/>
    <x v="0"/>
  </r>
  <r>
    <s v="s8772"/>
    <x v="0"/>
    <x v="5085"/>
    <s v="Yaara O Dildaara"/>
    <x v="1955"/>
    <s v="Harbhajan Mann"/>
    <s v="Harbhajan Mann, Tulip Joshi, Kabir Bedi, Gulzar Chahal, Jonita, Gurpreet Ghuggi, Gurpreet Grewal, Neena Cheema, Sunita Dhir"/>
    <s v="India"/>
    <s v="India"/>
    <x v="3"/>
    <x v="1020"/>
    <x v="1"/>
    <x v="15"/>
    <x v="1"/>
    <s v="132 min"/>
    <s v="Dramas, International Movies, Music &amp; Musicals"/>
    <s v="The patriarch of a wealthy family with one industrious son and one who's a playboy arranges for the marriage of one to the woman the other loves."/>
    <x v="0"/>
  </r>
  <r>
    <s v="s8773"/>
    <x v="0"/>
    <x v="5086"/>
    <s v="Yamla Pagla Deewana 2"/>
    <x v="84"/>
    <s v="Dharmendra"/>
    <s v="Dharmendra, Sunny Deol, Bobby Deol, Neha Sharma, Kristina Akheeva, Annu Kapoor, Johnny Lever, Sucheta Khanna, Aidan Cook, Anupam Kher"/>
    <s v="India"/>
    <s v="India"/>
    <x v="3"/>
    <x v="1115"/>
    <x v="6"/>
    <x v="4"/>
    <x v="1"/>
    <s v="147 min"/>
    <s v="Action &amp; Adventure, Comedies, International Movies"/>
    <s v="Up to his old tricks, con man Dharam poses as a millionaire to get his younger son married to the daughter of a wealthy businessman."/>
    <x v="5"/>
  </r>
  <r>
    <s v="s8774"/>
    <x v="0"/>
    <x v="5087"/>
    <s v="Yanda Kartavya Aahe"/>
    <x v="3178"/>
    <s v="Ankush Choudhary"/>
    <s v="Ankush Choudhary, Smita Shewale, Mohan Joshi, Atmaram Bhende, Asha Bhende"/>
    <s v="India"/>
    <s v="India"/>
    <x v="3"/>
    <x v="992"/>
    <x v="6"/>
    <x v="20"/>
    <x v="5"/>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x v="2"/>
  </r>
  <r>
    <s v="s8775"/>
    <x v="0"/>
    <x v="5088"/>
    <s v="ŸäŸàŸÖ ÿßŸÑÿØŸäŸÜ"/>
    <x v="3930"/>
    <s v="Rady Gamal"/>
    <s v="Rady Gamal, Ahmed Abdelhafiz, Shahira Fahmy, Shehab Ibrahim, Mohamed Abd El Azim, Osama Abdullah, Khaled Raafat, Mohamed Qishta, Shoq Emara, Mahmoud Fares"/>
    <s v="Egypt, Austria, United States"/>
    <s v="Egypt"/>
    <x v="27"/>
    <x v="632"/>
    <x v="0"/>
    <x v="21"/>
    <x v="1"/>
    <s v="97 min"/>
    <s v="Dramas, Independent Movies, International Movies"/>
    <s v="A man cured of leprosy and a young orphan leave their colony for the first time to travel across Egypt, hoping to find the families they lost."/>
    <x v="0"/>
  </r>
  <r>
    <s v="s8777"/>
    <x v="0"/>
    <x v="5089"/>
    <s v="Yellowbird"/>
    <x v="3931"/>
    <s v="Dakota Fanning"/>
    <s v="Dakota Fanning, Seth Green, Christine Baranski, Zachary Gordon, Richard Kind, Danny Glover, Elliott Gould, Ryan Lee, Jim Rash, Yvette Nicole Brown, Kostja Ullmann"/>
    <s v="France, Belgium"/>
    <s v="France"/>
    <x v="14"/>
    <x v="1574"/>
    <x v="1"/>
    <x v="28"/>
    <x v="3"/>
    <s v="90 min"/>
    <s v="Children &amp; Family Movies, Comedies"/>
    <s v="An orphaned bird tags along with a flock on their long migration to Africa and becomes a hero when his newfound &quot;family&quot; runs into trouble."/>
    <x v="7"/>
  </r>
  <r>
    <s v="s8778"/>
    <x v="0"/>
    <x v="5090"/>
    <s v="Yes or No"/>
    <x v="3932"/>
    <s v="Sushar Manaying"/>
    <s v="Sushar Manaying, Supanart Jittaleela, Arisara Thongborisut, Soranut Yupanun, Inthira Yeunyong"/>
    <s v="Thailand"/>
    <s v="Thailand"/>
    <x v="24"/>
    <x v="1439"/>
    <x v="2"/>
    <x v="3"/>
    <x v="5"/>
    <s v="111 min"/>
    <s v="International Movies, LGBTQ Movies, Romantic Movies"/>
    <s v="Traditional girl Pie is initially uncomfortable with her tomboyish new roommate. But as time goes on, she finds herself increasingly attracted to her."/>
    <x v="15"/>
  </r>
  <r>
    <s v="s8779"/>
    <x v="0"/>
    <x v="5091"/>
    <s v="Yes or No 2"/>
    <x v="3932"/>
    <s v="Supanart Jittaleela"/>
    <s v="Supanart Jittaleela, Sushar Manaying, Nisa Boonsantear, Apittha Khlaiudom, Apapattra Meesang"/>
    <s v="Thailand"/>
    <s v="Thailand"/>
    <x v="24"/>
    <x v="1445"/>
    <x v="2"/>
    <x v="10"/>
    <x v="5"/>
    <s v="112 min"/>
    <s v="International Movies, LGBTQ Movies, Romantic Movies"/>
    <s v="No longer university girls, Kim and Pie face new hurdles in their relationship, including work, new friends and other distractions."/>
    <x v="15"/>
  </r>
  <r>
    <s v="s8780"/>
    <x v="0"/>
    <x v="5092"/>
    <s v="Yes or No 2.5"/>
    <x v="3933"/>
    <s v="Supanart Jittaleela"/>
    <s v="Supanart Jittaleela, Pimpakan Bangchawong, Chansakorn Kittiwattanakorn, Sunanta Yoonniyom"/>
    <s v="Thailand"/>
    <s v="Thailand"/>
    <x v="24"/>
    <x v="1445"/>
    <x v="2"/>
    <x v="25"/>
    <x v="5"/>
    <s v="107 min"/>
    <s v="International Movies, LGBTQ Movies, Romantic Movies"/>
    <s v="Roommates Wine and Pie find their lives turned upside down when two more ladies move in next door, bringing up past heartaches and new attractions."/>
    <x v="15"/>
  </r>
  <r>
    <s v="s8782"/>
    <x v="0"/>
    <x v="5093"/>
    <s v="Yo-Kai Watch: The Movie"/>
    <x v="3934"/>
    <s v="Johnny Yong Bosch"/>
    <s v="Johnny Yong Bosch, Joey D'Auria, Alicyn Packard, Melissa Hutchison, Paul Greenberg, Brent Pendergrass"/>
    <s v="Japan, United States"/>
    <s v="Japan"/>
    <x v="6"/>
    <x v="1183"/>
    <x v="2"/>
    <x v="32"/>
    <x v="7"/>
    <s v="96 min"/>
    <s v="Anime Features, Children &amp; Family Movies"/>
    <s v="Nate's special Yo-Kai Watch is missing. He travels back in time to meet the watch's inventor, his grandfather. Together, they must restore history!"/>
    <x v="27"/>
  </r>
  <r>
    <s v="s8783"/>
    <x v="0"/>
    <x v="5094"/>
    <s v="Yoga Hosers"/>
    <x v="392"/>
    <s v="Harley Quinn Smith"/>
    <s v="Harley Quinn Smith, Lily-Rose Depp, Johnny Depp, Justin Long, Austin Butler, Tyler Posey, Stan Lee, Jason Mewes, Adam Brody, Haley Joel Osment, Genesis Rodriguez"/>
    <s v="United States"/>
    <s v="United States"/>
    <x v="0"/>
    <x v="1182"/>
    <x v="3"/>
    <x v="32"/>
    <x v="2"/>
    <s v="88 min"/>
    <s v="Comedies, Horror Movies, Independent Movies"/>
    <s v="With an all-important high school party at stake, two teen yoga fanatics enlist a man hunter to help fight an army of monsters created by Nazis."/>
    <x v="2"/>
  </r>
  <r>
    <s v="s8787"/>
    <x v="0"/>
    <x v="5095"/>
    <s v="You Can Tutu"/>
    <x v="3935"/>
    <s v="Lily O'Regan"/>
    <s v="Lily O'Regan, Jeannettsy Enriquez Borges, Joeley Gibson, Zahra Hassan Malik, Cleo Badcock, Stuart Manning, Ali Bastian, Amanda Holt"/>
    <s v="United Kingdom"/>
    <s v="United Kingdom"/>
    <x v="1"/>
    <x v="993"/>
    <x v="5"/>
    <x v="5"/>
    <x v="8"/>
    <s v="87 min"/>
    <s v="Children &amp; Family Movies"/>
    <s v="A gifted young ballet dancer struggles to find her footing in an uptight ballet school that brings her and her family to a brand-new neighborhood."/>
    <x v="7"/>
  </r>
  <r>
    <s v="s8788"/>
    <x v="0"/>
    <x v="5096"/>
    <s v="You Can‚Äôt Fight Christmas"/>
    <x v="3354"/>
    <s v="Brely Evans"/>
    <s v="Brely Evans, Andra Fuller, Persia White, Porscha Coleman, Travis Winfrey, Nathan Davis Jr., Dedrick Bonner, Matthew Jones, Larry Poindexter, Richard Gant, Marla Gibbs"/>
    <s v="United States"/>
    <s v="United States"/>
    <x v="0"/>
    <x v="1002"/>
    <x v="0"/>
    <x v="5"/>
    <x v="5"/>
    <s v="85 min"/>
    <s v="Comedies, Romantic Movies"/>
    <s v="After stepping in to revitalize his family's hotel, a money-minded businessman clashes with the hotel's cheery, Christmas-loving decorator."/>
    <x v="2"/>
  </r>
  <r>
    <s v="s8789"/>
    <x v="0"/>
    <x v="5097"/>
    <s v="You Carry Me"/>
    <x v="3936"/>
    <s v="Lana Baric"/>
    <s v="Lana Baric, Vojislav Brajovic, Natasa Janjic, Goran Hajdukovic, Helena Beljan, Juraj Dabic, Natasa Dorcic, Sebastian Cavazza, Ana Begic, Krunoslav Saric"/>
    <s v="Croatia, Slovenia, Serbia, Montenegro"/>
    <s v="Croatia"/>
    <x v="76"/>
    <x v="1001"/>
    <x v="1"/>
    <x v="25"/>
    <x v="0"/>
    <s v="157 min"/>
    <s v="Dramas, International Movies"/>
    <s v="A soap opera producer, director and makeup artist each face wrenching family turmoil, from teen rebellion and marital infidelity to Alzheimer's."/>
    <x v="0"/>
  </r>
  <r>
    <s v="s8790"/>
    <x v="0"/>
    <x v="5098"/>
    <s v="You Changed My Life"/>
    <x v="672"/>
    <s v="John Lloyd Cruz"/>
    <s v="John Lloyd Cruz, Sarah Geronimo, Rayver Cruz, Dante Rivero, Rowell Santiago, Al Tantay, Irma Adlawan, Bernard Palanca, Matet De Leon, Joross Gamboa"/>
    <s v="Philippines"/>
    <s v="Philippines"/>
    <x v="34"/>
    <x v="775"/>
    <x v="1"/>
    <x v="17"/>
    <x v="5"/>
    <s v="116 min"/>
    <s v="Comedies, Dramas, International Movies"/>
    <s v="Laida and Miggy think they've found perfect happiness with each other, until their burgeoning careers force them into a long-distance relationship."/>
    <x v="2"/>
  </r>
  <r>
    <s v="s8791"/>
    <x v="0"/>
    <x v="5099"/>
    <s v="You Don't Mess with the Zohan"/>
    <x v="5"/>
    <s v="Adam Sandler"/>
    <s v="Adam Sandler, John Turturro, Emmanuelle Chriqui, Nick Swardson, Lainie Kazan, Ido Mosseri, Rob Schneider, Dave Matthews, Michael Buffer, Charlotte Rae"/>
    <s v="United States"/>
    <s v="United States"/>
    <x v="0"/>
    <x v="658"/>
    <x v="5"/>
    <x v="16"/>
    <x v="13"/>
    <s v="113 min"/>
    <s v="Action &amp; Adventure, Comedies"/>
    <s v="An Israeli counterterrorism soldier with a secretly fabulous ambition to become a Manhattan hairstylist will do anything to make his dreams come true."/>
    <x v="5"/>
  </r>
  <r>
    <s v="s8792"/>
    <x v="0"/>
    <x v="5100"/>
    <s v="Young Adult"/>
    <x v="3878"/>
    <s v="Charlize Theron"/>
    <s v="Charlize Theron, Patton Oswalt, Patrick Wilson, Elizabeth Reaser, Jill Eikenberry, Mary Beth Hurt, Collette Wolfe, Richard Bekins, Kate Nowlin"/>
    <s v="United States"/>
    <s v="United States"/>
    <x v="0"/>
    <x v="611"/>
    <x v="1"/>
    <x v="15"/>
    <x v="4"/>
    <s v="94 min"/>
    <s v="Comedies, Dramas, Independent Movies"/>
    <s v="When a divorced writer gets a letter from an old boyfriend announcing his wife's had a baby, she returns to her hometown to reconnect with her ex."/>
    <x v="2"/>
  </r>
  <r>
    <s v="s8793"/>
    <x v="0"/>
    <x v="5101"/>
    <s v="Young Tiger"/>
    <x v="3937"/>
    <s v="Qiu Yuen"/>
    <s v="Qiu Yuen, Charlie Chin, Jackie Chan, Hu Chin, Nan Chiang"/>
    <s v="Hong Kong"/>
    <s v="Hong Kong"/>
    <x v="12"/>
    <x v="1193"/>
    <x v="0"/>
    <x v="55"/>
    <x v="11"/>
    <s v="81 min"/>
    <s v="Action &amp; Adventure, International Movies"/>
    <s v="Aided only by a tough female police officer, a Hong Kong taxi driver tries to escape from gangsters pursuing incriminating evidence left in his cab."/>
    <x v="5"/>
  </r>
  <r>
    <s v="s8794"/>
    <x v="0"/>
    <x v="5102"/>
    <s v="Yours, Mine and Ours"/>
    <x v="25"/>
    <s v="Dennis Quaid"/>
    <s v="Dennis Quaid, Rene Russo, Sean Faris, Katija Pevec, Dean Collins, Tyler Patrick Jones, Haley Ramm, Brecken Palmer, Bridger Palmer, Ty Panitz"/>
    <s v="United States"/>
    <s v="United States"/>
    <x v="0"/>
    <x v="611"/>
    <x v="1"/>
    <x v="19"/>
    <x v="3"/>
    <s v="88 min"/>
    <s v="Children &amp; Family Movies, Comedies"/>
    <s v="When a father of eight and a mother of 10 prepare to wed, the couple's children attempt to sabotage the union in this remake of a 1968 comedy."/>
    <x v="7"/>
  </r>
  <r>
    <s v="s8795"/>
    <x v="0"/>
    <x v="5103"/>
    <s v="ÿßÿ¥ÿ™ÿ®ÿßŸÉ"/>
    <x v="3938"/>
    <s v="Nelly Karim"/>
    <s v="Nelly Karim, Hany Adel, Tarek Abdel Aziz, Ahmed Malek, Ahmed Dash, Husni Sheta, Aly Eltayeb, Amr El Kady, Mohamed Abd El Azim, Gameel Barsoum, Ashraf Hamdy"/>
    <s v="Egypt, France"/>
    <s v="Egypt"/>
    <x v="27"/>
    <x v="858"/>
    <x v="2"/>
    <x v="32"/>
    <x v="1"/>
    <s v="98 min"/>
    <s v="Dramas, Independent Movies, International Movies"/>
    <s v="Amid the tumult following Egyptian President Morsi's ouster, demonstrators from divergent backgrounds are brought together inside a police truck."/>
    <x v="0"/>
  </r>
  <r>
    <s v="s8799"/>
    <x v="0"/>
    <x v="5104"/>
    <s v="Zed Plus"/>
    <x v="3939"/>
    <s v="Adil Hussain"/>
    <s v="Adil Hussain, Mona Singh, K.K. Raina, Sanjay Mishra, Anil Rastogi, Ravi Jhankal, Kulbhushan Kharbanda, Ekavali Khanna, Mukesh Tiwari, Vinod Acharya"/>
    <s v="India"/>
    <s v="India"/>
    <x v="3"/>
    <x v="579"/>
    <x v="0"/>
    <x v="28"/>
    <x v="0"/>
    <s v="131 min"/>
    <s v="Comedies, Dramas, International Movies"/>
    <s v="A philandering small-town mechanic's political ambitions are sparked when the visiting prime minister mistakenly grants him special security clearance."/>
    <x v="2"/>
  </r>
  <r>
    <s v="s8800"/>
    <x v="0"/>
    <x v="5105"/>
    <s v="Zenda"/>
    <x v="3380"/>
    <s v="Santosh Juvekar"/>
    <s v="Santosh Juvekar, Siddharth Chandekar, Sachit Patil, Chinmay Mandlekar, Rajesh Shringarpure, Pushkar Shrotri, Tejashree Pradhan, Neha Joshi"/>
    <s v="India"/>
    <s v="India"/>
    <x v="3"/>
    <x v="1330"/>
    <x v="2"/>
    <x v="17"/>
    <x v="1"/>
    <s v="120 min"/>
    <s v="Dramas, International Movies"/>
    <s v="A change in the leadership of a political party sparks bitter conflict and the party's division into two rival factions."/>
    <x v="0"/>
  </r>
  <r>
    <s v="s8802"/>
    <x v="0"/>
    <x v="5106"/>
    <s v="Zinzana"/>
    <x v="3940"/>
    <s v="Ali Suliman"/>
    <s v="Ali Suliman, Saleh Bakri, Yasa, Ali Al-Jabri, Mansoor Alfeeli, Ahd"/>
    <s v="United Arab Emirates, Jordan"/>
    <s v="United Arab Emirates"/>
    <x v="35"/>
    <x v="1575"/>
    <x v="1"/>
    <x v="25"/>
    <x v="0"/>
    <s v="96 min"/>
    <s v="Dramas, International Movies, Thrillers"/>
    <s v="Recovering alcoholic Talal wakes up inside a small-town police station cell, where he's subject to the mind games of a psychotic sadist."/>
    <x v="0"/>
  </r>
  <r>
    <s v="s8803"/>
    <x v="0"/>
    <x v="5107"/>
    <s v="Zodiac"/>
    <x v="231"/>
    <s v="Mark Ruffalo"/>
    <s v="Mark Ruffalo, Jake Gyllenhaal, Robert Downey Jr., Anthony Edwards, Brian Cox, Elias Koteas, Donal Logue, John Carroll Lynch, Dermot Mulroney, Chlo√´ Sevigny"/>
    <s v="United States"/>
    <s v="United States"/>
    <x v="0"/>
    <x v="611"/>
    <x v="1"/>
    <x v="18"/>
    <x v="4"/>
    <s v="158 min"/>
    <s v="Cult Movies, Dramas, Thrillers"/>
    <s v="A political cartoonist, a crime reporter and a pair of cops investigate San Francisco's infamous Zodiac Killer in this thriller based on a true story."/>
    <x v="19"/>
  </r>
  <r>
    <s v="s8805"/>
    <x v="0"/>
    <x v="5108"/>
    <s v="Zombieland"/>
    <x v="2611"/>
    <s v="Jesse Eisenberg"/>
    <s v="Jesse Eisenberg, Woody Harrelson, Emma Stone, Abigail Breslin, Amber Heard, Bill Murray, Derek Graf"/>
    <s v="United States"/>
    <s v="United States"/>
    <x v="0"/>
    <x v="624"/>
    <x v="3"/>
    <x v="17"/>
    <x v="4"/>
    <s v="88 min"/>
    <s v="Comedies, Horror Movies"/>
    <s v="Looking to survive in a world taken over by zombies, a dorky college student teams with an urban roughneck and a pair of grifter sisters."/>
    <x v="2"/>
  </r>
  <r>
    <s v="s8806"/>
    <x v="0"/>
    <x v="5109"/>
    <s v="Zoom"/>
    <x v="3941"/>
    <s v="Tim Allen"/>
    <s v="Tim Allen, Courteney Cox, Chevy Chase, Kate Mara, Ryan Newman, Michael Cassidy, Spencer Breslin, Rip Torn, Kevin Zegers"/>
    <s v="United States"/>
    <s v="United States"/>
    <x v="0"/>
    <x v="1365"/>
    <x v="4"/>
    <x v="20"/>
    <x v="3"/>
    <s v="88 min"/>
    <s v="Children &amp; Family Movies, Comedies"/>
    <s v="Dragged from civilian life, a former superhero must train a new crop of youthful saviors when the military preps for an attack by a familiar villain."/>
    <x v="7"/>
  </r>
  <r>
    <s v="s8807"/>
    <x v="0"/>
    <x v="5110"/>
    <s v="Zubaan"/>
    <x v="3942"/>
    <s v="Vicky Kaushal"/>
    <s v="Vicky Kaushal, Sarah-Jane Dias, Raaghav Chanana, Manish Chaudhary, Meghna Malik, Malkeet Rauni, Anita Shabdish, Chittaranjan Tripathy"/>
    <s v="India"/>
    <s v="India"/>
    <x v="3"/>
    <x v="772"/>
    <x v="4"/>
    <x v="25"/>
    <x v="1"/>
    <s v="111 min"/>
    <s v="Dramas, International Movies, Music &amp; Musicals"/>
    <s v="A scrappy but poor boy worms his way into a tycoon's dysfunctional family, while facing his fear of music and the truth about his past."/>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AAD4B-1C38-1E4F-B543-FF96B655C462}"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axis="axisRow" showAll="0" measureFilter="1">
      <items count="1623">
        <item x="30"/>
        <item x="29"/>
        <item x="28"/>
        <item x="26"/>
        <item x="25"/>
        <item x="23"/>
        <item x="22"/>
        <item x="21"/>
        <item x="18"/>
        <item x="17"/>
        <item x="15"/>
        <item x="10"/>
        <item x="9"/>
        <item x="8"/>
        <item x="6"/>
        <item x="5"/>
        <item x="3"/>
        <item x="2"/>
        <item x="1"/>
        <item x="31"/>
        <item x="32"/>
        <item x="33"/>
        <item x="34"/>
        <item x="35"/>
        <item x="36"/>
        <item x="37"/>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56"/>
        <item x="657"/>
        <item x="658"/>
        <item x="659"/>
        <item x="660"/>
        <item x="661"/>
        <item x="662"/>
        <item x="663"/>
        <item x="664"/>
        <item x="665"/>
        <item x="666"/>
        <item x="667"/>
        <item x="668"/>
        <item x="669"/>
        <item x="670"/>
        <item x="671"/>
        <item x="672"/>
        <item x="673"/>
        <item x="674"/>
        <item x="675"/>
        <item x="676"/>
        <item x="677"/>
        <item x="678"/>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9"/>
        <item x="860"/>
        <item x="861"/>
        <item x="862"/>
        <item x="863"/>
        <item x="864"/>
        <item x="865"/>
        <item x="866"/>
        <item x="867"/>
        <item x="868"/>
        <item x="869"/>
        <item x="870"/>
        <item x="871"/>
        <item x="872"/>
        <item x="873"/>
        <item x="874"/>
        <item x="875"/>
        <item x="876"/>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47"/>
        <item x="1048"/>
        <item x="1049"/>
        <item x="1050"/>
        <item x="1051"/>
        <item x="1052"/>
        <item x="1053"/>
        <item x="1054"/>
        <item x="1055"/>
        <item x="1056"/>
        <item x="1057"/>
        <item x="1058"/>
        <item x="1059"/>
        <item x="1060"/>
        <item x="1061"/>
        <item x="1062"/>
        <item x="1063"/>
        <item x="1064"/>
        <item x="1065"/>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302"/>
        <item m="1" x="1576"/>
        <item m="1" x="1577"/>
        <item m="1" x="1578"/>
        <item m="1" x="1579"/>
        <item x="1328"/>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m="1" x="1580"/>
        <item m="1" x="1581"/>
        <item m="1" x="1582"/>
        <item m="1" x="1583"/>
        <item m="1" x="1584"/>
        <item m="1" x="1585"/>
        <item m="1" x="1586"/>
        <item m="1" x="1587"/>
        <item m="1" x="1588"/>
        <item m="1" x="1589"/>
        <item m="1" x="1590"/>
        <item x="1268"/>
        <item x="1269"/>
        <item x="1270"/>
        <item x="1271"/>
        <item x="1272"/>
        <item x="1273"/>
        <item x="1274"/>
        <item m="1" x="1591"/>
        <item x="1277"/>
        <item x="1278"/>
        <item x="1279"/>
        <item x="1280"/>
        <item x="1285"/>
        <item x="426"/>
        <item x="1286"/>
        <item x="1078"/>
        <item x="1287"/>
        <item x="1288"/>
        <item x="1289"/>
        <item x="1213"/>
        <item x="1290"/>
        <item x="1308"/>
        <item x="1296"/>
        <item x="1297"/>
        <item x="1298"/>
        <item x="1299"/>
        <item x="1300"/>
        <item x="1301"/>
        <item x="885"/>
        <item m="1" x="1592"/>
        <item x="1322"/>
        <item x="1351"/>
        <item x="1327"/>
        <item x="1329"/>
        <item x="1330"/>
        <item x="1331"/>
        <item x="1332"/>
        <item x="896"/>
        <item x="1333"/>
        <item x="886"/>
        <item x="1334"/>
        <item x="1335"/>
        <item x="1336"/>
        <item x="1314"/>
        <item x="1074"/>
        <item x="1339"/>
        <item x="1340"/>
        <item x="1341"/>
        <item x="1081"/>
        <item x="895"/>
        <item x="1068"/>
        <item x="428"/>
        <item x="1344"/>
        <item x="1345"/>
        <item m="1" x="1593"/>
        <item m="1" x="1594"/>
        <item x="1517"/>
        <item x="1438"/>
        <item m="1" x="1595"/>
        <item x="1085"/>
        <item x="1073"/>
        <item x="1464"/>
        <item x="1357"/>
        <item x="1358"/>
        <item x="1359"/>
        <item m="1" x="1596"/>
        <item x="1042"/>
        <item x="1360"/>
        <item m="1" x="1597"/>
        <item x="856"/>
        <item x="1320"/>
        <item x="1071"/>
        <item x="1367"/>
        <item m="1" x="1598"/>
        <item x="1378"/>
        <item x="1324"/>
        <item x="1067"/>
        <item x="1379"/>
        <item x="1435"/>
        <item m="1" x="1599"/>
        <item x="1407"/>
        <item x="889"/>
        <item x="1408"/>
        <item x="1466"/>
        <item x="1440"/>
        <item m="1" x="1600"/>
        <item x="1411"/>
        <item x="1311"/>
        <item x="1075"/>
        <item m="1" x="1601"/>
        <item x="1368"/>
        <item x="858"/>
        <item x="1349"/>
        <item x="1465"/>
        <item m="1" x="1602"/>
        <item x="1569"/>
        <item m="1" x="1603"/>
        <item x="1441"/>
        <item x="1429"/>
        <item x="1430"/>
        <item x="1534"/>
        <item m="1" x="1604"/>
        <item x="1423"/>
        <item x="1437"/>
        <item x="1467"/>
        <item x="1501"/>
        <item x="1350"/>
        <item x="1431"/>
        <item x="1432"/>
        <item x="1084"/>
        <item x="1072"/>
        <item x="1444"/>
        <item x="1445"/>
        <item x="1069"/>
        <item x="1414"/>
        <item m="1" x="1605"/>
        <item x="1448"/>
        <item x="1318"/>
        <item x="1417"/>
        <item x="1449"/>
        <item x="892"/>
        <item x="1454"/>
        <item m="1" x="1606"/>
        <item x="1450"/>
        <item m="1" x="1607"/>
        <item m="1" x="1608"/>
        <item x="1451"/>
        <item x="1452"/>
        <item x="1453"/>
        <item x="1455"/>
        <item x="1456"/>
        <item x="1041"/>
        <item x="1457"/>
        <item x="1315"/>
        <item x="1458"/>
        <item x="1459"/>
        <item x="1460"/>
        <item x="1461"/>
        <item x="1462"/>
        <item x="1463"/>
        <item x="1468"/>
        <item x="1469"/>
        <item x="1470"/>
        <item x="1471"/>
        <item x="1472"/>
        <item x="1480"/>
        <item x="1481"/>
        <item x="890"/>
        <item x="1077"/>
        <item x="1538"/>
        <item x="1492"/>
        <item m="1" x="1609"/>
        <item m="1" x="1610"/>
        <item m="1" x="1611"/>
        <item m="1" x="1612"/>
        <item x="1541"/>
        <item m="1" x="1613"/>
        <item x="1524"/>
        <item m="1" x="1614"/>
        <item m="1" x="1615"/>
        <item x="1313"/>
        <item x="695"/>
        <item x="1567"/>
        <item x="1509"/>
        <item x="687"/>
        <item x="1491"/>
        <item x="1539"/>
        <item x="1507"/>
        <item x="1508"/>
        <item m="1" x="1616"/>
        <item x="1510"/>
        <item x="1511"/>
        <item x="1283"/>
        <item x="1512"/>
        <item x="1555"/>
        <item x="1559"/>
        <item x="1513"/>
        <item x="1515"/>
        <item x="1516"/>
        <item x="1523"/>
        <item x="1354"/>
        <item x="1436"/>
        <item m="1" x="1617"/>
        <item x="1530"/>
        <item x="1038"/>
        <item x="1425"/>
        <item x="457"/>
        <item x="1532"/>
        <item x="1260"/>
        <item x="1533"/>
        <item x="1537"/>
        <item x="1540"/>
        <item x="1353"/>
        <item x="1256"/>
        <item x="1519"/>
        <item m="1" x="1618"/>
        <item m="1" x="1619"/>
        <item x="1549"/>
        <item x="1551"/>
        <item x="1080"/>
        <item x="1505"/>
        <item x="455"/>
        <item x="1553"/>
        <item x="1554"/>
        <item x="1522"/>
        <item x="1366"/>
        <item x="1557"/>
        <item x="654"/>
        <item x="1558"/>
        <item x="1291"/>
        <item m="1" x="1620"/>
        <item x="1565"/>
        <item x="649"/>
        <item x="1570"/>
        <item x="1527"/>
        <item x="1046"/>
        <item m="1" x="1621"/>
        <item x="1571"/>
        <item x="1572"/>
        <item x="1536"/>
        <item x="1496"/>
        <item x="1573"/>
        <item x="1422"/>
        <item x="1486"/>
        <item x="1574"/>
        <item x="1439"/>
        <item x="1575"/>
        <item x="1365"/>
        <item x="0"/>
        <item x="4"/>
        <item x="7"/>
        <item x="11"/>
        <item x="12"/>
        <item x="13"/>
        <item x="14"/>
        <item x="16"/>
        <item x="19"/>
        <item x="20"/>
        <item x="24"/>
        <item x="2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380"/>
        <item x="381"/>
        <item x="382"/>
        <item x="383"/>
        <item x="384"/>
        <item x="385"/>
        <item x="386"/>
        <item x="387"/>
        <item x="388"/>
        <item x="389"/>
        <item x="422"/>
        <item x="423"/>
        <item x="424"/>
        <item x="425"/>
        <item x="427"/>
        <item x="429"/>
        <item x="430"/>
        <item x="431"/>
        <item x="432"/>
        <item x="433"/>
        <item x="434"/>
        <item x="435"/>
        <item x="436"/>
        <item x="437"/>
        <item x="438"/>
        <item x="439"/>
        <item x="440"/>
        <item x="441"/>
        <item x="442"/>
        <item x="443"/>
        <item x="444"/>
        <item x="445"/>
        <item x="446"/>
        <item x="447"/>
        <item x="448"/>
        <item x="449"/>
        <item x="450"/>
        <item x="451"/>
        <item x="452"/>
        <item x="453"/>
        <item x="454"/>
        <item x="456"/>
        <item x="458"/>
        <item x="459"/>
        <item x="648"/>
        <item x="650"/>
        <item x="651"/>
        <item x="652"/>
        <item x="653"/>
        <item x="655"/>
        <item x="679"/>
        <item x="680"/>
        <item x="681"/>
        <item x="682"/>
        <item x="683"/>
        <item x="684"/>
        <item x="685"/>
        <item x="686"/>
        <item x="688"/>
        <item x="689"/>
        <item x="690"/>
        <item x="691"/>
        <item x="692"/>
        <item x="693"/>
        <item x="694"/>
        <item x="696"/>
        <item x="697"/>
        <item x="698"/>
        <item x="699"/>
        <item x="700"/>
        <item x="701"/>
        <item x="702"/>
        <item x="703"/>
        <item x="704"/>
        <item x="705"/>
        <item x="706"/>
        <item x="707"/>
        <item x="708"/>
        <item x="709"/>
        <item x="710"/>
        <item x="711"/>
        <item x="712"/>
        <item x="713"/>
        <item x="714"/>
        <item x="715"/>
        <item x="716"/>
        <item x="857"/>
        <item x="877"/>
        <item x="878"/>
        <item x="879"/>
        <item x="880"/>
        <item x="881"/>
        <item x="882"/>
        <item x="883"/>
        <item x="884"/>
        <item x="887"/>
        <item x="888"/>
        <item x="891"/>
        <item x="893"/>
        <item x="894"/>
        <item x="897"/>
        <item x="898"/>
        <item x="899"/>
        <item x="900"/>
        <item x="901"/>
        <item x="902"/>
        <item x="903"/>
        <item x="904"/>
        <item x="905"/>
        <item x="906"/>
        <item x="907"/>
        <item x="908"/>
        <item x="909"/>
        <item x="910"/>
        <item x="911"/>
        <item x="912"/>
        <item x="913"/>
        <item x="914"/>
        <item x="915"/>
        <item x="916"/>
        <item x="917"/>
        <item x="918"/>
        <item x="919"/>
        <item x="1039"/>
        <item x="1040"/>
        <item x="1043"/>
        <item x="1044"/>
        <item x="1045"/>
        <item x="1066"/>
        <item x="1070"/>
        <item x="1076"/>
        <item x="1079"/>
        <item x="1082"/>
        <item x="1083"/>
        <item x="1086"/>
        <item x="1087"/>
        <item x="1088"/>
        <item x="1089"/>
        <item x="1090"/>
        <item x="1091"/>
        <item x="1092"/>
        <item x="1093"/>
        <item x="1094"/>
        <item x="1095"/>
        <item x="1096"/>
        <item x="1097"/>
        <item x="1098"/>
        <item x="1099"/>
        <item x="1100"/>
        <item x="1101"/>
        <item x="1102"/>
        <item x="1205"/>
        <item x="1206"/>
        <item x="1207"/>
        <item x="1208"/>
        <item x="1209"/>
        <item x="1210"/>
        <item x="1211"/>
        <item x="1212"/>
        <item x="1214"/>
        <item x="1215"/>
        <item x="1216"/>
        <item x="1217"/>
        <item x="1218"/>
        <item x="1219"/>
        <item x="1220"/>
        <item x="1221"/>
        <item x="1222"/>
        <item x="1249"/>
        <item x="1250"/>
        <item x="1251"/>
        <item x="1252"/>
        <item x="1253"/>
        <item x="1254"/>
        <item x="1255"/>
        <item x="1257"/>
        <item x="1258"/>
        <item x="1259"/>
        <item x="1261"/>
        <item x="1262"/>
        <item x="1263"/>
        <item x="1264"/>
        <item x="1265"/>
        <item x="1266"/>
        <item x="1267"/>
        <item x="1275"/>
        <item x="1276"/>
        <item x="1281"/>
        <item x="1282"/>
        <item x="1284"/>
        <item x="1292"/>
        <item x="1293"/>
        <item x="1294"/>
        <item x="1295"/>
        <item x="1303"/>
        <item x="1304"/>
        <item x="1305"/>
        <item x="1306"/>
        <item x="1307"/>
        <item x="1309"/>
        <item x="1310"/>
        <item x="1312"/>
        <item x="1316"/>
        <item x="1317"/>
        <item x="1319"/>
        <item x="1321"/>
        <item x="1323"/>
        <item x="1325"/>
        <item x="1326"/>
        <item x="1337"/>
        <item x="1338"/>
        <item x="1342"/>
        <item x="1343"/>
        <item x="1346"/>
        <item x="1347"/>
        <item x="1348"/>
        <item x="1352"/>
        <item x="1355"/>
        <item x="1356"/>
        <item x="1361"/>
        <item x="1362"/>
        <item x="1363"/>
        <item x="1364"/>
        <item x="1369"/>
        <item x="1370"/>
        <item x="1371"/>
        <item x="1372"/>
        <item x="1373"/>
        <item x="1374"/>
        <item x="1375"/>
        <item x="1376"/>
        <item x="1377"/>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9"/>
        <item x="1410"/>
        <item x="1412"/>
        <item x="1413"/>
        <item x="1415"/>
        <item x="1416"/>
        <item x="1418"/>
        <item x="1419"/>
        <item x="1420"/>
        <item x="1421"/>
        <item x="1424"/>
        <item x="1426"/>
        <item x="1427"/>
        <item x="1428"/>
        <item x="1433"/>
        <item x="1434"/>
        <item x="1442"/>
        <item x="1443"/>
        <item x="1446"/>
        <item x="1447"/>
        <item x="1473"/>
        <item x="1474"/>
        <item x="1475"/>
        <item x="1476"/>
        <item x="1477"/>
        <item x="1478"/>
        <item x="1479"/>
        <item x="1482"/>
        <item x="1483"/>
        <item x="1484"/>
        <item x="1485"/>
        <item x="1487"/>
        <item x="1488"/>
        <item x="1489"/>
        <item x="1490"/>
        <item x="1493"/>
        <item x="1494"/>
        <item x="1495"/>
        <item x="1497"/>
        <item x="1498"/>
        <item x="1499"/>
        <item x="1500"/>
        <item x="1502"/>
        <item x="1503"/>
        <item x="1504"/>
        <item x="1506"/>
        <item x="1514"/>
        <item x="1518"/>
        <item x="1520"/>
        <item x="1521"/>
        <item x="1525"/>
        <item x="1526"/>
        <item x="1528"/>
        <item x="1529"/>
        <item x="1531"/>
        <item x="1535"/>
        <item x="1542"/>
        <item x="1543"/>
        <item x="1544"/>
        <item x="1545"/>
        <item x="1546"/>
        <item x="1547"/>
        <item x="1548"/>
        <item x="1550"/>
        <item x="1552"/>
        <item x="1556"/>
        <item x="1560"/>
        <item x="1561"/>
        <item x="1562"/>
        <item x="1563"/>
        <item x="1564"/>
        <item x="1566"/>
        <item x="1568"/>
        <item t="default"/>
      </items>
    </pivotField>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sd="0" x="1"/>
        <item x="2"/>
        <item t="default"/>
      </items>
    </pivotField>
  </pivotFields>
  <rowFields count="1">
    <field x="10"/>
  </rowFields>
  <rowItems count="11">
    <i>
      <x v="6"/>
    </i>
    <i>
      <x v="25"/>
    </i>
    <i>
      <x v="135"/>
    </i>
    <i>
      <x v="364"/>
    </i>
    <i>
      <x v="365"/>
    </i>
    <i>
      <x v="410"/>
    </i>
    <i>
      <x v="433"/>
    </i>
    <i>
      <x v="575"/>
    </i>
    <i>
      <x v="595"/>
    </i>
    <i>
      <x v="658"/>
    </i>
    <i t="grand">
      <x/>
    </i>
  </rowItems>
  <colItems count="1">
    <i/>
  </colItems>
  <dataFields count="1">
    <dataField name="Count of Title" fld="2" subtotal="count" baseField="0" baseItem="0"/>
  </dataFields>
  <formats count="33">
    <format dxfId="32">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1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
      <pivotArea dataOnly="0" labelOnly="1" fieldPosition="0">
        <references count="1">
          <reference field="1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9">
      <pivotArea dataOnly="0" labelOnly="1" fieldPosition="0">
        <references count="1">
          <reference field="1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
      <pivotArea dataOnly="0" labelOnly="1" fieldPosition="0">
        <references count="1">
          <reference field="1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7">
      <pivotArea dataOnly="0" labelOnly="1" fieldPosition="0">
        <references count="1">
          <reference field="1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
      <pivotArea dataOnly="0" labelOnly="1" fieldPosition="0">
        <references count="1">
          <reference field="1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
      <pivotArea dataOnly="0" labelOnly="1" fieldPosition="0">
        <references count="1">
          <reference field="1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
      <pivotArea dataOnly="0" labelOnly="1" fieldPosition="0">
        <references count="1">
          <reference field="1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
      <pivotArea dataOnly="0" labelOnly="1" fieldPosition="0">
        <references count="1">
          <reference field="1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2">
      <pivotArea dataOnly="0" labelOnly="1" fieldPosition="0">
        <references count="1">
          <reference field="1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1">
      <pivotArea dataOnly="0" labelOnly="1" fieldPosition="0">
        <references count="1">
          <reference field="1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
      <pivotArea dataOnly="0" labelOnly="1" fieldPosition="0">
        <references count="1">
          <reference field="1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9">
      <pivotArea dataOnly="0" labelOnly="1" fieldPosition="0">
        <references count="1">
          <reference field="1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8">
      <pivotArea dataOnly="0" labelOnly="1" fieldPosition="0">
        <references count="1">
          <reference field="1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
      <pivotArea dataOnly="0" labelOnly="1" fieldPosition="0">
        <references count="1">
          <reference field="1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6">
      <pivotArea dataOnly="0" labelOnly="1" fieldPosition="0">
        <references count="1">
          <reference field="1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5">
      <pivotArea dataOnly="0" labelOnly="1" fieldPosition="0">
        <references count="1">
          <reference field="10" count="50">
            <x v="850"/>
            <x v="851"/>
            <x v="852"/>
            <x v="853"/>
            <x v="858"/>
            <x v="859"/>
            <x v="860"/>
            <x v="861"/>
            <x v="862"/>
            <x v="863"/>
            <x v="864"/>
            <x v="865"/>
            <x v="866"/>
            <x v="867"/>
            <x v="868"/>
            <x v="869"/>
            <x v="870"/>
            <x v="871"/>
            <x v="872"/>
            <x v="873"/>
            <x v="874"/>
            <x v="875"/>
            <x v="876"/>
            <x v="877"/>
            <x v="878"/>
            <x v="879"/>
            <x v="880"/>
            <x v="881"/>
            <x v="882"/>
            <x v="883"/>
            <x v="884"/>
            <x v="896"/>
            <x v="897"/>
            <x v="898"/>
            <x v="899"/>
            <x v="900"/>
            <x v="901"/>
            <x v="902"/>
            <x v="904"/>
            <x v="905"/>
            <x v="906"/>
            <x v="907"/>
            <x v="908"/>
            <x v="909"/>
            <x v="910"/>
            <x v="911"/>
            <x v="912"/>
            <x v="913"/>
            <x v="914"/>
            <x v="915"/>
          </reference>
        </references>
      </pivotArea>
    </format>
    <format dxfId="14">
      <pivotArea dataOnly="0" labelOnly="1" fieldPosition="0">
        <references count="1">
          <reference field="10" count="50">
            <x v="916"/>
            <x v="917"/>
            <x v="918"/>
            <x v="919"/>
            <x v="920"/>
            <x v="921"/>
            <x v="922"/>
            <x v="923"/>
            <x v="924"/>
            <x v="926"/>
            <x v="927"/>
            <x v="928"/>
            <x v="929"/>
            <x v="930"/>
            <x v="931"/>
            <x v="932"/>
            <x v="933"/>
            <x v="934"/>
            <x v="935"/>
            <x v="936"/>
            <x v="937"/>
            <x v="938"/>
            <x v="939"/>
            <x v="940"/>
            <x v="941"/>
            <x v="942"/>
            <x v="943"/>
            <x v="944"/>
            <x v="945"/>
            <x v="946"/>
            <x v="947"/>
            <x v="948"/>
            <x v="949"/>
            <x v="952"/>
            <x v="953"/>
            <x v="955"/>
            <x v="956"/>
            <x v="957"/>
            <x v="958"/>
            <x v="959"/>
            <x v="960"/>
            <x v="962"/>
            <x v="963"/>
            <x v="965"/>
            <x v="966"/>
            <x v="967"/>
            <x v="968"/>
            <x v="970"/>
            <x v="971"/>
            <x v="972"/>
          </reference>
        </references>
      </pivotArea>
    </format>
    <format dxfId="13">
      <pivotArea dataOnly="0" labelOnly="1" fieldPosition="0">
        <references count="1">
          <reference field="10" count="50">
            <x v="973"/>
            <x v="974"/>
            <x v="976"/>
            <x v="977"/>
            <x v="978"/>
            <x v="979"/>
            <x v="980"/>
            <x v="982"/>
            <x v="983"/>
            <x v="984"/>
            <x v="986"/>
            <x v="987"/>
            <x v="988"/>
            <x v="989"/>
            <x v="991"/>
            <x v="993"/>
            <x v="994"/>
            <x v="995"/>
            <x v="996"/>
            <x v="998"/>
            <x v="999"/>
            <x v="1000"/>
            <x v="1001"/>
            <x v="1002"/>
            <x v="1003"/>
            <x v="1004"/>
            <x v="1005"/>
            <x v="1006"/>
            <x v="1007"/>
            <x v="1008"/>
            <x v="1009"/>
            <x v="1010"/>
            <x v="1012"/>
            <x v="1013"/>
            <x v="1014"/>
            <x v="1015"/>
            <x v="1016"/>
            <x v="1017"/>
            <x v="1019"/>
            <x v="1022"/>
            <x v="1023"/>
            <x v="1024"/>
            <x v="1025"/>
            <x v="1026"/>
            <x v="1027"/>
            <x v="1028"/>
            <x v="1029"/>
            <x v="1030"/>
            <x v="1031"/>
            <x v="1032"/>
          </reference>
        </references>
      </pivotArea>
    </format>
    <format dxfId="12">
      <pivotArea dataOnly="0" labelOnly="1" fieldPosition="0">
        <references count="1">
          <reference field="10" count="50">
            <x v="1033"/>
            <x v="1034"/>
            <x v="1035"/>
            <x v="1036"/>
            <x v="1037"/>
            <x v="1038"/>
            <x v="1039"/>
            <x v="1040"/>
            <x v="1041"/>
            <x v="1042"/>
            <x v="1043"/>
            <x v="1044"/>
            <x v="1045"/>
            <x v="1046"/>
            <x v="1051"/>
            <x v="1053"/>
            <x v="1056"/>
            <x v="1057"/>
            <x v="1058"/>
            <x v="1059"/>
            <x v="1060"/>
            <x v="1061"/>
            <x v="1062"/>
            <x v="1063"/>
            <x v="1064"/>
            <x v="1066"/>
            <x v="1067"/>
            <x v="1068"/>
            <x v="1069"/>
            <x v="1070"/>
            <x v="1071"/>
            <x v="1072"/>
            <x v="1073"/>
            <x v="1074"/>
            <x v="1075"/>
            <x v="1076"/>
            <x v="1077"/>
            <x v="1079"/>
            <x v="1080"/>
            <x v="1081"/>
            <x v="1082"/>
            <x v="1083"/>
            <x v="1084"/>
            <x v="1085"/>
            <x v="1086"/>
            <x v="1087"/>
            <x v="1088"/>
            <x v="1089"/>
            <x v="1090"/>
            <x v="1093"/>
          </reference>
        </references>
      </pivotArea>
    </format>
    <format dxfId="11">
      <pivotArea dataOnly="0" labelOnly="1" fieldPosition="0">
        <references count="1">
          <reference field="10" count="50">
            <x v="1094"/>
            <x v="1095"/>
            <x v="1096"/>
            <x v="1097"/>
            <x v="1098"/>
            <x v="1099"/>
            <x v="1100"/>
            <x v="1101"/>
            <x v="1102"/>
            <x v="1103"/>
            <x v="1104"/>
            <x v="1105"/>
            <x v="1107"/>
            <x v="1108"/>
            <x v="1109"/>
            <x v="1110"/>
            <x v="1111"/>
            <x v="1113"/>
            <x v="1114"/>
            <x v="1115"/>
            <x v="1116"/>
            <x v="1117"/>
            <x v="1118"/>
            <x v="1119"/>
            <x v="1120"/>
            <x v="1121"/>
            <x v="1122"/>
            <x v="1123"/>
            <x v="1124"/>
            <x v="1125"/>
            <x v="1126"/>
            <x v="1127"/>
            <x v="1128"/>
            <x v="1129"/>
            <x v="1130"/>
            <x v="1131"/>
            <x v="1132"/>
            <x v="1133"/>
            <x v="1134"/>
            <x v="1135"/>
            <x v="1136"/>
            <x v="1137"/>
            <x v="1138"/>
            <x v="1139"/>
            <x v="1140"/>
            <x v="1141"/>
            <x v="1142"/>
            <x v="1143"/>
            <x v="1144"/>
            <x v="1145"/>
          </reference>
        </references>
      </pivotArea>
    </format>
    <format dxfId="10">
      <pivotArea dataOnly="0" labelOnly="1" fieldPosition="0">
        <references count="1">
          <reference field="10" count="50">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reference>
        </references>
      </pivotArea>
    </format>
    <format dxfId="9">
      <pivotArea dataOnly="0" labelOnly="1" fieldPosition="0">
        <references count="1">
          <reference field="10" count="50">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reference>
        </references>
      </pivotArea>
    </format>
    <format dxfId="8">
      <pivotArea dataOnly="0" labelOnly="1" fieldPosition="0">
        <references count="1">
          <reference field="10" count="50">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reference>
        </references>
      </pivotArea>
    </format>
    <format dxfId="7">
      <pivotArea dataOnly="0" labelOnly="1" fieldPosition="0">
        <references count="1">
          <reference field="10" count="50">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reference>
        </references>
      </pivotArea>
    </format>
    <format dxfId="6">
      <pivotArea dataOnly="0" labelOnly="1" fieldPosition="0">
        <references count="1">
          <reference field="10" count="50">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reference>
        </references>
      </pivotArea>
    </format>
    <format dxfId="5">
      <pivotArea dataOnly="0" labelOnly="1" fieldPosition="0">
        <references count="1">
          <reference field="10" count="50">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reference>
        </references>
      </pivotArea>
    </format>
    <format dxfId="4">
      <pivotArea dataOnly="0" labelOnly="1" fieldPosition="0">
        <references count="1">
          <reference field="10" count="50">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reference>
        </references>
      </pivotArea>
    </format>
    <format dxfId="3">
      <pivotArea dataOnly="0" labelOnly="1" fieldPosition="0">
        <references count="1">
          <reference field="10" count="50">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reference>
        </references>
      </pivotArea>
    </format>
    <format dxfId="2">
      <pivotArea dataOnly="0" labelOnly="1" fieldPosition="0">
        <references count="1">
          <reference field="10" count="50">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reference>
        </references>
      </pivotArea>
    </format>
    <format dxfId="1">
      <pivotArea dataOnly="0" labelOnly="1" fieldPosition="0">
        <references count="1">
          <reference field="10" count="26">
            <x v="1596"/>
            <x v="1597"/>
            <x v="1598"/>
            <x v="1599"/>
            <x v="1600"/>
            <x v="1601"/>
            <x v="1602"/>
            <x v="1603"/>
            <x v="1604"/>
            <x v="1605"/>
            <x v="1606"/>
            <x v="1607"/>
            <x v="1608"/>
            <x v="1609"/>
            <x v="1610"/>
            <x v="1611"/>
            <x v="1612"/>
            <x v="1613"/>
            <x v="1614"/>
            <x v="1615"/>
            <x v="1616"/>
            <x v="1617"/>
            <x v="1618"/>
            <x v="1619"/>
            <x v="1620"/>
            <x v="1621"/>
          </reference>
        </references>
      </pivotArea>
    </format>
    <format dxfId="0">
      <pivotArea dataOnly="0" labelOnly="1" grandRow="1" outline="0" fieldPosition="0"/>
    </format>
  </formats>
  <chartFormats count="1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365"/>
          </reference>
        </references>
      </pivotArea>
    </chartFormat>
    <chartFormat chart="4" format="2">
      <pivotArea type="data" outline="0" fieldPosition="0">
        <references count="2">
          <reference field="4294967294" count="1" selected="0">
            <x v="0"/>
          </reference>
          <reference field="10" count="1" selected="0">
            <x v="25"/>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10" count="1" selected="0">
            <x v="25"/>
          </reference>
        </references>
      </pivotArea>
    </chartFormat>
    <chartFormat chart="9" format="5">
      <pivotArea type="data" outline="0" fieldPosition="0">
        <references count="2">
          <reference field="4294967294" count="1" selected="0">
            <x v="0"/>
          </reference>
          <reference field="10" count="1" selected="0">
            <x v="365"/>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0" count="1" selected="0">
            <x v="25"/>
          </reference>
        </references>
      </pivotArea>
    </chartFormat>
    <chartFormat chart="10" format="8">
      <pivotArea type="data" outline="0" fieldPosition="0">
        <references count="2">
          <reference field="4294967294" count="1" selected="0">
            <x v="0"/>
          </reference>
          <reference field="10" count="1" selected="0">
            <x v="365"/>
          </reference>
        </references>
      </pivotArea>
    </chartFormat>
    <chartFormat chart="10" format="9">
      <pivotArea type="data" outline="0" fieldPosition="0">
        <references count="2">
          <reference field="4294967294" count="1" selected="0">
            <x v="0"/>
          </reference>
          <reference field="10" count="1" selected="0">
            <x v="575"/>
          </reference>
        </references>
      </pivotArea>
    </chartFormat>
    <chartFormat chart="10" format="10">
      <pivotArea type="data" outline="0" fieldPosition="0">
        <references count="2">
          <reference field="4294967294" count="1" selected="0">
            <x v="0"/>
          </reference>
          <reference field="10" count="1" selected="0">
            <x v="595"/>
          </reference>
        </references>
      </pivotArea>
    </chartFormat>
    <chartFormat chart="10" format="11">
      <pivotArea type="data" outline="0" fieldPosition="0">
        <references count="2">
          <reference field="4294967294" count="1" selected="0">
            <x v="0"/>
          </reference>
          <reference field="10" count="1" selected="0">
            <x v="433"/>
          </reference>
        </references>
      </pivotArea>
    </chartFormat>
    <chartFormat chart="10" format="12">
      <pivotArea type="data" outline="0" fieldPosition="0">
        <references count="2">
          <reference field="4294967294" count="1" selected="0">
            <x v="0"/>
          </reference>
          <reference field="10" count="1" selected="0">
            <x v="410"/>
          </reference>
        </references>
      </pivotArea>
    </chartFormat>
    <chartFormat chart="10" format="13">
      <pivotArea type="data" outline="0" fieldPosition="0">
        <references count="2">
          <reference field="4294967294" count="1" selected="0">
            <x v="0"/>
          </reference>
          <reference field="10" count="1" selected="0">
            <x v="135"/>
          </reference>
        </references>
      </pivotArea>
    </chartFormat>
    <chartFormat chart="10" format="14">
      <pivotArea type="data" outline="0" fieldPosition="0">
        <references count="2">
          <reference field="4294967294" count="1" selected="0">
            <x v="0"/>
          </reference>
          <reference field="10" count="1" selected="0">
            <x v="6"/>
          </reference>
        </references>
      </pivotArea>
    </chartFormat>
    <chartFormat chart="10" format="15">
      <pivotArea type="data" outline="0" fieldPosition="0">
        <references count="2">
          <reference field="4294967294" count="1" selected="0">
            <x v="0"/>
          </reference>
          <reference field="10" count="1" selected="0">
            <x v="364"/>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396F36-CEE7-BA48-A3AF-630373109977}" name="PivotTable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B10"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axis="axisRow" showAll="0" measureFilter="1" sortType="descending">
      <items count="78">
        <item x="61"/>
        <item x="30"/>
        <item x="71"/>
        <item x="57"/>
        <item x="0"/>
        <item x="1"/>
        <item x="35"/>
        <item x="41"/>
        <item x="24"/>
        <item x="19"/>
        <item x="37"/>
        <item x="18"/>
        <item x="36"/>
        <item x="8"/>
        <item x="67"/>
        <item x="29"/>
        <item x="5"/>
        <item x="75"/>
        <item x="72"/>
        <item x="53"/>
        <item x="55"/>
        <item x="23"/>
        <item x="46"/>
        <item x="33"/>
        <item x="50"/>
        <item x="22"/>
        <item x="34"/>
        <item x="58"/>
        <item x="65"/>
        <item x="63"/>
        <item x="52"/>
        <item x="7"/>
        <item x="15"/>
        <item x="44"/>
        <item x="56"/>
        <item x="59"/>
        <item x="17"/>
        <item x="39"/>
        <item x="28"/>
        <item x="31"/>
        <item x="26"/>
        <item x="47"/>
        <item x="6"/>
        <item x="74"/>
        <item x="13"/>
        <item x="62"/>
        <item x="45"/>
        <item x="69"/>
        <item x="25"/>
        <item x="3"/>
        <item x="54"/>
        <item x="51"/>
        <item x="12"/>
        <item x="73"/>
        <item x="60"/>
        <item x="2"/>
        <item x="68"/>
        <item x="14"/>
        <item x="70"/>
        <item x="27"/>
        <item x="64"/>
        <item x="42"/>
        <item x="76"/>
        <item x="16"/>
        <item x="4"/>
        <item x="48"/>
        <item x="11"/>
        <item x="43"/>
        <item x="66"/>
        <item x="20"/>
        <item x="32"/>
        <item x="38"/>
        <item x="49"/>
        <item x="40"/>
        <item x="9"/>
        <item x="10"/>
        <item x="21"/>
        <item t="default"/>
      </items>
    </pivotField>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9"/>
  </rowFields>
  <rowItems count="6">
    <i>
      <x v="4"/>
    </i>
    <i>
      <x v="5"/>
    </i>
    <i>
      <x v="49"/>
    </i>
    <i>
      <x v="57"/>
    </i>
    <i>
      <x v="66"/>
    </i>
    <i t="grand">
      <x/>
    </i>
  </rowItems>
  <colItems count="1">
    <i/>
  </colItems>
  <dataFields count="1">
    <dataField name="Count of Title" fld="2"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8A9DEA-A709-E043-9169-01CFE957DC8F}" name="PivotTable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Director">
  <location ref="B8:C19" firstHeaderRow="1" firstDataRow="1" firstDataCol="1"/>
  <pivotFields count="19">
    <pivotField showAll="0"/>
    <pivotField showAll="0">
      <items count="3">
        <item x="0"/>
        <item x="1"/>
        <item t="default"/>
      </items>
    </pivotField>
    <pivotField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axis="axisRow" showAll="0" measureFilter="1">
      <items count="3944">
        <item x="2728"/>
        <item x="2287"/>
        <item x="1293"/>
        <item x="1866"/>
        <item x="996"/>
        <item x="735"/>
        <item x="607"/>
        <item x="1850"/>
        <item x="2587"/>
        <item x="406"/>
        <item x="407"/>
        <item x="1605"/>
        <item x="1096"/>
        <item x="2402"/>
        <item x="2050"/>
        <item x="1627"/>
        <item x="2509"/>
        <item x="427"/>
        <item x="1052"/>
        <item x="3309"/>
        <item x="2545"/>
        <item x="1291"/>
        <item x="2742"/>
        <item x="835"/>
        <item x="1181"/>
        <item x="2857"/>
        <item x="933"/>
        <item x="1048"/>
        <item x="946"/>
        <item x="423"/>
        <item x="2801"/>
        <item x="169"/>
        <item x="3908"/>
        <item x="2165"/>
        <item x="915"/>
        <item x="1668"/>
        <item x="1074"/>
        <item x="421"/>
        <item x="881"/>
        <item x="1452"/>
        <item x="3485"/>
        <item x="1482"/>
        <item x="2067"/>
        <item x="543"/>
        <item x="3930"/>
        <item x="3621"/>
        <item x="1322"/>
        <item x="3462"/>
        <item x="3043"/>
        <item x="2589"/>
        <item x="2543"/>
        <item x="2389"/>
        <item x="2731"/>
        <item x="2771"/>
        <item x="228"/>
        <item x="2474"/>
        <item x="2440"/>
        <item x="2641"/>
        <item x="3861"/>
        <item x="2308"/>
        <item x="2748"/>
        <item x="3590"/>
        <item x="1166"/>
        <item x="3585"/>
        <item x="2745"/>
        <item x="355"/>
        <item x="1648"/>
        <item x="1699"/>
        <item x="3923"/>
        <item x="865"/>
        <item x="1110"/>
        <item x="1231"/>
        <item x="2178"/>
        <item x="112"/>
        <item x="2970"/>
        <item x="3632"/>
        <item x="2764"/>
        <item x="2918"/>
        <item x="2327"/>
        <item x="3193"/>
        <item x="1156"/>
        <item x="3292"/>
        <item x="1154"/>
        <item x="3365"/>
        <item x="1216"/>
        <item x="924"/>
        <item x="1215"/>
        <item x="184"/>
        <item x="1206"/>
        <item x="1130"/>
        <item x="1132"/>
        <item x="1560"/>
        <item x="1010"/>
        <item x="1895"/>
        <item x="1701"/>
        <item x="166"/>
        <item x="1930"/>
        <item x="777"/>
        <item x="2727"/>
        <item x="3483"/>
        <item x="2988"/>
        <item x="2977"/>
        <item x="897"/>
        <item x="1083"/>
        <item x="1106"/>
        <item x="1965"/>
        <item x="3623"/>
        <item x="3133"/>
        <item x="1432"/>
        <item x="3087"/>
        <item x="2019"/>
        <item x="665"/>
        <item x="2819"/>
        <item x="578"/>
        <item x="2252"/>
        <item x="321"/>
        <item x="3778"/>
        <item x="233"/>
        <item x="1727"/>
        <item x="1246"/>
        <item x="899"/>
        <item x="3041"/>
        <item x="857"/>
        <item x="3684"/>
        <item x="2360"/>
        <item x="2438"/>
        <item x="3750"/>
        <item x="119"/>
        <item x="1608"/>
        <item x="2729"/>
        <item x="3250"/>
        <item x="1133"/>
        <item x="1967"/>
        <item x="503"/>
        <item x="1503"/>
        <item x="2038"/>
        <item x="2227"/>
        <item x="1633"/>
        <item x="2520"/>
        <item x="291"/>
        <item x="1661"/>
        <item x="2998"/>
        <item x="2263"/>
        <item x="3467"/>
        <item x="1794"/>
        <item x="564"/>
        <item x="3233"/>
        <item x="1185"/>
        <item x="2118"/>
        <item x="3896"/>
        <item x="1598"/>
        <item x="2137"/>
        <item x="1149"/>
        <item x="3606"/>
        <item x="1191"/>
        <item x="470"/>
        <item x="2812"/>
        <item x="357"/>
        <item x="1462"/>
        <item x="2090"/>
        <item x="3386"/>
        <item x="2397"/>
        <item x="2919"/>
        <item x="408"/>
        <item x="692"/>
        <item x="1376"/>
        <item x="3272"/>
        <item x="1373"/>
        <item x="1889"/>
        <item x="2138"/>
        <item x="2651"/>
        <item x="2258"/>
        <item x="1101"/>
        <item x="1334"/>
        <item x="1155"/>
        <item x="2259"/>
        <item x="2320"/>
        <item x="3082"/>
        <item x="3120"/>
        <item x="1236"/>
        <item x="1911"/>
        <item x="24"/>
        <item x="1196"/>
        <item x="2535"/>
        <item x="2662"/>
        <item x="3795"/>
        <item x="2449"/>
        <item x="2525"/>
        <item x="3520"/>
        <item x="287"/>
        <item x="1142"/>
        <item x="2256"/>
        <item x="3213"/>
        <item x="3312"/>
        <item x="2134"/>
        <item x="715"/>
        <item x="3143"/>
        <item x="1683"/>
        <item x="2911"/>
        <item x="3196"/>
        <item x="2001"/>
        <item x="3466"/>
        <item x="823"/>
        <item x="3510"/>
        <item x="2192"/>
        <item x="3528"/>
        <item x="2142"/>
        <item x="2015"/>
        <item x="1734"/>
        <item x="3516"/>
        <item x="1950"/>
        <item x="2924"/>
        <item x="2169"/>
        <item x="1213"/>
        <item x="338"/>
        <item x="1023"/>
        <item x="1816"/>
        <item x="541"/>
        <item x="69"/>
        <item x="1764"/>
        <item x="858"/>
        <item x="3105"/>
        <item x="2289"/>
        <item x="3296"/>
        <item x="1271"/>
        <item x="2202"/>
        <item x="3259"/>
        <item x="2168"/>
        <item x="1731"/>
        <item x="3079"/>
        <item x="1113"/>
        <item x="670"/>
        <item x="3676"/>
        <item x="1835"/>
        <item x="1022"/>
        <item x="3243"/>
        <item x="1143"/>
        <item x="2687"/>
        <item x="2390"/>
        <item x="2446"/>
        <item x="3631"/>
        <item x="2542"/>
        <item x="3101"/>
        <item x="391"/>
        <item x="1359"/>
        <item x="247"/>
        <item x="3672"/>
        <item x="547"/>
        <item x="3706"/>
        <item x="1406"/>
        <item x="306"/>
        <item x="1896"/>
        <item x="52"/>
        <item x="3524"/>
        <item x="2614"/>
        <item x="2126"/>
        <item x="3021"/>
        <item x="2875"/>
        <item x="1546"/>
        <item x="3192"/>
        <item x="2750"/>
        <item x="3265"/>
        <item x="1428"/>
        <item x="693"/>
        <item x="304"/>
        <item x="1832"/>
        <item x="3518"/>
        <item x="1"/>
        <item x="2151"/>
        <item x="2632"/>
        <item x="1892"/>
        <item x="309"/>
        <item x="884"/>
        <item x="2905"/>
        <item x="534"/>
        <item x="93"/>
        <item x="1345"/>
        <item x="456"/>
        <item x="1131"/>
        <item x="998"/>
        <item x="1977"/>
        <item x="3595"/>
        <item x="3350"/>
        <item x="83"/>
        <item x="2443"/>
        <item x="248"/>
        <item x="2358"/>
        <item x="1625"/>
        <item x="2029"/>
        <item x="384"/>
        <item x="3359"/>
        <item x="511"/>
        <item x="721"/>
        <item x="1891"/>
        <item x="2657"/>
        <item x="1226"/>
        <item x="2122"/>
        <item x="3414"/>
        <item x="2034"/>
        <item x="3649"/>
        <item x="3384"/>
        <item x="1035"/>
        <item x="2500"/>
        <item x="2974"/>
        <item x="365"/>
        <item x="40"/>
        <item x="2549"/>
        <item x="2725"/>
        <item x="3461"/>
        <item x="3122"/>
        <item x="2769"/>
        <item x="3377"/>
        <item x="14"/>
        <item x="259"/>
        <item x="229"/>
        <item x="3904"/>
        <item x="1669"/>
        <item x="904"/>
        <item x="3701"/>
        <item x="2128"/>
        <item x="2394"/>
        <item x="3893"/>
        <item x="1601"/>
        <item x="771"/>
        <item x="753"/>
        <item x="1034"/>
        <item x="3498"/>
        <item x="2868"/>
        <item x="426"/>
        <item x="1077"/>
        <item x="88"/>
        <item x="467"/>
        <item x="2770"/>
        <item x="1084"/>
        <item x="925"/>
        <item x="1587"/>
        <item x="660"/>
        <item x="3705"/>
        <item x="3013"/>
        <item x="2205"/>
        <item x="995"/>
        <item x="2036"/>
        <item x="3624"/>
        <item x="1505"/>
        <item x="1255"/>
        <item x="1943"/>
        <item x="2859"/>
        <item x="663"/>
        <item x="2569"/>
        <item x="3019"/>
        <item x="2814"/>
        <item x="2345"/>
        <item x="3410"/>
        <item x="1793"/>
        <item x="2637"/>
        <item x="179"/>
        <item x="3906"/>
        <item x="3495"/>
        <item x="1183"/>
        <item x="3881"/>
        <item x="424"/>
        <item x="1618"/>
        <item x="2055"/>
        <item x="2691"/>
        <item x="2838"/>
        <item x="3119"/>
        <item x="3026"/>
        <item x="2585"/>
        <item x="3538"/>
        <item x="2004"/>
        <item x="1323"/>
        <item x="2056"/>
        <item x="2874"/>
        <item x="3400"/>
        <item x="1464"/>
        <item x="3225"/>
        <item x="2677"/>
        <item x="963"/>
        <item x="3373"/>
        <item x="720"/>
        <item x="164"/>
        <item x="314"/>
        <item x="1367"/>
        <item x="3804"/>
        <item x="577"/>
        <item x="3380"/>
        <item x="2401"/>
        <item x="2697"/>
        <item x="765"/>
        <item x="1754"/>
        <item x="1017"/>
        <item x="2026"/>
        <item x="1102"/>
        <item x="3165"/>
        <item x="942"/>
        <item x="3129"/>
        <item x="1519"/>
        <item x="3187"/>
        <item x="2553"/>
        <item x="2008"/>
        <item x="845"/>
        <item x="1951"/>
        <item x="1596"/>
        <item x="3262"/>
        <item x="2452"/>
        <item x="249"/>
        <item x="1903"/>
        <item x="940"/>
        <item x="3545"/>
        <item x="3447"/>
        <item x="3591"/>
        <item x="3484"/>
        <item x="278"/>
        <item x="2682"/>
        <item x="361"/>
        <item x="1105"/>
        <item x="3355"/>
        <item x="324"/>
        <item x="2249"/>
        <item x="3589"/>
        <item x="1063"/>
        <item x="738"/>
        <item x="3376"/>
        <item x="187"/>
        <item x="3345"/>
        <item x="3924"/>
        <item x="805"/>
        <item x="1490"/>
        <item x="484"/>
        <item x="2980"/>
        <item x="3504"/>
        <item x="2482"/>
        <item x="3630"/>
        <item x="465"/>
        <item x="2872"/>
        <item x="412"/>
        <item x="3850"/>
        <item x="488"/>
        <item x="114"/>
        <item x="3776"/>
        <item x="3821"/>
        <item x="3458"/>
        <item x="454"/>
        <item x="1002"/>
        <item x="3317"/>
        <item x="3308"/>
        <item x="2946"/>
        <item x="2144"/>
        <item x="565"/>
        <item x="2291"/>
        <item x="820"/>
        <item x="2083"/>
        <item x="2796"/>
        <item x="3872"/>
        <item x="2950"/>
        <item x="2472"/>
        <item x="3311"/>
        <item x="3843"/>
        <item x="3915"/>
        <item x="3150"/>
        <item x="2498"/>
        <item x="3002"/>
        <item x="3637"/>
        <item x="1358"/>
        <item x="2947"/>
        <item x="2238"/>
        <item x="2844"/>
        <item x="964"/>
        <item x="731"/>
        <item x="1894"/>
        <item x="710"/>
        <item x="3716"/>
        <item x="2607"/>
        <item x="3468"/>
        <item x="2619"/>
        <item x="3348"/>
        <item x="1005"/>
        <item x="91"/>
        <item x="850"/>
        <item x="3891"/>
        <item x="174"/>
        <item x="2340"/>
        <item x="3452"/>
        <item x="3194"/>
        <item x="1723"/>
        <item x="3125"/>
        <item x="3604"/>
        <item x="3570"/>
        <item x="3842"/>
        <item x="3342"/>
        <item x="2663"/>
        <item x="3011"/>
        <item x="3715"/>
        <item x="494"/>
        <item x="3756"/>
        <item x="1534"/>
        <item x="329"/>
        <item x="2094"/>
        <item x="2962"/>
        <item x="3337"/>
        <item x="3704"/>
        <item x="3343"/>
        <item x="64"/>
        <item x="1948"/>
        <item x="2123"/>
        <item x="1564"/>
        <item x="202"/>
        <item x="2276"/>
        <item x="153"/>
        <item x="3169"/>
        <item x="151"/>
        <item x="695"/>
        <item x="866"/>
        <item x="459"/>
        <item x="271"/>
        <item x="1937"/>
        <item x="2179"/>
        <item x="3883"/>
        <item x="2277"/>
        <item x="3099"/>
        <item x="3819"/>
        <item x="2917"/>
        <item x="2341"/>
        <item x="350"/>
        <item x="3859"/>
        <item x="2655"/>
        <item x="954"/>
        <item x="3158"/>
        <item x="1187"/>
        <item x="3364"/>
        <item x="53"/>
        <item x="3786"/>
        <item x="97"/>
        <item x="581"/>
        <item x="2849"/>
        <item x="1401"/>
        <item x="727"/>
        <item x="2266"/>
        <item x="128"/>
        <item x="3679"/>
        <item x="3758"/>
        <item x="648"/>
        <item x="732"/>
        <item x="3656"/>
        <item x="2604"/>
        <item x="739"/>
        <item x="1354"/>
        <item x="1742"/>
        <item x="2120"/>
        <item x="3128"/>
        <item x="507"/>
        <item x="2255"/>
        <item x="1064"/>
        <item x="2976"/>
        <item x="1426"/>
        <item x="3552"/>
        <item x="3647"/>
        <item x="3389"/>
        <item x="3803"/>
        <item x="2763"/>
        <item x="1199"/>
        <item x="236"/>
        <item x="3782"/>
        <item x="2317"/>
        <item x="3646"/>
        <item x="1026"/>
        <item x="449"/>
        <item x="3853"/>
        <item x="1454"/>
        <item x="409"/>
        <item x="2448"/>
        <item x="2597"/>
        <item x="3207"/>
        <item x="3870"/>
        <item x="2571"/>
        <item x="621"/>
        <item x="2811"/>
        <item x="1823"/>
        <item x="3189"/>
        <item x="3479"/>
        <item x="2149"/>
        <item x="1390"/>
        <item x="1228"/>
        <item x="2346"/>
        <item x="460"/>
        <item x="2347"/>
        <item x="3305"/>
        <item x="188"/>
        <item x="526"/>
        <item x="2958"/>
        <item x="868"/>
        <item x="773"/>
        <item x="905"/>
        <item x="2193"/>
        <item x="2282"/>
        <item x="2839"/>
        <item x="2698"/>
        <item x="537"/>
        <item x="1151"/>
        <item x="1321"/>
        <item x="745"/>
        <item x="2279"/>
        <item x="1788"/>
        <item x="3773"/>
        <item x="842"/>
        <item x="2544"/>
        <item x="2833"/>
        <item x="1398"/>
        <item x="430"/>
        <item x="2664"/>
        <item x="2307"/>
        <item x="177"/>
        <item x="672"/>
        <item x="3714"/>
        <item x="2822"/>
        <item x="347"/>
        <item x="22"/>
        <item x="1062"/>
        <item x="3738"/>
        <item x="3379"/>
        <item x="3408"/>
        <item x="2648"/>
        <item x="393"/>
        <item x="1218"/>
        <item x="3785"/>
        <item x="788"/>
        <item x="2010"/>
        <item x="900"/>
        <item x="3939"/>
        <item x="2908"/>
        <item x="2645"/>
        <item x="3464"/>
        <item x="807"/>
        <item x="2349"/>
        <item x="1757"/>
        <item x="2557"/>
        <item x="2863"/>
        <item x="627"/>
        <item x="380"/>
        <item x="2954"/>
        <item x="2215"/>
        <item x="107"/>
        <item x="3493"/>
        <item x="932"/>
        <item x="3445"/>
        <item x="2407"/>
        <item x="2680"/>
        <item x="2670"/>
        <item x="3839"/>
        <item x="3289"/>
        <item x="3625"/>
        <item x="3635"/>
        <item x="1704"/>
        <item x="1897"/>
        <item x="3022"/>
        <item x="447"/>
        <item x="2444"/>
        <item x="1486"/>
        <item x="3905"/>
        <item x="1643"/>
        <item x="3456"/>
        <item x="2948"/>
        <item x="510"/>
        <item x="126"/>
        <item x="2847"/>
        <item x="1785"/>
        <item x="929"/>
        <item x="1623"/>
        <item x="275"/>
        <item x="2217"/>
        <item x="3496"/>
        <item x="2671"/>
        <item x="1859"/>
        <item x="2541"/>
        <item x="3655"/>
        <item x="3874"/>
        <item x="742"/>
        <item x="1985"/>
        <item x="816"/>
        <item x="385"/>
        <item x="908"/>
        <item x="2084"/>
        <item x="2470"/>
        <item x="224"/>
        <item x="3072"/>
        <item x="944"/>
        <item x="2288"/>
        <item x="3253"/>
        <item x="1736"/>
        <item x="2888"/>
        <item x="3806"/>
        <item x="1029"/>
        <item x="1249"/>
        <item x="955"/>
        <item x="813"/>
        <item x="518"/>
        <item x="2484"/>
        <item x="2820"/>
        <item x="176"/>
        <item x="2649"/>
        <item x="3110"/>
        <item x="644"/>
        <item x="2254"/>
        <item x="3931"/>
        <item x="2709"/>
        <item x="3294"/>
        <item x="3675"/>
        <item x="3802"/>
        <item x="2938"/>
        <item x="3"/>
        <item x="1933"/>
        <item x="191"/>
        <item x="1314"/>
        <item x="3488"/>
        <item x="95"/>
        <item x="793"/>
        <item x="2710"/>
        <item x="2503"/>
        <item x="2517"/>
        <item x="2521"/>
        <item x="2322"/>
        <item x="137"/>
        <item x="856"/>
        <item x="3620"/>
        <item x="2941"/>
        <item x="1512"/>
        <item x="3154"/>
        <item x="3307"/>
        <item x="1388"/>
        <item x="1552"/>
        <item x="220"/>
        <item x="1170"/>
        <item x="575"/>
        <item x="3442"/>
        <item x="1774"/>
        <item x="3394"/>
        <item x="2323"/>
        <item x="163"/>
        <item x="1916"/>
        <item x="2935"/>
        <item x="2944"/>
        <item x="712"/>
        <item x="146"/>
        <item x="3323"/>
        <item x="2502"/>
        <item x="763"/>
        <item x="3730"/>
        <item x="3724"/>
        <item x="2431"/>
        <item x="991"/>
        <item x="3601"/>
        <item x="2965"/>
        <item x="173"/>
        <item x="1776"/>
        <item x="941"/>
        <item x="2753"/>
        <item x="2563"/>
        <item x="1030"/>
        <item x="613"/>
        <item x="2876"/>
        <item x="3599"/>
        <item x="3112"/>
        <item x="1644"/>
        <item x="973"/>
        <item x="389"/>
        <item x="3514"/>
        <item x="1543"/>
        <item x="2225"/>
        <item x="1193"/>
        <item x="3385"/>
        <item x="2897"/>
        <item x="2112"/>
        <item x="3699"/>
        <item x="618"/>
        <item x="1319"/>
        <item x="1027"/>
        <item x="254"/>
        <item x="2145"/>
        <item x="417"/>
        <item x="3801"/>
        <item x="959"/>
        <item x="2260"/>
        <item x="677"/>
        <item x="719"/>
        <item x="878"/>
        <item x="567"/>
        <item x="568"/>
        <item x="1175"/>
        <item x="3664"/>
        <item x="722"/>
        <item x="3258"/>
        <item x="3559"/>
        <item x="948"/>
        <item x="2516"/>
        <item x="1820"/>
        <item x="3613"/>
        <item x="3651"/>
        <item x="2174"/>
        <item x="815"/>
        <item x="551"/>
        <item x="1966"/>
        <item x="2124"/>
        <item x="2794"/>
        <item x="290"/>
        <item x="2404"/>
        <item x="1316"/>
        <item x="1069"/>
        <item x="13"/>
        <item x="1922"/>
        <item x="2959"/>
        <item x="1650"/>
        <item x="825"/>
        <item x="2232"/>
        <item x="2594"/>
        <item x="2309"/>
        <item x="2834"/>
        <item x="3489"/>
        <item x="158"/>
        <item x="3427"/>
        <item x="348"/>
        <item x="1811"/>
        <item x="3334"/>
        <item x="1019"/>
        <item x="352"/>
        <item x="3096"/>
        <item x="1553"/>
        <item x="266"/>
        <item x="2593"/>
        <item x="1688"/>
        <item x="2650"/>
        <item x="2835"/>
        <item x="755"/>
        <item x="56"/>
        <item x="1403"/>
        <item x="1579"/>
        <item x="2929"/>
        <item x="3095"/>
        <item x="1642"/>
        <item x="1721"/>
        <item x="453"/>
        <item x="988"/>
        <item x="616"/>
        <item x="2176"/>
        <item x="3392"/>
        <item x="1686"/>
        <item x="2756"/>
        <item x="2973"/>
        <item x="2505"/>
        <item x="2732"/>
        <item x="1013"/>
        <item x="832"/>
        <item x="3611"/>
        <item x="340"/>
        <item x="1259"/>
        <item x="3327"/>
        <item x="1408"/>
        <item x="3357"/>
        <item x="3822"/>
        <item x="2204"/>
        <item x="2734"/>
        <item x="1201"/>
        <item x="1883"/>
        <item x="28"/>
        <item x="86"/>
        <item x="1071"/>
        <item x="766"/>
        <item x="3616"/>
        <item x="141"/>
        <item x="231"/>
        <item x="330"/>
        <item x="956"/>
        <item x="3191"/>
        <item x="142"/>
        <item x="3053"/>
        <item x="3925"/>
        <item x="474"/>
        <item x="1277"/>
        <item x="3820"/>
        <item x="3540"/>
        <item x="3884"/>
        <item x="870"/>
        <item x="1974"/>
        <item x="2951"/>
        <item x="2014"/>
        <item x="3721"/>
        <item x="1412"/>
        <item x="1396"/>
        <item x="1437"/>
        <item x="1934"/>
        <item x="2598"/>
        <item x="2830"/>
        <item x="1535"/>
        <item x="3107"/>
        <item x="957"/>
        <item x="2721"/>
        <item x="2221"/>
        <item x="261"/>
        <item x="1384"/>
        <item x="96"/>
        <item x="356"/>
        <item x="1920"/>
        <item x="3016"/>
        <item x="3326"/>
        <item x="2554"/>
        <item x="2510"/>
        <item x="3902"/>
        <item x="3056"/>
        <item x="175"/>
        <item x="3868"/>
        <item x="2270"/>
        <item x="2212"/>
        <item x="3288"/>
        <item x="268"/>
        <item x="60"/>
        <item x="3102"/>
        <item x="1242"/>
        <item x="912"/>
        <item x="375"/>
        <item x="3027"/>
        <item x="2797"/>
        <item x="3303"/>
        <item x="1395"/>
        <item x="749"/>
        <item x="3920"/>
        <item x="1342"/>
        <item x="1999"/>
        <item x="705"/>
        <item x="1588"/>
        <item x="3797"/>
        <item x="2930"/>
        <item x="1014"/>
        <item x="2989"/>
        <item x="3230"/>
        <item x="1197"/>
        <item x="3403"/>
        <item x="5"/>
        <item x="2937"/>
        <item x="1565"/>
        <item x="1915"/>
        <item x="2804"/>
        <item x="3840"/>
        <item x="2161"/>
        <item x="3652"/>
        <item x="728"/>
        <item x="1282"/>
        <item x="3588"/>
        <item x="714"/>
        <item x="3527"/>
        <item x="2133"/>
        <item x="1045"/>
        <item x="3246"/>
        <item x="1907"/>
        <item x="3541"/>
        <item x="2774"/>
        <item x="3666"/>
        <item x="3211"/>
        <item x="2860"/>
        <item x="87"/>
        <item x="2086"/>
        <item x="2233"/>
        <item x="2166"/>
        <item x="2459"/>
        <item x="1234"/>
        <item x="1237"/>
        <item x="3473"/>
        <item x="2382"/>
        <item x="508"/>
        <item x="3503"/>
        <item x="1455"/>
        <item x="3562"/>
        <item x="2140"/>
        <item x="1539"/>
        <item x="2335"/>
        <item x="524"/>
        <item x="862"/>
        <item x="320"/>
        <item x="370"/>
        <item x="2692"/>
        <item x="2668"/>
        <item x="2906"/>
        <item x="303"/>
        <item x="1554"/>
        <item x="653"/>
        <item x="1172"/>
        <item x="349"/>
        <item x="3597"/>
        <item x="3731"/>
        <item x="3422"/>
        <item x="2966"/>
        <item x="3155"/>
        <item x="98"/>
        <item x="3146"/>
        <item x="3916"/>
        <item x="2197"/>
        <item x="947"/>
        <item x="371"/>
        <item x="111"/>
        <item x="3370"/>
        <item x="3374"/>
        <item x="3375"/>
        <item x="3186"/>
        <item x="2368"/>
        <item x="3302"/>
        <item x="2925"/>
        <item x="1168"/>
        <item x="3890"/>
        <item x="3100"/>
        <item x="1250"/>
        <item x="3565"/>
        <item x="767"/>
        <item x="2403"/>
        <item x="2111"/>
        <item x="851"/>
        <item x="1073"/>
        <item x="2354"/>
        <item x="170"/>
        <item x="420"/>
        <item x="1489"/>
        <item x="1415"/>
        <item x="2971"/>
        <item x="3546"/>
        <item x="3600"/>
        <item x="1159"/>
        <item x="1881"/>
        <item x="2155"/>
        <item x="2297"/>
        <item x="1501"/>
        <item x="1430"/>
        <item x="1795"/>
        <item x="1085"/>
        <item x="2467"/>
        <item x="2475"/>
        <item x="3104"/>
        <item x="1491"/>
        <item x="1863"/>
        <item x="1286"/>
        <item x="298"/>
        <item x="3678"/>
        <item x="3695"/>
        <item x="867"/>
        <item x="2807"/>
        <item x="2786"/>
        <item x="1238"/>
        <item x="3831"/>
        <item x="2493"/>
        <item x="2453"/>
        <item x="1429"/>
        <item x="2972"/>
        <item x="326"/>
        <item x="1775"/>
        <item x="544"/>
        <item x="458"/>
        <item x="2326"/>
        <item x="1465"/>
        <item x="741"/>
        <item x="1527"/>
        <item x="574"/>
        <item x="620"/>
        <item x="1192"/>
        <item x="378"/>
        <item x="1991"/>
        <item x="1990"/>
        <item x="3506"/>
        <item x="2566"/>
        <item x="49"/>
        <item x="1079"/>
        <item x="2886"/>
        <item x="638"/>
        <item x="3166"/>
        <item x="2415"/>
        <item x="713"/>
        <item x="1931"/>
        <item x="1748"/>
        <item x="205"/>
        <item x="528"/>
        <item x="2262"/>
        <item x="935"/>
        <item x="1378"/>
        <item x="341"/>
        <item x="591"/>
        <item x="3670"/>
        <item x="2755"/>
        <item x="1232"/>
        <item x="2795"/>
        <item x="3174"/>
        <item x="1495"/>
        <item x="1684"/>
        <item x="2667"/>
        <item x="73"/>
        <item x="2384"/>
        <item x="2242"/>
        <item x="3325"/>
        <item x="499"/>
        <item x="2752"/>
        <item x="2982"/>
        <item x="3592"/>
        <item x="1058"/>
        <item x="2318"/>
        <item x="2722"/>
        <item x="539"/>
        <item x="1097"/>
        <item x="1825"/>
        <item x="974"/>
        <item x="2167"/>
        <item x="516"/>
        <item x="3898"/>
        <item x="700"/>
        <item x="1445"/>
        <item x="1604"/>
        <item x="871"/>
        <item x="2325"/>
        <item x="2102"/>
        <item x="1677"/>
        <item x="1710"/>
        <item x="937"/>
        <item x="1906"/>
        <item x="2387"/>
        <item x="2116"/>
        <item x="3227"/>
        <item x="2528"/>
        <item x="3045"/>
        <item x="3744"/>
        <item x="3745"/>
        <item x="3153"/>
        <item x="102"/>
        <item x="500"/>
        <item x="2388"/>
        <item x="1917"/>
        <item x="1134"/>
        <item x="1008"/>
        <item x="2292"/>
        <item x="1441"/>
        <item x="2881"/>
        <item x="3283"/>
        <item x="1839"/>
        <item x="1208"/>
        <item x="2367"/>
        <item x="579"/>
        <item x="2766"/>
        <item x="640"/>
        <item x="1273"/>
        <item x="2895"/>
        <item x="238"/>
        <item x="2299"/>
        <item x="874"/>
        <item x="2066"/>
        <item x="3223"/>
        <item x="1174"/>
        <item x="949"/>
        <item x="1696"/>
        <item x="1296"/>
        <item x="265"/>
        <item x="3792"/>
        <item x="3067"/>
        <item x="854"/>
        <item x="629"/>
        <item x="985"/>
        <item x="1783"/>
        <item x="2042"/>
        <item x="1646"/>
        <item x="3867"/>
        <item x="3232"/>
        <item x="2537"/>
        <item x="208"/>
        <item x="3743"/>
        <item x="3711"/>
        <item x="1440"/>
        <item x="1770"/>
        <item x="1709"/>
        <item x="981"/>
        <item x="802"/>
        <item x="1923"/>
        <item x="3760"/>
        <item x="3031"/>
        <item x="3607"/>
        <item x="968"/>
        <item x="1275"/>
        <item x="2199"/>
        <item x="1037"/>
        <item x="1379"/>
        <item x="2724"/>
        <item x="3491"/>
        <item x="2809"/>
        <item x="3149"/>
        <item x="1295"/>
        <item x="1711"/>
        <item x="222"/>
        <item x="2608"/>
        <item x="3471"/>
        <item x="1003"/>
        <item x="3429"/>
        <item x="3486"/>
        <item x="2785"/>
        <item x="3888"/>
        <item x="1802"/>
        <item x="1979"/>
        <item x="2861"/>
        <item x="155"/>
        <item x="214"/>
        <item x="902"/>
        <item x="1957"/>
        <item x="2816"/>
        <item x="2909"/>
        <item x="614"/>
        <item x="2538"/>
        <item x="1908"/>
        <item x="3886"/>
        <item x="145"/>
        <item x="1281"/>
        <item x="2302"/>
        <item x="2878"/>
        <item x="55"/>
        <item x="3871"/>
        <item x="1078"/>
        <item x="1831"/>
        <item x="2301"/>
        <item x="1475"/>
        <item x="1962"/>
        <item x="1843"/>
        <item x="2385"/>
        <item x="1511"/>
        <item x="2899"/>
        <item x="3351"/>
        <item x="2817"/>
        <item x="2337"/>
        <item x="1851"/>
        <item x="3135"/>
        <item x="3669"/>
        <item x="2810"/>
        <item x="685"/>
        <item x="674"/>
        <item x="478"/>
        <item x="1103"/>
        <item x="48"/>
        <item x="3835"/>
        <item x="3304"/>
        <item x="8"/>
        <item x="328"/>
        <item x="1090"/>
        <item x="2105"/>
        <item x="2419"/>
        <item x="418"/>
        <item x="1651"/>
        <item x="3188"/>
        <item x="2665"/>
        <item x="2278"/>
        <item x="3807"/>
        <item x="3017"/>
        <item x="1637"/>
        <item x="811"/>
        <item x="724"/>
        <item x="1872"/>
        <item x="2920"/>
        <item x="3753"/>
        <item x="1550"/>
        <item x="1024"/>
        <item x="3509"/>
        <item x="704"/>
        <item x="535"/>
        <item x="3419"/>
        <item x="3249"/>
        <item x="1547"/>
        <item x="812"/>
        <item x="159"/>
        <item x="605"/>
        <item x="3554"/>
        <item x="442"/>
        <item x="2253"/>
        <item x="1868"/>
        <item x="1702"/>
        <item x="2406"/>
        <item x="3065"/>
        <item x="3645"/>
        <item x="664"/>
        <item x="3693"/>
        <item x="3424"/>
        <item x="1243"/>
        <item x="3769"/>
        <item x="3791"/>
        <item x="2395"/>
        <item x="747"/>
        <item x="1679"/>
        <item x="1229"/>
        <item x="213"/>
        <item x="2987"/>
        <item x="2968"/>
        <item x="1094"/>
        <item x="3644"/>
        <item x="1845"/>
        <item x="744"/>
        <item x="2454"/>
        <item x="950"/>
        <item x="2558"/>
        <item x="3598"/>
        <item x="3024"/>
        <item x="2885"/>
        <item x="1372"/>
        <item x="244"/>
        <item x="598"/>
        <item x="1115"/>
        <item x="2264"/>
        <item x="2508"/>
        <item x="1086"/>
        <item x="431"/>
        <item x="3236"/>
        <item x="1557"/>
        <item x="589"/>
        <item x="1581"/>
        <item x="3882"/>
        <item x="1053"/>
        <item x="3582"/>
        <item x="2866"/>
        <item x="3349"/>
        <item x="3280"/>
        <item x="3054"/>
        <item x="2163"/>
        <item x="1947"/>
        <item x="3798"/>
        <item x="178"/>
        <item x="1158"/>
        <item x="0"/>
        <item x="2740"/>
        <item x="17"/>
        <item x="403"/>
        <item x="3543"/>
        <item x="1949"/>
        <item x="536"/>
        <item x="185"/>
        <item x="642"/>
        <item x="2788"/>
        <item x="1177"/>
        <item x="569"/>
        <item x="1690"/>
        <item x="2054"/>
        <item x="2032"/>
        <item x="1207"/>
        <item x="2198"/>
        <item x="1125"/>
        <item x="2610"/>
        <item x="1028"/>
        <item x="2445"/>
        <item x="1682"/>
        <item x="3237"/>
        <item x="626"/>
        <item x="1828"/>
        <item x="483"/>
        <item x="795"/>
        <item x="193"/>
        <item x="1806"/>
        <item x="3501"/>
        <item x="2978"/>
        <item x="2945"/>
        <item x="3618"/>
        <item x="305"/>
        <item x="3063"/>
        <item x="2934"/>
        <item x="2856"/>
        <item x="887"/>
        <item x="2328"/>
        <item x="2843"/>
        <item x="846"/>
        <item x="1256"/>
        <item x="3885"/>
        <item x="1531"/>
        <item x="1735"/>
        <item x="1837"/>
        <item x="2600"/>
        <item x="1145"/>
        <item x="3336"/>
        <item x="2160"/>
        <item x="2121"/>
        <item x="1606"/>
        <item x="1021"/>
        <item x="1178"/>
        <item x="3040"/>
        <item x="2492"/>
        <item x="3404"/>
        <item x="3443"/>
        <item x="292"/>
        <item x="522"/>
        <item x="2526"/>
        <item x="582"/>
        <item x="2853"/>
        <item x="3075"/>
        <item x="3865"/>
        <item x="975"/>
        <item x="2635"/>
        <item x="2901"/>
        <item x="1703"/>
        <item x="1720"/>
        <item x="1184"/>
        <item x="1666"/>
        <item x="1667"/>
        <item x="480"/>
        <item x="3869"/>
        <item x="1380"/>
        <item x="3329"/>
        <item x="1139"/>
        <item x="3564"/>
        <item x="3050"/>
        <item x="18"/>
        <item x="2363"/>
        <item x="943"/>
        <item x="3366"/>
        <item x="993"/>
        <item x="570"/>
        <item x="966"/>
        <item x="2196"/>
        <item x="2487"/>
        <item x="1146"/>
        <item x="140"/>
        <item x="3044"/>
        <item x="2757"/>
        <item x="1817"/>
        <item x="127"/>
        <item x="3274"/>
        <item x="559"/>
        <item x="3108"/>
        <item x="3910"/>
        <item x="3726"/>
        <item x="1844"/>
        <item x="3511"/>
        <item x="1169"/>
        <item x="1548"/>
        <item x="2257"/>
        <item x="3172"/>
        <item x="3008"/>
        <item x="1235"/>
        <item x="3084"/>
        <item x="3608"/>
        <item x="1996"/>
        <item x="2041"/>
        <item x="2248"/>
        <item x="1773"/>
        <item x="2576"/>
        <item x="3048"/>
        <item x="2344"/>
        <item x="1578"/>
        <item x="2207"/>
        <item x="3093"/>
        <item x="2609"/>
        <item x="882"/>
        <item x="1117"/>
        <item x="844"/>
        <item x="1940"/>
        <item x="2784"/>
        <item x="104"/>
        <item x="3277"/>
        <item x="154"/>
        <item x="3741"/>
        <item x="2213"/>
        <item x="2321"/>
        <item x="1678"/>
        <item x="960"/>
        <item x="2127"/>
        <item x="2383"/>
        <item x="1779"/>
        <item x="2636"/>
        <item x="1081"/>
        <item x="2013"/>
        <item x="3395"/>
        <item x="3391"/>
        <item x="2696"/>
        <item x="2304"/>
        <item x="3487"/>
        <item x="364"/>
        <item x="218"/>
        <item x="3069"/>
        <item x="1370"/>
        <item x="3936"/>
        <item x="1120"/>
        <item x="122"/>
        <item x="560"/>
        <item x="2540"/>
        <item x="72"/>
        <item x="2666"/>
        <item x="615"/>
        <item x="1772"/>
        <item x="3478"/>
        <item x="344"/>
        <item x="2708"/>
        <item x="225"/>
        <item x="3633"/>
        <item x="549"/>
        <item x="1484"/>
        <item x="3341"/>
        <item x="2613"/>
        <item x="2887"/>
        <item x="3900"/>
        <item x="1809"/>
        <item x="1572"/>
        <item x="2251"/>
        <item x="3179"/>
        <item x="3436"/>
        <item x="1450"/>
        <item x="1476"/>
        <item x="2016"/>
        <item x="2065"/>
        <item x="3255"/>
        <item x="1671"/>
        <item x="3285"/>
        <item x="2379"/>
        <item x="2398"/>
        <item x="1368"/>
        <item x="3494"/>
        <item x="3387"/>
        <item x="3935"/>
        <item x="702"/>
        <item x="1532"/>
        <item x="3480"/>
        <item x="1127"/>
        <item x="680"/>
        <item x="2466"/>
        <item x="2413"/>
        <item x="2715"/>
        <item x="125"/>
        <item x="1885"/>
        <item x="3282"/>
        <item x="316"/>
        <item x="3720"/>
        <item x="342"/>
        <item x="3628"/>
        <item x="628"/>
        <item x="473"/>
        <item x="906"/>
        <item x="3015"/>
        <item x="3081"/>
        <item x="2468"/>
        <item x="3378"/>
        <item x="451"/>
        <item x="3650"/>
        <item x="590"/>
        <item x="190"/>
        <item x="1001"/>
        <item x="2274"/>
        <item x="2373"/>
        <item x="2485"/>
        <item x="784"/>
        <item x="30"/>
        <item x="1691"/>
        <item x="3525"/>
        <item x="3134"/>
        <item x="814"/>
        <item x="2956"/>
        <item x="1366"/>
        <item x="2172"/>
        <item x="3709"/>
        <item x="2777"/>
        <item x="3450"/>
        <item x="2902"/>
        <item x="2991"/>
        <item x="2530"/>
        <item x="1876"/>
        <item x="2560"/>
        <item x="1336"/>
        <item x="716"/>
        <item x="2932"/>
        <item x="3878"/>
        <item x="2719"/>
        <item x="2148"/>
        <item x="2713"/>
        <item x="1349"/>
        <item x="637"/>
        <item x="2046"/>
        <item x="656"/>
        <item x="2211"/>
        <item x="911"/>
        <item x="1756"/>
        <item x="2228"/>
        <item x="3537"/>
        <item x="1640"/>
        <item x="3569"/>
        <item x="678"/>
        <item x="1244"/>
        <item x="1641"/>
        <item x="274"/>
        <item x="206"/>
        <item x="3828"/>
        <item x="2806"/>
        <item x="289"/>
        <item x="3300"/>
        <item x="2356"/>
        <item x="3459"/>
        <item x="252"/>
        <item x="3396"/>
        <item x="1905"/>
        <item x="1705"/>
        <item x="1381"/>
        <item x="2311"/>
        <item x="1561"/>
        <item x="2799"/>
        <item x="3482"/>
        <item x="2915"/>
        <item x="2362"/>
        <item x="3824"/>
        <item x="2451"/>
        <item x="10"/>
        <item x="3064"/>
        <item x="3671"/>
        <item x="1341"/>
        <item x="3539"/>
        <item x="1364"/>
        <item x="1241"/>
        <item x="646"/>
        <item x="2372"/>
        <item x="2481"/>
        <item x="761"/>
        <item x="928"/>
        <item x="649"/>
        <item x="1302"/>
        <item x="643"/>
        <item x="379"/>
        <item x="3560"/>
        <item x="3855"/>
        <item x="3228"/>
        <item x="2113"/>
        <item x="2559"/>
        <item x="2813"/>
        <item x="730"/>
        <item x="3723"/>
        <item x="3269"/>
        <item x="3286"/>
        <item x="655"/>
        <item x="367"/>
        <item x="1725"/>
        <item x="3117"/>
        <item x="1964"/>
        <item x="2162"/>
        <item x="2550"/>
        <item x="789"/>
        <item x="212"/>
        <item x="2990"/>
        <item x="1566"/>
        <item x="604"/>
        <item x="1740"/>
        <item x="3903"/>
        <item x="603"/>
        <item x="2805"/>
        <item x="2267"/>
        <item x="2033"/>
        <item x="183"/>
        <item x="1829"/>
        <item x="2690"/>
        <item x="1647"/>
        <item x="3338"/>
        <item x="1634"/>
        <item x="2792"/>
        <item x="2078"/>
        <item x="1629"/>
        <item x="554"/>
        <item x="953"/>
        <item x="1663"/>
        <item x="1137"/>
        <item x="2375"/>
        <item x="312"/>
        <item x="3662"/>
        <item x="3205"/>
        <item x="2631"/>
        <item x="223"/>
        <item x="54"/>
        <item x="1092"/>
        <item x="1582"/>
        <item x="3306"/>
        <item x="2324"/>
        <item x="2132"/>
        <item x="3862"/>
        <item x="3587"/>
        <item x="23"/>
        <item x="587"/>
        <item x="3235"/>
        <item x="1970"/>
        <item x="2435"/>
        <item x="3142"/>
        <item x="2088"/>
        <item x="2823"/>
        <item x="11"/>
        <item x="1712"/>
        <item x="270"/>
        <item x="3190"/>
        <item x="2772"/>
        <item x="2577"/>
        <item x="1180"/>
        <item x="3090"/>
        <item x="1654"/>
        <item x="876"/>
        <item x="1526"/>
        <item x="2170"/>
        <item x="1628"/>
        <item x="3603"/>
        <item x="416"/>
        <item x="1188"/>
        <item x="135"/>
        <item x="2396"/>
        <item x="353"/>
        <item x="1924"/>
        <item x="2240"/>
        <item x="219"/>
        <item x="1878"/>
        <item x="210"/>
        <item x="2567"/>
        <item x="3780"/>
        <item x="2603"/>
        <item x="2778"/>
        <item x="2181"/>
        <item x="394"/>
        <item x="1420"/>
        <item x="1632"/>
        <item x="3771"/>
        <item x="3346"/>
        <item x="2319"/>
        <item x="3658"/>
        <item x="2889"/>
        <item x="2862"/>
        <item x="3536"/>
        <item x="3398"/>
        <item x="3775"/>
        <item x="553"/>
        <item x="3680"/>
        <item x="1858"/>
        <item x="232"/>
        <item x="3454"/>
        <item x="2570"/>
        <item x="496"/>
        <item x="133"/>
        <item x="3267"/>
        <item x="3086"/>
        <item x="2184"/>
        <item x="2533"/>
        <item x="1753"/>
        <item x="482"/>
        <item x="3605"/>
        <item x="419"/>
        <item x="3899"/>
        <item x="3765"/>
        <item x="3515"/>
        <item x="673"/>
        <item x="2716"/>
        <item x="3790"/>
        <item x="2961"/>
        <item x="683"/>
        <item x="1738"/>
        <item x="2865"/>
        <item x="1467"/>
        <item x="3702"/>
        <item x="211"/>
        <item x="3171"/>
        <item x="3221"/>
        <item x="1297"/>
        <item x="3177"/>
        <item x="3319"/>
        <item x="396"/>
        <item x="803"/>
        <item x="2130"/>
        <item x="1899"/>
        <item x="1389"/>
        <item x="1815"/>
        <item x="3088"/>
        <item x="3763"/>
        <item x="2913"/>
        <item x="3526"/>
        <item x="3030"/>
        <item x="596"/>
        <item x="3697"/>
        <item x="3094"/>
        <item x="855"/>
        <item x="3626"/>
        <item x="2602"/>
        <item x="1233"/>
        <item x="1425"/>
        <item x="2983"/>
        <item x="3406"/>
        <item x="1670"/>
        <item x="2436"/>
        <item x="1782"/>
        <item x="1211"/>
        <item x="3168"/>
        <item x="286"/>
        <item x="2504"/>
        <item x="3875"/>
        <item x="1834"/>
        <item x="250"/>
        <item x="2617"/>
        <item x="397"/>
        <item x="388"/>
        <item x="3147"/>
        <item x="3674"/>
        <item x="3234"/>
        <item x="110"/>
        <item x="493"/>
        <item x="2039"/>
        <item x="2051"/>
        <item x="3845"/>
        <item x="3411"/>
        <item x="2746"/>
        <item x="143"/>
        <item x="2312"/>
        <item x="1638"/>
        <item x="2460"/>
        <item x="1312"/>
        <item x="2730"/>
        <item x="492"/>
        <item x="1910"/>
        <item x="829"/>
        <item x="3639"/>
        <item x="585"/>
        <item x="3001"/>
        <item x="990"/>
        <item x="12"/>
        <item x="2561"/>
        <item x="3911"/>
        <item x="1138"/>
        <item x="2250"/>
        <item x="3409"/>
        <item x="1387"/>
        <item x="2760"/>
        <item x="2154"/>
        <item x="888"/>
        <item x="708"/>
        <item x="1609"/>
        <item x="3928"/>
        <item x="1760"/>
        <item x="691"/>
        <item x="1681"/>
        <item x="2097"/>
        <item x="688"/>
        <item x="103"/>
        <item x="1497"/>
        <item x="1095"/>
        <item x="2426"/>
        <item x="2704"/>
        <item x="1538"/>
        <item x="2261"/>
        <item x="3036"/>
        <item x="600"/>
        <item x="105"/>
        <item x="108"/>
        <item x="3356"/>
        <item x="1619"/>
        <item x="368"/>
        <item x="2765"/>
        <item x="491"/>
        <item x="794"/>
        <item x="2923"/>
        <item x="2653"/>
        <item x="1493"/>
        <item x="2652"/>
        <item x="538"/>
        <item x="2496"/>
        <item x="580"/>
        <item x="3654"/>
        <item x="630"/>
        <item x="1814"/>
        <item x="331"/>
        <item x="3610"/>
        <item x="2206"/>
        <item x="2135"/>
        <item x="2798"/>
        <item x="694"/>
        <item x="2353"/>
        <item x="1520"/>
        <item x="505"/>
        <item x="2647"/>
        <item x="2412"/>
        <item x="1088"/>
        <item x="934"/>
        <item x="116"/>
        <item x="134"/>
        <item x="3098"/>
        <item x="436"/>
        <item x="495"/>
        <item x="3076"/>
        <item x="762"/>
        <item x="377"/>
        <item x="2518"/>
        <item x="2737"/>
        <item x="3270"/>
        <item x="251"/>
        <item x="3551"/>
        <item x="2376"/>
        <item x="2399"/>
        <item x="3173"/>
        <item x="2095"/>
        <item x="343"/>
        <item x="1984"/>
        <item x="2018"/>
        <item x="1040"/>
        <item x="2164"/>
        <item x="504"/>
        <item x="1567"/>
        <item x="2815"/>
        <item x="3556"/>
        <item x="3025"/>
        <item x="1107"/>
        <item x="2047"/>
        <item x="1444"/>
        <item x="1267"/>
        <item x="1258"/>
        <item x="1763"/>
        <item x="2280"/>
        <item x="818"/>
        <item x="3749"/>
        <item x="3162"/>
        <item x="3273"/>
        <item x="2524"/>
        <item x="1741"/>
        <item x="2588"/>
        <item x="3571"/>
        <item x="2780"/>
        <item x="3640"/>
        <item x="3733"/>
        <item x="1898"/>
        <item x="1659"/>
        <item x="1698"/>
        <item x="1082"/>
        <item x="3295"/>
        <item x="2265"/>
        <item x="2767"/>
        <item x="3201"/>
        <item x="994"/>
        <item x="1988"/>
        <item x="115"/>
        <item x="3256"/>
        <item x="3059"/>
        <item x="3058"/>
        <item x="2186"/>
        <item x="3316"/>
        <item x="3178"/>
        <item x="3563"/>
        <item x="3784"/>
        <item x="2634"/>
        <item x="3352"/>
        <item x="441"/>
        <item x="3005"/>
        <item x="2425"/>
        <item x="1813"/>
        <item x="148"/>
        <item x="3106"/>
        <item x="3412"/>
        <item x="21"/>
        <item x="2706"/>
        <item x="3215"/>
        <item x="2936"/>
        <item x="3767"/>
        <item x="843"/>
        <item x="2873"/>
        <item x="3690"/>
        <item x="2030"/>
        <item x="3156"/>
        <item x="3140"/>
        <item x="281"/>
        <item x="3577"/>
        <item x="1530"/>
        <item x="919"/>
        <item x="3354"/>
        <item x="923"/>
        <item x="1778"/>
        <item x="1621"/>
        <item x="2359"/>
        <item x="527"/>
        <item x="3561"/>
        <item x="1860"/>
        <item x="1662"/>
        <item x="545"/>
        <item x="3793"/>
        <item x="3823"/>
        <item x="3472"/>
        <item x="841"/>
        <item x="1963"/>
        <item x="383"/>
        <item x="533"/>
        <item x="3659"/>
        <item x="3271"/>
        <item x="3643"/>
        <item x="778"/>
        <item x="2040"/>
        <item x="2581"/>
        <item x="392"/>
        <item x="410"/>
        <item x="2711"/>
        <item x="967"/>
        <item x="2679"/>
        <item x="2073"/>
        <item x="561"/>
        <item x="1870"/>
        <item x="3717"/>
        <item x="2405"/>
        <item x="1591"/>
        <item x="657"/>
        <item x="1972"/>
        <item x="1558"/>
        <item x="817"/>
        <item x="1309"/>
        <item x="3508"/>
        <item x="203"/>
        <item x="253"/>
        <item x="61"/>
        <item x="2546"/>
        <item x="3457"/>
        <item x="422"/>
        <item x="3933"/>
        <item x="3547"/>
        <item x="3707"/>
        <item x="117"/>
        <item x="709"/>
        <item x="1100"/>
        <item x="1318"/>
        <item x="1846"/>
        <item x="411"/>
        <item x="639"/>
        <item x="1239"/>
        <item x="2904"/>
        <item x="3203"/>
        <item x="1224"/>
        <item x="1039"/>
        <item x="3581"/>
        <item x="3805"/>
        <item x="676"/>
        <item x="2539"/>
        <item x="2547"/>
        <item x="1393"/>
        <item x="3810"/>
        <item x="1955"/>
        <item x="1365"/>
        <item x="1960"/>
        <item x="1847"/>
        <item x="2365"/>
        <item x="1855"/>
        <item x="1333"/>
        <item x="775"/>
        <item x="1827"/>
        <item x="3677"/>
        <item x="2993"/>
        <item x="3889"/>
        <item x="1496"/>
        <item x="1363"/>
        <item x="1674"/>
        <item x="2754"/>
        <item x="3811"/>
        <item x="3830"/>
        <item x="2659"/>
        <item x="1060"/>
        <item x="1752"/>
        <item x="2536"/>
        <item x="2422"/>
        <item x="520"/>
        <item x="3200"/>
        <item x="1382"/>
        <item x="1458"/>
        <item x="809"/>
        <item x="295"/>
        <item x="300"/>
        <item x="277"/>
        <item x="2564"/>
        <item x="2694"/>
        <item x="2191"/>
        <item x="1805"/>
        <item x="1360"/>
        <item x="3434"/>
        <item x="840"/>
        <item x="35"/>
        <item x="3774"/>
        <item x="2218"/>
        <item x="1830"/>
        <item x="120"/>
        <item x="1162"/>
        <item x="983"/>
        <item x="3152"/>
        <item x="2071"/>
        <item x="3832"/>
        <item x="3159"/>
        <item x="1900"/>
        <item x="3927"/>
        <item x="1680"/>
        <item x="3042"/>
        <item x="1562"/>
        <item x="3248"/>
        <item x="301"/>
        <item x="3817"/>
        <item x="2832"/>
        <item x="737"/>
        <item x="696"/>
        <item x="2087"/>
        <item x="879"/>
        <item x="1713"/>
        <item x="288"/>
        <item x="1329"/>
        <item x="1737"/>
        <item x="1841"/>
        <item x="2674"/>
        <item x="1431"/>
        <item x="1574"/>
        <item x="1733"/>
        <item x="2590"/>
        <item x="2334"/>
        <item x="351"/>
        <item x="239"/>
        <item x="3816"/>
        <item x="1854"/>
        <item x="2173"/>
        <item x="3532"/>
        <item x="3180"/>
        <item x="3328"/>
        <item x="2243"/>
        <item x="297"/>
        <item x="3431"/>
        <item x="1921"/>
        <item x="760"/>
        <item x="3216"/>
        <item x="3602"/>
        <item x="958"/>
        <item x="1230"/>
        <item x="334"/>
        <item x="1904"/>
        <item x="2803"/>
        <item x="836"/>
        <item x="2726"/>
        <item x="3438"/>
        <item x="3388"/>
        <item x="3847"/>
        <item x="3313"/>
        <item x="509"/>
        <item x="548"/>
        <item x="514"/>
        <item x="662"/>
        <item x="27"/>
        <item x="2759"/>
        <item x="3766"/>
        <item x="2890"/>
        <item x="689"/>
        <item x="2480"/>
        <item x="1344"/>
        <item x="1468"/>
        <item x="2573"/>
        <item x="3522"/>
        <item x="3141"/>
        <item x="2841"/>
        <item x="1909"/>
        <item x="3115"/>
        <item x="675"/>
        <item x="3353"/>
        <item x="1310"/>
        <item x="2371"/>
        <item x="3426"/>
        <item x="599"/>
        <item x="3455"/>
        <item x="3799"/>
        <item x="2410"/>
        <item x="1148"/>
        <item x="2490"/>
        <item x="323"/>
        <item x="3217"/>
        <item x="1559"/>
        <item x="2285"/>
        <item x="2884"/>
        <item x="1438"/>
        <item x="3576"/>
        <item x="1054"/>
        <item x="2827"/>
        <item x="3310"/>
        <item x="2136"/>
        <item x="1182"/>
        <item x="772"/>
        <item x="1161"/>
        <item x="2378"/>
        <item x="3047"/>
        <item x="3116"/>
        <item x="2229"/>
        <item x="736"/>
        <item x="1665"/>
        <item x="1762"/>
        <item x="1481"/>
        <item x="2551"/>
        <item x="1573"/>
        <item x="3091"/>
        <item x="2700"/>
        <item x="3499"/>
        <item x="446"/>
        <item x="1768"/>
        <item x="1361"/>
        <item x="3012"/>
        <item x="1513"/>
        <item x="3437"/>
        <item x="1049"/>
        <item x="617"/>
        <item x="2235"/>
        <item x="2364"/>
        <item x="227"/>
        <item x="1248"/>
        <item x="3594"/>
        <item x="240"/>
        <item x="1227"/>
        <item x="583"/>
        <item x="926"/>
        <item x="666"/>
        <item x="2612"/>
        <item x="2424"/>
        <item x="1135"/>
        <item x="2107"/>
        <item x="1394"/>
        <item x="1952"/>
        <item x="1325"/>
        <item x="457"/>
        <item x="3770"/>
        <item x="433"/>
        <item x="3700"/>
        <item x="1602"/>
        <item x="1262"/>
        <item x="916"/>
        <item x="2955"/>
        <item x="189"/>
        <item x="2272"/>
        <item x="3039"/>
        <item x="2275"/>
        <item x="525"/>
        <item x="636"/>
        <item x="3940"/>
        <item x="2776"/>
        <item x="920"/>
        <item x="1510"/>
        <item x="75"/>
        <item x="3568"/>
        <item x="1299"/>
        <item x="2434"/>
        <item x="1821"/>
        <item x="1126"/>
        <item x="1580"/>
        <item x="1089"/>
        <item x="1715"/>
        <item x="3051"/>
        <item x="2077"/>
        <item x="1700"/>
        <item x="1485"/>
        <item x="1583"/>
        <item x="1719"/>
        <item x="99"/>
        <item x="2351"/>
        <item x="3502"/>
        <item x="2707"/>
        <item x="918"/>
        <item x="3182"/>
        <item x="273"/>
        <item x="2000"/>
        <item x="2489"/>
        <item x="2678"/>
        <item x="1593"/>
        <item x="515"/>
        <item x="1888"/>
        <item x="834"/>
        <item x="2744"/>
        <item x="1826"/>
        <item x="1624"/>
        <item x="2060"/>
        <item x="1792"/>
        <item x="2483"/>
        <item x="3023"/>
        <item x="2879"/>
        <item x="717"/>
        <item x="3895"/>
        <item x="3034"/>
        <item x="980"/>
        <item x="1223"/>
        <item x="2418"/>
        <item x="1803"/>
        <item x="2995"/>
        <item x="121"/>
        <item x="1536"/>
        <item x="2234"/>
        <item x="2441"/>
        <item x="546"/>
        <item x="597"/>
        <item x="1890"/>
        <item x="3761"/>
        <item x="1971"/>
        <item x="927"/>
        <item x="3037"/>
        <item x="1157"/>
        <item x="3913"/>
        <item x="3708"/>
        <item x="2638"/>
        <item x="398"/>
        <item x="1413"/>
        <item x="2182"/>
        <item x="2787"/>
        <item x="2200"/>
        <item x="1590"/>
        <item x="2305"/>
        <item x="260"/>
        <item x="2391"/>
        <item x="1529"/>
        <item x="3517"/>
        <item x="571"/>
        <item x="3266"/>
        <item x="2442"/>
        <item x="3880"/>
        <item x="2400"/>
        <item x="2877"/>
        <item x="2158"/>
        <item x="1419"/>
        <item x="1418"/>
        <item x="1417"/>
        <item x="3739"/>
        <item x="3754"/>
        <item x="438"/>
        <item x="2869"/>
        <item x="3460"/>
        <item x="2791"/>
        <item x="136"/>
        <item x="3688"/>
        <item x="3070"/>
        <item x="651"/>
        <item x="3028"/>
        <item x="3825"/>
        <item x="2846"/>
        <item x="3757"/>
        <item x="3477"/>
        <item x="279"/>
        <item x="3934"/>
        <item x="1675"/>
        <item x="34"/>
        <item x="936"/>
        <item x="951"/>
        <item x="3136"/>
        <item x="283"/>
        <item x="2628"/>
        <item x="2683"/>
        <item x="729"/>
        <item x="821"/>
        <item x="984"/>
        <item x="3787"/>
        <item x="2329"/>
        <item x="216"/>
        <item x="46"/>
        <item x="3418"/>
        <item x="2793"/>
        <item x="2640"/>
        <item x="360"/>
        <item x="3363"/>
        <item x="594"/>
        <item x="782"/>
        <item x="2187"/>
        <item x="2210"/>
        <item x="893"/>
        <item x="413"/>
        <item x="2689"/>
        <item x="3151"/>
        <item x="1761"/>
        <item x="1301"/>
        <item x="16"/>
        <item x="502"/>
        <item x="3257"/>
        <item x="2021"/>
        <item x="1893"/>
        <item x="3435"/>
        <item x="2429"/>
        <item x="1836"/>
        <item x="1210"/>
        <item x="768"/>
        <item x="1936"/>
        <item x="3184"/>
        <item x="1685"/>
        <item x="3078"/>
        <item x="1483"/>
        <item x="1000"/>
        <item x="2216"/>
        <item x="246"/>
        <item x="1864"/>
        <item x="2465"/>
        <item x="1521"/>
        <item x="1240"/>
        <item x="746"/>
        <item x="1542"/>
        <item x="3148"/>
        <item x="2100"/>
        <item x="2850"/>
        <item x="2891"/>
        <item x="550"/>
        <item x="1471"/>
        <item x="245"/>
        <item x="3003"/>
        <item x="3533"/>
        <item x="3648"/>
        <item x="284"/>
        <item x="2672"/>
        <item x="740"/>
        <item x="63"/>
        <item x="1328"/>
        <item x="354"/>
        <item x="2316"/>
        <item x="1504"/>
        <item x="2147"/>
        <item x="262"/>
        <item x="3901"/>
        <item x="3534"/>
        <item x="3579"/>
        <item x="3132"/>
        <item x="2447"/>
        <item x="780"/>
        <item x="2222"/>
        <item x="207"/>
        <item x="2622"/>
        <item x="1152"/>
        <item x="2408"/>
        <item x="1311"/>
        <item x="2761"/>
        <item x="3919"/>
        <item x="652"/>
        <item x="402"/>
        <item x="3727"/>
        <item x="903"/>
        <item x="2720"/>
        <item x="487"/>
        <item x="2903"/>
        <item x="1595"/>
        <item x="1352"/>
        <item x="1533"/>
        <item x="3284"/>
        <item x="3833"/>
        <item x="2374"/>
        <item x="2241"/>
        <item x="1453"/>
        <item x="1790"/>
        <item x="2290"/>
        <item x="3703"/>
        <item x="67"/>
        <item x="443"/>
        <item x="1108"/>
        <item x="1882"/>
        <item x="3851"/>
        <item x="764"/>
        <item x="1819"/>
        <item x="1129"/>
        <item x="1799"/>
        <item x="2821"/>
        <item x="1254"/>
        <item x="2519"/>
        <item x="1065"/>
        <item x="1716"/>
        <item x="2942"/>
        <item x="573"/>
        <item x="3735"/>
        <item x="3175"/>
        <item x="1585"/>
        <item x="315"/>
        <item x="3513"/>
        <item x="2348"/>
        <item x="787"/>
        <item x="2586"/>
        <item x="2177"/>
        <item x="2633"/>
        <item x="1198"/>
        <item x="50"/>
        <item x="3066"/>
        <item x="1099"/>
        <item x="3578"/>
        <item x="2430"/>
        <item x="2733"/>
        <item x="3131"/>
        <item x="3660"/>
        <item x="3772"/>
        <item x="71"/>
        <item x="3321"/>
        <item x="51"/>
        <item x="3722"/>
        <item x="3544"/>
        <item x="1140"/>
        <item x="269"/>
        <item x="1769"/>
        <item x="204"/>
        <item x="1545"/>
        <item x="2984"/>
        <item x="276"/>
        <item x="3000"/>
        <item x="3315"/>
        <item x="325"/>
        <item x="3734"/>
        <item x="1214"/>
        <item x="1466"/>
        <item x="157"/>
        <item x="1189"/>
        <item x="1469"/>
        <item x="318"/>
        <item x="1339"/>
        <item x="999"/>
        <item x="3736"/>
        <item x="2644"/>
        <item x="2392"/>
        <item x="1787"/>
        <item x="529"/>
        <item x="1664"/>
        <item x="2789"/>
        <item x="2175"/>
        <item x="619"/>
        <item x="542"/>
        <item x="2960"/>
        <item x="2053"/>
        <item x="3126"/>
        <item x="987"/>
        <item x="853"/>
        <item x="3372"/>
        <item x="2224"/>
        <item x="2552"/>
        <item x="267"/>
        <item x="498"/>
        <item x="2762"/>
        <item x="2654"/>
        <item x="2601"/>
        <item x="2064"/>
        <item x="2718"/>
        <item x="757"/>
        <item x="2723"/>
        <item x="2194"/>
        <item x="2829"/>
        <item x="1472"/>
        <item x="1410"/>
        <item x="89"/>
        <item x="2195"/>
        <item x="2223"/>
        <item x="3917"/>
        <item x="1326"/>
        <item x="3777"/>
        <item x="3340"/>
        <item x="2450"/>
        <item x="699"/>
        <item x="2190"/>
        <item x="2456"/>
        <item x="3667"/>
        <item x="3938"/>
        <item x="3549"/>
        <item x="1109"/>
        <item x="2940"/>
        <item x="1217"/>
        <item x="748"/>
        <item x="532"/>
        <item x="1160"/>
        <item x="3815"/>
        <item x="2296"/>
        <item x="3476"/>
        <item x="1165"/>
        <item x="2880"/>
        <item x="752"/>
        <item x="1494"/>
        <item x="2031"/>
        <item x="576"/>
        <item x="168"/>
        <item x="1939"/>
        <item x="3448"/>
        <item x="1018"/>
        <item x="584"/>
        <item x="3942"/>
        <item x="1447"/>
        <item x="3937"/>
        <item x="1616"/>
        <item x="681"/>
        <item x="1147"/>
        <item x="523"/>
        <item x="1204"/>
        <item x="1478"/>
        <item x="1257"/>
        <item x="3360"/>
        <item x="1114"/>
        <item x="1080"/>
        <item x="2246"/>
        <item x="2104"/>
        <item x="293"/>
        <item x="1195"/>
        <item x="3929"/>
        <item x="1998"/>
        <item x="3800"/>
        <item x="2837"/>
        <item x="3789"/>
        <item x="2284"/>
        <item x="3439"/>
        <item x="1179"/>
        <item x="31"/>
        <item x="3006"/>
        <item x="156"/>
        <item x="1902"/>
        <item x="1304"/>
        <item x="2244"/>
        <item x="3609"/>
        <item x="1912"/>
        <item x="1507"/>
        <item x="783"/>
        <item x="199"/>
        <item x="466"/>
        <item x="3661"/>
        <item x="3405"/>
        <item x="2639"/>
        <item x="806"/>
        <item x="1369"/>
        <item x="3339"/>
        <item x="961"/>
        <item x="3393"/>
        <item x="2115"/>
        <item x="1474"/>
        <item x="883"/>
        <item x="1959"/>
        <item x="1305"/>
        <item x="3653"/>
        <item x="1290"/>
        <item x="690"/>
        <item x="1518"/>
        <item x="1051"/>
        <item x="1284"/>
        <item x="847"/>
        <item x="3121"/>
        <item x="3689"/>
        <item x="2933"/>
        <item x="2986"/>
        <item x="37"/>
        <item x="486"/>
        <item x="3071"/>
        <item x="1219"/>
        <item x="939"/>
        <item x="2712"/>
        <item x="1128"/>
        <item x="2469"/>
        <item x="2605"/>
        <item x="2855"/>
        <item x="1098"/>
        <item x="3512"/>
        <item x="3055"/>
        <item x="3530"/>
        <item x="3863"/>
        <item x="1576"/>
        <item x="2781"/>
        <item x="3399"/>
        <item x="139"/>
        <item x="2688"/>
        <item x="3279"/>
        <item x="2883"/>
        <item x="469"/>
        <item x="611"/>
        <item x="1989"/>
        <item x="610"/>
        <item x="2660"/>
        <item x="2332"/>
        <item x="792"/>
        <item x="3451"/>
        <item x="296"/>
        <item x="2037"/>
        <item x="2020"/>
        <item x="369"/>
        <item x="1958"/>
        <item x="2069"/>
        <item x="345"/>
        <item x="437"/>
        <item x="1268"/>
        <item x="1926"/>
        <item x="182"/>
        <item x="804"/>
        <item x="3020"/>
        <item x="1928"/>
        <item x="1649"/>
        <item x="1038"/>
        <item x="1822"/>
        <item x="2342"/>
        <item x="969"/>
        <item x="2621"/>
        <item x="2230"/>
        <item x="592"/>
        <item x="1463"/>
        <item x="2926"/>
        <item x="1869"/>
        <item x="1849"/>
        <item x="1848"/>
        <item x="3197"/>
        <item x="1340"/>
        <item x="3691"/>
        <item x="2117"/>
        <item x="889"/>
        <item x="1862"/>
        <item x="1141"/>
        <item x="3010"/>
        <item x="3123"/>
        <item x="1780"/>
        <item x="2845"/>
        <item x="602"/>
        <item x="1777"/>
        <item x="1443"/>
        <item x="1400"/>
        <item x="1600"/>
        <item x="1068"/>
        <item x="2109"/>
        <item x="3694"/>
        <item x="606"/>
        <item x="3622"/>
        <item x="1986"/>
        <item x="2578"/>
        <item x="3239"/>
        <item x="734"/>
        <item x="2643"/>
        <item x="3728"/>
        <item x="1353"/>
        <item x="2386"/>
        <item x="521"/>
        <item x="3425"/>
        <item x="1771"/>
        <item x="2152"/>
        <item x="2171"/>
        <item x="1190"/>
        <item x="1639"/>
        <item x="1087"/>
        <item x="2245"/>
        <item x="3685"/>
        <item x="800"/>
        <item x="1112"/>
        <item x="631"/>
        <item x="1072"/>
        <item x="1202"/>
        <item x="1043"/>
        <item x="445"/>
        <item x="2045"/>
        <item x="3268"/>
        <item x="1569"/>
        <item x="2355"/>
        <item x="3470"/>
        <item x="2350"/>
        <item x="1758"/>
        <item x="1938"/>
        <item x="2494"/>
        <item x="2339"/>
        <item x="3358"/>
        <item x="3826"/>
        <item x="779"/>
        <item x="1749"/>
        <item x="1307"/>
        <item x="863"/>
        <item x="401"/>
        <item x="3052"/>
        <item x="3887"/>
        <item x="3206"/>
        <item x="100"/>
        <item x="531"/>
        <item x="3332"/>
        <item x="333"/>
        <item x="2079"/>
        <item x="552"/>
        <item x="2912"/>
        <item x="1392"/>
        <item x="1093"/>
        <item x="3737"/>
        <item x="1347"/>
        <item x="1405"/>
        <item x="2623"/>
        <item x="1252"/>
        <item x="877"/>
        <item x="3668"/>
        <item x="2701"/>
        <item x="58"/>
        <item x="1473"/>
        <item x="1356"/>
        <item x="3892"/>
        <item x="1796"/>
        <item x="2002"/>
        <item x="3474"/>
        <item x="452"/>
        <item x="3768"/>
        <item x="1540"/>
        <item x="3550"/>
        <item x="1522"/>
        <item x="3060"/>
        <item x="81"/>
        <item x="3641"/>
        <item x="2922"/>
        <item x="448"/>
        <item x="2331"/>
        <item x="1285"/>
        <item x="2131"/>
        <item x="1707"/>
        <item x="3176"/>
        <item x="2231"/>
        <item x="464"/>
        <item x="2052"/>
        <item x="241"/>
        <item x="2967"/>
        <item x="1222"/>
        <item x="3719"/>
        <item x="3918"/>
        <item x="679"/>
        <item x="3873"/>
        <item x="376"/>
        <item x="608"/>
        <item x="3226"/>
        <item x="1357"/>
        <item x="1798"/>
        <item x="1209"/>
        <item x="3914"/>
        <item x="3475"/>
        <item x="2952"/>
        <item x="2703"/>
        <item x="3732"/>
        <item x="2188"/>
        <item x="769"/>
        <item x="3463"/>
        <item x="3224"/>
        <item x="2513"/>
        <item x="138"/>
        <item x="1980"/>
        <item x="1066"/>
        <item x="217"/>
        <item x="257"/>
        <item x="2338"/>
        <item x="852"/>
        <item x="3046"/>
        <item x="1791"/>
        <item x="90"/>
        <item x="1515"/>
        <item x="332"/>
        <item x="1695"/>
        <item x="395"/>
        <item x="2153"/>
        <item x="3781"/>
        <item x="1435"/>
        <item x="1247"/>
        <item x="2695"/>
        <item x="2882"/>
        <item x="791"/>
        <item x="1348"/>
        <item x="264"/>
        <item x="2437"/>
        <item x="622"/>
        <item x="3229"/>
        <item x="3382"/>
        <item x="3423"/>
        <item x="3836"/>
        <item x="3941"/>
        <item x="2043"/>
        <item x="1784"/>
        <item x="327"/>
        <item x="386"/>
        <item x="1091"/>
        <item x="3783"/>
        <item x="2416"/>
        <item x="839"/>
        <item x="3713"/>
        <item x="2157"/>
        <item x="3432"/>
        <item x="3615"/>
        <item x="2842"/>
        <item x="2616"/>
        <item x="909"/>
        <item x="66"/>
        <item x="1016"/>
        <item x="3837"/>
        <item x="2156"/>
        <item x="123"/>
        <item x="3428"/>
        <item x="1607"/>
        <item x="490"/>
        <item x="1636"/>
        <item x="237"/>
        <item x="725"/>
        <item x="2548"/>
        <item x="3505"/>
        <item x="132"/>
        <item x="3199"/>
        <item x="2693"/>
        <item x="1111"/>
        <item x="2739"/>
        <item x="931"/>
        <item x="3742"/>
        <item x="3897"/>
        <item x="2953"/>
        <item x="3335"/>
        <item x="2916"/>
        <item x="2979"/>
        <item x="907"/>
        <item x="822"/>
        <item x="3683"/>
        <item x="38"/>
        <item x="1516"/>
        <item x="3747"/>
        <item x="1766"/>
        <item x="3529"/>
        <item x="2370"/>
        <item x="390"/>
        <item x="726"/>
        <item x="2511"/>
        <item x="3752"/>
        <item x="3465"/>
        <item x="3441"/>
        <item x="3209"/>
        <item x="272"/>
        <item x="2076"/>
        <item x="3298"/>
        <item x="3879"/>
        <item x="3444"/>
        <item x="1901"/>
        <item x="632"/>
        <item x="917"/>
        <item x="1270"/>
        <item x="198"/>
        <item x="1801"/>
        <item x="2512"/>
        <item x="1879"/>
        <item x="563"/>
        <item x="3301"/>
        <item x="346"/>
        <item x="2377"/>
        <item x="2921"/>
        <item x="2075"/>
        <item x="1288"/>
        <item x="3866"/>
        <item x="669"/>
        <item x="2139"/>
        <item x="1945"/>
        <item x="3324"/>
        <item x="848"/>
        <item x="2007"/>
        <item x="1264"/>
        <item x="1032"/>
        <item x="2044"/>
        <item x="1391"/>
        <item x="162"/>
        <item x="3103"/>
        <item x="113"/>
        <item x="2058"/>
        <item x="3254"/>
        <item x="1961"/>
        <item x="1346"/>
        <item x="2428"/>
        <item x="2082"/>
        <item x="2012"/>
        <item x="3841"/>
        <item x="1070"/>
        <item x="1717"/>
        <item x="837"/>
        <item x="1041"/>
        <item x="849"/>
        <item x="3297"/>
        <item x="1919"/>
        <item x="294"/>
        <item x="3322"/>
        <item x="2361"/>
        <item x="1586"/>
        <item x="29"/>
        <item x="1614"/>
        <item x="2914"/>
        <item x="3627"/>
        <item x="1755"/>
        <item x="3145"/>
        <item x="2808"/>
        <item x="2093"/>
        <item x="1263"/>
        <item x="1941"/>
        <item x="3558"/>
        <item x="92"/>
        <item x="1498"/>
        <item x="895"/>
        <item x="25"/>
        <item x="2747"/>
        <item x="2011"/>
        <item x="880"/>
        <item x="2768"/>
        <item x="3553"/>
        <item x="898"/>
        <item x="472"/>
        <item x="1973"/>
        <item x="165"/>
        <item x="2867"/>
        <item x="2219"/>
        <item x="1739"/>
        <item x="471"/>
        <item x="808"/>
        <item x="194"/>
        <item x="1867"/>
        <item x="1279"/>
        <item x="1689"/>
        <item x="1055"/>
        <item x="3124"/>
        <item x="2477"/>
        <item x="1857"/>
        <item x="160"/>
        <item x="2110"/>
        <item x="3542"/>
        <item x="1385"/>
        <item x="1261"/>
        <item x="1294"/>
        <item x="609"/>
        <item x="358"/>
        <item x="201"/>
        <item x="76"/>
        <item x="824"/>
        <item x="1944"/>
        <item x="826"/>
        <item x="70"/>
        <item x="1597"/>
        <item x="1856"/>
        <item x="2269"/>
        <item x="197"/>
        <item x="1056"/>
        <item x="1873"/>
        <item x="2035"/>
        <item x="1423"/>
        <item x="2057"/>
        <item x="1075"/>
        <item x="1276"/>
        <item x="1524"/>
        <item x="3584"/>
        <item x="2599"/>
        <item x="2303"/>
        <item x="3469"/>
        <item x="1150"/>
        <item x="976"/>
        <item x="2268"/>
        <item x="1449"/>
        <item x="992"/>
        <item x="47"/>
        <item x="2969"/>
        <item x="913"/>
        <item x="797"/>
        <item x="1942"/>
        <item x="3241"/>
        <item x="3521"/>
        <item x="1726"/>
        <item x="2129"/>
        <item x="2106"/>
        <item x="39"/>
        <item x="623"/>
        <item x="1274"/>
        <item x="2220"/>
        <item x="1436"/>
        <item x="2825"/>
        <item x="555"/>
        <item x="307"/>
        <item x="263"/>
        <item x="2478"/>
        <item x="2514"/>
        <item x="2507"/>
        <item x="3057"/>
        <item x="595"/>
        <item x="2624"/>
        <item x="3586"/>
        <item x="3857"/>
        <item x="2852"/>
        <item x="1272"/>
        <item x="3500"/>
        <item x="1729"/>
        <item x="2596"/>
        <item x="3416"/>
        <item x="1375"/>
        <item x="790"/>
        <item x="3686"/>
        <item x="45"/>
        <item x="723"/>
        <item x="68"/>
        <item x="1765"/>
        <item x="2491"/>
        <item x="2572"/>
        <item x="3029"/>
        <item x="1350"/>
        <item x="2675"/>
        <item x="2818"/>
        <item x="1693"/>
        <item x="1456"/>
        <item x="667"/>
        <item x="2506"/>
        <item x="1818"/>
        <item x="2432"/>
        <item x="3746"/>
        <item x="463"/>
        <item x="36"/>
        <item x="1842"/>
        <item x="885"/>
        <item x="2461"/>
        <item x="1404"/>
        <item x="477"/>
        <item x="2985"/>
        <item x="2283"/>
        <item x="1981"/>
        <item x="556"/>
        <item x="2527"/>
        <item x="2964"/>
        <item x="2575"/>
        <item x="215"/>
        <item x="3894"/>
        <item x="2357"/>
        <item x="226"/>
        <item x="308"/>
        <item x="255"/>
        <item x="2315"/>
        <item x="3755"/>
        <item x="3740"/>
        <item x="1865"/>
        <item x="1500"/>
        <item x="1459"/>
        <item x="1657"/>
        <item x="2826"/>
        <item x="3759"/>
        <item x="3077"/>
        <item x="3718"/>
        <item x="2992"/>
        <item x="1337"/>
        <item x="3829"/>
        <item x="3596"/>
        <item x="1371"/>
        <item x="7"/>
        <item x="2565"/>
        <item x="2556"/>
        <item x="242"/>
        <item x="3092"/>
        <item x="285"/>
        <item x="374"/>
        <item x="339"/>
        <item x="3818"/>
        <item x="2146"/>
        <item x="3764"/>
        <item x="645"/>
        <item x="1918"/>
        <item x="130"/>
        <item x="2203"/>
        <item x="180"/>
        <item x="1660"/>
        <item x="718"/>
        <item x="2997"/>
        <item x="2189"/>
        <item x="230"/>
        <item x="3748"/>
        <item x="3276"/>
        <item x="588"/>
        <item x="1676"/>
        <item x="1743"/>
        <item x="3111"/>
        <item x="1351"/>
        <item x="129"/>
        <item x="872"/>
        <item x="2529"/>
        <item x="1537"/>
        <item x="1786"/>
        <item x="2293"/>
        <item x="2101"/>
        <item x="3725"/>
        <item x="3208"/>
        <item x="3453"/>
        <item x="299"/>
        <item x="94"/>
        <item x="1994"/>
        <item x="2499"/>
        <item x="387"/>
        <item x="1487"/>
        <item x="3852"/>
        <item x="2574"/>
        <item x="633"/>
        <item x="635"/>
        <item x="2003"/>
        <item x="2457"/>
        <item x="118"/>
        <item x="382"/>
        <item x="3682"/>
        <item x="1913"/>
        <item x="3407"/>
        <item x="2629"/>
        <item x="2471"/>
        <item x="485"/>
        <item x="3535"/>
        <item x="497"/>
        <item x="3788"/>
        <item x="3097"/>
        <item x="435"/>
        <item x="647"/>
        <item x="3261"/>
        <item x="1433"/>
        <item x="3858"/>
        <item x="831"/>
        <item x="624"/>
        <item x="634"/>
        <item x="3629"/>
        <item x="3260"/>
        <item x="2343"/>
        <item x="2568"/>
        <item x="1575"/>
        <item x="2611"/>
        <item x="2063"/>
        <item x="1313"/>
        <item x="3049"/>
        <item x="3912"/>
        <item x="781"/>
        <item x="3210"/>
        <item x="3417"/>
        <item x="3827"/>
        <item x="1983"/>
        <item x="2642"/>
        <item x="1104"/>
        <item x="770"/>
        <item x="429"/>
        <item x="2159"/>
        <item x="703"/>
        <item x="1225"/>
        <item x="3657"/>
        <item x="444"/>
        <item x="612"/>
        <item x="4"/>
        <item x="1176"/>
        <item x="2314"/>
        <item x="3860"/>
        <item x="2439"/>
        <item x="3290"/>
        <item x="2943"/>
        <item x="3018"/>
        <item x="1059"/>
        <item x="2068"/>
        <item x="661"/>
        <item x="3402"/>
        <item x="3430"/>
        <item x="2473"/>
        <item x="3160"/>
        <item x="1810"/>
        <item x="1031"/>
        <item x="79"/>
        <item x="1167"/>
        <item x="1153"/>
        <item x="1123"/>
        <item x="2758"/>
        <item x="3838"/>
        <item x="3212"/>
        <item x="1954"/>
        <item x="1953"/>
        <item x="2028"/>
        <item x="1807"/>
        <item x="3198"/>
        <item x="2735"/>
        <item x="3062"/>
        <item x="1164"/>
        <item x="1061"/>
        <item x="864"/>
        <item x="1750"/>
        <item x="3068"/>
        <item x="830"/>
        <item x="1280"/>
        <item x="586"/>
        <item x="838"/>
        <item x="3144"/>
        <item x="1875"/>
        <item x="684"/>
        <item x="2681"/>
        <item x="3612"/>
        <item x="2939"/>
        <item x="3614"/>
        <item x="3573"/>
        <item x="3433"/>
        <item x="2591"/>
        <item x="2092"/>
        <item x="2531"/>
        <item x="3583"/>
        <item x="659"/>
        <item x="922"/>
        <item x="2009"/>
        <item x="3314"/>
        <item x="1118"/>
        <item x="1144"/>
        <item x="3247"/>
        <item x="2096"/>
        <item x="1877"/>
        <item x="970"/>
        <item x="2089"/>
        <item x="2048"/>
        <item x="2658"/>
        <item x="1592"/>
        <item x="3137"/>
        <item x="2150"/>
        <item x="84"/>
        <item x="3507"/>
        <item x="3202"/>
        <item x="1672"/>
        <item x="2074"/>
        <item x="3876"/>
        <item x="3548"/>
        <item x="3170"/>
        <item x="1687"/>
        <item x="1492"/>
        <item x="399"/>
        <item x="801"/>
        <item x="3347"/>
        <item x="2414"/>
        <item x="82"/>
        <item x="2584"/>
        <item x="1982"/>
        <item x="2306"/>
        <item x="593"/>
        <item x="3420"/>
        <item x="2714"/>
        <item x="3932"/>
        <item x="1203"/>
        <item x="1541"/>
        <item x="2685"/>
        <item x="1838"/>
        <item x="2025"/>
        <item x="1724"/>
        <item x="1722"/>
        <item x="3085"/>
        <item x="3710"/>
        <item x="914"/>
        <item x="425"/>
        <item x="3638"/>
        <item x="80"/>
        <item x="1617"/>
        <item x="2894"/>
        <item x="986"/>
        <item x="196"/>
        <item x="1303"/>
        <item x="1589"/>
        <item x="2433"/>
        <item x="3130"/>
        <item x="3413"/>
        <item x="2595"/>
        <item x="2091"/>
        <item x="2840"/>
        <item x="2779"/>
        <item x="1523"/>
        <item x="2214"/>
        <item x="2963"/>
        <item x="186"/>
        <item x="311"/>
        <item x="6"/>
        <item x="3729"/>
        <item x="2085"/>
        <item x="945"/>
        <item x="1251"/>
        <item x="2380"/>
        <item x="2369"/>
        <item x="2463"/>
        <item x="372"/>
        <item x="3696"/>
        <item x="1886"/>
        <item x="650"/>
        <item x="1914"/>
        <item x="43"/>
        <item x="1442"/>
        <item x="2981"/>
        <item x="1320"/>
        <item x="3004"/>
        <item x="400"/>
        <item x="2103"/>
        <item x="901"/>
        <item x="405"/>
        <item x="404"/>
        <item x="2209"/>
        <item x="2420"/>
        <item x="181"/>
        <item x="2333"/>
        <item x="1833"/>
        <item x="972"/>
        <item x="1968"/>
        <item x="62"/>
        <item x="1508"/>
        <item x="1205"/>
        <item x="1186"/>
        <item x="2421"/>
        <item x="3032"/>
        <item x="2237"/>
        <item x="167"/>
        <item x="1978"/>
        <item x="2114"/>
        <item x="3007"/>
        <item x="828"/>
        <item x="3794"/>
        <item x="2271"/>
        <item x="1269"/>
        <item x="2298"/>
        <item x="3519"/>
        <item x="952"/>
        <item x="1362"/>
        <item x="1804"/>
        <item x="2580"/>
        <item x="1745"/>
        <item x="32"/>
        <item x="1383"/>
        <item x="2486"/>
        <item x="77"/>
        <item x="977"/>
        <item x="1265"/>
        <item x="428"/>
        <item x="2006"/>
        <item x="1506"/>
        <item x="2417"/>
        <item x="701"/>
        <item x="3114"/>
        <item x="3440"/>
        <item x="886"/>
        <item x="489"/>
        <item x="658"/>
        <item x="1747"/>
        <item x="3330"/>
        <item x="1744"/>
        <item x="1121"/>
        <item x="2705"/>
        <item x="3877"/>
        <item x="890"/>
        <item x="891"/>
        <item x="1630"/>
        <item x="3344"/>
        <item x="3083"/>
        <item x="481"/>
        <item x="1194"/>
        <item x="1057"/>
        <item x="2049"/>
        <item x="2854"/>
        <item x="2098"/>
        <item x="1434"/>
        <item x="1457"/>
        <item x="1042"/>
        <item x="2582"/>
        <item x="2059"/>
        <item x="2247"/>
        <item x="2476"/>
        <item x="1047"/>
        <item x="557"/>
        <item x="758"/>
        <item x="2523"/>
        <item x="1011"/>
        <item x="754"/>
        <item x="2027"/>
        <item x="1887"/>
        <item x="2824"/>
        <item x="3401"/>
        <item x="256"/>
        <item x="2606"/>
        <item x="3446"/>
        <item x="601"/>
        <item x="3038"/>
        <item x="2738"/>
        <item x="41"/>
        <item x="1997"/>
        <item x="2464"/>
        <item x="1200"/>
        <item x="171"/>
        <item x="1656"/>
        <item x="3397"/>
        <item x="1163"/>
        <item x="894"/>
        <item x="1327"/>
        <item x="2366"/>
        <item x="172"/>
        <item x="641"/>
        <item x="2702"/>
        <item x="1266"/>
        <item x="2125"/>
        <item x="3849"/>
        <item x="1343"/>
        <item x="1076"/>
        <item x="2532"/>
        <item x="3252"/>
        <item x="2579"/>
        <item x="258"/>
        <item x="1732"/>
        <item x="1036"/>
        <item x="1424"/>
        <item x="1655"/>
        <item x="42"/>
        <item x="3293"/>
        <item x="1789"/>
        <item x="1880"/>
        <item x="796"/>
        <item x="873"/>
        <item x="3692"/>
        <item x="1612"/>
        <item x="3762"/>
        <item x="2625"/>
        <item x="366"/>
        <item x="733"/>
        <item x="1315"/>
        <item x="3244"/>
        <item x="2330"/>
        <item x="434"/>
        <item x="1245"/>
        <item x="1020"/>
        <item x="3634"/>
        <item x="1697"/>
        <item x="381"/>
        <item x="3813"/>
        <item x="2201"/>
        <item x="1308"/>
        <item x="1306"/>
        <item x="3779"/>
        <item x="751"/>
        <item x="3242"/>
        <item x="3497"/>
        <item x="2782"/>
        <item x="3907"/>
        <item x="235"/>
        <item x="2626"/>
        <item x="1525"/>
        <item x="3844"/>
        <item x="26"/>
        <item x="1278"/>
        <item x="2831"/>
        <item x="989"/>
        <item x="3368"/>
        <item x="3796"/>
        <item x="1409"/>
        <item x="101"/>
        <item x="2910"/>
        <item x="1874"/>
        <item x="1317"/>
        <item x="2458"/>
        <item x="3848"/>
        <item x="3492"/>
        <item x="1499"/>
        <item x="461"/>
        <item x="3157"/>
        <item x="1422"/>
        <item x="3367"/>
        <item x="2393"/>
        <item x="44"/>
        <item x="3291"/>
        <item x="3222"/>
        <item x="3281"/>
        <item x="3812"/>
        <item x="982"/>
        <item x="1555"/>
        <item x="9"/>
        <item x="106"/>
        <item x="3567"/>
        <item x="1577"/>
        <item x="3619"/>
        <item x="2999"/>
        <item x="3185"/>
        <item x="2900"/>
        <item x="711"/>
        <item x="3218"/>
        <item x="476"/>
        <item x="1692"/>
        <item x="3580"/>
        <item x="3333"/>
        <item x="687"/>
        <item x="2381"/>
        <item x="861"/>
        <item x="3127"/>
        <item x="3220"/>
        <item x="3381"/>
        <item x="1461"/>
        <item x="1631"/>
        <item x="3665"/>
        <item x="3854"/>
        <item x="2017"/>
        <item x="3167"/>
        <item x="3642"/>
        <item x="2736"/>
        <item x="2180"/>
        <item x="1956"/>
        <item x="625"/>
        <item x="2717"/>
        <item x="3809"/>
        <item x="1615"/>
        <item x="1439"/>
        <item x="1730"/>
        <item x="2790"/>
        <item x="3219"/>
        <item x="2061"/>
        <item x="124"/>
        <item x="1300"/>
        <item x="3572"/>
        <item x="1871"/>
        <item x="1800"/>
        <item x="2336"/>
        <item x="2775"/>
        <item x="359"/>
        <item x="1929"/>
        <item x="1751"/>
        <item x="1718"/>
        <item x="2411"/>
        <item x="322"/>
        <item x="707"/>
        <item x="3251"/>
        <item x="1840"/>
        <item x="152"/>
        <item x="3531"/>
        <item x="468"/>
        <item x="1479"/>
        <item x="3287"/>
        <item x="310"/>
        <item x="869"/>
        <item x="1046"/>
        <item x="415"/>
        <item x="1355"/>
        <item x="1298"/>
        <item x="759"/>
        <item x="475"/>
        <item x="506"/>
        <item x="317"/>
        <item x="1987"/>
        <item x="1292"/>
        <item x="2871"/>
        <item x="1477"/>
        <item x="2743"/>
        <item x="2931"/>
        <item x="3080"/>
        <item x="1808"/>
        <item x="2928"/>
        <item x="439"/>
        <item x="3074"/>
        <item x="3698"/>
        <item x="280"/>
        <item x="3712"/>
        <item x="3164"/>
        <item x="1620"/>
        <item x="1260"/>
        <item x="519"/>
        <item x="3318"/>
        <item x="785"/>
        <item x="540"/>
        <item x="78"/>
        <item x="2773"/>
        <item x="2800"/>
        <item x="2080"/>
        <item x="3361"/>
        <item x="1004"/>
        <item x="2143"/>
        <item x="1935"/>
        <item x="3864"/>
        <item x="1599"/>
        <item x="20"/>
        <item x="2630"/>
        <item x="3421"/>
        <item x="799"/>
        <item x="3009"/>
        <item x="1852"/>
        <item x="1993"/>
        <item x="1995"/>
        <item x="2661"/>
        <item x="1421"/>
        <item x="1603"/>
        <item x="562"/>
        <item x="3922"/>
        <item x="706"/>
        <item x="2"/>
        <item x="313"/>
        <item x="1658"/>
        <item x="2300"/>
        <item x="2656"/>
        <item x="1975"/>
        <item x="302"/>
        <item x="1884"/>
        <item x="1377"/>
        <item x="2892"/>
        <item x="1653"/>
        <item x="2501"/>
        <item x="2427"/>
        <item x="682"/>
        <item x="1551"/>
        <item x="938"/>
        <item x="3673"/>
        <item x="833"/>
        <item x="1746"/>
        <item x="3299"/>
        <item x="2119"/>
        <item x="896"/>
        <item x="3238"/>
        <item x="3275"/>
        <item x="2699"/>
        <item x="59"/>
        <item x="1399"/>
        <item x="335"/>
        <item x="3415"/>
        <item x="819"/>
        <item x="3449"/>
        <item x="3089"/>
        <item x="1927"/>
        <item x="2352"/>
        <item x="3751"/>
        <item x="3113"/>
        <item x="3204"/>
        <item x="558"/>
        <item x="1283"/>
        <item x="1645"/>
        <item x="2618"/>
        <item x="3814"/>
        <item x="3195"/>
        <item x="2848"/>
        <item x="1287"/>
        <item x="319"/>
        <item x="2295"/>
        <item x="2949"/>
        <item x="131"/>
        <item x="1488"/>
        <item x="1015"/>
        <item x="530"/>
        <item x="930"/>
        <item x="1335"/>
        <item x="1594"/>
        <item x="2927"/>
        <item x="149"/>
        <item x="2627"/>
        <item x="697"/>
        <item x="1976"/>
        <item x="3109"/>
        <item x="1411"/>
        <item x="2870"/>
        <item x="971"/>
        <item x="3617"/>
        <item x="3320"/>
        <item x="3139"/>
        <item x="74"/>
        <item x="1812"/>
        <item x="2522"/>
        <item x="875"/>
        <item x="1124"/>
        <item x="2423"/>
        <item x="3383"/>
        <item x="3681"/>
        <item x="2409"/>
        <item x="2310"/>
        <item x="432"/>
        <item x="1006"/>
        <item x="654"/>
        <item x="2081"/>
        <item x="2515"/>
        <item x="479"/>
        <item x="2686"/>
        <item x="3161"/>
        <item x="150"/>
        <item x="3481"/>
        <item x="3014"/>
        <item x="1007"/>
        <item x="798"/>
        <item x="15"/>
        <item x="2294"/>
        <item x="19"/>
        <item x="910"/>
        <item x="1338"/>
        <item x="2836"/>
        <item x="455"/>
        <item x="2620"/>
        <item x="221"/>
        <item x="3909"/>
        <item x="1460"/>
        <item x="2676"/>
        <item x="147"/>
        <item x="965"/>
        <item x="1332"/>
        <item x="57"/>
        <item x="513"/>
        <item x="2957"/>
        <item x="3033"/>
        <item x="1448"/>
        <item x="440"/>
        <item x="1480"/>
        <item x="1571"/>
        <item x="1397"/>
        <item x="978"/>
        <item x="1556"/>
        <item x="3331"/>
        <item x="1728"/>
        <item x="774"/>
        <item x="2858"/>
        <item x="501"/>
        <item x="85"/>
        <item x="2239"/>
        <item x="1044"/>
        <item x="859"/>
        <item x="860"/>
        <item x="810"/>
        <item x="1220"/>
        <item x="2646"/>
        <item x="2455"/>
        <item x="1925"/>
        <item x="743"/>
        <item x="3181"/>
        <item x="3557"/>
        <item x="2669"/>
        <item x="1416"/>
        <item x="2996"/>
        <item x="1509"/>
        <item x="2898"/>
        <item x="1568"/>
        <item x="2236"/>
        <item x="1694"/>
        <item x="997"/>
        <item x="1212"/>
        <item x="3555"/>
        <item x="2479"/>
        <item x="2281"/>
        <item x="756"/>
        <item x="3263"/>
        <item x="2141"/>
        <item x="3574"/>
        <item x="3575"/>
        <item x="979"/>
        <item x="2185"/>
        <item x="3371"/>
        <item x="750"/>
        <item x="2615"/>
        <item x="209"/>
        <item x="2592"/>
        <item x="3834"/>
        <item x="33"/>
        <item x="2024"/>
        <item x="3523"/>
        <item x="1635"/>
        <item x="1470"/>
        <item x="1451"/>
        <item x="921"/>
        <item x="2583"/>
        <item x="1969"/>
        <item x="1050"/>
        <item x="2072"/>
        <item x="566"/>
        <item x="2462"/>
        <item x="2023"/>
        <item x="668"/>
        <item x="1622"/>
        <item x="572"/>
        <item x="1563"/>
        <item x="109"/>
        <item x="1932"/>
        <item x="2673"/>
        <item x="243"/>
        <item x="3061"/>
        <item x="1570"/>
        <item x="3214"/>
        <item x="200"/>
        <item x="1673"/>
        <item x="2022"/>
        <item x="1171"/>
        <item x="698"/>
        <item x="1386"/>
        <item x="2005"/>
        <item x="1033"/>
        <item x="2893"/>
        <item x="3118"/>
        <item x="336"/>
        <item x="512"/>
        <item x="1946"/>
        <item x="3593"/>
        <item x="2828"/>
        <item x="1626"/>
        <item x="2488"/>
        <item x="2783"/>
        <item x="373"/>
        <item x="3035"/>
        <item x="1116"/>
        <item x="1119"/>
        <item x="1610"/>
        <item x="3163"/>
        <item x="3856"/>
        <item x="1861"/>
        <item x="234"/>
        <item x="517"/>
        <item x="2286"/>
        <item x="1502"/>
        <item x="3390"/>
        <item x="962"/>
        <item x="776"/>
        <item x="3073"/>
        <item x="1759"/>
        <item x="2495"/>
        <item x="3566"/>
        <item x="1611"/>
        <item x="1652"/>
        <item x="2313"/>
        <item x="1528"/>
        <item x="1173"/>
        <item x="2975"/>
        <item x="2562"/>
        <item x="1992"/>
        <item x="1714"/>
        <item x="3687"/>
        <item x="3808"/>
        <item x="3240"/>
        <item x="1407"/>
        <item x="2751"/>
        <item x="3369"/>
        <item x="3362"/>
        <item x="3846"/>
        <item x="2684"/>
        <item x="1012"/>
        <item x="3490"/>
        <item x="2994"/>
        <item x="65"/>
        <item x="2851"/>
        <item x="2864"/>
        <item x="1584"/>
        <item x="1797"/>
        <item x="3231"/>
        <item x="2802"/>
        <item x="1025"/>
        <item x="2555"/>
        <item x="1514"/>
        <item x="1781"/>
        <item x="1374"/>
        <item x="462"/>
        <item x="2070"/>
        <item x="2062"/>
        <item x="1331"/>
        <item x="671"/>
        <item x="3264"/>
        <item x="2183"/>
        <item x="3663"/>
        <item x="1767"/>
        <item x="1853"/>
        <item x="1122"/>
        <item x="3926"/>
        <item x="686"/>
        <item x="2226"/>
        <item x="2099"/>
        <item x="1706"/>
        <item x="1708"/>
        <item x="192"/>
        <item x="2273"/>
        <item x="1613"/>
        <item x="363"/>
        <item x="414"/>
        <item x="1414"/>
        <item x="1221"/>
        <item x="1253"/>
        <item x="1402"/>
        <item x="2208"/>
        <item x="1067"/>
        <item x="195"/>
        <item x="1136"/>
        <item x="892"/>
        <item x="2534"/>
        <item x="1549"/>
        <item x="1009"/>
        <item x="1427"/>
        <item x="282"/>
        <item x="3245"/>
        <item x="161"/>
        <item x="2497"/>
        <item x="3921"/>
        <item x="3278"/>
        <item x="2907"/>
        <item x="337"/>
        <item x="2896"/>
        <item x="1544"/>
        <item x="3636"/>
        <item x="144"/>
        <item x="3183"/>
        <item x="786"/>
        <item x="2749"/>
        <item x="362"/>
        <item x="1517"/>
        <item x="450"/>
        <item x="827"/>
        <item x="3138"/>
        <item x="1330"/>
        <item x="1824"/>
        <item x="2741"/>
        <item x="1446"/>
        <item x="2108"/>
        <item x="1289"/>
        <item x="1324"/>
        <item t="default"/>
      </items>
    </pivotField>
    <pivotField showAll="0"/>
    <pivotField showAll="0"/>
    <pivotField showAll="0"/>
    <pivotField showAll="0"/>
    <pivotField dataField="1"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4"/>
  </rowFields>
  <rowItems count="11">
    <i>
      <x v="612"/>
    </i>
    <i>
      <x v="863"/>
    </i>
    <i>
      <x v="980"/>
    </i>
    <i>
      <x v="1570"/>
    </i>
    <i>
      <x v="1573"/>
    </i>
    <i>
      <x v="2275"/>
    </i>
    <i>
      <x v="2337"/>
    </i>
    <i>
      <x v="2922"/>
    </i>
    <i>
      <x v="3511"/>
    </i>
    <i>
      <x v="3909"/>
    </i>
    <i t="grand">
      <x/>
    </i>
  </rowItems>
  <colItems count="1">
    <i/>
  </colItems>
  <dataFields count="1">
    <dataField name="Count of Country"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68FA1-9A6D-D34F-9ABF-961F91276936}" name="PivotTable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s">
  <location ref="A3:B18"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axis="axisRow"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13"/>
  </rowFields>
  <rowItems count="15">
    <i>
      <x/>
    </i>
    <i>
      <x v="1"/>
    </i>
    <i>
      <x v="2"/>
    </i>
    <i>
      <x v="3"/>
    </i>
    <i>
      <x v="4"/>
    </i>
    <i>
      <x v="5"/>
    </i>
    <i>
      <x v="6"/>
    </i>
    <i>
      <x v="7"/>
    </i>
    <i>
      <x v="8"/>
    </i>
    <i>
      <x v="9"/>
    </i>
    <i>
      <x v="10"/>
    </i>
    <i>
      <x v="11"/>
    </i>
    <i>
      <x v="12"/>
    </i>
    <i>
      <x v="13"/>
    </i>
    <i t="grand">
      <x/>
    </i>
  </rowItems>
  <colItems count="1">
    <i/>
  </colItems>
  <dataFields count="1">
    <dataField name="Count of Title" fld="2"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C7000B-897F-8745-AD18-407D76CF8925}" name="PivotTable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Genres">
  <location ref="A3:B14"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axis="axisRow" showAll="0" measureFilter="1" sortType="descending">
      <items count="34">
        <item x="13"/>
        <item x="32"/>
        <item x="20"/>
        <item x="31"/>
        <item x="29"/>
        <item x="4"/>
        <item x="25"/>
        <item x="12"/>
        <item x="6"/>
        <item x="18"/>
        <item x="26"/>
        <item x="16"/>
        <item x="24"/>
        <item x="14"/>
        <item x="28"/>
        <item x="23"/>
        <item x="11"/>
        <item x="15"/>
        <item x="21"/>
        <item x="3"/>
        <item x="0"/>
        <item x="22"/>
        <item x="8"/>
        <item x="19"/>
        <item x="10"/>
        <item x="2"/>
        <item x="9"/>
        <item x="30"/>
        <item x="7"/>
        <item x="1"/>
        <item x="17"/>
        <item x="27"/>
        <item x="5"/>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7"/>
  </rowFields>
  <rowItems count="11">
    <i>
      <x v="20"/>
    </i>
    <i>
      <x v="25"/>
    </i>
    <i>
      <x v="32"/>
    </i>
    <i>
      <x v="28"/>
    </i>
    <i>
      <x v="22"/>
    </i>
    <i>
      <x v="7"/>
    </i>
    <i>
      <x v="19"/>
    </i>
    <i>
      <x v="17"/>
    </i>
    <i>
      <x v="26"/>
    </i>
    <i>
      <x v="5"/>
    </i>
    <i t="grand">
      <x/>
    </i>
  </rowItems>
  <colItems count="1">
    <i/>
  </colItems>
  <dataFields count="1">
    <dataField name="Count of Title" fld="2" subtotal="count"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0BA33-A9C8-2B40-A31F-B456580634C3}" name="PivotTable2"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ies">
  <location ref="A7:B10" firstHeaderRow="1" firstDataRow="1" firstDataCol="1"/>
  <pivotFields count="19">
    <pivotField showAll="0"/>
    <pivotField axis="axisRow"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1"/>
  </rowFields>
  <rowItems count="3">
    <i>
      <x/>
    </i>
    <i>
      <x v="1"/>
    </i>
    <i t="grand">
      <x/>
    </i>
  </rowItems>
  <colItems count="1">
    <i/>
  </colItems>
  <dataFields count="1">
    <dataField name="Count of Title" fld="2" subtotal="count"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1"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44AC96-6D26-1F4E-B9A6-3273F732162A}" name="PivotTable1"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0" firstHeaderRow="1" firstDataRow="1" firstDataCol="1"/>
  <pivotFields count="19">
    <pivotField showAll="0"/>
    <pivotField showAll="0"/>
    <pivotField dataField="1" showAll="0"/>
    <pivotField showAll="0"/>
    <pivotField showAll="0"/>
    <pivotField showAll="0"/>
    <pivotField showAll="0"/>
    <pivotField showAll="0"/>
    <pivotField showAll="0"/>
    <pivotField showAll="0"/>
    <pivotField numFmtId="14" showAll="0"/>
    <pivotField axis="axisRow" showAll="0">
      <items count="8">
        <item x="6"/>
        <item x="0"/>
        <item x="1"/>
        <item x="2"/>
        <item x="3"/>
        <item x="4"/>
        <item x="5"/>
        <item t="default"/>
      </items>
    </pivotField>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pivotField showAll="0"/>
    <pivotField showAll="0"/>
    <pivotField showAll="0"/>
    <pivotField showAll="0"/>
    <pivotField showAll="0" defaultSubtotal="0">
      <items count="3">
        <item x="0"/>
        <item x="1"/>
        <item x="2"/>
      </items>
    </pivotField>
  </pivotFields>
  <rowFields count="1">
    <field x="11"/>
  </rowFields>
  <rowItems count="8">
    <i>
      <x/>
    </i>
    <i>
      <x v="1"/>
    </i>
    <i>
      <x v="2"/>
    </i>
    <i>
      <x v="3"/>
    </i>
    <i>
      <x v="4"/>
    </i>
    <i>
      <x v="5"/>
    </i>
    <i>
      <x v="6"/>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CC92B3-B1E9-174D-894D-DB85D8CA2B49}" name="PivotTable3"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D13" firstHeaderRow="1" firstDataRow="2" firstDataCol="1"/>
  <pivotFields count="19">
    <pivotField showAll="0"/>
    <pivotField axis="axisCol" showAll="0" sortType="ascending">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axis="axisRow" showAll="0" measureFilter="1">
      <items count="78">
        <item x="21"/>
        <item x="10"/>
        <item x="9"/>
        <item x="40"/>
        <item x="49"/>
        <item x="38"/>
        <item x="32"/>
        <item x="20"/>
        <item x="66"/>
        <item x="43"/>
        <item x="11"/>
        <item x="48"/>
        <item x="4"/>
        <item x="16"/>
        <item x="76"/>
        <item x="42"/>
        <item x="64"/>
        <item x="27"/>
        <item x="70"/>
        <item x="14"/>
        <item x="68"/>
        <item x="2"/>
        <item x="60"/>
        <item x="73"/>
        <item x="12"/>
        <item x="51"/>
        <item x="54"/>
        <item x="3"/>
        <item x="25"/>
        <item x="69"/>
        <item x="45"/>
        <item x="62"/>
        <item x="13"/>
        <item x="74"/>
        <item x="6"/>
        <item x="47"/>
        <item x="26"/>
        <item x="31"/>
        <item x="28"/>
        <item x="39"/>
        <item x="17"/>
        <item x="59"/>
        <item x="56"/>
        <item x="44"/>
        <item x="15"/>
        <item x="7"/>
        <item x="52"/>
        <item x="63"/>
        <item x="65"/>
        <item x="58"/>
        <item x="34"/>
        <item x="22"/>
        <item x="50"/>
        <item x="33"/>
        <item x="46"/>
        <item x="23"/>
        <item x="55"/>
        <item x="53"/>
        <item x="72"/>
        <item x="75"/>
        <item x="5"/>
        <item x="29"/>
        <item x="67"/>
        <item x="8"/>
        <item x="36"/>
        <item x="18"/>
        <item x="37"/>
        <item x="19"/>
        <item x="24"/>
        <item x="41"/>
        <item x="35"/>
        <item x="1"/>
        <item x="0"/>
        <item x="57"/>
        <item x="71"/>
        <item x="30"/>
        <item x="61"/>
        <item t="default"/>
      </items>
    </pivotField>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9"/>
  </rowFields>
  <rowItems count="11">
    <i>
      <x v="10"/>
    </i>
    <i>
      <x v="17"/>
    </i>
    <i>
      <x v="19"/>
    </i>
    <i>
      <x v="27"/>
    </i>
    <i>
      <x v="34"/>
    </i>
    <i>
      <x v="45"/>
    </i>
    <i>
      <x v="63"/>
    </i>
    <i>
      <x v="69"/>
    </i>
    <i>
      <x v="71"/>
    </i>
    <i>
      <x v="72"/>
    </i>
    <i t="grand">
      <x/>
    </i>
  </rowItems>
  <colFields count="1">
    <field x="1"/>
  </colFields>
  <colItems count="3">
    <i>
      <x/>
    </i>
    <i>
      <x v="1"/>
    </i>
    <i t="grand">
      <x/>
    </i>
  </colItems>
  <dataFields count="1">
    <dataField name="Count of Title" fld="2" subtotal="count" baseField="0" baseItem="0"/>
  </dataFields>
  <chartFormats count="6">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E6E6A128-3231-B840-B031-5EFA459FCB83}" sourceName="Type">
  <pivotTables>
    <pivotTable tabId="3" name="PivotTable2"/>
    <pivotTable tabId="13" name="PivotTable3"/>
    <pivotTable tabId="14" name="PivotTable3"/>
    <pivotTable tabId="9" name="PivotTable1"/>
    <pivotTable tabId="11" name="PivotTable2"/>
    <pivotTable tabId="6" name="PivotTable1"/>
    <pivotTable tabId="4" name="PivotTable1"/>
  </pivotTables>
  <data>
    <tabular pivotCacheId="16286197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F4A87BE4-EC87-8B42-B098-EC80E9F59131}" sourceName="Title">
  <pivotTables>
    <pivotTable tabId="3" name="PivotTable2"/>
    <pivotTable tabId="13" name="PivotTable3"/>
    <pivotTable tabId="14" name="PivotTable3"/>
    <pivotTable tabId="9" name="PivotTable1"/>
    <pivotTable tabId="11" name="PivotTable2"/>
    <pivotTable tabId="6" name="PivotTable1"/>
    <pivotTable tabId="4" name="PivotTable1"/>
  </pivotTables>
  <data>
    <tabular pivotCacheId="1628619766" showMissing="0">
      <items count="5111">
        <i x="3030" s="1"/>
        <i x="2237" s="1"/>
        <i x="3180" s="1"/>
        <i x="3181" s="1"/>
        <i x="2865" s="1"/>
        <i x="1287" s="1"/>
        <i x="3182" s="1"/>
        <i x="3183" s="1"/>
        <i x="3184" s="1"/>
        <i x="2776" s="1"/>
        <i x="509" s="1"/>
        <i x="2122" s="1"/>
        <i x="1507" s="1"/>
        <i x="3185" s="1"/>
        <i x="2379" s="1"/>
        <i x="2077" s="1"/>
        <i x="428" s="1"/>
        <i x="135" s="1"/>
        <i x="2466" s="1"/>
        <i x="3186" s="1"/>
        <i x="3187" s="1"/>
        <i x="3188" s="1"/>
        <i x="1048" s="1"/>
        <i x="1196" s="1"/>
        <i x="1312" s="1"/>
        <i x="1209" s="1"/>
        <i x="2808" s="1"/>
        <i x="3189" s="1"/>
        <i x="275" s="1"/>
        <i x="276" s="1"/>
        <i x="1945" s="1"/>
        <i x="564" s="1"/>
        <i x="3190" s="1"/>
        <i x="3191" s="1"/>
        <i x="967" s="1"/>
        <i x="3192" s="1"/>
        <i x="3193" s="1"/>
        <i x="3194" s="1"/>
        <i x="1823" s="1"/>
        <i x="2864" s="1"/>
        <i x="3195" s="1"/>
        <i x="2977" s="1"/>
        <i x="692" s="1"/>
        <i x="3051" s="1"/>
        <i x="3196" s="1"/>
        <i x="3197" s="1"/>
        <i x="3198" s="1"/>
        <i x="3199" s="1"/>
        <i x="3200" s="1"/>
        <i x="3201" s="1"/>
        <i x="3202" s="1"/>
        <i x="1357" s="1"/>
        <i x="2890" s="1"/>
        <i x="3203" s="1"/>
        <i x="3204" s="1"/>
        <i x="84" s="1"/>
        <i x="320" s="1"/>
        <i x="2493" s="1"/>
        <i x="3205" s="1"/>
        <i x="3206" s="1"/>
        <i x="3207" s="1"/>
        <i x="3208" s="1"/>
        <i x="3209" s="1"/>
        <i x="3210" s="1"/>
        <i x="2394" s="1"/>
        <i x="2791" s="1"/>
        <i x="3212" s="1"/>
        <i x="3211" s="1"/>
        <i x="3213" s="1"/>
        <i x="790" s="1"/>
        <i x="3214" s="1"/>
        <i x="3215" s="1"/>
        <i x="510" s="1"/>
        <i x="3036" s="1"/>
        <i x="3216" s="1"/>
        <i x="3217" s="1"/>
        <i x="3218" s="1"/>
        <i x="1265" s="1"/>
        <i x="1609" s="1"/>
        <i x="827" s="1"/>
        <i x="3219" s="1"/>
        <i x="2730" s="1"/>
        <i x="1951" s="1"/>
        <i x="3220" s="1"/>
        <i x="1252" s="1"/>
        <i x="2095" s="1"/>
        <i x="2257" s="1"/>
        <i x="3221" s="1"/>
        <i x="3222" s="1"/>
        <i x="3223" s="1"/>
        <i x="3224" s="1"/>
        <i x="1404" s="1"/>
        <i x="2624" s="1"/>
        <i x="221" s="1"/>
        <i x="3225" s="1"/>
        <i x="1706" s="1"/>
        <i x="3144" s="1"/>
        <i x="3226" s="1"/>
        <i x="3227" s="1"/>
        <i x="3228" s="1"/>
        <i x="3077" s="1"/>
        <i x="3229" s="1"/>
        <i x="2498" s="1"/>
        <i x="533" s="1"/>
        <i x="1917" s="1"/>
        <i x="1530" s="1"/>
        <i x="366" s="1"/>
        <i x="2866" s="1"/>
        <i x="937" s="1"/>
        <i x="3230" s="1"/>
        <i x="2263" s="1"/>
        <i x="3231" s="1"/>
        <i x="3232" s="1"/>
        <i x="3233" s="1"/>
        <i x="763" s="1"/>
        <i x="31" s="1"/>
        <i x="966" s="1"/>
        <i x="942" s="1"/>
        <i x="1723" s="1"/>
        <i x="3032" s="1"/>
        <i x="38" s="1"/>
        <i x="196" s="1"/>
        <i x="3234" s="1"/>
        <i x="3235" s="1"/>
        <i x="1786" s="1"/>
        <i x="1628" s="1"/>
        <i x="3236" s="1"/>
        <i x="3237" s="1"/>
        <i x="1713" s="1"/>
        <i x="3238" s="1"/>
        <i x="2042" s="1"/>
        <i x="2700" s="1"/>
        <i x="1646" s="1"/>
        <i x="3239" s="1"/>
        <i x="806" s="1"/>
        <i x="3069" s="1"/>
        <i x="3240" s="1"/>
        <i x="300" s="1"/>
        <i x="3241" s="1"/>
        <i x="2990" s="1"/>
        <i x="3242" s="1"/>
        <i x="2036" s="1"/>
        <i x="1162" s="1"/>
        <i x="3243" s="1"/>
        <i x="208" s="1"/>
        <i x="2046" s="1"/>
        <i x="2103" s="1"/>
        <i x="3079" s="1"/>
        <i x="669" s="1"/>
        <i x="3244" s="1"/>
        <i x="865" s="1"/>
        <i x="3245" s="1"/>
        <i x="3246" s="1"/>
        <i x="3247" s="1"/>
        <i x="321" s="1"/>
        <i x="194" s="1"/>
        <i x="3248" s="1"/>
        <i x="3249" s="1"/>
        <i x="309" s="1"/>
        <i x="859" s="1"/>
        <i x="1795" s="1"/>
        <i x="3250" s="1"/>
        <i x="3251" s="1"/>
        <i x="180" s="1"/>
        <i x="3252" s="1"/>
        <i x="3253" s="1"/>
        <i x="1574" s="1"/>
        <i x="1993" s="1"/>
        <i x="1774" s="1"/>
        <i x="2634" s="1"/>
        <i x="3254" s="1"/>
        <i x="3164" s="1"/>
        <i x="2745" s="1"/>
        <i x="1617" s="1"/>
        <i x="3255" s="1"/>
        <i x="3256" s="1"/>
        <i x="3257" s="1"/>
        <i x="1707" s="1"/>
        <i x="1488" s="1"/>
        <i x="2231" s="1"/>
        <i x="844" s="1"/>
        <i x="3133" s="1"/>
        <i x="853" s="1"/>
        <i x="3258" s="1"/>
        <i x="3259" s="1"/>
        <i x="536" s="1"/>
        <i x="1233" s="1"/>
        <i x="2395" s="1"/>
        <i x="3260" s="1"/>
        <i x="2927" s="1"/>
        <i x="2660" s="1"/>
        <i x="3261" s="1"/>
        <i x="3262" s="1"/>
        <i x="3263" s="1"/>
        <i x="3264" s="1"/>
        <i x="2312" s="1"/>
        <i x="3265" s="1"/>
        <i x="2811" s="1"/>
        <i x="2296" s="1"/>
        <i x="2313" s="1"/>
        <i x="1031" s="1"/>
        <i x="3266" s="1"/>
        <i x="3267" s="1"/>
        <i x="2892" s="1"/>
        <i x="3268" s="1"/>
        <i x="1662" s="1"/>
        <i x="1197" s="1"/>
        <i x="3269" s="1"/>
        <i x="2315" s="1"/>
        <i x="2314" s="1"/>
        <i x="2199" s="1"/>
        <i x="3270" s="1"/>
        <i x="3271" s="1"/>
        <i x="3272" s="1"/>
        <i x="3273" s="1"/>
        <i x="2048" s="1"/>
        <i x="3274" s="1"/>
        <i x="3275" s="1"/>
        <i x="498" s="1"/>
        <i x="2264" s="1"/>
        <i x="657" s="1"/>
        <i x="3052" s="1"/>
        <i x="3276" s="1"/>
        <i x="3277" s="1"/>
        <i x="3278" s="1"/>
        <i x="3279" s="1"/>
        <i x="1353" s="1"/>
        <i x="2703" s="1"/>
        <i x="3280" s="1"/>
        <i x="1198" s="1"/>
        <i x="3165" s="1"/>
        <i x="1974" s="1"/>
        <i x="2361" s="1"/>
        <i x="3281" s="1"/>
        <i x="2856" s="1"/>
        <i x="3282" s="1"/>
        <i x="1061" s="1"/>
        <i x="3283" s="1"/>
        <i x="3149" s="1"/>
        <i x="3284" s="1"/>
        <i x="577" s="1"/>
        <i x="1359" s="1"/>
        <i x="1055" s="1"/>
        <i x="885" s="1"/>
        <i x="1843" s="1"/>
        <i x="734" s="1"/>
        <i x="136" s="1"/>
        <i x="3285" s="1"/>
        <i x="3286" s="1"/>
        <i x="3287" s="1"/>
        <i x="2463" s="1"/>
        <i x="2238" s="1"/>
        <i x="1463" s="1"/>
        <i x="2687" s="1"/>
        <i x="2396" s="1"/>
        <i x="375" s="1"/>
        <i x="3288" s="1"/>
        <i x="3289" s="1"/>
        <i x="841" s="1"/>
        <i x="222" s="1"/>
        <i x="499" s="1"/>
        <i x="1619" s="1"/>
        <i x="3290" s="1"/>
        <i x="3291" s="1"/>
        <i x="2579" s="1"/>
        <i x="1163" s="1"/>
        <i x="899" s="1"/>
        <i x="463" s="1"/>
        <i x="2597" s="1"/>
        <i x="725" s="1"/>
        <i x="683" s="1"/>
        <i x="1551" s="1"/>
        <i x="316" s="1"/>
        <i x="715" s="1"/>
        <i x="1663" s="1"/>
        <i x="3292" s="1"/>
        <i x="3293" s="1"/>
        <i x="1433" s="1"/>
        <i x="1620" s="1"/>
        <i x="2567" s="1"/>
        <i x="1235" s="1"/>
        <i x="1234" s="1"/>
        <i x="2092" s="1"/>
        <i x="1351" s="1"/>
        <i x="1199" s="1"/>
        <i x="2581" s="1"/>
        <i x="2568" s="1"/>
        <i x="2711" s="1"/>
        <i x="3294" s="1"/>
        <i x="902" s="1"/>
        <i x="3295" s="1"/>
        <i x="2066" s="1"/>
        <i x="828" s="1"/>
        <i x="3296" s="1"/>
        <i x="402" s="1"/>
        <i x="1524" s="1"/>
        <i x="3297" s="1"/>
        <i x="973" s="1"/>
        <i x="1375" s="1"/>
        <i x="3298" s="1"/>
        <i x="3299" s="1"/>
        <i x="3300" s="1"/>
        <i x="3301" s="1"/>
        <i x="642" s="1"/>
        <i x="2207" s="1"/>
        <i x="3302" s="1"/>
        <i x="1550" s="1"/>
        <i x="3303" s="1"/>
        <i x="1648" s="1"/>
        <i x="2618" s="1"/>
        <i x="1077" s="1"/>
        <i x="2304" s="1"/>
        <i x="1992" s="1"/>
        <i x="1510" s="1"/>
        <i x="1368" s="1"/>
        <i x="1118" s="1"/>
        <i x="3304" s="1"/>
        <i x="866" s="1"/>
        <i x="3305" s="1"/>
        <i x="3307" s="1"/>
        <i x="3306" s="1"/>
        <i x="1508" s="1"/>
        <i x="3308" s="1"/>
        <i x="1062" s="1"/>
        <i x="988" s="1"/>
        <i x="2859" s="1"/>
        <i x="3309" s="1"/>
        <i x="3310" s="1"/>
        <i x="3311" s="1"/>
        <i x="2625" s="1"/>
        <i x="2893" s="1"/>
        <i x="266" s="1"/>
        <i x="3312" s="1"/>
        <i x="3313" s="1"/>
        <i x="3314" s="1"/>
        <i x="3315" s="1"/>
        <i x="3316" s="1"/>
        <i x="3317" s="1"/>
        <i x="3318" s="1"/>
        <i x="3319" s="1"/>
        <i x="137" s="1"/>
        <i x="455" s="1"/>
        <i x="322" s="1"/>
        <i x="959" s="1"/>
        <i x="3320" s="1"/>
        <i x="1796" s="1"/>
        <i x="198" s="1"/>
        <i x="3321" s="1"/>
        <i x="197" s="1"/>
        <i x="433" s="1"/>
        <i x="2867" s="1"/>
        <i x="3322" s="1"/>
        <i x="2980" s="1"/>
        <i x="2094" s="1"/>
        <i x="372" s="1"/>
        <i x="500" s="1"/>
        <i x="3323" s="1"/>
        <i x="1102" s="1"/>
        <i x="1236" s="1"/>
        <i x="1246" s="1"/>
        <i x="3324" s="1"/>
        <i x="682" s="1"/>
        <i x="3325" s="1"/>
        <i x="974" s="1"/>
        <i x="39" s="1"/>
        <i x="749" s="1"/>
        <i x="3326" s="1"/>
        <i x="2308" s="1"/>
        <i x="1016" s="1"/>
        <i x="3327" s="1"/>
        <i x="3328" s="1"/>
        <i x="1319" s="1"/>
        <i x="2214" s="1"/>
        <i x="323" s="1"/>
        <i x="398" s="1"/>
        <i x="1279" s="1"/>
        <i x="1354" s="1"/>
        <i x="2246" s="1"/>
        <i x="818" s="1"/>
        <i x="773" s="1"/>
        <i x="1115" s="1"/>
        <i x="3329" s="1"/>
        <i x="30" s="1"/>
        <i x="3330" s="1"/>
        <i x="1459" s="1"/>
        <i x="2279" s="1"/>
        <i x="791" s="1"/>
        <i x="792" s="1"/>
        <i x="3331" s="1"/>
        <i x="3332" s="1"/>
        <i x="1032" s="1"/>
        <i x="1962" s="1"/>
        <i x="1137" s="1"/>
        <i x="2449" s="1"/>
        <i x="615" s="1"/>
        <i x="2191" s="1"/>
        <i x="755" s="1"/>
        <i x="32" s="1"/>
        <i x="2397" s="1"/>
        <i x="3141" s="1"/>
        <i x="989" s="1"/>
        <i x="3333" s="1"/>
        <i x="3334" s="1"/>
        <i x="2589" s="1"/>
        <i x="3335" s="1"/>
        <i x="3336" s="1"/>
        <i x="3337" s="1"/>
        <i x="2037" s="1"/>
        <i x="2542" s="1"/>
        <i x="3338" s="1"/>
        <i x="3339" s="1"/>
        <i x="546" s="1"/>
        <i x="686" s="1"/>
        <i x="3340" s="1"/>
        <i x="3341" s="1"/>
        <i x="2375" s="1"/>
        <i x="3342" s="1"/>
        <i x="2910" s="1"/>
        <i x="3343" s="1"/>
        <i x="2709" s="1"/>
        <i x="1365" s="1"/>
        <i x="2947" s="1"/>
        <i x="3344" s="1"/>
        <i x="788" s="1"/>
        <i x="2857" s="1"/>
        <i x="738" s="1"/>
        <i x="3345" s="1"/>
        <i x="2316" s="1"/>
        <i x="464" s="1"/>
        <i x="367" s="1"/>
        <i x="3098" s="1"/>
        <i x="1594" s="1"/>
        <i x="1810" s="1"/>
        <i x="3346" s="1"/>
        <i x="3347" s="1"/>
        <i x="1885" s="1"/>
        <i x="1650" s="1"/>
        <i x="3348" s="1"/>
        <i x="3349" s="1"/>
        <i x="2242" s="1"/>
        <i x="2317" s="1"/>
        <i x="368" s="1"/>
        <i x="2972" s="1"/>
        <i x="3041" s="1"/>
        <i x="698" s="1"/>
        <i x="3350" s="1"/>
        <i x="3053" s="1"/>
        <i x="3351" s="1"/>
        <i x="1253" s="1"/>
        <i x="3352" s="1"/>
        <i x="531" s="1"/>
        <i x="3353" s="1"/>
        <i x="1737" s="1"/>
        <i x="742" s="1"/>
        <i x="3354" s="1"/>
        <i x="3355" s="1"/>
        <i x="3356" s="1"/>
        <i x="403" s="1"/>
        <i x="1532" s="1"/>
        <i x="3357" s="1"/>
        <i x="224" s="1"/>
        <i x="223" s="1"/>
        <i x="3025" s="1"/>
        <i x="3358" s="1"/>
        <i x="777" s="1"/>
        <i x="1056" s="1"/>
        <i x="1874" s="1"/>
        <i x="3359" s="1"/>
        <i x="3360" s="1"/>
        <i x="2173" s="1"/>
        <i x="305" s="1"/>
        <i x="616" s="1"/>
        <i x="2154" s="1"/>
        <i x="1255" s="1"/>
        <i x="2155" s="1"/>
        <i x="1589" s="1"/>
        <i x="3361" s="1"/>
        <i x="1955" s="1"/>
        <i x="3152" s="1"/>
        <i x="282" s="1"/>
        <i x="3362" s="1"/>
        <i x="2569" s="1"/>
        <i x="2779" s="1"/>
        <i x="2494" s="1"/>
        <i x="2843" s="1"/>
        <i x="2842" s="1"/>
        <i x="2206" s="1"/>
        <i x="3363" s="1"/>
        <i x="1428" s="1"/>
        <i x="3364" s="1"/>
        <i x="1724" s="1"/>
        <i x="1516" s="1"/>
        <i x="3365" s="1"/>
        <i x="1680" s="1"/>
        <i x="200" s="1"/>
        <i x="2217" s="1"/>
        <i x="3366" s="1"/>
        <i x="2016" s="1"/>
        <i x="3367" s="1"/>
        <i x="3368" s="1"/>
        <i x="3369" s="1"/>
        <i x="3370" s="1"/>
        <i x="2708" s="1"/>
        <i x="2570" s="1"/>
        <i x="699" s="1"/>
        <i x="3371" s="1"/>
        <i x="3372" s="1"/>
        <i x="2235" s="1"/>
        <i x="3373" s="1"/>
        <i x="1924" s="1"/>
        <i x="3374" s="1"/>
        <i x="364" s="1"/>
        <i x="3375" s="1"/>
        <i x="3376" s="1"/>
        <i x="3377" s="1"/>
        <i x="3378" s="1"/>
        <i x="3379" s="1"/>
        <i x="1717" s="1"/>
        <i x="1133" s="1"/>
        <i x="3380" s="1"/>
        <i x="3381" s="1"/>
        <i x="2765" s="1"/>
        <i x="3382" s="1"/>
        <i x="1688" s="1"/>
        <i x="3383" s="1"/>
        <i x="3384" s="1"/>
        <i x="3385" s="1"/>
        <i x="3386" s="1"/>
        <i x="2787" s="1"/>
        <i x="3392" s="1"/>
        <i x="465" s="1"/>
        <i x="3387" s="1"/>
        <i x="2805" s="1"/>
        <i x="3388" s="1"/>
        <i x="3389" s="1"/>
        <i x="3390" s="1"/>
        <i x="1063" s="1"/>
        <i x="3391" s="1"/>
        <i x="2753" s="1"/>
        <i x="2104" s="1"/>
        <i x="2479" s="1"/>
        <i x="3393" s="1"/>
        <i x="2318" s="1"/>
        <i x="3394" s="1"/>
        <i x="3034" s="1"/>
        <i x="3395" s="1"/>
        <i x="175" s="1"/>
        <i x="3396" s="1"/>
        <i x="3397" s="1"/>
        <i x="2398" s="1"/>
        <i x="3398" s="1"/>
        <i x="938" s="1"/>
        <i x="429" s="1"/>
        <i x="2667" s="1"/>
        <i x="324" s="1"/>
        <i x="3399" s="1"/>
        <i x="983" s="1"/>
        <i x="2078" s="1"/>
        <i x="3400" s="1"/>
        <i x="1164" s="1"/>
        <i x="3401" s="1"/>
        <i x="3402" s="1"/>
        <i x="3403" s="1"/>
        <i x="3139" s="1"/>
        <i x="2754" s="1"/>
        <i x="1973" s="1"/>
        <i x="3058" s="1"/>
        <i x="2132" s="1"/>
        <i x="3404" s="1"/>
        <i x="3405" s="1"/>
        <i x="3406" s="1"/>
        <i x="3407" s="1"/>
        <i x="115" s="1"/>
        <i x="1363" s="1"/>
        <i x="3408" s="1"/>
        <i x="3409" s="1"/>
        <i x="3026" s="1"/>
        <i x="141" s="1"/>
        <i x="142" s="1"/>
        <i x="819" s="1"/>
        <i x="1264" s="1"/>
        <i x="2717" s="1"/>
        <i x="3410" s="1"/>
        <i x="1269" s="1"/>
        <i x="3411" s="1"/>
        <i x="3412" s="1"/>
        <i x="3413" s="1"/>
        <i x="3163" s="1"/>
        <i x="1682" s="1"/>
        <i x="2517" s="1"/>
        <i x="915" s="1"/>
        <i x="3119" s="1"/>
        <i x="2781" s="1"/>
        <i x="1984" s="1"/>
        <i x="3414" s="1"/>
        <i x="653" s="1"/>
        <i x="1320" s="1"/>
        <i x="1664" s="1"/>
        <i x="3415" s="1"/>
        <i x="2653" s="1"/>
        <i x="3416" s="1"/>
        <i x="1369" s="1"/>
        <i x="143" s="1"/>
        <i x="3012" s="1"/>
        <i x="3417" s="1"/>
        <i x="2829" s="1"/>
        <i x="1110" s="1"/>
        <i x="2812" s="1"/>
        <i x="1512" s="1"/>
        <i x="404" s="1"/>
        <i x="964" s="1"/>
        <i x="2968" s="1"/>
        <i x="1501" s="1"/>
        <i x="3418" s="1"/>
        <i x="1641" s="1"/>
        <i x="784" s="1"/>
        <i x="1869" s="1"/>
        <i x="430" s="1"/>
        <i x="645" s="1"/>
        <i x="3419" s="1"/>
        <i x="3420" s="1"/>
        <i x="1393" s="1"/>
        <i x="3421" s="1"/>
        <i x="2619" s="1"/>
        <i x="3422" s="1"/>
        <i x="3423" s="1"/>
        <i x="1033" s="1"/>
        <i x="1009" s="1"/>
        <i x="1543" s="1"/>
        <i x="2182" s="1"/>
        <i x="2487" s="1"/>
        <i x="1407" s="1"/>
        <i x="3424" s="1"/>
        <i x="3425" s="1"/>
        <i x="3426" s="1"/>
        <i x="2723" s="1"/>
        <i x="2944" s="1"/>
        <i x="3427" s="1"/>
        <i x="3428" s="1"/>
        <i x="3429" s="1"/>
        <i x="3430" s="1"/>
        <i x="2447" s="1"/>
        <i x="1270" s="1"/>
        <i x="3431" s="1"/>
        <i x="1787" s="1"/>
        <i x="955" s="1"/>
        <i x="593" s="1"/>
        <i x="3432" s="1"/>
        <i x="587" s="1"/>
        <i x="3433" s="1"/>
        <i x="286" s="1"/>
        <i x="1756" s="1"/>
        <i x="1884" s="1"/>
        <i x="2223" s="1"/>
        <i x="2613" s="1"/>
        <i x="2635" s="1"/>
        <i x="3434" s="1"/>
        <i x="3435" s="1"/>
        <i x="3436" s="1"/>
        <i x="3437" s="1"/>
        <i x="1394" s="1"/>
        <i x="2236" s="1"/>
        <i x="2647" s="1"/>
        <i x="8" s="1"/>
        <i x="3438" s="1"/>
        <i x="3439" s="1"/>
        <i x="3440" s="1"/>
        <i x="3441" s="1"/>
        <i x="1408" s="1"/>
        <i x="3442" s="1"/>
        <i x="1010" s="1"/>
        <i x="900" s="1"/>
        <i x="3443" s="1"/>
        <i x="643" s="1"/>
        <i x="830" s="1"/>
        <i x="3444" s="1"/>
        <i x="1835" s="1"/>
        <i x="585" s="1"/>
        <i x="3445" s="1"/>
        <i x="660" s="1"/>
        <i x="2153" s="1"/>
        <i x="3446" s="1"/>
        <i x="3447" s="1"/>
        <i x="3448" s="1"/>
        <i x="943" s="1"/>
        <i x="3449" s="1"/>
        <i x="40" s="1"/>
        <i x="2911" s="1"/>
        <i x="635" s="1"/>
        <i x="3450" s="1"/>
        <i x="3080" s="1"/>
        <i x="3451" s="1"/>
        <i x="2783" s="1"/>
        <i x="3081" s="1"/>
        <i x="2265" s="1"/>
        <i x="301" s="1"/>
        <i x="3452" s="1"/>
        <i x="325" s="1"/>
        <i x="1667" s="1"/>
        <i x="3453" s="1"/>
        <i x="3454" s="1"/>
        <i x="1165" s="1"/>
        <i x="1967" s="1"/>
        <i x="3455" s="1"/>
        <i x="3456" s="1"/>
        <i x="3457" s="1"/>
        <i x="3045" s="1"/>
        <i x="360" s="1"/>
        <i x="3458" s="1"/>
        <i x="3459" s="1"/>
        <i x="3460" s="1"/>
        <i x="3461" s="1"/>
        <i x="603" s="1"/>
        <i x="687" s="1"/>
        <i x="358" s="1"/>
        <i x="3462" s="1"/>
        <i x="3463" s="1"/>
        <i x="3464" s="1"/>
        <i x="774" s="1"/>
        <i x="3465" s="1"/>
        <i x="716" s="1"/>
        <i x="3466" s="1"/>
        <i x="831" s="1"/>
        <i x="1949" s="1"/>
        <i x="1935" s="1"/>
        <i x="3467" s="1"/>
        <i x="1968" s="1"/>
        <i x="2049" s="1"/>
        <i x="3468" s="1"/>
        <i x="2788" s="1"/>
        <i x="2096" s="1"/>
        <i x="111" s="1"/>
        <i x="576" s="1"/>
        <i x="1166" s="1"/>
        <i x="3088" s="1"/>
        <i x="3469" s="1"/>
        <i x="2759" s="1"/>
        <i x="2973" s="1"/>
        <i x="3470" s="1"/>
        <i x="225" s="1"/>
        <i x="3471" s="1"/>
        <i x="1452" s="1"/>
        <i x="1158" s="1"/>
        <i x="3472" s="1"/>
        <i x="3473" s="1"/>
        <i x="1167" s="1"/>
        <i x="916" s="1"/>
        <i x="3474" s="1"/>
        <i x="1395" s="1"/>
        <i x="3475" s="1"/>
        <i x="3476" s="1"/>
        <i x="2986" s="1"/>
        <i x="144" s="1"/>
        <i x="2834" s="1"/>
        <i x="3112" s="1"/>
        <i x="2560" s="1"/>
        <i x="3477" s="1"/>
        <i x="3478" s="1"/>
        <i x="911" s="1"/>
        <i x="3479" s="1"/>
        <i x="3480" s="1"/>
        <i x="750" s="1"/>
        <i x="785" s="1"/>
        <i x="832" s="1"/>
        <i x="2266" s="1"/>
        <i x="311" s="1"/>
        <i x="3481" s="1"/>
        <i x="1651" s="1"/>
        <i x="3482" s="1"/>
        <i x="604" s="1"/>
        <i x="3483" s="1"/>
        <i x="204" s="1"/>
        <i x="2133" s="1"/>
        <i x="728" s="1"/>
        <i x="2728" s="1"/>
        <i x="33" s="1"/>
        <i x="2495" s="1"/>
        <i x="3484" s="1"/>
        <i x="1808" s="1"/>
        <i x="3485" s="1"/>
        <i x="1752" s="1"/>
        <i x="1848" s="1"/>
        <i x="120" s="1"/>
        <i x="2813" s="1"/>
        <i x="3486" s="1"/>
        <i x="1464" s="1"/>
        <i x="3487" s="1"/>
        <i x="2307" s="1"/>
        <i x="2123" s="1"/>
        <i x="2156" s="1"/>
        <i x="2860" s="1"/>
        <i x="1168" s="1"/>
        <i x="3488" s="1"/>
        <i x="1219" s="1"/>
        <i x="1635" s="1"/>
        <i x="2662" s="1"/>
        <i x="1645" s="1"/>
        <i x="3489" s="1"/>
        <i x="3490" s="1"/>
        <i x="2097" s="1"/>
        <i x="3491" s="1"/>
        <i x="1778" s="1"/>
        <i x="2978" s="1"/>
        <i x="3492" s="1"/>
        <i x="2828" s="1"/>
        <i x="3493" s="1"/>
        <i x="2303" s="1"/>
        <i x="756" s="1"/>
        <i x="1568" s="1"/>
        <i x="1313" s="1"/>
        <i x="1838" s="1"/>
        <i x="1514" s="1"/>
        <i x="87" s="1"/>
        <i x="562" s="1"/>
        <i x="3494" s="1"/>
        <i x="3495" s="1"/>
        <i x="905" s="1"/>
        <i x="3496" s="1"/>
        <i x="3497" s="1"/>
        <i x="1237" s="1"/>
        <i x="3498" s="1"/>
        <i x="3499" s="1"/>
        <i x="2553" s="1"/>
        <i x="1023" s="1"/>
        <i x="1918" s="1"/>
        <i x="2293" s="1"/>
        <i x="2528" s="1"/>
        <i x="3500" s="1"/>
        <i x="302" s="1"/>
        <i x="3501" s="1"/>
        <i x="3502" s="1"/>
        <i x="3503" s="1"/>
        <i x="1277" s="1"/>
        <i x="3504" s="1"/>
        <i x="2134" s="1"/>
        <i x="2609" s="1"/>
        <i x="2157" s="1"/>
        <i x="3505" s="1"/>
        <i x="3506" s="1"/>
        <i x="594" s="1"/>
        <i x="780" s="1"/>
        <i x="2464" s="1"/>
        <i x="3507" s="1"/>
        <i x="1886" s="1"/>
        <i x="3508" s="1"/>
        <i x="1044" s="1"/>
        <i x="975" s="1"/>
        <i x="2583" s="1"/>
        <i x="1522" s="1"/>
        <i x="326" s="1"/>
        <i x="3509" s="1"/>
        <i x="3510" s="1"/>
        <i x="2810" s="1"/>
        <i x="3511" s="1"/>
        <i x="3512" s="1"/>
        <i x="700" s="1"/>
        <i x="3513" s="1"/>
        <i x="3514" s="1"/>
        <i x="3515" s="1"/>
        <i x="3516" s="1"/>
        <i x="145" s="1"/>
        <i x="557" s="1"/>
        <i x="2578" s="1"/>
        <i x="2894" s="1"/>
        <i x="3517" s="1"/>
        <i x="541" s="1"/>
        <i x="3518" s="1"/>
        <i x="3099" s="1"/>
        <i x="3519" s="1"/>
        <i x="729" s="1"/>
        <i x="3520" s="1"/>
        <i x="2928" s="1"/>
        <i x="3521" s="1"/>
        <i x="2267" s="1"/>
        <i x="3522" s="1"/>
        <i x="3523" s="1"/>
        <i x="3524" s="1"/>
        <i x="2543" s="1"/>
        <i x="1226" s="1"/>
        <i x="2914" s="1"/>
        <i x="2158" s="1"/>
        <i x="2319" s="1"/>
        <i x="3525" s="1"/>
        <i x="3526" s="1"/>
        <i x="3527" s="1"/>
        <i x="3528" s="1"/>
        <i x="41" s="1"/>
        <i x="3529" s="1"/>
        <i x="226" s="1"/>
        <i x="3530" s="1"/>
        <i x="688" s="1"/>
        <i x="1169" s="1"/>
        <i x="3531" s="1"/>
        <i x="3532" s="1"/>
        <i x="3533" s="1"/>
        <i x="3534" s="1"/>
        <i x="3089" s="1"/>
        <i x="3535" s="1"/>
        <i x="1852" s="1"/>
        <i x="793" s="1"/>
        <i x="3156" s="1"/>
        <i x="3154" s="1"/>
        <i x="131" s="1"/>
        <i x="3536" s="1"/>
        <i x="182" s="1"/>
        <i x="1465" s="1"/>
        <i x="183" s="1"/>
        <i x="3537" s="1"/>
        <i x="3538" s="1"/>
        <i x="3539" s="1"/>
        <i x="3540" s="1"/>
        <i x="3541" s="1"/>
        <i x="1064" s="1"/>
        <i x="2499" s="1"/>
        <i x="3542" s="1"/>
        <i x="1288" s="1"/>
        <i x="3543" s="1"/>
        <i x="3544" s="1"/>
        <i x="3545" s="1"/>
        <i x="2837" s="1"/>
        <i x="1271" s="1"/>
        <i x="2000" s="1"/>
        <i x="3546" s="1"/>
        <i x="1443" s="1"/>
        <i x="2689" s="1"/>
        <i x="3147" s="1"/>
        <i x="3547" s="1"/>
        <i x="2789" s="1"/>
        <i x="1103" s="1"/>
        <i x="875" s="1"/>
        <i x="781" s="1"/>
        <i x="3548" s="1"/>
        <i x="1797" s="1"/>
        <i x="3549" s="1"/>
        <i x="2733" s="1"/>
        <i x="1798" s="1"/>
        <i x="2297" s="1"/>
        <i x="870" s="1"/>
        <i x="2320" s="1"/>
        <i x="3550" s="1"/>
        <i x="3551" s="1"/>
        <i x="1601" s="1"/>
        <i x="3552" s="1"/>
        <i x="2321" s="1"/>
        <i x="3553" s="1"/>
        <i x="3554" s="1"/>
        <i x="2598" s="1"/>
        <i x="1396" s="1"/>
        <i x="376" s="1"/>
        <i x="3140" s="1"/>
        <i x="3555" s="1"/>
        <i x="861" s="1"/>
        <i x="1952" s="1"/>
        <i x="3556" s="1"/>
        <i x="3557" s="1"/>
        <i x="2784" s="1"/>
        <i x="3558" s="1"/>
        <i x="3559" s="1"/>
        <i x="3560" s="1"/>
        <i x="1086" s="1"/>
        <i x="3561" s="1"/>
        <i x="608" s="1"/>
        <i x="42" s="1"/>
        <i x="3562" s="1"/>
        <i x="3563" s="1"/>
        <i x="43" s="1"/>
        <i x="3016" s="1"/>
        <i x="3564" s="1"/>
        <i x="1613" s="1"/>
        <i x="3565" s="1"/>
        <i x="3566" s="1"/>
        <i x="327" s="1"/>
        <i x="3567" s="1"/>
        <i x="146" s="1"/>
        <i x="845" s="1"/>
        <i x="3568" s="1"/>
        <i x="2364" s="1"/>
        <i x="3569" s="1"/>
        <i x="2522" s="1"/>
        <i x="1446" s="1"/>
        <i x="3570" s="1"/>
        <i x="1460" s="1"/>
        <i x="3571" s="1"/>
        <i x="3020" s="1"/>
        <i x="1150" s="1"/>
        <i x="976" s="1"/>
        <i x="44" s="1"/>
        <i x="2835" s="1"/>
        <i x="3572" s="1"/>
        <i x="359" s="1"/>
        <i x="3573" s="1"/>
        <i x="3574" s="1"/>
        <i x="3575" s="1"/>
        <i x="2620" s="1"/>
        <i x="1946" s="1"/>
        <i x="1677" s="1"/>
        <i x="3576" s="1"/>
        <i x="328" s="1"/>
        <i x="3577" s="1"/>
        <i x="501" s="1"/>
        <i x="3578" s="1"/>
        <i x="306" s="1"/>
        <i x="227" s="1"/>
        <i x="3579" s="1"/>
        <i x="3580" s="1"/>
        <i x="1812" s="1"/>
        <i x="3581" s="1"/>
        <i x="3582" s="1"/>
        <i x="1289" s="1"/>
        <i x="3583" s="1"/>
        <i x="3584" s="1"/>
        <i x="1975" s="1"/>
        <i x="303" s="1"/>
        <i x="720" s="1"/>
        <i x="3585" s="1"/>
        <i x="188" s="1"/>
        <i x="1994" s="1"/>
        <i x="3586" s="1"/>
        <i x="1554" s="1"/>
        <i x="2954" s="1"/>
        <i x="184" s="1"/>
        <i x="572" s="1"/>
        <i x="3587" s="1"/>
        <i x="3143" s="1"/>
        <i x="1376" s="1"/>
        <i x="329" s="1"/>
        <i x="2742" s="1"/>
        <i x="3588" s="1"/>
        <i x="595" s="1"/>
        <i x="1094" s="1"/>
        <i x="1926" s="1"/>
        <i x="1738" s="1"/>
        <i x="1689" s="1"/>
        <i x="3589" s="1"/>
        <i x="3146" s="1"/>
        <i x="2726" s="1"/>
        <i x="2025" s="1"/>
        <i x="1870" s="1"/>
        <i x="466" s="1"/>
        <i x="3007" s="1"/>
        <i x="45" s="1"/>
        <i x="502" s="1"/>
        <i x="2268" s="1"/>
        <i x="3125" s="1"/>
        <i x="537" s="1"/>
        <i x="1575" s="1"/>
        <i x="3590" s="1"/>
        <i x="1502" s="1"/>
        <i x="1725" s="1"/>
        <i x="666" s="1"/>
        <i x="3591" s="1"/>
        <i x="1045" s="1"/>
        <i x="1034" s="1"/>
        <i x="1939" s="1"/>
        <i x="436" s="1"/>
        <i x="437" s="1"/>
        <i x="1256" s="1"/>
        <i x="2519" s="1"/>
        <i x="3592" s="1"/>
        <i x="2060" s="1"/>
        <i x="2059" s="1"/>
        <i x="3593" s="1"/>
        <i x="3594" s="1"/>
        <i x="1028" s="1"/>
        <i x="3595" s="1"/>
        <i x="3596" s="1"/>
        <i x="3597" s="1"/>
        <i x="3598" s="1"/>
        <i x="3599" s="1"/>
        <i x="3600" s="1"/>
        <i x="3068" s="1"/>
        <i x="3601" s="1"/>
        <i x="807" s="1"/>
        <i x="386" s="1"/>
        <i x="588" s="1"/>
        <i x="317" s="1"/>
        <i x="3602" s="1"/>
        <i x="1818" s="1"/>
        <i x="2878" s="1"/>
        <i x="1386" s="1"/>
        <i x="1963" s="1"/>
        <i x="3603" s="1"/>
        <i x="3604" s="1"/>
        <i x="2080" s="1"/>
        <i x="2590" s="1"/>
        <i x="2599" s="1"/>
        <i x="3605" s="1"/>
        <i x="475" s="1"/>
        <i x="3606" s="1"/>
        <i x="1087" s="1"/>
        <i x="1457" s="1"/>
        <i x="3607" s="1"/>
        <i x="6" s="1"/>
        <i x="1238" s="1"/>
        <i x="3608" s="1"/>
        <i x="3609" s="1"/>
        <i x="3610" s="1"/>
        <i x="1901" s="1"/>
        <i x="963" s="1"/>
        <i x="1466" s="1"/>
        <i x="2994" s="1"/>
        <i x="3104" s="1"/>
        <i x="1200" s="1"/>
        <i x="2631" s="1"/>
        <i x="3611" s="1"/>
        <i x="1261" s="1"/>
        <i x="3612" s="1"/>
        <i x="3613" s="1"/>
        <i x="3614" s="1"/>
        <i x="1726" s="1"/>
        <i x="399" s="1"/>
        <i x="1629" s="1"/>
        <i x="3615" s="1"/>
        <i x="551" s="1"/>
        <i x="3616" s="1"/>
        <i x="389" s="1"/>
        <i x="575" s="1"/>
        <i x="3617" s="1"/>
        <i x="3618" s="1"/>
        <i x="3619" s="1"/>
        <i x="2175" s="1"/>
        <i x="46" s="1"/>
        <i x="3620" s="1"/>
        <i x="2938" s="1"/>
        <i x="3621" s="1"/>
        <i x="1370" s="1"/>
        <i x="3622" s="1"/>
        <i x="2830" s="1"/>
        <i x="670" s="1"/>
        <i x="2388" s="1"/>
        <i x="722" s="1"/>
        <i x="3623" s="1"/>
        <i x="434" s="1"/>
        <i x="990" s="1"/>
        <i x="189" s="1"/>
        <i x="147" s="1"/>
        <i x="2544" s="1"/>
        <i x="3624" s="1"/>
        <i x="2799" s="1"/>
        <i x="1745" s="1"/>
        <i x="3625" s="1"/>
        <i x="2862" s="1"/>
        <i x="2969" s="1"/>
        <i x="2399" s="1"/>
        <i x="456" s="1"/>
        <i x="435" s="1"/>
        <i x="1861" s="1"/>
        <i x="3626" s="1"/>
        <i x="1940" s="1"/>
        <i x="2840" s="1"/>
        <i x="3627" s="1"/>
        <i x="3628" s="1"/>
        <i x="228" s="1"/>
        <i x="1845" s="1"/>
        <i x="177" s="1"/>
        <i x="2758" s="1"/>
        <i x="2729" s="1"/>
        <i x="3629" s="1"/>
        <i x="1191" s="1"/>
        <i x="2600" s="1"/>
        <i x="2026" s="1"/>
        <i x="1227" s="1"/>
        <i x="778" s="1"/>
        <i x="3630" s="1"/>
        <i x="3631" s="1"/>
        <i x="2955" s="1"/>
        <i x="2400" s="1"/>
        <i x="3632" s="1"/>
        <i x="3633" s="1"/>
        <i x="3634" s="1"/>
        <i x="2718" s="1"/>
        <i x="3635" s="1"/>
        <i x="3636" s="1"/>
        <i x="2322" s="1"/>
        <i x="34" s="1"/>
        <i x="1170" s="1"/>
        <i x="1035" s="1"/>
        <i x="457" s="1"/>
        <i x="2323" s="1"/>
        <i x="3637" s="1"/>
        <i x="3638" s="1"/>
        <i x="3639" s="1"/>
        <i x="3640" s="1"/>
        <i x="1618" s="1"/>
        <i x="3064" s="1"/>
        <i x="946" s="1"/>
        <i x="1690" s="1"/>
        <i x="1691" s="1"/>
        <i x="3641" s="1"/>
        <i x="2668" s="1"/>
        <i x="2401" s="1"/>
        <i x="1342" s="1"/>
        <i x="1343" s="1"/>
        <i x="2997" s="1"/>
        <i x="3642" s="1"/>
        <i x="3643" s="1"/>
        <i x="947" s="1"/>
        <i x="932" s="1"/>
        <i x="3644" s="1"/>
        <i x="3645" s="1"/>
        <i x="3646" s="1"/>
        <i x="3063" s="1"/>
        <i x="1979" s="1"/>
        <i x="179" s="1"/>
        <i x="723" s="1"/>
        <i x="2324" s="1"/>
        <i x="1868" s="1"/>
        <i x="47" s="1"/>
        <i x="467" s="1"/>
        <i x="3647" s="1"/>
        <i x="3648" s="1"/>
        <i x="578" s="1"/>
        <i x="1813" s="1"/>
        <i x="1014" s="1"/>
        <i x="960" s="1"/>
        <i x="825" s="1"/>
        <i x="3649" s="1"/>
        <i x="3650" s="1"/>
        <i x="330" s="1"/>
        <i x="3651" s="1"/>
        <i x="1692" s="1"/>
        <i x="1693" s="1"/>
        <i x="3652" s="1"/>
        <i x="3653" s="1"/>
        <i x="808" s="1"/>
        <i x="3654" s="1"/>
        <i x="3655" s="1"/>
        <i x="3656" s="1"/>
        <i x="3657" s="1"/>
        <i x="2269" s="1"/>
        <i x="2270" s="1"/>
        <i x="3658" s="1"/>
        <i x="3659" s="1"/>
        <i x="3660" s="1"/>
        <i x="3062" s="1"/>
        <i x="3661" s="1"/>
        <i x="636" s="1"/>
        <i x="1671" s="1"/>
        <i x="1134" s="1"/>
        <i x="1757" s="1"/>
        <i x="1467" s="1"/>
        <i x="672" s="1"/>
        <i x="1201" s="1"/>
        <i x="1135" s="1"/>
        <i x="3662" s="1"/>
        <i x="3663" s="1"/>
        <i x="2357" s="1"/>
        <i x="3664" s="1"/>
        <i x="3665" s="1"/>
        <i x="1161" s="1"/>
        <i x="1581" s="1"/>
        <i x="2356" s="1"/>
        <i x="1596" s="1"/>
        <i x="3666" s="1"/>
        <i x="820" s="1"/>
        <i x="3667" s="1"/>
        <i x="331" s="1"/>
        <i x="229" s="1"/>
        <i x="3668" s="1"/>
        <i x="1902" s="1"/>
        <i x="1171" s="1"/>
        <i x="1799" s="1"/>
        <i x="1092" s="1"/>
        <i x="2018" s="1"/>
        <i x="1002" s="1"/>
        <i x="2545" s="1"/>
        <i x="2526" s="1"/>
        <i x="2616" s="1"/>
        <i x="405" s="1"/>
        <i x="3669" s="1"/>
        <i x="3670" s="1"/>
        <i x="3671" s="1"/>
        <i x="2258" s="1"/>
        <i x="1468" s="1"/>
        <i x="1469" s="1"/>
        <i x="3672" s="1"/>
        <i x="1429" s="1"/>
        <i x="3673" s="1"/>
        <i x="1763" s="1"/>
        <i x="3674" s="1"/>
        <i x="3675" s="1"/>
        <i x="3676" s="1"/>
        <i x="2200" s="1"/>
        <i x="1816" s="1"/>
        <i x="3037" s="1"/>
        <i x="701" s="1"/>
        <i x="2325" s="1"/>
        <i x="1080" s="1"/>
        <i x="2326" s="1"/>
        <i x="2098" s="1"/>
        <i x="1887" s="1"/>
        <i x="613" s="1"/>
        <i x="3677" s="1"/>
        <i x="1936" s="1"/>
        <i x="794" s="1"/>
        <i x="751" s="1"/>
        <i x="3678" s="1"/>
        <i x="1325" s="1"/>
        <i x="3679" s="1"/>
        <i x="3680" s="1"/>
        <i x="2814" s="1"/>
        <i x="2050" s="1"/>
        <i x="2070" s="1"/>
        <i x="2402" s="1"/>
        <i x="1390" s="1"/>
        <i x="3681" s="1"/>
        <i x="1839" s="1"/>
        <i x="2738" s="1"/>
        <i x="3682" s="1"/>
        <i x="2280" s="1"/>
        <i x="2785" s="1"/>
        <i x="48" s="1"/>
        <i x="1668" s="1"/>
        <i x="1764" s="1"/>
        <i x="1505" s="1"/>
        <i x="1960" s="1"/>
        <i x="939" s="1"/>
        <i x="2956" s="1"/>
        <i x="3683" s="1"/>
        <i x="1225" s="1"/>
        <i x="876" s="1"/>
        <i x="1824" s="1"/>
        <i x="1985" s="1"/>
        <i x="3684" s="1"/>
        <i x="2243" s="1"/>
        <i x="3685" s="1"/>
        <i x="877" s="1"/>
        <i x="3686" s="1"/>
        <i x="3687" s="1"/>
        <i x="88" s="1"/>
        <i x="3688" s="1"/>
        <i x="3689" s="1"/>
        <i x="3690" s="1"/>
        <i x="3691" s="1"/>
        <i x="3692" s="1"/>
        <i x="3693" s="1"/>
        <i x="2929" s="1"/>
        <i x="2612" s="1"/>
        <i x="3694" s="1"/>
        <i x="1000" s="1"/>
        <i x="3695" s="1"/>
        <i x="1929" s="1"/>
        <i x="3696" s="1"/>
        <i x="2844" s="1"/>
        <i x="3697" s="1"/>
        <i x="3698" s="1"/>
        <i x="1221" s="1"/>
        <i x="2389" s="1"/>
        <i x="2376" s="1"/>
        <i x="1788" s="1"/>
        <i x="497" s="1"/>
        <i x="3699" s="1"/>
        <i x="1326" s="1"/>
        <i x="132" s="1"/>
        <i x="3700" s="1"/>
        <i x="3701" s="1"/>
        <i x="1212" s="1"/>
        <i x="3702" s="1"/>
        <i x="1969" s="1"/>
        <i x="3176" s="1"/>
        <i x="2135" s="1"/>
        <i x="3703" s="1"/>
        <i x="3704" s="1"/>
        <i x="3705" s="1"/>
        <i x="2119" s="1"/>
        <i x="2105" s="1"/>
        <i x="3706" s="1"/>
        <i x="1746" s="1"/>
        <i x="3707" s="1"/>
        <i x="3708" s="1"/>
        <i x="906" s="1"/>
        <i x="3709" s="1"/>
        <i x="3710" s="1"/>
        <i x="2698" s="1"/>
        <i x="2558" s="1"/>
        <i x="3711" s="1"/>
        <i x="2523" s="1"/>
        <i x="49" s="1"/>
        <i x="2027" s="1"/>
        <i x="1636" s="1"/>
        <i x="173" s="1"/>
        <i x="3712" s="1"/>
        <i x="3713" s="1"/>
        <i x="3714" s="1"/>
        <i x="3715" s="1"/>
        <i x="2251" s="1"/>
        <i x="2809" s="1"/>
        <i x="3716" s="1"/>
        <i x="1772" s="1"/>
        <i x="1597" s="1"/>
        <i x="2701" s="1"/>
        <i x="3717" s="1"/>
        <i x="3718" s="1"/>
        <i x="3719" s="1"/>
        <i x="1898" s="1"/>
        <i x="3720" s="1"/>
        <i x="2587" s="1"/>
        <i x="283" s="1"/>
        <i x="1344" s="1"/>
        <i x="3721" s="1"/>
        <i x="1576" s="1"/>
        <i x="3722" s="1"/>
        <i x="811" s="1"/>
        <i x="2271" s="1"/>
        <i x="3723" s="1"/>
        <i x="1434" s="1"/>
        <i x="2632" s="1"/>
        <i x="2500" s="1"/>
        <i x="1542" s="1"/>
        <i x="1148" s="1"/>
        <i x="579" s="1"/>
        <i x="1065" s="1"/>
        <i x="3724" s="1"/>
        <i x="280" s="1"/>
        <i x="651" s="1"/>
        <i x="2159" s="1"/>
        <i x="3725" s="1"/>
        <i x="1098" s="1"/>
        <i x="312" s="1"/>
        <i x="3726" s="1"/>
        <i x="1228" s="1"/>
        <i x="2539" s="1"/>
        <i x="2965" s="1"/>
        <i x="872" s="1"/>
        <i x="332" s="1"/>
        <i x="1895" s="1"/>
        <i x="2574" s="1"/>
        <i x="511" s="1"/>
        <i x="148" s="1"/>
        <i x="377" s="1"/>
        <i x="944" s="1"/>
        <i x="3727" s="1"/>
        <i x="789" s="1"/>
        <i x="3728" s="1"/>
        <i x="3729" s="1"/>
        <i x="3730" s="1"/>
        <i x="3731" s="1"/>
        <i x="3732" s="1"/>
        <i x="3733" s="1"/>
        <i x="3734" s="1"/>
        <i x="3735" s="1"/>
        <i x="2106" s="1"/>
        <i x="654" s="1"/>
        <i x="802" s="1"/>
        <i x="3736" s="1"/>
        <i x="1349" s="1"/>
        <i x="2145" s="1"/>
        <i x="3737" s="1"/>
        <i x="1672" s="1"/>
        <i x="3738" s="1"/>
        <i x="3739" s="1"/>
        <i x="1853" s="1"/>
        <i x="854" s="1"/>
        <i x="2642" s="1"/>
        <i x="2806" s="1"/>
        <i x="3740" s="1"/>
        <i x="907" s="1"/>
        <i x="3741" s="1"/>
        <i x="2614" s="1"/>
        <i x="2501" s="1"/>
        <i x="3742" s="1"/>
        <i x="149" s="1"/>
        <i x="2957" s="1"/>
        <i x="2502" s="1"/>
        <i x="3743" s="1"/>
        <i x="2496" s="1"/>
        <i x="3744" s="1"/>
        <i x="333" s="1"/>
        <i x="3745" s="1"/>
        <i x="174" s="1"/>
        <i x="3746" s="1"/>
        <i x="3747" s="1"/>
        <i x="334" s="1"/>
        <i x="3748" s="1"/>
        <i x="3749" s="1"/>
        <i x="2488" s="1"/>
        <i x="3750" s="1"/>
        <i x="3751" s="1"/>
        <i x="1440" s="1"/>
        <i x="3752" s="1"/>
        <i x="3049" s="1"/>
        <i x="2792" s="1"/>
        <i x="3753" s="1"/>
        <i x="3754" s="1"/>
        <i x="2982" s="1"/>
        <i x="1266" s="1"/>
        <i x="2591" s="1"/>
        <i x="2685" s="1"/>
        <i x="1623" s="1"/>
        <i x="3755" s="1"/>
        <i x="2136" s="1"/>
        <i x="468" s="1"/>
        <i x="3756" s="1"/>
        <i x="3757" s="1"/>
        <i x="1840" s="1"/>
        <i x="400" s="1"/>
        <i x="3758" s="1"/>
        <i x="2047" s="1"/>
        <i x="1544" s="1"/>
        <i x="1950" s="1"/>
        <i x="2951" s="1"/>
        <i x="3759" s="1"/>
        <i x="1536" s="1"/>
        <i x="1058" s="1"/>
        <i x="3760" s="1"/>
        <i x="1821" s="1"/>
        <i x="977" s="1"/>
        <i x="3761" s="1"/>
        <i x="50" s="1"/>
        <i x="150" s="1"/>
        <i x="1295" s="1"/>
        <i x="3762" s="1"/>
        <i x="3763" s="1"/>
        <i x="3764" s="1"/>
        <i x="1582" s="1"/>
        <i x="3765" s="1"/>
        <i x="3766" s="1"/>
        <i x="3767" s="1"/>
        <i x="664" s="1"/>
        <i x="1470" s="1"/>
        <i x="1259" s="1"/>
        <i x="3768" s="1"/>
        <i x="3769" s="1"/>
        <i x="3770" s="1"/>
        <i x="1585" s="1"/>
        <i x="3771" s="1"/>
        <i x="3772" s="1"/>
        <i x="855" s="1"/>
        <i x="289" s="1"/>
        <i x="596" s="1"/>
        <i x="1694" s="1"/>
        <i x="849" s="1"/>
        <i x="1560" s="1"/>
        <i x="3773" s="1"/>
        <i x="702" s="1"/>
        <i x="2686" s="1"/>
        <i x="2720" s="1"/>
        <i x="406" s="1"/>
        <i x="1146" s="1"/>
        <i x="767" s="1"/>
        <i x="3774" s="1"/>
        <i x="3775" s="1"/>
        <i x="1398" s="1"/>
        <i x="3776" s="1"/>
        <i x="438" s="1"/>
        <i x="1397" s="1"/>
        <i x="1172" s="1"/>
        <i x="3777" s="1"/>
        <i x="3033" s="1"/>
        <i x="2663" s="1"/>
        <i x="3008" s="1"/>
        <i x="2327" s="1"/>
        <i x="2802" s="1"/>
        <i x="3778" s="1"/>
        <i x="3779" s="1"/>
        <i x="1695" s="1"/>
        <i x="1327" s="1"/>
        <i x="1907" s="1"/>
        <i x="2648" s="1"/>
        <i x="1610" s="1"/>
        <i x="689" s="1"/>
        <i x="3780" s="1"/>
        <i x="476" s="1"/>
        <i x="2465" s="1"/>
        <i x="1593" s="1"/>
        <i x="1652" s="1"/>
        <i x="1653" s="1"/>
        <i x="1654" s="1"/>
        <i x="3031" s="1"/>
        <i x="477" s="1"/>
        <i x="3781" s="1"/>
        <i x="3782" s="1"/>
        <i x="2023" s="1"/>
        <i x="1555" s="1"/>
        <i x="602" s="1"/>
        <i x="3783" s="1"/>
        <i x="3784" s="1"/>
        <i x="3785" s="1"/>
        <i x="573" s="1"/>
        <i x="2152" s="1"/>
        <i x="1207" s="1"/>
        <i x="3786" s="1"/>
        <i x="2796" s="1"/>
        <i x="3787" s="1"/>
        <i x="3788" s="1"/>
        <i x="1377" s="1"/>
        <i x="2920" s="1"/>
        <i x="559" s="1"/>
        <i x="3789" s="1"/>
        <i x="3790" s="1"/>
        <i x="552" s="1"/>
        <i x="427" s="1"/>
        <i x="2766" s="1"/>
        <i x="3791" s="1"/>
        <i x="917" s="1"/>
        <i x="2328" s="1"/>
        <i x="3792" s="1"/>
        <i x="3793" s="1"/>
        <i x="361" s="1"/>
        <i x="2807" s="1"/>
        <i x="3794" s="1"/>
        <i x="2793" s="1"/>
        <i x="3795" s="1"/>
        <i x="1655" s="1"/>
        <i x="3796" s="1"/>
        <i x="3797" s="1"/>
        <i x="815" s="1"/>
        <i x="2475" s="1"/>
        <i x="3798" s="1"/>
        <i x="3799" s="1"/>
        <i x="3800" s="1"/>
        <i x="703" s="1"/>
        <i x="1017" s="1"/>
        <i x="3801" s="1"/>
        <i x="952" s="1"/>
        <i x="2099" s="1"/>
        <i x="1561" s="1"/>
        <i x="3802" s="1"/>
        <i x="862" s="1"/>
        <i x="2993" s="1"/>
        <i x="1696" s="1"/>
        <i x="1753" s="1"/>
        <i x="1937" s="1"/>
        <i x="764" s="1"/>
        <i x="2760" s="1"/>
        <i x="2365" s="1"/>
        <i x="1517" s="1"/>
        <i x="1378" s="1"/>
        <i x="1765" s="1"/>
        <i x="3803" s="1"/>
        <i x="503" s="1"/>
        <i x="3804" s="1"/>
        <i x="3805" s="1"/>
        <i x="3806" s="1"/>
        <i x="3807" s="1"/>
        <i x="2710" s="1"/>
        <i x="2529" s="1"/>
        <i x="2210" s="1"/>
        <i x="1089" s="1"/>
        <i x="2530" s="1"/>
        <i x="3808" s="1"/>
        <i x="335" s="1"/>
        <i x="3809" s="1"/>
        <i x="3810" s="1"/>
        <i x="3811" s="1"/>
        <i x="1173" s="1"/>
        <i x="3812" s="1"/>
        <i x="991" s="1"/>
        <i x="3813" s="1"/>
        <i x="116" s="1"/>
        <i x="3814" s="1"/>
        <i x="1711" s="1"/>
        <i x="704" s="1"/>
        <i x="965" s="1"/>
        <i x="705" s="1"/>
        <i x="3815" s="1"/>
        <i x="3816" s="1"/>
        <i x="3817" s="1"/>
        <i x="3818" s="1"/>
        <i x="151" s="1"/>
        <i x="3819" s="1"/>
        <i x="3820" s="1"/>
        <i x="2012" s="1"/>
        <i x="1583" s="1"/>
        <i x="3821" s="1"/>
        <i x="3822" s="1"/>
        <i x="2721" s="1"/>
        <i x="3823" s="1"/>
        <i x="1471" s="1"/>
        <i x="3824" s="1"/>
        <i x="1858" s="1"/>
        <i x="3825" s="1"/>
        <i x="3826" s="1"/>
        <i x="2190" s="1"/>
        <i x="3827" s="1"/>
        <i x="3828" s="1"/>
        <i x="1673" s="1"/>
        <i x="2329" s="1"/>
        <i x="1298" s="1"/>
        <i x="1299" s="1"/>
        <i x="3829" s="1"/>
        <i x="3830" s="1"/>
        <i x="1489" s="1"/>
        <i x="51" s="1"/>
        <i x="3831" s="1"/>
        <i x="3832" s="1"/>
        <i x="407" s="1"/>
        <i x="2623" s="1"/>
        <i x="1806" s="1"/>
        <i x="3111" s="1"/>
        <i x="761" s="1"/>
        <i x="625" s="1"/>
        <i x="2987" s="1"/>
        <i x="5" s="1"/>
        <i x="1735" s="1"/>
        <i x="743" s="1"/>
        <i x="1525" s="1"/>
        <i x="1472" s="1"/>
        <i x="2354" s="1"/>
        <i x="1766" s="1"/>
        <i x="1105" s="1"/>
        <i x="35" s="1"/>
        <i x="2669" s="1"/>
        <i x="3833" s="1"/>
        <i x="2503" s="1"/>
        <i x="3834" s="1"/>
        <i x="3835" s="1"/>
        <i x="3836" s="1"/>
        <i x="2403" s="1"/>
        <i x="2185" s="1"/>
        <i x="408" s="1"/>
        <i x="3837" s="1"/>
        <i x="2504" s="1"/>
        <i x="1435" s="1"/>
        <i x="3838" s="1"/>
        <i x="2767" s="1"/>
        <i x="2109" s="1"/>
        <i x="1611" s="1"/>
        <i x="1649" s="1"/>
        <i x="2298" s="1"/>
        <i x="3840" s="1"/>
        <i x="3839" s="1"/>
        <i x="378" s="1"/>
        <i x="3841" s="1"/>
        <i x="3842" s="1"/>
        <i x="2015" s="1"/>
        <i x="230" s="1"/>
        <i x="3843" s="1"/>
        <i x="2924" s="1"/>
        <i x="2848" s="1"/>
        <i x="3844" s="1"/>
        <i x="3845" s="1"/>
        <i x="1302" s="1"/>
        <i x="3127" s="1"/>
        <i x="2868" s="1"/>
        <i x="3846" s="1"/>
        <i x="2179" s="1"/>
        <i x="2643" s="1"/>
        <i x="2281" s="1"/>
        <i x="2404" s="1"/>
        <i x="3847" s="1"/>
        <i x="2998" s="1"/>
        <i x="1500" s="1"/>
        <i x="3848" s="1"/>
        <i x="209" s="1"/>
        <i x="2999" s="1"/>
        <i x="823" s="1"/>
        <i x="3166" s="1"/>
        <i x="3849" s="1"/>
        <i x="3850" s="1"/>
        <i x="2585" s="1"/>
        <i x="2405" s="1"/>
        <i x="2705" s="1"/>
        <i x="3851" s="1"/>
        <i x="3852" s="1"/>
        <i x="3853" s="1"/>
        <i x="3854" s="1"/>
        <i x="3855" s="1"/>
        <i x="3856" s="1"/>
        <i x="3090" s="1"/>
        <i x="1473" s="1"/>
        <i x="216" s="1"/>
        <i x="3857" s="1"/>
        <i x="621" s="1"/>
        <i x="2330" s="1"/>
        <i x="3858" s="1"/>
        <i x="1355" s="1"/>
        <i x="393" s="1"/>
        <i x="3859" s="1"/>
        <i x="3860" s="1"/>
        <i x="833" s="1"/>
        <i x="439" s="1"/>
        <i x="3861" s="1"/>
        <i x="2051" s="1"/>
        <i x="2930" s="1"/>
        <i x="3862" s="1"/>
        <i x="3121" s="1"/>
        <i x="3863" s="1"/>
        <i x="3864" s="1"/>
        <i x="3865" s="1"/>
        <i x="2889" s="1"/>
        <i x="3027" s="1"/>
        <i x="3866" s="1"/>
        <i x="3867" s="1"/>
        <i x="3868" s="1"/>
        <i x="1338" s="1"/>
        <i x="138" s="1"/>
        <i x="3869" s="1"/>
        <i x="2272" s="1"/>
        <i x="3870" s="1"/>
        <i x="652" s="1"/>
        <i x="3871" s="1"/>
        <i x="3872" s="1"/>
        <i x="696" s="1"/>
        <i x="730" s="1"/>
        <i x="1880" s="1"/>
        <i x="3137" s="1"/>
        <i x="2355" s="1"/>
        <i x="3873" s="1"/>
        <i x="3874" s="1"/>
        <i x="3875" s="1"/>
        <i x="3876" s="1"/>
        <i x="270" s="1"/>
        <i x="918" s="1"/>
        <i x="3877" s="1"/>
        <i x="440" s="1"/>
        <i x="3000" s="1"/>
        <i x="2331" s="1"/>
        <i x="1789" s="1"/>
        <i x="3878" s="1"/>
        <i x="887" s="1"/>
        <i x="3879" s="1"/>
        <i x="3880" s="1"/>
        <i x="1003" s="1"/>
        <i x="1004" s="1"/>
        <i x="1005" s="1"/>
        <i x="1006" s="1"/>
        <i x="1727" s="1"/>
        <i x="2168" s="1"/>
        <i x="2183" s="1"/>
        <i x="1294" s="1"/>
        <i x="2505" s="1"/>
        <i x="821" s="1"/>
        <i x="2332" s="1"/>
        <i x="3881" s="1"/>
        <i x="888" s="1"/>
        <i x="3882" s="1"/>
        <i x="3883" s="1"/>
        <i x="3884" s="1"/>
        <i x="2160" s="1"/>
        <i x="3885" s="1"/>
        <i x="2963" s="1"/>
        <i x="3886" s="1"/>
        <i x="2450" s="1"/>
        <i x="3887" s="1"/>
        <i x="1154" s="1"/>
        <i x="894" s="1"/>
        <i x="1800" s="1"/>
        <i x="1744" s="1"/>
        <i x="3888" s="1"/>
        <i x="1801" s="1"/>
        <i x="2699" s="1"/>
        <i x="2610" s="1"/>
        <i x="3889" s="1"/>
        <i x="3890" s="1"/>
        <i x="3891" s="1"/>
        <i x="365" s="1"/>
        <i x="201" s="1"/>
        <i x="1844" s="1"/>
        <i x="668" s="1"/>
        <i x="846" s="1"/>
        <i x="450" s="1"/>
        <i x="3893" s="1"/>
        <i x="3892" s="1"/>
        <i x="1697" s="1"/>
        <i x="1321" s="1"/>
        <i x="3894" s="1"/>
        <i x="1174" s="1"/>
        <i x="1630" s="1"/>
        <i x="3897" s="1"/>
        <i x="3895" s="1"/>
        <i x="3896" s="1"/>
        <i x="3898" s="1"/>
        <i x="1018" s="1"/>
        <i x="3899" s="1"/>
        <i x="1590" s="1"/>
        <i x="547" s="1"/>
        <i x="336" s="1"/>
        <i x="3900" s="1"/>
        <i x="3901" s="1"/>
        <i x="1666" s="1"/>
        <i x="3902" s="1"/>
        <i x="3903" s="1"/>
        <i x="1275" s="1"/>
        <i x="1059" s="1"/>
        <i x="3904" s="1"/>
        <i x="3905" s="1"/>
        <i x="1767" s="1"/>
        <i x="3906" s="1"/>
        <i x="951" s="1"/>
        <i x="3907" s="1"/>
        <i x="52" s="1"/>
        <i x="53" s="1"/>
        <i x="54" s="1"/>
        <i x="3908" s="1"/>
        <i x="1665" s="1"/>
        <i x="2531" s="1"/>
        <i x="3909" s="1"/>
        <i x="3910" s="1"/>
        <i x="3911" s="1"/>
        <i x="3912" s="1"/>
        <i x="589" s="1"/>
        <i x="2363" s="1"/>
        <i x="3913" s="1"/>
        <i x="2895" s="1"/>
        <i x="1029" s="1"/>
        <i x="2971" s="1"/>
        <i x="3914" s="1"/>
        <i x="957" s="1"/>
        <i x="1545" s="1"/>
        <i x="3915" s="1"/>
        <i x="1602" s="1"/>
        <i x="3916" s="1"/>
        <i x="3917" s="1"/>
        <i x="1474" s="1"/>
        <i x="3918" s="1"/>
        <i x="978" s="1"/>
        <i x="3919" s="1"/>
        <i x="1192" s="1"/>
        <i x="3920" s="1"/>
        <i x="948" s="1"/>
        <i x="3921" s="1"/>
        <i x="2333" s="1"/>
        <i x="3120" s="1"/>
        <i x="3922" s="1"/>
        <i x="3923" s="1"/>
        <i x="3924" s="1"/>
        <i x="379" s="1"/>
        <i x="3925" s="1"/>
        <i x="3926" s="1"/>
        <i x="1526" s="1"/>
        <i x="2546" s="1"/>
        <i x="3927" s="1"/>
        <i x="2876" s="1"/>
        <i x="1986" s="1"/>
        <i x="2621" s="1"/>
        <i x="3928" s="1"/>
        <i x="1193" s="1"/>
        <i x="337" s="1"/>
        <i x="3072" s="1"/>
        <i x="931" s="1"/>
        <i x="901" s="1"/>
        <i x="3929" s="1"/>
        <i x="610" s="1"/>
        <i x="2985" s="1"/>
        <i x="3930" s="1"/>
        <i x="3931" s="1"/>
        <i x="55" s="1"/>
        <i x="2506" s="1"/>
        <i x="1739" s="1"/>
        <i x="1339" s="1"/>
        <i x="1322" s="1"/>
        <i x="3932" s="1"/>
        <i x="3933" s="1"/>
        <i x="3103" s="1"/>
        <i x="1927" s="1"/>
        <i x="3934" s="1"/>
        <i x="1301" s="1"/>
        <i x="1051" s="1"/>
        <i x="2681" s="1"/>
        <i x="2575" s="1"/>
        <i x="3005" s="1"/>
        <i x="2845" s="1"/>
        <i x="3935" s="1"/>
        <i x="3936" s="1"/>
        <i x="3937" s="1"/>
        <i x="29" s="1"/>
        <i x="3938" s="1"/>
        <i x="1997" s="1"/>
        <i x="139" s="1"/>
        <i x="1760" s="1"/>
        <i x="2366" s="1"/>
        <i x="388" s="1"/>
        <i x="3939" s="1"/>
        <i x="2093" s="1"/>
        <i x="3940" s="1"/>
        <i x="2239" s="1"/>
        <i x="2996" s="1"/>
        <i x="933" s="1"/>
        <i x="2452" s="1"/>
        <i x="3167" s="1"/>
        <i x="2021" s="1"/>
        <i x="889" s="1"/>
        <i x="1360" s="1"/>
        <i x="3941" s="1"/>
        <i x="36" s="1"/>
        <i x="3942" s="1"/>
        <i x="83" s="1"/>
        <i x="2931" s="1"/>
        <i x="1862" s="1"/>
        <i x="1849" s="1"/>
        <i x="2654" s="1"/>
        <i x="56" s="1"/>
        <i x="757" s="1"/>
        <i x="152" s="1"/>
        <i x="3943" s="1"/>
        <i x="3944" s="1"/>
        <i x="3945" s="1"/>
        <i x="3946" s="1"/>
        <i x="3947" s="1"/>
        <i x="3948" s="1"/>
        <i x="1490" s="1"/>
        <i x="3949" s="1"/>
        <i x="3950" s="1"/>
        <i x="3951" s="1"/>
        <i x="3952" s="1"/>
        <i x="3953" s="1"/>
        <i x="586" s="1"/>
        <i x="3954" s="1"/>
        <i x="3955" s="1"/>
        <i x="1957" s="1"/>
        <i x="1340" s="1"/>
        <i x="57" s="1"/>
        <i x="1175" s="1"/>
        <i x="3956" s="1"/>
        <i x="2194" s="1"/>
        <i x="3957" s="1"/>
        <i x="1865" s="1"/>
        <i x="512" s="1"/>
        <i x="3958" s="1"/>
        <i x="3959" s="1"/>
        <i x="3054" s="1"/>
        <i x="3106" s="1"/>
        <i x="469" s="1"/>
        <i x="3960" s="1"/>
        <i x="513" s="1"/>
        <i x="3073" s="1"/>
        <i x="706" s="1"/>
        <i x="1300" s="1"/>
        <i x="3963" s="1"/>
        <i x="17" s="1"/>
        <i x="3961" s="1"/>
        <i x="3962" s="1"/>
        <i x="14" s="1"/>
        <i x="15" s="1"/>
        <i x="16" s="1"/>
        <i x="3964" s="1"/>
        <i x="2518" s="1"/>
        <i x="3965" s="1"/>
        <i x="2195" s="1"/>
        <i x="3129" s="1"/>
        <i x="3130" s="1"/>
        <i x="3116" s="1"/>
        <i x="1144" s="1"/>
        <i x="3966" s="1"/>
        <i x="3967" s="1"/>
        <i x="3968" s="1"/>
        <i x="3969" s="1"/>
        <i x="2688" s="1"/>
        <i x="504" s="1"/>
        <i x="690" s="1"/>
        <i x="726" s="1"/>
        <i x="992" s="1"/>
        <i x="3970" s="1"/>
        <i x="993" s="1"/>
        <i x="1577" s="1"/>
        <i x="1698" s="1"/>
        <i x="3971" s="1"/>
        <i x="1714" s="1"/>
        <i x="2137" s="1"/>
        <i x="3972" s="1"/>
        <i x="1129" s="1"/>
        <i x="3973" s="1"/>
        <i x="3974" s="1"/>
        <i x="2633" s="1"/>
        <i x="3975" s="1"/>
        <i x="1683" s="1"/>
        <i x="2739" s="1"/>
        <i x="3976" s="1"/>
        <i x="458" s="1"/>
        <i x="2743" s="1"/>
        <i x="994" s="1"/>
        <i x="3977" s="1"/>
        <i x="3978" s="1"/>
        <i x="1145" s="1"/>
        <i x="2896" s="1"/>
        <i x="3979" s="1"/>
        <i x="3980" s="1"/>
        <i x="1679" s="1"/>
        <i x="1591" s="1"/>
        <i x="2655" s="1"/>
        <i x="2071" s="1"/>
        <i x="2406" s="1"/>
        <i x="1515" s="1"/>
        <i x="3981" s="1"/>
        <i x="2596" s="1"/>
        <i x="3982" s="1"/>
        <i x="3983" s="1"/>
        <i x="2646" s="1"/>
        <i x="1643" s="1"/>
        <i x="3984" s="1"/>
        <i x="2554" s="1"/>
        <i x="58" s="1"/>
        <i x="1919" s="1"/>
        <i x="1674" s="1"/>
        <i x="2407" s="1"/>
        <i x="2334" s="1"/>
        <i x="9" s="1"/>
        <i x="10" s="1"/>
        <i x="11" s="1"/>
        <i x="3985" s="1"/>
        <i x="3" s="1"/>
        <i x="3986" s="1"/>
        <i x="4" s="1"/>
        <i x="2358" s="1"/>
        <i x="1656" s="1"/>
        <i x="2100" s="1"/>
        <i x="3101" s="1"/>
        <i x="1773" s="1"/>
        <i x="1436" s="1"/>
        <i x="3024" s="1"/>
        <i x="1820" s="1"/>
        <i x="2731" s="1"/>
        <i x="3987" s="1"/>
        <i x="2804" s="1"/>
        <i x="1364" s="1"/>
        <i x="3988" s="1"/>
        <i x="2849" s="1"/>
        <i x="3989" s="1"/>
        <i x="3990" s="1"/>
        <i x="1631" s="1"/>
        <i x="2052" s="1"/>
        <i x="2756" s="1"/>
        <i x="3018" s="1"/>
        <i x="2532" s="1"/>
        <i x="1928" s="1"/>
        <i x="2976" s="1"/>
        <i x="3991" s="1"/>
        <i x="3122" s="1"/>
        <i x="1657" s="1"/>
        <i x="1728" s="1"/>
        <i x="850" s="1"/>
        <i x="1790" s="1"/>
        <i x="3992" s="1"/>
        <i x="548" s="1"/>
        <i x="1257" s="1"/>
        <i x="2028" s="1"/>
        <i x="2773" s="1"/>
        <i x="2540" s="1"/>
        <i x="2408" s="1"/>
        <i x="2855" s="1"/>
        <i x="3078" s="1"/>
        <i x="2032" s="1"/>
        <i x="3993" s="1"/>
        <i x="3994" s="1"/>
        <i x="1356" s="1"/>
        <i x="2601" s="1"/>
        <i x="1678" s="1"/>
        <i x="2507" s="1"/>
        <i x="2013" s="1"/>
        <i x="2983" s="1"/>
        <i x="3995" s="1"/>
        <i x="3996" s="1"/>
        <i x="3997" s="1"/>
        <i x="3175" s="1"/>
        <i x="3004" s="1"/>
        <i x="2004" s="1"/>
        <i x="409" s="1"/>
        <i x="2110" s="1"/>
        <i x="2770" s="1"/>
        <i x="2737" s="1"/>
        <i x="2409" s="1"/>
        <i x="3998" s="1"/>
        <i x="2670" s="1"/>
        <i x="3999" s="1"/>
        <i x="4000" s="1"/>
        <i x="1036" s="1"/>
        <i x="4001" s="1"/>
        <i x="656" s="1"/>
        <i x="4002" s="1"/>
        <i x="380" s="1"/>
        <i x="4003" s="1"/>
        <i x="786" s="1"/>
        <i x="3178" s="1"/>
        <i x="4004" s="1"/>
        <i x="565" s="1"/>
        <i x="2193" s="1"/>
        <i x="505" s="1"/>
        <i x="768" s="1"/>
        <i x="1603" s="1"/>
        <i x="4005" s="1"/>
        <i x="4006" s="1"/>
        <i x="3084" s="1"/>
        <i x="1518" s="1"/>
        <i x="4007" s="1"/>
        <i x="1768" s="1"/>
        <i x="1399" s="1"/>
        <i x="4008" s="1"/>
        <i x="1037" s="1"/>
        <i x="4009" s="1"/>
        <i x="1903" s="1"/>
        <i x="1475" s="1"/>
        <i x="890" s="1"/>
        <i x="4010" s="1"/>
        <i x="4011" s="1"/>
        <i x="4012" s="1"/>
        <i x="1476" s="1"/>
        <i x="2915" s="1"/>
        <i x="1477" s="1"/>
        <i x="1873" s="1"/>
        <i x="4013" s="1"/>
        <i x="1964" s="1"/>
        <i x="4014" s="1"/>
        <i x="2335" s="1"/>
        <i x="4015" s="1"/>
        <i x="1478" s="1"/>
        <i x="2336" s="1"/>
        <i x="4016" s="1"/>
        <i x="1290" s="1"/>
        <i x="771" s="1"/>
        <i x="4017" s="1"/>
        <i x="1740" s="1"/>
        <i x="281" s="1"/>
        <i x="2410" s="1"/>
        <i x="2882" s="1"/>
        <i x="1052" s="1"/>
        <i x="1494" s="1"/>
        <i x="1479" s="1"/>
        <i x="1222" s="1"/>
        <i x="441" s="1"/>
        <i x="1899" s="1"/>
        <i x="1328" s="1"/>
        <i x="1699" s="1"/>
        <i x="940" s="1"/>
        <i x="4018" s="1"/>
        <i x="1213" s="1"/>
        <i x="25" s="1"/>
        <i x="4019" s="1"/>
        <i x="2520" s="1"/>
        <i x="4020" s="1"/>
        <i x="1956" s="1"/>
        <i x="3067" s="1"/>
        <i x="2337" s="1"/>
        <i x="2338" s="1"/>
        <i x="4021" s="1"/>
        <i x="4022" s="1"/>
        <i x="1624" s="1"/>
        <i x="538" s="1"/>
        <i x="3142" s="1"/>
        <i x="4023" s="1"/>
        <i x="2167" s="1"/>
        <i x="1296" s="1"/>
        <i x="842" s="1"/>
        <i x="2169" s="1"/>
        <i x="2150" s="1"/>
        <i x="4024" s="1"/>
        <i x="4025" s="1"/>
        <i x="2411" s="1"/>
        <i x="2412" s="1"/>
        <i x="2815" s="1"/>
        <i x="4026" s="1"/>
        <i x="4027" s="1"/>
        <i x="4028" s="1"/>
        <i x="4029" s="1"/>
        <i x="4030" s="1"/>
        <i x="4031" s="1"/>
        <i x="4032" s="1"/>
        <i x="4033" s="1"/>
        <i x="1953" s="1"/>
        <i x="1850" s="1"/>
        <i x="4034" s="1"/>
        <i x="4035" s="1"/>
        <i x="4036" s="1"/>
        <i x="1888" s="1"/>
        <i x="4037" s="1"/>
        <i x="4038" s="1"/>
        <i x="2247" s="1"/>
        <i x="2958" s="1"/>
        <i x="848" s="1"/>
        <i x="4039" s="1"/>
        <i x="4040" s="1"/>
        <i x="1119" s="1"/>
        <i x="268" s="1"/>
        <i x="4041" s="1"/>
        <i x="4042" s="1"/>
        <i x="658" s="1"/>
        <i x="4043" s="1"/>
        <i x="24" s="1"/>
        <i x="2541" s="1"/>
        <i x="4044" s="1"/>
        <i x="1519" s="1"/>
        <i x="4045" s="1"/>
        <i x="4046" s="1"/>
        <i x="514" s="1"/>
        <i x="4047" s="1"/>
        <i x="2413" s="1"/>
        <i x="2414" s="1"/>
        <i x="2932" s="1"/>
        <i x="4048" s="1"/>
        <i x="1001" s="1"/>
        <i x="2252" s="1"/>
        <i x="4049" s="1"/>
        <i x="1769" s="1"/>
        <i x="2033" s="1"/>
        <i x="4050" s="1"/>
        <i x="4051" s="1"/>
        <i x="4052" s="1"/>
        <i x="442" s="1"/>
        <i x="443" s="1"/>
        <i x="2617" s="1"/>
        <i x="89" s="1"/>
        <i x="4053" s="1"/>
        <i x="1416" s="1"/>
        <i x="2212" s="1"/>
        <i x="4054" s="1"/>
        <i x="4055" s="1"/>
        <i x="4056" s="1"/>
        <i x="4057" s="1"/>
        <i x="4058" s="1"/>
        <i x="1216" s="1"/>
        <i x="90" s="1"/>
        <i x="4059" s="1"/>
        <i x="1996" s="1"/>
        <i x="4060" s="1"/>
        <i x="91" s="1"/>
        <i x="1480" s="1"/>
        <i x="4061" s="1"/>
        <i x="4062" s="1"/>
        <i x="4063" s="1"/>
        <i x="231" s="1"/>
        <i x="232" s="1"/>
        <i x="4064" s="1"/>
        <i x="2377" s="1"/>
        <i x="2415" s="1"/>
        <i x="3113" s="1"/>
        <i x="4065" s="1"/>
        <i x="4066" s="1"/>
        <i x="4067" s="1"/>
        <i x="92" s="1"/>
        <i x="93" s="1"/>
        <i x="94" s="1"/>
        <i x="4068" s="1"/>
        <i x="95" s="1"/>
        <i x="4069" s="1"/>
        <i x="4070" s="1"/>
        <i x="4071" s="1"/>
        <i x="4072" s="1"/>
        <i x="121" s="1"/>
        <i x="1961" s="1"/>
        <i x="4073" s="1"/>
        <i x="4074" s="1"/>
        <i x="2030" s="1"/>
        <i x="59" s="1"/>
        <i x="4075" s="1"/>
        <i x="1278" s="1"/>
        <i x="4076" s="1"/>
        <i x="133" s="1"/>
        <i x="1371" s="1"/>
        <i x="4077" s="1"/>
        <i x="2111" s="1"/>
        <i x="2912" s="1"/>
        <i x="459" s="1"/>
        <i x="1700" s="1"/>
        <i x="2869" s="1"/>
        <i x="4078" s="1"/>
        <i x="2240" s="1"/>
        <i x="1027" s="1"/>
        <i x="4079" s="1"/>
        <i x="812" s="1"/>
        <i x="4080" s="1"/>
        <i x="1248" s="1"/>
        <i x="4081" s="1"/>
        <i x="4082" s="1"/>
        <i x="684" s="1"/>
        <i x="2101" s="1"/>
        <i x="1123" s="1"/>
        <i x="3105" s="1"/>
        <i x="535" s="1"/>
        <i x="384" s="1"/>
        <i x="2649" s="1"/>
        <i x="626" s="1"/>
        <i x="4083" s="1"/>
        <i x="4084" s="1"/>
        <i x="693" s="1"/>
        <i x="4085" s="1"/>
        <i x="4086" s="1"/>
        <i x="758" s="1"/>
        <i x="4087" s="1"/>
        <i x="515" s="1"/>
        <i x="1632" s="1"/>
        <i x="4088" s="1"/>
        <i x="4089" s="1"/>
        <i x="4090" s="1"/>
        <i x="1791" s="1"/>
        <i x="4091" s="1"/>
        <i x="3021" s="1"/>
        <i x="2176" s="1"/>
        <i x="4092" s="1"/>
        <i x="3087" s="1"/>
        <i x="590" s="1"/>
        <i x="2177" s="1"/>
        <i x="2897" s="1"/>
        <i x="4093" s="1"/>
        <i x="1095" s="1"/>
        <i x="1639" s="1"/>
        <i x="1775" s="1"/>
        <i x="4094" s="1"/>
        <i x="1280" s="1"/>
        <i x="444" s="1"/>
        <i x="60" s="1"/>
        <i x="61" s="1"/>
        <i x="4095" s="1"/>
        <i x="4096" s="1"/>
        <i x="1792" s="1"/>
        <i x="2870" s="1"/>
        <i x="1578" s="1"/>
        <i x="4097" s="1"/>
        <i x="233" s="1"/>
        <i x="2339" s="1"/>
        <i x="2232" s="1"/>
        <i x="2143" s="1"/>
        <i x="290" s="1"/>
        <i x="1281" s="1"/>
        <i x="4098" s="1"/>
        <i x="4099" s="1"/>
        <i x="1336" s="1"/>
        <i x="4100" s="1"/>
        <i x="110" s="1"/>
        <i x="2497" s="1"/>
        <i x="4101" s="1"/>
        <i x="1533" s="1"/>
        <i x="4102" s="1"/>
        <i x="2244" s="1"/>
        <i x="4103" s="1"/>
        <i x="2273" s="1"/>
        <i x="1083" s="1"/>
        <i x="4104" s="1"/>
        <i x="2215" s="1"/>
        <i x="2063" s="1"/>
        <i x="919" s="1"/>
        <i x="637" s="1"/>
        <i x="2898" s="1"/>
        <i x="4105" s="1"/>
        <i x="2816" s="1"/>
        <i x="4106" s="1"/>
        <i x="4107" s="1"/>
        <i x="1811" s="1"/>
        <i x="878" s="1"/>
        <i x="4108" s="1"/>
        <i x="4109" s="1"/>
        <i x="1647" s="1"/>
        <i x="1308" s="1"/>
        <i x="4110" s="1"/>
        <i x="4111" s="1"/>
        <i x="2592" s="1"/>
        <i x="2416" s="1"/>
        <i x="4112" s="1"/>
        <i x="4113" s="1"/>
        <i x="1881" s="1"/>
        <i x="4114" s="1"/>
        <i x="4115" s="1"/>
        <i x="2933" s="1"/>
        <i x="4116" s="1"/>
        <i x="118" s="1"/>
        <i x="1239" s="1"/>
        <i x="4117" s="1"/>
        <i x="2305" s="1"/>
        <i x="707" s="1"/>
        <i x="735" s="1"/>
        <i x="4118" s="1"/>
        <i x="4119" s="1"/>
        <i x="2274" s="1"/>
        <i x="4120" s="1"/>
        <i x="4121" s="1"/>
        <i x="4122" s="1"/>
        <i x="1758" s="1"/>
        <i x="2838" s="1"/>
        <i x="1876" s="1"/>
        <i x="1229" s="1"/>
        <i x="1520" s="1"/>
        <i x="1681" s="1"/>
        <i x="611" s="1"/>
        <i x="1405" s="1"/>
        <i x="2467" s="1"/>
        <i x="2671" s="1"/>
        <i x="62" s="1"/>
        <i x="4123" s="1"/>
        <i x="1846" s="1"/>
        <i x="1584" s="1"/>
        <i x="63" s="1"/>
        <i x="277" s="1"/>
        <i x="1391" s="1"/>
        <i x="1604" s="1"/>
        <i x="338" s="1"/>
        <i x="941" s="1"/>
        <i x="4124" s="1"/>
        <i x="2072" s="1"/>
        <i x="2180" s="1"/>
        <i x="4125" s="1"/>
        <i x="2690" s="1"/>
        <i x="4126" s="1"/>
        <i x="4127" s="1"/>
        <i x="1447" s="1"/>
        <i x="752" s="1"/>
        <i x="4128" s="1"/>
        <i x="1057" s="1"/>
        <i x="4129" s="1"/>
        <i x="1825" s="1"/>
        <i x="2899" s="1"/>
        <i x="2916" s="1"/>
        <i x="843" s="1"/>
        <i x="4130" s="1"/>
        <i x="2039" s="1"/>
        <i x="4131" s="1"/>
        <i x="287" s="1"/>
        <i x="543" s="1"/>
        <i x="96" s="1"/>
        <i x="1511" s="1"/>
        <i x="2943" s="1"/>
        <i x="1366" s="1"/>
        <i x="1537" s="1"/>
        <i x="4132" s="1"/>
        <i x="2535" s="1"/>
        <i x="2891" s="1"/>
        <i x="1701" s="1"/>
        <i x="1977" s="1"/>
        <i x="2780" s="1"/>
        <i x="4133" s="1"/>
        <i x="856" s="1"/>
        <i x="1987" s="1"/>
        <i x="2580" s="1"/>
        <i x="4134" s="1"/>
        <i x="4135" s="1"/>
        <i x="2562" s="1"/>
        <i x="2417" s="1"/>
        <i x="267" s="1"/>
        <i x="2831" s="1"/>
        <i x="4136" s="1"/>
        <i x="744" s="1"/>
        <i x="4137" s="1"/>
        <i x="4138" s="1"/>
        <i x="4139" s="1"/>
        <i x="826" s="1"/>
        <i x="2950" s="1"/>
        <i x="4140" s="1"/>
        <i x="4141" s="1"/>
        <i x="4142" s="1"/>
        <i x="4143" s="1"/>
        <i x="4144" s="1"/>
        <i x="1379" s="1"/>
        <i x="410" s="1"/>
        <i x="516" s="1"/>
        <i x="506" s="1"/>
        <i x="4145" s="1"/>
        <i x="1642" s="1"/>
        <i x="460" s="1"/>
        <i x="1176" s="1"/>
        <i x="4146" s="1"/>
        <i x="4147" s="1"/>
        <i x="4148" s="1"/>
        <i x="4149" s="1"/>
        <i x="1481" s="1"/>
        <i x="153" s="1"/>
        <i x="4150" s="1"/>
        <i x="4151" s="1"/>
        <i x="1729" s="1"/>
        <i x="4152" s="1"/>
        <i x="2508" s="1"/>
        <i x="2636" s="1"/>
        <i x="2418" s="1"/>
        <i x="4153" s="1"/>
        <i x="4154" s="1"/>
        <i x="154" s="1"/>
        <i x="1084" s="1"/>
        <i x="2563" s="1"/>
        <i x="4155" s="1"/>
        <i x="1863" s="1"/>
        <i x="1345" s="1"/>
        <i x="638" s="1"/>
        <i x="2664" s="1"/>
        <i x="2384" s="1"/>
        <i x="1116" s="1"/>
        <i x="4156" s="1"/>
        <i x="1759" s="1"/>
        <i x="1155" s="1"/>
        <i x="4157" s="1"/>
        <i x="2886" s="1"/>
        <i x="4158" s="1"/>
        <i x="494" s="1"/>
        <i x="4159" s="1"/>
        <i x="4160" s="1"/>
        <i x="4161" s="1"/>
        <i x="4162" s="1"/>
        <i x="4163" s="1"/>
        <i x="2593" s="1"/>
        <i x="1075" s="1"/>
        <i x="2419" s="1"/>
        <i x="782" s="1"/>
        <i x="1866" s="1"/>
        <i x="995" s="1"/>
        <i x="4164" s="1"/>
        <i x="996" s="1"/>
        <i x="2817" s="1"/>
        <i x="4165" s="1"/>
        <i x="3135" s="1"/>
        <i x="2282" s="1"/>
        <i x="4166" s="1"/>
        <i x="4167" s="1"/>
        <i x="1933" s="1"/>
        <i x="2174" s="1"/>
        <i x="2248" s="1"/>
        <i x="4168" s="1"/>
        <i x="4169" s="1"/>
        <i x="1523" s="1"/>
        <i x="2883" s="1"/>
        <i x="3131" s="1"/>
        <i x="2009" s="1"/>
        <i x="2474" s="1"/>
        <i x="3042" s="1"/>
        <i x="581" s="1"/>
        <i x="2682" s="1"/>
        <i x="4170" s="1"/>
        <i x="1904" s="1"/>
        <i x="1718" s="1"/>
        <i x="4171" s="1"/>
        <i x="64" s="1"/>
        <i x="65" s="1"/>
        <i x="4172" s="1"/>
        <i x="4173" s="1"/>
        <i x="4174" s="1"/>
        <i x="1836" s="1"/>
        <i x="3126" s="1"/>
        <i x="3023" s="1"/>
        <i x="4175" s="1"/>
        <i x="4176" s="1"/>
        <i x="1177" s="1"/>
        <i x="234" s="1"/>
        <i x="4177" s="1"/>
        <i x="1509" s="1"/>
        <i x="3083" s="1"/>
        <i x="1495" s="1"/>
        <i x="4178" s="1"/>
        <i x="4179" s="1"/>
        <i x="1819" s="1"/>
        <i x="4180" s="1"/>
        <i x="1380" s="1"/>
        <i x="4181" s="1"/>
        <i x="1948" s="1"/>
        <i x="1437" s="1"/>
        <i x="4182" s="1"/>
        <i x="517" s="1"/>
        <i x="2299" s="1"/>
        <i x="4183" s="1"/>
        <i x="4184" s="1"/>
        <i x="4185" s="1"/>
        <i x="2900" s="1"/>
        <i x="1905" s="1"/>
        <i x="4186" s="1"/>
        <i x="4187" s="1"/>
        <i x="2761" s="1"/>
        <i x="4188" s="1"/>
        <i x="708" s="1"/>
        <i x="4189" s="1"/>
        <i x="4190" s="1"/>
        <i x="4191" s="1"/>
        <i x="1093" s="1"/>
        <i x="2372" s="1"/>
        <i x="1809" s="1"/>
        <i x="4192" s="1"/>
        <i x="4193" s="1"/>
        <i x="4194" s="1"/>
        <i x="235" s="1"/>
        <i x="857" s="1"/>
        <i x="4195" s="1"/>
        <i x="4196" s="1"/>
        <i x="544" s="1"/>
        <i x="1260" s="1"/>
        <i x="1616" s="1"/>
        <i x="4197" s="1"/>
        <i x="4198" s="1"/>
        <i x="2017" s="1"/>
        <i x="3048" s="1"/>
        <i x="3060" s="1"/>
        <i x="2075" s="1"/>
        <i x="2001" s="1"/>
        <i x="2218" s="1"/>
        <i x="3038" s="1"/>
        <i x="4199" s="1"/>
        <i x="1272" s="1"/>
        <i x="2480" s="1"/>
        <i x="2846" s="1"/>
        <i x="294" s="1"/>
        <i x="895" s="1"/>
        <i x="2637" s="1"/>
        <i x="1675" s="1"/>
        <i x="1896" s="1"/>
        <i x="2192" s="1"/>
        <i x="4200" s="1"/>
        <i x="4201" s="1"/>
        <i x="1178" s="1"/>
        <i x="2995" s="1"/>
        <i x="3059" s="1"/>
        <i x="1024" s="1"/>
        <i x="986" s="1"/>
        <i x="1712" s="1"/>
        <i x="1262" s="1"/>
        <i x="627" s="1"/>
        <i x="4202" s="1"/>
        <i x="1426" s="1"/>
        <i x="867" s="1"/>
        <i x="236" s="1"/>
        <i x="4203" s="1"/>
        <i x="202" s="1"/>
        <i x="779" s="1"/>
        <i x="1372" s="1"/>
        <i x="1965" s="1"/>
        <i x="2714" s="1"/>
        <i x="879" s="1"/>
        <i x="1254" s="1"/>
        <i x="1527" s="1"/>
        <i x="394" s="1"/>
        <i x="1149" s="1"/>
        <i x="4204" s="1"/>
        <i x="186" s="1"/>
        <i x="339" s="1"/>
        <i x="1637" s="1"/>
        <i x="2921" s="1"/>
        <i x="1455" s="1"/>
        <i x="1784" s="1"/>
        <i x="4205" s="1"/>
        <i x="4206" s="1"/>
        <i x="1521" s="1"/>
        <i x="1605" s="1"/>
        <i x="2085" s="1"/>
        <i x="1291" s="1"/>
        <i x="1995" s="1"/>
        <i x="4207" s="1"/>
        <i x="4208" s="1"/>
        <i x="1441" s="1"/>
        <i x="1931" s="1"/>
        <i x="1606" s="1"/>
        <i x="1612" s="1"/>
        <i x="4209" s="1"/>
        <i x="871" s="1"/>
        <i x="2241" s="1"/>
        <i x="4210" s="1"/>
        <i x="4211" s="1"/>
        <i x="4212" s="1"/>
        <i x="454" s="1"/>
        <i x="4213" s="1"/>
        <i x="1569" s="1"/>
        <i x="4215" s="1"/>
        <i x="3157" s="1"/>
        <i x="97" s="1"/>
        <i x="4214" s="1"/>
        <i x="4216" s="1"/>
        <i x="3159" s="1"/>
        <i x="2381" s="1"/>
        <i x="1859" s="1"/>
        <i x="1309" s="1"/>
        <i x="4217" s="1"/>
        <i x="740" s="1"/>
        <i x="4218" s="1"/>
        <i x="2509" s="1"/>
        <i x="4219" s="1"/>
        <i x="4220" s="1"/>
        <i x="4221" s="1"/>
        <i x="2481" s="1"/>
        <i x="1445" s="1"/>
        <i x="4222" s="1"/>
        <i x="4223" s="1"/>
        <i x="4224" s="1"/>
        <i x="2040" s="1"/>
        <i x="4225" s="1"/>
        <i x="4226" s="1"/>
        <i x="620" s="1"/>
        <i x="395" s="1"/>
        <i x="4227" s="1"/>
        <i x="4229" s="1"/>
        <i x="4228" s="1"/>
        <i x="795" s="1"/>
        <i x="119" s="1"/>
        <i x="2746" s="1"/>
        <i x="634" s="1"/>
        <i x="4230" s="1"/>
        <i x="1644" s="1"/>
        <i x="2391" s="1"/>
        <i x="2216" s="1"/>
        <i x="2390" s="1"/>
        <i x="2392" s="1"/>
        <i x="4231" s="1"/>
        <i x="4232" s="1"/>
        <i x="4233" s="1"/>
        <i x="4234" s="1"/>
        <i x="4235" s="1"/>
        <i x="237" s="1"/>
        <i x="4236" s="1"/>
        <i x="2219" s="1"/>
        <i x="340" s="1"/>
        <i x="2934" s="1"/>
        <i x="813" s="1"/>
        <i x="873" s="1"/>
        <i x="238" s="1"/>
        <i x="1625" s="1"/>
        <i x="2420" s="1"/>
        <i x="4237" s="1"/>
        <i x="4238" s="1"/>
        <i x="2259" s="1"/>
        <i x="584" s="1"/>
        <i x="2370" s="1"/>
        <i x="4239" s="1"/>
        <i x="4240" s="1"/>
        <i x="4241" s="1"/>
        <i x="1106" s="1"/>
        <i x="3029" s="1"/>
        <i x="1570" s="1"/>
        <i x="2724" s="1"/>
        <i x="2534" s="1"/>
        <i x="4242" s="1"/>
        <i x="4243" s="1"/>
        <i x="1381" s="1"/>
        <i x="4244" s="1"/>
        <i x="2764" s="1"/>
        <i x="3091" s="1"/>
        <i x="2798" s="1"/>
        <i x="1159" s="1"/>
        <i x="566" s="1"/>
        <i x="4245" s="1"/>
        <i x="2757" s="1"/>
        <i x="2421" s="1"/>
        <i x="1314" s="1"/>
        <i x="4246" s="1"/>
        <i x="2818" s="1"/>
        <i x="745" s="1"/>
        <i x="3065" s="1"/>
        <i x="1179" s="1"/>
        <i x="2053" s="1"/>
        <i x="2340" s="1"/>
        <i x="2034" s="1"/>
        <i x="2341" s="1"/>
        <i x="622" s="1"/>
        <i x="4247" s="1"/>
        <i x="4248" s="1"/>
        <i x="1482" s="1"/>
        <i x="2734" s="1"/>
        <i x="2422" s="1"/>
        <i x="1980" s="1"/>
        <i x="4249" s="1"/>
        <i x="2043" s="1"/>
        <i x="787" s="1"/>
        <i x="2719" s="1"/>
        <i x="2684" s="1"/>
        <i x="1323" s="1"/>
        <i x="4250" s="1"/>
        <i x="834" s="1"/>
        <i x="4251" s="1"/>
        <i x="3123" s="1"/>
        <i x="3092" s="1"/>
        <i x="2547" s="1"/>
        <i x="66" s="1"/>
        <i x="4252" s="1"/>
        <i x="4253" s="1"/>
        <i x="4254" s="1"/>
        <i x="4255" s="1"/>
        <i x="2138" s="1"/>
        <i x="4256" s="1"/>
        <i x="518" s="1"/>
        <i x="2423" s="1"/>
        <i x="2586" s="1"/>
        <i x="155" s="1"/>
        <i x="156" s="1"/>
        <i x="2747" s="1"/>
        <i x="1282" s="1"/>
        <i x="4257" s="1"/>
        <i x="2424" s="1"/>
        <i x="2286" s="1"/>
        <i x="3153" s="1"/>
        <i x="2602" s="1"/>
        <i x="4258" s="1"/>
        <i x="4259" s="1"/>
        <i x="4260" s="1"/>
        <i x="1329" s="1"/>
        <i x="953" s="1"/>
        <i x="1418" s="1"/>
        <i x="1419" s="1"/>
        <i x="2425" s="1"/>
        <i x="618" s="1"/>
        <i x="445" s="1"/>
        <i x="4261" s="1"/>
        <i x="4262" s="1"/>
        <i x="1708" s="1"/>
        <i x="318" s="1"/>
        <i x="67" s="1"/>
        <i x="709" s="1"/>
        <i x="411" s="1"/>
        <i x="4263" s="1"/>
        <i x="2727" s="1"/>
        <i x="2367" s="1"/>
        <i x="2471" s="1"/>
        <i x="2426" s="1"/>
        <i x="4264" s="1"/>
        <i x="4265" s="1"/>
        <i x="2839" s="1"/>
        <i x="4266" s="1"/>
        <i x="619" s="1"/>
        <i x="2548" s="1"/>
        <i x="4267" s="1"/>
        <i x="2213" s="1"/>
        <i x="3134" s="1"/>
        <i x="2113" s="1"/>
        <i x="1891" s="1"/>
        <i x="19" s="1"/>
        <i x="20" s="1"/>
        <i x="4268" s="1"/>
        <i x="18" s="1"/>
        <i x="23" s="1"/>
        <i x="21" s="1"/>
        <i x="22" s="1"/>
        <i x="2427" s="1"/>
        <i x="1114" s="1"/>
        <i x="2665" s="1"/>
        <i x="796" s="1"/>
        <i x="553" s="1"/>
        <i x="2186" s="1"/>
        <i x="4269" s="1"/>
        <i x="4270" s="1"/>
        <i x="4271" s="1"/>
        <i x="4272" s="1"/>
        <i x="4273" s="1"/>
        <i x="2428" s="1"/>
        <i x="127" s="1"/>
        <i x="390" s="1"/>
        <i x="1303" s="1"/>
        <i x="3011" s="1"/>
        <i x="2429" s="1"/>
        <i x="2161" s="1"/>
        <i x="4274" s="1"/>
        <i x="1400" s="1"/>
        <i x="412" s="1"/>
        <i x="341" s="1"/>
        <i x="4275" s="1"/>
        <i x="486" s="1"/>
        <i x="1444" s="1"/>
        <i x="4276" s="1"/>
        <i x="2697" s="1"/>
        <i x="4277" s="1"/>
        <i x="2211" s="1"/>
        <i x="2458" s="1"/>
        <i x="539" s="1"/>
        <i x="4278" s="1"/>
        <i x="1099" s="1"/>
        <i x="4279" s="1"/>
        <i x="488" s="1"/>
        <i x="4280" s="1"/>
        <i x="1038" s="1"/>
        <i x="4281" s="1"/>
        <i x="4282" s="1"/>
        <i x="1854" s="1"/>
        <i x="2981" s="1"/>
        <i x="1138" s="1"/>
        <i x="342" s="1"/>
        <i x="1633" s="1"/>
        <i x="446" s="1"/>
        <i x="2041" s="1"/>
        <i x="1409" s="1"/>
        <i x="4283" s="1"/>
        <i x="597" s="1"/>
        <i x="614" s="1"/>
        <i x="4284" s="1"/>
        <i x="1719" s="1"/>
        <i x="1315" s="1"/>
        <i x="2342" s="1"/>
        <i x="1930" s="1"/>
        <i x="2120" s="1"/>
        <i x="4285" s="1"/>
        <i x="239" s="1"/>
        <i x="1847" s="1"/>
        <i x="1220" s="1"/>
        <i x="896" s="1"/>
        <i x="759" s="1"/>
        <i x="2923" s="1"/>
        <i x="4286" s="1"/>
        <i x="3070" s="1"/>
        <i x="532" s="1"/>
        <i x="240" s="1"/>
        <i x="822" s="1"/>
        <i x="2974" s="1"/>
        <i x="2294" s="1"/>
        <i x="2527" s="1"/>
        <i x="1716" s="1"/>
        <i x="4287" s="1"/>
        <i x="4288" s="1"/>
        <i x="4289" s="1"/>
        <i x="4290" s="1"/>
        <i x="4291" s="1"/>
        <i x="1807" s="1"/>
        <i x="4292" s="1"/>
        <i x="3006" s="1"/>
        <i x="273" s="1"/>
        <i x="4293" s="1"/>
        <i x="4294" s="1"/>
        <i x="4295" s="1"/>
        <i x="4296" s="1"/>
        <i x="4297" s="1"/>
        <i x="4298" s="1"/>
        <i x="4299" s="1"/>
        <i x="1100" s="1"/>
        <i x="945" s="1"/>
        <i x="534" s="1"/>
        <i x="2300" s="1"/>
        <i x="4300" s="1"/>
        <i x="1139" s="1"/>
        <i x="140" s="1"/>
        <i x="4301" s="1"/>
        <i x="2819" s="1"/>
        <i x="2748" s="1"/>
        <i x="2901" s="1"/>
        <i x="4302" s="1"/>
        <i x="4303" s="1"/>
        <i x="1180" s="1"/>
        <i x="2885" s="1"/>
        <i x="1998" s="1"/>
        <i x="1878" s="1"/>
        <i x="489" s="1"/>
        <i x="2875" s="1"/>
        <i x="1258" s="1"/>
        <i x="2196" s="1"/>
        <i x="3093" s="1"/>
        <i x="4304" s="1"/>
        <i x="1892" s="1"/>
        <i x="452" s="1"/>
        <i x="2031" s="1"/>
        <i x="2638" s="1"/>
        <i x="1330" s="1"/>
        <i x="4305" s="1"/>
        <i x="26" s="1"/>
        <i x="2695" s="1"/>
        <i x="2456" s="1"/>
        <i x="1571" s="1"/>
        <i x="4306" s="1"/>
        <i x="4307" s="1"/>
        <i x="4308" s="1"/>
        <i x="2275" s="1"/>
        <i x="2468" s="1"/>
        <i x="2253" s="1"/>
        <i x="4309" s="1"/>
        <i x="4310" s="1"/>
        <i x="4311" s="1"/>
        <i x="2254" s="1"/>
        <i x="68" s="1"/>
        <i x="4312" s="1"/>
        <i x="98" s="1"/>
        <i x="99" s="1"/>
        <i x="4313" s="1"/>
        <i x="431" s="1"/>
        <i x="2975" s="1"/>
        <i x="1181" s="1"/>
        <i x="1367" s="1"/>
        <i x="1306" s="1"/>
        <i x="4314" s="1"/>
        <i x="3046" s="1"/>
        <i x="2476" s="1"/>
        <i x="4315" s="1"/>
        <i x="447" s="1"/>
        <i x="868" s="1"/>
        <i x="4316" s="1"/>
        <i x="1240" s="1"/>
        <i x="1230" s="1"/>
        <i x="1182" s="1"/>
        <i x="4317" s="1"/>
        <i x="478" s="1"/>
        <i x="4318" s="1"/>
        <i x="157" s="1"/>
        <i x="69" s="1"/>
        <i x="2850" s="1"/>
        <i x="2984" s="1"/>
        <i x="869" s="1"/>
        <i x="4319" s="1"/>
        <i x="609" s="1"/>
        <i x="4320" s="1"/>
        <i x="4321" s="1"/>
        <i x="558" s="1"/>
        <i x="4322" s="1"/>
        <i x="241" s="1"/>
        <i x="4323" s="1"/>
        <i x="1981" s="1"/>
        <i x="2626" s="1"/>
        <i x="1214" s="1"/>
        <i x="1546" s="1"/>
        <i x="1401" s="1"/>
        <i x="4324" s="1"/>
        <i x="70" s="1"/>
        <i x="274" s="1"/>
        <i x="3044" s="1"/>
        <i x="4325" s="1"/>
        <i x="1785" s="1"/>
        <i x="4326" s="1"/>
        <i x="4327" s="1"/>
        <i x="4328" s="1"/>
        <i x="598" s="1"/>
        <i x="644" s="1"/>
        <i x="2948" s="1"/>
        <i x="2797" s="1"/>
        <i x="343" s="1"/>
        <i x="920" s="1"/>
        <i x="2306" s="1"/>
        <i x="4329" s="1"/>
        <i x="2571" s="1"/>
        <i x="673" s="1"/>
        <i x="903" s="1"/>
        <i x="1276" s="1"/>
        <i x="2084" s="1"/>
        <i x="387" s="1"/>
        <i x="2343" s="1"/>
        <i x="4330" s="1"/>
        <i x="4331" s="1"/>
        <i x="4332" s="1"/>
        <i x="2344" s="1"/>
        <i x="4333" s="1"/>
        <i x="746" s="1"/>
        <i x="1988" s="1"/>
        <i x="2482" s="1"/>
        <i x="2146" s="1"/>
        <i x="540" s="1"/>
        <i x="893" s="1"/>
        <i x="1491" s="1"/>
        <i x="2639" s="1"/>
        <i x="112" s="1"/>
        <i x="4334" s="1"/>
        <i x="4335" s="1"/>
        <i x="4336" s="1"/>
        <i x="4337" s="1"/>
        <i x="956" s="1"/>
        <i x="4338" s="1"/>
        <i x="1658" s="1"/>
        <i x="2201" s="1"/>
        <i x="2970" s="1"/>
        <i x="4339" s="1"/>
        <i x="1579" s="1"/>
        <i x="921" s="1"/>
        <i x="2124" s="1"/>
        <i x="4340" s="1"/>
        <i x="567" s="1"/>
        <i x="4341" s="1"/>
        <i x="1776" s="1"/>
        <i x="27" s="1"/>
        <i x="2448" s="1"/>
        <i x="2650" s="1"/>
        <i x="7" s="1"/>
        <i x="4342" s="1"/>
        <i x="2125" s="1"/>
        <i x="930" s="1"/>
        <i x="4343" s="1"/>
        <i x="4344" s="1"/>
        <i x="2202" s="1"/>
        <i x="2147" s="1"/>
        <i x="1832" s="1"/>
        <i x="582" s="1"/>
        <i x="2524" s="1"/>
        <i x="2393" s="1"/>
        <i x="2102" s="1"/>
        <i x="4345" s="1"/>
        <i x="4346" s="1"/>
        <i x="2197" s="1"/>
        <i x="2014" s="1"/>
        <i x="4347" s="1"/>
        <i x="4348" s="1"/>
        <i x="1331" s="1"/>
        <i x="4349" s="1"/>
        <i x="4350" s="1"/>
        <i x="1741" s="1"/>
        <i x="4351" s="1"/>
        <i x="2430" s="1"/>
        <i x="2572" s="1"/>
        <i x="4352" s="1"/>
        <i x="3124" s="1"/>
        <i x="4353" s="1"/>
        <i x="461" s="1"/>
        <i x="2002" s="1"/>
        <i x="1202" s="1"/>
        <i x="4354" s="1"/>
        <i x="1183" s="1"/>
        <i x="2555" s="1"/>
        <i x="4355" s="1"/>
        <i x="659" s="1"/>
        <i x="674" s="1"/>
        <i x="4356" s="1"/>
        <i x="797" s="1"/>
        <i x="2492" s="1"/>
        <i x="4357" s="1"/>
        <i x="4358" s="1"/>
        <i x="2062" s="1"/>
        <i x="4359" s="1"/>
        <i x="1559" s="1"/>
        <i x="4360" s="1"/>
        <i x="4361" s="1"/>
        <i x="1030" s="1"/>
        <i x="2067" s="1"/>
        <i x="2768" s="1"/>
        <i x="2431" s="1"/>
        <i x="4362" s="1"/>
        <i x="4363" s="1"/>
        <i x="545" s="1"/>
        <i x="2640" s="1"/>
        <i x="949" s="1"/>
        <i x="4364" s="1"/>
        <i x="4365" s="1"/>
        <i x="4366" s="1"/>
        <i x="1039" s="1"/>
        <i x="4367" s="1"/>
        <i x="2622" s="1"/>
        <i x="694" s="1"/>
        <i x="880" s="1"/>
        <i x="4368" s="1"/>
        <i x="1978" s="1"/>
        <i x="4369" s="1"/>
        <i x="2260" s="1"/>
        <i x="158" s="1"/>
        <i x="3009" s="1"/>
        <i x="675" s="1"/>
        <i x="2073" s="1"/>
        <i x="4370" s="1"/>
        <i x="612" s="1"/>
        <i x="2432" s="1"/>
        <i x="4371" s="1"/>
        <i x="2461" s="1"/>
        <i x="4372" s="1"/>
        <i x="159" s="1"/>
        <i x="4373" s="1"/>
        <i x="4374" s="1"/>
        <i x="4375" s="1"/>
        <i x="4376" s="1"/>
        <i x="1184" s="1"/>
        <i x="697" s="1"/>
        <i x="4377" s="1"/>
        <i x="984" s="1"/>
        <i x="2603" s="1"/>
        <i x="1954" s="1"/>
        <i x="1552" s="1"/>
        <i x="1659" s="1"/>
        <i x="1586" s="1"/>
        <i x="160" s="1"/>
        <i x="2433" s="1"/>
        <i x="1547" s="1"/>
        <i x="4378" s="1"/>
        <i x="4379" s="1"/>
        <i x="344" s="1"/>
        <i x="4380" s="1"/>
        <i x="71" s="1"/>
        <i x="1660" s="1"/>
        <i x="1040" s="1"/>
        <i x="4381" s="1"/>
        <i x="2751" s="1"/>
        <i x="1702" s="1"/>
        <i x="2735" s="1"/>
        <i x="2276" s="1"/>
        <i x="4383" s="1"/>
        <i x="4382" s="1"/>
        <i x="4384" s="1"/>
        <i x="1750" s="1"/>
        <i x="1217" s="1"/>
        <i x="4385" s="1"/>
        <i x="4386" s="1"/>
        <i x="1492" s="1"/>
        <i x="1567" s="1"/>
        <i x="4387" s="1"/>
        <i x="2902" s="1"/>
        <i x="4388" s="1"/>
        <i x="2245" s="1"/>
        <i x="4389" s="1"/>
        <i x="2385" s="1"/>
        <i x="2871" s="1"/>
        <i x="4390" s="1"/>
        <i x="1136" s="1"/>
        <i x="1267" s="1"/>
        <i x="1101" s="1"/>
        <i x="858" s="1"/>
        <i x="4391" s="1"/>
        <i x="874" s="1"/>
        <i x="1382" s="1"/>
        <i x="2615" s="1"/>
        <i x="1438" s="1"/>
        <i x="4392" s="1"/>
        <i x="2382" s="1"/>
        <i x="4393" s="1"/>
        <i x="4394" s="1"/>
        <i x="2588" s="1"/>
        <i x="2288" s="1"/>
        <i x="2220" s="1"/>
        <i x="4395" s="1"/>
        <i x="2879" s="1"/>
        <i x="1066" s="1"/>
        <i x="4396" s="1"/>
        <i x="1185" s="1"/>
        <i x="2162" s="1"/>
        <i x="2712" s="1"/>
        <i x="2472" s="1"/>
        <i x="2903" s="1"/>
        <i x="1730" s="1"/>
        <i x="736" s="1"/>
        <i x="128" s="1"/>
        <i x="4397" s="1"/>
        <i x="124" s="1"/>
        <i x="1186" s="1"/>
        <i x="4398" s="1"/>
        <i x="2131" s="1"/>
        <i x="3168" s="1"/>
        <i x="798" s="1"/>
        <i x="2453" s="1"/>
        <i x="1392" s="1"/>
        <i x="4399" s="1"/>
        <i x="2510" s="1"/>
        <i x="1124" s="1"/>
        <i x="747" s="1"/>
        <i x="2434" s="1"/>
        <i x="2435" s="1"/>
        <i x="4400" s="1"/>
        <i x="4401" s="1"/>
        <i x="2126" s="1"/>
        <i x="4402" s="1"/>
        <i x="671" s="1"/>
        <i x="2908" s="1"/>
        <i x="4403" s="1"/>
        <i x="100" s="1"/>
        <i x="101" s="1"/>
        <i x="4404" s="1"/>
        <i x="4405" s="1"/>
        <i x="591" s="1"/>
        <i x="2054" s="1"/>
        <i x="3055" s="1"/>
        <i x="2851" s="1"/>
        <i x="1025" s="1"/>
        <i x="4406" s="1"/>
        <i x="2345" s="1"/>
        <i x="2283" s="1"/>
        <i x="4407" s="1"/>
        <i x="1971" s="1"/>
        <i x="4408" s="1"/>
        <i x="3148" s="1"/>
        <i x="2627" s="1"/>
        <i x="2917" s="1"/>
        <i x="432" s="1"/>
        <i x="4409" s="1"/>
        <i x="835" s="1"/>
        <i x="4410" s="1"/>
        <i x="4411" s="1"/>
        <i x="3022" s="1"/>
        <i x="4412" s="1"/>
        <i x="4413" s="1"/>
        <i x="2511" s="1"/>
        <i x="721" s="1"/>
        <i x="2907" s="1"/>
        <i x="4414" s="1"/>
        <i x="199" s="1"/>
        <i x="1814" s="1"/>
        <i x="217" s="1"/>
        <i x="2666" s="1"/>
        <i x="2172" s="1"/>
        <i x="4415" s="1"/>
        <i x="4416" s="1"/>
        <i x="1851" s="1"/>
        <i x="3107" s="1"/>
        <i x="999" s="1"/>
        <i x="105" s="1"/>
        <i x="912" s="1"/>
        <i x="4417" s="1"/>
        <i x="560" s="1"/>
        <i x="3109" s="1"/>
        <i x="4418" s="1"/>
        <i x="605" s="1"/>
        <i x="4419" s="1"/>
        <i x="4420" s="1"/>
        <i x="628" s="1"/>
        <i x="242" s="1"/>
        <i x="4421" s="1"/>
        <i x="284" s="1"/>
        <i x="4422" s="1"/>
        <i x="1130" s="1"/>
        <i x="4423" s="1"/>
        <i x="3047" s="1"/>
        <i x="210" s="1"/>
        <i x="4424" s="1"/>
        <i x="2170" s="1"/>
        <i x="4425" s="1"/>
        <i x="4426" s="1"/>
        <i x="4427" s="1"/>
        <i x="4428" s="1"/>
        <i x="1346" s="1"/>
        <i x="1922" s="1"/>
        <i x="1923" s="1"/>
        <i x="4429" s="1"/>
        <i x="4430" s="1"/>
        <i x="1019" s="1"/>
        <i x="4431" s="1"/>
        <i x="3138" s="1"/>
        <i x="1127" s="1"/>
        <i x="211" s="1"/>
        <i x="4432" s="1"/>
        <i x="4433" s="1"/>
        <i x="4434" s="1"/>
        <i x="1817" s="1"/>
        <i x="2203" s="1"/>
        <i x="2641" s="1"/>
        <i x="4435" s="1"/>
        <i x="4436" s="1"/>
        <i x="4437" s="1"/>
        <i x="72" s="1"/>
        <i x="741" s="1"/>
        <i x="3040" s="1"/>
        <i x="3128" s="1"/>
        <i x="2704" s="1"/>
        <i x="1387" s="1"/>
        <i x="3056" s="1"/>
        <i x="2658" s="1"/>
        <i x="1211" s="1"/>
        <i x="479" s="1"/>
        <i x="1247" s="1"/>
        <i x="1976" s="1"/>
        <i x="4438" s="1"/>
        <i x="2005" s="1"/>
        <i x="4439" s="1"/>
        <i x="2713" s="1"/>
        <i x="3094" s="1"/>
        <i x="212" s="1"/>
        <i x="4440" s="1"/>
        <i x="1430" s="1"/>
        <i x="4441" s="1"/>
        <i x="2121" s="1"/>
        <i x="278" s="1"/>
        <i x="979" s="1"/>
        <i x="1007" s="1"/>
        <i x="4442" s="1"/>
        <i x="4443" s="1"/>
        <i x="1661" s="1"/>
        <i x="1107" s="1"/>
        <i x="4444" s="1"/>
        <i x="4445" s="1"/>
        <i x="2820" s="1"/>
        <i x="1989" s="1"/>
        <i x="1703" s="1"/>
        <i x="203" s="1"/>
        <i x="1920" s="1"/>
        <i x="646" s="1"/>
        <i x="4446" s="1"/>
        <i x="2989" s="1"/>
        <i x="4447" s="1"/>
        <i x="4448" s="1"/>
        <i x="4449" s="1"/>
        <i x="4450" s="1"/>
        <i x="2790" s="1"/>
        <i x="2936" s="1"/>
        <i x="4451" s="1"/>
        <i x="891" s="1"/>
        <i x="291" s="1"/>
        <i x="4452" s="1"/>
        <i x="1983" s="1"/>
        <i x="2256" s="1"/>
        <i x="1140" s="1"/>
        <i x="568" s="1"/>
        <i x="569" s="1"/>
        <i x="1958" s="1"/>
        <i x="4453" s="1"/>
        <i x="2533" s="1"/>
        <i x="2371" s="1"/>
        <i x="2360" s="1"/>
        <i x="1685" s="1"/>
        <i x="490" s="1"/>
        <i x="4454" s="1"/>
        <i x="4455" s="1"/>
        <i x="4456" s="1"/>
        <i x="1373" s="1"/>
        <i x="2880" s="1"/>
        <i x="772" s="1"/>
        <i x="4457" s="1"/>
        <i x="4458" s="1"/>
        <i x="2512" s="1"/>
        <i x="2651" s="1"/>
        <i x="4459" s="1"/>
        <i x="2187" s="1"/>
        <i x="1855" s="1"/>
        <i x="4460" s="1"/>
        <i x="4461" s="1"/>
        <i x="4462" s="1"/>
        <i x="4463" s="1"/>
        <i x="4464" s="1"/>
        <i x="4465" s="1"/>
        <i x="4466" s="1"/>
        <i x="4467" s="1"/>
        <i x="2607" s="1"/>
        <i x="470" s="1"/>
        <i x="2732" s="1"/>
        <i x="4468" s="1"/>
        <i x="3085" s="1"/>
        <i x="803" s="1"/>
        <i x="4469" s="1"/>
        <i x="2827" s="1"/>
        <i x="2368" s="1"/>
        <i x="413" s="1"/>
        <i x="519" s="1"/>
        <i x="2436" s="1"/>
        <i x="1715" s="1"/>
        <i x="4470" s="1"/>
        <i x="1906" s="1"/>
        <i x="1889" s="1"/>
        <i x="370" s="1"/>
        <i x="2289" s="1"/>
        <i x="1913" s="1"/>
        <i x="4471" s="1"/>
        <i x="4472" s="1"/>
        <i x="4473" s="1"/>
        <i x="4474" s="1"/>
        <i x="4475" s="1"/>
        <i x="583" s="1"/>
        <i x="12" s="1"/>
        <i x="4476" s="1"/>
        <i x="2922" s="1"/>
        <i x="4477" s="1"/>
        <i x="1011" s="1"/>
        <i x="4478" s="1"/>
        <i x="753" s="1"/>
        <i x="4479" s="1"/>
        <i x="2959" s="1"/>
        <i x="1241" s="1"/>
        <i x="4480" s="1"/>
        <i x="1117" s="1"/>
        <i x="2224" s="1"/>
        <i x="4481" s="1"/>
        <i x="4482" s="1"/>
        <i x="73" s="1"/>
        <i x="4483" s="1"/>
        <i x="3100" s="1"/>
        <i x="4484" s="1"/>
        <i x="4485" s="1"/>
        <i x="2941" s="1"/>
        <i x="3039" s="1"/>
        <i x="2949" s="1"/>
        <i x="4486" s="1"/>
        <i x="185" s="1"/>
        <i x="2373" s="1"/>
        <i x="0" s="1"/>
        <i x="1012" s="1"/>
        <i x="4487" s="1"/>
        <i x="1802" s="1"/>
        <i x="4488" s="1"/>
        <i x="1078" s="1"/>
        <i x="2573" s="1"/>
        <i x="897" s="1"/>
        <i x="2906" s="1"/>
        <i x="4489" s="1"/>
        <i x="3013" s="1"/>
        <i x="296" s="1"/>
        <i x="4490" s="1"/>
        <i x="4491" s="1"/>
        <i x="373" s="1"/>
        <i x="4492" s="1"/>
        <i x="2065" s="1"/>
        <i x="4493" s="1"/>
        <i x="2437" s="1"/>
        <i x="4494" s="1"/>
        <i x="4495" s="1"/>
        <i x="4496" s="1"/>
        <i x="1041" s="1"/>
        <i x="4497" s="1"/>
        <i x="4498" s="1"/>
        <i x="2346" s="1"/>
        <i x="4499" s="1"/>
        <i x="4500" s="1"/>
        <i x="561" s="1"/>
        <i x="2010" s="1"/>
        <i x="2755" s="1"/>
        <i x="4501" s="1"/>
        <i x="4502" s="1"/>
        <i x="2301" s="1"/>
        <i x="4503" s="1"/>
        <i x="4504" s="1"/>
        <i x="4505" s="1"/>
        <i x="1090" s="1"/>
        <i x="4506" s="1"/>
        <i x="4507" s="1"/>
        <i x="4508" s="1"/>
        <i x="4509" s="1"/>
        <i x="1448" s="1"/>
        <i x="74" s="1"/>
        <i x="2672" s="1"/>
        <i x="754" s="1"/>
        <i x="1361" s="1"/>
        <i x="4510" s="1"/>
        <i x="2362" s="1"/>
        <i x="4511" s="1"/>
        <i x="4512" s="1"/>
        <i x="4513" s="1"/>
        <i x="2277" s="1"/>
        <i x="161" s="1"/>
        <i x="4514" s="1"/>
        <i x="1513" s="1"/>
        <i x="4515" s="1"/>
        <i x="4516" s="1"/>
        <i x="4517" s="1"/>
        <i x="2702" s="1"/>
        <i x="1875" s="1"/>
        <i x="4518" s="1"/>
        <i x="4519" s="1"/>
        <i x="542" s="1"/>
        <i x="1947" s="1"/>
        <i x="2652" s="1"/>
        <i x="4520" s="1"/>
        <i x="4521" s="1"/>
        <i x="4522" s="1"/>
        <i x="4523" s="1"/>
        <i x="4524" s="1"/>
        <i x="4525" s="1"/>
        <i x="4526" s="1"/>
        <i x="4527" s="1"/>
        <i x="4528" s="1"/>
        <i x="4529" s="1"/>
        <i x="288" s="1"/>
        <i x="2011" s="1"/>
        <i x="2691" s="1"/>
        <i x="2082" s="1"/>
        <i x="1910" s="1"/>
        <i x="3003" s="1"/>
        <i x="4530" s="1"/>
        <i x="4531" s="1"/>
        <i x="580" s="1"/>
        <i x="2736" s="1"/>
        <i x="1085" s="1"/>
        <i x="4532" s="1"/>
        <i x="1431" s="1"/>
        <i x="968" s="1"/>
        <i x="1125" s="1"/>
        <i x="2564" s="1"/>
        <i x="2278" s="1"/>
        <i x="4533" s="1"/>
        <i x="1780" s="1"/>
        <i x="2628" s="1"/>
        <i x="1483" s="1"/>
        <i x="2347" s="1"/>
        <i x="2383" s="1"/>
        <i x="243" s="1"/>
        <i x="520" s="1"/>
        <i x="2107" s="1"/>
        <i x="1826" s="1"/>
        <i x="1096" s="1"/>
        <i x="4535" s="1"/>
        <i x="4534" s="1"/>
        <i x="4536" s="1"/>
        <i x="1067" s="1"/>
        <i x="4537" s="1"/>
        <i x="1911" s="1"/>
        <i x="4538" s="1"/>
        <i x="2019" s="1"/>
        <i x="2055" s="1"/>
        <i x="1779" s="1"/>
        <i x="4539" s="1"/>
        <i x="1187" s="1"/>
        <i x="4540" s="1"/>
        <i x="4541" s="1"/>
        <i x="1882" s="1"/>
        <i x="4542" s="1"/>
        <i x="4543" s="1"/>
        <i x="4544" s="1"/>
        <i x="904" s="1"/>
        <i x="737" s="1"/>
        <i x="4545" s="1"/>
        <i x="816" s="1"/>
        <i x="1410" s="1"/>
        <i x="2139" s="1"/>
        <i x="244" s="1"/>
        <i x="769" s="1"/>
        <i x="1754" s="1"/>
        <i x="4546" s="1"/>
        <i x="2939" s="1"/>
        <i x="4547" s="1"/>
        <i x="37" s="1"/>
        <i x="2740" s="1"/>
        <i x="1614" s="1"/>
        <i x="2887" s="1"/>
        <i x="1131" s="1"/>
        <i x="4548" s="1"/>
        <i x="2148" s="1"/>
        <i x="102" s="1"/>
        <i x="4549" s="1"/>
        <i x="103" s="1"/>
        <i x="4550" s="1"/>
        <i x="4551" s="1"/>
        <i x="2056" s="1"/>
        <i x="4552" s="1"/>
        <i x="1751" s="1"/>
        <i x="4553" s="1"/>
        <i x="28" s="1"/>
        <i x="3161" s="1"/>
        <i x="2673" s="1"/>
        <i x="4554" s="1"/>
        <i x="4555" s="1"/>
        <i x="647" s="1"/>
        <i x="1362" s="1"/>
        <i x="213" s="1"/>
        <i x="1307" s="1"/>
        <i x="2595" s="1"/>
        <i x="4556" s="1"/>
        <i x="4557" s="1"/>
        <i x="2459" s="1"/>
        <i x="2348" s="1"/>
        <i x="667" s="1"/>
        <i x="4558" s="1"/>
        <i x="4559" s="1"/>
        <i x="1615" s="1"/>
        <i x="285" s="1"/>
        <i x="1909" s="1"/>
        <i x="1104" s="1"/>
        <i x="2925" s="1"/>
        <i x="1686" s="1"/>
        <i x="2782" s="1"/>
        <i x="4560" s="1"/>
        <i x="836" s="1"/>
        <i x="4561" s="1"/>
        <i x="4562" s="1"/>
        <i x="1833" s="1"/>
        <i x="4563" s="1"/>
        <i x="292" s="1"/>
        <i x="4564" s="1"/>
        <i x="3035" s="1"/>
        <i x="4565" s="1"/>
        <i x="2114" s="1"/>
        <i x="414" s="1"/>
        <i x="1553" s="1"/>
        <i x="297" s="1"/>
        <i x="1210" s="1"/>
        <i x="4566" s="1"/>
        <i x="2960" s="1"/>
        <i x="4567" s="1"/>
        <i x="3082" s="1"/>
        <i x="4568" s="1"/>
        <i x="1060" s="1"/>
        <i x="4569" s="1"/>
        <i x="554" s="1"/>
        <i x="2945" s="1"/>
        <i x="125" s="1"/>
        <i x="4570" s="1"/>
        <i x="391" s="1"/>
        <i x="1341" s="1"/>
        <i x="4571" s="1"/>
        <i x="374" s="1"/>
        <i x="4572" s="1"/>
        <i x="4573" s="1"/>
        <i x="1720" s="1"/>
        <i x="4574" s="1"/>
        <i x="310" s="1"/>
        <i x="2937" s="1"/>
        <i x="4575" s="1"/>
        <i x="371" s="1"/>
        <i x="4576" s="1"/>
        <i x="2904" s="1"/>
        <i x="4577" s="1"/>
        <i x="75" s="1"/>
        <i x="345" s="1"/>
        <i x="245" s="1"/>
        <i x="881" s="1"/>
        <i x="218" s="1"/>
        <i x="1046" s="1"/>
        <i x="661" s="1"/>
        <i x="4578" s="1"/>
        <i x="4579" s="1"/>
        <i x="2644" s="1"/>
        <i x="2821" s="1"/>
        <i x="1068" s="1"/>
        <i x="2208" s="1"/>
        <i x="4580" s="1"/>
        <i x="4581" s="1"/>
        <i x="4582" s="1"/>
        <i x="2044" s="1"/>
        <i x="934" s="1"/>
        <i x="2674" s="1"/>
        <i x="4583" s="1"/>
        <i x="2604" s="1"/>
        <i x="2349" s="1"/>
        <i x="4584" s="1"/>
        <i x="1042" s="1"/>
        <i x="2198" s="1"/>
        <i x="2374" s="1"/>
        <i x="1283" s="1"/>
        <i x="2549" s="1"/>
        <i x="4585" s="1"/>
        <i x="4586" s="1"/>
        <i x="362" s="1"/>
        <i x="162" s="1"/>
        <i x="639" s="1"/>
        <i x="3071" s="1"/>
        <i x="4587" s="1"/>
        <i x="2469" s="1"/>
        <i x="1188" s="1"/>
        <i x="3118" s="1"/>
        <i x="3043" s="1"/>
        <i x="4588" s="1"/>
        <i x="1528" s="1"/>
        <i x="2772" s="1"/>
        <i x="4590" s="1"/>
        <i x="4589" s="1"/>
        <i x="775" s="1"/>
        <i x="4591" s="1"/>
        <i x="2582" s="1"/>
        <i x="3177" s="1"/>
        <i x="804" s="1"/>
        <i x="1893" s="1"/>
        <i x="4592" s="1"/>
        <i x="4593" s="1"/>
        <i x="2249" s="1"/>
        <i x="4594" s="1"/>
        <i x="369" s="1"/>
        <i x="4595" s="1"/>
        <i x="4596" s="1"/>
        <i x="4597" s="1"/>
        <i x="2473" s="1"/>
        <i x="629" s="1"/>
        <i x="4598" s="1"/>
        <i x="4599" s="1"/>
        <i x="4600" s="1"/>
        <i x="246" s="1"/>
        <i x="4601" s="1"/>
        <i x="961" s="1"/>
        <i x="1203" s="1"/>
        <i x="415" s="1"/>
        <i x="4602" s="1"/>
        <i x="1111" s="1"/>
        <i x="521" s="1"/>
        <i x="346" s="1"/>
        <i x="2115" s="1"/>
        <i x="416" s="1"/>
        <i x="1877" s="1"/>
        <i x="4603" s="1"/>
        <i x="2657" s="1"/>
        <i x="4604" s="1"/>
        <i x="4605" s="1"/>
        <i x="2706" s="1"/>
        <i x="4606" s="1"/>
        <i x="3014" s="1"/>
        <i x="1634" s="1"/>
        <i x="2576" s="1"/>
        <i x="4607" s="1"/>
        <i x="4608" s="1"/>
        <i x="4609" s="1"/>
        <i x="4610" s="1"/>
        <i x="4611" s="1"/>
        <i x="493" s="1"/>
        <i x="451" s="1"/>
        <i x="4612" s="1"/>
        <i x="4613" s="1"/>
        <i x="3169" s="1"/>
        <i x="2774" s="1"/>
        <i x="4614" s="1"/>
        <i x="1242" s="1"/>
        <i x="1990" s="1"/>
        <i x="1837" s="1"/>
        <i x="347" s="1"/>
        <i x="2659" s="1"/>
        <i x="4615" s="1"/>
        <i x="4616" s="1"/>
        <i x="4617" s="1"/>
        <i x="4618" s="1"/>
        <i x="247" s="1"/>
        <i x="4619" s="1"/>
        <i x="1439" s="1"/>
        <i x="4620" s="1"/>
        <i x="4621" s="1"/>
        <i x="4622" s="1"/>
        <i x="4623" s="1"/>
        <i x="1761" s="1"/>
        <i x="1126" s="1"/>
        <i x="4624" s="1"/>
        <i x="4625" s="1"/>
        <i x="4626" s="1"/>
        <i x="4627" s="1"/>
        <i x="2629" s="1"/>
        <i x="2565" s="1"/>
        <i x="1770" s="1"/>
        <i x="4628" s="1"/>
        <i x="4629" s="1"/>
        <i x="4630" s="1"/>
        <i x="1959" s="1"/>
        <i x="392" s="1"/>
        <i x="1120" s="1"/>
        <i x="1749" s="1"/>
        <i x="4631" s="1"/>
        <i x="4632" s="1"/>
        <i x="4633" s="1"/>
        <i x="1304" s="1"/>
        <i x="2083" s="1"/>
        <i x="4634" s="1"/>
        <i x="1273" s="1"/>
        <i x="4635" s="1"/>
        <i x="2163" s="1"/>
        <i x="2035" s="1"/>
        <i x="4636" s="1"/>
        <i x="195" s="1"/>
        <i x="2188" s="1"/>
        <i x="2189" s="1"/>
        <i x="4637" s="1"/>
        <i x="4638" s="1"/>
        <i x="2069" s="1"/>
        <i x="2003" s="1"/>
        <i x="2675" s="1"/>
        <i x="4639" s="1"/>
        <i x="2800" s="1"/>
        <i x="2676" s="1"/>
        <i x="4640" s="1"/>
        <i x="313" s="1"/>
        <i x="109" s="1"/>
        <i x="4641" s="1"/>
        <i x="1676" s="1"/>
        <i x="417" s="1"/>
        <i x="4642" s="1"/>
        <i x="4643" s="1"/>
        <i x="4644" s="1"/>
        <i x="248" s="1"/>
        <i x="348" s="1"/>
        <i x="1151" s="1"/>
        <i x="471" s="1"/>
        <i x="1563" s="1"/>
        <i x="4645" s="1"/>
        <i x="462" s="1"/>
        <i x="381" s="1"/>
        <i x="4646" s="1"/>
        <i x="2863" s="1"/>
        <i x="4647" s="1"/>
        <i x="2477" s="1"/>
        <i x="3010" s="1"/>
        <i x="1069" s="1"/>
        <i x="522" s="1"/>
        <i x="1704" s="1"/>
        <i x="748" s="1"/>
        <i x="2380" s="1"/>
        <i x="1883" s="1"/>
        <i x="249" s="1"/>
        <i x="3108" s="1"/>
        <i x="4648" s="1"/>
        <i x="2513" s="1"/>
        <i x="680" s="1"/>
        <i x="134" s="1"/>
        <i x="205" s="1"/>
        <i x="1189" s="1"/>
        <i x="2221" s="1"/>
        <i x="1332" s="1"/>
        <i x="2290" s="1"/>
        <i x="4649" s="1"/>
        <i x="717" s="1"/>
        <i x="4650" s="1"/>
        <i x="4651" s="1"/>
        <i x="4652" s="1"/>
        <i x="1827" s="1"/>
        <i x="2556" s="1"/>
        <i x="922" s="1"/>
        <i x="1556" s="1"/>
        <i x="1538" s="1"/>
        <i x="4653" s="1"/>
        <i x="837" s="1"/>
        <i x="163" s="1"/>
        <i x="76" s="1"/>
        <i x="1731" s="1"/>
        <i x="2262" s="1"/>
        <i x="2038" s="1"/>
        <i x="4654" s="1"/>
        <i x="4655" s="1"/>
        <i x="4656" s="1"/>
        <i x="4657" s="1"/>
        <i x="4658" s="1"/>
        <i x="453" s="1"/>
        <i x="2744" s="1"/>
        <i x="4659" s="1"/>
        <i x="4660" s="1"/>
        <i x="592" s="1"/>
        <i x="2514" s="1"/>
        <i x="1572" s="1"/>
        <i x="4661" s="1"/>
        <i x="4662" s="1"/>
        <i x="4663" s="1"/>
        <i x="4664" s="1"/>
        <i x="523" s="1"/>
        <i x="4665" s="1"/>
        <i x="4666" s="1"/>
        <i x="4667" s="1"/>
        <i x="2438" s="1"/>
        <i x="1215" s="1"/>
        <i x="1599" s="1"/>
        <i x="2515" s="1"/>
        <i x="2116" s="1"/>
        <i x="2940" s="1"/>
        <i x="886" s="1"/>
        <i x="805" s="1"/>
        <i x="2451" s="1"/>
        <i x="1982" s="1"/>
        <i x="4668" s="1"/>
        <i x="219" s="1"/>
        <i x="1709" s="1"/>
        <i x="1742" s="1"/>
        <i x="4669" s="1"/>
        <i x="4670" s="1"/>
        <i x="4671" s="1"/>
        <i x="4672" s="1"/>
        <i x="4673" s="1"/>
        <i x="3074" s="1"/>
        <i x="2478" s="1"/>
        <i x="4674" s="1"/>
        <i x="2087" s="1"/>
        <i x="250" s="1"/>
        <i x="293" s="1"/>
        <i x="2261" s="1"/>
        <i x="4675" s="1"/>
        <i x="4676" s="1"/>
        <i x="2454" s="1"/>
        <i x="4677" s="1"/>
        <i x="4678" s="1"/>
        <i x="4679" s="1"/>
        <i x="1669" s="1"/>
        <i x="829" s="1"/>
        <i x="1557" s="1"/>
        <i x="2656" s="1"/>
        <i x="4680" s="1"/>
        <i x="4681" s="1"/>
        <i x="1411" s="1"/>
        <i x="4682" s="1"/>
        <i x="4683" s="1"/>
        <i x="1815" s="1"/>
        <i x="2771" s="1"/>
        <i x="1043" s="1"/>
        <i x="4684" s="1"/>
        <i x="2803" s="1"/>
        <i x="4685" s="1"/>
        <i x="2295" s="1"/>
        <i x="1592" s="1"/>
        <i x="648" s="1"/>
        <i x="2801" s="1"/>
        <i x="4686" s="1"/>
        <i x="4687" s="1"/>
        <i x="3158" s="1"/>
        <i x="4688" s="1"/>
        <i x="1333" s="1"/>
        <i x="809" s="1"/>
        <i x="1941" s="1"/>
        <i x="190" s="1"/>
        <i x="251" s="1"/>
        <i x="563" s="1"/>
        <i x="4689" s="1"/>
        <i x="969" s="1"/>
        <i x="2769" s="1"/>
        <i x="1991" s="1"/>
        <i x="2386" s="1"/>
        <i x="4690" s="1"/>
        <i x="4691" s="1"/>
        <i x="1243" s="1"/>
        <i x="4692" s="1"/>
        <i x="2852" s="1"/>
        <i x="1841" s="1"/>
        <i x="1627" s="1"/>
        <i x="574" s="1"/>
        <i x="1008" s="1"/>
        <i x="77" s="1"/>
        <i x="4693" s="1"/>
        <i x="2516" s="1"/>
        <i x="1564" s="1"/>
        <i x="1747" s="1"/>
        <i x="4694" s="1"/>
        <i x="191" s="1"/>
        <i x="980" s="1"/>
        <i x="1070" s="1"/>
        <i x="4695" s="1"/>
        <i x="4696" s="1"/>
        <i x="4697" s="1"/>
        <i x="4698" s="1"/>
        <i x="4699" s="1"/>
        <i x="1793" s="1"/>
        <i x="2127" s="1"/>
        <i x="985" s="1"/>
        <i x="1638" s="1"/>
        <i x="4700" s="1"/>
        <i x="4701" s="1"/>
        <i x="4702" s="1"/>
        <i x="4703" s="1"/>
        <i x="2164" s="1"/>
        <i x="2140" s="1"/>
        <i x="4704" s="1"/>
        <i x="1081" s="1"/>
        <i x="2696" s="1"/>
        <i x="4705" s="1"/>
        <i x="4706" s="1"/>
        <i x="2076" s="1"/>
        <i x="2979" s="1"/>
        <i x="4707" s="1"/>
        <i x="4708" s="1"/>
        <i x="2966" s="1"/>
        <i x="4709" s="1"/>
        <i x="810" s="1"/>
        <i x="4710" s="1"/>
        <i x="1607" s="1"/>
        <i x="4711" s="1"/>
        <i x="4712" s="1"/>
        <i x="710" s="1"/>
        <i x="4713" s="1"/>
        <i x="4714" s="1"/>
        <i x="4715" s="1"/>
        <i x="4716" s="1"/>
        <i x="4717" s="1"/>
        <i x="1721" s="1"/>
        <i x="4718" s="1"/>
        <i x="4719" s="1"/>
        <i x="817" s="1"/>
        <i x="4720" s="1"/>
        <i x="4721" s="1"/>
        <i x="2605" s="1"/>
        <i x="2722" s="1"/>
        <i x="401" s="1"/>
        <i x="2694" s="1"/>
        <i x="1587" s="1"/>
        <i x="1822" s="1"/>
        <i x="4722" s="1"/>
        <i x="4723" s="1"/>
        <i x="739" s="1"/>
        <i x="4724" s="1"/>
        <i x="4725" s="1"/>
        <i x="606" s="1"/>
        <i x="607" s="1"/>
        <i x="4726" s="1"/>
        <i x="4727" s="1"/>
        <i x="711" s="1"/>
        <i x="1091" s="1"/>
        <i x="4728" s="1"/>
        <i x="4729" s="1"/>
        <i x="4730" s="1"/>
        <i x="4731" s="1"/>
        <i x="1879" s="1"/>
        <i x="4732" s="1"/>
        <i x="799" s="1"/>
        <i x="4733" s="1"/>
        <i x="4734" s="1"/>
        <i x="1687" s="1"/>
        <i x="4735" s="1"/>
        <i x="4736" s="1"/>
        <i x="418" s="1"/>
        <i x="1249" s="1"/>
        <i x="4737" s="1"/>
        <i x="4738" s="1"/>
        <i x="363" s="1"/>
        <i x="892" s="1"/>
        <i x="1412" s="1"/>
        <i x="1534" s="1"/>
        <i x="1461" s="1"/>
        <i x="2462" s="1"/>
        <i x="1076" s="1"/>
        <i x="1496" s="1"/>
        <i x="1347" s="1"/>
        <i x="4739" s="1"/>
        <i x="4740" s="1"/>
        <i x="4741" s="1"/>
        <i x="1020" s="1"/>
        <i x="295" s="1"/>
        <i x="4742" s="1"/>
        <i x="898" s="1"/>
        <i x="2918" s="1"/>
        <i x="4743" s="1"/>
        <i x="655" s="1"/>
        <i x="2086" s="1"/>
        <i x="104" s="1"/>
        <i x="1292" s="1"/>
        <i x="426" s="1"/>
        <i x="2964" s="1"/>
        <i x="2822" s="1"/>
        <i x="3117" s="1"/>
        <i x="2204" s="1"/>
        <i x="2205" s="1"/>
        <i x="4744" s="1"/>
        <i x="4745" s="1"/>
        <i x="2149" s="1"/>
        <i x="4746" s="1"/>
        <i x="4747" s="1"/>
        <i x="1358" s="1"/>
        <i x="164" s="1"/>
        <i x="4748" s="1"/>
        <i x="1231" s="1"/>
        <i x="1337" s="1"/>
        <i x="1970" s="1"/>
        <i x="4749" s="1"/>
        <i x="4750" s="1"/>
        <i x="863" s="1"/>
        <i x="4751" s="1"/>
        <i x="4752" s="1"/>
        <i x="4753" s="1"/>
        <i x="1204" s="1"/>
        <i x="1921" s="1"/>
        <i x="4754" s="1"/>
        <i x="4755" s="1"/>
        <i x="4756" s="1"/>
        <i x="4757" s="1"/>
        <i x="4758" s="1"/>
        <i x="4759" s="1"/>
        <i x="4760" s="1"/>
        <i x="4761" s="1"/>
        <i x="495" s="1"/>
        <i x="4762" s="1"/>
        <i x="4763" s="1"/>
        <i x="176" s="1"/>
        <i x="4764" s="1"/>
        <i x="4765" s="1"/>
        <i x="1456" s="1"/>
        <i x="555" s="1"/>
        <i x="4766" s="1"/>
        <i x="4767" s="1"/>
        <i x="4768" s="1"/>
        <i x="1573" s="1"/>
        <i x="1388" s="1"/>
        <i x="4769" s="1"/>
        <i x="954" s="1"/>
        <i x="4770" s="1"/>
        <i x="349" s="1"/>
        <i x="4771" s="1"/>
        <i x="4772" s="1"/>
        <i x="3115" s="1"/>
        <i x="2991" s="1"/>
        <i x="252" s="1"/>
        <i x="1834" s="1"/>
        <i x="1771" s="1"/>
        <i x="4773" s="1"/>
        <i x="1580" s="1"/>
        <i x="1621" s="1"/>
        <i x="4774" s="1"/>
        <i x="2302" s="1"/>
        <i x="1908" s="1"/>
        <i x="319" s="1"/>
        <i x="2752" s="1"/>
        <i x="599" s="1"/>
        <i x="4775" s="1"/>
        <i x="78" s="1"/>
        <i x="4776" s="1"/>
        <i x="4777" s="1"/>
        <i x="4778" s="1"/>
        <i x="4779" s="1"/>
        <i x="4780" s="1"/>
        <i x="4781" s="1"/>
        <i x="1864" s="1"/>
        <i x="1" s="1"/>
        <i x="4782" s="1"/>
        <i x="2020" s="1"/>
        <i x="4783" s="1"/>
        <i x="4784" s="1"/>
        <i x="1762" s="1"/>
        <i x="2823" s="1"/>
        <i x="2489" s="1"/>
        <i x="79" s="1"/>
        <i x="1383" s="1"/>
        <i x="800" s="1"/>
        <i x="2118" s="1"/>
        <i x="2775" s="1"/>
        <i x="1132" s="1"/>
        <i x="4785" s="1"/>
        <i x="165" s="1"/>
        <i x="4786" s="1"/>
        <i x="4787" s="1"/>
        <i x="681" s="1"/>
        <i x="1384" s="1"/>
        <i x="4788" s="1"/>
        <i x="4789" s="1"/>
        <i x="4790" s="1"/>
        <i x="4791" s="1"/>
        <i x="2079" s="1"/>
        <i x="731" s="1"/>
        <i x="1871" s="1"/>
        <i x="2309" s="1"/>
        <i x="4792" s="1"/>
        <i x="4793" s="1"/>
        <i x="649" s="1"/>
        <i x="2716" s="1"/>
        <i x="908" s="1"/>
        <i x="4794" s="1"/>
        <i x="909" s="1"/>
        <i x="4795" s="1"/>
        <i x="4796" s="1"/>
        <i x="4797" s="1"/>
        <i x="271" s="1"/>
        <i x="691" s="1"/>
        <i x="4798" s="1"/>
        <i x="882" s="1"/>
        <i x="4799" s="1"/>
        <i x="2854" s="1"/>
        <i x="4800" s="1"/>
        <i x="4801" s="1"/>
        <i x="4802" s="1"/>
        <i x="1842" s="1"/>
        <i x="4803" s="1"/>
        <i x="4804" s="1"/>
        <i x="4805" s="1"/>
        <i x="1413" s="1"/>
        <i x="350" s="1"/>
        <i x="80" s="1"/>
        <i x="685" s="1"/>
        <i x="4806" s="1"/>
        <i x="2847" s="1"/>
        <i x="2872" s="1"/>
        <i x="4807" s="1"/>
        <i x="1748" s="1"/>
        <i x="4808" s="1"/>
        <i x="1743" s="1"/>
        <i x="4809" s="1"/>
        <i x="2763" s="1"/>
        <i x="4810" s="1"/>
        <i x="253" s="1"/>
        <i x="254" s="1"/>
        <i x="255" s="1"/>
        <i x="4811" s="1"/>
        <i x="2762" s="1"/>
        <i x="1458" s="1"/>
        <i x="2378" s="1"/>
        <i x="1803" s="1"/>
        <i x="4812" s="1"/>
        <i x="2584" s="1"/>
        <i x="1141" s="1"/>
        <i x="122" s="1"/>
        <i x="923" s="1"/>
        <i x="524" s="1"/>
        <i x="1755" s="1"/>
        <i x="4813" s="1"/>
        <i x="4814" s="1"/>
        <i x="1244" s="1"/>
        <i x="3061" s="1"/>
        <i x="2455" s="1"/>
        <i x="4815" s="1"/>
        <i x="1142" s="1"/>
        <i x="1453" s="1"/>
        <i x="1539" s="1"/>
        <i x="166" s="1"/>
        <i x="1274" s="1"/>
        <i x="4816" s="1"/>
        <i x="4817" s="1"/>
        <i x="4818" s="1"/>
        <i x="4819" s="1"/>
        <i x="2566" s="1"/>
        <i x="2209" s="1"/>
        <i x="181" s="1"/>
        <i x="4820" s="1"/>
        <i x="640" s="1"/>
        <i x="2128" s="1"/>
        <i x="2824" s="1"/>
        <i x="2029" s="1"/>
        <i x="1565" s="1"/>
        <i x="4821" s="1"/>
        <i x="864" s="1"/>
        <i x="1828" s="1"/>
        <i x="2470" s="1"/>
        <i x="2536" s="1"/>
        <i x="1432" s="1"/>
        <i x="950" s="1"/>
        <i x="4822" s="1"/>
        <i x="1143" s="1"/>
        <i x="851" s="1"/>
        <i x="256" s="1"/>
        <i x="1406" s="1"/>
        <i x="2952" s="1"/>
        <i x="167" s="1"/>
        <i x="2794" s="1"/>
        <i x="4823" s="1"/>
        <i x="4824" s="1"/>
        <i x="4825" s="1"/>
        <i x="1912" s="1"/>
        <i x="1484" s="1"/>
        <i x="924" s="1"/>
        <i x="4826" s="1"/>
        <i x="4827" s="1"/>
        <i x="4828" s="1"/>
        <i x="1160" s="1"/>
        <i x="257" s="1"/>
        <i x="4829" s="1"/>
        <i x="4830" s="1"/>
        <i x="4831" s="1"/>
        <i x="168" s="1"/>
        <i x="2825" s="1"/>
        <i x="1108" s="1"/>
        <i x="1053" s="1"/>
        <i x="2117" s="1"/>
        <i x="4832" s="1"/>
        <i x="1310" s="1"/>
        <i x="419" s="1"/>
        <i x="1781" s="1"/>
        <i x="4833" s="1"/>
        <i x="169" s="1"/>
        <i x="4834" s="1"/>
        <i x="4835" s="1"/>
        <i x="724" s="1"/>
        <i x="1112" s="1"/>
        <i x="913" s="1"/>
        <i x="1449" s="1"/>
        <i x="2007" s="1"/>
        <i x="4836" s="1"/>
        <i x="1804" s="1"/>
        <i x="2521" s="1"/>
        <i x="1316" s="1"/>
        <i x="2926" s="1"/>
        <i x="4837" s="1"/>
        <i x="1794" s="1"/>
        <i x="480" s="1"/>
        <i x="1071" s="1"/>
        <i x="4838" s="1"/>
        <i x="4839" s="1"/>
        <i x="4840" s="1"/>
        <i x="2552" s="1"/>
        <i x="4841" s="1"/>
        <i x="4842" s="1"/>
        <i x="351" s="1"/>
        <i x="2992" s="1"/>
        <i x="4843" s="1"/>
        <i x="2786" s="1"/>
        <i x="1942" s="1"/>
        <i x="732" s="1"/>
        <i x="1147" s="1"/>
        <i x="852" s="1"/>
        <i x="206" s="1"/>
        <i x="1208" s="1"/>
        <i x="352" s="1"/>
        <i x="631" s="1"/>
        <i x="2141" s="1"/>
        <i x="2905" s="1"/>
        <i x="4844" s="1"/>
        <i x="4845" s="1"/>
        <i x="4846" s="1"/>
        <i x="2460" s="1"/>
        <i x="2967" s="1"/>
        <i x="2484" s="1"/>
        <i x="4847" s="1"/>
        <i x="4848" s="1"/>
        <i x="4849" s="1"/>
        <i x="4850" s="1"/>
        <i x="170" s="1"/>
        <i x="4851" s="1"/>
        <i x="883" s="1"/>
        <i x="2935" s="1"/>
        <i x="662" s="1"/>
        <i x="1268" s="1"/>
        <i x="2369" s="1"/>
        <i x="106" s="1"/>
        <i x="1245" s="1"/>
        <i x="4852" s="1"/>
        <i x="81" s="1"/>
        <i x="1503" s="1"/>
        <i x="1156" s="1"/>
        <i x="107" s="1"/>
        <i x="4853" s="1"/>
        <i x="4854" s="1"/>
        <i x="2707" s="1"/>
        <i x="178" s="1"/>
        <i x="171" s="1"/>
        <i x="1297" s="1"/>
        <i x="4855" s="1"/>
        <i x="3151" s="1"/>
        <i x="2310" s="1"/>
        <i x="1121" s="1"/>
        <i x="2836" s="1"/>
        <i x="353" s="1"/>
        <i x="981" s="1"/>
        <i x="2661" s="1"/>
        <i x="2490" s="1"/>
        <i x="770" s="1"/>
        <i x="126" s="1"/>
        <i x="1021" s="1"/>
        <i x="4856" s="1"/>
        <i x="4857" s="1"/>
        <i x="4858" s="1"/>
        <i x="4859" s="1"/>
        <i x="2061" s="1"/>
        <i x="3150" s="1"/>
        <i x="1194" s="1"/>
        <i x="2006" s="1"/>
        <i x="4860" s="1"/>
        <i x="4861" s="1"/>
        <i x="2144" s="1"/>
        <i x="4862" s="1"/>
        <i x="525" s="1"/>
        <i x="114" s="1"/>
        <i x="4863" s="1"/>
        <i x="4864" s="1"/>
        <i x="4865" s="1"/>
        <i x="4866" s="1"/>
        <i x="2292" s="1"/>
        <i x="4867" s="1"/>
        <i x="1422" s="1"/>
        <i x="4868" s="1"/>
        <i x="4869" s="1"/>
        <i x="1152" s="1"/>
        <i x="4870" s="1"/>
        <i x="2715" s="1"/>
        <i x="556" s="1"/>
        <i x="4871" s="1"/>
        <i x="2608" s="1"/>
        <i x="4872" s="1"/>
        <i x="4873" s="1"/>
        <i x="4874" s="1"/>
        <i x="838" s="1"/>
        <i x="4875" s="1"/>
        <i x="762" s="1"/>
        <i x="765" s="1"/>
        <i x="1414" s="1"/>
        <i x="4876" s="1"/>
        <i x="4877" s="1"/>
        <i x="4878" s="1"/>
        <i x="258" s="1"/>
        <i x="123" s="1"/>
        <i x="4879" s="1"/>
        <i x="4880" s="1"/>
        <i x="4881" s="1"/>
        <i x="4882" s="1"/>
        <i x="3001" s="1"/>
        <i x="1934" s="1"/>
        <i x="4883" s="1"/>
        <i x="1402" s="1"/>
        <i x="2457" s="1"/>
        <i x="617" s="1"/>
        <i x="4884" s="1"/>
        <i x="3132" s="1"/>
        <i x="4885" s="1"/>
        <i x="4886" s="1"/>
        <i x="4887" s="1"/>
        <i x="4888" s="1"/>
        <i x="2692" s="1"/>
        <i x="4889" s="1"/>
        <i x="4890" s="1"/>
        <i x="4891" s="1"/>
        <i x="4892" s="1"/>
        <i x="719" s="1"/>
        <i x="4893" s="1"/>
        <i x="1013" s="1"/>
        <i x="1223" s="1"/>
        <i x="1856" s="1"/>
        <i x="4894" s="1"/>
        <i x="1485" s="1"/>
        <i x="4895" s="1"/>
        <i x="2884" s="1"/>
        <i x="2045" s="1"/>
        <i x="3170" s="1"/>
        <i x="2841" s="1"/>
        <i x="4896" s="1"/>
        <i x="4897" s="1"/>
        <i x="1317" s="1"/>
        <i x="4898" s="1"/>
        <i x="4899" s="1"/>
        <i x="4900" s="1"/>
        <i x="1423" s="1"/>
        <i x="2225" s="1"/>
        <i x="272" s="1"/>
        <i x="665" s="1"/>
        <i x="4901" s="1"/>
        <i x="3162" s="1"/>
        <i x="4902" s="1"/>
        <i x="3086" s="1"/>
        <i x="4903" s="1"/>
        <i x="4904" s="1"/>
        <i x="2064" s="1"/>
        <i x="1424" s="1"/>
        <i x="1600" s="1"/>
        <i x="4905" s="1"/>
        <i x="4906" s="1"/>
        <i x="2537" s="1"/>
        <i x="1710" s="1"/>
        <i x="1088" s="1"/>
        <i x="1072" s="1"/>
        <i x="1026" s="1"/>
        <i x="1047" s="1"/>
        <i x="4907" s="1"/>
        <i x="1938" s="1"/>
        <i x="483" s="1"/>
        <i x="4908" s="1"/>
        <i x="4909" s="1"/>
        <i x="2129" s="1"/>
        <i x="4910" s="1"/>
        <i x="4911" s="1"/>
        <i x="3160" s="1"/>
        <i x="1857" s="1"/>
        <i x="1374" s="1"/>
        <i x="487" s="1"/>
        <i x="4912" s="1"/>
        <i x="2" s="1"/>
        <i x="526" s="1"/>
        <i x="1293" s="1"/>
        <i x="382" s="1"/>
        <i x="259" s="1"/>
        <i x="4913" s="1"/>
        <i x="1284" s="1"/>
        <i x="824" s="1"/>
        <i x="260" s="1"/>
        <i x="4914" s="1"/>
        <i x="2088" s="1"/>
        <i x="129" s="1"/>
        <i x="420" s="1"/>
        <i x="1022" s="1"/>
        <i x="4915" s="1"/>
        <i x="4916" s="1"/>
        <i x="187" s="1"/>
        <i x="2961" s="1"/>
        <i x="4917" s="1"/>
        <i x="2250" s="1"/>
        <i x="4918" s="1"/>
        <i x="2089" s="1"/>
        <i x="4919" s="1"/>
        <i x="4920" s="1"/>
        <i x="4921" s="1"/>
        <i x="4922" s="1"/>
        <i x="2645" s="1"/>
        <i x="261" s="1"/>
        <i x="2074" s="1"/>
        <i x="2171" s="1"/>
        <i x="1450" s="1"/>
        <i x="935" s="1"/>
        <i x="2287" s="1"/>
        <i x="4923" s="1"/>
        <i x="4924" s="1"/>
        <i x="4925" s="1"/>
        <i x="4926" s="1"/>
        <i x="4927" s="1"/>
        <i x="4928" s="1"/>
        <i x="1157" s="1"/>
        <i x="192" s="1"/>
        <i x="1943" s="1"/>
        <i x="1684" s="1"/>
        <i x="4929" s="1"/>
        <i x="4930" s="1"/>
        <i x="484" s="1"/>
        <i x="4931" s="1"/>
        <i x="4932" s="1"/>
        <i x="2090" s="1"/>
        <i x="2350" s="1"/>
        <i x="676" s="1"/>
        <i x="4933" s="1"/>
        <i x="1389" s="1"/>
        <i x="3057" s="1"/>
        <i x="4934" s="1"/>
        <i x="2024" s="1"/>
        <i x="2525" s="1"/>
        <i x="4935" s="1"/>
        <i x="4936" s="1"/>
        <i x="108" s="1"/>
        <i x="4937" s="1"/>
        <i x="4938" s="1"/>
        <i x="354" s="1"/>
        <i x="2946" s="1"/>
        <i x="4939" s="1"/>
        <i x="2611" s="1"/>
        <i x="663" s="1"/>
        <i x="421" s="1"/>
        <i x="422" s="1"/>
        <i x="1425" s="1"/>
        <i x="355" s="1"/>
        <i x="2888" s="1"/>
        <i x="1263" s="1"/>
        <i x="4940" s="1"/>
        <i x="1318" s="1"/>
        <i x="1972" s="1"/>
        <i x="383" s="1"/>
        <i x="4941" s="1"/>
        <i x="4942" s="1"/>
        <i x="4943" s="1"/>
        <i x="2284" s="1"/>
        <i x="632" s="1"/>
        <i x="4944" s="1"/>
        <i x="2749" s="1"/>
        <i x="4945" s="1"/>
        <i x="1350" s="1"/>
        <i x="423" s="1"/>
        <i x="549" s="1"/>
        <i x="641" s="1"/>
        <i x="1082" s="1"/>
        <i x="4946" s="1"/>
        <i x="4947" s="1"/>
        <i x="472" s="1"/>
        <i x="1736" s="1"/>
        <i x="4948" s="1"/>
        <i x="4949" s="1"/>
        <i x="2439" s="1"/>
        <i x="4950" s="1"/>
        <i x="356" s="1"/>
        <i x="1925" s="1"/>
        <i x="1548" s="1"/>
        <i x="1497" s="1"/>
        <i x="3075" s="1"/>
        <i x="2311" s="1"/>
        <i x="279" s="1"/>
        <i x="2594" s="1"/>
        <i x="1195" s="1"/>
        <i x="85" s="1"/>
        <i x="1420" s="1"/>
        <i x="4951" s="1"/>
        <i x="630" s="1"/>
        <i x="448" s="1"/>
        <i x="207" s="1"/>
        <i x="4952" s="1"/>
        <i x="1073" s="1"/>
        <i x="4953" s="1"/>
        <i x="4954" s="1"/>
        <i x="4955" s="1"/>
        <i x="1588" s="1"/>
        <i x="4956" s="1"/>
        <i x="839" s="1"/>
        <i x="2057" s="1"/>
        <i x="1493" s="1"/>
        <i x="1732" s="1"/>
        <i x="4957" s="1"/>
        <i x="491" s="1"/>
        <i x="4958" s="1"/>
        <i x="1454" s="1"/>
        <i x="3145" s="1"/>
        <i x="2577" s="1"/>
        <i x="2440" s="1"/>
        <i x="1451" s="1"/>
        <i x="4959" s="1"/>
        <i x="4960" s="1"/>
        <i x="1914" s="1"/>
        <i x="2226" s="1"/>
        <i x="2228" s="1"/>
        <i x="2227" s="1"/>
        <i x="481" s="1"/>
        <i x="998" s="1"/>
        <i x="4961" s="1"/>
        <i x="2285" s="1"/>
        <i x="396" s="1"/>
        <i x="1421" s="1"/>
        <i x="473" s="1"/>
        <i x="2988" s="1"/>
        <i x="4962" s="1"/>
        <i x="4963" s="1"/>
        <i x="623" s="1"/>
        <i x="2485" s="1"/>
        <i x="3179" s="1"/>
        <i x="2559" s="1"/>
        <i x="2861" s="1"/>
        <i x="958" s="1"/>
        <i x="4964" s="1"/>
        <i x="4965" s="1"/>
        <i x="2606" s="1"/>
        <i x="2725" s="1"/>
        <i x="2229" s="1"/>
        <i x="2630" s="1"/>
        <i x="2826" s="1"/>
        <i x="1608" s="1"/>
        <i x="2483" s="1"/>
        <i x="1049" s="1"/>
        <i x="1598" s="1"/>
        <i x="2230" s="1"/>
        <i x="1504" s="1"/>
        <i x="4966" s="1"/>
        <i x="600" s="1"/>
        <i x="695" s="1"/>
        <i x="3110" s="1"/>
        <i x="718" s="1"/>
        <i x="3171" s="1"/>
        <i x="1531" s="1"/>
        <i x="4967" s="1"/>
        <i x="766" s="1"/>
        <i x="2962" s="1"/>
        <i x="4968" s="1"/>
        <i x="4969" s="1"/>
        <i x="1205" s="1"/>
        <i x="385" s="1"/>
        <i x="4970" s="1"/>
        <i x="2913" s="1"/>
        <i x="4971" s="1"/>
        <i x="307" s="1"/>
        <i x="1311" s="1"/>
        <i x="2677" s="1"/>
        <i x="2678" s="1"/>
        <i x="4972" s="1"/>
        <i x="4973" s="1"/>
        <i x="13" s="1"/>
        <i x="4974" s="1"/>
        <i x="4975" s="1"/>
        <i x="2942" s="1"/>
        <i x="4976" s="1"/>
        <i x="2151" s="1"/>
        <i x="4977" s="1"/>
        <i x="4978" s="1"/>
        <i x="1872" s="1"/>
        <i x="1900" s="1"/>
        <i x="914" s="1"/>
        <i x="4979" s="1"/>
        <i x="4980" s="1"/>
        <i x="4981" s="1"/>
        <i x="4982" s="1"/>
        <i x="298" s="1"/>
        <i x="4983" s="1"/>
        <i x="2291" s="1"/>
        <i x="677" s="1"/>
        <i x="4984" s="1"/>
        <i x="4985" s="1"/>
        <i x="4986" s="1"/>
        <i x="776" s="1"/>
        <i x="2108" s="1"/>
        <i x="1966" s="1"/>
        <i x="314" s="1"/>
        <i x="3172" s="1"/>
        <i x="4987" s="1"/>
        <i x="2741" s="1"/>
        <i x="4988" s="1"/>
        <i x="214" s="1"/>
        <i x="1074" s="1"/>
        <i x="4989" s="1"/>
        <i x="3066" s="1"/>
        <i x="4990" s="1"/>
        <i x="4991" s="1"/>
        <i x="2387" s="1"/>
        <i x="2679" s="1"/>
        <i x="4992" s="1"/>
        <i x="474" s="1"/>
        <i x="4993" s="1"/>
        <i x="2550" s="1"/>
        <i x="1860" s="1"/>
        <i x="1782" s="1"/>
        <i x="4994" s="1"/>
        <i x="4995" s="1"/>
        <i x="970" s="1"/>
        <i x="4996" s="1"/>
        <i x="4997" s="1"/>
        <i x="193" s="1"/>
        <i x="1529" s="1"/>
        <i x="1944" s="1"/>
        <i x="4998" s="1"/>
        <i x="492" s="1"/>
        <i x="4999" s="1"/>
        <i x="5000" s="1"/>
        <i x="5001" s="1"/>
        <i x="1777" s="1"/>
        <i x="801" s="1"/>
        <i x="2441" s="1"/>
        <i x="3028" s="1"/>
        <i x="5002" s="1"/>
        <i x="2165" s="1"/>
        <i x="215" s="1"/>
        <i x="1506" s="1"/>
        <i x="1128" s="1"/>
        <i x="3095" s="1"/>
        <i x="2853" s="1"/>
        <i x="5003" s="1"/>
        <i x="1562" s="1"/>
        <i x="5004" s="1"/>
        <i x="1352" s="1"/>
        <i x="1897" s="1"/>
        <i x="2858" s="1"/>
        <i x="3096" s="1"/>
        <i x="1894" s="1"/>
        <i x="1498" s="1"/>
        <i x="1540" s="1"/>
        <i x="1305" s="1"/>
        <i x="2832" s="1"/>
        <i x="5005" s="1"/>
        <i x="424" s="1"/>
        <i x="925" s="1"/>
        <i x="1867" s="1"/>
        <i x="1206" s="1"/>
        <i x="3019" s="1"/>
        <i x="5006" s="1"/>
        <i x="1783" s="1"/>
        <i x="5007" s="1"/>
        <i x="1250" s="1"/>
        <i x="262" s="1"/>
        <i x="814" s="1"/>
        <i x="5008" s="1"/>
        <i x="936" s="1"/>
        <i x="1486" s="1"/>
        <i x="2068" s="1"/>
        <i x="5009" s="1"/>
        <i x="527" s="1"/>
        <i x="712" s="1"/>
        <i x="1079" s="1"/>
        <i x="397" s="1"/>
        <i x="5010" s="1"/>
        <i x="3173" s="1"/>
        <i x="304" s="1"/>
        <i x="2184" s="1"/>
        <i x="5011" s="1"/>
        <i x="1829" s="1"/>
        <i x="485" s="1"/>
        <i x="1595" s="1"/>
        <i x="1830" s="1"/>
        <i x="1932" s="1"/>
        <i x="5012" s="1"/>
        <i x="1153" s="1"/>
        <i x="2561" s="1"/>
        <i x="5013" s="1"/>
        <i x="5014" s="1"/>
        <i x="1916" s="1"/>
        <i x="5015" s="1"/>
        <i x="172" s="1"/>
        <i x="117" s="1"/>
        <i x="308" s="1"/>
        <i x="971" s="1"/>
        <i x="2255" s="1"/>
        <i x="5016" s="1"/>
        <i x="1427" s="1"/>
        <i x="2351" s="1"/>
        <i x="5017" s="1"/>
        <i x="5018" s="1"/>
        <i x="1535" s="1"/>
        <i x="2178" s="1"/>
        <i x="2795" s="1"/>
        <i x="2683" s="1"/>
        <i x="2081" s="1"/>
        <i x="1831" s="1"/>
        <i x="3017" s="1"/>
        <i x="2442" s="1"/>
        <i x="5019" s="1"/>
        <i x="3174" s="1"/>
        <i x="5020" s="1"/>
        <i x="5021" s="1"/>
        <i x="5022" s="1"/>
        <i x="1050" s="1"/>
        <i x="2091" s="1"/>
        <i x="5023" s="1"/>
        <i x="1462" s="1"/>
        <i x="760" s="1"/>
        <i x="2181" s="1"/>
        <i x="5024" s="1"/>
        <i x="5025" s="1"/>
        <i x="1218" s="1"/>
        <i x="130" s="1"/>
        <i x="449" s="1"/>
        <i x="5026" s="1"/>
        <i x="5027" s="1"/>
        <i x="263" s="1"/>
        <i x="1549" s="1"/>
        <i x="2750" s="1"/>
        <i x="5028" s="1"/>
        <i x="2557" s="1"/>
        <i x="1541" s="1"/>
        <i x="2359" s="1"/>
        <i x="5029" s="1"/>
        <i x="5030" s="1"/>
        <i x="1334" s="1"/>
        <i x="5031" s="1"/>
        <i x="5032" s="1"/>
        <i x="2443" s="1"/>
        <i x="5033" s="1"/>
        <i x="962" s="1"/>
        <i x="113" s="1"/>
        <i x="5034" s="1"/>
        <i x="2112" s="1"/>
        <i x="5035" s="1"/>
        <i x="3136" s="1"/>
        <i x="2008" s="1"/>
        <i x="1733" s="1"/>
        <i x="5036" s="1"/>
        <i x="5037" s="1"/>
        <i x="633" s="1"/>
        <i x="5038" s="1"/>
        <i x="2909" s="1"/>
        <i x="5039" s="1"/>
        <i x="5040" s="1"/>
        <i x="5041" s="1"/>
        <i x="1232" s="1"/>
        <i x="1890" s="1"/>
        <i x="2234" s="1"/>
        <i x="528" s="1"/>
        <i x="2444" s="1"/>
        <i x="1999" s="1"/>
        <i x="3015" s="1"/>
        <i x="5042" s="1"/>
        <i x="5043" s="1"/>
        <i x="727" s="1"/>
        <i x="982" s="1"/>
        <i x="5044" s="1"/>
        <i x="1109" s="1"/>
        <i x="5045" s="1"/>
        <i x="1403" s="1"/>
        <i x="5046" s="1"/>
        <i x="5047" s="1"/>
        <i x="2778" s="1"/>
        <i x="1348" s="1"/>
        <i x="5048" s="1"/>
        <i x="997" s="1"/>
        <i x="5049" s="1"/>
        <i x="357" s="1"/>
        <i x="82" s="1"/>
        <i x="3097" s="1"/>
        <i x="5050" s="1"/>
        <i x="5051" s="1"/>
        <i x="2352" s="1"/>
        <i x="987" s="1"/>
        <i x="5052" s="1"/>
        <i x="840" s="1"/>
        <i x="926" s="1"/>
        <i x="3076" s="1"/>
        <i x="5053" s="1"/>
        <i x="1385" s="1"/>
        <i x="5054" s="1"/>
        <i x="1324" s="1"/>
        <i x="927" s="1"/>
        <i x="1626" s="1"/>
        <i x="264" s="1"/>
        <i x="2833" s="1"/>
        <i x="713" s="1"/>
        <i x="1122" s="1"/>
        <i x="496" s="1"/>
        <i x="5055" s="1"/>
        <i x="5056" s="1"/>
        <i x="1190" s="1"/>
        <i x="2445" s="1"/>
        <i x="860" s="1"/>
        <i x="678" s="1"/>
        <i x="714" s="1"/>
        <i x="5057" s="1"/>
        <i x="1285" s="1"/>
        <i x="1097" s="1"/>
        <i x="2777" s="1"/>
        <i x="884" s="1"/>
        <i x="2233" s="1"/>
        <i x="1558" s="1"/>
        <i x="2693" s="1"/>
        <i x="5058" s="1"/>
        <i x="5059" s="1"/>
        <i x="5060" s="1"/>
        <i x="1915" s="1"/>
        <i x="1015" s="1"/>
        <i x="1622" s="1"/>
        <i x="928" s="1"/>
        <i x="529" s="1"/>
        <i x="5061" s="1"/>
        <i x="847" s="1"/>
        <i x="2538" s="1"/>
        <i x="3050" s="1"/>
        <i x="5062" s="1"/>
        <i x="2222" s="1"/>
        <i x="601" s="1"/>
        <i x="5063" s="1"/>
        <i x="2058" s="1"/>
        <i x="5064" s="1"/>
        <i x="550" s="1"/>
        <i x="5065" s="1"/>
        <i x="265" s="1"/>
        <i x="1734" s="1"/>
        <i x="507" s="1"/>
        <i x="2919" s="1"/>
        <i x="5066" s="1"/>
        <i x="5067" s="1"/>
        <i x="1487" s="1"/>
        <i x="1499" s="1"/>
        <i x="5068" s="1"/>
        <i x="2953" s="1"/>
        <i x="220" s="1"/>
        <i x="86" s="1"/>
        <i x="2022" s="1"/>
        <i x="5069" s="1"/>
        <i x="5070" s="1"/>
        <i x="1251" s="1"/>
        <i x="299" s="1"/>
        <i x="5071" s="1"/>
        <i x="5072" s="1"/>
        <i x="679" s="1"/>
        <i x="5073" s="1"/>
        <i x="1722" s="1"/>
        <i x="5074" s="1"/>
        <i x="1640" s="1"/>
        <i x="269" s="1"/>
        <i x="1224" s="1"/>
        <i x="508" s="1"/>
        <i x="1113" s="1"/>
        <i x="1442" s="1"/>
        <i x="2881" s="1"/>
        <i x="5075" s="1"/>
        <i x="5076" s="1"/>
        <i x="5077" s="1"/>
        <i x="5078" s="1"/>
        <i x="3155" s="1"/>
        <i x="5079" s="1"/>
        <i x="3114" s="1"/>
        <i x="1286" s="1"/>
        <i x="624" s="1"/>
        <i x="3102" s="1"/>
        <i x="315" s="1"/>
        <i x="5080" s="1"/>
        <i x="5081" s="1"/>
        <i x="5082" s="1"/>
        <i x="5083" s="1"/>
        <i x="5084" s="1"/>
        <i x="2873" s="1"/>
        <i x="5085" s="1"/>
        <i x="5086" s="1"/>
        <i x="5087" s="1"/>
        <i x="5088" s="1"/>
        <i x="1566" s="1"/>
        <i x="5089" s="1"/>
        <i x="570" s="1"/>
        <i x="530" s="1"/>
        <i x="5090" s="1"/>
        <i x="5091" s="1"/>
        <i x="5092" s="1"/>
        <i x="910" s="1"/>
        <i x="5093" s="1"/>
        <i x="5094" s="1"/>
        <i x="2486" s="1"/>
        <i x="1670" s="1"/>
        <i x="783" s="1"/>
        <i x="5095" s="1"/>
        <i x="5096" s="1"/>
        <i x="5097" s="1"/>
        <i x="5098" s="1"/>
        <i x="5099" s="1"/>
        <i x="2877" s="1"/>
        <i x="571" s="1"/>
        <i x="1054" s="1"/>
        <i x="972" s="1"/>
        <i x="5100" s="1"/>
        <i x="5101" s="1"/>
        <i x="733" s="1"/>
        <i x="2130" s="1"/>
        <i x="1417" s="1"/>
        <i x="5102" s="1"/>
        <i x="5103" s="1"/>
        <i x="1415" s="1"/>
        <i x="2166" s="1"/>
        <i x="2680" s="1"/>
        <i x="2142" s="1"/>
        <i x="425" s="1"/>
        <i x="1335" s="1"/>
        <i x="3002" s="1"/>
        <i x="650" s="1"/>
        <i x="5104" s="1"/>
        <i x="5105" s="1"/>
        <i x="2446" s="1"/>
        <i x="1705" s="1"/>
        <i x="5106" s="1"/>
        <i x="2491" s="1"/>
        <i x="2874" s="1"/>
        <i x="1805" s="1"/>
        <i x="5107" s="1"/>
        <i x="2353" s="1"/>
        <i x="5108" s="1"/>
        <i x="2551" s="1"/>
        <i x="5109" s="1"/>
        <i x="482" s="1"/>
        <i x="929" s="1"/>
        <i x="51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4A11027-FD9E-1042-9841-63329D85223D}" sourceName="Rating">
  <pivotTables>
    <pivotTable tabId="3" name="PivotTable2"/>
    <pivotTable tabId="13" name="PivotTable3"/>
    <pivotTable tabId="14" name="PivotTable3"/>
    <pivotTable tabId="9" name="PivotTable1"/>
    <pivotTable tabId="11" name="PivotTable2"/>
    <pivotTable tabId="6" name="PivotTable1"/>
    <pivotTable tabId="4" name="PivotTable1"/>
  </pivotTables>
  <data>
    <tabular pivotCacheId="1628619766">
      <items count="14">
        <i x="6" s="1"/>
        <i x="10" s="1"/>
        <i x="11" s="1"/>
        <i x="3" s="1"/>
        <i x="2" s="1"/>
        <i x="4" s="1"/>
        <i x="1" s="1"/>
        <i x="8" s="1"/>
        <i x="0" s="1"/>
        <i x="5" s="1"/>
        <i x="9" s="1"/>
        <i x="7" s="1"/>
        <i x="12"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0EE41C7-0D72-1F4C-920A-4690EEB087A6}" sourceName="Listed_In">
  <pivotTables>
    <pivotTable tabId="3" name="PivotTable2"/>
    <pivotTable tabId="13" name="PivotTable3"/>
    <pivotTable tabId="14" name="PivotTable3"/>
    <pivotTable tabId="9" name="PivotTable1"/>
    <pivotTable tabId="11" name="PivotTable2"/>
    <pivotTable tabId="6" name="PivotTable1"/>
    <pivotTable tabId="4" name="PivotTable1"/>
  </pivotTables>
  <data>
    <tabular pivotCacheId="1628619766">
      <items count="33">
        <i x="5" s="1"/>
        <i x="27" s="1"/>
        <i x="17" s="1"/>
        <i x="1" s="1"/>
        <i x="7" s="1"/>
        <i x="30" s="1"/>
        <i x="9" s="1"/>
        <i x="2" s="1"/>
        <i x="10" s="1"/>
        <i x="19" s="1"/>
        <i x="8" s="1"/>
        <i x="22" s="1"/>
        <i x="0" s="1"/>
        <i x="3" s="1"/>
        <i x="21" s="1"/>
        <i x="15" s="1"/>
        <i x="11" s="1"/>
        <i x="23" s="1"/>
        <i x="28" s="1"/>
        <i x="14" s="1"/>
        <i x="24" s="1"/>
        <i x="16" s="1"/>
        <i x="26" s="1"/>
        <i x="18" s="1"/>
        <i x="6" s="1"/>
        <i x="12" s="1"/>
        <i x="25" s="1"/>
        <i x="4" s="1"/>
        <i x="29" s="1"/>
        <i x="31" s="1"/>
        <i x="20" s="1"/>
        <i x="3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2826C993-A92E-7D40-911B-26D535115149}" cache="Slicer_Type" caption="Type" style="GREY BLACK" rowHeight="251882"/>
  <slicer name="Title" xr10:uid="{C44328E1-F58E-4F4A-B163-6BE30F4303A3}" cache="Slicer_Title" caption="Title" startItem="98" columnCount="2" style="GREY BLACK" rowHeight="251882"/>
  <slicer name="Rating" xr10:uid="{B6F45288-CFD0-0C4B-B59F-899C423B39F3}" cache="Slicer_Rating" caption="Rating" columnCount="2" style="GREY BLACK" rowHeight="251883"/>
  <slicer name="Genre" xr10:uid="{58B7EC46-A5AF-6046-8E8B-B7CACF8D0527}" cache="Slicer_Listed_In" caption="Genre" columnCount="2" style="GREY BLACK"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D902EA-D655-D544-A913-F1AFB4CFF1CB}" name="Table1" displayName="Table1" ref="A1:R5333" totalsRowShown="0" headerRowDxfId="37">
  <autoFilter ref="A1:R5333" xr:uid="{56D902EA-D655-D544-A913-F1AFB4CFF1CB}"/>
  <tableColumns count="18">
    <tableColumn id="1" xr3:uid="{C9834755-27FE-584A-95C0-06F8A433D292}" name="Show_ID"/>
    <tableColumn id="2" xr3:uid="{C81BA4A2-BD44-AF4D-B64D-CDF5012522D4}" name="Type"/>
    <tableColumn id="3" xr3:uid="{9AF9FEC6-047F-E34E-935F-02C7567983DC}" name="Title">
      <calculatedColumnFormula>IFERROR(LEFT(D2, FIND(":", D2)-1), D2)</calculatedColumnFormula>
    </tableColumn>
    <tableColumn id="4" xr3:uid="{CF20FE99-C63C-D54E-8A45-780EDF764846}" name="Old Title"/>
    <tableColumn id="5" xr3:uid="{6E759F08-6227-864D-A20A-94E227A25ECD}" name="Director"/>
    <tableColumn id="6" xr3:uid="{23C236E2-16D1-B347-A23F-7306D5129A4A}" name="Cast">
      <calculatedColumnFormula>IFERROR(LEFT(G2, FIND(",",G2)-1),G2)</calculatedColumnFormula>
    </tableColumn>
    <tableColumn id="7" xr3:uid="{D709626E-351D-7C44-AF31-A6D8440025A9}" name="Old Cast"/>
    <tableColumn id="8" xr3:uid="{D4540DC3-6D1F-8D4D-8FE0-1BA03DD37748}" name="Old Country"/>
    <tableColumn id="9" xr3:uid="{406D0AE1-C55A-7B4E-969B-981CB833CF63}" name="Oldest Country">
      <calculatedColumnFormula>IFERROR(LEFT(H2, FIND(",", H2) -1), H2)</calculatedColumnFormula>
    </tableColumn>
    <tableColumn id="17" xr3:uid="{5BCFACB6-9824-7143-B096-96DBCEEAFF08}" name="Country" dataDxfId="36">
      <calculatedColumnFormula>TRIM(Table1[[#This Row],[Oldest Country]])</calculatedColumnFormula>
    </tableColumn>
    <tableColumn id="10" xr3:uid="{D0C43783-6F86-2745-BBA4-86264BD17AF5}" name="Date_Added" dataDxfId="35"/>
    <tableColumn id="18" xr3:uid="{8B269CE6-4877-CC4F-BE63-6E9167A55BAF}" name="Day" dataDxfId="34">
      <calculatedColumnFormula>TEXT(K:K, "DDD")</calculatedColumnFormula>
    </tableColumn>
    <tableColumn id="11" xr3:uid="{5A5BDE53-6F90-F841-A8D7-76C734B91277}" name="Release_Year" dataDxfId="33"/>
    <tableColumn id="12" xr3:uid="{B805C16E-01EE-724F-8A94-DFBB9C4898AB}" name="Rating"/>
    <tableColumn id="13" xr3:uid="{AAA8E580-F557-9941-9ABD-2313B00EE0C2}" name="Duration"/>
    <tableColumn id="14" xr3:uid="{A01A9344-C851-0447-AD14-0B4F98A7367E}" name="Old Listed_In"/>
    <tableColumn id="15" xr3:uid="{96829923-B2AD-BA46-9F4B-13D30572AB1B}" name="description"/>
    <tableColumn id="16" xr3:uid="{DB55333C-05B4-E148-A03C-DB0B56B37D19}" name="Listed_In">
      <calculatedColumnFormula>IFERROR(LEFT(P2, FIND(",", P2)-1), P2)</calculatedColumnFormula>
    </tableColumn>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7371-209B-6F4A-A4AB-DD8D3F247F77}">
  <dimension ref="A1:X5333"/>
  <sheetViews>
    <sheetView topLeftCell="M1" zoomScale="120" zoomScaleNormal="120" workbookViewId="0">
      <selection activeCell="T16" sqref="T16"/>
    </sheetView>
  </sheetViews>
  <sheetFormatPr baseColWidth="10" defaultRowHeight="16" x14ac:dyDescent="0.2"/>
  <cols>
    <col min="1" max="1" width="16.28515625" customWidth="1"/>
    <col min="2" max="2" width="17" customWidth="1"/>
    <col min="3" max="3" width="30.28515625" customWidth="1"/>
    <col min="4" max="4" width="54" hidden="1" customWidth="1"/>
    <col min="5" max="5" width="24.85546875" customWidth="1"/>
    <col min="6" max="6" width="28.5703125" customWidth="1"/>
    <col min="7" max="7" width="28.5703125" hidden="1" customWidth="1"/>
    <col min="8" max="8" width="52.5703125" hidden="1" customWidth="1"/>
    <col min="9" max="9" width="25.7109375" hidden="1" customWidth="1"/>
    <col min="10" max="10" width="25.7109375" customWidth="1"/>
    <col min="11" max="12" width="22.42578125" style="17" customWidth="1"/>
    <col min="13" max="13" width="22.7109375" customWidth="1"/>
    <col min="14" max="14" width="16.5703125" customWidth="1"/>
    <col min="15" max="15" width="20.42578125" customWidth="1"/>
    <col min="16" max="16" width="47.7109375" hidden="1" customWidth="1"/>
    <col min="17" max="17" width="10.7109375" hidden="1" customWidth="1"/>
    <col min="18" max="18" width="22.85546875" customWidth="1"/>
  </cols>
  <sheetData>
    <row r="1" spans="1:24" ht="23" x14ac:dyDescent="0.25">
      <c r="A1" s="24" t="s">
        <v>26218</v>
      </c>
      <c r="B1" s="24" t="s">
        <v>26220</v>
      </c>
      <c r="C1" s="24" t="s">
        <v>26219</v>
      </c>
      <c r="D1" s="24" t="s">
        <v>26232</v>
      </c>
      <c r="E1" s="24" t="s">
        <v>26221</v>
      </c>
      <c r="F1" s="24" t="s">
        <v>26222</v>
      </c>
      <c r="G1" s="24" t="s">
        <v>26230</v>
      </c>
      <c r="H1" s="24" t="s">
        <v>26229</v>
      </c>
      <c r="I1" s="24" t="s">
        <v>26262</v>
      </c>
      <c r="J1" s="24" t="s">
        <v>26223</v>
      </c>
      <c r="K1" s="25" t="s">
        <v>26224</v>
      </c>
      <c r="L1" s="25" t="s">
        <v>26263</v>
      </c>
      <c r="M1" s="24" t="s">
        <v>26225</v>
      </c>
      <c r="N1" s="24" t="s">
        <v>26226</v>
      </c>
      <c r="O1" s="24" t="s">
        <v>26227</v>
      </c>
      <c r="P1" s="24" t="s">
        <v>26231</v>
      </c>
      <c r="Q1" s="26" t="s">
        <v>0</v>
      </c>
      <c r="R1" s="24" t="s">
        <v>26228</v>
      </c>
    </row>
    <row r="2" spans="1:24" x14ac:dyDescent="0.2">
      <c r="A2" t="s">
        <v>20</v>
      </c>
      <c r="B2" t="s">
        <v>1</v>
      </c>
      <c r="C2" t="str">
        <f t="shared" ref="C2:C65" si="0">IFERROR(LEFT(D2, FIND(":", D2)-1), D2)</f>
        <v>Sankofa</v>
      </c>
      <c r="D2" t="s">
        <v>21</v>
      </c>
      <c r="E2" t="s">
        <v>22</v>
      </c>
      <c r="F2" t="str">
        <f>IFERROR(LEFT(G2, FIND(",",G2)-1),G2)</f>
        <v>Kofi Ghanaba</v>
      </c>
      <c r="G2" t="s">
        <v>23</v>
      </c>
      <c r="H2" t="s">
        <v>24</v>
      </c>
      <c r="I2" t="str">
        <f>IFERROR(LEFT(H2, FIND(",", H2) -1), H2)</f>
        <v>United States</v>
      </c>
      <c r="J2" t="str">
        <f>TRIM(Table1[[#This Row],[Oldest Country]])</f>
        <v>United States</v>
      </c>
      <c r="K2" s="17">
        <v>44418</v>
      </c>
      <c r="L2" s="17" t="str">
        <f t="shared" ref="L2:L65" si="1">TEXT(K:K, "DDD")</f>
        <v>Tue</v>
      </c>
      <c r="M2" s="17">
        <v>1993</v>
      </c>
      <c r="N2" t="s">
        <v>8</v>
      </c>
      <c r="O2" t="s">
        <v>25</v>
      </c>
      <c r="P2" t="s">
        <v>26</v>
      </c>
      <c r="Q2" t="s">
        <v>27</v>
      </c>
      <c r="R2" t="str">
        <f>IFERROR(LEFT(P2, FIND(",", P2)-1), P2)</f>
        <v>Dramas</v>
      </c>
    </row>
    <row r="3" spans="1:24" x14ac:dyDescent="0.2">
      <c r="A3" t="s">
        <v>28</v>
      </c>
      <c r="B3" t="s">
        <v>6</v>
      </c>
      <c r="C3" t="str">
        <f t="shared" si="0"/>
        <v>The Great British Baking Show</v>
      </c>
      <c r="D3" t="s">
        <v>29</v>
      </c>
      <c r="E3" t="s">
        <v>30</v>
      </c>
      <c r="F3" t="str">
        <f t="shared" ref="F3:F66" si="2">IFERROR(LEFT(G3, FIND(",",G3)-1),G3)</f>
        <v>Mel Giedroyc</v>
      </c>
      <c r="G3" t="s">
        <v>31</v>
      </c>
      <c r="H3" t="s">
        <v>32</v>
      </c>
      <c r="I3" t="str">
        <f t="shared" ref="I3:I66" si="3">IFERROR(LEFT(H3, FIND(",", H3) -1), H3)</f>
        <v>United Kingdom</v>
      </c>
      <c r="J3" t="str">
        <f>TRIM(Table1[[#This Row],[Oldest Country]])</f>
        <v>United Kingdom</v>
      </c>
      <c r="K3" s="17">
        <v>44419</v>
      </c>
      <c r="L3" s="17" t="str">
        <f t="shared" si="1"/>
        <v>Wed</v>
      </c>
      <c r="M3" s="17">
        <v>2021</v>
      </c>
      <c r="N3" t="s">
        <v>33</v>
      </c>
      <c r="O3" t="s">
        <v>18962</v>
      </c>
      <c r="P3" t="s">
        <v>35</v>
      </c>
      <c r="Q3" t="s">
        <v>36</v>
      </c>
      <c r="R3" t="str">
        <f t="shared" ref="R3:R66" si="4">IFERROR(LEFT(P3, FIND(",", P3)-1), P3)</f>
        <v>British TV Shows</v>
      </c>
    </row>
    <row r="4" spans="1:24" x14ac:dyDescent="0.2">
      <c r="A4" t="s">
        <v>37</v>
      </c>
      <c r="B4" t="s">
        <v>1</v>
      </c>
      <c r="C4" t="str">
        <f t="shared" si="0"/>
        <v>The Starling</v>
      </c>
      <c r="D4" t="s">
        <v>38</v>
      </c>
      <c r="E4" t="s">
        <v>39</v>
      </c>
      <c r="F4" t="str">
        <f t="shared" si="2"/>
        <v>Melissa McCarthy</v>
      </c>
      <c r="G4" t="s">
        <v>40</v>
      </c>
      <c r="H4" t="s">
        <v>2</v>
      </c>
      <c r="I4" t="str">
        <f t="shared" si="3"/>
        <v>United States</v>
      </c>
      <c r="J4" t="str">
        <f>TRIM(Table1[[#This Row],[Oldest Country]])</f>
        <v>United States</v>
      </c>
      <c r="K4" s="17">
        <v>44420</v>
      </c>
      <c r="L4" s="17" t="str">
        <f t="shared" si="1"/>
        <v>Thu</v>
      </c>
      <c r="M4" s="17">
        <v>2021</v>
      </c>
      <c r="N4" t="s">
        <v>3</v>
      </c>
      <c r="O4" t="s">
        <v>41</v>
      </c>
      <c r="P4" t="s">
        <v>42</v>
      </c>
      <c r="Q4" t="s">
        <v>43</v>
      </c>
      <c r="R4" t="str">
        <f t="shared" si="4"/>
        <v>Comedies</v>
      </c>
    </row>
    <row r="5" spans="1:24" x14ac:dyDescent="0.2">
      <c r="A5" t="s">
        <v>44</v>
      </c>
      <c r="B5" t="s">
        <v>1</v>
      </c>
      <c r="C5" t="str">
        <f t="shared" si="0"/>
        <v>Je Suis Karl</v>
      </c>
      <c r="D5" t="s">
        <v>45</v>
      </c>
      <c r="E5" t="s">
        <v>46</v>
      </c>
      <c r="F5" t="str">
        <f t="shared" si="2"/>
        <v>Luna Wedler</v>
      </c>
      <c r="G5" t="s">
        <v>47</v>
      </c>
      <c r="H5" t="s">
        <v>48</v>
      </c>
      <c r="I5" t="str">
        <f t="shared" si="3"/>
        <v>Germany</v>
      </c>
      <c r="J5" t="str">
        <f>TRIM(Table1[[#This Row],[Oldest Country]])</f>
        <v>Germany</v>
      </c>
      <c r="K5" s="17">
        <v>44421</v>
      </c>
      <c r="L5" s="17" t="str">
        <f t="shared" si="1"/>
        <v>Fri</v>
      </c>
      <c r="M5" s="17">
        <v>2021</v>
      </c>
      <c r="N5" t="s">
        <v>8</v>
      </c>
      <c r="O5" t="s">
        <v>49</v>
      </c>
      <c r="P5" t="s">
        <v>50</v>
      </c>
      <c r="Q5" t="s">
        <v>51</v>
      </c>
      <c r="R5" t="str">
        <f t="shared" si="4"/>
        <v>Dramas</v>
      </c>
    </row>
    <row r="6" spans="1:24" x14ac:dyDescent="0.2">
      <c r="A6" t="s">
        <v>70</v>
      </c>
      <c r="B6" t="s">
        <v>1</v>
      </c>
      <c r="C6" t="str">
        <f t="shared" si="0"/>
        <v>Jeans</v>
      </c>
      <c r="D6" t="s">
        <v>71</v>
      </c>
      <c r="E6" t="s">
        <v>72</v>
      </c>
      <c r="F6" t="str">
        <f t="shared" si="2"/>
        <v>Prashanth</v>
      </c>
      <c r="G6" t="s">
        <v>73</v>
      </c>
      <c r="H6" t="s">
        <v>14</v>
      </c>
      <c r="I6" t="str">
        <f t="shared" si="3"/>
        <v>India</v>
      </c>
      <c r="J6" t="str">
        <f>TRIM(Table1[[#This Row],[Oldest Country]])</f>
        <v>India</v>
      </c>
      <c r="K6" s="17">
        <v>44422</v>
      </c>
      <c r="L6" s="17" t="str">
        <f t="shared" si="1"/>
        <v>Sat</v>
      </c>
      <c r="M6" s="17">
        <v>1998</v>
      </c>
      <c r="N6" t="s">
        <v>33</v>
      </c>
      <c r="O6" t="s">
        <v>74</v>
      </c>
      <c r="P6" t="s">
        <v>75</v>
      </c>
      <c r="Q6" t="s">
        <v>76</v>
      </c>
      <c r="R6" t="str">
        <f t="shared" si="4"/>
        <v>Comedies</v>
      </c>
    </row>
    <row r="7" spans="1:24" x14ac:dyDescent="0.2">
      <c r="A7" t="s">
        <v>81</v>
      </c>
      <c r="B7" t="s">
        <v>1</v>
      </c>
      <c r="C7" t="str">
        <f t="shared" si="0"/>
        <v>Grown Ups</v>
      </c>
      <c r="D7" t="s">
        <v>82</v>
      </c>
      <c r="E7" t="s">
        <v>83</v>
      </c>
      <c r="F7" t="str">
        <f t="shared" si="2"/>
        <v>Adam Sandler</v>
      </c>
      <c r="G7" t="s">
        <v>84</v>
      </c>
      <c r="H7" t="s">
        <v>2</v>
      </c>
      <c r="I7" t="str">
        <f t="shared" si="3"/>
        <v>United States</v>
      </c>
      <c r="J7" t="str">
        <f>TRIM(Table1[[#This Row],[Oldest Country]])</f>
        <v>United States</v>
      </c>
      <c r="K7" s="17">
        <v>44423</v>
      </c>
      <c r="L7" s="17" t="str">
        <f t="shared" si="1"/>
        <v>Sun</v>
      </c>
      <c r="M7" s="17">
        <v>2010</v>
      </c>
      <c r="N7" t="s">
        <v>3</v>
      </c>
      <c r="O7" t="s">
        <v>85</v>
      </c>
      <c r="P7" t="s">
        <v>86</v>
      </c>
      <c r="Q7" t="s">
        <v>87</v>
      </c>
      <c r="R7" t="str">
        <f t="shared" si="4"/>
        <v>Comedies</v>
      </c>
    </row>
    <row r="8" spans="1:24" x14ac:dyDescent="0.2">
      <c r="A8" t="s">
        <v>88</v>
      </c>
      <c r="B8" t="s">
        <v>1</v>
      </c>
      <c r="C8" t="str">
        <f t="shared" si="0"/>
        <v>Dark Skies</v>
      </c>
      <c r="D8" t="s">
        <v>89</v>
      </c>
      <c r="E8" t="s">
        <v>90</v>
      </c>
      <c r="F8" t="str">
        <f t="shared" si="2"/>
        <v>Keri Russell</v>
      </c>
      <c r="G8" t="s">
        <v>91</v>
      </c>
      <c r="H8" t="s">
        <v>2</v>
      </c>
      <c r="I8" t="str">
        <f t="shared" si="3"/>
        <v>United States</v>
      </c>
      <c r="J8" t="str">
        <f>TRIM(Table1[[#This Row],[Oldest Country]])</f>
        <v>United States</v>
      </c>
      <c r="K8" s="17">
        <v>44424</v>
      </c>
      <c r="L8" s="17" t="str">
        <f t="shared" si="1"/>
        <v>Mon</v>
      </c>
      <c r="M8" s="17">
        <v>2013</v>
      </c>
      <c r="N8" t="s">
        <v>3</v>
      </c>
      <c r="O8" t="s">
        <v>92</v>
      </c>
      <c r="P8" t="s">
        <v>93</v>
      </c>
      <c r="Q8" t="s">
        <v>94</v>
      </c>
      <c r="R8" t="str">
        <f t="shared" si="4"/>
        <v>Horror Movies</v>
      </c>
    </row>
    <row r="9" spans="1:24" x14ac:dyDescent="0.2">
      <c r="A9" t="s">
        <v>95</v>
      </c>
      <c r="B9" t="s">
        <v>1</v>
      </c>
      <c r="C9" t="str">
        <f t="shared" si="0"/>
        <v>Paranoia</v>
      </c>
      <c r="D9" t="s">
        <v>96</v>
      </c>
      <c r="E9" t="s">
        <v>97</v>
      </c>
      <c r="F9" t="str">
        <f t="shared" si="2"/>
        <v>Liam Hemsworth</v>
      </c>
      <c r="G9" t="s">
        <v>98</v>
      </c>
      <c r="H9" t="s">
        <v>99</v>
      </c>
      <c r="I9" t="str">
        <f t="shared" si="3"/>
        <v>United States</v>
      </c>
      <c r="J9" t="str">
        <f>TRIM(Table1[[#This Row],[Oldest Country]])</f>
        <v>United States</v>
      </c>
      <c r="K9" s="17">
        <v>44425</v>
      </c>
      <c r="L9" s="17" t="str">
        <f t="shared" si="1"/>
        <v>Tue</v>
      </c>
      <c r="M9" s="17">
        <v>2013</v>
      </c>
      <c r="N9" t="s">
        <v>3</v>
      </c>
      <c r="O9" t="s">
        <v>100</v>
      </c>
      <c r="P9" t="s">
        <v>61</v>
      </c>
      <c r="Q9" t="s">
        <v>101</v>
      </c>
      <c r="R9" t="str">
        <f t="shared" si="4"/>
        <v>Thrillers</v>
      </c>
      <c r="T9" s="28" t="s">
        <v>26252</v>
      </c>
      <c r="U9" s="28"/>
      <c r="V9" s="28"/>
      <c r="W9" s="28"/>
      <c r="X9" s="21">
        <f>COUNTA(Table1[Type])</f>
        <v>5332</v>
      </c>
    </row>
    <row r="10" spans="1:24" x14ac:dyDescent="0.2">
      <c r="A10" t="s">
        <v>113</v>
      </c>
      <c r="B10" t="s">
        <v>1</v>
      </c>
      <c r="C10" t="str">
        <f t="shared" si="0"/>
        <v>Birth of the Dragon</v>
      </c>
      <c r="D10" t="s">
        <v>114</v>
      </c>
      <c r="E10" t="s">
        <v>115</v>
      </c>
      <c r="F10" t="str">
        <f t="shared" si="2"/>
        <v>Billy Magnussen</v>
      </c>
      <c r="G10" t="s">
        <v>116</v>
      </c>
      <c r="H10" t="s">
        <v>117</v>
      </c>
      <c r="I10" t="str">
        <f t="shared" si="3"/>
        <v>China</v>
      </c>
      <c r="J10" t="str">
        <f>TRIM(Table1[[#This Row],[Oldest Country]])</f>
        <v>China</v>
      </c>
      <c r="K10" s="17">
        <v>44426</v>
      </c>
      <c r="L10" s="17" t="str">
        <f t="shared" si="1"/>
        <v>Wed</v>
      </c>
      <c r="M10" s="17">
        <v>2017</v>
      </c>
      <c r="N10" t="s">
        <v>3</v>
      </c>
      <c r="O10" t="s">
        <v>118</v>
      </c>
      <c r="P10" t="s">
        <v>119</v>
      </c>
      <c r="Q10" t="s">
        <v>120</v>
      </c>
      <c r="R10" t="str">
        <f t="shared" si="4"/>
        <v>Action &amp; Adventure</v>
      </c>
      <c r="T10" s="28" t="s">
        <v>26249</v>
      </c>
      <c r="U10" s="28"/>
      <c r="V10" s="28"/>
      <c r="W10" s="28"/>
      <c r="X10" s="21">
        <f>COUNTIF(Table1[Type],B5186)</f>
        <v>147</v>
      </c>
    </row>
    <row r="11" spans="1:24" x14ac:dyDescent="0.2">
      <c r="A11" t="s">
        <v>122</v>
      </c>
      <c r="B11" t="s">
        <v>1</v>
      </c>
      <c r="C11" t="str">
        <f t="shared" si="0"/>
        <v>Jaws</v>
      </c>
      <c r="D11" t="s">
        <v>123</v>
      </c>
      <c r="E11" t="s">
        <v>124</v>
      </c>
      <c r="F11" t="str">
        <f t="shared" si="2"/>
        <v>Roy Scheider</v>
      </c>
      <c r="G11" t="s">
        <v>125</v>
      </c>
      <c r="H11" t="s">
        <v>2</v>
      </c>
      <c r="I11" t="str">
        <f t="shared" si="3"/>
        <v>United States</v>
      </c>
      <c r="J11" t="str">
        <f>TRIM(Table1[[#This Row],[Oldest Country]])</f>
        <v>United States</v>
      </c>
      <c r="K11" s="17">
        <v>44427</v>
      </c>
      <c r="L11" s="17" t="str">
        <f t="shared" si="1"/>
        <v>Thu</v>
      </c>
      <c r="M11" s="17">
        <v>1975</v>
      </c>
      <c r="N11" t="s">
        <v>17</v>
      </c>
      <c r="O11" t="s">
        <v>126</v>
      </c>
      <c r="P11" t="s">
        <v>127</v>
      </c>
      <c r="Q11" t="s">
        <v>128</v>
      </c>
      <c r="R11" t="str">
        <f t="shared" si="4"/>
        <v>Action &amp; Adventure</v>
      </c>
      <c r="T11" s="28" t="s">
        <v>26253</v>
      </c>
      <c r="U11" s="28"/>
      <c r="V11" s="28"/>
      <c r="W11" s="28"/>
      <c r="X11" s="21">
        <f>COUNTIF(Table1[Type],B5302)</f>
        <v>5185</v>
      </c>
    </row>
    <row r="12" spans="1:24" x14ac:dyDescent="0.2">
      <c r="A12" t="s">
        <v>129</v>
      </c>
      <c r="B12" t="s">
        <v>1</v>
      </c>
      <c r="C12" t="str">
        <f t="shared" si="0"/>
        <v>Jaws 2</v>
      </c>
      <c r="D12" t="s">
        <v>130</v>
      </c>
      <c r="E12" t="s">
        <v>131</v>
      </c>
      <c r="F12" t="str">
        <f t="shared" si="2"/>
        <v>Roy Scheider</v>
      </c>
      <c r="G12" t="s">
        <v>132</v>
      </c>
      <c r="H12" t="s">
        <v>2</v>
      </c>
      <c r="I12" t="str">
        <f t="shared" si="3"/>
        <v>United States</v>
      </c>
      <c r="J12" t="str">
        <f>TRIM(Table1[[#This Row],[Oldest Country]])</f>
        <v>United States</v>
      </c>
      <c r="K12" s="17">
        <v>44428</v>
      </c>
      <c r="L12" s="17" t="str">
        <f t="shared" si="1"/>
        <v>Fri</v>
      </c>
      <c r="M12" s="17">
        <v>1978</v>
      </c>
      <c r="N12" t="s">
        <v>17</v>
      </c>
      <c r="O12" t="s">
        <v>133</v>
      </c>
      <c r="P12" t="s">
        <v>134</v>
      </c>
      <c r="Q12" t="s">
        <v>135</v>
      </c>
      <c r="R12" t="str">
        <f t="shared" si="4"/>
        <v>Dramas</v>
      </c>
      <c r="T12" s="28" t="s">
        <v>26256</v>
      </c>
      <c r="U12" s="28"/>
      <c r="V12" s="28"/>
      <c r="W12" s="28"/>
      <c r="X12" s="21">
        <f>COUNTA(_xlfn.UNIQUE(E:E,FALSE,FALSE))</f>
        <v>3945</v>
      </c>
    </row>
    <row r="13" spans="1:24" x14ac:dyDescent="0.2">
      <c r="A13" t="s">
        <v>136</v>
      </c>
      <c r="B13" t="s">
        <v>1</v>
      </c>
      <c r="C13" t="str">
        <f t="shared" si="0"/>
        <v>Jaws 3</v>
      </c>
      <c r="D13" t="s">
        <v>137</v>
      </c>
      <c r="E13" t="s">
        <v>138</v>
      </c>
      <c r="F13" t="str">
        <f t="shared" si="2"/>
        <v>Dennis Quaid</v>
      </c>
      <c r="G13" t="s">
        <v>139</v>
      </c>
      <c r="H13" t="s">
        <v>2</v>
      </c>
      <c r="I13" t="str">
        <f t="shared" si="3"/>
        <v>United States</v>
      </c>
      <c r="J13" t="str">
        <f>TRIM(Table1[[#This Row],[Oldest Country]])</f>
        <v>United States</v>
      </c>
      <c r="K13" s="17">
        <v>44429</v>
      </c>
      <c r="L13" s="17" t="str">
        <f t="shared" si="1"/>
        <v>Sat</v>
      </c>
      <c r="M13" s="17">
        <v>1983</v>
      </c>
      <c r="N13" t="s">
        <v>17</v>
      </c>
      <c r="O13" t="s">
        <v>140</v>
      </c>
      <c r="P13" t="s">
        <v>141</v>
      </c>
      <c r="Q13" t="s">
        <v>142</v>
      </c>
      <c r="R13" t="str">
        <f t="shared" si="4"/>
        <v>Action &amp; Adventure</v>
      </c>
    </row>
    <row r="14" spans="1:24" x14ac:dyDescent="0.2">
      <c r="A14" t="s">
        <v>143</v>
      </c>
      <c r="B14" t="s">
        <v>1</v>
      </c>
      <c r="C14" t="str">
        <f t="shared" si="0"/>
        <v>Jaws</v>
      </c>
      <c r="D14" t="s">
        <v>144</v>
      </c>
      <c r="E14" t="s">
        <v>145</v>
      </c>
      <c r="F14" t="str">
        <f t="shared" si="2"/>
        <v>Lorraine Gary</v>
      </c>
      <c r="G14" t="s">
        <v>146</v>
      </c>
      <c r="H14" t="s">
        <v>2</v>
      </c>
      <c r="I14" t="str">
        <f t="shared" si="3"/>
        <v>United States</v>
      </c>
      <c r="J14" t="str">
        <f>TRIM(Table1[[#This Row],[Oldest Country]])</f>
        <v>United States</v>
      </c>
      <c r="K14" s="17">
        <v>44430</v>
      </c>
      <c r="L14" s="17" t="str">
        <f t="shared" si="1"/>
        <v>Sun</v>
      </c>
      <c r="M14" s="17">
        <v>1987</v>
      </c>
      <c r="N14" t="s">
        <v>3</v>
      </c>
      <c r="O14" t="s">
        <v>18</v>
      </c>
      <c r="P14" t="s">
        <v>141</v>
      </c>
      <c r="Q14" t="s">
        <v>147</v>
      </c>
      <c r="R14" t="str">
        <f t="shared" si="4"/>
        <v>Action &amp; Adventure</v>
      </c>
    </row>
    <row r="15" spans="1:24" x14ac:dyDescent="0.2">
      <c r="A15" t="s">
        <v>149</v>
      </c>
      <c r="B15" t="s">
        <v>1</v>
      </c>
      <c r="C15" t="str">
        <f t="shared" si="0"/>
        <v>Safe House</v>
      </c>
      <c r="D15" t="s">
        <v>150</v>
      </c>
      <c r="E15" t="s">
        <v>151</v>
      </c>
      <c r="F15" t="str">
        <f t="shared" si="2"/>
        <v>Denzel Washington</v>
      </c>
      <c r="G15" t="s">
        <v>152</v>
      </c>
      <c r="H15" t="s">
        <v>153</v>
      </c>
      <c r="I15" t="str">
        <f t="shared" si="3"/>
        <v>South Africa</v>
      </c>
      <c r="J15" t="str">
        <f>TRIM(Table1[[#This Row],[Oldest Country]])</f>
        <v>South Africa</v>
      </c>
      <c r="K15" s="17">
        <v>44431</v>
      </c>
      <c r="L15" s="17" t="str">
        <f t="shared" si="1"/>
        <v>Mon</v>
      </c>
      <c r="M15" s="17">
        <v>2012</v>
      </c>
      <c r="N15" t="s">
        <v>154</v>
      </c>
      <c r="O15" t="s">
        <v>155</v>
      </c>
      <c r="P15" t="s">
        <v>156</v>
      </c>
      <c r="Q15" t="s">
        <v>157</v>
      </c>
      <c r="R15" t="str">
        <f t="shared" si="4"/>
        <v>Action &amp; Adventure</v>
      </c>
    </row>
    <row r="16" spans="1:24" x14ac:dyDescent="0.2">
      <c r="A16" t="s">
        <v>159</v>
      </c>
      <c r="B16" t="s">
        <v>1</v>
      </c>
      <c r="C16" t="str">
        <f t="shared" si="0"/>
        <v>Training Day</v>
      </c>
      <c r="D16" t="s">
        <v>160</v>
      </c>
      <c r="E16" t="s">
        <v>161</v>
      </c>
      <c r="F16" t="str">
        <f t="shared" si="2"/>
        <v>Denzel Washington</v>
      </c>
      <c r="G16" t="s">
        <v>162</v>
      </c>
      <c r="H16" t="s">
        <v>2</v>
      </c>
      <c r="I16" t="str">
        <f t="shared" si="3"/>
        <v>United States</v>
      </c>
      <c r="J16" t="str">
        <f>TRIM(Table1[[#This Row],[Oldest Country]])</f>
        <v>United States</v>
      </c>
      <c r="K16" s="17">
        <v>44432</v>
      </c>
      <c r="L16" s="17" t="str">
        <f t="shared" si="1"/>
        <v>Tue</v>
      </c>
      <c r="M16" s="17">
        <v>2001</v>
      </c>
      <c r="N16" t="s">
        <v>154</v>
      </c>
      <c r="O16" t="s">
        <v>163</v>
      </c>
      <c r="P16" t="s">
        <v>164</v>
      </c>
      <c r="Q16" t="s">
        <v>165</v>
      </c>
      <c r="R16" t="str">
        <f t="shared" si="4"/>
        <v>Dramas</v>
      </c>
    </row>
    <row r="17" spans="1:18" x14ac:dyDescent="0.2">
      <c r="A17" t="s">
        <v>168</v>
      </c>
      <c r="B17" t="s">
        <v>1</v>
      </c>
      <c r="C17" t="str">
        <f t="shared" si="0"/>
        <v>InuYasha the Movie 2</v>
      </c>
      <c r="D17" t="s">
        <v>169</v>
      </c>
      <c r="E17" t="s">
        <v>170</v>
      </c>
      <c r="F17" t="str">
        <f t="shared" si="2"/>
        <v>Kappei Yamaguchi</v>
      </c>
      <c r="G17" t="s">
        <v>171</v>
      </c>
      <c r="H17" t="s">
        <v>172</v>
      </c>
      <c r="I17" t="str">
        <f t="shared" si="3"/>
        <v>Japan</v>
      </c>
      <c r="J17" t="str">
        <f>TRIM(Table1[[#This Row],[Oldest Country]])</f>
        <v>Japan</v>
      </c>
      <c r="K17" s="17">
        <v>44433</v>
      </c>
      <c r="L17" s="17" t="str">
        <f t="shared" si="1"/>
        <v>Wed</v>
      </c>
      <c r="M17" s="17">
        <v>2002</v>
      </c>
      <c r="N17" t="s">
        <v>33</v>
      </c>
      <c r="O17" t="s">
        <v>173</v>
      </c>
      <c r="P17" t="s">
        <v>174</v>
      </c>
      <c r="Q17" t="s">
        <v>175</v>
      </c>
      <c r="R17" t="str">
        <f t="shared" si="4"/>
        <v>Action &amp; Adventure</v>
      </c>
    </row>
    <row r="18" spans="1:18" x14ac:dyDescent="0.2">
      <c r="A18" t="s">
        <v>176</v>
      </c>
      <c r="B18" t="s">
        <v>1</v>
      </c>
      <c r="C18" t="str">
        <f t="shared" si="0"/>
        <v>InuYasha the Movie 3</v>
      </c>
      <c r="D18" t="s">
        <v>177</v>
      </c>
      <c r="E18" t="s">
        <v>170</v>
      </c>
      <c r="F18" t="str">
        <f t="shared" si="2"/>
        <v>Kappei Yamaguchi</v>
      </c>
      <c r="G18" t="s">
        <v>178</v>
      </c>
      <c r="H18" t="s">
        <v>172</v>
      </c>
      <c r="I18" t="str">
        <f t="shared" si="3"/>
        <v>Japan</v>
      </c>
      <c r="J18" t="str">
        <f>TRIM(Table1[[#This Row],[Oldest Country]])</f>
        <v>Japan</v>
      </c>
      <c r="K18" s="17">
        <v>44434</v>
      </c>
      <c r="L18" s="17" t="str">
        <f t="shared" si="1"/>
        <v>Thu</v>
      </c>
      <c r="M18" s="17">
        <v>2003</v>
      </c>
      <c r="N18" t="s">
        <v>33</v>
      </c>
      <c r="O18" t="s">
        <v>173</v>
      </c>
      <c r="P18" t="s">
        <v>174</v>
      </c>
      <c r="Q18" t="s">
        <v>179</v>
      </c>
      <c r="R18" t="str">
        <f t="shared" si="4"/>
        <v>Action &amp; Adventure</v>
      </c>
    </row>
    <row r="19" spans="1:18" x14ac:dyDescent="0.2">
      <c r="A19" t="s">
        <v>180</v>
      </c>
      <c r="B19" t="s">
        <v>1</v>
      </c>
      <c r="C19" t="str">
        <f t="shared" si="0"/>
        <v>InuYasha the Movie 4</v>
      </c>
      <c r="D19" t="s">
        <v>181</v>
      </c>
      <c r="E19" t="s">
        <v>170</v>
      </c>
      <c r="F19" t="str">
        <f t="shared" si="2"/>
        <v>Kappei Yamaguchi</v>
      </c>
      <c r="G19" t="s">
        <v>182</v>
      </c>
      <c r="H19" t="s">
        <v>172</v>
      </c>
      <c r="I19" t="str">
        <f t="shared" si="3"/>
        <v>Japan</v>
      </c>
      <c r="J19" t="str">
        <f>TRIM(Table1[[#This Row],[Oldest Country]])</f>
        <v>Japan</v>
      </c>
      <c r="K19" s="17">
        <v>44435</v>
      </c>
      <c r="L19" s="17" t="str">
        <f t="shared" si="1"/>
        <v>Fri</v>
      </c>
      <c r="M19" s="17">
        <v>2004</v>
      </c>
      <c r="N19" t="s">
        <v>53</v>
      </c>
      <c r="O19" t="s">
        <v>183</v>
      </c>
      <c r="P19" t="s">
        <v>174</v>
      </c>
      <c r="Q19" t="s">
        <v>184</v>
      </c>
      <c r="R19" t="str">
        <f t="shared" si="4"/>
        <v>Action &amp; Adventure</v>
      </c>
    </row>
    <row r="20" spans="1:18" x14ac:dyDescent="0.2">
      <c r="A20" t="s">
        <v>185</v>
      </c>
      <c r="B20" t="s">
        <v>1</v>
      </c>
      <c r="C20" t="str">
        <f t="shared" si="0"/>
        <v>InuYasha the Movie</v>
      </c>
      <c r="D20" t="s">
        <v>186</v>
      </c>
      <c r="E20" t="s">
        <v>170</v>
      </c>
      <c r="F20" t="str">
        <f t="shared" si="2"/>
        <v>Kappei Yamaguchi</v>
      </c>
      <c r="G20" t="s">
        <v>187</v>
      </c>
      <c r="H20" t="s">
        <v>172</v>
      </c>
      <c r="I20" t="str">
        <f t="shared" si="3"/>
        <v>Japan</v>
      </c>
      <c r="J20" t="str">
        <f>TRIM(Table1[[#This Row],[Oldest Country]])</f>
        <v>Japan</v>
      </c>
      <c r="K20" s="17">
        <v>44436</v>
      </c>
      <c r="L20" s="17" t="str">
        <f t="shared" si="1"/>
        <v>Sat</v>
      </c>
      <c r="M20" s="17">
        <v>2001</v>
      </c>
      <c r="N20" t="s">
        <v>53</v>
      </c>
      <c r="O20" t="s">
        <v>188</v>
      </c>
      <c r="P20" t="s">
        <v>174</v>
      </c>
      <c r="Q20" t="s">
        <v>189</v>
      </c>
      <c r="R20" t="str">
        <f t="shared" si="4"/>
        <v>Action &amp; Adventure</v>
      </c>
    </row>
    <row r="21" spans="1:18" x14ac:dyDescent="0.2">
      <c r="A21" t="s">
        <v>192</v>
      </c>
      <c r="B21" t="s">
        <v>1</v>
      </c>
      <c r="C21" t="str">
        <f t="shared" si="0"/>
        <v>Naruto Shippuden the Movie</v>
      </c>
      <c r="D21" t="s">
        <v>193</v>
      </c>
      <c r="E21" t="s">
        <v>194</v>
      </c>
      <c r="F21" t="str">
        <f t="shared" si="2"/>
        <v>Junko Takeuchi</v>
      </c>
      <c r="G21" t="s">
        <v>195</v>
      </c>
      <c r="H21" t="s">
        <v>172</v>
      </c>
      <c r="I21" t="str">
        <f t="shared" si="3"/>
        <v>Japan</v>
      </c>
      <c r="J21" t="str">
        <f>TRIM(Table1[[#This Row],[Oldest Country]])</f>
        <v>Japan</v>
      </c>
      <c r="K21" s="17">
        <v>44437</v>
      </c>
      <c r="L21" s="17" t="str">
        <f t="shared" si="1"/>
        <v>Sun</v>
      </c>
      <c r="M21" s="17">
        <v>2011</v>
      </c>
      <c r="N21" t="s">
        <v>33</v>
      </c>
      <c r="O21" t="s">
        <v>196</v>
      </c>
      <c r="P21" t="s">
        <v>174</v>
      </c>
      <c r="Q21" t="s">
        <v>197</v>
      </c>
      <c r="R21" t="str">
        <f t="shared" si="4"/>
        <v>Action &amp; Adventure</v>
      </c>
    </row>
    <row r="22" spans="1:18" x14ac:dyDescent="0.2">
      <c r="A22" t="s">
        <v>198</v>
      </c>
      <c r="B22" t="s">
        <v>1</v>
      </c>
      <c r="C22" t="str">
        <f t="shared" si="0"/>
        <v>Naruto Shipp√ªden the Movie</v>
      </c>
      <c r="D22" t="s">
        <v>199</v>
      </c>
      <c r="E22" t="s">
        <v>200</v>
      </c>
      <c r="F22" t="str">
        <f t="shared" si="2"/>
        <v>Junko Takeuchi</v>
      </c>
      <c r="G22" t="s">
        <v>201</v>
      </c>
      <c r="H22" t="s">
        <v>172</v>
      </c>
      <c r="I22" t="str">
        <f t="shared" si="3"/>
        <v>Japan</v>
      </c>
      <c r="J22" t="str">
        <f>TRIM(Table1[[#This Row],[Oldest Country]])</f>
        <v>Japan</v>
      </c>
      <c r="K22" s="17">
        <v>44438</v>
      </c>
      <c r="L22" s="17" t="str">
        <f t="shared" si="1"/>
        <v>Mon</v>
      </c>
      <c r="M22" s="17">
        <v>2008</v>
      </c>
      <c r="N22" t="s">
        <v>53</v>
      </c>
      <c r="O22" t="s">
        <v>202</v>
      </c>
      <c r="P22" t="s">
        <v>174</v>
      </c>
      <c r="Q22" t="s">
        <v>203</v>
      </c>
      <c r="R22" t="str">
        <f t="shared" si="4"/>
        <v>Action &amp; Adventure</v>
      </c>
    </row>
    <row r="23" spans="1:18" x14ac:dyDescent="0.2">
      <c r="A23" t="s">
        <v>204</v>
      </c>
      <c r="B23" t="s">
        <v>1</v>
      </c>
      <c r="C23" t="str">
        <f t="shared" si="0"/>
        <v>Naruto Shipp√ªden the Movie</v>
      </c>
      <c r="D23" t="s">
        <v>205</v>
      </c>
      <c r="E23" t="s">
        <v>194</v>
      </c>
      <c r="F23" t="str">
        <f t="shared" si="2"/>
        <v>Junko Takeuchi</v>
      </c>
      <c r="G23" t="s">
        <v>206</v>
      </c>
      <c r="H23" t="s">
        <v>172</v>
      </c>
      <c r="I23" t="str">
        <f t="shared" si="3"/>
        <v>Japan</v>
      </c>
      <c r="J23" t="str">
        <f>TRIM(Table1[[#This Row],[Oldest Country]])</f>
        <v>Japan</v>
      </c>
      <c r="K23" s="17">
        <v>44439</v>
      </c>
      <c r="L23" s="17" t="str">
        <f t="shared" si="1"/>
        <v>Tue</v>
      </c>
      <c r="M23" s="17">
        <v>2009</v>
      </c>
      <c r="N23" t="s">
        <v>53</v>
      </c>
      <c r="O23" t="s">
        <v>118</v>
      </c>
      <c r="P23" t="s">
        <v>174</v>
      </c>
      <c r="Q23" t="s">
        <v>207</v>
      </c>
      <c r="R23" t="str">
        <f t="shared" si="4"/>
        <v>Action &amp; Adventure</v>
      </c>
    </row>
    <row r="24" spans="1:18" x14ac:dyDescent="0.2">
      <c r="A24" t="s">
        <v>208</v>
      </c>
      <c r="B24" t="s">
        <v>1</v>
      </c>
      <c r="C24" t="str">
        <f t="shared" si="0"/>
        <v>Naruto Shippuden</v>
      </c>
      <c r="D24" t="s">
        <v>209</v>
      </c>
      <c r="E24" t="s">
        <v>200</v>
      </c>
      <c r="F24" t="str">
        <f t="shared" si="2"/>
        <v>Junko Takeuchi</v>
      </c>
      <c r="G24" t="s">
        <v>210</v>
      </c>
      <c r="H24" t="s">
        <v>172</v>
      </c>
      <c r="I24" t="str">
        <f t="shared" si="3"/>
        <v>Japan</v>
      </c>
      <c r="J24" t="str">
        <f>TRIM(Table1[[#This Row],[Oldest Country]])</f>
        <v>Japan</v>
      </c>
      <c r="K24" s="17">
        <v>44440</v>
      </c>
      <c r="L24" s="17" t="str">
        <f t="shared" si="1"/>
        <v>Wed</v>
      </c>
      <c r="M24" s="17">
        <v>2007</v>
      </c>
      <c r="N24" t="s">
        <v>53</v>
      </c>
      <c r="O24" t="s">
        <v>211</v>
      </c>
      <c r="P24" t="s">
        <v>174</v>
      </c>
      <c r="Q24" t="s">
        <v>212</v>
      </c>
      <c r="R24" t="str">
        <f t="shared" si="4"/>
        <v>Action &amp; Adventure</v>
      </c>
    </row>
    <row r="25" spans="1:18" x14ac:dyDescent="0.2">
      <c r="A25" t="s">
        <v>213</v>
      </c>
      <c r="B25" t="s">
        <v>1</v>
      </c>
      <c r="C25" t="str">
        <f t="shared" si="0"/>
        <v>Naruto Shippuden</v>
      </c>
      <c r="D25" t="s">
        <v>214</v>
      </c>
      <c r="E25" t="s">
        <v>194</v>
      </c>
      <c r="F25" t="str">
        <f t="shared" si="2"/>
        <v>Junko Takeuchi</v>
      </c>
      <c r="G25" t="s">
        <v>215</v>
      </c>
      <c r="H25" t="s">
        <v>172</v>
      </c>
      <c r="I25" t="str">
        <f t="shared" si="3"/>
        <v>Japan</v>
      </c>
      <c r="J25" t="str">
        <f>TRIM(Table1[[#This Row],[Oldest Country]])</f>
        <v>Japan</v>
      </c>
      <c r="K25" s="17">
        <v>44441</v>
      </c>
      <c r="L25" s="17" t="str">
        <f t="shared" si="1"/>
        <v>Thu</v>
      </c>
      <c r="M25" s="17">
        <v>2010</v>
      </c>
      <c r="N25" t="s">
        <v>33</v>
      </c>
      <c r="O25" t="s">
        <v>216</v>
      </c>
      <c r="P25" t="s">
        <v>174</v>
      </c>
      <c r="Q25" t="s">
        <v>217</v>
      </c>
      <c r="R25" t="str">
        <f t="shared" si="4"/>
        <v>Action &amp; Adventure</v>
      </c>
    </row>
    <row r="26" spans="1:18" x14ac:dyDescent="0.2">
      <c r="A26" t="s">
        <v>218</v>
      </c>
      <c r="B26" t="s">
        <v>1</v>
      </c>
      <c r="C26" t="str">
        <f t="shared" si="0"/>
        <v>Naruto the Movie 2</v>
      </c>
      <c r="D26" t="s">
        <v>219</v>
      </c>
      <c r="E26" t="s">
        <v>220</v>
      </c>
      <c r="F26" t="str">
        <f t="shared" si="2"/>
        <v>Junko Takeuchi</v>
      </c>
      <c r="G26" t="s">
        <v>221</v>
      </c>
      <c r="H26" t="s">
        <v>172</v>
      </c>
      <c r="I26" t="str">
        <f t="shared" si="3"/>
        <v>Japan</v>
      </c>
      <c r="J26" t="str">
        <f>TRIM(Table1[[#This Row],[Oldest Country]])</f>
        <v>Japan</v>
      </c>
      <c r="K26" s="17">
        <v>44442</v>
      </c>
      <c r="L26" s="17" t="str">
        <f t="shared" si="1"/>
        <v>Fri</v>
      </c>
      <c r="M26" s="17">
        <v>2005</v>
      </c>
      <c r="N26" t="s">
        <v>53</v>
      </c>
      <c r="O26" t="s">
        <v>92</v>
      </c>
      <c r="P26" t="s">
        <v>174</v>
      </c>
      <c r="Q26" t="s">
        <v>222</v>
      </c>
      <c r="R26" t="str">
        <f t="shared" si="4"/>
        <v>Action &amp; Adventure</v>
      </c>
    </row>
    <row r="27" spans="1:18" x14ac:dyDescent="0.2">
      <c r="A27" t="s">
        <v>223</v>
      </c>
      <c r="B27" t="s">
        <v>1</v>
      </c>
      <c r="C27" t="str">
        <f t="shared" si="0"/>
        <v>Naruto the Movie 3</v>
      </c>
      <c r="D27" t="s">
        <v>224</v>
      </c>
      <c r="E27" t="s">
        <v>225</v>
      </c>
      <c r="F27" t="str">
        <f t="shared" si="2"/>
        <v>Junko Takeuchi</v>
      </c>
      <c r="G27" t="s">
        <v>226</v>
      </c>
      <c r="H27" t="s">
        <v>172</v>
      </c>
      <c r="I27" t="str">
        <f t="shared" si="3"/>
        <v>Japan</v>
      </c>
      <c r="J27" t="str">
        <f>TRIM(Table1[[#This Row],[Oldest Country]])</f>
        <v>Japan</v>
      </c>
      <c r="K27" s="17">
        <v>44443</v>
      </c>
      <c r="L27" s="17" t="str">
        <f t="shared" si="1"/>
        <v>Sat</v>
      </c>
      <c r="M27" s="17">
        <v>2006</v>
      </c>
      <c r="N27" t="s">
        <v>53</v>
      </c>
      <c r="O27" t="s">
        <v>211</v>
      </c>
      <c r="P27" t="s">
        <v>174</v>
      </c>
      <c r="Q27" t="s">
        <v>227</v>
      </c>
      <c r="R27" t="str">
        <f t="shared" si="4"/>
        <v>Action &amp; Adventure</v>
      </c>
    </row>
    <row r="28" spans="1:18" x14ac:dyDescent="0.2">
      <c r="A28" t="s">
        <v>228</v>
      </c>
      <c r="B28" t="s">
        <v>1</v>
      </c>
      <c r="C28" t="str">
        <f t="shared" si="0"/>
        <v>Naruto the Movie</v>
      </c>
      <c r="D28" t="s">
        <v>229</v>
      </c>
      <c r="E28" t="s">
        <v>230</v>
      </c>
      <c r="F28" t="str">
        <f t="shared" si="2"/>
        <v>Junko Takeuchi</v>
      </c>
      <c r="G28" t="s">
        <v>231</v>
      </c>
      <c r="H28" t="s">
        <v>172</v>
      </c>
      <c r="I28" t="str">
        <f t="shared" si="3"/>
        <v>Japan</v>
      </c>
      <c r="J28" t="str">
        <f>TRIM(Table1[[#This Row],[Oldest Country]])</f>
        <v>Japan</v>
      </c>
      <c r="K28" s="17">
        <v>44444</v>
      </c>
      <c r="L28" s="17" t="str">
        <f t="shared" si="1"/>
        <v>Sun</v>
      </c>
      <c r="M28" s="17">
        <v>2004</v>
      </c>
      <c r="N28" t="s">
        <v>53</v>
      </c>
      <c r="O28" t="s">
        <v>232</v>
      </c>
      <c r="P28" t="s">
        <v>174</v>
      </c>
      <c r="Q28" t="s">
        <v>233</v>
      </c>
      <c r="R28" t="str">
        <f t="shared" si="4"/>
        <v>Action &amp; Adventure</v>
      </c>
    </row>
    <row r="29" spans="1:18" x14ac:dyDescent="0.2">
      <c r="A29" t="s">
        <v>240</v>
      </c>
      <c r="B29" t="s">
        <v>1</v>
      </c>
      <c r="C29" t="str">
        <f t="shared" si="0"/>
        <v>King of Boys</v>
      </c>
      <c r="D29" t="s">
        <v>241</v>
      </c>
      <c r="E29" t="s">
        <v>242</v>
      </c>
      <c r="F29" t="str">
        <f t="shared" si="2"/>
        <v>Sola Sobowale</v>
      </c>
      <c r="G29" t="s">
        <v>243</v>
      </c>
      <c r="H29" t="s">
        <v>166</v>
      </c>
      <c r="I29" t="str">
        <f t="shared" si="3"/>
        <v>Nigeria</v>
      </c>
      <c r="J29" t="str">
        <f>TRIM(Table1[[#This Row],[Oldest Country]])</f>
        <v>Nigeria</v>
      </c>
      <c r="K29" s="17">
        <v>44445</v>
      </c>
      <c r="L29" s="17" t="str">
        <f t="shared" si="1"/>
        <v>Mon</v>
      </c>
      <c r="M29" s="17">
        <v>2018</v>
      </c>
      <c r="N29" t="s">
        <v>8</v>
      </c>
      <c r="O29" t="s">
        <v>244</v>
      </c>
      <c r="P29" t="s">
        <v>50</v>
      </c>
      <c r="Q29" t="s">
        <v>245</v>
      </c>
      <c r="R29" t="str">
        <f t="shared" si="4"/>
        <v>Dramas</v>
      </c>
    </row>
    <row r="30" spans="1:18" x14ac:dyDescent="0.2">
      <c r="A30" t="s">
        <v>251</v>
      </c>
      <c r="B30" t="s">
        <v>1</v>
      </c>
      <c r="C30" t="str">
        <f t="shared" si="0"/>
        <v>Kate</v>
      </c>
      <c r="D30" t="s">
        <v>252</v>
      </c>
      <c r="E30" t="s">
        <v>253</v>
      </c>
      <c r="F30" t="str">
        <f t="shared" si="2"/>
        <v>Mary Elizabeth Winstead</v>
      </c>
      <c r="G30" t="s">
        <v>254</v>
      </c>
      <c r="H30" t="s">
        <v>2</v>
      </c>
      <c r="I30" t="str">
        <f t="shared" si="3"/>
        <v>United States</v>
      </c>
      <c r="J30" t="str">
        <f>TRIM(Table1[[#This Row],[Oldest Country]])</f>
        <v>United States</v>
      </c>
      <c r="K30" s="17">
        <v>44446</v>
      </c>
      <c r="L30" s="17" t="str">
        <f t="shared" si="1"/>
        <v>Tue</v>
      </c>
      <c r="M30" s="17">
        <v>2021</v>
      </c>
      <c r="N30" t="s">
        <v>154</v>
      </c>
      <c r="O30" t="s">
        <v>100</v>
      </c>
      <c r="P30" t="s">
        <v>156</v>
      </c>
      <c r="Q30" t="s">
        <v>255</v>
      </c>
      <c r="R30" t="str">
        <f t="shared" si="4"/>
        <v>Action &amp; Adventure</v>
      </c>
    </row>
    <row r="31" spans="1:18" x14ac:dyDescent="0.2">
      <c r="A31" t="s">
        <v>257</v>
      </c>
      <c r="B31" t="s">
        <v>1</v>
      </c>
      <c r="C31" t="str">
        <f t="shared" si="0"/>
        <v>Omo Ghetto</v>
      </c>
      <c r="D31" t="s">
        <v>258</v>
      </c>
      <c r="E31" t="s">
        <v>259</v>
      </c>
      <c r="F31" t="str">
        <f t="shared" si="2"/>
        <v>Funke Akindele</v>
      </c>
      <c r="G31" t="s">
        <v>260</v>
      </c>
      <c r="H31" t="s">
        <v>166</v>
      </c>
      <c r="I31" t="str">
        <f t="shared" si="3"/>
        <v>Nigeria</v>
      </c>
      <c r="J31" t="str">
        <f>TRIM(Table1[[#This Row],[Oldest Country]])</f>
        <v>Nigeria</v>
      </c>
      <c r="K31" s="17">
        <v>44447</v>
      </c>
      <c r="L31" s="17" t="str">
        <f t="shared" si="1"/>
        <v>Wed</v>
      </c>
      <c r="M31" s="17">
        <v>2020</v>
      </c>
      <c r="N31" t="s">
        <v>8</v>
      </c>
      <c r="O31" t="s">
        <v>79</v>
      </c>
      <c r="P31" t="s">
        <v>261</v>
      </c>
      <c r="Q31" t="s">
        <v>262</v>
      </c>
      <c r="R31" t="str">
        <f t="shared" si="4"/>
        <v>Action &amp; Adventure</v>
      </c>
    </row>
    <row r="32" spans="1:18" x14ac:dyDescent="0.2">
      <c r="A32" t="s">
        <v>268</v>
      </c>
      <c r="B32" t="s">
        <v>1</v>
      </c>
      <c r="C32" t="str">
        <f t="shared" si="0"/>
        <v>Paradise Hills</v>
      </c>
      <c r="D32" t="s">
        <v>269</v>
      </c>
      <c r="E32" t="s">
        <v>270</v>
      </c>
      <c r="F32" t="str">
        <f t="shared" si="2"/>
        <v>Emma Roberts</v>
      </c>
      <c r="G32" t="s">
        <v>271</v>
      </c>
      <c r="H32" t="s">
        <v>272</v>
      </c>
      <c r="I32" t="str">
        <f t="shared" si="3"/>
        <v>Spain</v>
      </c>
      <c r="J32" t="str">
        <f>TRIM(Table1[[#This Row],[Oldest Country]])</f>
        <v>Spain</v>
      </c>
      <c r="K32" s="17">
        <v>44448</v>
      </c>
      <c r="L32" s="17" t="str">
        <f t="shared" si="1"/>
        <v>Thu</v>
      </c>
      <c r="M32" s="17">
        <v>2019</v>
      </c>
      <c r="N32" t="s">
        <v>8</v>
      </c>
      <c r="O32" t="s">
        <v>211</v>
      </c>
      <c r="P32" t="s">
        <v>273</v>
      </c>
      <c r="Q32" t="s">
        <v>274</v>
      </c>
      <c r="R32" t="str">
        <f t="shared" si="4"/>
        <v>Sci-Fi &amp; Fantasy</v>
      </c>
    </row>
    <row r="33" spans="1:18" x14ac:dyDescent="0.2">
      <c r="A33" t="s">
        <v>279</v>
      </c>
      <c r="B33" t="s">
        <v>1</v>
      </c>
      <c r="C33" t="str">
        <f t="shared" si="0"/>
        <v>Show Dogs</v>
      </c>
      <c r="D33" t="s">
        <v>280</v>
      </c>
      <c r="E33" t="s">
        <v>281</v>
      </c>
      <c r="F33" t="str">
        <f t="shared" si="2"/>
        <v>Will Arnett</v>
      </c>
      <c r="G33" t="s">
        <v>282</v>
      </c>
      <c r="H33" t="s">
        <v>283</v>
      </c>
      <c r="I33" t="str">
        <f t="shared" si="3"/>
        <v>United Kingdom</v>
      </c>
      <c r="J33" t="str">
        <f>TRIM(Table1[[#This Row],[Oldest Country]])</f>
        <v>United Kingdom</v>
      </c>
      <c r="K33" s="17">
        <v>44447</v>
      </c>
      <c r="L33" s="17" t="str">
        <f t="shared" si="1"/>
        <v>Wed</v>
      </c>
      <c r="M33" s="17">
        <v>2018</v>
      </c>
      <c r="N33" t="s">
        <v>17</v>
      </c>
      <c r="O33" t="s">
        <v>4</v>
      </c>
      <c r="P33" t="s">
        <v>54</v>
      </c>
      <c r="Q33" t="s">
        <v>284</v>
      </c>
      <c r="R33" t="str">
        <f t="shared" si="4"/>
        <v>Children &amp; Family Movies</v>
      </c>
    </row>
    <row r="34" spans="1:18" x14ac:dyDescent="0.2">
      <c r="A34" t="s">
        <v>287</v>
      </c>
      <c r="B34" t="s">
        <v>1</v>
      </c>
      <c r="C34" t="str">
        <f t="shared" si="0"/>
        <v>If I Leave Here Tomorrow</v>
      </c>
      <c r="D34" t="s">
        <v>288</v>
      </c>
      <c r="E34" t="s">
        <v>289</v>
      </c>
      <c r="F34" t="str">
        <f t="shared" si="2"/>
        <v>Ronnie Van Zandt</v>
      </c>
      <c r="G34" t="s">
        <v>290</v>
      </c>
      <c r="H34" t="s">
        <v>2</v>
      </c>
      <c r="I34" t="str">
        <f t="shared" si="3"/>
        <v>United States</v>
      </c>
      <c r="J34" t="str">
        <f>TRIM(Table1[[#This Row],[Oldest Country]])</f>
        <v>United States</v>
      </c>
      <c r="K34" s="17">
        <v>44446</v>
      </c>
      <c r="L34" s="17" t="str">
        <f t="shared" si="1"/>
        <v>Tue</v>
      </c>
      <c r="M34" s="17">
        <v>2018</v>
      </c>
      <c r="N34" t="s">
        <v>8</v>
      </c>
      <c r="O34" t="s">
        <v>92</v>
      </c>
      <c r="P34" t="s">
        <v>291</v>
      </c>
      <c r="Q34" t="s">
        <v>292</v>
      </c>
      <c r="R34" t="str">
        <f t="shared" si="4"/>
        <v>Documentaries</v>
      </c>
    </row>
    <row r="35" spans="1:18" x14ac:dyDescent="0.2">
      <c r="A35" t="s">
        <v>299</v>
      </c>
      <c r="B35" t="s">
        <v>1</v>
      </c>
      <c r="C35" t="str">
        <f t="shared" si="0"/>
        <v>Angamaly Diaries</v>
      </c>
      <c r="D35" t="s">
        <v>300</v>
      </c>
      <c r="E35" t="s">
        <v>301</v>
      </c>
      <c r="F35" t="str">
        <f t="shared" si="2"/>
        <v>Antony Varghese</v>
      </c>
      <c r="G35" t="s">
        <v>302</v>
      </c>
      <c r="H35" t="s">
        <v>14</v>
      </c>
      <c r="I35" t="str">
        <f t="shared" si="3"/>
        <v>India</v>
      </c>
      <c r="J35" t="str">
        <f>TRIM(Table1[[#This Row],[Oldest Country]])</f>
        <v>India</v>
      </c>
      <c r="K35" s="17">
        <v>44444</v>
      </c>
      <c r="L35" s="17" t="str">
        <f t="shared" si="1"/>
        <v>Sun</v>
      </c>
      <c r="M35" s="17">
        <v>2017</v>
      </c>
      <c r="N35" t="s">
        <v>33</v>
      </c>
      <c r="O35" t="s">
        <v>303</v>
      </c>
      <c r="P35" t="s">
        <v>261</v>
      </c>
      <c r="Q35" t="s">
        <v>304</v>
      </c>
      <c r="R35" t="str">
        <f t="shared" si="4"/>
        <v>Action &amp; Adventure</v>
      </c>
    </row>
    <row r="36" spans="1:18" x14ac:dyDescent="0.2">
      <c r="A36" t="s">
        <v>305</v>
      </c>
      <c r="B36" t="s">
        <v>1</v>
      </c>
      <c r="C36" t="str">
        <f t="shared" si="0"/>
        <v>A Champion Heart</v>
      </c>
      <c r="D36" t="s">
        <v>306</v>
      </c>
      <c r="E36" t="s">
        <v>307</v>
      </c>
      <c r="F36" t="str">
        <f t="shared" si="2"/>
        <v>Mandy Grace</v>
      </c>
      <c r="G36" t="s">
        <v>308</v>
      </c>
      <c r="H36" t="s">
        <v>2</v>
      </c>
      <c r="I36" t="str">
        <f t="shared" si="3"/>
        <v>United States</v>
      </c>
      <c r="J36" t="str">
        <f>TRIM(Table1[[#This Row],[Oldest Country]])</f>
        <v>United States</v>
      </c>
      <c r="K36" s="17">
        <v>44443</v>
      </c>
      <c r="L36" s="17" t="str">
        <f t="shared" si="1"/>
        <v>Sat</v>
      </c>
      <c r="M36" s="17">
        <v>2018</v>
      </c>
      <c r="N36" t="s">
        <v>309</v>
      </c>
      <c r="O36" t="s">
        <v>4</v>
      </c>
      <c r="P36" t="s">
        <v>310</v>
      </c>
      <c r="Q36" t="s">
        <v>311</v>
      </c>
      <c r="R36" t="str">
        <f t="shared" si="4"/>
        <v>Children &amp; Family Movies</v>
      </c>
    </row>
    <row r="37" spans="1:18" x14ac:dyDescent="0.2">
      <c r="A37" t="s">
        <v>319</v>
      </c>
      <c r="B37" t="s">
        <v>1</v>
      </c>
      <c r="C37" t="str">
        <f t="shared" si="0"/>
        <v>Anjaam</v>
      </c>
      <c r="D37" t="s">
        <v>320</v>
      </c>
      <c r="E37" t="s">
        <v>321</v>
      </c>
      <c r="F37" t="str">
        <f t="shared" si="2"/>
        <v>Madhuri Dixit</v>
      </c>
      <c r="G37" t="s">
        <v>322</v>
      </c>
      <c r="H37" t="s">
        <v>14</v>
      </c>
      <c r="I37" t="str">
        <f t="shared" si="3"/>
        <v>India</v>
      </c>
      <c r="J37" t="str">
        <f>TRIM(Table1[[#This Row],[Oldest Country]])</f>
        <v>India</v>
      </c>
      <c r="K37" s="17">
        <v>44441</v>
      </c>
      <c r="L37" s="17" t="str">
        <f t="shared" si="1"/>
        <v>Thu</v>
      </c>
      <c r="M37" s="17">
        <v>1994</v>
      </c>
      <c r="N37" t="s">
        <v>33</v>
      </c>
      <c r="O37" t="s">
        <v>323</v>
      </c>
      <c r="P37" t="s">
        <v>109</v>
      </c>
      <c r="Q37" t="s">
        <v>324</v>
      </c>
      <c r="R37" t="str">
        <f t="shared" si="4"/>
        <v>Dramas</v>
      </c>
    </row>
    <row r="38" spans="1:18" x14ac:dyDescent="0.2">
      <c r="A38" t="s">
        <v>325</v>
      </c>
      <c r="B38" t="s">
        <v>1</v>
      </c>
      <c r="C38" t="str">
        <f t="shared" si="0"/>
        <v>Bright Star</v>
      </c>
      <c r="D38" t="s">
        <v>326</v>
      </c>
      <c r="E38" t="s">
        <v>327</v>
      </c>
      <c r="F38" t="str">
        <f t="shared" si="2"/>
        <v>Abbie Cornish</v>
      </c>
      <c r="G38" t="s">
        <v>328</v>
      </c>
      <c r="H38" t="s">
        <v>329</v>
      </c>
      <c r="I38" t="str">
        <f t="shared" si="3"/>
        <v>United Kingdom</v>
      </c>
      <c r="J38" t="str">
        <f>TRIM(Table1[[#This Row],[Oldest Country]])</f>
        <v>United Kingdom</v>
      </c>
      <c r="K38" s="17">
        <v>44441</v>
      </c>
      <c r="L38" s="17" t="str">
        <f t="shared" si="1"/>
        <v>Thu</v>
      </c>
      <c r="M38" s="17">
        <v>2009</v>
      </c>
      <c r="N38" t="s">
        <v>17</v>
      </c>
      <c r="O38" t="s">
        <v>315</v>
      </c>
      <c r="P38" t="s">
        <v>330</v>
      </c>
      <c r="Q38" t="s">
        <v>331</v>
      </c>
      <c r="R38" t="str">
        <f t="shared" si="4"/>
        <v>Dramas</v>
      </c>
    </row>
    <row r="39" spans="1:18" x14ac:dyDescent="0.2">
      <c r="A39" t="s">
        <v>332</v>
      </c>
      <c r="B39" t="s">
        <v>1</v>
      </c>
      <c r="C39" t="str">
        <f t="shared" si="0"/>
        <v>Dhanak</v>
      </c>
      <c r="D39" t="s">
        <v>333</v>
      </c>
      <c r="E39" t="s">
        <v>334</v>
      </c>
      <c r="F39" t="str">
        <f t="shared" si="2"/>
        <v>Krrish Chhabria</v>
      </c>
      <c r="G39" t="s">
        <v>335</v>
      </c>
      <c r="H39" t="s">
        <v>14</v>
      </c>
      <c r="I39" t="str">
        <f t="shared" si="3"/>
        <v>India</v>
      </c>
      <c r="J39" t="str">
        <f>TRIM(Table1[[#This Row],[Oldest Country]])</f>
        <v>India</v>
      </c>
      <c r="K39" s="17">
        <v>44441</v>
      </c>
      <c r="L39" s="17" t="str">
        <f t="shared" si="1"/>
        <v>Thu</v>
      </c>
      <c r="M39" s="17">
        <v>2015</v>
      </c>
      <c r="N39" t="s">
        <v>53</v>
      </c>
      <c r="O39" t="s">
        <v>336</v>
      </c>
      <c r="P39" t="s">
        <v>337</v>
      </c>
      <c r="Q39" t="s">
        <v>338</v>
      </c>
      <c r="R39" t="str">
        <f t="shared" si="4"/>
        <v>Comedies</v>
      </c>
    </row>
    <row r="40" spans="1:18" x14ac:dyDescent="0.2">
      <c r="A40" t="s">
        <v>339</v>
      </c>
      <c r="B40" t="s">
        <v>1</v>
      </c>
      <c r="C40" t="str">
        <f t="shared" si="0"/>
        <v>Gurgaon</v>
      </c>
      <c r="D40" t="s">
        <v>340</v>
      </c>
      <c r="E40" t="s">
        <v>341</v>
      </c>
      <c r="F40" t="str">
        <f t="shared" si="2"/>
        <v>Akshay Oberoi</v>
      </c>
      <c r="G40" t="s">
        <v>342</v>
      </c>
      <c r="H40" t="s">
        <v>14</v>
      </c>
      <c r="I40" t="str">
        <f t="shared" si="3"/>
        <v>India</v>
      </c>
      <c r="J40" t="str">
        <f>TRIM(Table1[[#This Row],[Oldest Country]])</f>
        <v>India</v>
      </c>
      <c r="K40" s="17">
        <v>44441</v>
      </c>
      <c r="L40" s="17" t="str">
        <f t="shared" si="1"/>
        <v>Thu</v>
      </c>
      <c r="M40" s="17">
        <v>2017</v>
      </c>
      <c r="N40" t="s">
        <v>33</v>
      </c>
      <c r="O40" t="s">
        <v>100</v>
      </c>
      <c r="P40" t="s">
        <v>109</v>
      </c>
      <c r="Q40" t="s">
        <v>343</v>
      </c>
      <c r="R40" t="str">
        <f t="shared" si="4"/>
        <v>Dramas</v>
      </c>
    </row>
    <row r="41" spans="1:18" x14ac:dyDescent="0.2">
      <c r="A41" t="s">
        <v>345</v>
      </c>
      <c r="B41" t="s">
        <v>1</v>
      </c>
      <c r="C41" t="str">
        <f t="shared" si="0"/>
        <v>In the Cut</v>
      </c>
      <c r="D41" t="s">
        <v>346</v>
      </c>
      <c r="E41" t="s">
        <v>327</v>
      </c>
      <c r="F41" t="str">
        <f t="shared" si="2"/>
        <v>Meg Ryan</v>
      </c>
      <c r="G41" t="s">
        <v>347</v>
      </c>
      <c r="H41" t="s">
        <v>348</v>
      </c>
      <c r="I41" t="str">
        <f t="shared" si="3"/>
        <v>United Kingdom</v>
      </c>
      <c r="J41" t="str">
        <f>TRIM(Table1[[#This Row],[Oldest Country]])</f>
        <v>United Kingdom</v>
      </c>
      <c r="K41" s="17">
        <v>44441</v>
      </c>
      <c r="L41" s="17" t="str">
        <f t="shared" si="1"/>
        <v>Thu</v>
      </c>
      <c r="M41" s="17">
        <v>2003</v>
      </c>
      <c r="N41" t="s">
        <v>154</v>
      </c>
      <c r="O41" t="s">
        <v>349</v>
      </c>
      <c r="P41" t="s">
        <v>61</v>
      </c>
      <c r="Q41" t="s">
        <v>350</v>
      </c>
      <c r="R41" t="str">
        <f t="shared" si="4"/>
        <v>Thrillers</v>
      </c>
    </row>
    <row r="42" spans="1:18" x14ac:dyDescent="0.2">
      <c r="A42" t="s">
        <v>351</v>
      </c>
      <c r="B42" t="s">
        <v>1</v>
      </c>
      <c r="C42" t="str">
        <f t="shared" si="0"/>
        <v>Shikara</v>
      </c>
      <c r="D42" t="s">
        <v>352</v>
      </c>
      <c r="E42" t="s">
        <v>353</v>
      </c>
      <c r="F42" t="str">
        <f t="shared" si="2"/>
        <v>Aadil Khan</v>
      </c>
      <c r="G42" t="s">
        <v>354</v>
      </c>
      <c r="H42" t="s">
        <v>14</v>
      </c>
      <c r="I42" t="str">
        <f t="shared" si="3"/>
        <v>India</v>
      </c>
      <c r="J42" t="str">
        <f>TRIM(Table1[[#This Row],[Oldest Country]])</f>
        <v>India</v>
      </c>
      <c r="K42" s="17">
        <v>44441</v>
      </c>
      <c r="L42" s="17" t="str">
        <f t="shared" si="1"/>
        <v>Thu</v>
      </c>
      <c r="M42" s="17">
        <v>2020</v>
      </c>
      <c r="N42" t="s">
        <v>33</v>
      </c>
      <c r="O42" t="s">
        <v>155</v>
      </c>
      <c r="P42" t="s">
        <v>278</v>
      </c>
      <c r="Q42" t="s">
        <v>355</v>
      </c>
      <c r="R42" t="str">
        <f t="shared" si="4"/>
        <v>Dramas</v>
      </c>
    </row>
    <row r="43" spans="1:18" x14ac:dyDescent="0.2">
      <c r="A43" t="s">
        <v>356</v>
      </c>
      <c r="B43" t="s">
        <v>1</v>
      </c>
      <c r="C43" t="str">
        <f t="shared" si="0"/>
        <v>A Cinderella Story</v>
      </c>
      <c r="D43" t="s">
        <v>357</v>
      </c>
      <c r="E43" t="s">
        <v>358</v>
      </c>
      <c r="F43" t="str">
        <f t="shared" si="2"/>
        <v>Hilary Duff</v>
      </c>
      <c r="G43" t="s">
        <v>359</v>
      </c>
      <c r="H43" t="s">
        <v>360</v>
      </c>
      <c r="I43" t="str">
        <f t="shared" si="3"/>
        <v>United States</v>
      </c>
      <c r="J43" t="str">
        <f>TRIM(Table1[[#This Row],[Oldest Country]])</f>
        <v>United States</v>
      </c>
      <c r="K43" s="17">
        <v>44440</v>
      </c>
      <c r="L43" s="17" t="str">
        <f t="shared" si="1"/>
        <v>Wed</v>
      </c>
      <c r="M43" s="17">
        <v>2004</v>
      </c>
      <c r="N43" t="s">
        <v>17</v>
      </c>
      <c r="O43" t="s">
        <v>211</v>
      </c>
      <c r="P43" t="s">
        <v>54</v>
      </c>
      <c r="Q43" t="s">
        <v>361</v>
      </c>
      <c r="R43" t="str">
        <f t="shared" si="4"/>
        <v>Children &amp; Family Movies</v>
      </c>
    </row>
    <row r="44" spans="1:18" x14ac:dyDescent="0.2">
      <c r="A44" t="s">
        <v>363</v>
      </c>
      <c r="B44" t="s">
        <v>1</v>
      </c>
      <c r="C44" t="str">
        <f t="shared" si="0"/>
        <v>An Unfinished Life</v>
      </c>
      <c r="D44" t="s">
        <v>364</v>
      </c>
      <c r="E44" t="s">
        <v>365</v>
      </c>
      <c r="F44" t="str">
        <f t="shared" si="2"/>
        <v>Robert Redford</v>
      </c>
      <c r="G44" t="s">
        <v>366</v>
      </c>
      <c r="H44" t="s">
        <v>367</v>
      </c>
      <c r="I44" t="str">
        <f t="shared" si="3"/>
        <v>Germany</v>
      </c>
      <c r="J44" t="str">
        <f>TRIM(Table1[[#This Row],[Oldest Country]])</f>
        <v>Germany</v>
      </c>
      <c r="K44" s="17">
        <v>44440</v>
      </c>
      <c r="L44" s="17" t="str">
        <f t="shared" si="1"/>
        <v>Wed</v>
      </c>
      <c r="M44" s="17">
        <v>2005</v>
      </c>
      <c r="N44" t="s">
        <v>3</v>
      </c>
      <c r="O44" t="s">
        <v>368</v>
      </c>
      <c r="P44" t="s">
        <v>316</v>
      </c>
      <c r="Q44" t="s">
        <v>369</v>
      </c>
      <c r="R44" t="str">
        <f t="shared" si="4"/>
        <v>Dramas</v>
      </c>
    </row>
    <row r="45" spans="1:18" x14ac:dyDescent="0.2">
      <c r="A45" t="s">
        <v>372</v>
      </c>
      <c r="B45" t="s">
        <v>1</v>
      </c>
      <c r="C45" t="str">
        <f t="shared" si="0"/>
        <v>Blade Runner</v>
      </c>
      <c r="D45" t="s">
        <v>373</v>
      </c>
      <c r="E45" t="s">
        <v>374</v>
      </c>
      <c r="F45" t="str">
        <f t="shared" si="2"/>
        <v>Harrison Ford</v>
      </c>
      <c r="G45" t="s">
        <v>375</v>
      </c>
      <c r="H45" t="s">
        <v>2</v>
      </c>
      <c r="I45" t="str">
        <f t="shared" si="3"/>
        <v>United States</v>
      </c>
      <c r="J45" t="str">
        <f>TRIM(Table1[[#This Row],[Oldest Country]])</f>
        <v>United States</v>
      </c>
      <c r="K45" s="17">
        <v>44440</v>
      </c>
      <c r="L45" s="17" t="str">
        <f t="shared" si="1"/>
        <v>Wed</v>
      </c>
      <c r="M45" s="17">
        <v>1982</v>
      </c>
      <c r="N45" t="s">
        <v>154</v>
      </c>
      <c r="O45" t="s">
        <v>297</v>
      </c>
      <c r="P45" t="s">
        <v>376</v>
      </c>
      <c r="Q45" t="s">
        <v>377</v>
      </c>
      <c r="R45" t="str">
        <f t="shared" si="4"/>
        <v>Action &amp; Adventure</v>
      </c>
    </row>
    <row r="46" spans="1:18" x14ac:dyDescent="0.2">
      <c r="A46" t="s">
        <v>379</v>
      </c>
      <c r="B46" t="s">
        <v>1</v>
      </c>
      <c r="C46" t="str">
        <f t="shared" si="0"/>
        <v>Chappie</v>
      </c>
      <c r="D46" t="s">
        <v>380</v>
      </c>
      <c r="E46" t="s">
        <v>381</v>
      </c>
      <c r="F46" t="str">
        <f t="shared" si="2"/>
        <v>Sharlto Copley</v>
      </c>
      <c r="G46" t="s">
        <v>382</v>
      </c>
      <c r="H46" t="s">
        <v>383</v>
      </c>
      <c r="I46" t="str">
        <f t="shared" si="3"/>
        <v>South Africa</v>
      </c>
      <c r="J46" t="str">
        <f>TRIM(Table1[[#This Row],[Oldest Country]])</f>
        <v>South Africa</v>
      </c>
      <c r="K46" s="17">
        <v>44440</v>
      </c>
      <c r="L46" s="17" t="str">
        <f t="shared" si="1"/>
        <v>Wed</v>
      </c>
      <c r="M46" s="17">
        <v>2015</v>
      </c>
      <c r="N46" t="s">
        <v>154</v>
      </c>
      <c r="O46" t="s">
        <v>384</v>
      </c>
      <c r="P46" t="s">
        <v>385</v>
      </c>
      <c r="Q46" t="s">
        <v>386</v>
      </c>
      <c r="R46" t="str">
        <f t="shared" si="4"/>
        <v>Action &amp; Adventure</v>
      </c>
    </row>
    <row r="47" spans="1:18" x14ac:dyDescent="0.2">
      <c r="A47" t="s">
        <v>387</v>
      </c>
      <c r="B47" t="s">
        <v>1</v>
      </c>
      <c r="C47" t="str">
        <f t="shared" si="0"/>
        <v>Clear and Present Danger</v>
      </c>
      <c r="D47" t="s">
        <v>388</v>
      </c>
      <c r="E47" t="s">
        <v>389</v>
      </c>
      <c r="F47" t="str">
        <f t="shared" si="2"/>
        <v>Harrison Ford</v>
      </c>
      <c r="G47" t="s">
        <v>390</v>
      </c>
      <c r="H47" t="s">
        <v>391</v>
      </c>
      <c r="I47" t="str">
        <f t="shared" si="3"/>
        <v>United States</v>
      </c>
      <c r="J47" t="str">
        <f>TRIM(Table1[[#This Row],[Oldest Country]])</f>
        <v>United States</v>
      </c>
      <c r="K47" s="17">
        <v>44440</v>
      </c>
      <c r="L47" s="17" t="str">
        <f t="shared" si="1"/>
        <v>Wed</v>
      </c>
      <c r="M47" s="17">
        <v>1994</v>
      </c>
      <c r="N47" t="s">
        <v>3</v>
      </c>
      <c r="O47" t="s">
        <v>392</v>
      </c>
      <c r="P47" t="s">
        <v>119</v>
      </c>
      <c r="Q47" t="s">
        <v>393</v>
      </c>
      <c r="R47" t="str">
        <f t="shared" si="4"/>
        <v>Action &amp; Adventure</v>
      </c>
    </row>
    <row r="48" spans="1:18" x14ac:dyDescent="0.2">
      <c r="A48" t="s">
        <v>394</v>
      </c>
      <c r="B48" t="s">
        <v>1</v>
      </c>
      <c r="C48" t="str">
        <f t="shared" si="0"/>
        <v>Cliffhanger</v>
      </c>
      <c r="D48" t="s">
        <v>395</v>
      </c>
      <c r="E48" t="s">
        <v>396</v>
      </c>
      <c r="F48" t="str">
        <f t="shared" si="2"/>
        <v>Sylvester Stallone</v>
      </c>
      <c r="G48" t="s">
        <v>397</v>
      </c>
      <c r="H48" t="s">
        <v>398</v>
      </c>
      <c r="I48" t="str">
        <f t="shared" si="3"/>
        <v>United States</v>
      </c>
      <c r="J48" t="str">
        <f>TRIM(Table1[[#This Row],[Oldest Country]])</f>
        <v>United States</v>
      </c>
      <c r="K48" s="17">
        <v>44440</v>
      </c>
      <c r="L48" s="17" t="str">
        <f t="shared" si="1"/>
        <v>Wed</v>
      </c>
      <c r="M48" s="17">
        <v>1993</v>
      </c>
      <c r="N48" t="s">
        <v>154</v>
      </c>
      <c r="O48" t="s">
        <v>236</v>
      </c>
      <c r="P48" t="s">
        <v>156</v>
      </c>
      <c r="Q48" t="s">
        <v>399</v>
      </c>
      <c r="R48" t="str">
        <f t="shared" si="4"/>
        <v>Action &amp; Adventure</v>
      </c>
    </row>
    <row r="49" spans="1:18" x14ac:dyDescent="0.2">
      <c r="A49" t="s">
        <v>400</v>
      </c>
      <c r="B49" t="s">
        <v>1</v>
      </c>
      <c r="C49" t="str">
        <f t="shared" si="0"/>
        <v>Cold Mountain</v>
      </c>
      <c r="D49" t="s">
        <v>401</v>
      </c>
      <c r="E49" t="s">
        <v>402</v>
      </c>
      <c r="F49" t="str">
        <f t="shared" si="2"/>
        <v>Jude Law</v>
      </c>
      <c r="G49" t="s">
        <v>403</v>
      </c>
      <c r="H49" t="s">
        <v>404</v>
      </c>
      <c r="I49" t="str">
        <f t="shared" si="3"/>
        <v>United States</v>
      </c>
      <c r="J49" t="str">
        <f>TRIM(Table1[[#This Row],[Oldest Country]])</f>
        <v>United States</v>
      </c>
      <c r="K49" s="17">
        <v>44440</v>
      </c>
      <c r="L49" s="17" t="str">
        <f t="shared" si="1"/>
        <v>Wed</v>
      </c>
      <c r="M49" s="17">
        <v>2003</v>
      </c>
      <c r="N49" t="s">
        <v>154</v>
      </c>
      <c r="O49" t="s">
        <v>405</v>
      </c>
      <c r="P49" t="s">
        <v>330</v>
      </c>
      <c r="Q49" t="s">
        <v>406</v>
      </c>
      <c r="R49" t="str">
        <f t="shared" si="4"/>
        <v>Dramas</v>
      </c>
    </row>
    <row r="50" spans="1:18" x14ac:dyDescent="0.2">
      <c r="A50" t="s">
        <v>407</v>
      </c>
      <c r="B50" t="s">
        <v>1</v>
      </c>
      <c r="C50" t="str">
        <f t="shared" si="0"/>
        <v>Crocodile Dundee in Los Angeles</v>
      </c>
      <c r="D50" t="s">
        <v>408</v>
      </c>
      <c r="E50" t="s">
        <v>409</v>
      </c>
      <c r="F50" t="str">
        <f t="shared" si="2"/>
        <v>Paul Hogan</v>
      </c>
      <c r="G50" t="s">
        <v>410</v>
      </c>
      <c r="H50" t="s">
        <v>411</v>
      </c>
      <c r="I50" t="str">
        <f t="shared" si="3"/>
        <v>Australia</v>
      </c>
      <c r="J50" t="str">
        <f>TRIM(Table1[[#This Row],[Oldest Country]])</f>
        <v>Australia</v>
      </c>
      <c r="K50" s="17">
        <v>44440</v>
      </c>
      <c r="L50" s="17" t="str">
        <f t="shared" si="1"/>
        <v>Wed</v>
      </c>
      <c r="M50" s="17">
        <v>2001</v>
      </c>
      <c r="N50" t="s">
        <v>17</v>
      </c>
      <c r="O50" t="s">
        <v>211</v>
      </c>
      <c r="P50" t="s">
        <v>412</v>
      </c>
      <c r="Q50" t="s">
        <v>413</v>
      </c>
      <c r="R50" t="str">
        <f t="shared" si="4"/>
        <v>Action &amp; Adventure</v>
      </c>
    </row>
    <row r="51" spans="1:18" x14ac:dyDescent="0.2">
      <c r="A51" t="s">
        <v>414</v>
      </c>
      <c r="B51" t="s">
        <v>1</v>
      </c>
      <c r="C51" t="str">
        <f t="shared" si="0"/>
        <v>Dear John</v>
      </c>
      <c r="D51" t="s">
        <v>415</v>
      </c>
      <c r="E51" t="s">
        <v>365</v>
      </c>
      <c r="F51" t="str">
        <f t="shared" si="2"/>
        <v>Channing Tatum</v>
      </c>
      <c r="G51" t="s">
        <v>416</v>
      </c>
      <c r="H51" t="s">
        <v>2</v>
      </c>
      <c r="I51" t="str">
        <f t="shared" si="3"/>
        <v>United States</v>
      </c>
      <c r="J51" t="str">
        <f>TRIM(Table1[[#This Row],[Oldest Country]])</f>
        <v>United States</v>
      </c>
      <c r="K51" s="17">
        <v>44440</v>
      </c>
      <c r="L51" s="17" t="str">
        <f t="shared" si="1"/>
        <v>Wed</v>
      </c>
      <c r="M51" s="17">
        <v>2010</v>
      </c>
      <c r="N51" t="s">
        <v>3</v>
      </c>
      <c r="O51" t="s">
        <v>368</v>
      </c>
      <c r="P51" t="s">
        <v>330</v>
      </c>
      <c r="Q51" t="s">
        <v>417</v>
      </c>
      <c r="R51" t="str">
        <f t="shared" si="4"/>
        <v>Dramas</v>
      </c>
    </row>
    <row r="52" spans="1:18" x14ac:dyDescent="0.2">
      <c r="A52" t="s">
        <v>418</v>
      </c>
      <c r="B52" t="s">
        <v>1</v>
      </c>
      <c r="C52" t="str">
        <f t="shared" si="0"/>
        <v>Do the Right Thing</v>
      </c>
      <c r="D52" t="s">
        <v>419</v>
      </c>
      <c r="E52" t="s">
        <v>420</v>
      </c>
      <c r="F52" t="str">
        <f t="shared" si="2"/>
        <v>Danny Aiello</v>
      </c>
      <c r="G52" t="s">
        <v>421</v>
      </c>
      <c r="H52" t="s">
        <v>2</v>
      </c>
      <c r="I52" t="str">
        <f t="shared" si="3"/>
        <v>United States</v>
      </c>
      <c r="J52" t="str">
        <f>TRIM(Table1[[#This Row],[Oldest Country]])</f>
        <v>United States</v>
      </c>
      <c r="K52" s="17">
        <v>44440</v>
      </c>
      <c r="L52" s="17" t="str">
        <f t="shared" si="1"/>
        <v>Wed</v>
      </c>
      <c r="M52" s="17">
        <v>1989</v>
      </c>
      <c r="N52" t="s">
        <v>154</v>
      </c>
      <c r="O52" t="s">
        <v>422</v>
      </c>
      <c r="P52" t="s">
        <v>423</v>
      </c>
      <c r="Q52" t="s">
        <v>424</v>
      </c>
      <c r="R52" t="str">
        <f t="shared" si="4"/>
        <v>Classic Movies</v>
      </c>
    </row>
    <row r="53" spans="1:18" x14ac:dyDescent="0.2">
      <c r="A53" t="s">
        <v>425</v>
      </c>
      <c r="B53" t="s">
        <v>1</v>
      </c>
      <c r="C53" t="str">
        <f t="shared" si="0"/>
        <v>El patr√≥n, radiograf√≠a de un crimen</v>
      </c>
      <c r="D53" t="s">
        <v>426</v>
      </c>
      <c r="E53" t="s">
        <v>427</v>
      </c>
      <c r="F53" t="str">
        <f t="shared" si="2"/>
        <v>Joaqu√≠n Furriel</v>
      </c>
      <c r="G53" t="s">
        <v>428</v>
      </c>
      <c r="H53" t="s">
        <v>429</v>
      </c>
      <c r="I53" t="str">
        <f t="shared" si="3"/>
        <v>Argentina</v>
      </c>
      <c r="J53" t="str">
        <f>TRIM(Table1[[#This Row],[Oldest Country]])</f>
        <v>Argentina</v>
      </c>
      <c r="K53" s="17">
        <v>44440</v>
      </c>
      <c r="L53" s="17" t="str">
        <f t="shared" si="1"/>
        <v>Wed</v>
      </c>
      <c r="M53" s="17">
        <v>2014</v>
      </c>
      <c r="N53" t="s">
        <v>8</v>
      </c>
      <c r="O53" t="s">
        <v>188</v>
      </c>
      <c r="P53" t="s">
        <v>109</v>
      </c>
      <c r="Q53" t="s">
        <v>430</v>
      </c>
      <c r="R53" t="str">
        <f t="shared" si="4"/>
        <v>Dramas</v>
      </c>
    </row>
    <row r="54" spans="1:18" x14ac:dyDescent="0.2">
      <c r="A54" t="s">
        <v>431</v>
      </c>
      <c r="B54" t="s">
        <v>1</v>
      </c>
      <c r="C54" t="str">
        <f t="shared" si="0"/>
        <v>Extraction</v>
      </c>
      <c r="D54" t="s">
        <v>432</v>
      </c>
      <c r="E54" t="s">
        <v>433</v>
      </c>
      <c r="F54" t="str">
        <f t="shared" si="2"/>
        <v>Bruce Willis</v>
      </c>
      <c r="G54" t="s">
        <v>434</v>
      </c>
      <c r="H54" t="s">
        <v>435</v>
      </c>
      <c r="I54" t="str">
        <f t="shared" si="3"/>
        <v>United States</v>
      </c>
      <c r="J54" t="str">
        <f>TRIM(Table1[[#This Row],[Oldest Country]])</f>
        <v>United States</v>
      </c>
      <c r="K54" s="17">
        <v>44440</v>
      </c>
      <c r="L54" s="17" t="str">
        <f t="shared" si="1"/>
        <v>Wed</v>
      </c>
      <c r="M54" s="17">
        <v>2015</v>
      </c>
      <c r="N54" t="s">
        <v>154</v>
      </c>
      <c r="O54" t="s">
        <v>436</v>
      </c>
      <c r="P54" t="s">
        <v>156</v>
      </c>
      <c r="Q54" t="s">
        <v>437</v>
      </c>
      <c r="R54" t="str">
        <f t="shared" si="4"/>
        <v>Action &amp; Adventure</v>
      </c>
    </row>
    <row r="55" spans="1:18" x14ac:dyDescent="0.2">
      <c r="A55" t="s">
        <v>438</v>
      </c>
      <c r="B55" t="s">
        <v>1</v>
      </c>
      <c r="C55" t="str">
        <f t="shared" si="0"/>
        <v>Freedom Writers</v>
      </c>
      <c r="D55" t="s">
        <v>439</v>
      </c>
      <c r="E55" t="s">
        <v>440</v>
      </c>
      <c r="F55" t="str">
        <f t="shared" si="2"/>
        <v>Hilary Swank</v>
      </c>
      <c r="G55" t="s">
        <v>441</v>
      </c>
      <c r="H55" t="s">
        <v>367</v>
      </c>
      <c r="I55" t="str">
        <f t="shared" si="3"/>
        <v>Germany</v>
      </c>
      <c r="J55" t="str">
        <f>TRIM(Table1[[#This Row],[Oldest Country]])</f>
        <v>Germany</v>
      </c>
      <c r="K55" s="17">
        <v>44440</v>
      </c>
      <c r="L55" s="17" t="str">
        <f t="shared" si="1"/>
        <v>Wed</v>
      </c>
      <c r="M55" s="17">
        <v>2007</v>
      </c>
      <c r="N55" t="s">
        <v>3</v>
      </c>
      <c r="O55" t="s">
        <v>126</v>
      </c>
      <c r="P55" t="s">
        <v>316</v>
      </c>
      <c r="Q55" t="s">
        <v>442</v>
      </c>
      <c r="R55" t="str">
        <f t="shared" si="4"/>
        <v>Dramas</v>
      </c>
    </row>
    <row r="56" spans="1:18" x14ac:dyDescent="0.2">
      <c r="A56" t="s">
        <v>443</v>
      </c>
      <c r="B56" t="s">
        <v>1</v>
      </c>
      <c r="C56" t="str">
        <f t="shared" si="0"/>
        <v>Green Lantern</v>
      </c>
      <c r="D56" t="s">
        <v>444</v>
      </c>
      <c r="E56" t="s">
        <v>445</v>
      </c>
      <c r="F56" t="str">
        <f t="shared" si="2"/>
        <v>Ryan Reynolds</v>
      </c>
      <c r="G56" t="s">
        <v>446</v>
      </c>
      <c r="H56" t="s">
        <v>2</v>
      </c>
      <c r="I56" t="str">
        <f t="shared" si="3"/>
        <v>United States</v>
      </c>
      <c r="J56" t="str">
        <f>TRIM(Table1[[#This Row],[Oldest Country]])</f>
        <v>United States</v>
      </c>
      <c r="K56" s="17">
        <v>44440</v>
      </c>
      <c r="L56" s="17" t="str">
        <f t="shared" si="1"/>
        <v>Wed</v>
      </c>
      <c r="M56" s="17">
        <v>2011</v>
      </c>
      <c r="N56" t="s">
        <v>3</v>
      </c>
      <c r="O56" t="s">
        <v>336</v>
      </c>
      <c r="P56" t="s">
        <v>385</v>
      </c>
      <c r="Q56" t="s">
        <v>447</v>
      </c>
      <c r="R56" t="str">
        <f t="shared" si="4"/>
        <v>Action &amp; Adventure</v>
      </c>
    </row>
    <row r="57" spans="1:18" x14ac:dyDescent="0.2">
      <c r="A57" t="s">
        <v>448</v>
      </c>
      <c r="B57" t="s">
        <v>1</v>
      </c>
      <c r="C57" t="str">
        <f t="shared" si="0"/>
        <v>House Party</v>
      </c>
      <c r="D57" t="s">
        <v>449</v>
      </c>
      <c r="E57" t="s">
        <v>450</v>
      </c>
      <c r="F57" t="str">
        <f t="shared" si="2"/>
        <v>Christopher Reid</v>
      </c>
      <c r="G57" t="s">
        <v>451</v>
      </c>
      <c r="H57" t="s">
        <v>2</v>
      </c>
      <c r="I57" t="str">
        <f t="shared" si="3"/>
        <v>United States</v>
      </c>
      <c r="J57" t="str">
        <f>TRIM(Table1[[#This Row],[Oldest Country]])</f>
        <v>United States</v>
      </c>
      <c r="K57" s="17">
        <v>44440</v>
      </c>
      <c r="L57" s="17" t="str">
        <f t="shared" si="1"/>
        <v>Wed</v>
      </c>
      <c r="M57" s="17">
        <v>1990</v>
      </c>
      <c r="N57" t="s">
        <v>154</v>
      </c>
      <c r="O57" t="s">
        <v>41</v>
      </c>
      <c r="P57" t="s">
        <v>452</v>
      </c>
      <c r="Q57" t="s">
        <v>453</v>
      </c>
      <c r="R57" t="str">
        <f t="shared" si="4"/>
        <v>Comedies</v>
      </c>
    </row>
    <row r="58" spans="1:18" x14ac:dyDescent="0.2">
      <c r="A58" t="s">
        <v>454</v>
      </c>
      <c r="B58" t="s">
        <v>1</v>
      </c>
      <c r="C58" t="str">
        <f t="shared" si="0"/>
        <v>House Party 2</v>
      </c>
      <c r="D58" t="s">
        <v>455</v>
      </c>
      <c r="E58" t="s">
        <v>456</v>
      </c>
      <c r="F58" t="str">
        <f t="shared" si="2"/>
        <v>Christopher Reid</v>
      </c>
      <c r="G58" t="s">
        <v>457</v>
      </c>
      <c r="H58" t="s">
        <v>2</v>
      </c>
      <c r="I58" t="str">
        <f t="shared" si="3"/>
        <v>United States</v>
      </c>
      <c r="J58" t="str">
        <f>TRIM(Table1[[#This Row],[Oldest Country]])</f>
        <v>United States</v>
      </c>
      <c r="K58" s="17">
        <v>44440</v>
      </c>
      <c r="L58" s="17" t="str">
        <f t="shared" si="1"/>
        <v>Wed</v>
      </c>
      <c r="M58" s="17">
        <v>1991</v>
      </c>
      <c r="N58" t="s">
        <v>154</v>
      </c>
      <c r="O58" t="s">
        <v>60</v>
      </c>
      <c r="P58" t="s">
        <v>458</v>
      </c>
      <c r="Q58" t="s">
        <v>459</v>
      </c>
      <c r="R58" t="str">
        <f t="shared" si="4"/>
        <v>Comedies</v>
      </c>
    </row>
    <row r="59" spans="1:18" x14ac:dyDescent="0.2">
      <c r="A59" t="s">
        <v>460</v>
      </c>
      <c r="B59" t="s">
        <v>1</v>
      </c>
      <c r="C59" t="str">
        <f t="shared" si="0"/>
        <v>House Party 3</v>
      </c>
      <c r="D59" t="s">
        <v>461</v>
      </c>
      <c r="E59" t="s">
        <v>462</v>
      </c>
      <c r="F59" t="str">
        <f t="shared" si="2"/>
        <v>Christopher Reid</v>
      </c>
      <c r="G59" t="s">
        <v>463</v>
      </c>
      <c r="H59" t="s">
        <v>2</v>
      </c>
      <c r="I59" t="str">
        <f t="shared" si="3"/>
        <v>United States</v>
      </c>
      <c r="J59" t="str">
        <f>TRIM(Table1[[#This Row],[Oldest Country]])</f>
        <v>United States</v>
      </c>
      <c r="K59" s="17">
        <v>44440</v>
      </c>
      <c r="L59" s="17" t="str">
        <f t="shared" si="1"/>
        <v>Wed</v>
      </c>
      <c r="M59" s="17">
        <v>1994</v>
      </c>
      <c r="N59" t="s">
        <v>154</v>
      </c>
      <c r="O59" t="s">
        <v>60</v>
      </c>
      <c r="P59" t="s">
        <v>464</v>
      </c>
      <c r="Q59" t="s">
        <v>465</v>
      </c>
      <c r="R59" t="str">
        <f t="shared" si="4"/>
        <v>Comedies</v>
      </c>
    </row>
    <row r="60" spans="1:18" x14ac:dyDescent="0.2">
      <c r="A60" t="s">
        <v>467</v>
      </c>
      <c r="B60" t="s">
        <v>1</v>
      </c>
      <c r="C60" t="str">
        <f t="shared" si="0"/>
        <v>I Got the Hook Up</v>
      </c>
      <c r="D60" t="s">
        <v>468</v>
      </c>
      <c r="E60" t="s">
        <v>469</v>
      </c>
      <c r="F60" t="str">
        <f t="shared" si="2"/>
        <v>Master P</v>
      </c>
      <c r="G60" t="s">
        <v>470</v>
      </c>
      <c r="H60" t="s">
        <v>2</v>
      </c>
      <c r="I60" t="str">
        <f t="shared" si="3"/>
        <v>United States</v>
      </c>
      <c r="J60" t="str">
        <f>TRIM(Table1[[#This Row],[Oldest Country]])</f>
        <v>United States</v>
      </c>
      <c r="K60" s="17">
        <v>44440</v>
      </c>
      <c r="L60" s="17" t="str">
        <f t="shared" si="1"/>
        <v>Wed</v>
      </c>
      <c r="M60" s="17">
        <v>1998</v>
      </c>
      <c r="N60" t="s">
        <v>154</v>
      </c>
      <c r="O60" t="s">
        <v>202</v>
      </c>
      <c r="P60" t="s">
        <v>412</v>
      </c>
      <c r="Q60" t="s">
        <v>471</v>
      </c>
      <c r="R60" t="str">
        <f t="shared" si="4"/>
        <v>Action &amp; Adventure</v>
      </c>
    </row>
    <row r="61" spans="1:18" x14ac:dyDescent="0.2">
      <c r="A61" t="s">
        <v>472</v>
      </c>
      <c r="B61" t="s">
        <v>1</v>
      </c>
      <c r="C61" t="str">
        <f t="shared" si="0"/>
        <v>In Too Deep</v>
      </c>
      <c r="D61" t="s">
        <v>473</v>
      </c>
      <c r="E61" t="s">
        <v>474</v>
      </c>
      <c r="F61" t="str">
        <f t="shared" si="2"/>
        <v>Omar Epps</v>
      </c>
      <c r="G61" t="s">
        <v>475</v>
      </c>
      <c r="H61" t="s">
        <v>2</v>
      </c>
      <c r="I61" t="str">
        <f t="shared" si="3"/>
        <v>United States</v>
      </c>
      <c r="J61" t="str">
        <f>TRIM(Table1[[#This Row],[Oldest Country]])</f>
        <v>United States</v>
      </c>
      <c r="K61" s="17">
        <v>44440</v>
      </c>
      <c r="L61" s="17" t="str">
        <f t="shared" si="1"/>
        <v>Wed</v>
      </c>
      <c r="M61" s="17">
        <v>1999</v>
      </c>
      <c r="N61" t="s">
        <v>154</v>
      </c>
      <c r="O61" t="s">
        <v>92</v>
      </c>
      <c r="P61" t="s">
        <v>61</v>
      </c>
      <c r="Q61" t="s">
        <v>476</v>
      </c>
      <c r="R61" t="str">
        <f t="shared" si="4"/>
        <v>Thrillers</v>
      </c>
    </row>
    <row r="62" spans="1:18" x14ac:dyDescent="0.2">
      <c r="A62" t="s">
        <v>477</v>
      </c>
      <c r="B62" t="s">
        <v>1</v>
      </c>
      <c r="C62" t="str">
        <f t="shared" si="0"/>
        <v>Initial D</v>
      </c>
      <c r="D62" t="s">
        <v>478</v>
      </c>
      <c r="E62" t="s">
        <v>479</v>
      </c>
      <c r="F62" t="str">
        <f t="shared" si="2"/>
        <v>Jay Chou</v>
      </c>
      <c r="G62" t="s">
        <v>480</v>
      </c>
      <c r="H62" t="s">
        <v>481</v>
      </c>
      <c r="I62" t="str">
        <f t="shared" si="3"/>
        <v>China</v>
      </c>
      <c r="J62" t="str">
        <f>TRIM(Table1[[#This Row],[Oldest Country]])</f>
        <v>China</v>
      </c>
      <c r="K62" s="17">
        <v>44440</v>
      </c>
      <c r="L62" s="17" t="str">
        <f t="shared" si="1"/>
        <v>Wed</v>
      </c>
      <c r="M62" s="17">
        <v>2005</v>
      </c>
      <c r="N62" t="s">
        <v>33</v>
      </c>
      <c r="O62" t="s">
        <v>482</v>
      </c>
      <c r="P62" t="s">
        <v>483</v>
      </c>
      <c r="Q62" t="s">
        <v>484</v>
      </c>
      <c r="R62" t="str">
        <f t="shared" si="4"/>
        <v>Action &amp; Adventure</v>
      </c>
    </row>
    <row r="63" spans="1:18" x14ac:dyDescent="0.2">
      <c r="A63" t="s">
        <v>485</v>
      </c>
      <c r="B63" t="s">
        <v>1</v>
      </c>
      <c r="C63" t="str">
        <f t="shared" si="0"/>
        <v>Janoskians</v>
      </c>
      <c r="D63" t="s">
        <v>486</v>
      </c>
      <c r="E63" t="s">
        <v>487</v>
      </c>
      <c r="F63" t="str">
        <f t="shared" si="2"/>
        <v>Jai Brooks</v>
      </c>
      <c r="G63" t="s">
        <v>488</v>
      </c>
      <c r="H63" t="s">
        <v>2</v>
      </c>
      <c r="I63" t="str">
        <f t="shared" si="3"/>
        <v>United States</v>
      </c>
      <c r="J63" t="str">
        <f>TRIM(Table1[[#This Row],[Oldest Country]])</f>
        <v>United States</v>
      </c>
      <c r="K63" s="17">
        <v>44440</v>
      </c>
      <c r="L63" s="17" t="str">
        <f t="shared" si="1"/>
        <v>Wed</v>
      </c>
      <c r="M63" s="17">
        <v>2016</v>
      </c>
      <c r="N63" t="s">
        <v>8</v>
      </c>
      <c r="O63" t="s">
        <v>183</v>
      </c>
      <c r="P63" t="s">
        <v>86</v>
      </c>
      <c r="Q63" t="s">
        <v>489</v>
      </c>
      <c r="R63" t="str">
        <f t="shared" si="4"/>
        <v>Comedies</v>
      </c>
    </row>
    <row r="64" spans="1:18" x14ac:dyDescent="0.2">
      <c r="A64" t="s">
        <v>491</v>
      </c>
      <c r="B64" t="s">
        <v>1</v>
      </c>
      <c r="C64" t="str">
        <f t="shared" si="0"/>
        <v>Labyrinth</v>
      </c>
      <c r="D64" t="s">
        <v>492</v>
      </c>
      <c r="E64" t="s">
        <v>493</v>
      </c>
      <c r="F64" t="str">
        <f t="shared" si="2"/>
        <v>David Bowie</v>
      </c>
      <c r="G64" t="s">
        <v>494</v>
      </c>
      <c r="H64" t="s">
        <v>283</v>
      </c>
      <c r="I64" t="str">
        <f t="shared" si="3"/>
        <v>United Kingdom</v>
      </c>
      <c r="J64" t="str">
        <f>TRIM(Table1[[#This Row],[Oldest Country]])</f>
        <v>United Kingdom</v>
      </c>
      <c r="K64" s="17">
        <v>44440</v>
      </c>
      <c r="L64" s="17" t="str">
        <f t="shared" si="1"/>
        <v>Wed</v>
      </c>
      <c r="M64" s="17">
        <v>1986</v>
      </c>
      <c r="N64" t="s">
        <v>17</v>
      </c>
      <c r="O64" t="s">
        <v>495</v>
      </c>
      <c r="P64" t="s">
        <v>496</v>
      </c>
      <c r="Q64" t="s">
        <v>497</v>
      </c>
      <c r="R64" t="str">
        <f t="shared" si="4"/>
        <v>Action &amp; Adventure</v>
      </c>
    </row>
    <row r="65" spans="1:18" x14ac:dyDescent="0.2">
      <c r="A65" t="s">
        <v>498</v>
      </c>
      <c r="B65" t="s">
        <v>1</v>
      </c>
      <c r="C65" t="str">
        <f t="shared" si="0"/>
        <v>Letters to Juliet</v>
      </c>
      <c r="D65" t="s">
        <v>499</v>
      </c>
      <c r="E65" t="s">
        <v>500</v>
      </c>
      <c r="F65" t="str">
        <f t="shared" si="2"/>
        <v>Amanda Seyfried</v>
      </c>
      <c r="G65" t="s">
        <v>501</v>
      </c>
      <c r="H65" t="s">
        <v>2</v>
      </c>
      <c r="I65" t="str">
        <f t="shared" si="3"/>
        <v>United States</v>
      </c>
      <c r="J65" t="str">
        <f>TRIM(Table1[[#This Row],[Oldest Country]])</f>
        <v>United States</v>
      </c>
      <c r="K65" s="17">
        <v>44440</v>
      </c>
      <c r="L65" s="17" t="str">
        <f t="shared" si="1"/>
        <v>Wed</v>
      </c>
      <c r="M65" s="17">
        <v>2010</v>
      </c>
      <c r="N65" t="s">
        <v>17</v>
      </c>
      <c r="O65" t="s">
        <v>110</v>
      </c>
      <c r="P65" t="s">
        <v>502</v>
      </c>
      <c r="Q65" t="s">
        <v>503</v>
      </c>
      <c r="R65" t="str">
        <f t="shared" si="4"/>
        <v>Comedies</v>
      </c>
    </row>
    <row r="66" spans="1:18" x14ac:dyDescent="0.2">
      <c r="A66" t="s">
        <v>504</v>
      </c>
      <c r="B66" t="s">
        <v>1</v>
      </c>
      <c r="C66" t="str">
        <f t="shared" ref="C66:C129" si="5">IFERROR(LEFT(D66, FIND(":", D66)-1), D66)</f>
        <v>Level 16</v>
      </c>
      <c r="D66" t="s">
        <v>505</v>
      </c>
      <c r="E66" t="s">
        <v>506</v>
      </c>
      <c r="F66" t="str">
        <f t="shared" si="2"/>
        <v>Katie Douglas</v>
      </c>
      <c r="G66" t="s">
        <v>507</v>
      </c>
      <c r="H66" t="s">
        <v>508</v>
      </c>
      <c r="I66" t="str">
        <f t="shared" si="3"/>
        <v>Canada</v>
      </c>
      <c r="J66" t="str">
        <f>TRIM(Table1[[#This Row],[Oldest Country]])</f>
        <v>Canada</v>
      </c>
      <c r="K66" s="17">
        <v>44440</v>
      </c>
      <c r="L66" s="17" t="str">
        <f t="shared" ref="L66:L129" si="6">TEXT(K:K, "DDD")</f>
        <v>Wed</v>
      </c>
      <c r="M66" s="17">
        <v>2018</v>
      </c>
      <c r="N66" t="s">
        <v>33</v>
      </c>
      <c r="O66" t="s">
        <v>196</v>
      </c>
      <c r="P66" t="s">
        <v>273</v>
      </c>
      <c r="Q66" t="s">
        <v>509</v>
      </c>
      <c r="R66" t="str">
        <f t="shared" si="4"/>
        <v>Sci-Fi &amp; Fantasy</v>
      </c>
    </row>
    <row r="67" spans="1:18" x14ac:dyDescent="0.2">
      <c r="A67" t="s">
        <v>510</v>
      </c>
      <c r="B67" t="s">
        <v>1</v>
      </c>
      <c r="C67" t="str">
        <f t="shared" si="5"/>
        <v>Love Don't Cost a Thing</v>
      </c>
      <c r="D67" t="s">
        <v>511</v>
      </c>
      <c r="E67" t="s">
        <v>512</v>
      </c>
      <c r="F67" t="str">
        <f t="shared" ref="F67:F130" si="7">IFERROR(LEFT(G67, FIND(",",G67)-1),G67)</f>
        <v>Nick Cannon</v>
      </c>
      <c r="G67" t="s">
        <v>513</v>
      </c>
      <c r="H67" t="s">
        <v>2</v>
      </c>
      <c r="I67" t="str">
        <f t="shared" ref="I67:I130" si="8">IFERROR(LEFT(H67, FIND(",", H67) -1), H67)</f>
        <v>United States</v>
      </c>
      <c r="J67" t="str">
        <f>TRIM(Table1[[#This Row],[Oldest Country]])</f>
        <v>United States</v>
      </c>
      <c r="K67" s="17">
        <v>44440</v>
      </c>
      <c r="L67" s="17" t="str">
        <f t="shared" si="6"/>
        <v>Wed</v>
      </c>
      <c r="M67" s="17">
        <v>2003</v>
      </c>
      <c r="N67" t="s">
        <v>3</v>
      </c>
      <c r="O67" t="s">
        <v>495</v>
      </c>
      <c r="P67" t="s">
        <v>318</v>
      </c>
      <c r="Q67" t="s">
        <v>514</v>
      </c>
      <c r="R67" t="str">
        <f t="shared" ref="R67:R130" si="9">IFERROR(LEFT(P67, FIND(",", P67)-1), P67)</f>
        <v>Comedies</v>
      </c>
    </row>
    <row r="68" spans="1:18" x14ac:dyDescent="0.2">
      <c r="A68" t="s">
        <v>515</v>
      </c>
      <c r="B68" t="s">
        <v>1</v>
      </c>
      <c r="C68" t="str">
        <f t="shared" si="5"/>
        <v>Love in a Puff</v>
      </c>
      <c r="D68" t="s">
        <v>516</v>
      </c>
      <c r="E68" t="s">
        <v>517</v>
      </c>
      <c r="F68" t="str">
        <f t="shared" si="7"/>
        <v>Miriam Chin Wah Yeung</v>
      </c>
      <c r="G68" t="s">
        <v>518</v>
      </c>
      <c r="H68" t="s">
        <v>519</v>
      </c>
      <c r="I68" t="str">
        <f t="shared" si="8"/>
        <v>Hong Kong</v>
      </c>
      <c r="J68" t="str">
        <f>TRIM(Table1[[#This Row],[Oldest Country]])</f>
        <v>Hong Kong</v>
      </c>
      <c r="K68" s="17">
        <v>44440</v>
      </c>
      <c r="L68" s="17" t="str">
        <f t="shared" si="6"/>
        <v>Wed</v>
      </c>
      <c r="M68" s="17">
        <v>2010</v>
      </c>
      <c r="N68" t="s">
        <v>8</v>
      </c>
      <c r="O68" t="s">
        <v>85</v>
      </c>
      <c r="P68" t="s">
        <v>250</v>
      </c>
      <c r="Q68" t="s">
        <v>520</v>
      </c>
      <c r="R68" t="str">
        <f t="shared" si="9"/>
        <v>Comedies</v>
      </c>
    </row>
    <row r="69" spans="1:18" x14ac:dyDescent="0.2">
      <c r="A69" t="s">
        <v>521</v>
      </c>
      <c r="B69" t="s">
        <v>1</v>
      </c>
      <c r="C69" t="str">
        <f t="shared" si="5"/>
        <v>Mars Attacks!</v>
      </c>
      <c r="D69" t="s">
        <v>522</v>
      </c>
      <c r="E69" t="s">
        <v>523</v>
      </c>
      <c r="F69" t="str">
        <f t="shared" si="7"/>
        <v>Jack Nicholson</v>
      </c>
      <c r="G69" t="s">
        <v>524</v>
      </c>
      <c r="H69" t="s">
        <v>2</v>
      </c>
      <c r="I69" t="str">
        <f t="shared" si="8"/>
        <v>United States</v>
      </c>
      <c r="J69" t="str">
        <f>TRIM(Table1[[#This Row],[Oldest Country]])</f>
        <v>United States</v>
      </c>
      <c r="K69" s="17">
        <v>44440</v>
      </c>
      <c r="L69" s="17" t="str">
        <f t="shared" si="6"/>
        <v>Wed</v>
      </c>
      <c r="M69" s="17">
        <v>1996</v>
      </c>
      <c r="N69" t="s">
        <v>3</v>
      </c>
      <c r="O69" t="s">
        <v>100</v>
      </c>
      <c r="P69" t="s">
        <v>525</v>
      </c>
      <c r="Q69" t="s">
        <v>526</v>
      </c>
      <c r="R69" t="str">
        <f t="shared" si="9"/>
        <v>Comedies</v>
      </c>
    </row>
    <row r="70" spans="1:18" x14ac:dyDescent="0.2">
      <c r="A70" t="s">
        <v>527</v>
      </c>
      <c r="B70" t="s">
        <v>1</v>
      </c>
      <c r="C70" t="str">
        <f t="shared" si="5"/>
        <v>Marshall</v>
      </c>
      <c r="D70" t="s">
        <v>528</v>
      </c>
      <c r="E70" t="s">
        <v>450</v>
      </c>
      <c r="F70" t="str">
        <f t="shared" si="7"/>
        <v>Chadwick Boseman</v>
      </c>
      <c r="G70" t="s">
        <v>529</v>
      </c>
      <c r="H70" t="s">
        <v>530</v>
      </c>
      <c r="I70" t="str">
        <f t="shared" si="8"/>
        <v>United States</v>
      </c>
      <c r="J70" t="str">
        <f>TRIM(Table1[[#This Row],[Oldest Country]])</f>
        <v>United States</v>
      </c>
      <c r="K70" s="17">
        <v>44440</v>
      </c>
      <c r="L70" s="17" t="str">
        <f t="shared" si="6"/>
        <v>Wed</v>
      </c>
      <c r="M70" s="17">
        <v>2017</v>
      </c>
      <c r="N70" t="s">
        <v>3</v>
      </c>
      <c r="O70" t="s">
        <v>349</v>
      </c>
      <c r="P70" t="s">
        <v>316</v>
      </c>
      <c r="Q70" t="s">
        <v>531</v>
      </c>
      <c r="R70" t="str">
        <f t="shared" si="9"/>
        <v>Dramas</v>
      </c>
    </row>
    <row r="71" spans="1:18" x14ac:dyDescent="0.2">
      <c r="A71" t="s">
        <v>532</v>
      </c>
      <c r="B71" t="s">
        <v>1</v>
      </c>
      <c r="C71" t="str">
        <f t="shared" si="5"/>
        <v>My Boss's Daughter</v>
      </c>
      <c r="D71" t="s">
        <v>533</v>
      </c>
      <c r="E71" t="s">
        <v>534</v>
      </c>
      <c r="F71" t="str">
        <f t="shared" si="7"/>
        <v>Ashton Kutcher</v>
      </c>
      <c r="G71" t="s">
        <v>535</v>
      </c>
      <c r="H71" t="s">
        <v>2</v>
      </c>
      <c r="I71" t="str">
        <f t="shared" si="8"/>
        <v>United States</v>
      </c>
      <c r="J71" t="str">
        <f>TRIM(Table1[[#This Row],[Oldest Country]])</f>
        <v>United States</v>
      </c>
      <c r="K71" s="17">
        <v>44440</v>
      </c>
      <c r="L71" s="17" t="str">
        <f t="shared" si="6"/>
        <v>Wed</v>
      </c>
      <c r="M71" s="17">
        <v>2003</v>
      </c>
      <c r="N71" t="s">
        <v>154</v>
      </c>
      <c r="O71" t="s">
        <v>536</v>
      </c>
      <c r="P71" t="s">
        <v>318</v>
      </c>
      <c r="Q71" t="s">
        <v>537</v>
      </c>
      <c r="R71" t="str">
        <f t="shared" si="9"/>
        <v>Comedies</v>
      </c>
    </row>
    <row r="72" spans="1:18" x14ac:dyDescent="0.2">
      <c r="A72" t="s">
        <v>538</v>
      </c>
      <c r="B72" t="s">
        <v>1</v>
      </c>
      <c r="C72" t="str">
        <f t="shared" si="5"/>
        <v>Mystery Men</v>
      </c>
      <c r="D72" t="s">
        <v>539</v>
      </c>
      <c r="E72" t="s">
        <v>540</v>
      </c>
      <c r="F72" t="str">
        <f t="shared" si="7"/>
        <v>Ben Stiller</v>
      </c>
      <c r="G72" t="s">
        <v>541</v>
      </c>
      <c r="H72" t="s">
        <v>2</v>
      </c>
      <c r="I72" t="str">
        <f t="shared" si="8"/>
        <v>United States</v>
      </c>
      <c r="J72" t="str">
        <f>TRIM(Table1[[#This Row],[Oldest Country]])</f>
        <v>United States</v>
      </c>
      <c r="K72" s="17">
        <v>44440</v>
      </c>
      <c r="L72" s="17" t="str">
        <f t="shared" si="6"/>
        <v>Wed</v>
      </c>
      <c r="M72" s="17">
        <v>1999</v>
      </c>
      <c r="N72" t="s">
        <v>3</v>
      </c>
      <c r="O72" t="s">
        <v>384</v>
      </c>
      <c r="P72" t="s">
        <v>412</v>
      </c>
      <c r="Q72" t="s">
        <v>542</v>
      </c>
      <c r="R72" t="str">
        <f t="shared" si="9"/>
        <v>Action &amp; Adventure</v>
      </c>
    </row>
    <row r="73" spans="1:18" x14ac:dyDescent="0.2">
      <c r="A73" t="s">
        <v>543</v>
      </c>
      <c r="B73" t="s">
        <v>1</v>
      </c>
      <c r="C73" t="str">
        <f t="shared" si="5"/>
        <v>Once Upon a Time in America</v>
      </c>
      <c r="D73" t="s">
        <v>544</v>
      </c>
      <c r="E73" t="s">
        <v>545</v>
      </c>
      <c r="F73" t="str">
        <f t="shared" si="7"/>
        <v>Robert De Niro</v>
      </c>
      <c r="G73" t="s">
        <v>546</v>
      </c>
      <c r="H73" t="s">
        <v>547</v>
      </c>
      <c r="I73" t="str">
        <f t="shared" si="8"/>
        <v>Italy</v>
      </c>
      <c r="J73" t="str">
        <f>TRIM(Table1[[#This Row],[Oldest Country]])</f>
        <v>Italy</v>
      </c>
      <c r="K73" s="17">
        <v>44440</v>
      </c>
      <c r="L73" s="17" t="str">
        <f t="shared" si="6"/>
        <v>Wed</v>
      </c>
      <c r="M73" s="17">
        <v>1984</v>
      </c>
      <c r="N73" t="s">
        <v>154</v>
      </c>
      <c r="O73" t="s">
        <v>548</v>
      </c>
      <c r="P73" t="s">
        <v>549</v>
      </c>
      <c r="Q73" t="s">
        <v>550</v>
      </c>
      <c r="R73" t="str">
        <f t="shared" si="9"/>
        <v>Classic Movies</v>
      </c>
    </row>
    <row r="74" spans="1:18" x14ac:dyDescent="0.2">
      <c r="A74" t="s">
        <v>551</v>
      </c>
      <c r="B74" t="s">
        <v>1</v>
      </c>
      <c r="C74" t="str">
        <f t="shared" si="5"/>
        <v>Open Season 2</v>
      </c>
      <c r="D74" t="s">
        <v>552</v>
      </c>
      <c r="E74" t="s">
        <v>553</v>
      </c>
      <c r="F74" t="str">
        <f t="shared" si="7"/>
        <v>Joel McHale</v>
      </c>
      <c r="G74" t="s">
        <v>554</v>
      </c>
      <c r="H74" t="s">
        <v>360</v>
      </c>
      <c r="I74" t="str">
        <f t="shared" si="8"/>
        <v>United States</v>
      </c>
      <c r="J74" t="str">
        <f>TRIM(Table1[[#This Row],[Oldest Country]])</f>
        <v>United States</v>
      </c>
      <c r="K74" s="17">
        <v>44440</v>
      </c>
      <c r="L74" s="17" t="str">
        <f t="shared" si="6"/>
        <v>Wed</v>
      </c>
      <c r="M74" s="17">
        <v>2008</v>
      </c>
      <c r="N74" t="s">
        <v>17</v>
      </c>
      <c r="O74" t="s">
        <v>555</v>
      </c>
      <c r="P74" t="s">
        <v>54</v>
      </c>
      <c r="Q74" t="s">
        <v>556</v>
      </c>
      <c r="R74" t="str">
        <f t="shared" si="9"/>
        <v>Children &amp; Family Movies</v>
      </c>
    </row>
    <row r="75" spans="1:18" x14ac:dyDescent="0.2">
      <c r="A75" t="s">
        <v>557</v>
      </c>
      <c r="B75" t="s">
        <v>1</v>
      </c>
      <c r="C75" t="str">
        <f t="shared" si="5"/>
        <v>Osmosis Jones</v>
      </c>
      <c r="D75" t="s">
        <v>558</v>
      </c>
      <c r="E75" t="s">
        <v>559</v>
      </c>
      <c r="F75" t="str">
        <f t="shared" si="7"/>
        <v>Chris Rock</v>
      </c>
      <c r="G75" t="s">
        <v>560</v>
      </c>
      <c r="H75" t="s">
        <v>2</v>
      </c>
      <c r="I75" t="str">
        <f t="shared" si="8"/>
        <v>United States</v>
      </c>
      <c r="J75" t="str">
        <f>TRIM(Table1[[#This Row],[Oldest Country]])</f>
        <v>United States</v>
      </c>
      <c r="K75" s="17">
        <v>44440</v>
      </c>
      <c r="L75" s="17" t="str">
        <f t="shared" si="6"/>
        <v>Wed</v>
      </c>
      <c r="M75" s="17">
        <v>2001</v>
      </c>
      <c r="N75" t="s">
        <v>17</v>
      </c>
      <c r="O75" t="s">
        <v>211</v>
      </c>
      <c r="P75" t="s">
        <v>561</v>
      </c>
      <c r="Q75" t="s">
        <v>562</v>
      </c>
      <c r="R75" t="str">
        <f t="shared" si="9"/>
        <v>Action &amp; Adventure</v>
      </c>
    </row>
    <row r="76" spans="1:18" x14ac:dyDescent="0.2">
      <c r="A76" t="s">
        <v>563</v>
      </c>
      <c r="B76" t="s">
        <v>1</v>
      </c>
      <c r="C76" t="str">
        <f t="shared" si="5"/>
        <v>Poseidon</v>
      </c>
      <c r="D76" t="s">
        <v>564</v>
      </c>
      <c r="E76" t="s">
        <v>565</v>
      </c>
      <c r="F76" t="str">
        <f t="shared" si="7"/>
        <v>Josh Lucas</v>
      </c>
      <c r="G76" t="s">
        <v>566</v>
      </c>
      <c r="H76" t="s">
        <v>2</v>
      </c>
      <c r="I76" t="str">
        <f t="shared" si="8"/>
        <v>United States</v>
      </c>
      <c r="J76" t="str">
        <f>TRIM(Table1[[#This Row],[Oldest Country]])</f>
        <v>United States</v>
      </c>
      <c r="K76" s="17">
        <v>44440</v>
      </c>
      <c r="L76" s="17" t="str">
        <f t="shared" si="6"/>
        <v>Wed</v>
      </c>
      <c r="M76" s="17">
        <v>2006</v>
      </c>
      <c r="N76" t="s">
        <v>3</v>
      </c>
      <c r="O76" t="s">
        <v>140</v>
      </c>
      <c r="P76" t="s">
        <v>119</v>
      </c>
      <c r="Q76" t="s">
        <v>567</v>
      </c>
      <c r="R76" t="str">
        <f t="shared" si="9"/>
        <v>Action &amp; Adventure</v>
      </c>
    </row>
    <row r="77" spans="1:18" x14ac:dyDescent="0.2">
      <c r="A77" t="s">
        <v>568</v>
      </c>
      <c r="B77" t="s">
        <v>1</v>
      </c>
      <c r="C77" t="str">
        <f t="shared" si="5"/>
        <v>Rhyme &amp; Reason</v>
      </c>
      <c r="D77" t="s">
        <v>569</v>
      </c>
      <c r="E77" t="s">
        <v>570</v>
      </c>
      <c r="F77" t="str">
        <f t="shared" si="7"/>
        <v>Too $hort</v>
      </c>
      <c r="G77" t="s">
        <v>571</v>
      </c>
      <c r="H77" t="s">
        <v>2</v>
      </c>
      <c r="I77" t="str">
        <f t="shared" si="8"/>
        <v>United States</v>
      </c>
      <c r="J77" t="str">
        <f>TRIM(Table1[[#This Row],[Oldest Country]])</f>
        <v>United States</v>
      </c>
      <c r="K77" s="17">
        <v>44440</v>
      </c>
      <c r="L77" s="17" t="str">
        <f t="shared" si="6"/>
        <v>Wed</v>
      </c>
      <c r="M77" s="17">
        <v>1997</v>
      </c>
      <c r="N77" t="s">
        <v>154</v>
      </c>
      <c r="O77" t="s">
        <v>572</v>
      </c>
      <c r="P77" t="s">
        <v>291</v>
      </c>
      <c r="Q77" t="s">
        <v>573</v>
      </c>
      <c r="R77" t="str">
        <f t="shared" si="9"/>
        <v>Documentaries</v>
      </c>
    </row>
    <row r="78" spans="1:18" x14ac:dyDescent="0.2">
      <c r="A78" t="s">
        <v>574</v>
      </c>
      <c r="B78" t="s">
        <v>1</v>
      </c>
      <c r="C78" t="str">
        <f t="shared" si="5"/>
        <v>Same Kind of Different as Me</v>
      </c>
      <c r="D78" t="s">
        <v>575</v>
      </c>
      <c r="E78" t="s">
        <v>576</v>
      </c>
      <c r="F78" t="str">
        <f t="shared" si="7"/>
        <v>Greg Kinnear</v>
      </c>
      <c r="G78" t="s">
        <v>577</v>
      </c>
      <c r="H78" t="s">
        <v>2</v>
      </c>
      <c r="I78" t="str">
        <f t="shared" si="8"/>
        <v>United States</v>
      </c>
      <c r="J78" t="str">
        <f>TRIM(Table1[[#This Row],[Oldest Country]])</f>
        <v>United States</v>
      </c>
      <c r="K78" s="17">
        <v>44440</v>
      </c>
      <c r="L78" s="17" t="str">
        <f t="shared" si="6"/>
        <v>Wed</v>
      </c>
      <c r="M78" s="17">
        <v>2017</v>
      </c>
      <c r="N78" t="s">
        <v>3</v>
      </c>
      <c r="O78" t="s">
        <v>422</v>
      </c>
      <c r="P78" t="s">
        <v>578</v>
      </c>
      <c r="Q78" t="s">
        <v>579</v>
      </c>
      <c r="R78" t="str">
        <f t="shared" si="9"/>
        <v>Dramas</v>
      </c>
    </row>
    <row r="79" spans="1:18" x14ac:dyDescent="0.2">
      <c r="A79" t="s">
        <v>580</v>
      </c>
      <c r="B79" t="s">
        <v>1</v>
      </c>
      <c r="C79" t="str">
        <f t="shared" si="5"/>
        <v>School of Rock</v>
      </c>
      <c r="D79" t="s">
        <v>581</v>
      </c>
      <c r="E79" t="s">
        <v>582</v>
      </c>
      <c r="F79" t="str">
        <f t="shared" si="7"/>
        <v>Jack Black</v>
      </c>
      <c r="G79" t="s">
        <v>583</v>
      </c>
      <c r="H79" t="s">
        <v>584</v>
      </c>
      <c r="I79" t="str">
        <f t="shared" si="8"/>
        <v>United States</v>
      </c>
      <c r="J79" t="str">
        <f>TRIM(Table1[[#This Row],[Oldest Country]])</f>
        <v>United States</v>
      </c>
      <c r="K79" s="17">
        <v>44440</v>
      </c>
      <c r="L79" s="17" t="str">
        <f t="shared" si="6"/>
        <v>Wed</v>
      </c>
      <c r="M79" s="17">
        <v>2003</v>
      </c>
      <c r="N79" t="s">
        <v>3</v>
      </c>
      <c r="O79" t="s">
        <v>108</v>
      </c>
      <c r="P79" t="s">
        <v>464</v>
      </c>
      <c r="Q79" t="s">
        <v>585</v>
      </c>
      <c r="R79" t="str">
        <f t="shared" si="9"/>
        <v>Comedies</v>
      </c>
    </row>
    <row r="80" spans="1:18" x14ac:dyDescent="0.2">
      <c r="A80" t="s">
        <v>586</v>
      </c>
      <c r="B80" t="s">
        <v>1</v>
      </c>
      <c r="C80" t="str">
        <f t="shared" si="5"/>
        <v>Snervous Tyler Oakley</v>
      </c>
      <c r="D80" t="s">
        <v>587</v>
      </c>
      <c r="E80" t="s">
        <v>588</v>
      </c>
      <c r="F80" t="str">
        <f t="shared" si="7"/>
        <v>Tyler Oakley</v>
      </c>
      <c r="G80" t="s">
        <v>589</v>
      </c>
      <c r="H80" t="s">
        <v>2</v>
      </c>
      <c r="I80" t="str">
        <f t="shared" si="8"/>
        <v>United States</v>
      </c>
      <c r="J80" t="str">
        <f>TRIM(Table1[[#This Row],[Oldest Country]])</f>
        <v>United States</v>
      </c>
      <c r="K80" s="17">
        <v>44440</v>
      </c>
      <c r="L80" s="17" t="str">
        <f t="shared" si="6"/>
        <v>Wed</v>
      </c>
      <c r="M80" s="17">
        <v>2015</v>
      </c>
      <c r="N80" t="s">
        <v>3</v>
      </c>
      <c r="O80" t="s">
        <v>232</v>
      </c>
      <c r="P80" t="s">
        <v>590</v>
      </c>
      <c r="Q80" t="s">
        <v>591</v>
      </c>
      <c r="R80" t="str">
        <f t="shared" si="9"/>
        <v>Documentaries</v>
      </c>
    </row>
    <row r="81" spans="1:18" x14ac:dyDescent="0.2">
      <c r="A81" t="s">
        <v>592</v>
      </c>
      <c r="B81" t="s">
        <v>1</v>
      </c>
      <c r="C81" t="str">
        <f t="shared" si="5"/>
        <v>Tears of the Sun</v>
      </c>
      <c r="D81" t="s">
        <v>593</v>
      </c>
      <c r="E81" t="s">
        <v>161</v>
      </c>
      <c r="F81" t="str">
        <f t="shared" si="7"/>
        <v>Bruce Willis</v>
      </c>
      <c r="G81" t="s">
        <v>594</v>
      </c>
      <c r="H81" t="s">
        <v>2</v>
      </c>
      <c r="I81" t="str">
        <f t="shared" si="8"/>
        <v>United States</v>
      </c>
      <c r="J81" t="str">
        <f>TRIM(Table1[[#This Row],[Oldest Country]])</f>
        <v>United States</v>
      </c>
      <c r="K81" s="17">
        <v>44440</v>
      </c>
      <c r="L81" s="17" t="str">
        <f t="shared" si="6"/>
        <v>Wed</v>
      </c>
      <c r="M81" s="17">
        <v>2003</v>
      </c>
      <c r="N81" t="s">
        <v>154</v>
      </c>
      <c r="O81" t="s">
        <v>384</v>
      </c>
      <c r="P81" t="s">
        <v>119</v>
      </c>
      <c r="Q81" t="s">
        <v>595</v>
      </c>
      <c r="R81" t="str">
        <f t="shared" si="9"/>
        <v>Action &amp; Adventure</v>
      </c>
    </row>
    <row r="82" spans="1:18" x14ac:dyDescent="0.2">
      <c r="A82" t="s">
        <v>596</v>
      </c>
      <c r="B82" t="s">
        <v>1</v>
      </c>
      <c r="C82" t="str">
        <f t="shared" si="5"/>
        <v>The Blue Lagoon</v>
      </c>
      <c r="D82" t="s">
        <v>597</v>
      </c>
      <c r="E82" t="s">
        <v>598</v>
      </c>
      <c r="F82" t="str">
        <f t="shared" si="7"/>
        <v>Brooke Shields</v>
      </c>
      <c r="G82" t="s">
        <v>599</v>
      </c>
      <c r="H82" t="s">
        <v>2</v>
      </c>
      <c r="I82" t="str">
        <f t="shared" si="8"/>
        <v>United States</v>
      </c>
      <c r="J82" t="str">
        <f>TRIM(Table1[[#This Row],[Oldest Country]])</f>
        <v>United States</v>
      </c>
      <c r="K82" s="17">
        <v>44440</v>
      </c>
      <c r="L82" s="17" t="str">
        <f t="shared" si="6"/>
        <v>Wed</v>
      </c>
      <c r="M82" s="17">
        <v>1980</v>
      </c>
      <c r="N82" t="s">
        <v>154</v>
      </c>
      <c r="O82" t="s">
        <v>110</v>
      </c>
      <c r="P82" t="s">
        <v>330</v>
      </c>
      <c r="Q82" t="s">
        <v>600</v>
      </c>
      <c r="R82" t="str">
        <f t="shared" si="9"/>
        <v>Dramas</v>
      </c>
    </row>
    <row r="83" spans="1:18" x14ac:dyDescent="0.2">
      <c r="A83" t="s">
        <v>601</v>
      </c>
      <c r="B83" t="s">
        <v>1</v>
      </c>
      <c r="C83" t="str">
        <f t="shared" si="5"/>
        <v>The Golden Child</v>
      </c>
      <c r="D83" t="s">
        <v>602</v>
      </c>
      <c r="E83" t="s">
        <v>603</v>
      </c>
      <c r="F83" t="str">
        <f t="shared" si="7"/>
        <v>Eddie Murphy</v>
      </c>
      <c r="G83" t="s">
        <v>604</v>
      </c>
      <c r="H83" t="s">
        <v>2</v>
      </c>
      <c r="I83" t="str">
        <f t="shared" si="8"/>
        <v>United States</v>
      </c>
      <c r="J83" t="str">
        <f>TRIM(Table1[[#This Row],[Oldest Country]])</f>
        <v>United States</v>
      </c>
      <c r="K83" s="17">
        <v>44440</v>
      </c>
      <c r="L83" s="17" t="str">
        <f t="shared" si="6"/>
        <v>Wed</v>
      </c>
      <c r="M83" s="17">
        <v>1986</v>
      </c>
      <c r="N83" t="s">
        <v>3</v>
      </c>
      <c r="O83" t="s">
        <v>60</v>
      </c>
      <c r="P83" t="s">
        <v>412</v>
      </c>
      <c r="Q83" t="s">
        <v>605</v>
      </c>
      <c r="R83" t="str">
        <f t="shared" si="9"/>
        <v>Action &amp; Adventure</v>
      </c>
    </row>
    <row r="84" spans="1:18" x14ac:dyDescent="0.2">
      <c r="A84" t="s">
        <v>606</v>
      </c>
      <c r="B84" t="s">
        <v>1</v>
      </c>
      <c r="C84" t="str">
        <f t="shared" si="5"/>
        <v>The Guns of Navarone</v>
      </c>
      <c r="D84" t="s">
        <v>607</v>
      </c>
      <c r="E84" t="s">
        <v>608</v>
      </c>
      <c r="F84" t="str">
        <f t="shared" si="7"/>
        <v>Gregory Peck</v>
      </c>
      <c r="G84" t="s">
        <v>609</v>
      </c>
      <c r="H84" t="s">
        <v>283</v>
      </c>
      <c r="I84" t="str">
        <f t="shared" si="8"/>
        <v>United Kingdom</v>
      </c>
      <c r="J84" t="str">
        <f>TRIM(Table1[[#This Row],[Oldest Country]])</f>
        <v>United Kingdom</v>
      </c>
      <c r="K84" s="17">
        <v>44440</v>
      </c>
      <c r="L84" s="17" t="str">
        <f t="shared" si="6"/>
        <v>Wed</v>
      </c>
      <c r="M84" s="17">
        <v>1961</v>
      </c>
      <c r="N84" t="s">
        <v>33</v>
      </c>
      <c r="O84" t="s">
        <v>610</v>
      </c>
      <c r="P84" t="s">
        <v>611</v>
      </c>
      <c r="Q84" t="s">
        <v>612</v>
      </c>
      <c r="R84" t="str">
        <f t="shared" si="9"/>
        <v>Action &amp; Adventure</v>
      </c>
    </row>
    <row r="85" spans="1:18" x14ac:dyDescent="0.2">
      <c r="A85" t="s">
        <v>613</v>
      </c>
      <c r="B85" t="s">
        <v>1</v>
      </c>
      <c r="C85" t="str">
        <f t="shared" si="5"/>
        <v>The Interview</v>
      </c>
      <c r="D85" t="s">
        <v>614</v>
      </c>
      <c r="E85" t="s">
        <v>615</v>
      </c>
      <c r="F85" t="str">
        <f t="shared" si="7"/>
        <v>James Franco</v>
      </c>
      <c r="G85" t="s">
        <v>616</v>
      </c>
      <c r="H85" t="s">
        <v>2</v>
      </c>
      <c r="I85" t="str">
        <f t="shared" si="8"/>
        <v>United States</v>
      </c>
      <c r="J85" t="str">
        <f>TRIM(Table1[[#This Row],[Oldest Country]])</f>
        <v>United States</v>
      </c>
      <c r="K85" s="17">
        <v>44440</v>
      </c>
      <c r="L85" s="17" t="str">
        <f t="shared" si="6"/>
        <v>Wed</v>
      </c>
      <c r="M85" s="17">
        <v>2014</v>
      </c>
      <c r="N85" t="s">
        <v>154</v>
      </c>
      <c r="O85" t="s">
        <v>617</v>
      </c>
      <c r="P85" t="s">
        <v>412</v>
      </c>
      <c r="Q85" t="s">
        <v>618</v>
      </c>
      <c r="R85" t="str">
        <f t="shared" si="9"/>
        <v>Action &amp; Adventure</v>
      </c>
    </row>
    <row r="86" spans="1:18" x14ac:dyDescent="0.2">
      <c r="A86" t="s">
        <v>619</v>
      </c>
      <c r="B86" t="s">
        <v>1</v>
      </c>
      <c r="C86" t="str">
        <f t="shared" si="5"/>
        <v>The Nutty Professor</v>
      </c>
      <c r="D86" t="s">
        <v>620</v>
      </c>
      <c r="E86" t="s">
        <v>621</v>
      </c>
      <c r="F86" t="str">
        <f t="shared" si="7"/>
        <v>Eddie Murphy</v>
      </c>
      <c r="G86" t="s">
        <v>622</v>
      </c>
      <c r="H86" t="s">
        <v>2</v>
      </c>
      <c r="I86" t="str">
        <f t="shared" si="8"/>
        <v>United States</v>
      </c>
      <c r="J86" t="str">
        <f>TRIM(Table1[[#This Row],[Oldest Country]])</f>
        <v>United States</v>
      </c>
      <c r="K86" s="17">
        <v>44440</v>
      </c>
      <c r="L86" s="17" t="str">
        <f t="shared" si="6"/>
        <v>Wed</v>
      </c>
      <c r="M86" s="17">
        <v>1996</v>
      </c>
      <c r="N86" t="s">
        <v>3</v>
      </c>
      <c r="O86" t="s">
        <v>211</v>
      </c>
      <c r="P86" t="s">
        <v>318</v>
      </c>
      <c r="Q86" t="s">
        <v>623</v>
      </c>
      <c r="R86" t="str">
        <f t="shared" si="9"/>
        <v>Comedies</v>
      </c>
    </row>
    <row r="87" spans="1:18" x14ac:dyDescent="0.2">
      <c r="A87" t="s">
        <v>627</v>
      </c>
      <c r="B87" t="s">
        <v>1</v>
      </c>
      <c r="C87" t="str">
        <f t="shared" si="5"/>
        <v>Welcome Home Roscoe Jenkins</v>
      </c>
      <c r="D87" t="s">
        <v>628</v>
      </c>
      <c r="E87" t="s">
        <v>629</v>
      </c>
      <c r="F87" t="str">
        <f t="shared" si="7"/>
        <v>Martin Lawrence</v>
      </c>
      <c r="G87" t="s">
        <v>630</v>
      </c>
      <c r="H87" t="s">
        <v>2</v>
      </c>
      <c r="I87" t="str">
        <f t="shared" si="8"/>
        <v>United States</v>
      </c>
      <c r="J87" t="str">
        <f>TRIM(Table1[[#This Row],[Oldest Country]])</f>
        <v>United States</v>
      </c>
      <c r="K87" s="17">
        <v>44440</v>
      </c>
      <c r="L87" s="17" t="str">
        <f t="shared" si="6"/>
        <v>Wed</v>
      </c>
      <c r="M87" s="17">
        <v>2008</v>
      </c>
      <c r="N87" t="s">
        <v>3</v>
      </c>
      <c r="O87" t="s">
        <v>336</v>
      </c>
      <c r="P87" t="s">
        <v>86</v>
      </c>
      <c r="Q87" t="s">
        <v>631</v>
      </c>
      <c r="R87" t="str">
        <f t="shared" si="9"/>
        <v>Comedies</v>
      </c>
    </row>
    <row r="88" spans="1:18" x14ac:dyDescent="0.2">
      <c r="A88" t="s">
        <v>632</v>
      </c>
      <c r="B88" t="s">
        <v>1</v>
      </c>
      <c r="C88" t="str">
        <f t="shared" si="5"/>
        <v>In the Line of Fire</v>
      </c>
      <c r="D88" t="s">
        <v>633</v>
      </c>
      <c r="E88" t="s">
        <v>565</v>
      </c>
      <c r="F88" t="str">
        <f t="shared" si="7"/>
        <v>Clint Eastwood</v>
      </c>
      <c r="G88" t="s">
        <v>634</v>
      </c>
      <c r="H88" t="s">
        <v>2</v>
      </c>
      <c r="I88" t="str">
        <f t="shared" si="8"/>
        <v>United States</v>
      </c>
      <c r="J88" t="str">
        <f>TRIM(Table1[[#This Row],[Oldest Country]])</f>
        <v>United States</v>
      </c>
      <c r="K88" s="17">
        <v>44439</v>
      </c>
      <c r="L88" s="17" t="str">
        <f t="shared" si="6"/>
        <v>Tue</v>
      </c>
      <c r="M88" s="17">
        <v>1993</v>
      </c>
      <c r="N88" t="s">
        <v>154</v>
      </c>
      <c r="O88" t="s">
        <v>635</v>
      </c>
      <c r="P88" t="s">
        <v>611</v>
      </c>
      <c r="Q88" t="s">
        <v>636</v>
      </c>
      <c r="R88" t="str">
        <f t="shared" si="9"/>
        <v>Action &amp; Adventure</v>
      </c>
    </row>
    <row r="89" spans="1:18" x14ac:dyDescent="0.2">
      <c r="A89" t="s">
        <v>637</v>
      </c>
      <c r="B89" t="s">
        <v>1</v>
      </c>
      <c r="C89" t="str">
        <f t="shared" si="5"/>
        <v>2 Alone in Paris</v>
      </c>
      <c r="D89" t="s">
        <v>638</v>
      </c>
      <c r="E89" t="s">
        <v>639</v>
      </c>
      <c r="F89" t="str">
        <f t="shared" si="7"/>
        <v>Ramzy Bedia</v>
      </c>
      <c r="G89" t="s">
        <v>640</v>
      </c>
      <c r="H89" t="s">
        <v>275</v>
      </c>
      <c r="I89" t="str">
        <f t="shared" si="8"/>
        <v>France</v>
      </c>
      <c r="J89" t="str">
        <f>TRIM(Table1[[#This Row],[Oldest Country]])</f>
        <v>France</v>
      </c>
      <c r="K89" s="17">
        <v>44436</v>
      </c>
      <c r="L89" s="17" t="str">
        <f t="shared" si="6"/>
        <v>Sat</v>
      </c>
      <c r="M89" s="17">
        <v>2008</v>
      </c>
      <c r="N89" t="s">
        <v>8</v>
      </c>
      <c r="O89" t="s">
        <v>92</v>
      </c>
      <c r="P89" t="s">
        <v>66</v>
      </c>
      <c r="Q89" t="s">
        <v>641</v>
      </c>
      <c r="R89" t="str">
        <f t="shared" si="9"/>
        <v>Comedies</v>
      </c>
    </row>
    <row r="90" spans="1:18" x14ac:dyDescent="0.2">
      <c r="A90" t="s">
        <v>642</v>
      </c>
      <c r="B90" t="s">
        <v>1</v>
      </c>
      <c r="C90" t="str">
        <f t="shared" si="5"/>
        <v>Thimmarusu</v>
      </c>
      <c r="D90" t="s">
        <v>643</v>
      </c>
      <c r="E90" t="s">
        <v>644</v>
      </c>
      <c r="F90" t="str">
        <f t="shared" si="7"/>
        <v>Satya Dev</v>
      </c>
      <c r="G90" t="s">
        <v>645</v>
      </c>
      <c r="H90" t="s">
        <v>14</v>
      </c>
      <c r="I90" t="str">
        <f t="shared" si="8"/>
        <v>India</v>
      </c>
      <c r="J90" t="str">
        <f>TRIM(Table1[[#This Row],[Oldest Country]])</f>
        <v>India</v>
      </c>
      <c r="K90" s="17">
        <v>44436</v>
      </c>
      <c r="L90" s="17" t="str">
        <f t="shared" si="6"/>
        <v>Sat</v>
      </c>
      <c r="M90" s="17">
        <v>2021</v>
      </c>
      <c r="N90" t="s">
        <v>33</v>
      </c>
      <c r="O90" t="s">
        <v>25</v>
      </c>
      <c r="P90" t="s">
        <v>50</v>
      </c>
      <c r="Q90" t="s">
        <v>646</v>
      </c>
      <c r="R90" t="str">
        <f t="shared" si="9"/>
        <v>Dramas</v>
      </c>
    </row>
    <row r="91" spans="1:18" x14ac:dyDescent="0.2">
      <c r="A91" t="s">
        <v>647</v>
      </c>
      <c r="B91" t="s">
        <v>1</v>
      </c>
      <c r="C91" t="str">
        <f t="shared" si="5"/>
        <v>Wind River</v>
      </c>
      <c r="D91" t="s">
        <v>648</v>
      </c>
      <c r="E91" t="s">
        <v>649</v>
      </c>
      <c r="F91" t="str">
        <f t="shared" si="7"/>
        <v>Jeremy Renner</v>
      </c>
      <c r="G91" t="s">
        <v>650</v>
      </c>
      <c r="H91" t="s">
        <v>651</v>
      </c>
      <c r="I91" t="str">
        <f t="shared" si="8"/>
        <v>United Kingdom</v>
      </c>
      <c r="J91" t="str">
        <f>TRIM(Table1[[#This Row],[Oldest Country]])</f>
        <v>United Kingdom</v>
      </c>
      <c r="K91" s="17">
        <v>44436</v>
      </c>
      <c r="L91" s="17" t="str">
        <f t="shared" si="6"/>
        <v>Sat</v>
      </c>
      <c r="M91" s="17">
        <v>2017</v>
      </c>
      <c r="N91" t="s">
        <v>154</v>
      </c>
      <c r="O91" t="s">
        <v>625</v>
      </c>
      <c r="P91" t="s">
        <v>652</v>
      </c>
      <c r="Q91" t="s">
        <v>653</v>
      </c>
      <c r="R91" t="str">
        <f t="shared" si="9"/>
        <v>Dramas</v>
      </c>
    </row>
    <row r="92" spans="1:18" x14ac:dyDescent="0.2">
      <c r="A92" t="s">
        <v>654</v>
      </c>
      <c r="B92" t="s">
        <v>1</v>
      </c>
      <c r="C92" t="str">
        <f t="shared" si="5"/>
        <v>C Kkompany</v>
      </c>
      <c r="D92" t="s">
        <v>655</v>
      </c>
      <c r="E92" t="s">
        <v>656</v>
      </c>
      <c r="F92" t="str">
        <f t="shared" si="7"/>
        <v>Mithun Chakraborty</v>
      </c>
      <c r="G92" t="s">
        <v>657</v>
      </c>
      <c r="H92" t="s">
        <v>14</v>
      </c>
      <c r="I92" t="str">
        <f t="shared" si="8"/>
        <v>India</v>
      </c>
      <c r="J92" t="str">
        <f>TRIM(Table1[[#This Row],[Oldest Country]])</f>
        <v>India</v>
      </c>
      <c r="K92" s="17">
        <v>44435</v>
      </c>
      <c r="L92" s="17" t="str">
        <f t="shared" si="6"/>
        <v>Fri</v>
      </c>
      <c r="M92" s="17">
        <v>2008</v>
      </c>
      <c r="N92" t="s">
        <v>33</v>
      </c>
      <c r="O92" t="s">
        <v>49</v>
      </c>
      <c r="P92" t="s">
        <v>658</v>
      </c>
      <c r="Q92" t="s">
        <v>659</v>
      </c>
      <c r="R92" t="str">
        <f t="shared" si="9"/>
        <v>Action &amp; Adventure</v>
      </c>
    </row>
    <row r="93" spans="1:18" x14ac:dyDescent="0.2">
      <c r="A93" t="s">
        <v>660</v>
      </c>
      <c r="B93" t="s">
        <v>1</v>
      </c>
      <c r="C93" t="str">
        <f t="shared" si="5"/>
        <v>EMI</v>
      </c>
      <c r="D93" t="s">
        <v>661</v>
      </c>
      <c r="E93" t="s">
        <v>662</v>
      </c>
      <c r="F93" t="str">
        <f t="shared" si="7"/>
        <v>Sanjay Dutt</v>
      </c>
      <c r="G93" t="s">
        <v>663</v>
      </c>
      <c r="H93" t="s">
        <v>14</v>
      </c>
      <c r="I93" t="str">
        <f t="shared" si="8"/>
        <v>India</v>
      </c>
      <c r="J93" t="str">
        <f>TRIM(Table1[[#This Row],[Oldest Country]])</f>
        <v>India</v>
      </c>
      <c r="K93" s="17">
        <v>44435</v>
      </c>
      <c r="L93" s="17" t="str">
        <f t="shared" si="6"/>
        <v>Fri</v>
      </c>
      <c r="M93" s="17">
        <v>2008</v>
      </c>
      <c r="N93" t="s">
        <v>33</v>
      </c>
      <c r="O93" t="s">
        <v>303</v>
      </c>
      <c r="P93" t="s">
        <v>250</v>
      </c>
      <c r="Q93" t="s">
        <v>664</v>
      </c>
      <c r="R93" t="str">
        <f t="shared" si="9"/>
        <v>Comedies</v>
      </c>
    </row>
    <row r="94" spans="1:18" x14ac:dyDescent="0.2">
      <c r="A94" t="s">
        <v>666</v>
      </c>
      <c r="B94" t="s">
        <v>6</v>
      </c>
      <c r="C94" t="str">
        <f t="shared" si="5"/>
        <v>King of Boys</v>
      </c>
      <c r="D94" t="s">
        <v>667</v>
      </c>
      <c r="E94" t="s">
        <v>242</v>
      </c>
      <c r="F94" t="str">
        <f t="shared" si="7"/>
        <v>Sola Sobowale</v>
      </c>
      <c r="G94" t="s">
        <v>668</v>
      </c>
      <c r="H94" t="s">
        <v>166</v>
      </c>
      <c r="I94" t="str">
        <f t="shared" si="8"/>
        <v>Nigeria</v>
      </c>
      <c r="J94" t="str">
        <f>TRIM(Table1[[#This Row],[Oldest Country]])</f>
        <v>Nigeria</v>
      </c>
      <c r="K94" s="17">
        <v>44435</v>
      </c>
      <c r="L94" s="17" t="str">
        <f t="shared" si="6"/>
        <v>Fri</v>
      </c>
      <c r="M94" s="17">
        <v>2021</v>
      </c>
      <c r="N94" t="s">
        <v>8</v>
      </c>
      <c r="O94" t="s">
        <v>12</v>
      </c>
      <c r="P94" t="s">
        <v>669</v>
      </c>
      <c r="Q94" t="s">
        <v>670</v>
      </c>
      <c r="R94" t="str">
        <f t="shared" si="9"/>
        <v>Crime TV Shows</v>
      </c>
    </row>
    <row r="95" spans="1:18" x14ac:dyDescent="0.2">
      <c r="A95" t="s">
        <v>671</v>
      </c>
      <c r="B95" t="s">
        <v>1</v>
      </c>
      <c r="C95" t="str">
        <f t="shared" si="5"/>
        <v>Koi Aap Sa</v>
      </c>
      <c r="D95" t="s">
        <v>672</v>
      </c>
      <c r="E95" t="s">
        <v>673</v>
      </c>
      <c r="F95" t="str">
        <f t="shared" si="7"/>
        <v>Aftab Shivdasani</v>
      </c>
      <c r="G95" t="s">
        <v>674</v>
      </c>
      <c r="H95" t="s">
        <v>14</v>
      </c>
      <c r="I95" t="str">
        <f t="shared" si="8"/>
        <v>India</v>
      </c>
      <c r="J95" t="str">
        <f>TRIM(Table1[[#This Row],[Oldest Country]])</f>
        <v>India</v>
      </c>
      <c r="K95" s="17">
        <v>44435</v>
      </c>
      <c r="L95" s="17" t="str">
        <f t="shared" si="6"/>
        <v>Fri</v>
      </c>
      <c r="M95" s="17">
        <v>2006</v>
      </c>
      <c r="N95" t="s">
        <v>33</v>
      </c>
      <c r="O95" t="s">
        <v>675</v>
      </c>
      <c r="P95" t="s">
        <v>250</v>
      </c>
      <c r="Q95" t="s">
        <v>676</v>
      </c>
      <c r="R95" t="str">
        <f t="shared" si="9"/>
        <v>Comedies</v>
      </c>
    </row>
    <row r="96" spans="1:18" x14ac:dyDescent="0.2">
      <c r="A96" t="s">
        <v>677</v>
      </c>
      <c r="B96" t="s">
        <v>1</v>
      </c>
      <c r="C96" t="str">
        <f t="shared" si="5"/>
        <v>Krishna Cottage</v>
      </c>
      <c r="D96" t="s">
        <v>678</v>
      </c>
      <c r="E96" t="s">
        <v>679</v>
      </c>
      <c r="F96" t="str">
        <f t="shared" si="7"/>
        <v>Sohail Khan</v>
      </c>
      <c r="G96" t="s">
        <v>680</v>
      </c>
      <c r="H96" t="s">
        <v>14</v>
      </c>
      <c r="I96" t="str">
        <f t="shared" si="8"/>
        <v>India</v>
      </c>
      <c r="J96" t="str">
        <f>TRIM(Table1[[#This Row],[Oldest Country]])</f>
        <v>India</v>
      </c>
      <c r="K96" s="17">
        <v>44435</v>
      </c>
      <c r="L96" s="17" t="str">
        <f t="shared" si="6"/>
        <v>Fri</v>
      </c>
      <c r="M96" s="17">
        <v>2004</v>
      </c>
      <c r="N96" t="s">
        <v>33</v>
      </c>
      <c r="O96" t="s">
        <v>126</v>
      </c>
      <c r="P96" t="s">
        <v>681</v>
      </c>
      <c r="Q96" t="s">
        <v>682</v>
      </c>
      <c r="R96" t="str">
        <f t="shared" si="9"/>
        <v>Action &amp; Adventure</v>
      </c>
    </row>
    <row r="97" spans="1:18" x14ac:dyDescent="0.2">
      <c r="A97" t="s">
        <v>683</v>
      </c>
      <c r="B97" t="s">
        <v>1</v>
      </c>
      <c r="C97" t="str">
        <f t="shared" si="5"/>
        <v>Kucch To Hai</v>
      </c>
      <c r="D97" t="s">
        <v>684</v>
      </c>
      <c r="E97" t="s">
        <v>685</v>
      </c>
      <c r="F97" t="str">
        <f t="shared" si="7"/>
        <v>Tusshar Kapoor</v>
      </c>
      <c r="G97" t="s">
        <v>686</v>
      </c>
      <c r="H97" t="s">
        <v>14</v>
      </c>
      <c r="I97" t="str">
        <f t="shared" si="8"/>
        <v>India</v>
      </c>
      <c r="J97" t="str">
        <f>TRIM(Table1[[#This Row],[Oldest Country]])</f>
        <v>India</v>
      </c>
      <c r="K97" s="17">
        <v>44435</v>
      </c>
      <c r="L97" s="17" t="str">
        <f t="shared" si="6"/>
        <v>Fri</v>
      </c>
      <c r="M97" s="17">
        <v>2003</v>
      </c>
      <c r="N97" t="s">
        <v>33</v>
      </c>
      <c r="O97" t="s">
        <v>687</v>
      </c>
      <c r="P97" t="s">
        <v>109</v>
      </c>
      <c r="Q97" t="s">
        <v>688</v>
      </c>
      <c r="R97" t="str">
        <f t="shared" si="9"/>
        <v>Dramas</v>
      </c>
    </row>
    <row r="98" spans="1:18" x14ac:dyDescent="0.2">
      <c r="A98" t="s">
        <v>689</v>
      </c>
      <c r="B98" t="s">
        <v>1</v>
      </c>
      <c r="C98" t="str">
        <f t="shared" si="5"/>
        <v>Kyaa Kool Hai Hum</v>
      </c>
      <c r="D98" t="s">
        <v>690</v>
      </c>
      <c r="E98" t="s">
        <v>691</v>
      </c>
      <c r="F98" t="str">
        <f t="shared" si="7"/>
        <v>Tusshar Kapoor</v>
      </c>
      <c r="G98" t="s">
        <v>692</v>
      </c>
      <c r="H98" t="s">
        <v>14</v>
      </c>
      <c r="I98" t="str">
        <f t="shared" si="8"/>
        <v>India</v>
      </c>
      <c r="J98" t="str">
        <f>TRIM(Table1[[#This Row],[Oldest Country]])</f>
        <v>India</v>
      </c>
      <c r="K98" s="17">
        <v>44435</v>
      </c>
      <c r="L98" s="17" t="str">
        <f t="shared" si="6"/>
        <v>Fri</v>
      </c>
      <c r="M98" s="17">
        <v>2005</v>
      </c>
      <c r="N98" t="s">
        <v>8</v>
      </c>
      <c r="O98" t="s">
        <v>693</v>
      </c>
      <c r="P98" t="s">
        <v>80</v>
      </c>
      <c r="Q98" t="s">
        <v>694</v>
      </c>
      <c r="R98" t="str">
        <f t="shared" si="9"/>
        <v>Comedies</v>
      </c>
    </row>
    <row r="99" spans="1:18" x14ac:dyDescent="0.2">
      <c r="A99" t="s">
        <v>695</v>
      </c>
      <c r="B99" t="s">
        <v>1</v>
      </c>
      <c r="C99" t="str">
        <f t="shared" si="5"/>
        <v>Kyaa Kool Hain Hum 3</v>
      </c>
      <c r="D99" t="s">
        <v>696</v>
      </c>
      <c r="E99" t="s">
        <v>697</v>
      </c>
      <c r="F99" t="str">
        <f t="shared" si="7"/>
        <v>Tusshar Kapoor</v>
      </c>
      <c r="G99" t="s">
        <v>698</v>
      </c>
      <c r="H99" t="s">
        <v>14</v>
      </c>
      <c r="I99" t="str">
        <f t="shared" si="8"/>
        <v>India</v>
      </c>
      <c r="J99" t="str">
        <f>TRIM(Table1[[#This Row],[Oldest Country]])</f>
        <v>India</v>
      </c>
      <c r="K99" s="17">
        <v>44435</v>
      </c>
      <c r="L99" s="17" t="str">
        <f t="shared" si="6"/>
        <v>Fri</v>
      </c>
      <c r="M99" s="17">
        <v>2016</v>
      </c>
      <c r="N99" t="s">
        <v>8</v>
      </c>
      <c r="O99" t="s">
        <v>126</v>
      </c>
      <c r="P99" t="s">
        <v>66</v>
      </c>
      <c r="Q99" t="s">
        <v>699</v>
      </c>
      <c r="R99" t="str">
        <f t="shared" si="9"/>
        <v>Comedies</v>
      </c>
    </row>
    <row r="100" spans="1:18" x14ac:dyDescent="0.2">
      <c r="A100" t="s">
        <v>700</v>
      </c>
      <c r="B100" t="s">
        <v>1</v>
      </c>
      <c r="C100" t="str">
        <f t="shared" si="5"/>
        <v>Kyaa Super Kool Hain Hum</v>
      </c>
      <c r="D100" t="s">
        <v>701</v>
      </c>
      <c r="E100" t="s">
        <v>656</v>
      </c>
      <c r="F100" t="str">
        <f t="shared" si="7"/>
        <v>Tusshar Kapoor</v>
      </c>
      <c r="G100" t="s">
        <v>702</v>
      </c>
      <c r="H100" t="s">
        <v>14</v>
      </c>
      <c r="I100" t="str">
        <f t="shared" si="8"/>
        <v>India</v>
      </c>
      <c r="J100" t="str">
        <f>TRIM(Table1[[#This Row],[Oldest Country]])</f>
        <v>India</v>
      </c>
      <c r="K100" s="17">
        <v>44435</v>
      </c>
      <c r="L100" s="17" t="str">
        <f t="shared" si="6"/>
        <v>Fri</v>
      </c>
      <c r="M100" s="17">
        <v>2012</v>
      </c>
      <c r="N100" t="s">
        <v>8</v>
      </c>
      <c r="O100" t="s">
        <v>687</v>
      </c>
      <c r="P100" t="s">
        <v>66</v>
      </c>
      <c r="Q100" t="s">
        <v>703</v>
      </c>
      <c r="R100" t="str">
        <f t="shared" si="9"/>
        <v>Comedies</v>
      </c>
    </row>
    <row r="101" spans="1:18" x14ac:dyDescent="0.2">
      <c r="A101" t="s">
        <v>704</v>
      </c>
      <c r="B101" t="s">
        <v>1</v>
      </c>
      <c r="C101" t="str">
        <f t="shared" si="5"/>
        <v>Kyo Kii... Main Jhuth Nahin Bolta</v>
      </c>
      <c r="D101" t="s">
        <v>705</v>
      </c>
      <c r="E101" t="s">
        <v>706</v>
      </c>
      <c r="F101" t="str">
        <f t="shared" si="7"/>
        <v>Govinda</v>
      </c>
      <c r="G101" t="s">
        <v>707</v>
      </c>
      <c r="H101" t="s">
        <v>14</v>
      </c>
      <c r="I101" t="str">
        <f t="shared" si="8"/>
        <v>India</v>
      </c>
      <c r="J101" t="str">
        <f>TRIM(Table1[[#This Row],[Oldest Country]])</f>
        <v>India</v>
      </c>
      <c r="K101" s="17">
        <v>44435</v>
      </c>
      <c r="L101" s="17" t="str">
        <f t="shared" si="6"/>
        <v>Fri</v>
      </c>
      <c r="M101" s="17">
        <v>2001</v>
      </c>
      <c r="N101" t="s">
        <v>33</v>
      </c>
      <c r="O101" t="s">
        <v>708</v>
      </c>
      <c r="P101" t="s">
        <v>709</v>
      </c>
      <c r="Q101" t="s">
        <v>710</v>
      </c>
      <c r="R101" t="str">
        <f t="shared" si="9"/>
        <v>Comedies</v>
      </c>
    </row>
    <row r="102" spans="1:18" x14ac:dyDescent="0.2">
      <c r="A102" t="s">
        <v>711</v>
      </c>
      <c r="B102" t="s">
        <v>1</v>
      </c>
      <c r="C102" t="str">
        <f t="shared" si="5"/>
        <v>LSD</v>
      </c>
      <c r="D102" t="s">
        <v>712</v>
      </c>
      <c r="E102" t="s">
        <v>713</v>
      </c>
      <c r="F102" t="str">
        <f t="shared" si="7"/>
        <v>Nushrat Bharucha</v>
      </c>
      <c r="G102" t="s">
        <v>714</v>
      </c>
      <c r="H102" t="s">
        <v>14</v>
      </c>
      <c r="I102" t="str">
        <f t="shared" si="8"/>
        <v>India</v>
      </c>
      <c r="J102" t="str">
        <f>TRIM(Table1[[#This Row],[Oldest Country]])</f>
        <v>India</v>
      </c>
      <c r="K102" s="17">
        <v>44435</v>
      </c>
      <c r="L102" s="17" t="str">
        <f t="shared" si="6"/>
        <v>Fri</v>
      </c>
      <c r="M102" s="17">
        <v>2010</v>
      </c>
      <c r="N102" t="s">
        <v>8</v>
      </c>
      <c r="O102" t="s">
        <v>617</v>
      </c>
      <c r="P102" t="s">
        <v>26</v>
      </c>
      <c r="Q102" t="s">
        <v>715</v>
      </c>
      <c r="R102" t="str">
        <f t="shared" si="9"/>
        <v>Dramas</v>
      </c>
    </row>
    <row r="103" spans="1:18" x14ac:dyDescent="0.2">
      <c r="A103" t="s">
        <v>716</v>
      </c>
      <c r="B103" t="s">
        <v>1</v>
      </c>
      <c r="C103" t="str">
        <f t="shared" si="5"/>
        <v>Mission Istaanbul</v>
      </c>
      <c r="D103" t="s">
        <v>717</v>
      </c>
      <c r="E103" t="s">
        <v>718</v>
      </c>
      <c r="F103" t="str">
        <f t="shared" si="7"/>
        <v>Vivek Oberoi</v>
      </c>
      <c r="G103" t="s">
        <v>719</v>
      </c>
      <c r="H103" t="s">
        <v>14</v>
      </c>
      <c r="I103" t="str">
        <f t="shared" si="8"/>
        <v>India</v>
      </c>
      <c r="J103" t="str">
        <f>TRIM(Table1[[#This Row],[Oldest Country]])</f>
        <v>India</v>
      </c>
      <c r="K103" s="17">
        <v>44435</v>
      </c>
      <c r="L103" s="17" t="str">
        <f t="shared" si="6"/>
        <v>Fri</v>
      </c>
      <c r="M103" s="17">
        <v>2008</v>
      </c>
      <c r="N103" t="s">
        <v>33</v>
      </c>
      <c r="O103" t="s">
        <v>315</v>
      </c>
      <c r="P103" t="s">
        <v>720</v>
      </c>
      <c r="Q103" t="s">
        <v>721</v>
      </c>
      <c r="R103" t="str">
        <f t="shared" si="9"/>
        <v>Action &amp; Adventure</v>
      </c>
    </row>
    <row r="104" spans="1:18" x14ac:dyDescent="0.2">
      <c r="A104" t="s">
        <v>722</v>
      </c>
      <c r="B104" t="s">
        <v>1</v>
      </c>
      <c r="C104" t="str">
        <f t="shared" si="5"/>
        <v>Once Upon a Time in Mumbaai</v>
      </c>
      <c r="D104" t="s">
        <v>723</v>
      </c>
      <c r="E104" t="s">
        <v>724</v>
      </c>
      <c r="F104" t="str">
        <f t="shared" si="7"/>
        <v>Ajay Devgn</v>
      </c>
      <c r="G104" t="s">
        <v>725</v>
      </c>
      <c r="H104" t="s">
        <v>14</v>
      </c>
      <c r="I104" t="str">
        <f t="shared" si="8"/>
        <v>India</v>
      </c>
      <c r="J104" t="str">
        <f>TRIM(Table1[[#This Row],[Oldest Country]])</f>
        <v>India</v>
      </c>
      <c r="K104" s="17">
        <v>44435</v>
      </c>
      <c r="L104" s="17" t="str">
        <f t="shared" si="6"/>
        <v>Fri</v>
      </c>
      <c r="M104" s="17">
        <v>2010</v>
      </c>
      <c r="N104" t="s">
        <v>33</v>
      </c>
      <c r="O104" t="s">
        <v>726</v>
      </c>
      <c r="P104" t="s">
        <v>727</v>
      </c>
      <c r="Q104" t="s">
        <v>728</v>
      </c>
      <c r="R104" t="str">
        <f t="shared" si="9"/>
        <v>Dramas</v>
      </c>
    </row>
    <row r="105" spans="1:18" x14ac:dyDescent="0.2">
      <c r="A105" t="s">
        <v>729</v>
      </c>
      <c r="B105" t="s">
        <v>1</v>
      </c>
      <c r="C105" t="str">
        <f t="shared" si="5"/>
        <v>Once Upon a Time in Mumbai Dobaara!</v>
      </c>
      <c r="D105" t="s">
        <v>730</v>
      </c>
      <c r="E105" t="s">
        <v>724</v>
      </c>
      <c r="F105" t="str">
        <f t="shared" si="7"/>
        <v>Akshay Kumar</v>
      </c>
      <c r="G105" t="s">
        <v>731</v>
      </c>
      <c r="H105" t="s">
        <v>14</v>
      </c>
      <c r="I105" t="str">
        <f t="shared" si="8"/>
        <v>India</v>
      </c>
      <c r="J105" t="str">
        <f>TRIM(Table1[[#This Row],[Oldest Country]])</f>
        <v>India</v>
      </c>
      <c r="K105" s="17">
        <v>44435</v>
      </c>
      <c r="L105" s="17" t="str">
        <f t="shared" si="6"/>
        <v>Fri</v>
      </c>
      <c r="M105" s="17">
        <v>2013</v>
      </c>
      <c r="N105" t="s">
        <v>33</v>
      </c>
      <c r="O105" t="s">
        <v>392</v>
      </c>
      <c r="P105" t="s">
        <v>727</v>
      </c>
      <c r="Q105" t="s">
        <v>732</v>
      </c>
      <c r="R105" t="str">
        <f t="shared" si="9"/>
        <v>Dramas</v>
      </c>
    </row>
    <row r="106" spans="1:18" x14ac:dyDescent="0.2">
      <c r="A106" t="s">
        <v>733</v>
      </c>
      <c r="B106" t="s">
        <v>1</v>
      </c>
      <c r="C106" t="str">
        <f t="shared" si="5"/>
        <v>Ragini MMS</v>
      </c>
      <c r="D106" t="s">
        <v>734</v>
      </c>
      <c r="E106" t="s">
        <v>735</v>
      </c>
      <c r="F106" t="str">
        <f t="shared" si="7"/>
        <v>Kainaz Motivala</v>
      </c>
      <c r="G106" t="s">
        <v>736</v>
      </c>
      <c r="H106" t="s">
        <v>14</v>
      </c>
      <c r="I106" t="str">
        <f t="shared" si="8"/>
        <v>India</v>
      </c>
      <c r="J106" t="str">
        <f>TRIM(Table1[[#This Row],[Oldest Country]])</f>
        <v>India</v>
      </c>
      <c r="K106" s="17">
        <v>44435</v>
      </c>
      <c r="L106" s="17" t="str">
        <f t="shared" si="6"/>
        <v>Fri</v>
      </c>
      <c r="M106" s="17">
        <v>2011</v>
      </c>
      <c r="N106" t="s">
        <v>8</v>
      </c>
      <c r="O106" t="s">
        <v>202</v>
      </c>
      <c r="P106" t="s">
        <v>737</v>
      </c>
      <c r="Q106" t="s">
        <v>738</v>
      </c>
      <c r="R106" t="str">
        <f t="shared" si="9"/>
        <v>Horror Movies</v>
      </c>
    </row>
    <row r="107" spans="1:18" x14ac:dyDescent="0.2">
      <c r="A107" t="s">
        <v>739</v>
      </c>
      <c r="B107" t="s">
        <v>1</v>
      </c>
      <c r="C107" t="str">
        <f t="shared" si="5"/>
        <v>Ragini MMS 2</v>
      </c>
      <c r="D107" t="s">
        <v>740</v>
      </c>
      <c r="E107" t="s">
        <v>741</v>
      </c>
      <c r="F107" t="str">
        <f t="shared" si="7"/>
        <v>Sunny Leone</v>
      </c>
      <c r="G107" t="s">
        <v>742</v>
      </c>
      <c r="H107" t="s">
        <v>14</v>
      </c>
      <c r="I107" t="str">
        <f t="shared" si="8"/>
        <v>India</v>
      </c>
      <c r="J107" t="str">
        <f>TRIM(Table1[[#This Row],[Oldest Country]])</f>
        <v>India</v>
      </c>
      <c r="K107" s="17">
        <v>44435</v>
      </c>
      <c r="L107" s="17" t="str">
        <f t="shared" si="6"/>
        <v>Fri</v>
      </c>
      <c r="M107" s="17">
        <v>2014</v>
      </c>
      <c r="N107" t="s">
        <v>8</v>
      </c>
      <c r="O107" t="s">
        <v>236</v>
      </c>
      <c r="P107" t="s">
        <v>737</v>
      </c>
      <c r="Q107" t="s">
        <v>743</v>
      </c>
      <c r="R107" t="str">
        <f t="shared" si="9"/>
        <v>Horror Movies</v>
      </c>
    </row>
    <row r="108" spans="1:18" x14ac:dyDescent="0.2">
      <c r="A108" t="s">
        <v>745</v>
      </c>
      <c r="B108" t="s">
        <v>1</v>
      </c>
      <c r="C108" t="str">
        <f t="shared" si="5"/>
        <v>Shootout at Lokhandwala</v>
      </c>
      <c r="D108" t="s">
        <v>746</v>
      </c>
      <c r="E108" t="s">
        <v>718</v>
      </c>
      <c r="F108" t="str">
        <f t="shared" si="7"/>
        <v>Amitabh Bachchan</v>
      </c>
      <c r="G108" t="s">
        <v>747</v>
      </c>
      <c r="H108" t="s">
        <v>14</v>
      </c>
      <c r="I108" t="str">
        <f t="shared" si="8"/>
        <v>India</v>
      </c>
      <c r="J108" t="str">
        <f>TRIM(Table1[[#This Row],[Oldest Country]])</f>
        <v>India</v>
      </c>
      <c r="K108" s="17">
        <v>44435</v>
      </c>
      <c r="L108" s="17" t="str">
        <f t="shared" si="6"/>
        <v>Fri</v>
      </c>
      <c r="M108" s="17">
        <v>2007</v>
      </c>
      <c r="N108" t="s">
        <v>8</v>
      </c>
      <c r="O108" t="s">
        <v>133</v>
      </c>
      <c r="P108" t="s">
        <v>111</v>
      </c>
      <c r="Q108" t="s">
        <v>748</v>
      </c>
      <c r="R108" t="str">
        <f t="shared" si="9"/>
        <v>Action &amp; Adventure</v>
      </c>
    </row>
    <row r="109" spans="1:18" x14ac:dyDescent="0.2">
      <c r="A109" t="s">
        <v>749</v>
      </c>
      <c r="B109" t="s">
        <v>1</v>
      </c>
      <c r="C109" t="str">
        <f t="shared" si="5"/>
        <v>Shor In the City</v>
      </c>
      <c r="D109" t="s">
        <v>750</v>
      </c>
      <c r="E109" t="s">
        <v>751</v>
      </c>
      <c r="F109" t="str">
        <f t="shared" si="7"/>
        <v>Sendhil Ramamurthy</v>
      </c>
      <c r="G109" t="s">
        <v>752</v>
      </c>
      <c r="H109" t="s">
        <v>14</v>
      </c>
      <c r="I109" t="str">
        <f t="shared" si="8"/>
        <v>India</v>
      </c>
      <c r="J109" t="str">
        <f>TRIM(Table1[[#This Row],[Oldest Country]])</f>
        <v>India</v>
      </c>
      <c r="K109" s="17">
        <v>44435</v>
      </c>
      <c r="L109" s="17" t="str">
        <f t="shared" si="6"/>
        <v>Fri</v>
      </c>
      <c r="M109" s="17">
        <v>2011</v>
      </c>
      <c r="N109" t="s">
        <v>33</v>
      </c>
      <c r="O109" t="s">
        <v>100</v>
      </c>
      <c r="P109" t="s">
        <v>337</v>
      </c>
      <c r="Q109" t="s">
        <v>753</v>
      </c>
      <c r="R109" t="str">
        <f t="shared" si="9"/>
        <v>Comedies</v>
      </c>
    </row>
    <row r="110" spans="1:18" x14ac:dyDescent="0.2">
      <c r="A110" t="s">
        <v>754</v>
      </c>
      <c r="B110" t="s">
        <v>1</v>
      </c>
      <c r="C110" t="str">
        <f t="shared" si="5"/>
        <v>The Dirty Picture</v>
      </c>
      <c r="D110" t="s">
        <v>755</v>
      </c>
      <c r="E110" t="s">
        <v>724</v>
      </c>
      <c r="F110" t="str">
        <f t="shared" si="7"/>
        <v>Vidya Balan</v>
      </c>
      <c r="G110" t="s">
        <v>756</v>
      </c>
      <c r="H110" t="s">
        <v>14</v>
      </c>
      <c r="I110" t="str">
        <f t="shared" si="8"/>
        <v>India</v>
      </c>
      <c r="J110" t="str">
        <f>TRIM(Table1[[#This Row],[Oldest Country]])</f>
        <v>India</v>
      </c>
      <c r="K110" s="17">
        <v>44435</v>
      </c>
      <c r="L110" s="17" t="str">
        <f t="shared" si="6"/>
        <v>Fri</v>
      </c>
      <c r="M110" s="17">
        <v>2011</v>
      </c>
      <c r="N110" t="s">
        <v>33</v>
      </c>
      <c r="O110" t="s">
        <v>249</v>
      </c>
      <c r="P110" t="s">
        <v>250</v>
      </c>
      <c r="Q110" t="s">
        <v>757</v>
      </c>
      <c r="R110" t="str">
        <f t="shared" si="9"/>
        <v>Comedies</v>
      </c>
    </row>
    <row r="111" spans="1:18" x14ac:dyDescent="0.2">
      <c r="A111" t="s">
        <v>762</v>
      </c>
      <c r="B111" t="s">
        <v>1</v>
      </c>
      <c r="C111" t="str">
        <f t="shared" si="5"/>
        <v>Really Love</v>
      </c>
      <c r="D111" t="s">
        <v>763</v>
      </c>
      <c r="E111" t="s">
        <v>764</v>
      </c>
      <c r="F111" t="str">
        <f t="shared" si="7"/>
        <v>Kofi Siriboe</v>
      </c>
      <c r="G111" t="s">
        <v>765</v>
      </c>
      <c r="H111" t="s">
        <v>2</v>
      </c>
      <c r="I111" t="str">
        <f t="shared" si="8"/>
        <v>United States</v>
      </c>
      <c r="J111" t="str">
        <f>TRIM(Table1[[#This Row],[Oldest Country]])</f>
        <v>United States</v>
      </c>
      <c r="K111" s="17">
        <v>44433</v>
      </c>
      <c r="L111" s="17" t="str">
        <f t="shared" si="6"/>
        <v>Wed</v>
      </c>
      <c r="M111" s="17">
        <v>2020</v>
      </c>
      <c r="N111" t="s">
        <v>8</v>
      </c>
      <c r="O111" t="s">
        <v>211</v>
      </c>
      <c r="P111" t="s">
        <v>766</v>
      </c>
      <c r="Q111" t="s">
        <v>767</v>
      </c>
      <c r="R111" t="str">
        <f t="shared" si="9"/>
        <v>Dramas</v>
      </c>
    </row>
    <row r="112" spans="1:18" x14ac:dyDescent="0.2">
      <c r="A112" t="s">
        <v>768</v>
      </c>
      <c r="B112" t="s">
        <v>1</v>
      </c>
      <c r="C112" t="str">
        <f t="shared" si="5"/>
        <v>The November Man</v>
      </c>
      <c r="D112" t="s">
        <v>769</v>
      </c>
      <c r="E112" t="s">
        <v>770</v>
      </c>
      <c r="F112" t="str">
        <f t="shared" si="7"/>
        <v>Pierce Brosnan</v>
      </c>
      <c r="G112" t="s">
        <v>771</v>
      </c>
      <c r="H112" t="s">
        <v>286</v>
      </c>
      <c r="I112" t="str">
        <f t="shared" si="8"/>
        <v>United States</v>
      </c>
      <c r="J112" t="str">
        <f>TRIM(Table1[[#This Row],[Oldest Country]])</f>
        <v>United States</v>
      </c>
      <c r="K112" s="17">
        <v>44433</v>
      </c>
      <c r="L112" s="17" t="str">
        <f t="shared" si="6"/>
        <v>Wed</v>
      </c>
      <c r="M112" s="17">
        <v>2014</v>
      </c>
      <c r="N112" t="s">
        <v>154</v>
      </c>
      <c r="O112" t="s">
        <v>368</v>
      </c>
      <c r="P112" t="s">
        <v>156</v>
      </c>
      <c r="Q112" t="s">
        <v>772</v>
      </c>
      <c r="R112" t="str">
        <f t="shared" si="9"/>
        <v>Action &amp; Adventure</v>
      </c>
    </row>
    <row r="113" spans="1:18" x14ac:dyDescent="0.2">
      <c r="A113" t="s">
        <v>773</v>
      </c>
      <c r="B113" t="s">
        <v>1</v>
      </c>
      <c r="C113" t="str">
        <f t="shared" si="5"/>
        <v>The Old Ways</v>
      </c>
      <c r="D113" t="s">
        <v>774</v>
      </c>
      <c r="E113" t="s">
        <v>775</v>
      </c>
      <c r="F113" t="str">
        <f t="shared" si="7"/>
        <v>Brigitte Kali Canales</v>
      </c>
      <c r="G113" t="s">
        <v>776</v>
      </c>
      <c r="H113" t="s">
        <v>2</v>
      </c>
      <c r="I113" t="str">
        <f t="shared" si="8"/>
        <v>United States</v>
      </c>
      <c r="J113" t="str">
        <f>TRIM(Table1[[#This Row],[Oldest Country]])</f>
        <v>United States</v>
      </c>
      <c r="K113" s="17">
        <v>44433</v>
      </c>
      <c r="L113" s="17" t="str">
        <f t="shared" si="6"/>
        <v>Wed</v>
      </c>
      <c r="M113" s="17">
        <v>2020</v>
      </c>
      <c r="N113" t="s">
        <v>8</v>
      </c>
      <c r="O113" t="s">
        <v>4</v>
      </c>
      <c r="P113" t="s">
        <v>777</v>
      </c>
      <c r="Q113" t="s">
        <v>778</v>
      </c>
      <c r="R113" t="str">
        <f t="shared" si="9"/>
        <v>Horror Movies</v>
      </c>
    </row>
    <row r="114" spans="1:18" x14ac:dyDescent="0.2">
      <c r="A114" t="s">
        <v>779</v>
      </c>
      <c r="B114" t="s">
        <v>1</v>
      </c>
      <c r="C114" t="str">
        <f t="shared" si="5"/>
        <v>The Water Man</v>
      </c>
      <c r="D114" t="s">
        <v>780</v>
      </c>
      <c r="E114" t="s">
        <v>781</v>
      </c>
      <c r="F114" t="str">
        <f t="shared" si="7"/>
        <v>David Oyelowo</v>
      </c>
      <c r="G114" t="s">
        <v>782</v>
      </c>
      <c r="H114" t="s">
        <v>2</v>
      </c>
      <c r="I114" t="str">
        <f t="shared" si="8"/>
        <v>United States</v>
      </c>
      <c r="J114" t="str">
        <f>TRIM(Table1[[#This Row],[Oldest Country]])</f>
        <v>United States</v>
      </c>
      <c r="K114" s="17">
        <v>44433</v>
      </c>
      <c r="L114" s="17" t="str">
        <f t="shared" si="6"/>
        <v>Wed</v>
      </c>
      <c r="M114" s="17">
        <v>2021</v>
      </c>
      <c r="N114" t="s">
        <v>17</v>
      </c>
      <c r="O114" t="s">
        <v>276</v>
      </c>
      <c r="P114" t="s">
        <v>310</v>
      </c>
      <c r="Q114" t="s">
        <v>783</v>
      </c>
      <c r="R114" t="str">
        <f t="shared" si="9"/>
        <v>Children &amp; Family Movies</v>
      </c>
    </row>
    <row r="115" spans="1:18" x14ac:dyDescent="0.2">
      <c r="A115" t="s">
        <v>788</v>
      </c>
      <c r="B115" t="s">
        <v>1</v>
      </c>
      <c r="C115" t="str">
        <f t="shared" si="5"/>
        <v>Sweet Girl</v>
      </c>
      <c r="D115" t="s">
        <v>789</v>
      </c>
      <c r="E115" t="s">
        <v>790</v>
      </c>
      <c r="F115" t="str">
        <f t="shared" si="7"/>
        <v>Jason Momoa</v>
      </c>
      <c r="G115" t="s">
        <v>791</v>
      </c>
      <c r="H115" t="s">
        <v>2</v>
      </c>
      <c r="I115" t="str">
        <f t="shared" si="8"/>
        <v>United States</v>
      </c>
      <c r="J115" t="str">
        <f>TRIM(Table1[[#This Row],[Oldest Country]])</f>
        <v>United States</v>
      </c>
      <c r="K115" s="17">
        <v>44428</v>
      </c>
      <c r="L115" s="17" t="str">
        <f t="shared" si="6"/>
        <v>Fri</v>
      </c>
      <c r="M115" s="17">
        <v>2021</v>
      </c>
      <c r="N115" t="s">
        <v>154</v>
      </c>
      <c r="O115" t="s">
        <v>108</v>
      </c>
      <c r="P115" t="s">
        <v>119</v>
      </c>
      <c r="Q115" t="s">
        <v>792</v>
      </c>
      <c r="R115" t="str">
        <f t="shared" si="9"/>
        <v>Action &amp; Adventure</v>
      </c>
    </row>
    <row r="116" spans="1:18" x14ac:dyDescent="0.2">
      <c r="A116" t="s">
        <v>794</v>
      </c>
      <c r="B116" t="s">
        <v>1</v>
      </c>
      <c r="C116" t="str">
        <f t="shared" si="5"/>
        <v>Like Crazy</v>
      </c>
      <c r="D116" t="s">
        <v>795</v>
      </c>
      <c r="E116" t="s">
        <v>796</v>
      </c>
      <c r="F116" t="str">
        <f t="shared" si="7"/>
        <v>Anton Yelchin</v>
      </c>
      <c r="G116" t="s">
        <v>797</v>
      </c>
      <c r="H116" t="s">
        <v>2</v>
      </c>
      <c r="I116" t="str">
        <f t="shared" si="8"/>
        <v>United States</v>
      </c>
      <c r="J116" t="str">
        <f>TRIM(Table1[[#This Row],[Oldest Country]])</f>
        <v>United States</v>
      </c>
      <c r="K116" s="17">
        <v>44427</v>
      </c>
      <c r="L116" s="17" t="str">
        <f t="shared" si="6"/>
        <v>Thu</v>
      </c>
      <c r="M116" s="17">
        <v>2011</v>
      </c>
      <c r="N116" t="s">
        <v>3</v>
      </c>
      <c r="O116" t="s">
        <v>18</v>
      </c>
      <c r="P116" t="s">
        <v>766</v>
      </c>
      <c r="Q116" t="s">
        <v>798</v>
      </c>
      <c r="R116" t="str">
        <f t="shared" si="9"/>
        <v>Dramas</v>
      </c>
    </row>
    <row r="117" spans="1:18" x14ac:dyDescent="0.2">
      <c r="A117" t="s">
        <v>799</v>
      </c>
      <c r="B117" t="s">
        <v>1</v>
      </c>
      <c r="C117" t="str">
        <f t="shared" si="5"/>
        <v>Bombay</v>
      </c>
      <c r="D117" t="s">
        <v>800</v>
      </c>
      <c r="E117" t="s">
        <v>801</v>
      </c>
      <c r="F117" t="str">
        <f t="shared" si="7"/>
        <v>Arvind Swamy</v>
      </c>
      <c r="G117" t="s">
        <v>802</v>
      </c>
      <c r="H117" t="s">
        <v>14</v>
      </c>
      <c r="I117" t="str">
        <f t="shared" si="8"/>
        <v>India</v>
      </c>
      <c r="J117" t="str">
        <f>TRIM(Table1[[#This Row],[Oldest Country]])</f>
        <v>India</v>
      </c>
      <c r="K117" s="17">
        <v>44426</v>
      </c>
      <c r="L117" s="17" t="str">
        <f t="shared" si="6"/>
        <v>Wed</v>
      </c>
      <c r="M117" s="17">
        <v>1995</v>
      </c>
      <c r="N117" t="s">
        <v>33</v>
      </c>
      <c r="O117" t="s">
        <v>675</v>
      </c>
      <c r="P117" t="s">
        <v>278</v>
      </c>
      <c r="Q117" t="s">
        <v>803</v>
      </c>
      <c r="R117" t="str">
        <f t="shared" si="9"/>
        <v>Dramas</v>
      </c>
    </row>
    <row r="118" spans="1:18" x14ac:dyDescent="0.2">
      <c r="A118" t="s">
        <v>805</v>
      </c>
      <c r="B118" t="s">
        <v>1</v>
      </c>
      <c r="C118" t="str">
        <f t="shared" si="5"/>
        <v>Pahuna</v>
      </c>
      <c r="D118" t="s">
        <v>806</v>
      </c>
      <c r="E118" t="s">
        <v>807</v>
      </c>
      <c r="F118" t="str">
        <f t="shared" si="7"/>
        <v>Anmol Limbu</v>
      </c>
      <c r="G118" t="s">
        <v>808</v>
      </c>
      <c r="H118" t="s">
        <v>809</v>
      </c>
      <c r="I118" t="str">
        <f t="shared" si="8"/>
        <v>India</v>
      </c>
      <c r="J118" t="str">
        <f>TRIM(Table1[[#This Row],[Oldest Country]])</f>
        <v>India</v>
      </c>
      <c r="K118" s="17">
        <v>44426</v>
      </c>
      <c r="L118" s="17" t="str">
        <f t="shared" si="6"/>
        <v>Wed</v>
      </c>
      <c r="M118" s="17">
        <v>2018</v>
      </c>
      <c r="N118" t="s">
        <v>53</v>
      </c>
      <c r="O118" t="s">
        <v>436</v>
      </c>
      <c r="P118" t="s">
        <v>250</v>
      </c>
      <c r="Q118" t="s">
        <v>810</v>
      </c>
      <c r="R118" t="str">
        <f t="shared" si="9"/>
        <v>Comedies</v>
      </c>
    </row>
    <row r="119" spans="1:18" x14ac:dyDescent="0.2">
      <c r="A119" t="s">
        <v>812</v>
      </c>
      <c r="B119" t="s">
        <v>1</v>
      </c>
      <c r="C119" t="str">
        <f t="shared" si="5"/>
        <v>Walk of Shame</v>
      </c>
      <c r="D119" t="s">
        <v>813</v>
      </c>
      <c r="E119" t="s">
        <v>814</v>
      </c>
      <c r="F119" t="str">
        <f t="shared" si="7"/>
        <v>Elizabeth Banks</v>
      </c>
      <c r="G119" t="s">
        <v>815</v>
      </c>
      <c r="H119" t="s">
        <v>2</v>
      </c>
      <c r="I119" t="str">
        <f t="shared" si="8"/>
        <v>United States</v>
      </c>
      <c r="J119" t="str">
        <f>TRIM(Table1[[#This Row],[Oldest Country]])</f>
        <v>United States</v>
      </c>
      <c r="K119" s="17">
        <v>44424</v>
      </c>
      <c r="L119" s="17" t="str">
        <f t="shared" si="6"/>
        <v>Mon</v>
      </c>
      <c r="M119" s="17">
        <v>2014</v>
      </c>
      <c r="N119" t="s">
        <v>154</v>
      </c>
      <c r="O119" t="s">
        <v>60</v>
      </c>
      <c r="P119" t="s">
        <v>816</v>
      </c>
      <c r="Q119" t="s">
        <v>817</v>
      </c>
      <c r="R119" t="str">
        <f t="shared" si="9"/>
        <v>Comedies</v>
      </c>
    </row>
    <row r="120" spans="1:18" x14ac:dyDescent="0.2">
      <c r="A120" t="s">
        <v>818</v>
      </c>
      <c r="B120" t="s">
        <v>1</v>
      </c>
      <c r="C120" t="str">
        <f t="shared" si="5"/>
        <v>The Piano</v>
      </c>
      <c r="D120" t="s">
        <v>819</v>
      </c>
      <c r="E120" t="s">
        <v>327</v>
      </c>
      <c r="F120" t="str">
        <f t="shared" si="7"/>
        <v>Holly Hunter</v>
      </c>
      <c r="G120" t="s">
        <v>820</v>
      </c>
      <c r="H120" t="s">
        <v>821</v>
      </c>
      <c r="I120" t="str">
        <f t="shared" si="8"/>
        <v>New Zealand</v>
      </c>
      <c r="J120" t="str">
        <f>TRIM(Table1[[#This Row],[Oldest Country]])</f>
        <v>New Zealand</v>
      </c>
      <c r="K120" s="17">
        <v>44423</v>
      </c>
      <c r="L120" s="17" t="str">
        <f t="shared" si="6"/>
        <v>Sun</v>
      </c>
      <c r="M120" s="17">
        <v>1993</v>
      </c>
      <c r="N120" t="s">
        <v>154</v>
      </c>
      <c r="O120" t="s">
        <v>384</v>
      </c>
      <c r="P120" t="s">
        <v>822</v>
      </c>
      <c r="Q120" t="s">
        <v>823</v>
      </c>
      <c r="R120" t="str">
        <f t="shared" si="9"/>
        <v>Classic Movies</v>
      </c>
    </row>
    <row r="121" spans="1:18" x14ac:dyDescent="0.2">
      <c r="A121" t="s">
        <v>826</v>
      </c>
      <c r="B121" t="s">
        <v>1</v>
      </c>
      <c r="C121" t="str">
        <f t="shared" si="5"/>
        <v>Beckett</v>
      </c>
      <c r="D121" t="s">
        <v>827</v>
      </c>
      <c r="E121" t="s">
        <v>828</v>
      </c>
      <c r="F121" t="str">
        <f t="shared" si="7"/>
        <v>John David Washington</v>
      </c>
      <c r="G121" t="s">
        <v>829</v>
      </c>
      <c r="H121" t="s">
        <v>830</v>
      </c>
      <c r="I121" t="str">
        <f t="shared" si="8"/>
        <v>Italy</v>
      </c>
      <c r="J121" t="str">
        <f>TRIM(Table1[[#This Row],[Oldest Country]])</f>
        <v>Italy</v>
      </c>
      <c r="K121" s="17">
        <v>44421</v>
      </c>
      <c r="L121" s="17" t="str">
        <f t="shared" si="6"/>
        <v>Fri</v>
      </c>
      <c r="M121" s="17">
        <v>2021</v>
      </c>
      <c r="N121" t="s">
        <v>8</v>
      </c>
      <c r="O121" t="s">
        <v>108</v>
      </c>
      <c r="P121" t="s">
        <v>156</v>
      </c>
      <c r="Q121" t="s">
        <v>831</v>
      </c>
      <c r="R121" t="str">
        <f t="shared" si="9"/>
        <v>Action &amp; Adventure</v>
      </c>
    </row>
    <row r="122" spans="1:18" x14ac:dyDescent="0.2">
      <c r="A122" t="s">
        <v>832</v>
      </c>
      <c r="B122" t="s">
        <v>6</v>
      </c>
      <c r="C122" t="str">
        <f t="shared" si="5"/>
        <v>Gone for Good</v>
      </c>
      <c r="D122" t="s">
        <v>833</v>
      </c>
      <c r="E122" t="s">
        <v>834</v>
      </c>
      <c r="F122" t="str">
        <f t="shared" si="7"/>
        <v>Finnegan Oldfield</v>
      </c>
      <c r="G122" t="s">
        <v>835</v>
      </c>
      <c r="H122" t="s">
        <v>275</v>
      </c>
      <c r="I122" t="str">
        <f t="shared" si="8"/>
        <v>France</v>
      </c>
      <c r="J122" t="str">
        <f>TRIM(Table1[[#This Row],[Oldest Country]])</f>
        <v>France</v>
      </c>
      <c r="K122" s="17">
        <v>44421</v>
      </c>
      <c r="L122" s="17" t="str">
        <f t="shared" si="6"/>
        <v>Fri</v>
      </c>
      <c r="M122" s="17">
        <v>2021</v>
      </c>
      <c r="N122" t="s">
        <v>8</v>
      </c>
      <c r="O122" t="s">
        <v>12</v>
      </c>
      <c r="P122" t="s">
        <v>669</v>
      </c>
      <c r="Q122" t="s">
        <v>836</v>
      </c>
      <c r="R122" t="str">
        <f t="shared" si="9"/>
        <v>Crime TV Shows</v>
      </c>
    </row>
    <row r="123" spans="1:18" x14ac:dyDescent="0.2">
      <c r="A123" t="s">
        <v>838</v>
      </c>
      <c r="B123" t="s">
        <v>6</v>
      </c>
      <c r="C123" t="str">
        <f t="shared" si="5"/>
        <v>Valeria</v>
      </c>
      <c r="D123" t="s">
        <v>839</v>
      </c>
      <c r="E123" t="s">
        <v>840</v>
      </c>
      <c r="F123" t="str">
        <f t="shared" si="7"/>
        <v>Diana G√≥mez</v>
      </c>
      <c r="G123" t="s">
        <v>841</v>
      </c>
      <c r="H123" t="s">
        <v>312</v>
      </c>
      <c r="I123" t="str">
        <f t="shared" si="8"/>
        <v>Spain</v>
      </c>
      <c r="J123" t="str">
        <f>TRIM(Table1[[#This Row],[Oldest Country]])</f>
        <v>Spain</v>
      </c>
      <c r="K123" s="17">
        <v>44421</v>
      </c>
      <c r="L123" s="17" t="str">
        <f t="shared" si="6"/>
        <v>Fri</v>
      </c>
      <c r="M123" s="17">
        <v>2021</v>
      </c>
      <c r="N123" t="s">
        <v>8</v>
      </c>
      <c r="O123" t="s">
        <v>9</v>
      </c>
      <c r="P123" t="s">
        <v>842</v>
      </c>
      <c r="Q123" t="s">
        <v>843</v>
      </c>
      <c r="R123" t="str">
        <f t="shared" si="9"/>
        <v>International TV Shows</v>
      </c>
    </row>
    <row r="124" spans="1:18" x14ac:dyDescent="0.2">
      <c r="A124" t="s">
        <v>845</v>
      </c>
      <c r="B124" t="s">
        <v>1</v>
      </c>
      <c r="C124" t="str">
        <f t="shared" si="5"/>
        <v>Lokillo</v>
      </c>
      <c r="D124" t="s">
        <v>846</v>
      </c>
      <c r="E124" t="s">
        <v>847</v>
      </c>
      <c r="F124" t="str">
        <f t="shared" si="7"/>
        <v>Lokillo Florez</v>
      </c>
      <c r="G124" t="s">
        <v>848</v>
      </c>
      <c r="H124" t="s">
        <v>849</v>
      </c>
      <c r="I124" t="str">
        <f t="shared" si="8"/>
        <v>Colombia</v>
      </c>
      <c r="J124" t="str">
        <f>TRIM(Table1[[#This Row],[Oldest Country]])</f>
        <v>Colombia</v>
      </c>
      <c r="K124" s="17">
        <v>44420</v>
      </c>
      <c r="L124" s="17" t="str">
        <f t="shared" si="6"/>
        <v>Thu</v>
      </c>
      <c r="M124" s="17">
        <v>2021</v>
      </c>
      <c r="N124" t="s">
        <v>8</v>
      </c>
      <c r="O124" t="s">
        <v>850</v>
      </c>
      <c r="P124" t="s">
        <v>851</v>
      </c>
      <c r="Q124" t="s">
        <v>852</v>
      </c>
      <c r="R124" t="str">
        <f t="shared" si="9"/>
        <v>Stand-Up Comedy</v>
      </c>
    </row>
    <row r="125" spans="1:18" x14ac:dyDescent="0.2">
      <c r="A125" t="s">
        <v>853</v>
      </c>
      <c r="B125" t="s">
        <v>1</v>
      </c>
      <c r="C125" t="str">
        <f t="shared" si="5"/>
        <v>Monster Hunter</v>
      </c>
      <c r="D125" t="s">
        <v>854</v>
      </c>
      <c r="E125" t="s">
        <v>855</v>
      </c>
      <c r="F125" t="str">
        <f t="shared" si="7"/>
        <v>Ben Rausch</v>
      </c>
      <c r="G125" t="s">
        <v>856</v>
      </c>
      <c r="H125" t="s">
        <v>857</v>
      </c>
      <c r="I125" t="str">
        <f t="shared" si="8"/>
        <v>United States</v>
      </c>
      <c r="J125" t="str">
        <f>TRIM(Table1[[#This Row],[Oldest Country]])</f>
        <v>United States</v>
      </c>
      <c r="K125" s="17">
        <v>44420</v>
      </c>
      <c r="L125" s="17" t="str">
        <f t="shared" si="6"/>
        <v>Thu</v>
      </c>
      <c r="M125" s="17">
        <v>2021</v>
      </c>
      <c r="N125" t="s">
        <v>53</v>
      </c>
      <c r="O125" t="s">
        <v>858</v>
      </c>
      <c r="P125" t="s">
        <v>859</v>
      </c>
      <c r="Q125" t="s">
        <v>860</v>
      </c>
      <c r="R125" t="str">
        <f t="shared" si="9"/>
        <v>Action &amp; Adventure</v>
      </c>
    </row>
    <row r="126" spans="1:18" x14ac:dyDescent="0.2">
      <c r="A126" t="s">
        <v>861</v>
      </c>
      <c r="B126" t="s">
        <v>1</v>
      </c>
      <c r="C126" t="str">
        <f t="shared" si="5"/>
        <v>Brother Jekwu</v>
      </c>
      <c r="D126" t="s">
        <v>862</v>
      </c>
      <c r="E126" t="s">
        <v>863</v>
      </c>
      <c r="F126" t="str">
        <f t="shared" si="7"/>
        <v>Mike Ezuruonye</v>
      </c>
      <c r="G126" t="s">
        <v>864</v>
      </c>
      <c r="H126" t="s">
        <v>166</v>
      </c>
      <c r="I126" t="str">
        <f t="shared" si="8"/>
        <v>Nigeria</v>
      </c>
      <c r="J126" t="str">
        <f>TRIM(Table1[[#This Row],[Oldest Country]])</f>
        <v>Nigeria</v>
      </c>
      <c r="K126" s="17">
        <v>44419</v>
      </c>
      <c r="L126" s="17" t="str">
        <f t="shared" si="6"/>
        <v>Wed</v>
      </c>
      <c r="M126" s="17">
        <v>2016</v>
      </c>
      <c r="N126" t="s">
        <v>33</v>
      </c>
      <c r="O126" t="s">
        <v>495</v>
      </c>
      <c r="P126" t="s">
        <v>66</v>
      </c>
      <c r="Q126" t="s">
        <v>865</v>
      </c>
      <c r="R126" t="str">
        <f t="shared" si="9"/>
        <v>Comedies</v>
      </c>
    </row>
    <row r="127" spans="1:18" x14ac:dyDescent="0.2">
      <c r="A127" t="s">
        <v>866</v>
      </c>
      <c r="B127" t="s">
        <v>1</v>
      </c>
      <c r="C127" t="str">
        <f t="shared" si="5"/>
        <v>La diosa del asfalto</v>
      </c>
      <c r="D127" t="s">
        <v>867</v>
      </c>
      <c r="E127" t="s">
        <v>868</v>
      </c>
      <c r="F127" t="str">
        <f t="shared" si="7"/>
        <v>Ximena Romo</v>
      </c>
      <c r="G127" t="s">
        <v>869</v>
      </c>
      <c r="H127" t="s">
        <v>59</v>
      </c>
      <c r="I127" t="str">
        <f t="shared" si="8"/>
        <v>Mexico</v>
      </c>
      <c r="J127" t="str">
        <f>TRIM(Table1[[#This Row],[Oldest Country]])</f>
        <v>Mexico</v>
      </c>
      <c r="K127" s="17">
        <v>44419</v>
      </c>
      <c r="L127" s="17" t="str">
        <f t="shared" si="6"/>
        <v>Wed</v>
      </c>
      <c r="M127" s="17">
        <v>2020</v>
      </c>
      <c r="N127" t="s">
        <v>8</v>
      </c>
      <c r="O127" t="s">
        <v>49</v>
      </c>
      <c r="P127" t="s">
        <v>26</v>
      </c>
      <c r="Q127" t="s">
        <v>870</v>
      </c>
      <c r="R127" t="str">
        <f t="shared" si="9"/>
        <v>Dramas</v>
      </c>
    </row>
    <row r="128" spans="1:18" x14ac:dyDescent="0.2">
      <c r="A128" t="s">
        <v>871</v>
      </c>
      <c r="B128" t="s">
        <v>1</v>
      </c>
      <c r="C128" t="str">
        <f t="shared" si="5"/>
        <v>The Kissing Booth 3</v>
      </c>
      <c r="D128" t="s">
        <v>872</v>
      </c>
      <c r="E128" t="s">
        <v>873</v>
      </c>
      <c r="F128" t="str">
        <f t="shared" si="7"/>
        <v>Joey King</v>
      </c>
      <c r="G128" t="s">
        <v>874</v>
      </c>
      <c r="H128" t="s">
        <v>283</v>
      </c>
      <c r="I128" t="str">
        <f t="shared" si="8"/>
        <v>United Kingdom</v>
      </c>
      <c r="J128" t="str">
        <f>TRIM(Table1[[#This Row],[Oldest Country]])</f>
        <v>United Kingdom</v>
      </c>
      <c r="K128" s="17">
        <v>44419</v>
      </c>
      <c r="L128" s="17" t="str">
        <f t="shared" si="6"/>
        <v>Wed</v>
      </c>
      <c r="M128" s="17">
        <v>2021</v>
      </c>
      <c r="N128" t="s">
        <v>33</v>
      </c>
      <c r="O128" t="s">
        <v>336</v>
      </c>
      <c r="P128" t="s">
        <v>318</v>
      </c>
      <c r="Q128" t="s">
        <v>875</v>
      </c>
      <c r="R128" t="str">
        <f t="shared" si="9"/>
        <v>Comedies</v>
      </c>
    </row>
    <row r="129" spans="1:18" x14ac:dyDescent="0.2">
      <c r="A129" t="s">
        <v>876</v>
      </c>
      <c r="B129" t="s">
        <v>1</v>
      </c>
      <c r="C129" t="str">
        <f t="shared" si="5"/>
        <v>The Railway Man</v>
      </c>
      <c r="D129" t="s">
        <v>877</v>
      </c>
      <c r="E129" t="s">
        <v>878</v>
      </c>
      <c r="F129" t="str">
        <f t="shared" si="7"/>
        <v>Colin Firth</v>
      </c>
      <c r="G129" t="s">
        <v>879</v>
      </c>
      <c r="H129" t="s">
        <v>880</v>
      </c>
      <c r="I129" t="str">
        <f t="shared" si="8"/>
        <v>Switzerland</v>
      </c>
      <c r="J129" t="str">
        <f>TRIM(Table1[[#This Row],[Oldest Country]])</f>
        <v>Switzerland</v>
      </c>
      <c r="K129" s="17">
        <v>44419</v>
      </c>
      <c r="L129" s="17" t="str">
        <f t="shared" si="6"/>
        <v>Wed</v>
      </c>
      <c r="M129" s="17">
        <v>2013</v>
      </c>
      <c r="N129" t="s">
        <v>154</v>
      </c>
      <c r="O129" t="s">
        <v>368</v>
      </c>
      <c r="P129" t="s">
        <v>50</v>
      </c>
      <c r="Q129" t="s">
        <v>881</v>
      </c>
      <c r="R129" t="str">
        <f t="shared" si="9"/>
        <v>Dramas</v>
      </c>
    </row>
    <row r="130" spans="1:18" x14ac:dyDescent="0.2">
      <c r="A130" t="s">
        <v>884</v>
      </c>
      <c r="B130" t="s">
        <v>1</v>
      </c>
      <c r="C130" t="str">
        <f t="shared" ref="C130:C193" si="10">IFERROR(LEFT(D130, FIND(":", D130)-1), D130)</f>
        <v>Quartet</v>
      </c>
      <c r="D130" t="s">
        <v>885</v>
      </c>
      <c r="E130" t="s">
        <v>886</v>
      </c>
      <c r="F130" t="str">
        <f t="shared" si="7"/>
        <v>Maggie Smith</v>
      </c>
      <c r="G130" t="s">
        <v>887</v>
      </c>
      <c r="H130" t="s">
        <v>32</v>
      </c>
      <c r="I130" t="str">
        <f t="shared" si="8"/>
        <v>United Kingdom</v>
      </c>
      <c r="J130" t="str">
        <f>TRIM(Table1[[#This Row],[Oldest Country]])</f>
        <v>United Kingdom</v>
      </c>
      <c r="K130" s="17">
        <v>44416</v>
      </c>
      <c r="L130" s="17" t="str">
        <f t="shared" ref="L130:L193" si="11">TEXT(K:K, "DDD")</f>
        <v>Sun</v>
      </c>
      <c r="M130" s="17">
        <v>2012</v>
      </c>
      <c r="N130" t="s">
        <v>3</v>
      </c>
      <c r="O130" t="s">
        <v>140</v>
      </c>
      <c r="P130" t="s">
        <v>337</v>
      </c>
      <c r="Q130" t="s">
        <v>888</v>
      </c>
      <c r="R130" t="str">
        <f t="shared" si="9"/>
        <v>Comedies</v>
      </c>
    </row>
    <row r="131" spans="1:18" x14ac:dyDescent="0.2">
      <c r="A131" t="s">
        <v>889</v>
      </c>
      <c r="B131" t="s">
        <v>1</v>
      </c>
      <c r="C131" t="str">
        <f t="shared" si="10"/>
        <v>Slay</v>
      </c>
      <c r="D131" t="s">
        <v>890</v>
      </c>
      <c r="E131" t="s">
        <v>891</v>
      </c>
      <c r="F131" t="str">
        <f t="shared" ref="F131:F194" si="12">IFERROR(LEFT(G131, FIND(",",G131)-1),G131)</f>
        <v>Enhle Mbali</v>
      </c>
      <c r="G131" t="s">
        <v>892</v>
      </c>
      <c r="H131" t="s">
        <v>7</v>
      </c>
      <c r="I131" t="str">
        <f t="shared" ref="I131:I194" si="13">IFERROR(LEFT(H131, FIND(",", H131) -1), H131)</f>
        <v>South Africa</v>
      </c>
      <c r="J131" t="str">
        <f>TRIM(Table1[[#This Row],[Oldest Country]])</f>
        <v>South Africa</v>
      </c>
      <c r="K131" s="17">
        <v>44416</v>
      </c>
      <c r="L131" s="17" t="str">
        <f t="shared" si="11"/>
        <v>Sun</v>
      </c>
      <c r="M131" s="17">
        <v>2021</v>
      </c>
      <c r="N131" t="s">
        <v>8</v>
      </c>
      <c r="O131" t="s">
        <v>536</v>
      </c>
      <c r="P131" t="s">
        <v>75</v>
      </c>
      <c r="Q131" t="s">
        <v>893</v>
      </c>
      <c r="R131" t="str">
        <f t="shared" ref="R131:R194" si="14">IFERROR(LEFT(P131, FIND(",", P131)-1), P131)</f>
        <v>Comedies</v>
      </c>
    </row>
    <row r="132" spans="1:18" x14ac:dyDescent="0.2">
      <c r="A132" t="s">
        <v>896</v>
      </c>
      <c r="B132" t="s">
        <v>1</v>
      </c>
      <c r="C132" t="str">
        <f t="shared" si="10"/>
        <v>The Paper Tigers</v>
      </c>
      <c r="D132" t="s">
        <v>897</v>
      </c>
      <c r="E132" t="s">
        <v>898</v>
      </c>
      <c r="F132" t="str">
        <f t="shared" si="12"/>
        <v>Alain Uy</v>
      </c>
      <c r="G132" t="s">
        <v>899</v>
      </c>
      <c r="H132" t="s">
        <v>2</v>
      </c>
      <c r="I132" t="str">
        <f t="shared" si="13"/>
        <v>United States</v>
      </c>
      <c r="J132" t="str">
        <f>TRIM(Table1[[#This Row],[Oldest Country]])</f>
        <v>United States</v>
      </c>
      <c r="K132" s="17">
        <v>44415</v>
      </c>
      <c r="L132" s="17" t="str">
        <f t="shared" si="11"/>
        <v>Sat</v>
      </c>
      <c r="M132" s="17">
        <v>2021</v>
      </c>
      <c r="N132" t="s">
        <v>3</v>
      </c>
      <c r="O132" t="s">
        <v>102</v>
      </c>
      <c r="P132" t="s">
        <v>412</v>
      </c>
      <c r="Q132" t="s">
        <v>900</v>
      </c>
      <c r="R132" t="str">
        <f t="shared" si="14"/>
        <v>Action &amp; Adventure</v>
      </c>
    </row>
    <row r="133" spans="1:18" x14ac:dyDescent="0.2">
      <c r="A133" t="s">
        <v>902</v>
      </c>
      <c r="B133" t="s">
        <v>6</v>
      </c>
      <c r="C133" t="str">
        <f t="shared" si="10"/>
        <v>Navarasa</v>
      </c>
      <c r="D133" t="s">
        <v>903</v>
      </c>
      <c r="E133" t="s">
        <v>904</v>
      </c>
      <c r="F133" t="str">
        <f t="shared" si="12"/>
        <v>Suriya</v>
      </c>
      <c r="G133" t="s">
        <v>905</v>
      </c>
      <c r="H133" t="s">
        <v>14</v>
      </c>
      <c r="I133" t="str">
        <f t="shared" si="13"/>
        <v>India</v>
      </c>
      <c r="J133" t="str">
        <f>TRIM(Table1[[#This Row],[Oldest Country]])</f>
        <v>India</v>
      </c>
      <c r="K133" s="17">
        <v>44414</v>
      </c>
      <c r="L133" s="17" t="str">
        <f t="shared" si="11"/>
        <v>Fri</v>
      </c>
      <c r="M133" s="17">
        <v>2021</v>
      </c>
      <c r="N133" t="s">
        <v>8</v>
      </c>
      <c r="O133" t="s">
        <v>12</v>
      </c>
      <c r="P133" t="s">
        <v>466</v>
      </c>
      <c r="Q133" t="s">
        <v>906</v>
      </c>
      <c r="R133" t="str">
        <f t="shared" si="14"/>
        <v>TV Shows</v>
      </c>
    </row>
    <row r="134" spans="1:18" x14ac:dyDescent="0.2">
      <c r="A134" t="s">
        <v>907</v>
      </c>
      <c r="B134" t="s">
        <v>1</v>
      </c>
      <c r="C134" t="str">
        <f t="shared" si="10"/>
        <v>Quam's Money</v>
      </c>
      <c r="D134" t="s">
        <v>908</v>
      </c>
      <c r="E134" t="s">
        <v>909</v>
      </c>
      <c r="F134" t="str">
        <f t="shared" si="12"/>
        <v>Falz</v>
      </c>
      <c r="G134" t="s">
        <v>910</v>
      </c>
      <c r="H134" t="s">
        <v>166</v>
      </c>
      <c r="I134" t="str">
        <f t="shared" si="13"/>
        <v>Nigeria</v>
      </c>
      <c r="J134" t="str">
        <f>TRIM(Table1[[#This Row],[Oldest Country]])</f>
        <v>Nigeria</v>
      </c>
      <c r="K134" s="17">
        <v>44414</v>
      </c>
      <c r="L134" s="17" t="str">
        <f t="shared" si="11"/>
        <v>Fri</v>
      </c>
      <c r="M134" s="17">
        <v>2020</v>
      </c>
      <c r="N134" t="s">
        <v>8</v>
      </c>
      <c r="O134" t="s">
        <v>155</v>
      </c>
      <c r="P134" t="s">
        <v>250</v>
      </c>
      <c r="Q134" t="s">
        <v>911</v>
      </c>
      <c r="R134" t="str">
        <f t="shared" si="14"/>
        <v>Comedies</v>
      </c>
    </row>
    <row r="135" spans="1:18" x14ac:dyDescent="0.2">
      <c r="A135" t="s">
        <v>912</v>
      </c>
      <c r="B135" t="s">
        <v>1</v>
      </c>
      <c r="C135" t="str">
        <f t="shared" si="10"/>
        <v>The Swarm</v>
      </c>
      <c r="D135" t="s">
        <v>913</v>
      </c>
      <c r="E135" t="s">
        <v>914</v>
      </c>
      <c r="F135" t="str">
        <f t="shared" si="12"/>
        <v>Suliane Brahim</v>
      </c>
      <c r="G135" t="s">
        <v>915</v>
      </c>
      <c r="H135" t="s">
        <v>275</v>
      </c>
      <c r="I135" t="str">
        <f t="shared" si="13"/>
        <v>France</v>
      </c>
      <c r="J135" t="str">
        <f>TRIM(Table1[[#This Row],[Oldest Country]])</f>
        <v>France</v>
      </c>
      <c r="K135" s="17">
        <v>44414</v>
      </c>
      <c r="L135" s="17" t="str">
        <f t="shared" si="11"/>
        <v>Fri</v>
      </c>
      <c r="M135" s="17">
        <v>2021</v>
      </c>
      <c r="N135" t="s">
        <v>33</v>
      </c>
      <c r="O135" t="s">
        <v>196</v>
      </c>
      <c r="P135" t="s">
        <v>916</v>
      </c>
      <c r="Q135" t="s">
        <v>917</v>
      </c>
      <c r="R135" t="str">
        <f t="shared" si="14"/>
        <v>Horror Movies</v>
      </c>
    </row>
    <row r="136" spans="1:18" x14ac:dyDescent="0.2">
      <c r="A136" t="s">
        <v>918</v>
      </c>
      <c r="B136" t="s">
        <v>1</v>
      </c>
      <c r="C136" t="str">
        <f t="shared" si="10"/>
        <v>Vivo</v>
      </c>
      <c r="D136" t="s">
        <v>919</v>
      </c>
      <c r="E136" t="s">
        <v>920</v>
      </c>
      <c r="F136" t="str">
        <f t="shared" si="12"/>
        <v>Lin-Manuel Miranda</v>
      </c>
      <c r="G136" t="s">
        <v>921</v>
      </c>
      <c r="H136" t="s">
        <v>922</v>
      </c>
      <c r="I136" t="str">
        <f t="shared" si="13"/>
        <v>Canada</v>
      </c>
      <c r="J136" t="str">
        <f>TRIM(Table1[[#This Row],[Oldest Country]])</f>
        <v>Canada</v>
      </c>
      <c r="K136" s="17">
        <v>44414</v>
      </c>
      <c r="L136" s="17" t="str">
        <f t="shared" si="11"/>
        <v>Fri</v>
      </c>
      <c r="M136" s="17">
        <v>2021</v>
      </c>
      <c r="N136" t="s">
        <v>17</v>
      </c>
      <c r="O136" t="s">
        <v>188</v>
      </c>
      <c r="P136" t="s">
        <v>371</v>
      </c>
      <c r="Q136" t="s">
        <v>923</v>
      </c>
      <c r="R136" t="str">
        <f t="shared" si="14"/>
        <v>Children &amp; Family Movies</v>
      </c>
    </row>
    <row r="137" spans="1:18" x14ac:dyDescent="0.2">
      <c r="A137" t="s">
        <v>924</v>
      </c>
      <c r="B137" t="s">
        <v>1</v>
      </c>
      <c r="C137" t="str">
        <f t="shared" si="10"/>
        <v>Chennai Express</v>
      </c>
      <c r="D137" t="s">
        <v>925</v>
      </c>
      <c r="E137" t="s">
        <v>926</v>
      </c>
      <c r="F137" t="str">
        <f t="shared" si="12"/>
        <v>Shah Rukh Khan</v>
      </c>
      <c r="G137" t="s">
        <v>927</v>
      </c>
      <c r="H137" t="s">
        <v>14</v>
      </c>
      <c r="I137" t="str">
        <f t="shared" si="13"/>
        <v>India</v>
      </c>
      <c r="J137" t="str">
        <f>TRIM(Table1[[#This Row],[Oldest Country]])</f>
        <v>India</v>
      </c>
      <c r="K137" s="17">
        <v>44413</v>
      </c>
      <c r="L137" s="17" t="str">
        <f t="shared" si="11"/>
        <v>Thu</v>
      </c>
      <c r="M137" s="17">
        <v>2013</v>
      </c>
      <c r="N137" t="s">
        <v>33</v>
      </c>
      <c r="O137" t="s">
        <v>675</v>
      </c>
      <c r="P137" t="s">
        <v>658</v>
      </c>
      <c r="Q137" t="s">
        <v>928</v>
      </c>
      <c r="R137" t="str">
        <f t="shared" si="14"/>
        <v>Action &amp; Adventure</v>
      </c>
    </row>
    <row r="138" spans="1:18" x14ac:dyDescent="0.2">
      <c r="A138" t="s">
        <v>931</v>
      </c>
      <c r="B138" t="s">
        <v>1</v>
      </c>
      <c r="C138" t="str">
        <f t="shared" si="10"/>
        <v>Esperando la carroza</v>
      </c>
      <c r="D138" t="s">
        <v>932</v>
      </c>
      <c r="E138" t="s">
        <v>933</v>
      </c>
      <c r="F138" t="str">
        <f t="shared" si="12"/>
        <v>Luis Brandoni</v>
      </c>
      <c r="G138" t="s">
        <v>934</v>
      </c>
      <c r="H138" t="s">
        <v>837</v>
      </c>
      <c r="I138" t="str">
        <f t="shared" si="13"/>
        <v>Argentina</v>
      </c>
      <c r="J138" t="str">
        <f>TRIM(Table1[[#This Row],[Oldest Country]])</f>
        <v>Argentina</v>
      </c>
      <c r="K138" s="17">
        <v>44413</v>
      </c>
      <c r="L138" s="17" t="str">
        <f t="shared" si="11"/>
        <v>Thu</v>
      </c>
      <c r="M138" s="17">
        <v>1985</v>
      </c>
      <c r="N138" t="s">
        <v>8</v>
      </c>
      <c r="O138" t="s">
        <v>211</v>
      </c>
      <c r="P138" t="s">
        <v>935</v>
      </c>
      <c r="Q138" t="s">
        <v>936</v>
      </c>
      <c r="R138" t="str">
        <f t="shared" si="14"/>
        <v>Comedies</v>
      </c>
    </row>
    <row r="139" spans="1:18" x14ac:dyDescent="0.2">
      <c r="A139" t="s">
        <v>937</v>
      </c>
      <c r="B139" t="s">
        <v>1</v>
      </c>
      <c r="C139" t="str">
        <f t="shared" si="10"/>
        <v>Lady Boss</v>
      </c>
      <c r="D139" t="s">
        <v>938</v>
      </c>
      <c r="E139" t="s">
        <v>939</v>
      </c>
      <c r="F139" t="str">
        <f t="shared" si="12"/>
        <v>Jackie Collins</v>
      </c>
      <c r="G139" t="s">
        <v>940</v>
      </c>
      <c r="H139" t="s">
        <v>32</v>
      </c>
      <c r="I139" t="str">
        <f t="shared" si="13"/>
        <v>United Kingdom</v>
      </c>
      <c r="J139" t="str">
        <f>TRIM(Table1[[#This Row],[Oldest Country]])</f>
        <v>United Kingdom</v>
      </c>
      <c r="K139" s="17">
        <v>44413</v>
      </c>
      <c r="L139" s="17" t="str">
        <f t="shared" si="11"/>
        <v>Thu</v>
      </c>
      <c r="M139" s="17">
        <v>2021</v>
      </c>
      <c r="N139" t="s">
        <v>33</v>
      </c>
      <c r="O139" t="s">
        <v>92</v>
      </c>
      <c r="P139" t="s">
        <v>5</v>
      </c>
      <c r="Q139" t="s">
        <v>941</v>
      </c>
      <c r="R139" t="str">
        <f t="shared" si="14"/>
        <v>Documentaries</v>
      </c>
    </row>
    <row r="140" spans="1:18" x14ac:dyDescent="0.2">
      <c r="A140" t="s">
        <v>942</v>
      </c>
      <c r="B140" t="s">
        <v>1</v>
      </c>
      <c r="C140" t="str">
        <f t="shared" si="10"/>
        <v>Tango Feroz</v>
      </c>
      <c r="D140" t="s">
        <v>943</v>
      </c>
      <c r="E140" t="s">
        <v>944</v>
      </c>
      <c r="F140" t="str">
        <f t="shared" si="12"/>
        <v>Fern√°n Mir√°s</v>
      </c>
      <c r="G140" t="s">
        <v>945</v>
      </c>
      <c r="H140" t="s">
        <v>946</v>
      </c>
      <c r="I140" t="str">
        <f t="shared" si="13"/>
        <v>Argentina</v>
      </c>
      <c r="J140" t="str">
        <f>TRIM(Table1[[#This Row],[Oldest Country]])</f>
        <v>Argentina</v>
      </c>
      <c r="K140" s="17">
        <v>44413</v>
      </c>
      <c r="L140" s="17" t="str">
        <f t="shared" si="11"/>
        <v>Thu</v>
      </c>
      <c r="M140" s="17">
        <v>1993</v>
      </c>
      <c r="N140" t="s">
        <v>8</v>
      </c>
      <c r="O140" t="s">
        <v>126</v>
      </c>
      <c r="P140" t="s">
        <v>947</v>
      </c>
      <c r="Q140" t="s">
        <v>948</v>
      </c>
      <c r="R140" t="str">
        <f t="shared" si="14"/>
        <v>Classic Movies</v>
      </c>
    </row>
    <row r="141" spans="1:18" x14ac:dyDescent="0.2">
      <c r="A141" t="s">
        <v>949</v>
      </c>
      <c r="B141" t="s">
        <v>1</v>
      </c>
      <c r="C141" t="str">
        <f t="shared" si="10"/>
        <v>'76</v>
      </c>
      <c r="D141" t="s">
        <v>950</v>
      </c>
      <c r="E141" t="s">
        <v>951</v>
      </c>
      <c r="F141" t="str">
        <f t="shared" si="12"/>
        <v>Ramsey Nouah</v>
      </c>
      <c r="G141" t="s">
        <v>952</v>
      </c>
      <c r="H141" t="s">
        <v>166</v>
      </c>
      <c r="I141" t="str">
        <f t="shared" si="13"/>
        <v>Nigeria</v>
      </c>
      <c r="J141" t="str">
        <f>TRIM(Table1[[#This Row],[Oldest Country]])</f>
        <v>Nigeria</v>
      </c>
      <c r="K141" s="17">
        <v>44412</v>
      </c>
      <c r="L141" s="17" t="str">
        <f t="shared" si="11"/>
        <v>Wed</v>
      </c>
      <c r="M141" s="17">
        <v>2016</v>
      </c>
      <c r="N141" t="s">
        <v>53</v>
      </c>
      <c r="O141" t="s">
        <v>349</v>
      </c>
      <c r="P141" t="s">
        <v>50</v>
      </c>
      <c r="Q141" t="s">
        <v>953</v>
      </c>
      <c r="R141" t="str">
        <f t="shared" si="14"/>
        <v>Dramas</v>
      </c>
    </row>
    <row r="142" spans="1:18" x14ac:dyDescent="0.2">
      <c r="A142" t="s">
        <v>954</v>
      </c>
      <c r="B142" t="s">
        <v>1</v>
      </c>
      <c r="C142" t="str">
        <f t="shared" si="10"/>
        <v>Aftermath</v>
      </c>
      <c r="D142" t="s">
        <v>955</v>
      </c>
      <c r="E142" t="s">
        <v>956</v>
      </c>
      <c r="F142" t="str">
        <f t="shared" si="12"/>
        <v>Ashley Greene</v>
      </c>
      <c r="G142" t="s">
        <v>957</v>
      </c>
      <c r="H142" t="s">
        <v>2</v>
      </c>
      <c r="I142" t="str">
        <f t="shared" si="13"/>
        <v>United States</v>
      </c>
      <c r="J142" t="str">
        <f>TRIM(Table1[[#This Row],[Oldest Country]])</f>
        <v>United States</v>
      </c>
      <c r="K142" s="17">
        <v>44412</v>
      </c>
      <c r="L142" s="17" t="str">
        <f t="shared" si="11"/>
        <v>Wed</v>
      </c>
      <c r="M142" s="17">
        <v>2021</v>
      </c>
      <c r="N142" t="s">
        <v>8</v>
      </c>
      <c r="O142" t="s">
        <v>155</v>
      </c>
      <c r="P142" t="s">
        <v>777</v>
      </c>
      <c r="Q142" t="s">
        <v>958</v>
      </c>
      <c r="R142" t="str">
        <f t="shared" si="14"/>
        <v>Horror Movies</v>
      </c>
    </row>
    <row r="143" spans="1:18" x14ac:dyDescent="0.2">
      <c r="A143" t="s">
        <v>959</v>
      </c>
      <c r="B143" t="s">
        <v>1</v>
      </c>
      <c r="C143" t="str">
        <f t="shared" si="10"/>
        <v>American Masters</v>
      </c>
      <c r="D143" t="s">
        <v>960</v>
      </c>
      <c r="E143" t="s">
        <v>961</v>
      </c>
      <c r="F143" t="str">
        <f t="shared" si="12"/>
        <v>David Geffen</v>
      </c>
      <c r="G143" t="s">
        <v>962</v>
      </c>
      <c r="H143" t="s">
        <v>2</v>
      </c>
      <c r="I143" t="str">
        <f t="shared" si="13"/>
        <v>United States</v>
      </c>
      <c r="J143" t="str">
        <f>TRIM(Table1[[#This Row],[Oldest Country]])</f>
        <v>United States</v>
      </c>
      <c r="K143" s="17">
        <v>44412</v>
      </c>
      <c r="L143" s="17" t="str">
        <f t="shared" si="11"/>
        <v>Wed</v>
      </c>
      <c r="M143" s="17">
        <v>2012</v>
      </c>
      <c r="N143" t="s">
        <v>8</v>
      </c>
      <c r="O143" t="s">
        <v>155</v>
      </c>
      <c r="P143" t="s">
        <v>963</v>
      </c>
      <c r="Q143" t="s">
        <v>964</v>
      </c>
      <c r="R143" t="str">
        <f t="shared" si="14"/>
        <v>Movies</v>
      </c>
    </row>
    <row r="144" spans="1:18" x14ac:dyDescent="0.2">
      <c r="A144" t="s">
        <v>967</v>
      </c>
      <c r="B144" t="s">
        <v>1</v>
      </c>
      <c r="C144" t="str">
        <f t="shared" si="10"/>
        <v>Heavy</v>
      </c>
      <c r="D144" t="s">
        <v>968</v>
      </c>
      <c r="E144" t="s">
        <v>969</v>
      </c>
      <c r="F144" t="str">
        <f t="shared" si="12"/>
        <v>Pruitt Taylor Vince</v>
      </c>
      <c r="G144" t="s">
        <v>970</v>
      </c>
      <c r="H144" t="s">
        <v>2</v>
      </c>
      <c r="I144" t="str">
        <f t="shared" si="13"/>
        <v>United States</v>
      </c>
      <c r="J144" t="str">
        <f>TRIM(Table1[[#This Row],[Oldest Country]])</f>
        <v>United States</v>
      </c>
      <c r="K144" s="17">
        <v>44411</v>
      </c>
      <c r="L144" s="17" t="str">
        <f t="shared" si="11"/>
        <v>Tue</v>
      </c>
      <c r="M144" s="17">
        <v>1995</v>
      </c>
      <c r="N144" t="s">
        <v>154</v>
      </c>
      <c r="O144" t="s">
        <v>41</v>
      </c>
      <c r="P144" t="s">
        <v>766</v>
      </c>
      <c r="Q144" t="s">
        <v>971</v>
      </c>
      <c r="R144" t="str">
        <f t="shared" si="14"/>
        <v>Dramas</v>
      </c>
    </row>
    <row r="145" spans="1:18" x14ac:dyDescent="0.2">
      <c r="A145" t="s">
        <v>972</v>
      </c>
      <c r="B145" t="s">
        <v>1</v>
      </c>
      <c r="C145" t="str">
        <f t="shared" si="10"/>
        <v>Ije</v>
      </c>
      <c r="D145" t="s">
        <v>973</v>
      </c>
      <c r="E145" t="s">
        <v>974</v>
      </c>
      <c r="F145" t="str">
        <f t="shared" si="12"/>
        <v>Genevieve Nnaji</v>
      </c>
      <c r="G145" t="s">
        <v>975</v>
      </c>
      <c r="H145" t="s">
        <v>976</v>
      </c>
      <c r="I145" t="str">
        <f t="shared" si="13"/>
        <v>United States</v>
      </c>
      <c r="J145" t="str">
        <f>TRIM(Table1[[#This Row],[Oldest Country]])</f>
        <v>United States</v>
      </c>
      <c r="K145" s="17">
        <v>44411</v>
      </c>
      <c r="L145" s="17" t="str">
        <f t="shared" si="11"/>
        <v>Tue</v>
      </c>
      <c r="M145" s="17">
        <v>2010</v>
      </c>
      <c r="N145" t="s">
        <v>8</v>
      </c>
      <c r="O145" t="s">
        <v>100</v>
      </c>
      <c r="P145" t="s">
        <v>50</v>
      </c>
      <c r="Q145" t="s">
        <v>977</v>
      </c>
      <c r="R145" t="str">
        <f t="shared" si="14"/>
        <v>Dramas</v>
      </c>
    </row>
    <row r="146" spans="1:18" x14ac:dyDescent="0.2">
      <c r="A146" t="s">
        <v>978</v>
      </c>
      <c r="B146" t="s">
        <v>6</v>
      </c>
      <c r="C146" t="str">
        <f t="shared" si="10"/>
        <v>Office Girls</v>
      </c>
      <c r="D146" t="s">
        <v>979</v>
      </c>
      <c r="E146" t="s">
        <v>980</v>
      </c>
      <c r="F146" t="str">
        <f t="shared" si="12"/>
        <v>Roy Chiu</v>
      </c>
      <c r="G146" t="s">
        <v>981</v>
      </c>
      <c r="H146" t="s">
        <v>966</v>
      </c>
      <c r="I146" t="str">
        <f t="shared" si="13"/>
        <v>Taiwan</v>
      </c>
      <c r="J146" t="str">
        <f>TRIM(Table1[[#This Row],[Oldest Country]])</f>
        <v>Taiwan</v>
      </c>
      <c r="K146" s="17">
        <v>44411</v>
      </c>
      <c r="L146" s="17" t="str">
        <f t="shared" si="11"/>
        <v>Tue</v>
      </c>
      <c r="M146" s="17">
        <v>2011</v>
      </c>
      <c r="N146" t="s">
        <v>33</v>
      </c>
      <c r="O146" t="s">
        <v>12</v>
      </c>
      <c r="P146" t="s">
        <v>15</v>
      </c>
      <c r="Q146" t="s">
        <v>982</v>
      </c>
      <c r="R146" t="str">
        <f t="shared" si="14"/>
        <v>International TV Shows</v>
      </c>
    </row>
    <row r="147" spans="1:18" x14ac:dyDescent="0.2">
      <c r="A147" t="s">
        <v>983</v>
      </c>
      <c r="B147" t="s">
        <v>1</v>
      </c>
      <c r="C147" t="str">
        <f t="shared" si="10"/>
        <v>Beethoven</v>
      </c>
      <c r="D147" t="s">
        <v>984</v>
      </c>
      <c r="E147" t="s">
        <v>985</v>
      </c>
      <c r="F147" t="str">
        <f t="shared" si="12"/>
        <v>Charles Grodin</v>
      </c>
      <c r="G147" t="s">
        <v>986</v>
      </c>
      <c r="H147" t="s">
        <v>2</v>
      </c>
      <c r="I147" t="str">
        <f t="shared" si="13"/>
        <v>United States</v>
      </c>
      <c r="J147" t="str">
        <f>TRIM(Table1[[#This Row],[Oldest Country]])</f>
        <v>United States</v>
      </c>
      <c r="K147" s="17">
        <v>44409</v>
      </c>
      <c r="L147" s="17" t="str">
        <f t="shared" si="11"/>
        <v>Sun</v>
      </c>
      <c r="M147" s="17">
        <v>1992</v>
      </c>
      <c r="N147" t="s">
        <v>17</v>
      </c>
      <c r="O147" t="s">
        <v>265</v>
      </c>
      <c r="P147" t="s">
        <v>54</v>
      </c>
      <c r="Q147" t="s">
        <v>987</v>
      </c>
      <c r="R147" t="str">
        <f t="shared" si="14"/>
        <v>Children &amp; Family Movies</v>
      </c>
    </row>
    <row r="148" spans="1:18" x14ac:dyDescent="0.2">
      <c r="A148" t="s">
        <v>988</v>
      </c>
      <c r="B148" t="s">
        <v>1</v>
      </c>
      <c r="C148" t="str">
        <f t="shared" si="10"/>
        <v>Beethoven's 2nd</v>
      </c>
      <c r="D148" t="s">
        <v>989</v>
      </c>
      <c r="E148" t="s">
        <v>990</v>
      </c>
      <c r="F148" t="str">
        <f t="shared" si="12"/>
        <v>Charles Grodin</v>
      </c>
      <c r="G148" t="s">
        <v>991</v>
      </c>
      <c r="H148" t="s">
        <v>2</v>
      </c>
      <c r="I148" t="str">
        <f t="shared" si="13"/>
        <v>United States</v>
      </c>
      <c r="J148" t="str">
        <f>TRIM(Table1[[#This Row],[Oldest Country]])</f>
        <v>United States</v>
      </c>
      <c r="K148" s="17">
        <v>44409</v>
      </c>
      <c r="L148" s="17" t="str">
        <f t="shared" si="11"/>
        <v>Sun</v>
      </c>
      <c r="M148" s="17">
        <v>1993</v>
      </c>
      <c r="N148" t="s">
        <v>17</v>
      </c>
      <c r="O148" t="s">
        <v>183</v>
      </c>
      <c r="P148" t="s">
        <v>54</v>
      </c>
      <c r="Q148" t="s">
        <v>992</v>
      </c>
      <c r="R148" t="str">
        <f t="shared" si="14"/>
        <v>Children &amp; Family Movies</v>
      </c>
    </row>
    <row r="149" spans="1:18" x14ac:dyDescent="0.2">
      <c r="A149" t="s">
        <v>993</v>
      </c>
      <c r="B149" t="s">
        <v>1</v>
      </c>
      <c r="C149" t="str">
        <f t="shared" si="10"/>
        <v>Beowulf</v>
      </c>
      <c r="D149" t="s">
        <v>994</v>
      </c>
      <c r="E149" t="s">
        <v>995</v>
      </c>
      <c r="F149" t="str">
        <f t="shared" si="12"/>
        <v>Ray Winstone</v>
      </c>
      <c r="G149" t="s">
        <v>996</v>
      </c>
      <c r="H149" t="s">
        <v>286</v>
      </c>
      <c r="I149" t="str">
        <f t="shared" si="13"/>
        <v>United States</v>
      </c>
      <c r="J149" t="str">
        <f>TRIM(Table1[[#This Row],[Oldest Country]])</f>
        <v>United States</v>
      </c>
      <c r="K149" s="17">
        <v>44409</v>
      </c>
      <c r="L149" s="17" t="str">
        <f t="shared" si="11"/>
        <v>Sun</v>
      </c>
      <c r="M149" s="17">
        <v>2007</v>
      </c>
      <c r="N149" t="s">
        <v>3</v>
      </c>
      <c r="O149" t="s">
        <v>336</v>
      </c>
      <c r="P149" t="s">
        <v>385</v>
      </c>
      <c r="Q149" t="s">
        <v>997</v>
      </c>
      <c r="R149" t="str">
        <f t="shared" si="14"/>
        <v>Action &amp; Adventure</v>
      </c>
    </row>
    <row r="150" spans="1:18" x14ac:dyDescent="0.2">
      <c r="A150" t="s">
        <v>998</v>
      </c>
      <c r="B150" t="s">
        <v>1</v>
      </c>
      <c r="C150" t="str">
        <f t="shared" si="10"/>
        <v>Boyka</v>
      </c>
      <c r="D150" t="s">
        <v>999</v>
      </c>
      <c r="E150" t="s">
        <v>1000</v>
      </c>
      <c r="F150" t="str">
        <f t="shared" si="12"/>
        <v>Scott Adkins</v>
      </c>
      <c r="G150" t="s">
        <v>1001</v>
      </c>
      <c r="H150" t="s">
        <v>1002</v>
      </c>
      <c r="I150" t="str">
        <f t="shared" si="13"/>
        <v>Bulgaria</v>
      </c>
      <c r="J150" t="str">
        <f>TRIM(Table1[[#This Row],[Oldest Country]])</f>
        <v>Bulgaria</v>
      </c>
      <c r="K150" s="17">
        <v>44409</v>
      </c>
      <c r="L150" s="17" t="str">
        <f t="shared" si="11"/>
        <v>Sun</v>
      </c>
      <c r="M150" s="17">
        <v>2016</v>
      </c>
      <c r="N150" t="s">
        <v>154</v>
      </c>
      <c r="O150" t="s">
        <v>4</v>
      </c>
      <c r="P150" t="s">
        <v>156</v>
      </c>
      <c r="Q150" t="s">
        <v>1003</v>
      </c>
      <c r="R150" t="str">
        <f t="shared" si="14"/>
        <v>Action &amp; Adventure</v>
      </c>
    </row>
    <row r="151" spans="1:18" x14ac:dyDescent="0.2">
      <c r="A151" t="s">
        <v>1004</v>
      </c>
      <c r="B151" t="s">
        <v>1</v>
      </c>
      <c r="C151" t="str">
        <f t="shared" si="10"/>
        <v>Catch Me If You Can</v>
      </c>
      <c r="D151" t="s">
        <v>1005</v>
      </c>
      <c r="E151" t="s">
        <v>124</v>
      </c>
      <c r="F151" t="str">
        <f t="shared" si="12"/>
        <v>Leonardo DiCaprio</v>
      </c>
      <c r="G151" t="s">
        <v>1006</v>
      </c>
      <c r="H151" t="s">
        <v>360</v>
      </c>
      <c r="I151" t="str">
        <f t="shared" si="13"/>
        <v>United States</v>
      </c>
      <c r="J151" t="str">
        <f>TRIM(Table1[[#This Row],[Oldest Country]])</f>
        <v>United States</v>
      </c>
      <c r="K151" s="17">
        <v>44409</v>
      </c>
      <c r="L151" s="17" t="str">
        <f t="shared" si="11"/>
        <v>Sun</v>
      </c>
      <c r="M151" s="17">
        <v>2002</v>
      </c>
      <c r="N151" t="s">
        <v>3</v>
      </c>
      <c r="O151" t="s">
        <v>392</v>
      </c>
      <c r="P151" t="s">
        <v>316</v>
      </c>
      <c r="Q151" t="s">
        <v>1007</v>
      </c>
      <c r="R151" t="str">
        <f t="shared" si="14"/>
        <v>Dramas</v>
      </c>
    </row>
    <row r="152" spans="1:18" x14ac:dyDescent="0.2">
      <c r="A152" t="s">
        <v>1008</v>
      </c>
      <c r="B152" t="s">
        <v>1</v>
      </c>
      <c r="C152" t="str">
        <f t="shared" si="10"/>
        <v>Cloudy with a Chance of Meatballs</v>
      </c>
      <c r="D152" t="s">
        <v>1009</v>
      </c>
      <c r="E152" t="s">
        <v>1010</v>
      </c>
      <c r="F152" t="str">
        <f t="shared" si="12"/>
        <v>Bill Hader</v>
      </c>
      <c r="G152" t="s">
        <v>1011</v>
      </c>
      <c r="H152" t="s">
        <v>360</v>
      </c>
      <c r="I152" t="str">
        <f t="shared" si="13"/>
        <v>United States</v>
      </c>
      <c r="J152" t="str">
        <f>TRIM(Table1[[#This Row],[Oldest Country]])</f>
        <v>United States</v>
      </c>
      <c r="K152" s="17">
        <v>44409</v>
      </c>
      <c r="L152" s="17" t="str">
        <f t="shared" si="11"/>
        <v>Sun</v>
      </c>
      <c r="M152" s="17">
        <v>2009</v>
      </c>
      <c r="N152" t="s">
        <v>17</v>
      </c>
      <c r="O152" t="s">
        <v>4</v>
      </c>
      <c r="P152" t="s">
        <v>1012</v>
      </c>
      <c r="Q152" t="s">
        <v>1013</v>
      </c>
      <c r="R152" t="str">
        <f t="shared" si="14"/>
        <v>Children &amp; Family Movies</v>
      </c>
    </row>
    <row r="153" spans="1:18" x14ac:dyDescent="0.2">
      <c r="A153" t="s">
        <v>1014</v>
      </c>
      <c r="B153" t="s">
        <v>1</v>
      </c>
      <c r="C153" t="str">
        <f t="shared" si="10"/>
        <v>Deep Blue Sea</v>
      </c>
      <c r="D153" t="s">
        <v>1015</v>
      </c>
      <c r="E153" t="s">
        <v>396</v>
      </c>
      <c r="F153" t="str">
        <f t="shared" si="12"/>
        <v>Thomas Jane</v>
      </c>
      <c r="G153" t="s">
        <v>1016</v>
      </c>
      <c r="H153" t="s">
        <v>391</v>
      </c>
      <c r="I153" t="str">
        <f t="shared" si="13"/>
        <v>United States</v>
      </c>
      <c r="J153" t="str">
        <f>TRIM(Table1[[#This Row],[Oldest Country]])</f>
        <v>United States</v>
      </c>
      <c r="K153" s="17">
        <v>44409</v>
      </c>
      <c r="L153" s="17" t="str">
        <f t="shared" si="11"/>
        <v>Sun</v>
      </c>
      <c r="M153" s="17">
        <v>1999</v>
      </c>
      <c r="N153" t="s">
        <v>154</v>
      </c>
      <c r="O153" t="s">
        <v>110</v>
      </c>
      <c r="P153" t="s">
        <v>1017</v>
      </c>
      <c r="Q153" t="s">
        <v>1018</v>
      </c>
      <c r="R153" t="str">
        <f t="shared" si="14"/>
        <v>Action &amp; Adventure</v>
      </c>
    </row>
    <row r="154" spans="1:18" x14ac:dyDescent="0.2">
      <c r="A154" t="s">
        <v>1019</v>
      </c>
      <c r="B154" t="s">
        <v>1</v>
      </c>
      <c r="C154" t="str">
        <f t="shared" si="10"/>
        <v>Ferris Bueller's Day Off</v>
      </c>
      <c r="D154" t="s">
        <v>1020</v>
      </c>
      <c r="E154" t="s">
        <v>1021</v>
      </c>
      <c r="F154" t="str">
        <f t="shared" si="12"/>
        <v>Matthew Broderick</v>
      </c>
      <c r="G154" t="s">
        <v>1022</v>
      </c>
      <c r="H154" t="s">
        <v>2</v>
      </c>
      <c r="I154" t="str">
        <f t="shared" si="13"/>
        <v>United States</v>
      </c>
      <c r="J154" t="str">
        <f>TRIM(Table1[[#This Row],[Oldest Country]])</f>
        <v>United States</v>
      </c>
      <c r="K154" s="17">
        <v>44409</v>
      </c>
      <c r="L154" s="17" t="str">
        <f t="shared" si="11"/>
        <v>Sun</v>
      </c>
      <c r="M154" s="17">
        <v>1986</v>
      </c>
      <c r="N154" t="s">
        <v>3</v>
      </c>
      <c r="O154" t="s">
        <v>85</v>
      </c>
      <c r="P154" t="s">
        <v>1023</v>
      </c>
      <c r="Q154" t="s">
        <v>1024</v>
      </c>
      <c r="R154" t="str">
        <f t="shared" si="14"/>
        <v>Classic Movies</v>
      </c>
    </row>
    <row r="155" spans="1:18" x14ac:dyDescent="0.2">
      <c r="A155" t="s">
        <v>1025</v>
      </c>
      <c r="B155" t="s">
        <v>1</v>
      </c>
      <c r="C155" t="str">
        <f t="shared" si="10"/>
        <v>Five Feet Apart</v>
      </c>
      <c r="D155" t="s">
        <v>1026</v>
      </c>
      <c r="E155" t="s">
        <v>1027</v>
      </c>
      <c r="F155" t="str">
        <f t="shared" si="12"/>
        <v>Haley Lu Richardson</v>
      </c>
      <c r="G155" t="s">
        <v>1028</v>
      </c>
      <c r="H155" t="s">
        <v>2</v>
      </c>
      <c r="I155" t="str">
        <f t="shared" si="13"/>
        <v>United States</v>
      </c>
      <c r="J155" t="str">
        <f>TRIM(Table1[[#This Row],[Oldest Country]])</f>
        <v>United States</v>
      </c>
      <c r="K155" s="17">
        <v>44409</v>
      </c>
      <c r="L155" s="17" t="str">
        <f t="shared" si="11"/>
        <v>Sun</v>
      </c>
      <c r="M155" s="17">
        <v>2019</v>
      </c>
      <c r="N155" t="s">
        <v>3</v>
      </c>
      <c r="O155" t="s">
        <v>133</v>
      </c>
      <c r="P155" t="s">
        <v>330</v>
      </c>
      <c r="Q155" t="s">
        <v>1029</v>
      </c>
      <c r="R155" t="str">
        <f t="shared" si="14"/>
        <v>Dramas</v>
      </c>
    </row>
    <row r="156" spans="1:18" x14ac:dyDescent="0.2">
      <c r="A156" t="s">
        <v>1030</v>
      </c>
      <c r="B156" t="s">
        <v>1</v>
      </c>
      <c r="C156" t="str">
        <f t="shared" si="10"/>
        <v>Freedomland</v>
      </c>
      <c r="D156" t="s">
        <v>1031</v>
      </c>
      <c r="E156" t="s">
        <v>1032</v>
      </c>
      <c r="F156" t="str">
        <f t="shared" si="12"/>
        <v>Samuel L. Jackson</v>
      </c>
      <c r="G156" t="s">
        <v>1033</v>
      </c>
      <c r="H156" t="s">
        <v>2</v>
      </c>
      <c r="I156" t="str">
        <f t="shared" si="13"/>
        <v>United States</v>
      </c>
      <c r="J156" t="str">
        <f>TRIM(Table1[[#This Row],[Oldest Country]])</f>
        <v>United States</v>
      </c>
      <c r="K156" s="17">
        <v>44409</v>
      </c>
      <c r="L156" s="17" t="str">
        <f t="shared" si="11"/>
        <v>Sun</v>
      </c>
      <c r="M156" s="17">
        <v>2006</v>
      </c>
      <c r="N156" t="s">
        <v>154</v>
      </c>
      <c r="O156" t="s">
        <v>236</v>
      </c>
      <c r="P156" t="s">
        <v>164</v>
      </c>
      <c r="Q156" t="s">
        <v>1034</v>
      </c>
      <c r="R156" t="str">
        <f t="shared" si="14"/>
        <v>Dramas</v>
      </c>
    </row>
    <row r="157" spans="1:18" x14ac:dyDescent="0.2">
      <c r="A157" t="s">
        <v>1035</v>
      </c>
      <c r="B157" t="s">
        <v>1</v>
      </c>
      <c r="C157" t="str">
        <f t="shared" si="10"/>
        <v>Good Luck Chuck</v>
      </c>
      <c r="D157" t="s">
        <v>1036</v>
      </c>
      <c r="E157" t="s">
        <v>1037</v>
      </c>
      <c r="F157" t="str">
        <f t="shared" si="12"/>
        <v>Dane Cook</v>
      </c>
      <c r="G157" t="s">
        <v>1038</v>
      </c>
      <c r="H157" t="s">
        <v>360</v>
      </c>
      <c r="I157" t="str">
        <f t="shared" si="13"/>
        <v>United States</v>
      </c>
      <c r="J157" t="str">
        <f>TRIM(Table1[[#This Row],[Oldest Country]])</f>
        <v>United States</v>
      </c>
      <c r="K157" s="17">
        <v>44409</v>
      </c>
      <c r="L157" s="17" t="str">
        <f t="shared" si="11"/>
        <v>Sun</v>
      </c>
      <c r="M157" s="17">
        <v>2007</v>
      </c>
      <c r="N157" t="s">
        <v>154</v>
      </c>
      <c r="O157" t="s">
        <v>173</v>
      </c>
      <c r="P157" t="s">
        <v>318</v>
      </c>
      <c r="Q157" t="s">
        <v>1039</v>
      </c>
      <c r="R157" t="str">
        <f t="shared" si="14"/>
        <v>Comedies</v>
      </c>
    </row>
    <row r="158" spans="1:18" x14ac:dyDescent="0.2">
      <c r="A158" t="s">
        <v>1040</v>
      </c>
      <c r="B158" t="s">
        <v>1</v>
      </c>
      <c r="C158" t="str">
        <f t="shared" si="10"/>
        <v>Inception</v>
      </c>
      <c r="D158" t="s">
        <v>1041</v>
      </c>
      <c r="E158" t="s">
        <v>1042</v>
      </c>
      <c r="F158" t="str">
        <f t="shared" si="12"/>
        <v>Leonardo DiCaprio</v>
      </c>
      <c r="G158" t="s">
        <v>1043</v>
      </c>
      <c r="H158" t="s">
        <v>286</v>
      </c>
      <c r="I158" t="str">
        <f t="shared" si="13"/>
        <v>United States</v>
      </c>
      <c r="J158" t="str">
        <f>TRIM(Table1[[#This Row],[Oldest Country]])</f>
        <v>United States</v>
      </c>
      <c r="K158" s="17">
        <v>44409</v>
      </c>
      <c r="L158" s="17" t="str">
        <f t="shared" si="11"/>
        <v>Sun</v>
      </c>
      <c r="M158" s="17">
        <v>2010</v>
      </c>
      <c r="N158" t="s">
        <v>3</v>
      </c>
      <c r="O158" t="s">
        <v>1044</v>
      </c>
      <c r="P158" t="s">
        <v>1045</v>
      </c>
      <c r="Q158" t="s">
        <v>1046</v>
      </c>
      <c r="R158" t="str">
        <f t="shared" si="14"/>
        <v>Action &amp; Adventure</v>
      </c>
    </row>
    <row r="159" spans="1:18" x14ac:dyDescent="0.2">
      <c r="A159" t="s">
        <v>1047</v>
      </c>
      <c r="B159" t="s">
        <v>1</v>
      </c>
      <c r="C159" t="str">
        <f t="shared" si="10"/>
        <v>Magnolia</v>
      </c>
      <c r="D159" t="s">
        <v>1048</v>
      </c>
      <c r="E159" t="s">
        <v>1049</v>
      </c>
      <c r="F159" t="str">
        <f t="shared" si="12"/>
        <v>John C. Reilly</v>
      </c>
      <c r="G159" t="s">
        <v>1050</v>
      </c>
      <c r="H159" t="s">
        <v>2</v>
      </c>
      <c r="I159" t="str">
        <f t="shared" si="13"/>
        <v>United States</v>
      </c>
      <c r="J159" t="str">
        <f>TRIM(Table1[[#This Row],[Oldest Country]])</f>
        <v>United States</v>
      </c>
      <c r="K159" s="17">
        <v>44409</v>
      </c>
      <c r="L159" s="17" t="str">
        <f t="shared" si="11"/>
        <v>Sun</v>
      </c>
      <c r="M159" s="17">
        <v>1999</v>
      </c>
      <c r="N159" t="s">
        <v>154</v>
      </c>
      <c r="O159" t="s">
        <v>1051</v>
      </c>
      <c r="P159" t="s">
        <v>652</v>
      </c>
      <c r="Q159" t="s">
        <v>1052</v>
      </c>
      <c r="R159" t="str">
        <f t="shared" si="14"/>
        <v>Dramas</v>
      </c>
    </row>
    <row r="160" spans="1:18" x14ac:dyDescent="0.2">
      <c r="A160" t="s">
        <v>1053</v>
      </c>
      <c r="B160" t="s">
        <v>1</v>
      </c>
      <c r="C160" t="str">
        <f t="shared" si="10"/>
        <v>Major Payne</v>
      </c>
      <c r="D160" t="s">
        <v>1054</v>
      </c>
      <c r="E160" t="s">
        <v>1055</v>
      </c>
      <c r="F160" t="str">
        <f t="shared" si="12"/>
        <v>Damon Wayans</v>
      </c>
      <c r="G160" t="s">
        <v>1056</v>
      </c>
      <c r="H160" t="s">
        <v>2</v>
      </c>
      <c r="I160" t="str">
        <f t="shared" si="13"/>
        <v>United States</v>
      </c>
      <c r="J160" t="str">
        <f>TRIM(Table1[[#This Row],[Oldest Country]])</f>
        <v>United States</v>
      </c>
      <c r="K160" s="17">
        <v>44409</v>
      </c>
      <c r="L160" s="17" t="str">
        <f t="shared" si="11"/>
        <v>Sun</v>
      </c>
      <c r="M160" s="17">
        <v>1995</v>
      </c>
      <c r="N160" t="s">
        <v>3</v>
      </c>
      <c r="O160" t="s">
        <v>92</v>
      </c>
      <c r="P160" t="s">
        <v>86</v>
      </c>
      <c r="Q160" t="s">
        <v>1057</v>
      </c>
      <c r="R160" t="str">
        <f t="shared" si="14"/>
        <v>Comedies</v>
      </c>
    </row>
    <row r="161" spans="1:18" x14ac:dyDescent="0.2">
      <c r="A161" t="s">
        <v>1058</v>
      </c>
      <c r="B161" t="s">
        <v>1</v>
      </c>
      <c r="C161" t="str">
        <f t="shared" si="10"/>
        <v>My Girl</v>
      </c>
      <c r="D161" t="s">
        <v>1059</v>
      </c>
      <c r="E161" t="s">
        <v>1060</v>
      </c>
      <c r="F161" t="str">
        <f t="shared" si="12"/>
        <v>Dan Aykroyd</v>
      </c>
      <c r="G161" t="s">
        <v>1061</v>
      </c>
      <c r="H161" t="s">
        <v>2</v>
      </c>
      <c r="I161" t="str">
        <f t="shared" si="13"/>
        <v>United States</v>
      </c>
      <c r="J161" t="str">
        <f>TRIM(Table1[[#This Row],[Oldest Country]])</f>
        <v>United States</v>
      </c>
      <c r="K161" s="17">
        <v>44409</v>
      </c>
      <c r="L161" s="17" t="str">
        <f t="shared" si="11"/>
        <v>Sun</v>
      </c>
      <c r="M161" s="17">
        <v>1991</v>
      </c>
      <c r="N161" t="s">
        <v>3</v>
      </c>
      <c r="O161" t="s">
        <v>196</v>
      </c>
      <c r="P161" t="s">
        <v>316</v>
      </c>
      <c r="Q161" t="s">
        <v>1062</v>
      </c>
      <c r="R161" t="str">
        <f t="shared" si="14"/>
        <v>Dramas</v>
      </c>
    </row>
    <row r="162" spans="1:18" x14ac:dyDescent="0.2">
      <c r="A162" t="s">
        <v>1063</v>
      </c>
      <c r="B162" t="s">
        <v>1</v>
      </c>
      <c r="C162" t="str">
        <f t="shared" si="10"/>
        <v>My Girl 2</v>
      </c>
      <c r="D162" t="s">
        <v>1064</v>
      </c>
      <c r="E162" t="s">
        <v>1060</v>
      </c>
      <c r="F162" t="str">
        <f t="shared" si="12"/>
        <v>Anna Chlumsky</v>
      </c>
      <c r="G162" t="s">
        <v>1065</v>
      </c>
      <c r="H162" t="s">
        <v>2</v>
      </c>
      <c r="I162" t="str">
        <f t="shared" si="13"/>
        <v>United States</v>
      </c>
      <c r="J162" t="str">
        <f>TRIM(Table1[[#This Row],[Oldest Country]])</f>
        <v>United States</v>
      </c>
      <c r="K162" s="17">
        <v>44409</v>
      </c>
      <c r="L162" s="17" t="str">
        <f t="shared" si="11"/>
        <v>Sun</v>
      </c>
      <c r="M162" s="17">
        <v>1994</v>
      </c>
      <c r="N162" t="s">
        <v>17</v>
      </c>
      <c r="O162" t="s">
        <v>173</v>
      </c>
      <c r="P162" t="s">
        <v>1066</v>
      </c>
      <c r="Q162" t="s">
        <v>1067</v>
      </c>
      <c r="R162" t="str">
        <f t="shared" si="14"/>
        <v>Children &amp; Family Movies</v>
      </c>
    </row>
    <row r="163" spans="1:18" x14ac:dyDescent="0.2">
      <c r="A163" t="s">
        <v>1068</v>
      </c>
      <c r="B163" t="s">
        <v>1</v>
      </c>
      <c r="C163" t="str">
        <f t="shared" si="10"/>
        <v>Open Season</v>
      </c>
      <c r="D163" t="s">
        <v>1069</v>
      </c>
      <c r="E163" t="s">
        <v>1070</v>
      </c>
      <c r="F163" t="str">
        <f t="shared" si="12"/>
        <v>William Townsend</v>
      </c>
      <c r="G163" t="s">
        <v>1071</v>
      </c>
      <c r="H163" t="s">
        <v>360</v>
      </c>
      <c r="I163" t="str">
        <f t="shared" si="13"/>
        <v>United States</v>
      </c>
      <c r="J163" t="str">
        <f>TRIM(Table1[[#This Row],[Oldest Country]])</f>
        <v>United States</v>
      </c>
      <c r="K163" s="17">
        <v>44409</v>
      </c>
      <c r="L163" s="17" t="str">
        <f t="shared" si="11"/>
        <v>Sun</v>
      </c>
      <c r="M163" s="17">
        <v>2015</v>
      </c>
      <c r="N163" t="s">
        <v>17</v>
      </c>
      <c r="O163" t="s">
        <v>216</v>
      </c>
      <c r="P163" t="s">
        <v>54</v>
      </c>
      <c r="Q163" t="s">
        <v>1072</v>
      </c>
      <c r="R163" t="str">
        <f t="shared" si="14"/>
        <v>Children &amp; Family Movies</v>
      </c>
    </row>
    <row r="164" spans="1:18" x14ac:dyDescent="0.2">
      <c r="A164" t="s">
        <v>1073</v>
      </c>
      <c r="B164" t="s">
        <v>1</v>
      </c>
      <c r="C164" t="str">
        <f t="shared" si="10"/>
        <v>Pineapple Express</v>
      </c>
      <c r="D164" t="s">
        <v>1074</v>
      </c>
      <c r="E164" t="s">
        <v>1075</v>
      </c>
      <c r="F164" t="str">
        <f t="shared" si="12"/>
        <v>Seth Rogen</v>
      </c>
      <c r="G164" t="s">
        <v>1076</v>
      </c>
      <c r="H164" t="s">
        <v>2</v>
      </c>
      <c r="I164" t="str">
        <f t="shared" si="13"/>
        <v>United States</v>
      </c>
      <c r="J164" t="str">
        <f>TRIM(Table1[[#This Row],[Oldest Country]])</f>
        <v>United States</v>
      </c>
      <c r="K164" s="17">
        <v>44409</v>
      </c>
      <c r="L164" s="17" t="str">
        <f t="shared" si="11"/>
        <v>Sun</v>
      </c>
      <c r="M164" s="17">
        <v>2008</v>
      </c>
      <c r="N164" t="s">
        <v>154</v>
      </c>
      <c r="O164" t="s">
        <v>617</v>
      </c>
      <c r="P164" t="s">
        <v>412</v>
      </c>
      <c r="Q164" t="s">
        <v>1077</v>
      </c>
      <c r="R164" t="str">
        <f t="shared" si="14"/>
        <v>Action &amp; Adventure</v>
      </c>
    </row>
    <row r="165" spans="1:18" x14ac:dyDescent="0.2">
      <c r="A165" t="s">
        <v>1078</v>
      </c>
      <c r="B165" t="s">
        <v>1</v>
      </c>
      <c r="C165" t="str">
        <f t="shared" si="10"/>
        <v>Planet 51</v>
      </c>
      <c r="D165" t="s">
        <v>1079</v>
      </c>
      <c r="E165" t="s">
        <v>1080</v>
      </c>
      <c r="F165" t="str">
        <f t="shared" si="12"/>
        <v>Justin Long</v>
      </c>
      <c r="G165" t="s">
        <v>1081</v>
      </c>
      <c r="H165" t="s">
        <v>1082</v>
      </c>
      <c r="I165" t="str">
        <f t="shared" si="13"/>
        <v>Spain</v>
      </c>
      <c r="J165" t="str">
        <f>TRIM(Table1[[#This Row],[Oldest Country]])</f>
        <v>Spain</v>
      </c>
      <c r="K165" s="17">
        <v>44409</v>
      </c>
      <c r="L165" s="17" t="str">
        <f t="shared" si="11"/>
        <v>Sun</v>
      </c>
      <c r="M165" s="17">
        <v>2009</v>
      </c>
      <c r="N165" t="s">
        <v>17</v>
      </c>
      <c r="O165" t="s">
        <v>18</v>
      </c>
      <c r="P165" t="s">
        <v>1012</v>
      </c>
      <c r="Q165" t="s">
        <v>1083</v>
      </c>
      <c r="R165" t="str">
        <f t="shared" si="14"/>
        <v>Children &amp; Family Movies</v>
      </c>
    </row>
    <row r="166" spans="1:18" x14ac:dyDescent="0.2">
      <c r="A166" t="s">
        <v>1084</v>
      </c>
      <c r="B166" t="s">
        <v>1</v>
      </c>
      <c r="C166" t="str">
        <f t="shared" si="10"/>
        <v>Poms</v>
      </c>
      <c r="D166" t="s">
        <v>1085</v>
      </c>
      <c r="E166" t="s">
        <v>1086</v>
      </c>
      <c r="F166" t="str">
        <f t="shared" si="12"/>
        <v>Diane Keaton</v>
      </c>
      <c r="G166" t="s">
        <v>1087</v>
      </c>
      <c r="H166" t="s">
        <v>283</v>
      </c>
      <c r="I166" t="str">
        <f t="shared" si="13"/>
        <v>United Kingdom</v>
      </c>
      <c r="J166" t="str">
        <f>TRIM(Table1[[#This Row],[Oldest Country]])</f>
        <v>United Kingdom</v>
      </c>
      <c r="K166" s="17">
        <v>44409</v>
      </c>
      <c r="L166" s="17" t="str">
        <f t="shared" si="11"/>
        <v>Sun</v>
      </c>
      <c r="M166" s="17">
        <v>2019</v>
      </c>
      <c r="N166" t="s">
        <v>3</v>
      </c>
      <c r="O166" t="s">
        <v>18</v>
      </c>
      <c r="P166" t="s">
        <v>86</v>
      </c>
      <c r="Q166" t="s">
        <v>1088</v>
      </c>
      <c r="R166" t="str">
        <f t="shared" si="14"/>
        <v>Comedies</v>
      </c>
    </row>
    <row r="167" spans="1:18" x14ac:dyDescent="0.2">
      <c r="A167" t="s">
        <v>1089</v>
      </c>
      <c r="B167" t="s">
        <v>1</v>
      </c>
      <c r="C167" t="str">
        <f t="shared" si="10"/>
        <v>Seabiscuit</v>
      </c>
      <c r="D167" t="s">
        <v>1090</v>
      </c>
      <c r="E167" t="s">
        <v>1091</v>
      </c>
      <c r="F167" t="str">
        <f t="shared" si="12"/>
        <v>Tobey Maguire</v>
      </c>
      <c r="G167" t="s">
        <v>1092</v>
      </c>
      <c r="H167" t="s">
        <v>2</v>
      </c>
      <c r="I167" t="str">
        <f t="shared" si="13"/>
        <v>United States</v>
      </c>
      <c r="J167" t="str">
        <f>TRIM(Table1[[#This Row],[Oldest Country]])</f>
        <v>United States</v>
      </c>
      <c r="K167" s="17">
        <v>44409</v>
      </c>
      <c r="L167" s="17" t="str">
        <f t="shared" si="11"/>
        <v>Sun</v>
      </c>
      <c r="M167" s="17">
        <v>2003</v>
      </c>
      <c r="N167" t="s">
        <v>3</v>
      </c>
      <c r="O167" t="s">
        <v>1093</v>
      </c>
      <c r="P167" t="s">
        <v>1094</v>
      </c>
      <c r="Q167" t="s">
        <v>1095</v>
      </c>
      <c r="R167" t="str">
        <f t="shared" si="14"/>
        <v>Dramas</v>
      </c>
    </row>
    <row r="168" spans="1:18" x14ac:dyDescent="0.2">
      <c r="A168" t="s">
        <v>1096</v>
      </c>
      <c r="B168" t="s">
        <v>1</v>
      </c>
      <c r="C168" t="str">
        <f t="shared" si="10"/>
        <v>Space Cowboys</v>
      </c>
      <c r="D168" t="s">
        <v>1097</v>
      </c>
      <c r="E168" t="s">
        <v>1098</v>
      </c>
      <c r="F168" t="str">
        <f t="shared" si="12"/>
        <v>Clint Eastwood</v>
      </c>
      <c r="G168" t="s">
        <v>1099</v>
      </c>
      <c r="H168" t="s">
        <v>2</v>
      </c>
      <c r="I168" t="str">
        <f t="shared" si="13"/>
        <v>United States</v>
      </c>
      <c r="J168" t="str">
        <f>TRIM(Table1[[#This Row],[Oldest Country]])</f>
        <v>United States</v>
      </c>
      <c r="K168" s="17">
        <v>44409</v>
      </c>
      <c r="L168" s="17" t="str">
        <f t="shared" si="11"/>
        <v>Sun</v>
      </c>
      <c r="M168" s="17">
        <v>2000</v>
      </c>
      <c r="N168" t="s">
        <v>3</v>
      </c>
      <c r="O168" t="s">
        <v>1100</v>
      </c>
      <c r="P168" t="s">
        <v>1101</v>
      </c>
      <c r="Q168" t="s">
        <v>1102</v>
      </c>
      <c r="R168" t="str">
        <f t="shared" si="14"/>
        <v>Action &amp; Adventure</v>
      </c>
    </row>
    <row r="169" spans="1:18" x14ac:dyDescent="0.2">
      <c r="A169" t="s">
        <v>1103</v>
      </c>
      <c r="B169" t="s">
        <v>1</v>
      </c>
      <c r="C169" t="str">
        <f t="shared" si="10"/>
        <v>Team America</v>
      </c>
      <c r="D169" t="s">
        <v>1104</v>
      </c>
      <c r="E169" t="s">
        <v>1105</v>
      </c>
      <c r="F169" t="str">
        <f t="shared" si="12"/>
        <v>Trey Parker</v>
      </c>
      <c r="G169" t="s">
        <v>1106</v>
      </c>
      <c r="H169" t="s">
        <v>584</v>
      </c>
      <c r="I169" t="str">
        <f t="shared" si="13"/>
        <v>United States</v>
      </c>
      <c r="J169" t="str">
        <f>TRIM(Table1[[#This Row],[Oldest Country]])</f>
        <v>United States</v>
      </c>
      <c r="K169" s="17">
        <v>44409</v>
      </c>
      <c r="L169" s="17" t="str">
        <f t="shared" si="11"/>
        <v>Sun</v>
      </c>
      <c r="M169" s="17">
        <v>2004</v>
      </c>
      <c r="N169" t="s">
        <v>154</v>
      </c>
      <c r="O169" t="s">
        <v>140</v>
      </c>
      <c r="P169" t="s">
        <v>1107</v>
      </c>
      <c r="Q169" t="s">
        <v>1108</v>
      </c>
      <c r="R169" t="str">
        <f t="shared" si="14"/>
        <v>Action &amp; Adventure</v>
      </c>
    </row>
    <row r="170" spans="1:18" x14ac:dyDescent="0.2">
      <c r="A170" t="s">
        <v>1109</v>
      </c>
      <c r="B170" t="s">
        <v>1</v>
      </c>
      <c r="C170" t="str">
        <f t="shared" si="10"/>
        <v>The Edge of Seventeen</v>
      </c>
      <c r="D170" t="s">
        <v>1110</v>
      </c>
      <c r="E170" t="s">
        <v>1111</v>
      </c>
      <c r="F170" t="str">
        <f t="shared" si="12"/>
        <v>Hailee Steinfeld</v>
      </c>
      <c r="G170" t="s">
        <v>1112</v>
      </c>
      <c r="H170" t="s">
        <v>1113</v>
      </c>
      <c r="I170" t="str">
        <f t="shared" si="13"/>
        <v>United States</v>
      </c>
      <c r="J170" t="str">
        <f>TRIM(Table1[[#This Row],[Oldest Country]])</f>
        <v>United States</v>
      </c>
      <c r="K170" s="17">
        <v>44409</v>
      </c>
      <c r="L170" s="17" t="str">
        <f t="shared" si="11"/>
        <v>Sun</v>
      </c>
      <c r="M170" s="17">
        <v>2016</v>
      </c>
      <c r="N170" t="s">
        <v>154</v>
      </c>
      <c r="O170" t="s">
        <v>110</v>
      </c>
      <c r="P170" t="s">
        <v>42</v>
      </c>
      <c r="Q170" t="s">
        <v>1114</v>
      </c>
      <c r="R170" t="str">
        <f t="shared" si="14"/>
        <v>Comedies</v>
      </c>
    </row>
    <row r="171" spans="1:18" x14ac:dyDescent="0.2">
      <c r="A171" t="s">
        <v>1115</v>
      </c>
      <c r="B171" t="s">
        <v>1</v>
      </c>
      <c r="C171" t="str">
        <f t="shared" si="10"/>
        <v>The Haunting in Connecticut 2</v>
      </c>
      <c r="D171" t="s">
        <v>1116</v>
      </c>
      <c r="E171" t="s">
        <v>1117</v>
      </c>
      <c r="F171" t="str">
        <f t="shared" si="12"/>
        <v>Abigail Spencer</v>
      </c>
      <c r="G171" t="s">
        <v>1118</v>
      </c>
      <c r="H171" t="s">
        <v>2</v>
      </c>
      <c r="I171" t="str">
        <f t="shared" si="13"/>
        <v>United States</v>
      </c>
      <c r="J171" t="str">
        <f>TRIM(Table1[[#This Row],[Oldest Country]])</f>
        <v>United States</v>
      </c>
      <c r="K171" s="17">
        <v>44409</v>
      </c>
      <c r="L171" s="17" t="str">
        <f t="shared" si="11"/>
        <v>Sun</v>
      </c>
      <c r="M171" s="17">
        <v>2013</v>
      </c>
      <c r="N171" t="s">
        <v>154</v>
      </c>
      <c r="O171" t="s">
        <v>495</v>
      </c>
      <c r="P171" t="s">
        <v>777</v>
      </c>
      <c r="Q171" t="s">
        <v>1119</v>
      </c>
      <c r="R171" t="str">
        <f t="shared" si="14"/>
        <v>Horror Movies</v>
      </c>
    </row>
    <row r="172" spans="1:18" x14ac:dyDescent="0.2">
      <c r="A172" t="s">
        <v>1120</v>
      </c>
      <c r="B172" t="s">
        <v>1</v>
      </c>
      <c r="C172" t="str">
        <f t="shared" si="10"/>
        <v>The Last Boy Scout</v>
      </c>
      <c r="D172" t="s">
        <v>1121</v>
      </c>
      <c r="E172" t="s">
        <v>1122</v>
      </c>
      <c r="F172" t="str">
        <f t="shared" si="12"/>
        <v>Bruce Willis</v>
      </c>
      <c r="G172" t="s">
        <v>1123</v>
      </c>
      <c r="H172" t="s">
        <v>2</v>
      </c>
      <c r="I172" t="str">
        <f t="shared" si="13"/>
        <v>United States</v>
      </c>
      <c r="J172" t="str">
        <f>TRIM(Table1[[#This Row],[Oldest Country]])</f>
        <v>United States</v>
      </c>
      <c r="K172" s="17">
        <v>44409</v>
      </c>
      <c r="L172" s="17" t="str">
        <f t="shared" si="11"/>
        <v>Sun</v>
      </c>
      <c r="M172" s="17">
        <v>1991</v>
      </c>
      <c r="N172" t="s">
        <v>154</v>
      </c>
      <c r="O172" t="s">
        <v>110</v>
      </c>
      <c r="P172" t="s">
        <v>412</v>
      </c>
      <c r="Q172" t="s">
        <v>1124</v>
      </c>
      <c r="R172" t="str">
        <f t="shared" si="14"/>
        <v>Action &amp; Adventure</v>
      </c>
    </row>
    <row r="173" spans="1:18" x14ac:dyDescent="0.2">
      <c r="A173" t="s">
        <v>1125</v>
      </c>
      <c r="B173" t="s">
        <v>1</v>
      </c>
      <c r="C173" t="str">
        <f t="shared" si="10"/>
        <v>The Lincoln Lawyer</v>
      </c>
      <c r="D173" t="s">
        <v>1126</v>
      </c>
      <c r="E173" t="s">
        <v>1127</v>
      </c>
      <c r="F173" t="str">
        <f t="shared" si="12"/>
        <v>Matthew McConaughey</v>
      </c>
      <c r="G173" t="s">
        <v>1128</v>
      </c>
      <c r="H173" t="s">
        <v>2</v>
      </c>
      <c r="I173" t="str">
        <f t="shared" si="13"/>
        <v>United States</v>
      </c>
      <c r="J173" t="str">
        <f>TRIM(Table1[[#This Row],[Oldest Country]])</f>
        <v>United States</v>
      </c>
      <c r="K173" s="17">
        <v>44409</v>
      </c>
      <c r="L173" s="17" t="str">
        <f t="shared" si="11"/>
        <v>Sun</v>
      </c>
      <c r="M173" s="17">
        <v>2011</v>
      </c>
      <c r="N173" t="s">
        <v>154</v>
      </c>
      <c r="O173" t="s">
        <v>349</v>
      </c>
      <c r="P173" t="s">
        <v>164</v>
      </c>
      <c r="Q173" t="s">
        <v>1129</v>
      </c>
      <c r="R173" t="str">
        <f t="shared" si="14"/>
        <v>Dramas</v>
      </c>
    </row>
    <row r="174" spans="1:18" x14ac:dyDescent="0.2">
      <c r="A174" t="s">
        <v>1130</v>
      </c>
      <c r="B174" t="s">
        <v>1</v>
      </c>
      <c r="C174" t="str">
        <f t="shared" si="10"/>
        <v>The Losers</v>
      </c>
      <c r="D174" t="s">
        <v>1131</v>
      </c>
      <c r="E174" t="s">
        <v>1132</v>
      </c>
      <c r="F174" t="str">
        <f t="shared" si="12"/>
        <v>Jeffrey Dean Morgan</v>
      </c>
      <c r="G174" t="s">
        <v>1133</v>
      </c>
      <c r="H174" t="s">
        <v>1134</v>
      </c>
      <c r="I174" t="str">
        <f t="shared" si="13"/>
        <v>United States</v>
      </c>
      <c r="J174" t="str">
        <f>TRIM(Table1[[#This Row],[Oldest Country]])</f>
        <v>United States</v>
      </c>
      <c r="K174" s="17">
        <v>44409</v>
      </c>
      <c r="L174" s="17" t="str">
        <f t="shared" si="11"/>
        <v>Sun</v>
      </c>
      <c r="M174" s="17">
        <v>2010</v>
      </c>
      <c r="N174" t="s">
        <v>3</v>
      </c>
      <c r="O174" t="s">
        <v>92</v>
      </c>
      <c r="P174" t="s">
        <v>156</v>
      </c>
      <c r="Q174" t="s">
        <v>1135</v>
      </c>
      <c r="R174" t="str">
        <f t="shared" si="14"/>
        <v>Action &amp; Adventure</v>
      </c>
    </row>
    <row r="175" spans="1:18" x14ac:dyDescent="0.2">
      <c r="A175" t="s">
        <v>1136</v>
      </c>
      <c r="B175" t="s">
        <v>1</v>
      </c>
      <c r="C175" t="str">
        <f t="shared" si="10"/>
        <v>The Machinist</v>
      </c>
      <c r="D175" t="s">
        <v>1137</v>
      </c>
      <c r="E175" t="s">
        <v>758</v>
      </c>
      <c r="F175" t="str">
        <f t="shared" si="12"/>
        <v>Christian Bale</v>
      </c>
      <c r="G175" t="s">
        <v>1138</v>
      </c>
      <c r="H175" t="s">
        <v>1139</v>
      </c>
      <c r="I175" t="str">
        <f t="shared" si="13"/>
        <v>Spain</v>
      </c>
      <c r="J175" t="str">
        <f>TRIM(Table1[[#This Row],[Oldest Country]])</f>
        <v>Spain</v>
      </c>
      <c r="K175" s="17">
        <v>44409</v>
      </c>
      <c r="L175" s="17" t="str">
        <f t="shared" si="11"/>
        <v>Sun</v>
      </c>
      <c r="M175" s="17">
        <v>2004</v>
      </c>
      <c r="N175" t="s">
        <v>154</v>
      </c>
      <c r="O175" t="s">
        <v>196</v>
      </c>
      <c r="P175" t="s">
        <v>1140</v>
      </c>
      <c r="Q175" t="s">
        <v>1141</v>
      </c>
      <c r="R175" t="str">
        <f t="shared" si="14"/>
        <v>Dramas</v>
      </c>
    </row>
    <row r="176" spans="1:18" x14ac:dyDescent="0.2">
      <c r="A176" t="s">
        <v>1142</v>
      </c>
      <c r="B176" t="s">
        <v>1</v>
      </c>
      <c r="C176" t="str">
        <f t="shared" si="10"/>
        <v>The Net</v>
      </c>
      <c r="D176" t="s">
        <v>1143</v>
      </c>
      <c r="E176" t="s">
        <v>1144</v>
      </c>
      <c r="F176" t="str">
        <f t="shared" si="12"/>
        <v>Sandra Bullock</v>
      </c>
      <c r="G176" t="s">
        <v>1145</v>
      </c>
      <c r="H176" t="s">
        <v>2</v>
      </c>
      <c r="I176" t="str">
        <f t="shared" si="13"/>
        <v>United States</v>
      </c>
      <c r="J176" t="str">
        <f>TRIM(Table1[[#This Row],[Oldest Country]])</f>
        <v>United States</v>
      </c>
      <c r="K176" s="17">
        <v>44409</v>
      </c>
      <c r="L176" s="17" t="str">
        <f t="shared" si="11"/>
        <v>Sun</v>
      </c>
      <c r="M176" s="17">
        <v>1995</v>
      </c>
      <c r="N176" t="s">
        <v>3</v>
      </c>
      <c r="O176" t="s">
        <v>336</v>
      </c>
      <c r="P176" t="s">
        <v>61</v>
      </c>
      <c r="Q176" t="s">
        <v>1146</v>
      </c>
      <c r="R176" t="str">
        <f t="shared" si="14"/>
        <v>Thrillers</v>
      </c>
    </row>
    <row r="177" spans="1:18" x14ac:dyDescent="0.2">
      <c r="A177" t="s">
        <v>1147</v>
      </c>
      <c r="B177" t="s">
        <v>1</v>
      </c>
      <c r="C177" t="str">
        <f t="shared" si="10"/>
        <v>The Original Kings of Comedy</v>
      </c>
      <c r="D177" t="s">
        <v>1148</v>
      </c>
      <c r="E177" t="s">
        <v>420</v>
      </c>
      <c r="F177" t="str">
        <f t="shared" si="12"/>
        <v>Steve Harvey</v>
      </c>
      <c r="G177" t="s">
        <v>1149</v>
      </c>
      <c r="H177" t="s">
        <v>2</v>
      </c>
      <c r="I177" t="str">
        <f t="shared" si="13"/>
        <v>United States</v>
      </c>
      <c r="J177" t="str">
        <f>TRIM(Table1[[#This Row],[Oldest Country]])</f>
        <v>United States</v>
      </c>
      <c r="K177" s="17">
        <v>44409</v>
      </c>
      <c r="L177" s="17" t="str">
        <f t="shared" si="11"/>
        <v>Sun</v>
      </c>
      <c r="M177" s="17">
        <v>2000</v>
      </c>
      <c r="N177" t="s">
        <v>154</v>
      </c>
      <c r="O177" t="s">
        <v>102</v>
      </c>
      <c r="P177" t="s">
        <v>851</v>
      </c>
      <c r="Q177" t="s">
        <v>1150</v>
      </c>
      <c r="R177" t="str">
        <f t="shared" si="14"/>
        <v>Stand-Up Comedy</v>
      </c>
    </row>
    <row r="178" spans="1:18" x14ac:dyDescent="0.2">
      <c r="A178" t="s">
        <v>1151</v>
      </c>
      <c r="B178" t="s">
        <v>1</v>
      </c>
      <c r="C178" t="str">
        <f t="shared" si="10"/>
        <v>Valentine's Day</v>
      </c>
      <c r="D178" t="s">
        <v>1152</v>
      </c>
      <c r="E178" t="s">
        <v>1153</v>
      </c>
      <c r="F178" t="str">
        <f t="shared" si="12"/>
        <v>Jessica Alba</v>
      </c>
      <c r="G178" t="s">
        <v>1154</v>
      </c>
      <c r="H178" t="s">
        <v>2</v>
      </c>
      <c r="I178" t="str">
        <f t="shared" si="13"/>
        <v>United States</v>
      </c>
      <c r="J178" t="str">
        <f>TRIM(Table1[[#This Row],[Oldest Country]])</f>
        <v>United States</v>
      </c>
      <c r="K178" s="17">
        <v>44409</v>
      </c>
      <c r="L178" s="17" t="str">
        <f t="shared" si="11"/>
        <v>Sun</v>
      </c>
      <c r="M178" s="17">
        <v>2010</v>
      </c>
      <c r="N178" t="s">
        <v>3</v>
      </c>
      <c r="O178" t="s">
        <v>25</v>
      </c>
      <c r="P178" t="s">
        <v>318</v>
      </c>
      <c r="Q178" t="s">
        <v>1155</v>
      </c>
      <c r="R178" t="str">
        <f t="shared" si="14"/>
        <v>Comedies</v>
      </c>
    </row>
    <row r="179" spans="1:18" x14ac:dyDescent="0.2">
      <c r="A179" t="s">
        <v>1158</v>
      </c>
      <c r="B179" t="s">
        <v>1</v>
      </c>
      <c r="C179" t="str">
        <f t="shared" si="10"/>
        <v>Eyes of a Thief</v>
      </c>
      <c r="D179" t="s">
        <v>1159</v>
      </c>
      <c r="E179" t="s">
        <v>1160</v>
      </c>
      <c r="F179" t="str">
        <f t="shared" si="12"/>
        <v>Khaled Abol El Naga</v>
      </c>
      <c r="G179" t="s">
        <v>1161</v>
      </c>
      <c r="H179" t="s">
        <v>1162</v>
      </c>
      <c r="I179" t="str">
        <f t="shared" si="13"/>
        <v/>
      </c>
      <c r="J179" t="str">
        <f>TRIM(Table1[[#This Row],[Oldest Country]])</f>
        <v/>
      </c>
      <c r="K179" s="17">
        <v>44410</v>
      </c>
      <c r="L179" s="17" t="str">
        <f t="shared" si="11"/>
        <v>Mon</v>
      </c>
      <c r="M179" s="17">
        <v>2014</v>
      </c>
      <c r="N179" t="s">
        <v>33</v>
      </c>
      <c r="O179" t="s">
        <v>85</v>
      </c>
      <c r="P179" t="s">
        <v>26</v>
      </c>
      <c r="Q179" t="s">
        <v>1163</v>
      </c>
      <c r="R179" t="str">
        <f t="shared" si="14"/>
        <v>Dramas</v>
      </c>
    </row>
    <row r="180" spans="1:18" x14ac:dyDescent="0.2">
      <c r="A180" t="s">
        <v>1165</v>
      </c>
      <c r="B180" t="s">
        <v>1</v>
      </c>
      <c r="C180" t="str">
        <f t="shared" si="10"/>
        <v>Flower Girl</v>
      </c>
      <c r="D180" t="s">
        <v>1166</v>
      </c>
      <c r="E180" t="s">
        <v>1167</v>
      </c>
      <c r="F180" t="str">
        <f t="shared" si="12"/>
        <v>Damilola Adegbite</v>
      </c>
      <c r="G180" t="s">
        <v>1168</v>
      </c>
      <c r="H180" t="s">
        <v>166</v>
      </c>
      <c r="I180" t="str">
        <f t="shared" si="13"/>
        <v>Nigeria</v>
      </c>
      <c r="J180" t="str">
        <f>TRIM(Table1[[#This Row],[Oldest Country]])</f>
        <v>Nigeria</v>
      </c>
      <c r="K180" s="17">
        <v>44411</v>
      </c>
      <c r="L180" s="17" t="str">
        <f t="shared" si="11"/>
        <v>Tue</v>
      </c>
      <c r="M180" s="17">
        <v>2013</v>
      </c>
      <c r="N180" t="s">
        <v>53</v>
      </c>
      <c r="O180" t="s">
        <v>60</v>
      </c>
      <c r="P180" t="s">
        <v>75</v>
      </c>
      <c r="Q180" t="s">
        <v>1169</v>
      </c>
      <c r="R180" t="str">
        <f t="shared" si="14"/>
        <v>Comedies</v>
      </c>
    </row>
    <row r="181" spans="1:18" x14ac:dyDescent="0.2">
      <c r="A181" t="s">
        <v>1170</v>
      </c>
      <c r="B181" t="s">
        <v>1</v>
      </c>
      <c r="C181" t="str">
        <f t="shared" si="10"/>
        <v>Bartkowiak</v>
      </c>
      <c r="D181" t="s">
        <v>1171</v>
      </c>
      <c r="E181" t="s">
        <v>1172</v>
      </c>
      <c r="F181" t="str">
        <f t="shared" si="12"/>
        <v>J√≥zef Paw≈Çowski</v>
      </c>
      <c r="G181" t="s">
        <v>1173</v>
      </c>
      <c r="H181" t="s">
        <v>1174</v>
      </c>
      <c r="I181" t="str">
        <f t="shared" si="13"/>
        <v>Poland</v>
      </c>
      <c r="J181" t="str">
        <f>TRIM(Table1[[#This Row],[Oldest Country]])</f>
        <v>Poland</v>
      </c>
      <c r="K181" s="17">
        <v>44412</v>
      </c>
      <c r="L181" s="17" t="str">
        <f t="shared" si="11"/>
        <v>Wed</v>
      </c>
      <c r="M181" s="17">
        <v>2021</v>
      </c>
      <c r="N181" t="s">
        <v>8</v>
      </c>
      <c r="O181" t="s">
        <v>276</v>
      </c>
      <c r="P181" t="s">
        <v>483</v>
      </c>
      <c r="Q181" t="s">
        <v>1175</v>
      </c>
      <c r="R181" t="str">
        <f t="shared" si="14"/>
        <v>Action &amp; Adventure</v>
      </c>
    </row>
    <row r="182" spans="1:18" x14ac:dyDescent="0.2">
      <c r="A182" t="s">
        <v>1177</v>
      </c>
      <c r="B182" t="s">
        <v>6</v>
      </c>
      <c r="C182" t="str">
        <f t="shared" si="10"/>
        <v>The Flash</v>
      </c>
      <c r="D182" t="s">
        <v>1178</v>
      </c>
      <c r="E182" t="s">
        <v>1179</v>
      </c>
      <c r="F182" t="str">
        <f t="shared" si="12"/>
        <v>Grant Gustin</v>
      </c>
      <c r="G182" t="s">
        <v>1180</v>
      </c>
      <c r="H182" t="s">
        <v>2</v>
      </c>
      <c r="I182" t="str">
        <f t="shared" si="13"/>
        <v>United States</v>
      </c>
      <c r="J182" t="str">
        <f>TRIM(Table1[[#This Row],[Oldest Country]])</f>
        <v>United States</v>
      </c>
      <c r="K182" s="17">
        <v>44413</v>
      </c>
      <c r="L182" s="17" t="str">
        <f t="shared" si="11"/>
        <v>Thu</v>
      </c>
      <c r="M182" s="17">
        <v>2021</v>
      </c>
      <c r="N182" t="s">
        <v>33</v>
      </c>
      <c r="O182" t="s">
        <v>422</v>
      </c>
      <c r="P182" t="s">
        <v>1181</v>
      </c>
      <c r="Q182" t="s">
        <v>1182</v>
      </c>
      <c r="R182" t="str">
        <f t="shared" si="14"/>
        <v>Crime TV Shows</v>
      </c>
    </row>
    <row r="183" spans="1:18" x14ac:dyDescent="0.2">
      <c r="A183" t="s">
        <v>1183</v>
      </c>
      <c r="B183" t="s">
        <v>1</v>
      </c>
      <c r="C183" t="str">
        <f t="shared" si="10"/>
        <v>Department</v>
      </c>
      <c r="D183" t="s">
        <v>1184</v>
      </c>
      <c r="E183" t="s">
        <v>1185</v>
      </c>
      <c r="F183" t="str">
        <f t="shared" si="12"/>
        <v>Amitabh Bachchan</v>
      </c>
      <c r="G183" t="s">
        <v>1186</v>
      </c>
      <c r="H183" t="s">
        <v>14</v>
      </c>
      <c r="I183" t="str">
        <f t="shared" si="13"/>
        <v>India</v>
      </c>
      <c r="J183" t="str">
        <f>TRIM(Table1[[#This Row],[Oldest Country]])</f>
        <v>India</v>
      </c>
      <c r="K183" s="17">
        <v>44414</v>
      </c>
      <c r="L183" s="17" t="str">
        <f t="shared" si="11"/>
        <v>Fri</v>
      </c>
      <c r="M183" s="17">
        <v>2012</v>
      </c>
      <c r="N183" t="s">
        <v>8</v>
      </c>
      <c r="O183" t="s">
        <v>323</v>
      </c>
      <c r="P183" t="s">
        <v>483</v>
      </c>
      <c r="Q183" t="s">
        <v>1187</v>
      </c>
      <c r="R183" t="str">
        <f t="shared" si="14"/>
        <v>Action &amp; Adventure</v>
      </c>
    </row>
    <row r="184" spans="1:18" x14ac:dyDescent="0.2">
      <c r="A184" t="s">
        <v>1192</v>
      </c>
      <c r="B184" t="s">
        <v>1</v>
      </c>
      <c r="C184" t="str">
        <f t="shared" si="10"/>
        <v>The Operative</v>
      </c>
      <c r="D184" t="s">
        <v>1193</v>
      </c>
      <c r="E184" t="s">
        <v>1194</v>
      </c>
      <c r="F184" t="str">
        <f t="shared" si="12"/>
        <v>Diane Kruger</v>
      </c>
      <c r="G184" t="s">
        <v>1195</v>
      </c>
      <c r="H184" t="s">
        <v>1196</v>
      </c>
      <c r="I184" t="str">
        <f t="shared" si="13"/>
        <v>France</v>
      </c>
      <c r="J184" t="str">
        <f>TRIM(Table1[[#This Row],[Oldest Country]])</f>
        <v>France</v>
      </c>
      <c r="K184" s="17">
        <v>44415</v>
      </c>
      <c r="L184" s="17" t="str">
        <f t="shared" si="11"/>
        <v>Sat</v>
      </c>
      <c r="M184" s="17">
        <v>2019</v>
      </c>
      <c r="N184" t="s">
        <v>8</v>
      </c>
      <c r="O184" t="s">
        <v>297</v>
      </c>
      <c r="P184" t="s">
        <v>109</v>
      </c>
      <c r="Q184" t="s">
        <v>1197</v>
      </c>
      <c r="R184" t="str">
        <f t="shared" si="14"/>
        <v>Dramas</v>
      </c>
    </row>
    <row r="185" spans="1:18" x14ac:dyDescent="0.2">
      <c r="A185" t="s">
        <v>1198</v>
      </c>
      <c r="B185" t="s">
        <v>1</v>
      </c>
      <c r="C185" t="str">
        <f t="shared" si="10"/>
        <v>Django Unchained</v>
      </c>
      <c r="D185" t="s">
        <v>1199</v>
      </c>
      <c r="E185" t="s">
        <v>1200</v>
      </c>
      <c r="F185" t="str">
        <f t="shared" si="12"/>
        <v>Jamie Foxx</v>
      </c>
      <c r="G185" t="s">
        <v>1201</v>
      </c>
      <c r="H185" t="s">
        <v>2</v>
      </c>
      <c r="I185" t="str">
        <f t="shared" si="13"/>
        <v>United States</v>
      </c>
      <c r="J185" t="str">
        <f>TRIM(Table1[[#This Row],[Oldest Country]])</f>
        <v>United States</v>
      </c>
      <c r="K185" s="17">
        <v>44416</v>
      </c>
      <c r="L185" s="17" t="str">
        <f t="shared" si="11"/>
        <v>Sun</v>
      </c>
      <c r="M185" s="17">
        <v>2012</v>
      </c>
      <c r="N185" t="s">
        <v>154</v>
      </c>
      <c r="O185" t="s">
        <v>693</v>
      </c>
      <c r="P185" t="s">
        <v>119</v>
      </c>
      <c r="Q185" t="s">
        <v>1202</v>
      </c>
      <c r="R185" t="str">
        <f t="shared" si="14"/>
        <v>Action &amp; Adventure</v>
      </c>
    </row>
    <row r="186" spans="1:18" x14ac:dyDescent="0.2">
      <c r="A186" t="s">
        <v>1203</v>
      </c>
      <c r="B186" t="s">
        <v>1</v>
      </c>
      <c r="C186" t="str">
        <f t="shared" si="10"/>
        <v>A Second Chance</v>
      </c>
      <c r="D186" t="s">
        <v>1204</v>
      </c>
      <c r="E186" t="s">
        <v>1205</v>
      </c>
      <c r="F186" t="str">
        <f t="shared" si="12"/>
        <v>Emily Morris</v>
      </c>
      <c r="G186" t="s">
        <v>1206</v>
      </c>
      <c r="H186" t="s">
        <v>77</v>
      </c>
      <c r="I186" t="str">
        <f t="shared" si="13"/>
        <v>Australia</v>
      </c>
      <c r="J186" t="str">
        <f>TRIM(Table1[[#This Row],[Oldest Country]])</f>
        <v>Australia</v>
      </c>
      <c r="K186" s="17">
        <v>44417</v>
      </c>
      <c r="L186" s="17" t="str">
        <f t="shared" si="11"/>
        <v>Mon</v>
      </c>
      <c r="M186" s="17">
        <v>2021</v>
      </c>
      <c r="N186" t="s">
        <v>17</v>
      </c>
      <c r="O186" t="s">
        <v>18</v>
      </c>
      <c r="P186" t="s">
        <v>1207</v>
      </c>
      <c r="Q186" t="s">
        <v>1208</v>
      </c>
      <c r="R186" t="str">
        <f t="shared" si="14"/>
        <v>Children &amp; Family Movies</v>
      </c>
    </row>
    <row r="187" spans="1:18" x14ac:dyDescent="0.2">
      <c r="A187" t="s">
        <v>1213</v>
      </c>
      <c r="B187" t="s">
        <v>1</v>
      </c>
      <c r="C187" t="str">
        <f t="shared" si="10"/>
        <v>The Last Letter From Your Lover</v>
      </c>
      <c r="D187" t="s">
        <v>1214</v>
      </c>
      <c r="E187" t="s">
        <v>1215</v>
      </c>
      <c r="F187" t="str">
        <f t="shared" si="12"/>
        <v>Shailene Woodley</v>
      </c>
      <c r="G187" t="s">
        <v>1216</v>
      </c>
      <c r="H187" t="s">
        <v>32</v>
      </c>
      <c r="I187" t="str">
        <f t="shared" si="13"/>
        <v>United Kingdom</v>
      </c>
      <c r="J187" t="str">
        <f>TRIM(Table1[[#This Row],[Oldest Country]])</f>
        <v>United Kingdom</v>
      </c>
      <c r="K187" s="17">
        <v>44418</v>
      </c>
      <c r="L187" s="17" t="str">
        <f t="shared" si="11"/>
        <v>Tue</v>
      </c>
      <c r="M187" s="17">
        <v>2021</v>
      </c>
      <c r="N187" t="s">
        <v>8</v>
      </c>
      <c r="O187" t="s">
        <v>102</v>
      </c>
      <c r="P187" t="s">
        <v>330</v>
      </c>
      <c r="Q187" t="s">
        <v>1217</v>
      </c>
      <c r="R187" t="str">
        <f t="shared" si="14"/>
        <v>Dramas</v>
      </c>
    </row>
    <row r="188" spans="1:18" x14ac:dyDescent="0.2">
      <c r="A188" t="s">
        <v>1223</v>
      </c>
      <c r="B188" t="s">
        <v>1</v>
      </c>
      <c r="C188" t="str">
        <f t="shared" si="10"/>
        <v>Chhota Bheem And The Broken Amulet</v>
      </c>
      <c r="D188" t="s">
        <v>1224</v>
      </c>
      <c r="E188" t="s">
        <v>1219</v>
      </c>
      <c r="F188" t="str">
        <f t="shared" si="12"/>
        <v>Vatsal Dubey</v>
      </c>
      <c r="G188" t="s">
        <v>121</v>
      </c>
      <c r="H188" t="s">
        <v>14</v>
      </c>
      <c r="I188" t="str">
        <f t="shared" si="13"/>
        <v>India</v>
      </c>
      <c r="J188" t="str">
        <f>TRIM(Table1[[#This Row],[Oldest Country]])</f>
        <v>India</v>
      </c>
      <c r="K188" s="17">
        <v>44419</v>
      </c>
      <c r="L188" s="17" t="str">
        <f t="shared" si="11"/>
        <v>Wed</v>
      </c>
      <c r="M188" s="17">
        <v>2013</v>
      </c>
      <c r="N188" t="s">
        <v>106</v>
      </c>
      <c r="O188" t="s">
        <v>850</v>
      </c>
      <c r="P188" t="s">
        <v>19</v>
      </c>
      <c r="Q188" t="s">
        <v>1225</v>
      </c>
      <c r="R188" t="str">
        <f t="shared" si="14"/>
        <v>Children &amp; Family Movies</v>
      </c>
    </row>
    <row r="189" spans="1:18" x14ac:dyDescent="0.2">
      <c r="A189" t="s">
        <v>1226</v>
      </c>
      <c r="B189" t="s">
        <v>1</v>
      </c>
      <c r="C189" t="str">
        <f t="shared" si="10"/>
        <v>Chhota Bheem aur Krishna</v>
      </c>
      <c r="D189" t="s">
        <v>1227</v>
      </c>
      <c r="E189" t="s">
        <v>1219</v>
      </c>
      <c r="F189" t="str">
        <f t="shared" si="12"/>
        <v>Vatsal Dubey</v>
      </c>
      <c r="G189" t="s">
        <v>1221</v>
      </c>
      <c r="H189" t="s">
        <v>14</v>
      </c>
      <c r="I189" t="str">
        <f t="shared" si="13"/>
        <v>India</v>
      </c>
      <c r="J189" t="str">
        <f>TRIM(Table1[[#This Row],[Oldest Country]])</f>
        <v>India</v>
      </c>
      <c r="K189" s="17">
        <v>44420</v>
      </c>
      <c r="L189" s="17" t="str">
        <f t="shared" si="11"/>
        <v>Thu</v>
      </c>
      <c r="M189" s="17">
        <v>2009</v>
      </c>
      <c r="N189" t="s">
        <v>106</v>
      </c>
      <c r="O189" t="s">
        <v>1220</v>
      </c>
      <c r="P189" t="s">
        <v>19</v>
      </c>
      <c r="Q189" t="s">
        <v>1228</v>
      </c>
      <c r="R189" t="str">
        <f t="shared" si="14"/>
        <v>Children &amp; Family Movies</v>
      </c>
    </row>
    <row r="190" spans="1:18" x14ac:dyDescent="0.2">
      <c r="A190" t="s">
        <v>1232</v>
      </c>
      <c r="B190" t="s">
        <v>1</v>
      </c>
      <c r="C190" t="str">
        <f t="shared" si="10"/>
        <v>Cousins</v>
      </c>
      <c r="D190" t="s">
        <v>1233</v>
      </c>
      <c r="E190" t="s">
        <v>1234</v>
      </c>
      <c r="F190" t="str">
        <f t="shared" si="12"/>
        <v>Rachel House</v>
      </c>
      <c r="G190" t="s">
        <v>1235</v>
      </c>
      <c r="H190" t="s">
        <v>1236</v>
      </c>
      <c r="I190" t="str">
        <f t="shared" si="13"/>
        <v>New Zealand</v>
      </c>
      <c r="J190" t="str">
        <f>TRIM(Table1[[#This Row],[Oldest Country]])</f>
        <v>New Zealand</v>
      </c>
      <c r="K190" s="17">
        <v>44421</v>
      </c>
      <c r="L190" s="17" t="str">
        <f t="shared" si="11"/>
        <v>Fri</v>
      </c>
      <c r="M190" s="17">
        <v>2021</v>
      </c>
      <c r="N190" t="s">
        <v>8</v>
      </c>
      <c r="O190" t="s">
        <v>173</v>
      </c>
      <c r="P190" t="s">
        <v>316</v>
      </c>
      <c r="Q190" t="s">
        <v>1237</v>
      </c>
      <c r="R190" t="str">
        <f t="shared" si="14"/>
        <v>Dramas</v>
      </c>
    </row>
    <row r="191" spans="1:18" x14ac:dyDescent="0.2">
      <c r="A191" t="s">
        <v>1240</v>
      </c>
      <c r="B191" t="s">
        <v>1</v>
      </c>
      <c r="C191" t="str">
        <f t="shared" si="10"/>
        <v>Sanitation Day</v>
      </c>
      <c r="D191" t="s">
        <v>1241</v>
      </c>
      <c r="E191" t="s">
        <v>1242</v>
      </c>
      <c r="F191" t="str">
        <f t="shared" si="12"/>
        <v>Blossom Chukwujekwu</v>
      </c>
      <c r="G191" t="s">
        <v>1243</v>
      </c>
      <c r="H191" t="s">
        <v>166</v>
      </c>
      <c r="I191" t="str">
        <f t="shared" si="13"/>
        <v>Nigeria</v>
      </c>
      <c r="J191" t="str">
        <f>TRIM(Table1[[#This Row],[Oldest Country]])</f>
        <v>Nigeria</v>
      </c>
      <c r="K191" s="17">
        <v>44422</v>
      </c>
      <c r="L191" s="17" t="str">
        <f t="shared" si="11"/>
        <v>Sat</v>
      </c>
      <c r="M191" s="17">
        <v>2020</v>
      </c>
      <c r="N191" t="s">
        <v>33</v>
      </c>
      <c r="O191" t="s">
        <v>110</v>
      </c>
      <c r="P191" t="s">
        <v>109</v>
      </c>
      <c r="Q191" t="s">
        <v>1244</v>
      </c>
      <c r="R191" t="str">
        <f t="shared" si="14"/>
        <v>Dramas</v>
      </c>
    </row>
    <row r="192" spans="1:18" x14ac:dyDescent="0.2">
      <c r="A192" t="s">
        <v>1245</v>
      </c>
      <c r="B192" t="s">
        <v>1</v>
      </c>
      <c r="C192" t="str">
        <f t="shared" si="10"/>
        <v>Milkwater</v>
      </c>
      <c r="D192" t="s">
        <v>1246</v>
      </c>
      <c r="E192" t="s">
        <v>1247</v>
      </c>
      <c r="F192" t="str">
        <f t="shared" si="12"/>
        <v>Molly Bernard</v>
      </c>
      <c r="G192" t="s">
        <v>1248</v>
      </c>
      <c r="H192" t="s">
        <v>2</v>
      </c>
      <c r="I192" t="str">
        <f t="shared" si="13"/>
        <v>United States</v>
      </c>
      <c r="J192" t="str">
        <f>TRIM(Table1[[#This Row],[Oldest Country]])</f>
        <v>United States</v>
      </c>
      <c r="K192" s="17">
        <v>44423</v>
      </c>
      <c r="L192" s="17" t="str">
        <f t="shared" si="11"/>
        <v>Sun</v>
      </c>
      <c r="M192" s="17">
        <v>2020</v>
      </c>
      <c r="N192" t="s">
        <v>8</v>
      </c>
      <c r="O192" t="s">
        <v>196</v>
      </c>
      <c r="P192" t="s">
        <v>337</v>
      </c>
      <c r="Q192" t="s">
        <v>1249</v>
      </c>
      <c r="R192" t="str">
        <f t="shared" si="14"/>
        <v>Comedies</v>
      </c>
    </row>
    <row r="193" spans="1:18" x14ac:dyDescent="0.2">
      <c r="A193" t="s">
        <v>1250</v>
      </c>
      <c r="B193" t="s">
        <v>1</v>
      </c>
      <c r="C193" t="str">
        <f t="shared" si="10"/>
        <v>The Tambour of Retribution</v>
      </c>
      <c r="D193" t="s">
        <v>1251</v>
      </c>
      <c r="E193" t="s">
        <v>1252</v>
      </c>
      <c r="F193" t="str">
        <f t="shared" si="12"/>
        <v>Faisal Al Dokhei</v>
      </c>
      <c r="G193" t="s">
        <v>1253</v>
      </c>
      <c r="H193" t="s">
        <v>1254</v>
      </c>
      <c r="I193" t="str">
        <f t="shared" si="13"/>
        <v>Saudi Arabia</v>
      </c>
      <c r="J193" t="str">
        <f>TRIM(Table1[[#This Row],[Oldest Country]])</f>
        <v>Saudi Arabia</v>
      </c>
      <c r="K193" s="17">
        <v>44424</v>
      </c>
      <c r="L193" s="17" t="str">
        <f t="shared" si="11"/>
        <v>Mon</v>
      </c>
      <c r="M193" s="17">
        <v>2021</v>
      </c>
      <c r="N193" t="s">
        <v>33</v>
      </c>
      <c r="O193" t="s">
        <v>18</v>
      </c>
      <c r="P193" t="s">
        <v>278</v>
      </c>
      <c r="Q193" t="s">
        <v>1255</v>
      </c>
      <c r="R193" t="str">
        <f t="shared" si="14"/>
        <v>Dramas</v>
      </c>
    </row>
    <row r="194" spans="1:18" x14ac:dyDescent="0.2">
      <c r="A194" t="s">
        <v>1256</v>
      </c>
      <c r="B194" t="s">
        <v>1</v>
      </c>
      <c r="C194" t="str">
        <f t="shared" ref="C194:C257" si="15">IFERROR(LEFT(D194, FIND(":", D194)-1), D194)</f>
        <v>Cosmic Sin</v>
      </c>
      <c r="D194" t="s">
        <v>1257</v>
      </c>
      <c r="E194" t="s">
        <v>1258</v>
      </c>
      <c r="F194" t="str">
        <f t="shared" si="12"/>
        <v>Frank Grillo</v>
      </c>
      <c r="G194" t="s">
        <v>1259</v>
      </c>
      <c r="H194" t="s">
        <v>2</v>
      </c>
      <c r="I194" t="str">
        <f t="shared" si="13"/>
        <v>United States</v>
      </c>
      <c r="J194" t="str">
        <f>TRIM(Table1[[#This Row],[Oldest Country]])</f>
        <v>United States</v>
      </c>
      <c r="K194" s="17">
        <v>44425</v>
      </c>
      <c r="L194" s="17" t="str">
        <f t="shared" ref="L194:L257" si="16">TEXT(K:K, "DDD")</f>
        <v>Tue</v>
      </c>
      <c r="M194" s="17">
        <v>2021</v>
      </c>
      <c r="N194" t="s">
        <v>154</v>
      </c>
      <c r="O194" t="s">
        <v>183</v>
      </c>
      <c r="P194" t="s">
        <v>156</v>
      </c>
      <c r="Q194" t="s">
        <v>1260</v>
      </c>
      <c r="R194" t="str">
        <f t="shared" si="14"/>
        <v>Action &amp; Adventure</v>
      </c>
    </row>
    <row r="195" spans="1:18" x14ac:dyDescent="0.2">
      <c r="A195" t="s">
        <v>1261</v>
      </c>
      <c r="B195" t="s">
        <v>1</v>
      </c>
      <c r="C195" t="str">
        <f t="shared" si="15"/>
        <v>Deep</v>
      </c>
      <c r="D195" t="s">
        <v>1262</v>
      </c>
      <c r="E195" t="s">
        <v>1263</v>
      </c>
      <c r="F195" t="str">
        <f t="shared" ref="F195:F258" si="17">IFERROR(LEFT(G195, FIND(",",G195)-1),G195)</f>
        <v>Panisara Rikulsurakan</v>
      </c>
      <c r="G195" t="s">
        <v>1264</v>
      </c>
      <c r="H195" t="s">
        <v>1265</v>
      </c>
      <c r="I195" t="str">
        <f t="shared" ref="I195:I258" si="18">IFERROR(LEFT(H195, FIND(",", H195) -1), H195)</f>
        <v>Thailand</v>
      </c>
      <c r="J195" t="str">
        <f>TRIM(Table1[[#This Row],[Oldest Country]])</f>
        <v>Thailand</v>
      </c>
      <c r="K195" s="17">
        <v>44426</v>
      </c>
      <c r="L195" s="17" t="str">
        <f t="shared" si="16"/>
        <v>Wed</v>
      </c>
      <c r="M195" s="17">
        <v>2021</v>
      </c>
      <c r="N195" t="s">
        <v>8</v>
      </c>
      <c r="O195" t="s">
        <v>495</v>
      </c>
      <c r="P195" t="s">
        <v>109</v>
      </c>
      <c r="Q195" t="s">
        <v>1266</v>
      </c>
      <c r="R195" t="str">
        <f t="shared" ref="R195:R258" si="19">IFERROR(LEFT(P195, FIND(",", P195)-1), P195)</f>
        <v>Dramas</v>
      </c>
    </row>
    <row r="196" spans="1:18" x14ac:dyDescent="0.2">
      <c r="A196" t="s">
        <v>1268</v>
      </c>
      <c r="B196" t="s">
        <v>1</v>
      </c>
      <c r="C196" t="str">
        <f t="shared" si="15"/>
        <v>The Beguiled</v>
      </c>
      <c r="D196" t="s">
        <v>1269</v>
      </c>
      <c r="E196" t="s">
        <v>1270</v>
      </c>
      <c r="F196" t="str">
        <f t="shared" si="17"/>
        <v>Colin Farrell</v>
      </c>
      <c r="G196" t="s">
        <v>1271</v>
      </c>
      <c r="H196" t="s">
        <v>2</v>
      </c>
      <c r="I196" t="str">
        <f t="shared" si="18"/>
        <v>United States</v>
      </c>
      <c r="J196" t="str">
        <f>TRIM(Table1[[#This Row],[Oldest Country]])</f>
        <v>United States</v>
      </c>
      <c r="K196" s="17">
        <v>44427</v>
      </c>
      <c r="L196" s="17" t="str">
        <f t="shared" si="16"/>
        <v>Thu</v>
      </c>
      <c r="M196" s="17">
        <v>2017</v>
      </c>
      <c r="N196" t="s">
        <v>154</v>
      </c>
      <c r="O196" t="s">
        <v>60</v>
      </c>
      <c r="P196" t="s">
        <v>1140</v>
      </c>
      <c r="Q196" t="s">
        <v>1272</v>
      </c>
      <c r="R196" t="str">
        <f t="shared" si="19"/>
        <v>Dramas</v>
      </c>
    </row>
    <row r="197" spans="1:18" x14ac:dyDescent="0.2">
      <c r="A197" t="s">
        <v>1273</v>
      </c>
      <c r="B197" t="s">
        <v>1</v>
      </c>
      <c r="C197" t="str">
        <f t="shared" si="15"/>
        <v>The Book of Henry</v>
      </c>
      <c r="D197" t="s">
        <v>1274</v>
      </c>
      <c r="E197" t="s">
        <v>1275</v>
      </c>
      <c r="F197" t="str">
        <f t="shared" si="17"/>
        <v>Naomi Watts</v>
      </c>
      <c r="G197" t="s">
        <v>1276</v>
      </c>
      <c r="H197" t="s">
        <v>2</v>
      </c>
      <c r="I197" t="str">
        <f t="shared" si="18"/>
        <v>United States</v>
      </c>
      <c r="J197" t="str">
        <f>TRIM(Table1[[#This Row],[Oldest Country]])</f>
        <v>United States</v>
      </c>
      <c r="K197" s="17">
        <v>44428</v>
      </c>
      <c r="L197" s="17" t="str">
        <f t="shared" si="16"/>
        <v>Fri</v>
      </c>
      <c r="M197" s="17">
        <v>2017</v>
      </c>
      <c r="N197" t="s">
        <v>3</v>
      </c>
      <c r="O197" t="s">
        <v>110</v>
      </c>
      <c r="P197" t="s">
        <v>316</v>
      </c>
      <c r="Q197" t="s">
        <v>1277</v>
      </c>
      <c r="R197" t="str">
        <f t="shared" si="19"/>
        <v>Dramas</v>
      </c>
    </row>
    <row r="198" spans="1:18" x14ac:dyDescent="0.2">
      <c r="A198" t="s">
        <v>1278</v>
      </c>
      <c r="B198" t="s">
        <v>1</v>
      </c>
      <c r="C198" t="str">
        <f t="shared" si="15"/>
        <v>The Twilight Saga</v>
      </c>
      <c r="D198" t="s">
        <v>1279</v>
      </c>
      <c r="E198" t="s">
        <v>1280</v>
      </c>
      <c r="F198" t="str">
        <f t="shared" si="17"/>
        <v>Kristen Stewart</v>
      </c>
      <c r="G198" t="s">
        <v>1281</v>
      </c>
      <c r="H198" t="s">
        <v>2</v>
      </c>
      <c r="I198" t="str">
        <f t="shared" si="18"/>
        <v>United States</v>
      </c>
      <c r="J198" t="str">
        <f>TRIM(Table1[[#This Row],[Oldest Country]])</f>
        <v>United States</v>
      </c>
      <c r="K198" s="17">
        <v>44429</v>
      </c>
      <c r="L198" s="17" t="str">
        <f t="shared" si="16"/>
        <v>Sat</v>
      </c>
      <c r="M198" s="17">
        <v>2011</v>
      </c>
      <c r="N198" t="s">
        <v>3</v>
      </c>
      <c r="O198" t="s">
        <v>297</v>
      </c>
      <c r="P198" t="s">
        <v>330</v>
      </c>
      <c r="Q198" t="s">
        <v>1282</v>
      </c>
      <c r="R198" t="str">
        <f t="shared" si="19"/>
        <v>Dramas</v>
      </c>
    </row>
    <row r="199" spans="1:18" x14ac:dyDescent="0.2">
      <c r="A199" t="s">
        <v>1283</v>
      </c>
      <c r="B199" t="s">
        <v>1</v>
      </c>
      <c r="C199" t="str">
        <f t="shared" si="15"/>
        <v>The Twilight Saga</v>
      </c>
      <c r="D199" t="s">
        <v>1284</v>
      </c>
      <c r="E199" t="s">
        <v>1280</v>
      </c>
      <c r="F199" t="str">
        <f t="shared" si="17"/>
        <v>Kristen Stewart</v>
      </c>
      <c r="G199" t="s">
        <v>1285</v>
      </c>
      <c r="H199" t="s">
        <v>2</v>
      </c>
      <c r="I199" t="str">
        <f t="shared" si="18"/>
        <v>United States</v>
      </c>
      <c r="J199" t="str">
        <f>TRIM(Table1[[#This Row],[Oldest Country]])</f>
        <v>United States</v>
      </c>
      <c r="K199" s="17">
        <v>44430</v>
      </c>
      <c r="L199" s="17" t="str">
        <f t="shared" si="16"/>
        <v>Sun</v>
      </c>
      <c r="M199" s="17">
        <v>2012</v>
      </c>
      <c r="N199" t="s">
        <v>3</v>
      </c>
      <c r="O199" t="s">
        <v>155</v>
      </c>
      <c r="P199" t="s">
        <v>330</v>
      </c>
      <c r="Q199" t="s">
        <v>1286</v>
      </c>
      <c r="R199" t="str">
        <f t="shared" si="19"/>
        <v>Dramas</v>
      </c>
    </row>
    <row r="200" spans="1:18" x14ac:dyDescent="0.2">
      <c r="A200" t="s">
        <v>1287</v>
      </c>
      <c r="B200" t="s">
        <v>1</v>
      </c>
      <c r="C200" t="str">
        <f t="shared" si="15"/>
        <v>The Twilight Saga</v>
      </c>
      <c r="D200" t="s">
        <v>1288</v>
      </c>
      <c r="E200" t="s">
        <v>1289</v>
      </c>
      <c r="F200" t="str">
        <f t="shared" si="17"/>
        <v>Kristen Stewart</v>
      </c>
      <c r="G200" t="s">
        <v>1290</v>
      </c>
      <c r="H200" t="s">
        <v>2</v>
      </c>
      <c r="I200" t="str">
        <f t="shared" si="18"/>
        <v>United States</v>
      </c>
      <c r="J200" t="str">
        <f>TRIM(Table1[[#This Row],[Oldest Country]])</f>
        <v>United States</v>
      </c>
      <c r="K200" s="17">
        <v>44431</v>
      </c>
      <c r="L200" s="17" t="str">
        <f t="shared" si="16"/>
        <v>Mon</v>
      </c>
      <c r="M200" s="17">
        <v>2010</v>
      </c>
      <c r="N200" t="s">
        <v>3</v>
      </c>
      <c r="O200" t="s">
        <v>126</v>
      </c>
      <c r="P200" t="s">
        <v>330</v>
      </c>
      <c r="Q200" t="s">
        <v>1291</v>
      </c>
      <c r="R200" t="str">
        <f t="shared" si="19"/>
        <v>Dramas</v>
      </c>
    </row>
    <row r="201" spans="1:18" x14ac:dyDescent="0.2">
      <c r="A201" t="s">
        <v>1292</v>
      </c>
      <c r="B201" t="s">
        <v>1</v>
      </c>
      <c r="C201" t="str">
        <f t="shared" si="15"/>
        <v>The Twilight Saga</v>
      </c>
      <c r="D201" t="s">
        <v>1293</v>
      </c>
      <c r="E201" t="s">
        <v>1294</v>
      </c>
      <c r="F201" t="str">
        <f t="shared" si="17"/>
        <v>Kristen Stewart</v>
      </c>
      <c r="G201" t="s">
        <v>1295</v>
      </c>
      <c r="H201" t="s">
        <v>2</v>
      </c>
      <c r="I201" t="str">
        <f t="shared" si="18"/>
        <v>United States</v>
      </c>
      <c r="J201" t="str">
        <f>TRIM(Table1[[#This Row],[Oldest Country]])</f>
        <v>United States</v>
      </c>
      <c r="K201" s="17">
        <v>44432</v>
      </c>
      <c r="L201" s="17" t="str">
        <f t="shared" si="16"/>
        <v>Tue</v>
      </c>
      <c r="M201" s="17">
        <v>2009</v>
      </c>
      <c r="N201" t="s">
        <v>3</v>
      </c>
      <c r="O201" t="s">
        <v>1296</v>
      </c>
      <c r="P201" t="s">
        <v>330</v>
      </c>
      <c r="Q201" t="s">
        <v>1297</v>
      </c>
      <c r="R201" t="str">
        <f t="shared" si="19"/>
        <v>Dramas</v>
      </c>
    </row>
    <row r="202" spans="1:18" x14ac:dyDescent="0.2">
      <c r="A202" t="s">
        <v>1298</v>
      </c>
      <c r="B202" t="s">
        <v>1</v>
      </c>
      <c r="C202" t="str">
        <f t="shared" si="15"/>
        <v>Twilight</v>
      </c>
      <c r="D202" t="s">
        <v>1299</v>
      </c>
      <c r="E202" t="s">
        <v>1300</v>
      </c>
      <c r="F202" t="str">
        <f t="shared" si="17"/>
        <v>Kristen Stewart</v>
      </c>
      <c r="G202" t="s">
        <v>1301</v>
      </c>
      <c r="H202" t="s">
        <v>2</v>
      </c>
      <c r="I202" t="str">
        <f t="shared" si="18"/>
        <v>United States</v>
      </c>
      <c r="J202" t="str">
        <f>TRIM(Table1[[#This Row],[Oldest Country]])</f>
        <v>United States</v>
      </c>
      <c r="K202" s="17">
        <v>44433</v>
      </c>
      <c r="L202" s="17" t="str">
        <f t="shared" si="16"/>
        <v>Wed</v>
      </c>
      <c r="M202" s="17">
        <v>2008</v>
      </c>
      <c r="N202" t="s">
        <v>3</v>
      </c>
      <c r="O202" t="s">
        <v>163</v>
      </c>
      <c r="P202" t="s">
        <v>1302</v>
      </c>
      <c r="Q202" t="s">
        <v>1303</v>
      </c>
      <c r="R202" t="str">
        <f t="shared" si="19"/>
        <v>Action &amp; Adventure</v>
      </c>
    </row>
    <row r="203" spans="1:18" x14ac:dyDescent="0.2">
      <c r="A203" t="s">
        <v>1304</v>
      </c>
      <c r="B203" t="s">
        <v>1</v>
      </c>
      <c r="C203" t="str">
        <f t="shared" si="15"/>
        <v>A Perfect Fit</v>
      </c>
      <c r="D203" t="s">
        <v>1305</v>
      </c>
      <c r="E203" t="s">
        <v>1306</v>
      </c>
      <c r="F203" t="str">
        <f t="shared" si="17"/>
        <v>Nadya Arina</v>
      </c>
      <c r="G203" t="s">
        <v>1307</v>
      </c>
      <c r="H203" t="s">
        <v>1308</v>
      </c>
      <c r="I203" t="str">
        <f t="shared" si="18"/>
        <v>Indonesia</v>
      </c>
      <c r="J203" t="str">
        <f>TRIM(Table1[[#This Row],[Oldest Country]])</f>
        <v>Indonesia</v>
      </c>
      <c r="K203" s="17">
        <v>44434</v>
      </c>
      <c r="L203" s="17" t="str">
        <f t="shared" si="16"/>
        <v>Thu</v>
      </c>
      <c r="M203" s="17">
        <v>2021</v>
      </c>
      <c r="N203" t="s">
        <v>53</v>
      </c>
      <c r="O203" t="s">
        <v>236</v>
      </c>
      <c r="P203" t="s">
        <v>250</v>
      </c>
      <c r="Q203" t="s">
        <v>1309</v>
      </c>
      <c r="R203" t="str">
        <f t="shared" si="19"/>
        <v>Comedies</v>
      </c>
    </row>
    <row r="204" spans="1:18" x14ac:dyDescent="0.2">
      <c r="A204" t="s">
        <v>1311</v>
      </c>
      <c r="B204" t="s">
        <v>1</v>
      </c>
      <c r="C204" t="str">
        <f t="shared" si="15"/>
        <v>Surf's Up</v>
      </c>
      <c r="D204" t="s">
        <v>1312</v>
      </c>
      <c r="E204" t="s">
        <v>1313</v>
      </c>
      <c r="F204" t="str">
        <f t="shared" si="17"/>
        <v>Shia LaBeouf</v>
      </c>
      <c r="G204" t="s">
        <v>1314</v>
      </c>
      <c r="H204" t="s">
        <v>360</v>
      </c>
      <c r="I204" t="str">
        <f t="shared" si="18"/>
        <v>United States</v>
      </c>
      <c r="J204" t="str">
        <f>TRIM(Table1[[#This Row],[Oldest Country]])</f>
        <v>United States</v>
      </c>
      <c r="K204" s="17">
        <v>44435</v>
      </c>
      <c r="L204" s="17" t="str">
        <f t="shared" si="16"/>
        <v>Fri</v>
      </c>
      <c r="M204" s="17">
        <v>2007</v>
      </c>
      <c r="N204" t="s">
        <v>17</v>
      </c>
      <c r="O204" t="s">
        <v>536</v>
      </c>
      <c r="P204" t="s">
        <v>1315</v>
      </c>
      <c r="Q204" t="s">
        <v>1316</v>
      </c>
      <c r="R204" t="str">
        <f t="shared" si="19"/>
        <v>Children &amp; Family Movies</v>
      </c>
    </row>
    <row r="205" spans="1:18" x14ac:dyDescent="0.2">
      <c r="A205" t="s">
        <v>1318</v>
      </c>
      <c r="B205" t="s">
        <v>1</v>
      </c>
      <c r="C205" t="str">
        <f t="shared" si="15"/>
        <v>A Classic Horror Story</v>
      </c>
      <c r="D205" t="s">
        <v>1319</v>
      </c>
      <c r="E205" t="s">
        <v>1320</v>
      </c>
      <c r="F205" t="str">
        <f t="shared" si="17"/>
        <v>Matilda Lutz</v>
      </c>
      <c r="G205" t="s">
        <v>1321</v>
      </c>
      <c r="H205" t="s">
        <v>825</v>
      </c>
      <c r="I205" t="str">
        <f t="shared" si="18"/>
        <v>Italy</v>
      </c>
      <c r="J205" t="str">
        <f>TRIM(Table1[[#This Row],[Oldest Country]])</f>
        <v>Italy</v>
      </c>
      <c r="K205" s="17">
        <v>44436</v>
      </c>
      <c r="L205" s="17" t="str">
        <f t="shared" si="16"/>
        <v>Sat</v>
      </c>
      <c r="M205" s="17">
        <v>2021</v>
      </c>
      <c r="N205" t="s">
        <v>8</v>
      </c>
      <c r="O205" t="s">
        <v>211</v>
      </c>
      <c r="P205" t="s">
        <v>737</v>
      </c>
      <c r="Q205" t="s">
        <v>1322</v>
      </c>
      <c r="R205" t="str">
        <f t="shared" si="19"/>
        <v>Horror Movies</v>
      </c>
    </row>
    <row r="206" spans="1:18" x14ac:dyDescent="0.2">
      <c r="A206" t="s">
        <v>1323</v>
      </c>
      <c r="B206" t="s">
        <v>1</v>
      </c>
      <c r="C206" t="str">
        <f t="shared" si="15"/>
        <v>American Woman</v>
      </c>
      <c r="D206" t="s">
        <v>1324</v>
      </c>
      <c r="E206" t="s">
        <v>1325</v>
      </c>
      <c r="F206" t="str">
        <f t="shared" si="17"/>
        <v>Hong Chau</v>
      </c>
      <c r="G206" t="s">
        <v>1326</v>
      </c>
      <c r="H206" t="s">
        <v>360</v>
      </c>
      <c r="I206" t="str">
        <f t="shared" si="18"/>
        <v>United States</v>
      </c>
      <c r="J206" t="str">
        <f>TRIM(Table1[[#This Row],[Oldest Country]])</f>
        <v>United States</v>
      </c>
      <c r="K206" s="17">
        <v>44437</v>
      </c>
      <c r="L206" s="17" t="str">
        <f t="shared" si="16"/>
        <v>Sun</v>
      </c>
      <c r="M206" s="17">
        <v>2019</v>
      </c>
      <c r="N206" t="s">
        <v>8</v>
      </c>
      <c r="O206" t="s">
        <v>265</v>
      </c>
      <c r="P206" t="s">
        <v>652</v>
      </c>
      <c r="Q206" t="s">
        <v>1327</v>
      </c>
      <c r="R206" t="str">
        <f t="shared" si="19"/>
        <v>Dramas</v>
      </c>
    </row>
    <row r="207" spans="1:18" x14ac:dyDescent="0.2">
      <c r="A207" t="s">
        <v>1329</v>
      </c>
      <c r="B207" t="s">
        <v>1</v>
      </c>
      <c r="C207" t="str">
        <f t="shared" si="15"/>
        <v>American Ultra</v>
      </c>
      <c r="D207" t="s">
        <v>1330</v>
      </c>
      <c r="E207" t="s">
        <v>1331</v>
      </c>
      <c r="F207" t="str">
        <f t="shared" si="17"/>
        <v>Jesse Eisenberg</v>
      </c>
      <c r="G207" t="s">
        <v>1332</v>
      </c>
      <c r="H207" t="s">
        <v>1333</v>
      </c>
      <c r="I207" t="str">
        <f t="shared" si="18"/>
        <v>United States</v>
      </c>
      <c r="J207" t="str">
        <f>TRIM(Table1[[#This Row],[Oldest Country]])</f>
        <v>United States</v>
      </c>
      <c r="K207" s="17">
        <v>44438</v>
      </c>
      <c r="L207" s="17" t="str">
        <f t="shared" si="16"/>
        <v>Mon</v>
      </c>
      <c r="M207" s="17">
        <v>2015</v>
      </c>
      <c r="N207" t="s">
        <v>154</v>
      </c>
      <c r="O207" t="s">
        <v>118</v>
      </c>
      <c r="P207" t="s">
        <v>412</v>
      </c>
      <c r="Q207" t="s">
        <v>1334</v>
      </c>
      <c r="R207" t="str">
        <f t="shared" si="19"/>
        <v>Action &amp; Adventure</v>
      </c>
    </row>
    <row r="208" spans="1:18" x14ac:dyDescent="0.2">
      <c r="A208" t="s">
        <v>1337</v>
      </c>
      <c r="B208" t="s">
        <v>1</v>
      </c>
      <c r="C208" t="str">
        <f t="shared" si="15"/>
        <v>Ratchet and Clank</v>
      </c>
      <c r="D208" t="s">
        <v>1338</v>
      </c>
      <c r="E208" t="s">
        <v>1339</v>
      </c>
      <c r="F208" t="str">
        <f t="shared" si="17"/>
        <v>Paul Giamatti</v>
      </c>
      <c r="G208" t="s">
        <v>1340</v>
      </c>
      <c r="H208" t="s">
        <v>1341</v>
      </c>
      <c r="I208" t="str">
        <f t="shared" si="18"/>
        <v>Hong Kong</v>
      </c>
      <c r="J208" t="str">
        <f>TRIM(Table1[[#This Row],[Oldest Country]])</f>
        <v>Hong Kong</v>
      </c>
      <c r="K208" s="17">
        <v>44439</v>
      </c>
      <c r="L208" s="17" t="str">
        <f t="shared" si="16"/>
        <v>Tue</v>
      </c>
      <c r="M208" s="17">
        <v>2016</v>
      </c>
      <c r="N208" t="s">
        <v>17</v>
      </c>
      <c r="O208" t="s">
        <v>60</v>
      </c>
      <c r="P208" t="s">
        <v>1012</v>
      </c>
      <c r="Q208" t="s">
        <v>1342</v>
      </c>
      <c r="R208" t="str">
        <f t="shared" si="19"/>
        <v>Children &amp; Family Movies</v>
      </c>
    </row>
    <row r="209" spans="1:18" x14ac:dyDescent="0.2">
      <c r="A209" t="s">
        <v>1343</v>
      </c>
      <c r="B209" t="s">
        <v>1</v>
      </c>
      <c r="C209" t="str">
        <f t="shared" si="15"/>
        <v>Back to Q82</v>
      </c>
      <c r="D209" t="s">
        <v>1344</v>
      </c>
      <c r="E209" t="s">
        <v>1345</v>
      </c>
      <c r="F209" t="str">
        <f t="shared" si="17"/>
        <v>Jassim Al Nabhan</v>
      </c>
      <c r="G209" t="s">
        <v>1346</v>
      </c>
      <c r="H209" t="s">
        <v>1347</v>
      </c>
      <c r="I209" t="str">
        <f t="shared" si="18"/>
        <v>Kuwait</v>
      </c>
      <c r="J209" t="str">
        <f>TRIM(Table1[[#This Row],[Oldest Country]])</f>
        <v>Kuwait</v>
      </c>
      <c r="K209" s="17">
        <v>44440</v>
      </c>
      <c r="L209" s="17" t="str">
        <f t="shared" si="16"/>
        <v>Wed</v>
      </c>
      <c r="M209" s="17">
        <v>2017</v>
      </c>
      <c r="N209" t="s">
        <v>33</v>
      </c>
      <c r="O209" t="s">
        <v>41</v>
      </c>
      <c r="P209" t="s">
        <v>66</v>
      </c>
      <c r="Q209" t="s">
        <v>1348</v>
      </c>
      <c r="R209" t="str">
        <f t="shared" si="19"/>
        <v>Comedies</v>
      </c>
    </row>
    <row r="210" spans="1:18" x14ac:dyDescent="0.2">
      <c r="A210" t="s">
        <v>1349</v>
      </c>
      <c r="B210" t="s">
        <v>1</v>
      </c>
      <c r="C210" t="str">
        <f t="shared" si="15"/>
        <v>Home Again</v>
      </c>
      <c r="D210" t="s">
        <v>1350</v>
      </c>
      <c r="E210" t="s">
        <v>1351</v>
      </c>
      <c r="F210" t="str">
        <f t="shared" si="17"/>
        <v>Reese Witherspoon</v>
      </c>
      <c r="G210" t="s">
        <v>1352</v>
      </c>
      <c r="H210" t="s">
        <v>2</v>
      </c>
      <c r="I210" t="str">
        <f t="shared" si="18"/>
        <v>United States</v>
      </c>
      <c r="J210" t="str">
        <f>TRIM(Table1[[#This Row],[Oldest Country]])</f>
        <v>United States</v>
      </c>
      <c r="K210" s="17">
        <v>44441</v>
      </c>
      <c r="L210" s="17" t="str">
        <f t="shared" si="16"/>
        <v>Thu</v>
      </c>
      <c r="M210" s="17">
        <v>2017</v>
      </c>
      <c r="N210" t="s">
        <v>3</v>
      </c>
      <c r="O210" t="s">
        <v>92</v>
      </c>
      <c r="P210" t="s">
        <v>502</v>
      </c>
      <c r="Q210" t="s">
        <v>1353</v>
      </c>
      <c r="R210" t="str">
        <f t="shared" si="19"/>
        <v>Comedies</v>
      </c>
    </row>
    <row r="211" spans="1:18" x14ac:dyDescent="0.2">
      <c r="A211" t="s">
        <v>1354</v>
      </c>
      <c r="B211" t="s">
        <v>1</v>
      </c>
      <c r="C211" t="str">
        <f t="shared" si="15"/>
        <v>Midnight Sun</v>
      </c>
      <c r="D211" t="s">
        <v>1355</v>
      </c>
      <c r="E211" t="s">
        <v>1356</v>
      </c>
      <c r="F211" t="str">
        <f t="shared" si="17"/>
        <v>Bella Thorne</v>
      </c>
      <c r="G211" t="s">
        <v>1357</v>
      </c>
      <c r="H211" t="s">
        <v>2</v>
      </c>
      <c r="I211" t="str">
        <f t="shared" si="18"/>
        <v>United States</v>
      </c>
      <c r="J211" t="str">
        <f>TRIM(Table1[[#This Row],[Oldest Country]])</f>
        <v>United States</v>
      </c>
      <c r="K211" s="17">
        <v>44442</v>
      </c>
      <c r="L211" s="17" t="str">
        <f t="shared" si="16"/>
        <v>Fri</v>
      </c>
      <c r="M211" s="17">
        <v>2018</v>
      </c>
      <c r="N211" t="s">
        <v>3</v>
      </c>
      <c r="O211" t="s">
        <v>18</v>
      </c>
      <c r="P211" t="s">
        <v>330</v>
      </c>
      <c r="Q211" t="s">
        <v>1358</v>
      </c>
      <c r="R211" t="str">
        <f t="shared" si="19"/>
        <v>Dramas</v>
      </c>
    </row>
    <row r="212" spans="1:18" x14ac:dyDescent="0.2">
      <c r="A212" t="s">
        <v>1359</v>
      </c>
      <c r="B212" t="s">
        <v>1</v>
      </c>
      <c r="C212" t="str">
        <f t="shared" si="15"/>
        <v>Rock the Kasbah</v>
      </c>
      <c r="D212" t="s">
        <v>1360</v>
      </c>
      <c r="E212" t="s">
        <v>1361</v>
      </c>
      <c r="F212" t="str">
        <f t="shared" si="17"/>
        <v>Bill Murray</v>
      </c>
      <c r="G212" t="s">
        <v>1362</v>
      </c>
      <c r="H212" t="s">
        <v>2</v>
      </c>
      <c r="I212" t="str">
        <f t="shared" si="18"/>
        <v>United States</v>
      </c>
      <c r="J212" t="str">
        <f>TRIM(Table1[[#This Row],[Oldest Country]])</f>
        <v>United States</v>
      </c>
      <c r="K212" s="17">
        <v>44443</v>
      </c>
      <c r="L212" s="17" t="str">
        <f t="shared" si="16"/>
        <v>Sat</v>
      </c>
      <c r="M212" s="17">
        <v>2015</v>
      </c>
      <c r="N212" t="s">
        <v>154</v>
      </c>
      <c r="O212" t="s">
        <v>100</v>
      </c>
      <c r="P212" t="s">
        <v>464</v>
      </c>
      <c r="Q212" t="s">
        <v>1363</v>
      </c>
      <c r="R212" t="str">
        <f t="shared" si="19"/>
        <v>Comedies</v>
      </c>
    </row>
    <row r="213" spans="1:18" x14ac:dyDescent="0.2">
      <c r="A213" t="s">
        <v>1365</v>
      </c>
      <c r="B213" t="s">
        <v>1</v>
      </c>
      <c r="C213" t="str">
        <f t="shared" si="15"/>
        <v>Brick Mansions</v>
      </c>
      <c r="D213" t="s">
        <v>1366</v>
      </c>
      <c r="E213" t="s">
        <v>1367</v>
      </c>
      <c r="F213" t="str">
        <f t="shared" si="17"/>
        <v>Paul Walker</v>
      </c>
      <c r="G213" t="s">
        <v>1368</v>
      </c>
      <c r="H213" t="s">
        <v>1369</v>
      </c>
      <c r="I213" t="str">
        <f t="shared" si="18"/>
        <v>France</v>
      </c>
      <c r="J213" t="str">
        <f>TRIM(Table1[[#This Row],[Oldest Country]])</f>
        <v>France</v>
      </c>
      <c r="K213" s="17">
        <v>44444</v>
      </c>
      <c r="L213" s="17" t="str">
        <f t="shared" si="16"/>
        <v>Sun</v>
      </c>
      <c r="M213" s="17">
        <v>2014</v>
      </c>
      <c r="N213" t="s">
        <v>3</v>
      </c>
      <c r="O213" t="s">
        <v>4</v>
      </c>
      <c r="P213" t="s">
        <v>483</v>
      </c>
      <c r="Q213" t="s">
        <v>1370</v>
      </c>
      <c r="R213" t="str">
        <f t="shared" si="19"/>
        <v>Action &amp; Adventure</v>
      </c>
    </row>
    <row r="214" spans="1:18" x14ac:dyDescent="0.2">
      <c r="A214" t="s">
        <v>1371</v>
      </c>
      <c r="B214" t="s">
        <v>1</v>
      </c>
      <c r="C214" t="str">
        <f t="shared" si="15"/>
        <v>Tango With Me</v>
      </c>
      <c r="D214" t="s">
        <v>1372</v>
      </c>
      <c r="E214" t="s">
        <v>1373</v>
      </c>
      <c r="F214" t="str">
        <f t="shared" si="17"/>
        <v>Genevieve Nnaji</v>
      </c>
      <c r="G214" t="s">
        <v>1374</v>
      </c>
      <c r="H214" t="s">
        <v>166</v>
      </c>
      <c r="I214" t="str">
        <f t="shared" si="18"/>
        <v>Nigeria</v>
      </c>
      <c r="J214" t="str">
        <f>TRIM(Table1[[#This Row],[Oldest Country]])</f>
        <v>Nigeria</v>
      </c>
      <c r="K214" s="17">
        <v>44445</v>
      </c>
      <c r="L214" s="17" t="str">
        <f t="shared" si="16"/>
        <v>Mon</v>
      </c>
      <c r="M214" s="17">
        <v>2010</v>
      </c>
      <c r="N214" t="s">
        <v>33</v>
      </c>
      <c r="O214" t="s">
        <v>41</v>
      </c>
      <c r="P214" t="s">
        <v>278</v>
      </c>
      <c r="Q214" t="s">
        <v>1375</v>
      </c>
      <c r="R214" t="str">
        <f t="shared" si="19"/>
        <v>Dramas</v>
      </c>
    </row>
    <row r="215" spans="1:18" x14ac:dyDescent="0.2">
      <c r="A215" t="s">
        <v>1376</v>
      </c>
      <c r="B215" t="s">
        <v>6</v>
      </c>
      <c r="C215" t="str">
        <f t="shared" si="15"/>
        <v>The Mire</v>
      </c>
      <c r="D215" t="s">
        <v>1377</v>
      </c>
      <c r="E215" t="s">
        <v>1378</v>
      </c>
      <c r="F215" t="str">
        <f t="shared" si="17"/>
        <v>Andrzej Seweryn</v>
      </c>
      <c r="G215" t="s">
        <v>1379</v>
      </c>
      <c r="H215" t="s">
        <v>1174</v>
      </c>
      <c r="I215" t="str">
        <f t="shared" si="18"/>
        <v>Poland</v>
      </c>
      <c r="J215" t="str">
        <f>TRIM(Table1[[#This Row],[Oldest Country]])</f>
        <v>Poland</v>
      </c>
      <c r="K215" s="17">
        <v>44446</v>
      </c>
      <c r="L215" s="17" t="str">
        <f t="shared" si="16"/>
        <v>Tue</v>
      </c>
      <c r="M215" s="17">
        <v>2021</v>
      </c>
      <c r="N215" t="s">
        <v>8</v>
      </c>
      <c r="O215" t="s">
        <v>9</v>
      </c>
      <c r="P215" t="s">
        <v>669</v>
      </c>
      <c r="Q215" t="s">
        <v>1380</v>
      </c>
      <c r="R215" t="str">
        <f t="shared" si="19"/>
        <v>Crime TV Shows</v>
      </c>
    </row>
    <row r="216" spans="1:18" x14ac:dyDescent="0.2">
      <c r="A216" t="s">
        <v>1381</v>
      </c>
      <c r="B216" t="s">
        <v>1</v>
      </c>
      <c r="C216" t="str">
        <f t="shared" si="15"/>
        <v>This Little Love Of Mine</v>
      </c>
      <c r="D216" t="s">
        <v>1382</v>
      </c>
      <c r="E216" t="s">
        <v>1383</v>
      </c>
      <c r="F216" t="str">
        <f t="shared" si="17"/>
        <v>Saskia Hampele</v>
      </c>
      <c r="G216" t="s">
        <v>1384</v>
      </c>
      <c r="H216" t="s">
        <v>77</v>
      </c>
      <c r="I216" t="str">
        <f t="shared" si="18"/>
        <v>Australia</v>
      </c>
      <c r="J216" t="str">
        <f>TRIM(Table1[[#This Row],[Oldest Country]])</f>
        <v>Australia</v>
      </c>
      <c r="K216" s="17">
        <v>44447</v>
      </c>
      <c r="L216" s="17" t="str">
        <f t="shared" si="16"/>
        <v>Wed</v>
      </c>
      <c r="M216" s="17">
        <v>2021</v>
      </c>
      <c r="N216" t="s">
        <v>234</v>
      </c>
      <c r="O216" t="s">
        <v>276</v>
      </c>
      <c r="P216" t="s">
        <v>1385</v>
      </c>
      <c r="Q216" t="s">
        <v>1386</v>
      </c>
      <c r="R216" t="str">
        <f t="shared" si="19"/>
        <v>International Movies</v>
      </c>
    </row>
    <row r="217" spans="1:18" x14ac:dyDescent="0.2">
      <c r="A217" t="s">
        <v>1387</v>
      </c>
      <c r="B217" t="s">
        <v>1</v>
      </c>
      <c r="C217" t="str">
        <f t="shared" si="15"/>
        <v>A Land Imagined</v>
      </c>
      <c r="D217" t="s">
        <v>1388</v>
      </c>
      <c r="E217" t="s">
        <v>1389</v>
      </c>
      <c r="F217" t="str">
        <f t="shared" si="17"/>
        <v>Peter Yu</v>
      </c>
      <c r="G217" t="s">
        <v>1390</v>
      </c>
      <c r="H217" t="s">
        <v>1391</v>
      </c>
      <c r="I217" t="str">
        <f t="shared" si="18"/>
        <v>France</v>
      </c>
      <c r="J217" t="str">
        <f>TRIM(Table1[[#This Row],[Oldest Country]])</f>
        <v>France</v>
      </c>
      <c r="K217" s="17">
        <v>44448</v>
      </c>
      <c r="L217" s="17" t="str">
        <f t="shared" si="16"/>
        <v>Thu</v>
      </c>
      <c r="M217" s="17">
        <v>2019</v>
      </c>
      <c r="N217" t="s">
        <v>8</v>
      </c>
      <c r="O217" t="s">
        <v>211</v>
      </c>
      <c r="P217" t="s">
        <v>50</v>
      </c>
      <c r="Q217" t="s">
        <v>1392</v>
      </c>
      <c r="R217" t="str">
        <f t="shared" si="19"/>
        <v>Dramas</v>
      </c>
    </row>
    <row r="218" spans="1:18" x14ac:dyDescent="0.2">
      <c r="A218" t="s">
        <v>1394</v>
      </c>
      <c r="B218" t="s">
        <v>1</v>
      </c>
      <c r="C218" t="str">
        <f t="shared" si="15"/>
        <v>Har Kisse Ke Hisse</v>
      </c>
      <c r="D218" t="s">
        <v>1395</v>
      </c>
      <c r="E218" t="s">
        <v>1396</v>
      </c>
      <c r="F218" t="str">
        <f t="shared" si="17"/>
        <v>Sanjay Mishra</v>
      </c>
      <c r="G218" t="s">
        <v>1397</v>
      </c>
      <c r="H218" t="s">
        <v>14</v>
      </c>
      <c r="I218" t="str">
        <f t="shared" si="18"/>
        <v>India</v>
      </c>
      <c r="J218" t="str">
        <f>TRIM(Table1[[#This Row],[Oldest Country]])</f>
        <v>India</v>
      </c>
      <c r="K218" s="17">
        <v>44449</v>
      </c>
      <c r="L218" s="17" t="str">
        <f t="shared" si="16"/>
        <v>Fri</v>
      </c>
      <c r="M218" s="17">
        <v>2020</v>
      </c>
      <c r="N218" t="s">
        <v>33</v>
      </c>
      <c r="O218" t="s">
        <v>110</v>
      </c>
      <c r="P218" t="s">
        <v>50</v>
      </c>
      <c r="Q218" t="s">
        <v>1398</v>
      </c>
      <c r="R218" t="str">
        <f t="shared" si="19"/>
        <v>Dramas</v>
      </c>
    </row>
    <row r="219" spans="1:18" x14ac:dyDescent="0.2">
      <c r="A219" t="s">
        <v>1401</v>
      </c>
      <c r="B219" t="s">
        <v>1</v>
      </c>
      <c r="C219" t="str">
        <f t="shared" si="15"/>
        <v>Rehmataan</v>
      </c>
      <c r="D219" t="s">
        <v>1402</v>
      </c>
      <c r="E219" t="s">
        <v>1403</v>
      </c>
      <c r="F219" t="str">
        <f t="shared" si="17"/>
        <v>Guggu Gill</v>
      </c>
      <c r="G219" t="s">
        <v>1404</v>
      </c>
      <c r="H219" t="s">
        <v>14</v>
      </c>
      <c r="I219" t="str">
        <f t="shared" si="18"/>
        <v>India</v>
      </c>
      <c r="J219" t="str">
        <f>TRIM(Table1[[#This Row],[Oldest Country]])</f>
        <v>India</v>
      </c>
      <c r="K219" s="17">
        <v>44450</v>
      </c>
      <c r="L219" s="17" t="str">
        <f t="shared" si="16"/>
        <v>Sat</v>
      </c>
      <c r="M219" s="17">
        <v>2012</v>
      </c>
      <c r="N219" t="s">
        <v>33</v>
      </c>
      <c r="O219" t="s">
        <v>133</v>
      </c>
      <c r="P219" t="s">
        <v>278</v>
      </c>
      <c r="Q219" t="s">
        <v>1405</v>
      </c>
      <c r="R219" t="str">
        <f t="shared" si="19"/>
        <v>Dramas</v>
      </c>
    </row>
    <row r="220" spans="1:18" x14ac:dyDescent="0.2">
      <c r="A220" t="s">
        <v>1406</v>
      </c>
      <c r="B220" t="s">
        <v>1</v>
      </c>
      <c r="C220" t="str">
        <f t="shared" si="15"/>
        <v>Return of the Prodigal Son</v>
      </c>
      <c r="D220" t="s">
        <v>1407</v>
      </c>
      <c r="E220" t="s">
        <v>1408</v>
      </c>
      <c r="F220" t="str">
        <f t="shared" si="17"/>
        <v>Majida El Roumi</v>
      </c>
      <c r="G220" t="s">
        <v>1409</v>
      </c>
      <c r="H220" t="s">
        <v>1410</v>
      </c>
      <c r="I220" t="str">
        <f t="shared" si="18"/>
        <v>Egypt</v>
      </c>
      <c r="J220" t="str">
        <f>TRIM(Table1[[#This Row],[Oldest Country]])</f>
        <v>Egypt</v>
      </c>
      <c r="K220" s="17">
        <v>44451</v>
      </c>
      <c r="L220" s="17" t="str">
        <f t="shared" si="16"/>
        <v>Sun</v>
      </c>
      <c r="M220" s="17">
        <v>1976</v>
      </c>
      <c r="N220" t="s">
        <v>8</v>
      </c>
      <c r="O220" t="s">
        <v>126</v>
      </c>
      <c r="P220" t="s">
        <v>50</v>
      </c>
      <c r="Q220" t="s">
        <v>1411</v>
      </c>
      <c r="R220" t="str">
        <f t="shared" si="19"/>
        <v>Dramas</v>
      </c>
    </row>
    <row r="221" spans="1:18" x14ac:dyDescent="0.2">
      <c r="A221" t="s">
        <v>1412</v>
      </c>
      <c r="B221" t="s">
        <v>1</v>
      </c>
      <c r="C221" t="str">
        <f t="shared" si="15"/>
        <v>Rise</v>
      </c>
      <c r="D221" t="s">
        <v>1413</v>
      </c>
      <c r="E221" t="s">
        <v>1414</v>
      </c>
      <c r="F221" t="str">
        <f t="shared" si="17"/>
        <v>Remy Ishak</v>
      </c>
      <c r="G221" t="s">
        <v>1415</v>
      </c>
      <c r="H221" t="s">
        <v>1416</v>
      </c>
      <c r="I221" t="str">
        <f t="shared" si="18"/>
        <v>Malaysia</v>
      </c>
      <c r="J221" t="str">
        <f>TRIM(Table1[[#This Row],[Oldest Country]])</f>
        <v>Malaysia</v>
      </c>
      <c r="K221" s="17">
        <v>44452</v>
      </c>
      <c r="L221" s="17" t="str">
        <f t="shared" si="16"/>
        <v>Mon</v>
      </c>
      <c r="M221" s="17">
        <v>2018</v>
      </c>
      <c r="N221" t="s">
        <v>53</v>
      </c>
      <c r="O221" t="s">
        <v>495</v>
      </c>
      <c r="P221" t="s">
        <v>50</v>
      </c>
      <c r="Q221" t="s">
        <v>1417</v>
      </c>
      <c r="R221" t="str">
        <f t="shared" si="19"/>
        <v>Dramas</v>
      </c>
    </row>
    <row r="222" spans="1:18" x14ac:dyDescent="0.2">
      <c r="A222" t="s">
        <v>1419</v>
      </c>
      <c r="B222" t="s">
        <v>1</v>
      </c>
      <c r="C222" t="str">
        <f t="shared" si="15"/>
        <v>Si Doel the Movie 2</v>
      </c>
      <c r="D222" t="s">
        <v>1420</v>
      </c>
      <c r="E222" t="s">
        <v>1421</v>
      </c>
      <c r="F222" t="str">
        <f t="shared" si="17"/>
        <v>Maudy Koesnaedi</v>
      </c>
      <c r="G222" t="s">
        <v>1422</v>
      </c>
      <c r="H222" t="s">
        <v>1308</v>
      </c>
      <c r="I222" t="str">
        <f t="shared" si="18"/>
        <v>Indonesia</v>
      </c>
      <c r="J222" t="str">
        <f>TRIM(Table1[[#This Row],[Oldest Country]])</f>
        <v>Indonesia</v>
      </c>
      <c r="K222" s="17">
        <v>44453</v>
      </c>
      <c r="L222" s="17" t="str">
        <f t="shared" si="16"/>
        <v>Tue</v>
      </c>
      <c r="M222" s="17">
        <v>2019</v>
      </c>
      <c r="N222" t="s">
        <v>234</v>
      </c>
      <c r="O222" t="s">
        <v>211</v>
      </c>
      <c r="P222" t="s">
        <v>50</v>
      </c>
      <c r="Q222" t="s">
        <v>1423</v>
      </c>
      <c r="R222" t="str">
        <f t="shared" si="19"/>
        <v>Dramas</v>
      </c>
    </row>
    <row r="223" spans="1:18" x14ac:dyDescent="0.2">
      <c r="A223" t="s">
        <v>1426</v>
      </c>
      <c r="B223" t="s">
        <v>1</v>
      </c>
      <c r="C223" t="str">
        <f t="shared" si="15"/>
        <v>Truckbhar Swapna</v>
      </c>
      <c r="D223" t="s">
        <v>1427</v>
      </c>
      <c r="E223" t="s">
        <v>1428</v>
      </c>
      <c r="F223" t="str">
        <f t="shared" si="17"/>
        <v>Makrand Deshpande</v>
      </c>
      <c r="G223" t="s">
        <v>1429</v>
      </c>
      <c r="H223" t="s">
        <v>14</v>
      </c>
      <c r="I223" t="str">
        <f t="shared" si="18"/>
        <v>India</v>
      </c>
      <c r="J223" t="str">
        <f>TRIM(Table1[[#This Row],[Oldest Country]])</f>
        <v>India</v>
      </c>
      <c r="K223" s="17">
        <v>44454</v>
      </c>
      <c r="L223" s="17" t="str">
        <f t="shared" si="16"/>
        <v>Wed</v>
      </c>
      <c r="M223" s="17">
        <v>2018</v>
      </c>
      <c r="N223" t="s">
        <v>33</v>
      </c>
      <c r="O223" t="s">
        <v>303</v>
      </c>
      <c r="P223" t="s">
        <v>250</v>
      </c>
      <c r="Q223" t="s">
        <v>1430</v>
      </c>
      <c r="R223" t="str">
        <f t="shared" si="19"/>
        <v>Comedies</v>
      </c>
    </row>
    <row r="224" spans="1:18" x14ac:dyDescent="0.2">
      <c r="A224" t="s">
        <v>1431</v>
      </c>
      <c r="B224" t="s">
        <v>1</v>
      </c>
      <c r="C224" t="str">
        <f t="shared" si="15"/>
        <v>Ujala</v>
      </c>
      <c r="D224" t="s">
        <v>1432</v>
      </c>
      <c r="E224" t="s">
        <v>1433</v>
      </c>
      <c r="F224" t="str">
        <f t="shared" si="17"/>
        <v>Mala Sinha</v>
      </c>
      <c r="G224" t="s">
        <v>1434</v>
      </c>
      <c r="H224" t="s">
        <v>14</v>
      </c>
      <c r="I224" t="str">
        <f t="shared" si="18"/>
        <v>India</v>
      </c>
      <c r="J224" t="str">
        <f>TRIM(Table1[[#This Row],[Oldest Country]])</f>
        <v>India</v>
      </c>
      <c r="K224" s="17">
        <v>44455</v>
      </c>
      <c r="L224" s="17" t="str">
        <f t="shared" si="16"/>
        <v>Thu</v>
      </c>
      <c r="M224" s="17">
        <v>1959</v>
      </c>
      <c r="N224" t="s">
        <v>33</v>
      </c>
      <c r="O224" t="s">
        <v>323</v>
      </c>
      <c r="P224" t="s">
        <v>50</v>
      </c>
      <c r="Q224" t="s">
        <v>1435</v>
      </c>
      <c r="R224" t="str">
        <f t="shared" si="19"/>
        <v>Dramas</v>
      </c>
    </row>
    <row r="225" spans="1:18" x14ac:dyDescent="0.2">
      <c r="A225" t="s">
        <v>1437</v>
      </c>
      <c r="B225" t="s">
        <v>1</v>
      </c>
      <c r="C225" t="str">
        <f t="shared" si="15"/>
        <v>Haseen Dillruba</v>
      </c>
      <c r="D225" t="s">
        <v>1438</v>
      </c>
      <c r="E225" t="s">
        <v>1439</v>
      </c>
      <c r="F225" t="str">
        <f t="shared" si="17"/>
        <v>Taapsee Pannu</v>
      </c>
      <c r="G225" t="s">
        <v>1440</v>
      </c>
      <c r="H225" t="s">
        <v>14</v>
      </c>
      <c r="I225" t="str">
        <f t="shared" si="18"/>
        <v>India</v>
      </c>
      <c r="J225" t="str">
        <f>TRIM(Table1[[#This Row],[Oldest Country]])</f>
        <v>India</v>
      </c>
      <c r="K225" s="17">
        <v>44456</v>
      </c>
      <c r="L225" s="17" t="str">
        <f t="shared" si="16"/>
        <v>Fri</v>
      </c>
      <c r="M225" s="17">
        <v>2021</v>
      </c>
      <c r="N225" t="s">
        <v>8</v>
      </c>
      <c r="O225" t="s">
        <v>687</v>
      </c>
      <c r="P225" t="s">
        <v>1441</v>
      </c>
      <c r="Q225" t="s">
        <v>1442</v>
      </c>
      <c r="R225" t="str">
        <f t="shared" si="19"/>
        <v>International Movies</v>
      </c>
    </row>
    <row r="226" spans="1:18" x14ac:dyDescent="0.2">
      <c r="A226" t="s">
        <v>1443</v>
      </c>
      <c r="B226" t="s">
        <v>1</v>
      </c>
      <c r="C226" t="str">
        <f t="shared" si="15"/>
        <v>RattleSnake - The Ahanna Story</v>
      </c>
      <c r="D226" t="s">
        <v>1444</v>
      </c>
      <c r="E226" t="s">
        <v>1445</v>
      </c>
      <c r="F226" t="str">
        <f t="shared" si="17"/>
        <v>Stan Nze</v>
      </c>
      <c r="G226" t="s">
        <v>1446</v>
      </c>
      <c r="H226" t="s">
        <v>166</v>
      </c>
      <c r="I226" t="str">
        <f t="shared" si="18"/>
        <v>Nigeria</v>
      </c>
      <c r="J226" t="str">
        <f>TRIM(Table1[[#This Row],[Oldest Country]])</f>
        <v>Nigeria</v>
      </c>
      <c r="K226" s="17">
        <v>44457</v>
      </c>
      <c r="L226" s="17" t="str">
        <f t="shared" si="16"/>
        <v>Sat</v>
      </c>
      <c r="M226" s="17">
        <v>2020</v>
      </c>
      <c r="N226" t="s">
        <v>8</v>
      </c>
      <c r="O226" t="s">
        <v>687</v>
      </c>
      <c r="P226" t="s">
        <v>109</v>
      </c>
      <c r="Q226" t="s">
        <v>1447</v>
      </c>
      <c r="R226" t="str">
        <f t="shared" si="19"/>
        <v>Dramas</v>
      </c>
    </row>
    <row r="227" spans="1:18" x14ac:dyDescent="0.2">
      <c r="A227" t="s">
        <v>1448</v>
      </c>
      <c r="B227" t="s">
        <v>1</v>
      </c>
      <c r="C227" t="str">
        <f t="shared" si="15"/>
        <v>Snowpiercer</v>
      </c>
      <c r="D227" t="s">
        <v>1449</v>
      </c>
      <c r="E227" t="s">
        <v>1450</v>
      </c>
      <c r="F227" t="str">
        <f t="shared" si="17"/>
        <v>Chris Evans</v>
      </c>
      <c r="G227" t="s">
        <v>1451</v>
      </c>
      <c r="H227" t="s">
        <v>1452</v>
      </c>
      <c r="I227" t="str">
        <f t="shared" si="18"/>
        <v>South Korea</v>
      </c>
      <c r="J227" t="str">
        <f>TRIM(Table1[[#This Row],[Oldest Country]])</f>
        <v>South Korea</v>
      </c>
      <c r="K227" s="17">
        <v>44458</v>
      </c>
      <c r="L227" s="17" t="str">
        <f t="shared" si="16"/>
        <v>Sun</v>
      </c>
      <c r="M227" s="17">
        <v>2013</v>
      </c>
      <c r="N227" t="s">
        <v>154</v>
      </c>
      <c r="O227" t="s">
        <v>1453</v>
      </c>
      <c r="P227" t="s">
        <v>1454</v>
      </c>
      <c r="Q227" t="s">
        <v>1455</v>
      </c>
      <c r="R227" t="str">
        <f t="shared" si="19"/>
        <v>Action &amp; Adventure</v>
      </c>
    </row>
    <row r="228" spans="1:18" x14ac:dyDescent="0.2">
      <c r="A228" t="s">
        <v>1456</v>
      </c>
      <c r="B228" t="s">
        <v>1</v>
      </c>
      <c r="C228" t="str">
        <f t="shared" si="15"/>
        <v>The 8th Night</v>
      </c>
      <c r="D228" t="s">
        <v>1457</v>
      </c>
      <c r="E228" t="s">
        <v>1458</v>
      </c>
      <c r="F228" t="str">
        <f t="shared" si="17"/>
        <v>Lee Sung-min</v>
      </c>
      <c r="G228" t="s">
        <v>1459</v>
      </c>
      <c r="H228" t="s">
        <v>298</v>
      </c>
      <c r="I228" t="str">
        <f t="shared" si="18"/>
        <v>South Korea</v>
      </c>
      <c r="J228" t="str">
        <f>TRIM(Table1[[#This Row],[Oldest Country]])</f>
        <v>South Korea</v>
      </c>
      <c r="K228" s="17">
        <v>44459</v>
      </c>
      <c r="L228" s="17" t="str">
        <f t="shared" si="16"/>
        <v>Mon</v>
      </c>
      <c r="M228" s="17">
        <v>2021</v>
      </c>
      <c r="N228" t="s">
        <v>33</v>
      </c>
      <c r="O228" t="s">
        <v>133</v>
      </c>
      <c r="P228" t="s">
        <v>785</v>
      </c>
      <c r="Q228" t="s">
        <v>1460</v>
      </c>
      <c r="R228" t="str">
        <f t="shared" si="19"/>
        <v>Horror Movies</v>
      </c>
    </row>
    <row r="229" spans="1:18" x14ac:dyDescent="0.2">
      <c r="A229" t="s">
        <v>1461</v>
      </c>
      <c r="B229" t="s">
        <v>1</v>
      </c>
      <c r="C229" t="str">
        <f t="shared" si="15"/>
        <v>Winchester</v>
      </c>
      <c r="D229" t="s">
        <v>1462</v>
      </c>
      <c r="E229" t="s">
        <v>1463</v>
      </c>
      <c r="F229" t="str">
        <f t="shared" si="17"/>
        <v>Helen Mirren</v>
      </c>
      <c r="G229" t="s">
        <v>1464</v>
      </c>
      <c r="H229" t="s">
        <v>411</v>
      </c>
      <c r="I229" t="str">
        <f t="shared" si="18"/>
        <v>Australia</v>
      </c>
      <c r="J229" t="str">
        <f>TRIM(Table1[[#This Row],[Oldest Country]])</f>
        <v>Australia</v>
      </c>
      <c r="K229" s="17">
        <v>44460</v>
      </c>
      <c r="L229" s="17" t="str">
        <f t="shared" si="16"/>
        <v>Tue</v>
      </c>
      <c r="M229" s="17">
        <v>2018</v>
      </c>
      <c r="N229" t="s">
        <v>3</v>
      </c>
      <c r="O229" t="s">
        <v>188</v>
      </c>
      <c r="P229" t="s">
        <v>93</v>
      </c>
      <c r="Q229" t="s">
        <v>1465</v>
      </c>
      <c r="R229" t="str">
        <f t="shared" si="19"/>
        <v>Horror Movies</v>
      </c>
    </row>
    <row r="230" spans="1:18" x14ac:dyDescent="0.2">
      <c r="A230" t="s">
        <v>1466</v>
      </c>
      <c r="B230" t="s">
        <v>1</v>
      </c>
      <c r="C230" t="str">
        <f t="shared" si="15"/>
        <v>6 Bullets</v>
      </c>
      <c r="D230" t="s">
        <v>1467</v>
      </c>
      <c r="E230" t="s">
        <v>1468</v>
      </c>
      <c r="F230" t="str">
        <f t="shared" si="17"/>
        <v>Jean-Claude Van Damme</v>
      </c>
      <c r="G230" t="s">
        <v>1469</v>
      </c>
      <c r="H230" t="s">
        <v>2</v>
      </c>
      <c r="I230" t="str">
        <f t="shared" si="18"/>
        <v>United States</v>
      </c>
      <c r="J230" t="str">
        <f>TRIM(Table1[[#This Row],[Oldest Country]])</f>
        <v>United States</v>
      </c>
      <c r="K230" s="17">
        <v>44461</v>
      </c>
      <c r="L230" s="17" t="str">
        <f t="shared" si="16"/>
        <v>Wed</v>
      </c>
      <c r="M230" s="17">
        <v>2012</v>
      </c>
      <c r="N230" t="s">
        <v>154</v>
      </c>
      <c r="O230" t="s">
        <v>155</v>
      </c>
      <c r="P230" t="s">
        <v>156</v>
      </c>
      <c r="Q230" t="s">
        <v>1470</v>
      </c>
      <c r="R230" t="str">
        <f t="shared" si="19"/>
        <v>Action &amp; Adventure</v>
      </c>
    </row>
    <row r="231" spans="1:18" x14ac:dyDescent="0.2">
      <c r="A231" t="s">
        <v>1471</v>
      </c>
      <c r="B231" t="s">
        <v>1</v>
      </c>
      <c r="C231" t="str">
        <f t="shared" si="15"/>
        <v>Air Force One</v>
      </c>
      <c r="D231" t="s">
        <v>1472</v>
      </c>
      <c r="E231" t="s">
        <v>565</v>
      </c>
      <c r="F231" t="str">
        <f t="shared" si="17"/>
        <v>Harrison Ford</v>
      </c>
      <c r="G231" t="s">
        <v>1473</v>
      </c>
      <c r="H231" t="s">
        <v>584</v>
      </c>
      <c r="I231" t="str">
        <f t="shared" si="18"/>
        <v>United States</v>
      </c>
      <c r="J231" t="str">
        <f>TRIM(Table1[[#This Row],[Oldest Country]])</f>
        <v>United States</v>
      </c>
      <c r="K231" s="17">
        <v>44462</v>
      </c>
      <c r="L231" s="17" t="str">
        <f t="shared" si="16"/>
        <v>Thu</v>
      </c>
      <c r="M231" s="17">
        <v>1997</v>
      </c>
      <c r="N231" t="s">
        <v>154</v>
      </c>
      <c r="O231" t="s">
        <v>25</v>
      </c>
      <c r="P231" t="s">
        <v>156</v>
      </c>
      <c r="Q231" t="s">
        <v>1474</v>
      </c>
      <c r="R231" t="str">
        <f t="shared" si="19"/>
        <v>Action &amp; Adventure</v>
      </c>
    </row>
    <row r="232" spans="1:18" x14ac:dyDescent="0.2">
      <c r="A232" t="s">
        <v>1475</v>
      </c>
      <c r="B232" t="s">
        <v>1</v>
      </c>
      <c r="C232" t="str">
        <f t="shared" si="15"/>
        <v>Austin Powers in Goldmember</v>
      </c>
      <c r="D232" t="s">
        <v>1476</v>
      </c>
      <c r="E232" t="s">
        <v>1477</v>
      </c>
      <c r="F232" t="str">
        <f t="shared" si="17"/>
        <v>Mike Myers</v>
      </c>
      <c r="G232" t="s">
        <v>1478</v>
      </c>
      <c r="H232" t="s">
        <v>2</v>
      </c>
      <c r="I232" t="str">
        <f t="shared" si="18"/>
        <v>United States</v>
      </c>
      <c r="J232" t="str">
        <f>TRIM(Table1[[#This Row],[Oldest Country]])</f>
        <v>United States</v>
      </c>
      <c r="K232" s="17">
        <v>44463</v>
      </c>
      <c r="L232" s="17" t="str">
        <f t="shared" si="16"/>
        <v>Fri</v>
      </c>
      <c r="M232" s="17">
        <v>2002</v>
      </c>
      <c r="N232" t="s">
        <v>3</v>
      </c>
      <c r="O232" t="s">
        <v>60</v>
      </c>
      <c r="P232" t="s">
        <v>412</v>
      </c>
      <c r="Q232" t="s">
        <v>1479</v>
      </c>
      <c r="R232" t="str">
        <f t="shared" si="19"/>
        <v>Action &amp; Adventure</v>
      </c>
    </row>
    <row r="233" spans="1:18" x14ac:dyDescent="0.2">
      <c r="A233" t="s">
        <v>1480</v>
      </c>
      <c r="B233" t="s">
        <v>1</v>
      </c>
      <c r="C233" t="str">
        <f t="shared" si="15"/>
        <v>Austin Powers</v>
      </c>
      <c r="D233" t="s">
        <v>1481</v>
      </c>
      <c r="E233" t="s">
        <v>1477</v>
      </c>
      <c r="F233" t="str">
        <f t="shared" si="17"/>
        <v>Mike Myers</v>
      </c>
      <c r="G233" t="s">
        <v>1482</v>
      </c>
      <c r="H233" t="s">
        <v>2</v>
      </c>
      <c r="I233" t="str">
        <f t="shared" si="18"/>
        <v>United States</v>
      </c>
      <c r="J233" t="str">
        <f>TRIM(Table1[[#This Row],[Oldest Country]])</f>
        <v>United States</v>
      </c>
      <c r="K233" s="17">
        <v>44464</v>
      </c>
      <c r="L233" s="17" t="str">
        <f t="shared" si="16"/>
        <v>Sat</v>
      </c>
      <c r="M233" s="17">
        <v>1997</v>
      </c>
      <c r="N233" t="s">
        <v>3</v>
      </c>
      <c r="O233" t="s">
        <v>4</v>
      </c>
      <c r="P233" t="s">
        <v>86</v>
      </c>
      <c r="Q233" t="s">
        <v>1483</v>
      </c>
      <c r="R233" t="str">
        <f t="shared" si="19"/>
        <v>Comedies</v>
      </c>
    </row>
    <row r="234" spans="1:18" x14ac:dyDescent="0.2">
      <c r="A234" t="s">
        <v>1484</v>
      </c>
      <c r="B234" t="s">
        <v>1</v>
      </c>
      <c r="C234" t="str">
        <f t="shared" si="15"/>
        <v>Austin Powers</v>
      </c>
      <c r="D234" t="s">
        <v>1485</v>
      </c>
      <c r="E234" t="s">
        <v>1477</v>
      </c>
      <c r="F234" t="str">
        <f t="shared" si="17"/>
        <v>Mike Myers</v>
      </c>
      <c r="G234" t="s">
        <v>1486</v>
      </c>
      <c r="H234" t="s">
        <v>2</v>
      </c>
      <c r="I234" t="str">
        <f t="shared" si="18"/>
        <v>United States</v>
      </c>
      <c r="J234" t="str">
        <f>TRIM(Table1[[#This Row],[Oldest Country]])</f>
        <v>United States</v>
      </c>
      <c r="K234" s="17">
        <v>44465</v>
      </c>
      <c r="L234" s="17" t="str">
        <f t="shared" si="16"/>
        <v>Sun</v>
      </c>
      <c r="M234" s="17">
        <v>1999</v>
      </c>
      <c r="N234" t="s">
        <v>3</v>
      </c>
      <c r="O234" t="s">
        <v>211</v>
      </c>
      <c r="P234" t="s">
        <v>1487</v>
      </c>
      <c r="Q234" t="s">
        <v>1488</v>
      </c>
      <c r="R234" t="str">
        <f t="shared" si="19"/>
        <v>Action &amp; Adventure</v>
      </c>
    </row>
    <row r="235" spans="1:18" x14ac:dyDescent="0.2">
      <c r="A235" t="s">
        <v>1489</v>
      </c>
      <c r="B235" t="s">
        <v>1</v>
      </c>
      <c r="C235" t="str">
        <f t="shared" si="15"/>
        <v>Boogie Nights</v>
      </c>
      <c r="D235" t="s">
        <v>1490</v>
      </c>
      <c r="E235" t="s">
        <v>1049</v>
      </c>
      <c r="F235" t="str">
        <f t="shared" si="17"/>
        <v>Mark Wahlberg</v>
      </c>
      <c r="G235" t="s">
        <v>1491</v>
      </c>
      <c r="H235" t="s">
        <v>2</v>
      </c>
      <c r="I235" t="str">
        <f t="shared" si="18"/>
        <v>United States</v>
      </c>
      <c r="J235" t="str">
        <f>TRIM(Table1[[#This Row],[Oldest Country]])</f>
        <v>United States</v>
      </c>
      <c r="K235" s="17">
        <v>44466</v>
      </c>
      <c r="L235" s="17" t="str">
        <f t="shared" si="16"/>
        <v>Mon</v>
      </c>
      <c r="M235" s="17">
        <v>1997</v>
      </c>
      <c r="N235" t="s">
        <v>154</v>
      </c>
      <c r="O235" t="s">
        <v>1492</v>
      </c>
      <c r="P235" t="s">
        <v>337</v>
      </c>
      <c r="Q235" t="s">
        <v>1493</v>
      </c>
      <c r="R235" t="str">
        <f t="shared" si="19"/>
        <v>Comedies</v>
      </c>
    </row>
    <row r="236" spans="1:18" x14ac:dyDescent="0.2">
      <c r="A236" t="s">
        <v>1494</v>
      </c>
      <c r="B236" t="s">
        <v>1</v>
      </c>
      <c r="C236" t="str">
        <f t="shared" si="15"/>
        <v>Charlie's Angels</v>
      </c>
      <c r="D236" t="s">
        <v>1495</v>
      </c>
      <c r="E236" t="s">
        <v>1496</v>
      </c>
      <c r="F236" t="str">
        <f t="shared" si="17"/>
        <v>Cameron Diaz</v>
      </c>
      <c r="G236" t="s">
        <v>1497</v>
      </c>
      <c r="H236" t="s">
        <v>584</v>
      </c>
      <c r="I236" t="str">
        <f t="shared" si="18"/>
        <v>United States</v>
      </c>
      <c r="J236" t="str">
        <f>TRIM(Table1[[#This Row],[Oldest Country]])</f>
        <v>United States</v>
      </c>
      <c r="K236" s="17">
        <v>44467</v>
      </c>
      <c r="L236" s="17" t="str">
        <f t="shared" si="16"/>
        <v>Tue</v>
      </c>
      <c r="M236" s="17">
        <v>2000</v>
      </c>
      <c r="N236" t="s">
        <v>3</v>
      </c>
      <c r="O236" t="s">
        <v>140</v>
      </c>
      <c r="P236" t="s">
        <v>412</v>
      </c>
      <c r="Q236" t="s">
        <v>1498</v>
      </c>
      <c r="R236" t="str">
        <f t="shared" si="19"/>
        <v>Action &amp; Adventure</v>
      </c>
    </row>
    <row r="237" spans="1:18" x14ac:dyDescent="0.2">
      <c r="A237" t="s">
        <v>1499</v>
      </c>
      <c r="B237" t="s">
        <v>1</v>
      </c>
      <c r="C237" t="str">
        <f t="shared" si="15"/>
        <v>Congo</v>
      </c>
      <c r="D237" t="s">
        <v>1500</v>
      </c>
      <c r="E237" t="s">
        <v>1501</v>
      </c>
      <c r="F237" t="str">
        <f t="shared" si="17"/>
        <v>Dylan Walsh</v>
      </c>
      <c r="G237" t="s">
        <v>1502</v>
      </c>
      <c r="H237" t="s">
        <v>2</v>
      </c>
      <c r="I237" t="str">
        <f t="shared" si="18"/>
        <v>United States</v>
      </c>
      <c r="J237" t="str">
        <f>TRIM(Table1[[#This Row],[Oldest Country]])</f>
        <v>United States</v>
      </c>
      <c r="K237" s="17">
        <v>44468</v>
      </c>
      <c r="L237" s="17" t="str">
        <f t="shared" si="16"/>
        <v>Wed</v>
      </c>
      <c r="M237" s="17">
        <v>1995</v>
      </c>
      <c r="N237" t="s">
        <v>3</v>
      </c>
      <c r="O237" t="s">
        <v>368</v>
      </c>
      <c r="P237" t="s">
        <v>1503</v>
      </c>
      <c r="Q237" t="s">
        <v>1504</v>
      </c>
      <c r="R237" t="str">
        <f t="shared" si="19"/>
        <v>Action &amp; Adventure</v>
      </c>
    </row>
    <row r="238" spans="1:18" x14ac:dyDescent="0.2">
      <c r="A238" t="s">
        <v>1505</v>
      </c>
      <c r="B238" t="s">
        <v>1</v>
      </c>
      <c r="C238" t="str">
        <f t="shared" si="15"/>
        <v>Dennis the Menace</v>
      </c>
      <c r="D238" t="s">
        <v>1506</v>
      </c>
      <c r="E238" t="s">
        <v>1055</v>
      </c>
      <c r="F238" t="str">
        <f t="shared" si="17"/>
        <v>Walter Matthau</v>
      </c>
      <c r="G238" t="s">
        <v>1507</v>
      </c>
      <c r="H238" t="s">
        <v>2</v>
      </c>
      <c r="I238" t="str">
        <f t="shared" si="18"/>
        <v>United States</v>
      </c>
      <c r="J238" t="str">
        <f>TRIM(Table1[[#This Row],[Oldest Country]])</f>
        <v>United States</v>
      </c>
      <c r="K238" s="17">
        <v>44469</v>
      </c>
      <c r="L238" s="17" t="str">
        <f t="shared" si="16"/>
        <v>Thu</v>
      </c>
      <c r="M238" s="17">
        <v>1993</v>
      </c>
      <c r="N238" t="s">
        <v>17</v>
      </c>
      <c r="O238" t="s">
        <v>118</v>
      </c>
      <c r="P238" t="s">
        <v>54</v>
      </c>
      <c r="Q238" t="s">
        <v>1508</v>
      </c>
      <c r="R238" t="str">
        <f t="shared" si="19"/>
        <v>Children &amp; Family Movies</v>
      </c>
    </row>
    <row r="239" spans="1:18" x14ac:dyDescent="0.2">
      <c r="A239" t="s">
        <v>1509</v>
      </c>
      <c r="B239" t="s">
        <v>1</v>
      </c>
      <c r="C239" t="str">
        <f t="shared" si="15"/>
        <v>Dreamy Eyes</v>
      </c>
      <c r="D239" t="s">
        <v>1510</v>
      </c>
      <c r="E239" t="s">
        <v>1511</v>
      </c>
      <c r="F239" t="str">
        <f t="shared" si="17"/>
        <v>Tran Nghia</v>
      </c>
      <c r="G239" t="s">
        <v>1512</v>
      </c>
      <c r="H239" t="s">
        <v>1513</v>
      </c>
      <c r="I239" t="str">
        <f t="shared" si="18"/>
        <v>Vietnam</v>
      </c>
      <c r="J239" t="str">
        <f>TRIM(Table1[[#This Row],[Oldest Country]])</f>
        <v>Vietnam</v>
      </c>
      <c r="K239" s="17">
        <v>44470</v>
      </c>
      <c r="L239" s="17" t="str">
        <f t="shared" si="16"/>
        <v>Fri</v>
      </c>
      <c r="M239" s="17">
        <v>2019</v>
      </c>
      <c r="N239" t="s">
        <v>33</v>
      </c>
      <c r="O239" t="s">
        <v>297</v>
      </c>
      <c r="P239" t="s">
        <v>278</v>
      </c>
      <c r="Q239" t="s">
        <v>1514</v>
      </c>
      <c r="R239" t="str">
        <f t="shared" si="19"/>
        <v>Dramas</v>
      </c>
    </row>
    <row r="240" spans="1:18" x14ac:dyDescent="0.2">
      <c r="A240" t="s">
        <v>1515</v>
      </c>
      <c r="B240" t="s">
        <v>1</v>
      </c>
      <c r="C240" t="str">
        <f t="shared" si="15"/>
        <v>Hampstead</v>
      </c>
      <c r="D240" t="s">
        <v>1516</v>
      </c>
      <c r="E240" t="s">
        <v>1517</v>
      </c>
      <c r="F240" t="str">
        <f t="shared" si="17"/>
        <v>Diane Keaton</v>
      </c>
      <c r="G240" t="s">
        <v>1518</v>
      </c>
      <c r="H240" t="s">
        <v>1519</v>
      </c>
      <c r="I240" t="str">
        <f t="shared" si="18"/>
        <v>United Kingdom</v>
      </c>
      <c r="J240" t="str">
        <f>TRIM(Table1[[#This Row],[Oldest Country]])</f>
        <v>United Kingdom</v>
      </c>
      <c r="K240" s="17">
        <v>44471</v>
      </c>
      <c r="L240" s="17" t="str">
        <f t="shared" si="16"/>
        <v>Sat</v>
      </c>
      <c r="M240" s="17">
        <v>2019</v>
      </c>
      <c r="N240" t="s">
        <v>3</v>
      </c>
      <c r="O240" t="s">
        <v>85</v>
      </c>
      <c r="P240" t="s">
        <v>250</v>
      </c>
      <c r="Q240" t="s">
        <v>1520</v>
      </c>
      <c r="R240" t="str">
        <f t="shared" si="19"/>
        <v>Comedies</v>
      </c>
    </row>
    <row r="241" spans="1:18" x14ac:dyDescent="0.2">
      <c r="A241" t="s">
        <v>1521</v>
      </c>
      <c r="B241" t="s">
        <v>1</v>
      </c>
      <c r="C241" t="str">
        <f t="shared" si="15"/>
        <v>Kung Fu Panda</v>
      </c>
      <c r="D241" t="s">
        <v>1522</v>
      </c>
      <c r="E241" t="s">
        <v>1523</v>
      </c>
      <c r="F241" t="str">
        <f t="shared" si="17"/>
        <v>Jack Black</v>
      </c>
      <c r="G241" t="s">
        <v>1524</v>
      </c>
      <c r="H241" t="s">
        <v>1113</v>
      </c>
      <c r="I241" t="str">
        <f t="shared" si="18"/>
        <v>United States</v>
      </c>
      <c r="J241" t="str">
        <f>TRIM(Table1[[#This Row],[Oldest Country]])</f>
        <v>United States</v>
      </c>
      <c r="K241" s="17">
        <v>44472</v>
      </c>
      <c r="L241" s="17" t="str">
        <f t="shared" si="16"/>
        <v>Sun</v>
      </c>
      <c r="M241" s="17">
        <v>2008</v>
      </c>
      <c r="N241" t="s">
        <v>17</v>
      </c>
      <c r="O241" t="s">
        <v>60</v>
      </c>
      <c r="P241" t="s">
        <v>54</v>
      </c>
      <c r="Q241" t="s">
        <v>1525</v>
      </c>
      <c r="R241" t="str">
        <f t="shared" si="19"/>
        <v>Children &amp; Family Movies</v>
      </c>
    </row>
    <row r="242" spans="1:18" x14ac:dyDescent="0.2">
      <c r="A242" t="s">
        <v>1526</v>
      </c>
      <c r="B242" t="s">
        <v>1</v>
      </c>
      <c r="C242" t="str">
        <f t="shared" si="15"/>
        <v>Kung Fu Panda 2</v>
      </c>
      <c r="D242" t="s">
        <v>1527</v>
      </c>
      <c r="E242" t="s">
        <v>1528</v>
      </c>
      <c r="F242" t="str">
        <f t="shared" si="17"/>
        <v>Jack Black</v>
      </c>
      <c r="G242" t="s">
        <v>1529</v>
      </c>
      <c r="H242" t="s">
        <v>1113</v>
      </c>
      <c r="I242" t="str">
        <f t="shared" si="18"/>
        <v>United States</v>
      </c>
      <c r="J242" t="str">
        <f>TRIM(Table1[[#This Row],[Oldest Country]])</f>
        <v>United States</v>
      </c>
      <c r="K242" s="17">
        <v>44473</v>
      </c>
      <c r="L242" s="17" t="str">
        <f t="shared" si="16"/>
        <v>Mon</v>
      </c>
      <c r="M242" s="17">
        <v>2011</v>
      </c>
      <c r="N242" t="s">
        <v>17</v>
      </c>
      <c r="O242" t="s">
        <v>202</v>
      </c>
      <c r="P242" t="s">
        <v>54</v>
      </c>
      <c r="Q242" t="s">
        <v>1530</v>
      </c>
      <c r="R242" t="str">
        <f t="shared" si="19"/>
        <v>Children &amp; Family Movies</v>
      </c>
    </row>
    <row r="243" spans="1:18" x14ac:dyDescent="0.2">
      <c r="A243" t="s">
        <v>1531</v>
      </c>
      <c r="B243" t="s">
        <v>1</v>
      </c>
      <c r="C243" t="str">
        <f t="shared" si="15"/>
        <v>Life as We Know It</v>
      </c>
      <c r="D243" t="s">
        <v>1532</v>
      </c>
      <c r="E243" t="s">
        <v>1533</v>
      </c>
      <c r="F243" t="str">
        <f t="shared" si="17"/>
        <v>Katherine Heigl</v>
      </c>
      <c r="G243" t="s">
        <v>1534</v>
      </c>
      <c r="H243" t="s">
        <v>2</v>
      </c>
      <c r="I243" t="str">
        <f t="shared" si="18"/>
        <v>United States</v>
      </c>
      <c r="J243" t="str">
        <f>TRIM(Table1[[#This Row],[Oldest Country]])</f>
        <v>United States</v>
      </c>
      <c r="K243" s="17">
        <v>44474</v>
      </c>
      <c r="L243" s="17" t="str">
        <f t="shared" si="16"/>
        <v>Tue</v>
      </c>
      <c r="M243" s="17">
        <v>2010</v>
      </c>
      <c r="N243" t="s">
        <v>3</v>
      </c>
      <c r="O243" t="s">
        <v>155</v>
      </c>
      <c r="P243" t="s">
        <v>502</v>
      </c>
      <c r="Q243" t="s">
        <v>1535</v>
      </c>
      <c r="R243" t="str">
        <f t="shared" si="19"/>
        <v>Comedies</v>
      </c>
    </row>
    <row r="244" spans="1:18" x14ac:dyDescent="0.2">
      <c r="A244" t="s">
        <v>1536</v>
      </c>
      <c r="B244" t="s">
        <v>1</v>
      </c>
      <c r="C244" t="str">
        <f t="shared" si="15"/>
        <v>Mary Magdalene</v>
      </c>
      <c r="D244" t="s">
        <v>1537</v>
      </c>
      <c r="E244" t="s">
        <v>1538</v>
      </c>
      <c r="F244" t="str">
        <f t="shared" si="17"/>
        <v>Rooney Mara</v>
      </c>
      <c r="G244" t="s">
        <v>1539</v>
      </c>
      <c r="H244" t="s">
        <v>1540</v>
      </c>
      <c r="I244" t="str">
        <f t="shared" si="18"/>
        <v>United Kingdom</v>
      </c>
      <c r="J244" t="str">
        <f>TRIM(Table1[[#This Row],[Oldest Country]])</f>
        <v>United Kingdom</v>
      </c>
      <c r="K244" s="17">
        <v>44475</v>
      </c>
      <c r="L244" s="17" t="str">
        <f t="shared" si="16"/>
        <v>Wed</v>
      </c>
      <c r="M244" s="17">
        <v>2019</v>
      </c>
      <c r="N244" t="s">
        <v>154</v>
      </c>
      <c r="O244" t="s">
        <v>422</v>
      </c>
      <c r="P244" t="s">
        <v>1541</v>
      </c>
      <c r="Q244" t="s">
        <v>1542</v>
      </c>
      <c r="R244" t="str">
        <f t="shared" si="19"/>
        <v>Dramas</v>
      </c>
    </row>
    <row r="245" spans="1:18" x14ac:dyDescent="0.2">
      <c r="A245" t="s">
        <v>1544</v>
      </c>
      <c r="B245" t="s">
        <v>1</v>
      </c>
      <c r="C245" t="str">
        <f t="shared" si="15"/>
        <v>Memoirs of a Geisha</v>
      </c>
      <c r="D245" t="s">
        <v>1545</v>
      </c>
      <c r="E245" t="s">
        <v>1546</v>
      </c>
      <c r="F245" t="str">
        <f t="shared" si="17"/>
        <v>Zhang Ziyi</v>
      </c>
      <c r="G245" t="s">
        <v>1547</v>
      </c>
      <c r="H245" t="s">
        <v>1548</v>
      </c>
      <c r="I245" t="str">
        <f t="shared" si="18"/>
        <v>France</v>
      </c>
      <c r="J245" t="str">
        <f>TRIM(Table1[[#This Row],[Oldest Country]])</f>
        <v>France</v>
      </c>
      <c r="K245" s="17">
        <v>44476</v>
      </c>
      <c r="L245" s="17" t="str">
        <f t="shared" si="16"/>
        <v>Thu</v>
      </c>
      <c r="M245" s="17">
        <v>2005</v>
      </c>
      <c r="N245" t="s">
        <v>3</v>
      </c>
      <c r="O245" t="s">
        <v>249</v>
      </c>
      <c r="P245" t="s">
        <v>330</v>
      </c>
      <c r="Q245" t="s">
        <v>1549</v>
      </c>
      <c r="R245" t="str">
        <f t="shared" si="19"/>
        <v>Dramas</v>
      </c>
    </row>
    <row r="246" spans="1:18" x14ac:dyDescent="0.2">
      <c r="A246" t="s">
        <v>1550</v>
      </c>
      <c r="B246" t="s">
        <v>1</v>
      </c>
      <c r="C246" t="str">
        <f t="shared" si="15"/>
        <v>Midnight Run</v>
      </c>
      <c r="D246" t="s">
        <v>1551</v>
      </c>
      <c r="E246" t="s">
        <v>1552</v>
      </c>
      <c r="F246" t="str">
        <f t="shared" si="17"/>
        <v>Robert De Niro</v>
      </c>
      <c r="G246" t="s">
        <v>1553</v>
      </c>
      <c r="H246" t="s">
        <v>2</v>
      </c>
      <c r="I246" t="str">
        <f t="shared" si="18"/>
        <v>United States</v>
      </c>
      <c r="J246" t="str">
        <f>TRIM(Table1[[#This Row],[Oldest Country]])</f>
        <v>United States</v>
      </c>
      <c r="K246" s="17">
        <v>44477</v>
      </c>
      <c r="L246" s="17" t="str">
        <f t="shared" si="16"/>
        <v>Fri</v>
      </c>
      <c r="M246" s="17">
        <v>1988</v>
      </c>
      <c r="N246" t="s">
        <v>154</v>
      </c>
      <c r="O246" t="s">
        <v>1453</v>
      </c>
      <c r="P246" t="s">
        <v>1554</v>
      </c>
      <c r="Q246" t="s">
        <v>1555</v>
      </c>
      <c r="R246" t="str">
        <f t="shared" si="19"/>
        <v>Action &amp; Adventure</v>
      </c>
    </row>
    <row r="247" spans="1:18" x14ac:dyDescent="0.2">
      <c r="A247" t="s">
        <v>1556</v>
      </c>
      <c r="B247" t="s">
        <v>1</v>
      </c>
      <c r="C247" t="str">
        <f t="shared" si="15"/>
        <v>Mortal Kombat</v>
      </c>
      <c r="D247" t="s">
        <v>1557</v>
      </c>
      <c r="E247" t="s">
        <v>1558</v>
      </c>
      <c r="F247" t="str">
        <f t="shared" si="17"/>
        <v>Christophe Lambert</v>
      </c>
      <c r="G247" t="s">
        <v>1559</v>
      </c>
      <c r="H247" t="s">
        <v>2</v>
      </c>
      <c r="I247" t="str">
        <f t="shared" si="18"/>
        <v>United States</v>
      </c>
      <c r="J247" t="str">
        <f>TRIM(Table1[[#This Row],[Oldest Country]])</f>
        <v>United States</v>
      </c>
      <c r="K247" s="17">
        <v>44478</v>
      </c>
      <c r="L247" s="17" t="str">
        <f t="shared" si="16"/>
        <v>Sat</v>
      </c>
      <c r="M247" s="17">
        <v>1995</v>
      </c>
      <c r="N247" t="s">
        <v>3</v>
      </c>
      <c r="O247" t="s">
        <v>495</v>
      </c>
      <c r="P247" t="s">
        <v>385</v>
      </c>
      <c r="Q247" t="s">
        <v>1560</v>
      </c>
      <c r="R247" t="str">
        <f t="shared" si="19"/>
        <v>Action &amp; Adventure</v>
      </c>
    </row>
    <row r="248" spans="1:18" x14ac:dyDescent="0.2">
      <c r="A248" t="s">
        <v>1561</v>
      </c>
      <c r="B248" t="s">
        <v>1</v>
      </c>
      <c r="C248" t="str">
        <f t="shared" si="15"/>
        <v>Mother's Day</v>
      </c>
      <c r="D248" t="s">
        <v>1562</v>
      </c>
      <c r="E248" t="s">
        <v>1153</v>
      </c>
      <c r="F248" t="str">
        <f t="shared" si="17"/>
        <v>Jennifer Aniston</v>
      </c>
      <c r="G248" t="s">
        <v>1563</v>
      </c>
      <c r="H248" t="s">
        <v>2</v>
      </c>
      <c r="I248" t="str">
        <f t="shared" si="18"/>
        <v>United States</v>
      </c>
      <c r="J248" t="str">
        <f>TRIM(Table1[[#This Row],[Oldest Country]])</f>
        <v>United States</v>
      </c>
      <c r="K248" s="17">
        <v>44479</v>
      </c>
      <c r="L248" s="17" t="str">
        <f t="shared" si="16"/>
        <v>Sun</v>
      </c>
      <c r="M248" s="17">
        <v>2016</v>
      </c>
      <c r="N248" t="s">
        <v>3</v>
      </c>
      <c r="O248" t="s">
        <v>349</v>
      </c>
      <c r="P248" t="s">
        <v>42</v>
      </c>
      <c r="Q248" t="s">
        <v>1564</v>
      </c>
      <c r="R248" t="str">
        <f t="shared" si="19"/>
        <v>Comedies</v>
      </c>
    </row>
    <row r="249" spans="1:18" x14ac:dyDescent="0.2">
      <c r="A249" t="s">
        <v>1565</v>
      </c>
      <c r="B249" t="s">
        <v>1</v>
      </c>
      <c r="C249" t="str">
        <f t="shared" si="15"/>
        <v>No Strings Attached</v>
      </c>
      <c r="D249" t="s">
        <v>1566</v>
      </c>
      <c r="E249" t="s">
        <v>1567</v>
      </c>
      <c r="F249" t="str">
        <f t="shared" si="17"/>
        <v>Natalie Portman</v>
      </c>
      <c r="G249" t="s">
        <v>1568</v>
      </c>
      <c r="H249" t="s">
        <v>286</v>
      </c>
      <c r="I249" t="str">
        <f t="shared" si="18"/>
        <v>United States</v>
      </c>
      <c r="J249" t="str">
        <f>TRIM(Table1[[#This Row],[Oldest Country]])</f>
        <v>United States</v>
      </c>
      <c r="K249" s="17">
        <v>44480</v>
      </c>
      <c r="L249" s="17" t="str">
        <f t="shared" si="16"/>
        <v>Mon</v>
      </c>
      <c r="M249" s="17">
        <v>2011</v>
      </c>
      <c r="N249" t="s">
        <v>154</v>
      </c>
      <c r="O249" t="s">
        <v>482</v>
      </c>
      <c r="P249" t="s">
        <v>318</v>
      </c>
      <c r="Q249" t="s">
        <v>1569</v>
      </c>
      <c r="R249" t="str">
        <f t="shared" si="19"/>
        <v>Comedies</v>
      </c>
    </row>
    <row r="250" spans="1:18" x14ac:dyDescent="0.2">
      <c r="A250" t="s">
        <v>1570</v>
      </c>
      <c r="B250" t="s">
        <v>1</v>
      </c>
      <c r="C250" t="str">
        <f t="shared" si="15"/>
        <v>Not Another Teen Movie</v>
      </c>
      <c r="D250" t="s">
        <v>1571</v>
      </c>
      <c r="E250" t="s">
        <v>1572</v>
      </c>
      <c r="F250" t="str">
        <f t="shared" si="17"/>
        <v>Chyler Leigh</v>
      </c>
      <c r="G250" t="s">
        <v>1573</v>
      </c>
      <c r="H250" t="s">
        <v>2</v>
      </c>
      <c r="I250" t="str">
        <f t="shared" si="18"/>
        <v>United States</v>
      </c>
      <c r="J250" t="str">
        <f>TRIM(Table1[[#This Row],[Oldest Country]])</f>
        <v>United States</v>
      </c>
      <c r="K250" s="17">
        <v>44481</v>
      </c>
      <c r="L250" s="17" t="str">
        <f t="shared" si="16"/>
        <v>Tue</v>
      </c>
      <c r="M250" s="17">
        <v>2001</v>
      </c>
      <c r="N250" t="s">
        <v>154</v>
      </c>
      <c r="O250" t="s">
        <v>572</v>
      </c>
      <c r="P250" t="s">
        <v>86</v>
      </c>
      <c r="Q250" t="s">
        <v>1574</v>
      </c>
      <c r="R250" t="str">
        <f t="shared" si="19"/>
        <v>Comedies</v>
      </c>
    </row>
    <row r="251" spans="1:18" x14ac:dyDescent="0.2">
      <c r="A251" t="s">
        <v>1575</v>
      </c>
      <c r="B251" t="s">
        <v>1</v>
      </c>
      <c r="C251" t="str">
        <f t="shared" si="15"/>
        <v>Ophelia</v>
      </c>
      <c r="D251" t="s">
        <v>1576</v>
      </c>
      <c r="E251" t="s">
        <v>1577</v>
      </c>
      <c r="F251" t="str">
        <f t="shared" si="17"/>
        <v>Daisy Ridley</v>
      </c>
      <c r="G251" t="s">
        <v>1578</v>
      </c>
      <c r="H251" t="s">
        <v>283</v>
      </c>
      <c r="I251" t="str">
        <f t="shared" si="18"/>
        <v>United Kingdom</v>
      </c>
      <c r="J251" t="str">
        <f>TRIM(Table1[[#This Row],[Oldest Country]])</f>
        <v>United Kingdom</v>
      </c>
      <c r="K251" s="17">
        <v>44482</v>
      </c>
      <c r="L251" s="17" t="str">
        <f t="shared" si="16"/>
        <v>Wed</v>
      </c>
      <c r="M251" s="17">
        <v>2018</v>
      </c>
      <c r="N251" t="s">
        <v>3</v>
      </c>
      <c r="O251" t="s">
        <v>100</v>
      </c>
      <c r="P251" t="s">
        <v>330</v>
      </c>
      <c r="Q251" t="s">
        <v>1579</v>
      </c>
      <c r="R251" t="str">
        <f t="shared" si="19"/>
        <v>Dramas</v>
      </c>
    </row>
    <row r="252" spans="1:18" x14ac:dyDescent="0.2">
      <c r="A252" t="s">
        <v>1580</v>
      </c>
      <c r="B252" t="s">
        <v>1</v>
      </c>
      <c r="C252" t="str">
        <f t="shared" si="15"/>
        <v>Red Joan</v>
      </c>
      <c r="D252" t="s">
        <v>1581</v>
      </c>
      <c r="E252" t="s">
        <v>1582</v>
      </c>
      <c r="F252" t="str">
        <f t="shared" si="17"/>
        <v>Judi Dench</v>
      </c>
      <c r="G252" t="s">
        <v>1583</v>
      </c>
      <c r="H252" t="s">
        <v>32</v>
      </c>
      <c r="I252" t="str">
        <f t="shared" si="18"/>
        <v>United Kingdom</v>
      </c>
      <c r="J252" t="str">
        <f>TRIM(Table1[[#This Row],[Oldest Country]])</f>
        <v>United Kingdom</v>
      </c>
      <c r="K252" s="17">
        <v>44483</v>
      </c>
      <c r="L252" s="17" t="str">
        <f t="shared" si="16"/>
        <v>Thu</v>
      </c>
      <c r="M252" s="17">
        <v>2019</v>
      </c>
      <c r="N252" t="s">
        <v>154</v>
      </c>
      <c r="O252" t="s">
        <v>495</v>
      </c>
      <c r="P252" t="s">
        <v>50</v>
      </c>
      <c r="Q252" t="s">
        <v>1584</v>
      </c>
      <c r="R252" t="str">
        <f t="shared" si="19"/>
        <v>Dramas</v>
      </c>
    </row>
    <row r="253" spans="1:18" x14ac:dyDescent="0.2">
      <c r="A253" t="s">
        <v>1585</v>
      </c>
      <c r="B253" t="s">
        <v>1</v>
      </c>
      <c r="C253" t="str">
        <f t="shared" si="15"/>
        <v>Seven Pounds</v>
      </c>
      <c r="D253" t="s">
        <v>1586</v>
      </c>
      <c r="E253" t="s">
        <v>1587</v>
      </c>
      <c r="F253" t="str">
        <f t="shared" si="17"/>
        <v>Will Smith</v>
      </c>
      <c r="G253" t="s">
        <v>1588</v>
      </c>
      <c r="H253" t="s">
        <v>2</v>
      </c>
      <c r="I253" t="str">
        <f t="shared" si="18"/>
        <v>United States</v>
      </c>
      <c r="J253" t="str">
        <f>TRIM(Table1[[#This Row],[Oldest Country]])</f>
        <v>United States</v>
      </c>
      <c r="K253" s="17">
        <v>44484</v>
      </c>
      <c r="L253" s="17" t="str">
        <f t="shared" si="16"/>
        <v>Fri</v>
      </c>
      <c r="M253" s="17">
        <v>2008</v>
      </c>
      <c r="N253" t="s">
        <v>3</v>
      </c>
      <c r="O253" t="s">
        <v>1210</v>
      </c>
      <c r="P253" t="s">
        <v>330</v>
      </c>
      <c r="Q253" t="s">
        <v>1589</v>
      </c>
      <c r="R253" t="str">
        <f t="shared" si="19"/>
        <v>Dramas</v>
      </c>
    </row>
    <row r="254" spans="1:18" x14ac:dyDescent="0.2">
      <c r="A254" t="s">
        <v>1590</v>
      </c>
      <c r="B254" t="s">
        <v>1</v>
      </c>
      <c r="C254" t="str">
        <f t="shared" si="15"/>
        <v>She's Out of My League</v>
      </c>
      <c r="D254" t="s">
        <v>1591</v>
      </c>
      <c r="E254" t="s">
        <v>1592</v>
      </c>
      <c r="F254" t="str">
        <f t="shared" si="17"/>
        <v>Jay Baruchel</v>
      </c>
      <c r="G254" t="s">
        <v>1593</v>
      </c>
      <c r="H254" t="s">
        <v>2</v>
      </c>
      <c r="I254" t="str">
        <f t="shared" si="18"/>
        <v>United States</v>
      </c>
      <c r="J254" t="str">
        <f>TRIM(Table1[[#This Row],[Oldest Country]])</f>
        <v>United States</v>
      </c>
      <c r="K254" s="17">
        <v>44485</v>
      </c>
      <c r="L254" s="17" t="str">
        <f t="shared" si="16"/>
        <v>Sat</v>
      </c>
      <c r="M254" s="17">
        <v>2010</v>
      </c>
      <c r="N254" t="s">
        <v>154</v>
      </c>
      <c r="O254" t="s">
        <v>100</v>
      </c>
      <c r="P254" t="s">
        <v>318</v>
      </c>
      <c r="Q254" t="s">
        <v>1594</v>
      </c>
      <c r="R254" t="str">
        <f t="shared" si="19"/>
        <v>Comedies</v>
      </c>
    </row>
    <row r="255" spans="1:18" x14ac:dyDescent="0.2">
      <c r="A255" t="s">
        <v>1595</v>
      </c>
      <c r="B255" t="s">
        <v>1</v>
      </c>
      <c r="C255" t="str">
        <f t="shared" si="15"/>
        <v>Snow Day</v>
      </c>
      <c r="D255" t="s">
        <v>1596</v>
      </c>
      <c r="E255" t="s">
        <v>1597</v>
      </c>
      <c r="F255" t="str">
        <f t="shared" si="17"/>
        <v>Chris Elliott</v>
      </c>
      <c r="G255" t="s">
        <v>1598</v>
      </c>
      <c r="H255" t="s">
        <v>2</v>
      </c>
      <c r="I255" t="str">
        <f t="shared" si="18"/>
        <v>United States</v>
      </c>
      <c r="J255" t="str">
        <f>TRIM(Table1[[#This Row],[Oldest Country]])</f>
        <v>United States</v>
      </c>
      <c r="K255" s="17">
        <v>44486</v>
      </c>
      <c r="L255" s="17" t="str">
        <f t="shared" si="16"/>
        <v>Sun</v>
      </c>
      <c r="M255" s="17">
        <v>2000</v>
      </c>
      <c r="N255" t="s">
        <v>17</v>
      </c>
      <c r="O255" t="s">
        <v>572</v>
      </c>
      <c r="P255" t="s">
        <v>54</v>
      </c>
      <c r="Q255" t="s">
        <v>1599</v>
      </c>
      <c r="R255" t="str">
        <f t="shared" si="19"/>
        <v>Children &amp; Family Movies</v>
      </c>
    </row>
    <row r="256" spans="1:18" x14ac:dyDescent="0.2">
      <c r="A256" t="s">
        <v>1600</v>
      </c>
      <c r="B256" t="s">
        <v>1</v>
      </c>
      <c r="C256" t="str">
        <f t="shared" si="15"/>
        <v>Star Trek</v>
      </c>
      <c r="D256" t="s">
        <v>1601</v>
      </c>
      <c r="E256" t="s">
        <v>1602</v>
      </c>
      <c r="F256" t="str">
        <f t="shared" si="17"/>
        <v>Chris Pine</v>
      </c>
      <c r="G256" t="s">
        <v>1603</v>
      </c>
      <c r="H256" t="s">
        <v>584</v>
      </c>
      <c r="I256" t="str">
        <f t="shared" si="18"/>
        <v>United States</v>
      </c>
      <c r="J256" t="str">
        <f>TRIM(Table1[[#This Row],[Oldest Country]])</f>
        <v>United States</v>
      </c>
      <c r="K256" s="17">
        <v>44487</v>
      </c>
      <c r="L256" s="17" t="str">
        <f t="shared" si="16"/>
        <v>Mon</v>
      </c>
      <c r="M256" s="17">
        <v>2009</v>
      </c>
      <c r="N256" t="s">
        <v>3</v>
      </c>
      <c r="O256" t="s">
        <v>303</v>
      </c>
      <c r="P256" t="s">
        <v>385</v>
      </c>
      <c r="Q256" t="s">
        <v>1604</v>
      </c>
      <c r="R256" t="str">
        <f t="shared" si="19"/>
        <v>Action &amp; Adventure</v>
      </c>
    </row>
    <row r="257" spans="1:18" x14ac:dyDescent="0.2">
      <c r="A257" t="s">
        <v>1605</v>
      </c>
      <c r="B257" t="s">
        <v>1</v>
      </c>
      <c r="C257" t="str">
        <f t="shared" si="15"/>
        <v>Stuart Little</v>
      </c>
      <c r="D257" t="s">
        <v>1606</v>
      </c>
      <c r="E257" t="s">
        <v>1607</v>
      </c>
      <c r="F257" t="str">
        <f t="shared" si="17"/>
        <v>Michael J. Fox</v>
      </c>
      <c r="G257" t="s">
        <v>1608</v>
      </c>
      <c r="H257" t="s">
        <v>367</v>
      </c>
      <c r="I257" t="str">
        <f t="shared" si="18"/>
        <v>Germany</v>
      </c>
      <c r="J257" t="str">
        <f>TRIM(Table1[[#This Row],[Oldest Country]])</f>
        <v>Germany</v>
      </c>
      <c r="K257" s="17">
        <v>44488</v>
      </c>
      <c r="L257" s="17" t="str">
        <f t="shared" si="16"/>
        <v>Tue</v>
      </c>
      <c r="M257" s="17">
        <v>1999</v>
      </c>
      <c r="N257" t="s">
        <v>17</v>
      </c>
      <c r="O257" t="s">
        <v>216</v>
      </c>
      <c r="P257" t="s">
        <v>54</v>
      </c>
      <c r="Q257" t="s">
        <v>1609</v>
      </c>
      <c r="R257" t="str">
        <f t="shared" si="19"/>
        <v>Children &amp; Family Movies</v>
      </c>
    </row>
    <row r="258" spans="1:18" x14ac:dyDescent="0.2">
      <c r="A258" t="s">
        <v>1610</v>
      </c>
      <c r="B258" t="s">
        <v>1</v>
      </c>
      <c r="C258" t="str">
        <f t="shared" ref="C258:C321" si="20">IFERROR(LEFT(D258, FIND(":", D258)-1), D258)</f>
        <v>Sword of Trust</v>
      </c>
      <c r="D258" t="s">
        <v>1611</v>
      </c>
      <c r="E258" t="s">
        <v>1612</v>
      </c>
      <c r="F258" t="str">
        <f t="shared" si="17"/>
        <v>Marc Maron</v>
      </c>
      <c r="G258" t="s">
        <v>1613</v>
      </c>
      <c r="H258" t="s">
        <v>2</v>
      </c>
      <c r="I258" t="str">
        <f t="shared" si="18"/>
        <v>United States</v>
      </c>
      <c r="J258" t="str">
        <f>TRIM(Table1[[#This Row],[Oldest Country]])</f>
        <v>United States</v>
      </c>
      <c r="K258" s="17">
        <v>44489</v>
      </c>
      <c r="L258" s="17" t="str">
        <f t="shared" ref="L258:L321" si="21">TEXT(K:K, "DDD")</f>
        <v>Wed</v>
      </c>
      <c r="M258" s="17">
        <v>2019</v>
      </c>
      <c r="N258" t="s">
        <v>154</v>
      </c>
      <c r="O258" t="s">
        <v>572</v>
      </c>
      <c r="P258" t="s">
        <v>337</v>
      </c>
      <c r="Q258" t="s">
        <v>1614</v>
      </c>
      <c r="R258" t="str">
        <f t="shared" si="19"/>
        <v>Comedies</v>
      </c>
    </row>
    <row r="259" spans="1:18" x14ac:dyDescent="0.2">
      <c r="A259" t="s">
        <v>1615</v>
      </c>
      <c r="B259" t="s">
        <v>1</v>
      </c>
      <c r="C259" t="str">
        <f t="shared" si="20"/>
        <v>Talladega Nights</v>
      </c>
      <c r="D259" t="s">
        <v>1616</v>
      </c>
      <c r="E259" t="s">
        <v>1617</v>
      </c>
      <c r="F259" t="str">
        <f t="shared" ref="F259:F322" si="22">IFERROR(LEFT(G259, FIND(",",G259)-1),G259)</f>
        <v>Will Ferrell</v>
      </c>
      <c r="G259" t="s">
        <v>1618</v>
      </c>
      <c r="H259" t="s">
        <v>2</v>
      </c>
      <c r="I259" t="str">
        <f t="shared" ref="I259:I322" si="23">IFERROR(LEFT(H259, FIND(",", H259) -1), H259)</f>
        <v>United States</v>
      </c>
      <c r="J259" t="str">
        <f>TRIM(Table1[[#This Row],[Oldest Country]])</f>
        <v>United States</v>
      </c>
      <c r="K259" s="17">
        <v>44490</v>
      </c>
      <c r="L259" s="17" t="str">
        <f t="shared" si="21"/>
        <v>Thu</v>
      </c>
      <c r="M259" s="17">
        <v>2006</v>
      </c>
      <c r="N259" t="s">
        <v>3</v>
      </c>
      <c r="O259" t="s">
        <v>368</v>
      </c>
      <c r="P259" t="s">
        <v>1619</v>
      </c>
      <c r="Q259" t="s">
        <v>1620</v>
      </c>
      <c r="R259" t="str">
        <f t="shared" ref="R259:R322" si="24">IFERROR(LEFT(P259, FIND(",", P259)-1), P259)</f>
        <v>Action &amp; Adventure</v>
      </c>
    </row>
    <row r="260" spans="1:18" x14ac:dyDescent="0.2">
      <c r="A260" t="s">
        <v>1621</v>
      </c>
      <c r="B260" t="s">
        <v>1</v>
      </c>
      <c r="C260" t="str">
        <f t="shared" si="20"/>
        <v>The American</v>
      </c>
      <c r="D260" t="s">
        <v>1622</v>
      </c>
      <c r="E260" t="s">
        <v>1623</v>
      </c>
      <c r="F260" t="str">
        <f t="shared" si="22"/>
        <v>George Clooney</v>
      </c>
      <c r="G260" t="s">
        <v>1624</v>
      </c>
      <c r="H260" t="s">
        <v>286</v>
      </c>
      <c r="I260" t="str">
        <f t="shared" si="23"/>
        <v>United States</v>
      </c>
      <c r="J260" t="str">
        <f>TRIM(Table1[[#This Row],[Oldest Country]])</f>
        <v>United States</v>
      </c>
      <c r="K260" s="17">
        <v>44491</v>
      </c>
      <c r="L260" s="17" t="str">
        <f t="shared" si="21"/>
        <v>Fri</v>
      </c>
      <c r="M260" s="17">
        <v>2010</v>
      </c>
      <c r="N260" t="s">
        <v>154</v>
      </c>
      <c r="O260" t="s">
        <v>110</v>
      </c>
      <c r="P260" t="s">
        <v>164</v>
      </c>
      <c r="Q260" t="s">
        <v>1625</v>
      </c>
      <c r="R260" t="str">
        <f t="shared" si="24"/>
        <v>Dramas</v>
      </c>
    </row>
    <row r="261" spans="1:18" x14ac:dyDescent="0.2">
      <c r="A261" t="s">
        <v>1626</v>
      </c>
      <c r="B261" t="s">
        <v>1</v>
      </c>
      <c r="C261" t="str">
        <f t="shared" si="20"/>
        <v>The Best of Enemies</v>
      </c>
      <c r="D261" t="s">
        <v>1627</v>
      </c>
      <c r="E261" t="s">
        <v>1628</v>
      </c>
      <c r="F261" t="str">
        <f t="shared" si="22"/>
        <v>Taraji P. Henson</v>
      </c>
      <c r="G261" t="s">
        <v>1629</v>
      </c>
      <c r="H261" t="s">
        <v>2</v>
      </c>
      <c r="I261" t="str">
        <f t="shared" si="23"/>
        <v>United States</v>
      </c>
      <c r="J261" t="str">
        <f>TRIM(Table1[[#This Row],[Oldest Country]])</f>
        <v>United States</v>
      </c>
      <c r="K261" s="17">
        <v>44492</v>
      </c>
      <c r="L261" s="17" t="str">
        <f t="shared" si="21"/>
        <v>Sat</v>
      </c>
      <c r="M261" s="17">
        <v>2019</v>
      </c>
      <c r="N261" t="s">
        <v>3</v>
      </c>
      <c r="O261" t="s">
        <v>726</v>
      </c>
      <c r="P261" t="s">
        <v>316</v>
      </c>
      <c r="Q261" t="s">
        <v>1630</v>
      </c>
      <c r="R261" t="str">
        <f t="shared" si="24"/>
        <v>Dramas</v>
      </c>
    </row>
    <row r="262" spans="1:18" x14ac:dyDescent="0.2">
      <c r="A262" t="s">
        <v>1631</v>
      </c>
      <c r="B262" t="s">
        <v>1</v>
      </c>
      <c r="C262" t="str">
        <f t="shared" si="20"/>
        <v>The Game</v>
      </c>
      <c r="D262" t="s">
        <v>1632</v>
      </c>
      <c r="E262" t="s">
        <v>1633</v>
      </c>
      <c r="F262" t="str">
        <f t="shared" si="22"/>
        <v>Michael Douglas</v>
      </c>
      <c r="G262" t="s">
        <v>1634</v>
      </c>
      <c r="H262" t="s">
        <v>2</v>
      </c>
      <c r="I262" t="str">
        <f t="shared" si="23"/>
        <v>United States</v>
      </c>
      <c r="J262" t="str">
        <f>TRIM(Table1[[#This Row],[Oldest Country]])</f>
        <v>United States</v>
      </c>
      <c r="K262" s="17">
        <v>44493</v>
      </c>
      <c r="L262" s="17" t="str">
        <f t="shared" si="21"/>
        <v>Sun</v>
      </c>
      <c r="M262" s="17">
        <v>1997</v>
      </c>
      <c r="N262" t="s">
        <v>154</v>
      </c>
      <c r="O262" t="s">
        <v>635</v>
      </c>
      <c r="P262" t="s">
        <v>61</v>
      </c>
      <c r="Q262" t="s">
        <v>1635</v>
      </c>
      <c r="R262" t="str">
        <f t="shared" si="24"/>
        <v>Thrillers</v>
      </c>
    </row>
    <row r="263" spans="1:18" x14ac:dyDescent="0.2">
      <c r="A263" t="s">
        <v>1636</v>
      </c>
      <c r="B263" t="s">
        <v>1</v>
      </c>
      <c r="C263" t="str">
        <f t="shared" si="20"/>
        <v>The Karate Kid</v>
      </c>
      <c r="D263" t="s">
        <v>1637</v>
      </c>
      <c r="E263" t="s">
        <v>1638</v>
      </c>
      <c r="F263" t="str">
        <f t="shared" si="22"/>
        <v>Ralph Macchio</v>
      </c>
      <c r="G263" t="s">
        <v>1639</v>
      </c>
      <c r="H263" t="s">
        <v>2</v>
      </c>
      <c r="I263" t="str">
        <f t="shared" si="23"/>
        <v>United States</v>
      </c>
      <c r="J263" t="str">
        <f>TRIM(Table1[[#This Row],[Oldest Country]])</f>
        <v>United States</v>
      </c>
      <c r="K263" s="17">
        <v>44494</v>
      </c>
      <c r="L263" s="17" t="str">
        <f t="shared" si="21"/>
        <v>Mon</v>
      </c>
      <c r="M263" s="17">
        <v>1984</v>
      </c>
      <c r="N263" t="s">
        <v>17</v>
      </c>
      <c r="O263" t="s">
        <v>49</v>
      </c>
      <c r="P263" t="s">
        <v>1640</v>
      </c>
      <c r="Q263" t="s">
        <v>1641</v>
      </c>
      <c r="R263" t="str">
        <f t="shared" si="24"/>
        <v>Action &amp; Adventure</v>
      </c>
    </row>
    <row r="264" spans="1:18" x14ac:dyDescent="0.2">
      <c r="A264" t="s">
        <v>1642</v>
      </c>
      <c r="B264" t="s">
        <v>1</v>
      </c>
      <c r="C264" t="str">
        <f t="shared" si="20"/>
        <v>The Karate Kid Part II</v>
      </c>
      <c r="D264" t="s">
        <v>1643</v>
      </c>
      <c r="E264" t="s">
        <v>1638</v>
      </c>
      <c r="F264" t="str">
        <f t="shared" si="22"/>
        <v>Ralph Macchio</v>
      </c>
      <c r="G264" t="s">
        <v>1644</v>
      </c>
      <c r="H264" t="s">
        <v>2</v>
      </c>
      <c r="I264" t="str">
        <f t="shared" si="23"/>
        <v>United States</v>
      </c>
      <c r="J264" t="str">
        <f>TRIM(Table1[[#This Row],[Oldest Country]])</f>
        <v>United States</v>
      </c>
      <c r="K264" s="17">
        <v>44495</v>
      </c>
      <c r="L264" s="17" t="str">
        <f t="shared" si="21"/>
        <v>Tue</v>
      </c>
      <c r="M264" s="17">
        <v>1986</v>
      </c>
      <c r="N264" t="s">
        <v>17</v>
      </c>
      <c r="O264" t="s">
        <v>236</v>
      </c>
      <c r="P264" t="s">
        <v>1645</v>
      </c>
      <c r="Q264" t="s">
        <v>1646</v>
      </c>
      <c r="R264" t="str">
        <f t="shared" si="24"/>
        <v>Action &amp; Adventure</v>
      </c>
    </row>
    <row r="265" spans="1:18" x14ac:dyDescent="0.2">
      <c r="A265" t="s">
        <v>1647</v>
      </c>
      <c r="B265" t="s">
        <v>1</v>
      </c>
      <c r="C265" t="str">
        <f t="shared" si="20"/>
        <v>The Karate Kid Part III</v>
      </c>
      <c r="D265" t="s">
        <v>1648</v>
      </c>
      <c r="E265" t="s">
        <v>1638</v>
      </c>
      <c r="F265" t="str">
        <f t="shared" si="22"/>
        <v>Ralph Macchio</v>
      </c>
      <c r="G265" t="s">
        <v>1649</v>
      </c>
      <c r="H265" t="s">
        <v>2</v>
      </c>
      <c r="I265" t="str">
        <f t="shared" si="23"/>
        <v>United States</v>
      </c>
      <c r="J265" t="str">
        <f>TRIM(Table1[[#This Row],[Oldest Country]])</f>
        <v>United States</v>
      </c>
      <c r="K265" s="17">
        <v>44496</v>
      </c>
      <c r="L265" s="17" t="str">
        <f t="shared" si="21"/>
        <v>Wed</v>
      </c>
      <c r="M265" s="17">
        <v>1989</v>
      </c>
      <c r="N265" t="s">
        <v>17</v>
      </c>
      <c r="O265" t="s">
        <v>617</v>
      </c>
      <c r="P265" t="s">
        <v>310</v>
      </c>
      <c r="Q265" t="s">
        <v>1650</v>
      </c>
      <c r="R265" t="str">
        <f t="shared" si="24"/>
        <v>Children &amp; Family Movies</v>
      </c>
    </row>
    <row r="266" spans="1:18" x14ac:dyDescent="0.2">
      <c r="A266" t="s">
        <v>1651</v>
      </c>
      <c r="B266" t="s">
        <v>1</v>
      </c>
      <c r="C266" t="str">
        <f t="shared" si="20"/>
        <v>The Life of David Gale</v>
      </c>
      <c r="D266" t="s">
        <v>1652</v>
      </c>
      <c r="E266" t="s">
        <v>1653</v>
      </c>
      <c r="F266" t="str">
        <f t="shared" si="22"/>
        <v>Kevin Spacey</v>
      </c>
      <c r="G266" t="s">
        <v>1654</v>
      </c>
      <c r="H266" t="s">
        <v>1655</v>
      </c>
      <c r="I266" t="str">
        <f t="shared" si="23"/>
        <v>United Kingdom</v>
      </c>
      <c r="J266" t="str">
        <f>TRIM(Table1[[#This Row],[Oldest Country]])</f>
        <v>United Kingdom</v>
      </c>
      <c r="K266" s="17">
        <v>44497</v>
      </c>
      <c r="L266" s="17" t="str">
        <f t="shared" si="21"/>
        <v>Thu</v>
      </c>
      <c r="M266" s="17">
        <v>2003</v>
      </c>
      <c r="N266" t="s">
        <v>154</v>
      </c>
      <c r="O266" t="s">
        <v>1100</v>
      </c>
      <c r="P266" t="s">
        <v>316</v>
      </c>
      <c r="Q266" t="s">
        <v>1656</v>
      </c>
      <c r="R266" t="str">
        <f t="shared" si="24"/>
        <v>Dramas</v>
      </c>
    </row>
    <row r="267" spans="1:18" x14ac:dyDescent="0.2">
      <c r="A267" t="s">
        <v>1657</v>
      </c>
      <c r="B267" t="s">
        <v>1</v>
      </c>
      <c r="C267" t="str">
        <f t="shared" si="20"/>
        <v>The Long Riders</v>
      </c>
      <c r="D267" t="s">
        <v>1658</v>
      </c>
      <c r="E267" t="s">
        <v>1659</v>
      </c>
      <c r="F267" t="str">
        <f t="shared" si="22"/>
        <v>David Carradine</v>
      </c>
      <c r="G267" t="s">
        <v>1660</v>
      </c>
      <c r="H267" t="s">
        <v>2</v>
      </c>
      <c r="I267" t="str">
        <f t="shared" si="23"/>
        <v>United States</v>
      </c>
      <c r="J267" t="str">
        <f>TRIM(Table1[[#This Row],[Oldest Country]])</f>
        <v>United States</v>
      </c>
      <c r="K267" s="17">
        <v>44498</v>
      </c>
      <c r="L267" s="17" t="str">
        <f t="shared" si="21"/>
        <v>Fri</v>
      </c>
      <c r="M267" s="17">
        <v>1980</v>
      </c>
      <c r="N267" t="s">
        <v>154</v>
      </c>
      <c r="O267" t="s">
        <v>188</v>
      </c>
      <c r="P267" t="s">
        <v>156</v>
      </c>
      <c r="Q267" t="s">
        <v>1661</v>
      </c>
      <c r="R267" t="str">
        <f t="shared" si="24"/>
        <v>Action &amp; Adventure</v>
      </c>
    </row>
    <row r="268" spans="1:18" x14ac:dyDescent="0.2">
      <c r="A268" t="s">
        <v>1662</v>
      </c>
      <c r="B268" t="s">
        <v>1</v>
      </c>
      <c r="C268" t="str">
        <f t="shared" si="20"/>
        <v>The Queen</v>
      </c>
      <c r="D268" t="s">
        <v>1663</v>
      </c>
      <c r="E268" t="s">
        <v>1664</v>
      </c>
      <c r="F268" t="str">
        <f t="shared" si="22"/>
        <v>Helen Mirren</v>
      </c>
      <c r="G268" t="s">
        <v>1665</v>
      </c>
      <c r="H268" t="s">
        <v>1666</v>
      </c>
      <c r="I268" t="str">
        <f t="shared" si="23"/>
        <v>United Kingdom</v>
      </c>
      <c r="J268" t="str">
        <f>TRIM(Table1[[#This Row],[Oldest Country]])</f>
        <v>United Kingdom</v>
      </c>
      <c r="K268" s="17">
        <v>44499</v>
      </c>
      <c r="L268" s="17" t="str">
        <f t="shared" si="21"/>
        <v>Sat</v>
      </c>
      <c r="M268" s="17">
        <v>2006</v>
      </c>
      <c r="N268" t="s">
        <v>3</v>
      </c>
      <c r="O268" t="s">
        <v>85</v>
      </c>
      <c r="P268" t="s">
        <v>50</v>
      </c>
      <c r="Q268" t="s">
        <v>1667</v>
      </c>
      <c r="R268" t="str">
        <f t="shared" si="24"/>
        <v>Dramas</v>
      </c>
    </row>
    <row r="269" spans="1:18" x14ac:dyDescent="0.2">
      <c r="A269" t="s">
        <v>1668</v>
      </c>
      <c r="B269" t="s">
        <v>1</v>
      </c>
      <c r="C269" t="str">
        <f t="shared" si="20"/>
        <v>The Strangers</v>
      </c>
      <c r="D269" t="s">
        <v>1669</v>
      </c>
      <c r="E269" t="s">
        <v>1670</v>
      </c>
      <c r="F269" t="str">
        <f t="shared" si="22"/>
        <v>Liv Tyler</v>
      </c>
      <c r="G269" t="s">
        <v>1671</v>
      </c>
      <c r="H269" t="s">
        <v>2</v>
      </c>
      <c r="I269" t="str">
        <f t="shared" si="23"/>
        <v>United States</v>
      </c>
      <c r="J269" t="str">
        <f>TRIM(Table1[[#This Row],[Oldest Country]])</f>
        <v>United States</v>
      </c>
      <c r="K269" s="17">
        <v>44500</v>
      </c>
      <c r="L269" s="17" t="str">
        <f t="shared" si="21"/>
        <v>Sun</v>
      </c>
      <c r="M269" s="17">
        <v>2008</v>
      </c>
      <c r="N269" t="s">
        <v>154</v>
      </c>
      <c r="O269" t="s">
        <v>216</v>
      </c>
      <c r="P269" t="s">
        <v>1672</v>
      </c>
      <c r="Q269" t="s">
        <v>1673</v>
      </c>
      <c r="R269" t="str">
        <f t="shared" si="24"/>
        <v>Horror Movies</v>
      </c>
    </row>
    <row r="270" spans="1:18" x14ac:dyDescent="0.2">
      <c r="A270" t="s">
        <v>1674</v>
      </c>
      <c r="B270" t="s">
        <v>1</v>
      </c>
      <c r="C270" t="str">
        <f t="shared" si="20"/>
        <v>The Sum of All Fears</v>
      </c>
      <c r="D270" t="s">
        <v>1675</v>
      </c>
      <c r="E270" t="s">
        <v>1676</v>
      </c>
      <c r="F270" t="str">
        <f t="shared" si="22"/>
        <v>Ben Affleck</v>
      </c>
      <c r="G270" t="s">
        <v>1677</v>
      </c>
      <c r="H270" t="s">
        <v>1678</v>
      </c>
      <c r="I270" t="str">
        <f t="shared" si="23"/>
        <v>United States</v>
      </c>
      <c r="J270" t="str">
        <f>TRIM(Table1[[#This Row],[Oldest Country]])</f>
        <v>United States</v>
      </c>
      <c r="K270" s="17">
        <v>44501</v>
      </c>
      <c r="L270" s="17" t="str">
        <f t="shared" si="21"/>
        <v>Mon</v>
      </c>
      <c r="M270" s="17">
        <v>2002</v>
      </c>
      <c r="N270" t="s">
        <v>3</v>
      </c>
      <c r="O270" t="s">
        <v>126</v>
      </c>
      <c r="P270" t="s">
        <v>156</v>
      </c>
      <c r="Q270" t="s">
        <v>1679</v>
      </c>
      <c r="R270" t="str">
        <f t="shared" si="24"/>
        <v>Action &amp; Adventure</v>
      </c>
    </row>
    <row r="271" spans="1:18" x14ac:dyDescent="0.2">
      <c r="A271" t="s">
        <v>1680</v>
      </c>
      <c r="B271" t="s">
        <v>1</v>
      </c>
      <c r="C271" t="str">
        <f t="shared" si="20"/>
        <v>The Tourist</v>
      </c>
      <c r="D271" t="s">
        <v>1681</v>
      </c>
      <c r="E271" t="s">
        <v>1682</v>
      </c>
      <c r="F271" t="str">
        <f t="shared" si="22"/>
        <v>Angelina Jolie</v>
      </c>
      <c r="G271" t="s">
        <v>1683</v>
      </c>
      <c r="H271" t="s">
        <v>1684</v>
      </c>
      <c r="I271" t="str">
        <f t="shared" si="23"/>
        <v>United States</v>
      </c>
      <c r="J271" t="str">
        <f>TRIM(Table1[[#This Row],[Oldest Country]])</f>
        <v>United States</v>
      </c>
      <c r="K271" s="17">
        <v>44502</v>
      </c>
      <c r="L271" s="17" t="str">
        <f t="shared" si="21"/>
        <v>Tue</v>
      </c>
      <c r="M271" s="17">
        <v>2010</v>
      </c>
      <c r="N271" t="s">
        <v>3</v>
      </c>
      <c r="O271" t="s">
        <v>85</v>
      </c>
      <c r="P271" t="s">
        <v>1685</v>
      </c>
      <c r="Q271" t="s">
        <v>1686</v>
      </c>
      <c r="R271" t="str">
        <f t="shared" si="24"/>
        <v>Action &amp; Adventure</v>
      </c>
    </row>
    <row r="272" spans="1:18" x14ac:dyDescent="0.2">
      <c r="A272" t="s">
        <v>1687</v>
      </c>
      <c r="B272" t="s">
        <v>1</v>
      </c>
      <c r="C272" t="str">
        <f t="shared" si="20"/>
        <v>Underworld</v>
      </c>
      <c r="D272" t="s">
        <v>1688</v>
      </c>
      <c r="E272" t="s">
        <v>1689</v>
      </c>
      <c r="F272" t="str">
        <f t="shared" si="22"/>
        <v>Kate Beckinsale</v>
      </c>
      <c r="G272" t="s">
        <v>1690</v>
      </c>
      <c r="H272" t="s">
        <v>1691</v>
      </c>
      <c r="I272" t="str">
        <f t="shared" si="23"/>
        <v>United States</v>
      </c>
      <c r="J272" t="str">
        <f>TRIM(Table1[[#This Row],[Oldest Country]])</f>
        <v>United States</v>
      </c>
      <c r="K272" s="17">
        <v>44503</v>
      </c>
      <c r="L272" s="17" t="str">
        <f t="shared" si="21"/>
        <v>Wed</v>
      </c>
      <c r="M272" s="17">
        <v>2003</v>
      </c>
      <c r="N272" t="s">
        <v>154</v>
      </c>
      <c r="O272" t="s">
        <v>384</v>
      </c>
      <c r="P272" t="s">
        <v>1017</v>
      </c>
      <c r="Q272" t="s">
        <v>1692</v>
      </c>
      <c r="R272" t="str">
        <f t="shared" si="24"/>
        <v>Action &amp; Adventure</v>
      </c>
    </row>
    <row r="273" spans="1:18" x14ac:dyDescent="0.2">
      <c r="A273" t="s">
        <v>1693</v>
      </c>
      <c r="B273" t="s">
        <v>1</v>
      </c>
      <c r="C273" t="str">
        <f t="shared" si="20"/>
        <v>Underworld</v>
      </c>
      <c r="D273" t="s">
        <v>1694</v>
      </c>
      <c r="E273" t="s">
        <v>1695</v>
      </c>
      <c r="F273" t="str">
        <f t="shared" si="22"/>
        <v>Kate Beckinsale</v>
      </c>
      <c r="G273" t="s">
        <v>1696</v>
      </c>
      <c r="H273" t="s">
        <v>360</v>
      </c>
      <c r="I273" t="str">
        <f t="shared" si="23"/>
        <v>United States</v>
      </c>
      <c r="J273" t="str">
        <f>TRIM(Table1[[#This Row],[Oldest Country]])</f>
        <v>United States</v>
      </c>
      <c r="K273" s="17">
        <v>44504</v>
      </c>
      <c r="L273" s="17" t="str">
        <f t="shared" si="21"/>
        <v>Thu</v>
      </c>
      <c r="M273" s="17">
        <v>2012</v>
      </c>
      <c r="N273" t="s">
        <v>154</v>
      </c>
      <c r="O273" t="s">
        <v>572</v>
      </c>
      <c r="P273" t="s">
        <v>1017</v>
      </c>
      <c r="Q273" t="s">
        <v>1697</v>
      </c>
      <c r="R273" t="str">
        <f t="shared" si="24"/>
        <v>Action &amp; Adventure</v>
      </c>
    </row>
    <row r="274" spans="1:18" x14ac:dyDescent="0.2">
      <c r="A274" t="s">
        <v>1698</v>
      </c>
      <c r="B274" t="s">
        <v>1</v>
      </c>
      <c r="C274" t="str">
        <f t="shared" si="20"/>
        <v>Underworld</v>
      </c>
      <c r="D274" t="s">
        <v>1699</v>
      </c>
      <c r="E274" t="s">
        <v>1700</v>
      </c>
      <c r="F274" t="str">
        <f t="shared" si="22"/>
        <v>Michael Sheen</v>
      </c>
      <c r="G274" t="s">
        <v>1701</v>
      </c>
      <c r="H274" t="s">
        <v>1702</v>
      </c>
      <c r="I274" t="str">
        <f t="shared" si="23"/>
        <v>United States</v>
      </c>
      <c r="J274" t="str">
        <f>TRIM(Table1[[#This Row],[Oldest Country]])</f>
        <v>United States</v>
      </c>
      <c r="K274" s="17">
        <v>44505</v>
      </c>
      <c r="L274" s="17" t="str">
        <f t="shared" si="21"/>
        <v>Fri</v>
      </c>
      <c r="M274" s="17">
        <v>2009</v>
      </c>
      <c r="N274" t="s">
        <v>154</v>
      </c>
      <c r="O274" t="s">
        <v>276</v>
      </c>
      <c r="P274" t="s">
        <v>1017</v>
      </c>
      <c r="Q274" t="s">
        <v>1703</v>
      </c>
      <c r="R274" t="str">
        <f t="shared" si="24"/>
        <v>Action &amp; Adventure</v>
      </c>
    </row>
    <row r="275" spans="1:18" x14ac:dyDescent="0.2">
      <c r="A275" t="s">
        <v>1704</v>
      </c>
      <c r="B275" t="s">
        <v>1</v>
      </c>
      <c r="C275" t="str">
        <f t="shared" si="20"/>
        <v>Voiceless</v>
      </c>
      <c r="D275" t="s">
        <v>1705</v>
      </c>
      <c r="E275" t="s">
        <v>1706</v>
      </c>
      <c r="F275" t="str">
        <f t="shared" si="22"/>
        <v>Uzee Usman</v>
      </c>
      <c r="G275" t="s">
        <v>1707</v>
      </c>
      <c r="H275" t="s">
        <v>166</v>
      </c>
      <c r="I275" t="str">
        <f t="shared" si="23"/>
        <v>Nigeria</v>
      </c>
      <c r="J275" t="str">
        <f>TRIM(Table1[[#This Row],[Oldest Country]])</f>
        <v>Nigeria</v>
      </c>
      <c r="K275" s="17">
        <v>44506</v>
      </c>
      <c r="L275" s="17" t="str">
        <f t="shared" si="21"/>
        <v>Sat</v>
      </c>
      <c r="M275" s="17">
        <v>2020</v>
      </c>
      <c r="N275" t="s">
        <v>8</v>
      </c>
      <c r="O275" t="s">
        <v>617</v>
      </c>
      <c r="P275" t="s">
        <v>109</v>
      </c>
      <c r="Q275" t="s">
        <v>1708</v>
      </c>
      <c r="R275" t="str">
        <f t="shared" si="24"/>
        <v>Dramas</v>
      </c>
    </row>
    <row r="276" spans="1:18" x14ac:dyDescent="0.2">
      <c r="A276" t="s">
        <v>1709</v>
      </c>
      <c r="B276" t="s">
        <v>1</v>
      </c>
      <c r="C276" t="str">
        <f t="shared" si="20"/>
        <v>What Dreams May Come</v>
      </c>
      <c r="D276" t="s">
        <v>1710</v>
      </c>
      <c r="E276" t="s">
        <v>1711</v>
      </c>
      <c r="F276" t="str">
        <f t="shared" si="22"/>
        <v>Robin Williams</v>
      </c>
      <c r="G276" t="s">
        <v>1712</v>
      </c>
      <c r="H276" t="s">
        <v>1702</v>
      </c>
      <c r="I276" t="str">
        <f t="shared" si="23"/>
        <v>United States</v>
      </c>
      <c r="J276" t="str">
        <f>TRIM(Table1[[#This Row],[Oldest Country]])</f>
        <v>United States</v>
      </c>
      <c r="K276" s="17">
        <v>44507</v>
      </c>
      <c r="L276" s="17" t="str">
        <f t="shared" si="21"/>
        <v>Sun</v>
      </c>
      <c r="M276" s="17">
        <v>1998</v>
      </c>
      <c r="N276" t="s">
        <v>3</v>
      </c>
      <c r="O276" t="s">
        <v>336</v>
      </c>
      <c r="P276" t="s">
        <v>1713</v>
      </c>
      <c r="Q276" t="s">
        <v>1714</v>
      </c>
      <c r="R276" t="str">
        <f t="shared" si="24"/>
        <v>Dramas</v>
      </c>
    </row>
    <row r="277" spans="1:18" x14ac:dyDescent="0.2">
      <c r="A277" t="s">
        <v>1715</v>
      </c>
      <c r="B277" t="s">
        <v>1</v>
      </c>
      <c r="C277" t="str">
        <f t="shared" si="20"/>
        <v>Why Do Fools Fall in Love</v>
      </c>
      <c r="D277" t="s">
        <v>1716</v>
      </c>
      <c r="E277" t="s">
        <v>1717</v>
      </c>
      <c r="F277" t="str">
        <f t="shared" si="22"/>
        <v>Halle Berry</v>
      </c>
      <c r="G277" t="s">
        <v>1718</v>
      </c>
      <c r="H277" t="s">
        <v>2</v>
      </c>
      <c r="I277" t="str">
        <f t="shared" si="23"/>
        <v>United States</v>
      </c>
      <c r="J277" t="str">
        <f>TRIM(Table1[[#This Row],[Oldest Country]])</f>
        <v>United States</v>
      </c>
      <c r="K277" s="17">
        <v>44508</v>
      </c>
      <c r="L277" s="17" t="str">
        <f t="shared" si="21"/>
        <v>Mon</v>
      </c>
      <c r="M277" s="17">
        <v>1998</v>
      </c>
      <c r="N277" t="s">
        <v>154</v>
      </c>
      <c r="O277" t="s">
        <v>133</v>
      </c>
      <c r="P277" t="s">
        <v>1719</v>
      </c>
      <c r="Q277" t="s">
        <v>1720</v>
      </c>
      <c r="R277" t="str">
        <f t="shared" si="24"/>
        <v>Dramas</v>
      </c>
    </row>
    <row r="278" spans="1:18" x14ac:dyDescent="0.2">
      <c r="A278" t="s">
        <v>1723</v>
      </c>
      <c r="B278" t="s">
        <v>1</v>
      </c>
      <c r="C278" t="str">
        <f t="shared" si="20"/>
        <v>America</v>
      </c>
      <c r="D278" t="s">
        <v>1724</v>
      </c>
      <c r="E278" t="s">
        <v>1725</v>
      </c>
      <c r="F278" t="str">
        <f t="shared" si="22"/>
        <v>Channing Tatum</v>
      </c>
      <c r="G278" t="s">
        <v>1726</v>
      </c>
      <c r="H278" t="s">
        <v>2</v>
      </c>
      <c r="I278" t="str">
        <f t="shared" si="23"/>
        <v>United States</v>
      </c>
      <c r="J278" t="str">
        <f>TRIM(Table1[[#This Row],[Oldest Country]])</f>
        <v>United States</v>
      </c>
      <c r="K278" s="17">
        <v>44509</v>
      </c>
      <c r="L278" s="17" t="str">
        <f t="shared" si="21"/>
        <v>Tue</v>
      </c>
      <c r="M278" s="17">
        <v>2021</v>
      </c>
      <c r="N278" t="s">
        <v>8</v>
      </c>
      <c r="O278" t="s">
        <v>140</v>
      </c>
      <c r="P278" t="s">
        <v>412</v>
      </c>
      <c r="Q278" t="s">
        <v>1727</v>
      </c>
      <c r="R278" t="str">
        <f t="shared" si="24"/>
        <v>Action &amp; Adventure</v>
      </c>
    </row>
    <row r="279" spans="1:18" x14ac:dyDescent="0.2">
      <c r="A279" t="s">
        <v>1728</v>
      </c>
      <c r="B279" t="s">
        <v>1</v>
      </c>
      <c r="C279" t="str">
        <f t="shared" si="20"/>
        <v>Lying and Stealing</v>
      </c>
      <c r="D279" t="s">
        <v>1729</v>
      </c>
      <c r="E279" t="s">
        <v>1730</v>
      </c>
      <c r="F279" t="str">
        <f t="shared" si="22"/>
        <v>Theo James</v>
      </c>
      <c r="G279" t="s">
        <v>1731</v>
      </c>
      <c r="H279" t="s">
        <v>2</v>
      </c>
      <c r="I279" t="str">
        <f t="shared" si="23"/>
        <v>United States</v>
      </c>
      <c r="J279" t="str">
        <f>TRIM(Table1[[#This Row],[Oldest Country]])</f>
        <v>United States</v>
      </c>
      <c r="K279" s="17">
        <v>44510</v>
      </c>
      <c r="L279" s="17" t="str">
        <f t="shared" si="21"/>
        <v>Wed</v>
      </c>
      <c r="M279" s="17">
        <v>2019</v>
      </c>
      <c r="N279" t="s">
        <v>154</v>
      </c>
      <c r="O279" t="s">
        <v>188</v>
      </c>
      <c r="P279" t="s">
        <v>61</v>
      </c>
      <c r="Q279" t="s">
        <v>1732</v>
      </c>
      <c r="R279" t="str">
        <f t="shared" si="24"/>
        <v>Thrillers</v>
      </c>
    </row>
    <row r="280" spans="1:18" x14ac:dyDescent="0.2">
      <c r="A280" t="s">
        <v>1735</v>
      </c>
      <c r="B280" t="s">
        <v>1</v>
      </c>
      <c r="C280" t="str">
        <f t="shared" si="20"/>
        <v>Killing Them Softly</v>
      </c>
      <c r="D280" t="s">
        <v>1736</v>
      </c>
      <c r="E280" t="s">
        <v>1737</v>
      </c>
      <c r="F280" t="str">
        <f t="shared" si="22"/>
        <v>Brad Pitt</v>
      </c>
      <c r="G280" t="s">
        <v>1738</v>
      </c>
      <c r="H280" t="s">
        <v>2</v>
      </c>
      <c r="I280" t="str">
        <f t="shared" si="23"/>
        <v>United States</v>
      </c>
      <c r="J280" t="str">
        <f>TRIM(Table1[[#This Row],[Oldest Country]])</f>
        <v>United States</v>
      </c>
      <c r="K280" s="17">
        <v>44511</v>
      </c>
      <c r="L280" s="17" t="str">
        <f t="shared" si="21"/>
        <v>Thu</v>
      </c>
      <c r="M280" s="17">
        <v>2012</v>
      </c>
      <c r="N280" t="s">
        <v>154</v>
      </c>
      <c r="O280" t="s">
        <v>92</v>
      </c>
      <c r="P280" t="s">
        <v>316</v>
      </c>
      <c r="Q280" t="s">
        <v>1739</v>
      </c>
      <c r="R280" t="str">
        <f t="shared" si="24"/>
        <v>Dramas</v>
      </c>
    </row>
    <row r="281" spans="1:18" x14ac:dyDescent="0.2">
      <c r="A281" t="s">
        <v>1740</v>
      </c>
      <c r="B281" t="s">
        <v>1</v>
      </c>
      <c r="C281" t="str">
        <f t="shared" si="20"/>
        <v>Wonder Boy</v>
      </c>
      <c r="D281" t="s">
        <v>1741</v>
      </c>
      <c r="E281" t="s">
        <v>1742</v>
      </c>
      <c r="F281" t="str">
        <f t="shared" si="22"/>
        <v>Olivier Rousteing</v>
      </c>
      <c r="G281" t="s">
        <v>1743</v>
      </c>
      <c r="H281" t="s">
        <v>275</v>
      </c>
      <c r="I281" t="str">
        <f t="shared" si="23"/>
        <v>France</v>
      </c>
      <c r="J281" t="str">
        <f>TRIM(Table1[[#This Row],[Oldest Country]])</f>
        <v>France</v>
      </c>
      <c r="K281" s="17">
        <v>44512</v>
      </c>
      <c r="L281" s="17" t="str">
        <f t="shared" si="21"/>
        <v>Fri</v>
      </c>
      <c r="M281" s="17">
        <v>2019</v>
      </c>
      <c r="N281" t="s">
        <v>33</v>
      </c>
      <c r="O281" t="s">
        <v>232</v>
      </c>
      <c r="P281" t="s">
        <v>58</v>
      </c>
      <c r="Q281" t="s">
        <v>1744</v>
      </c>
      <c r="R281" t="str">
        <f t="shared" si="24"/>
        <v>Documentaries</v>
      </c>
    </row>
    <row r="282" spans="1:18" x14ac:dyDescent="0.2">
      <c r="A282" t="s">
        <v>1745</v>
      </c>
      <c r="B282" t="s">
        <v>1</v>
      </c>
      <c r="C282" t="str">
        <f t="shared" si="20"/>
        <v>Here Comes the Rain</v>
      </c>
      <c r="D282" t="s">
        <v>1746</v>
      </c>
      <c r="E282" t="s">
        <v>1747</v>
      </c>
      <c r="F282" t="str">
        <f t="shared" si="22"/>
        <v>Hassan Mrad</v>
      </c>
      <c r="G282" t="s">
        <v>1748</v>
      </c>
      <c r="H282" t="s">
        <v>1749</v>
      </c>
      <c r="I282" t="str">
        <f t="shared" si="23"/>
        <v>Lebanon</v>
      </c>
      <c r="J282" t="str">
        <f>TRIM(Table1[[#This Row],[Oldest Country]])</f>
        <v>Lebanon</v>
      </c>
      <c r="K282" s="17">
        <v>44513</v>
      </c>
      <c r="L282" s="17" t="str">
        <f t="shared" si="21"/>
        <v>Sat</v>
      </c>
      <c r="M282" s="17">
        <v>2010</v>
      </c>
      <c r="N282" t="s">
        <v>8</v>
      </c>
      <c r="O282" t="s">
        <v>495</v>
      </c>
      <c r="P282" t="s">
        <v>50</v>
      </c>
      <c r="Q282" t="s">
        <v>1750</v>
      </c>
      <c r="R282" t="str">
        <f t="shared" si="24"/>
        <v>Dramas</v>
      </c>
    </row>
    <row r="283" spans="1:18" x14ac:dyDescent="0.2">
      <c r="A283" t="s">
        <v>1751</v>
      </c>
      <c r="B283" t="s">
        <v>1</v>
      </c>
      <c r="C283" t="str">
        <f t="shared" si="20"/>
        <v>The Ice Road</v>
      </c>
      <c r="D283" t="s">
        <v>1752</v>
      </c>
      <c r="E283" t="s">
        <v>1753</v>
      </c>
      <c r="F283" t="str">
        <f t="shared" si="22"/>
        <v>Liam Neeson</v>
      </c>
      <c r="G283" t="s">
        <v>1754</v>
      </c>
      <c r="H283" t="s">
        <v>360</v>
      </c>
      <c r="I283" t="str">
        <f t="shared" si="23"/>
        <v>United States</v>
      </c>
      <c r="J283" t="str">
        <f>TRIM(Table1[[#This Row],[Oldest Country]])</f>
        <v>United States</v>
      </c>
      <c r="K283" s="17">
        <v>44514</v>
      </c>
      <c r="L283" s="17" t="str">
        <f t="shared" si="21"/>
        <v>Sun</v>
      </c>
      <c r="M283" s="17">
        <v>2021</v>
      </c>
      <c r="N283" t="s">
        <v>3</v>
      </c>
      <c r="O283" t="s">
        <v>482</v>
      </c>
      <c r="P283" t="s">
        <v>156</v>
      </c>
      <c r="Q283" t="s">
        <v>1755</v>
      </c>
      <c r="R283" t="str">
        <f t="shared" si="24"/>
        <v>Action &amp; Adventure</v>
      </c>
    </row>
    <row r="284" spans="1:18" x14ac:dyDescent="0.2">
      <c r="A284" t="s">
        <v>1756</v>
      </c>
      <c r="B284" t="s">
        <v>1</v>
      </c>
      <c r="C284" t="str">
        <f t="shared" si="20"/>
        <v>The Seventh Day</v>
      </c>
      <c r="D284" t="s">
        <v>1757</v>
      </c>
      <c r="E284" t="s">
        <v>1758</v>
      </c>
      <c r="F284" t="str">
        <f t="shared" si="22"/>
        <v>Guy Pearce</v>
      </c>
      <c r="G284" t="s">
        <v>1759</v>
      </c>
      <c r="H284" t="s">
        <v>2</v>
      </c>
      <c r="I284" t="str">
        <f t="shared" si="23"/>
        <v>United States</v>
      </c>
      <c r="J284" t="str">
        <f>TRIM(Table1[[#This Row],[Oldest Country]])</f>
        <v>United States</v>
      </c>
      <c r="K284" s="17">
        <v>44515</v>
      </c>
      <c r="L284" s="17" t="str">
        <f t="shared" si="21"/>
        <v>Mon</v>
      </c>
      <c r="M284" s="17">
        <v>2021</v>
      </c>
      <c r="N284" t="s">
        <v>154</v>
      </c>
      <c r="O284" t="s">
        <v>265</v>
      </c>
      <c r="P284" t="s">
        <v>777</v>
      </c>
      <c r="Q284" t="s">
        <v>1760</v>
      </c>
      <c r="R284" t="str">
        <f t="shared" si="24"/>
        <v>Horror Movies</v>
      </c>
    </row>
    <row r="285" spans="1:18" x14ac:dyDescent="0.2">
      <c r="A285" t="s">
        <v>1762</v>
      </c>
      <c r="B285" t="s">
        <v>1</v>
      </c>
      <c r="C285" t="str">
        <f t="shared" si="20"/>
        <v>O Vendedor de Sonhos</v>
      </c>
      <c r="D285" t="s">
        <v>1763</v>
      </c>
      <c r="E285" t="s">
        <v>1764</v>
      </c>
      <c r="F285" t="str">
        <f t="shared" si="22"/>
        <v>C√©sar Troncoso</v>
      </c>
      <c r="G285" t="s">
        <v>1765</v>
      </c>
      <c r="H285" t="s">
        <v>929</v>
      </c>
      <c r="I285" t="str">
        <f t="shared" si="23"/>
        <v>Brazil</v>
      </c>
      <c r="J285" t="str">
        <f>TRIM(Table1[[#This Row],[Oldest Country]])</f>
        <v>Brazil</v>
      </c>
      <c r="K285" s="17">
        <v>44516</v>
      </c>
      <c r="L285" s="17" t="str">
        <f t="shared" si="21"/>
        <v>Tue</v>
      </c>
      <c r="M285" s="17">
        <v>2016</v>
      </c>
      <c r="N285" t="s">
        <v>33</v>
      </c>
      <c r="O285" t="s">
        <v>118</v>
      </c>
      <c r="P285" t="s">
        <v>50</v>
      </c>
      <c r="Q285" t="s">
        <v>1766</v>
      </c>
      <c r="R285" t="str">
        <f t="shared" si="24"/>
        <v>Dramas</v>
      </c>
    </row>
    <row r="286" spans="1:18" x14ac:dyDescent="0.2">
      <c r="A286" t="s">
        <v>1767</v>
      </c>
      <c r="B286" t="s">
        <v>1</v>
      </c>
      <c r="C286" t="str">
        <f t="shared" si="20"/>
        <v>Osuofia in London</v>
      </c>
      <c r="D286" t="s">
        <v>1768</v>
      </c>
      <c r="E286" t="s">
        <v>1769</v>
      </c>
      <c r="F286" t="str">
        <f t="shared" si="22"/>
        <v>Nkem Owoh</v>
      </c>
      <c r="G286" t="s">
        <v>1770</v>
      </c>
      <c r="H286" t="s">
        <v>166</v>
      </c>
      <c r="I286" t="str">
        <f t="shared" si="23"/>
        <v>Nigeria</v>
      </c>
      <c r="J286" t="str">
        <f>TRIM(Table1[[#This Row],[Oldest Country]])</f>
        <v>Nigeria</v>
      </c>
      <c r="K286" s="17">
        <v>44517</v>
      </c>
      <c r="L286" s="17" t="str">
        <f t="shared" si="21"/>
        <v>Wed</v>
      </c>
      <c r="M286" s="17">
        <v>2003</v>
      </c>
      <c r="N286" t="s">
        <v>8</v>
      </c>
      <c r="O286" t="s">
        <v>786</v>
      </c>
      <c r="P286" t="s">
        <v>250</v>
      </c>
      <c r="Q286" t="s">
        <v>1771</v>
      </c>
      <c r="R286" t="str">
        <f t="shared" si="24"/>
        <v>Comedies</v>
      </c>
    </row>
    <row r="287" spans="1:18" x14ac:dyDescent="0.2">
      <c r="A287" t="s">
        <v>1772</v>
      </c>
      <c r="B287" t="s">
        <v>1</v>
      </c>
      <c r="C287" t="str">
        <f t="shared" si="20"/>
        <v>#Selfie</v>
      </c>
      <c r="D287" t="s">
        <v>1773</v>
      </c>
      <c r="E287" t="s">
        <v>1774</v>
      </c>
      <c r="F287" t="str">
        <f t="shared" si="22"/>
        <v>Flavia Hojda</v>
      </c>
      <c r="G287" t="s">
        <v>1775</v>
      </c>
      <c r="H287" t="s">
        <v>1776</v>
      </c>
      <c r="I287" t="str">
        <f t="shared" si="23"/>
        <v>Romania</v>
      </c>
      <c r="J287" t="str">
        <f>TRIM(Table1[[#This Row],[Oldest Country]])</f>
        <v>Romania</v>
      </c>
      <c r="K287" s="17">
        <v>44518</v>
      </c>
      <c r="L287" s="17" t="str">
        <f t="shared" si="21"/>
        <v>Thu</v>
      </c>
      <c r="M287" s="17">
        <v>2014</v>
      </c>
      <c r="N287" t="s">
        <v>8</v>
      </c>
      <c r="O287" t="s">
        <v>25</v>
      </c>
      <c r="P287" t="s">
        <v>250</v>
      </c>
      <c r="Q287" t="s">
        <v>1777</v>
      </c>
      <c r="R287" t="str">
        <f t="shared" si="24"/>
        <v>Comedies</v>
      </c>
    </row>
    <row r="288" spans="1:18" x14ac:dyDescent="0.2">
      <c r="A288" t="s">
        <v>1778</v>
      </c>
      <c r="B288" t="s">
        <v>1</v>
      </c>
      <c r="C288" t="str">
        <f t="shared" si="20"/>
        <v>#Selfie 69</v>
      </c>
      <c r="D288" t="s">
        <v>1779</v>
      </c>
      <c r="E288" t="s">
        <v>1774</v>
      </c>
      <c r="F288" t="str">
        <f t="shared" si="22"/>
        <v>Maia Morgenstern</v>
      </c>
      <c r="G288" t="s">
        <v>1780</v>
      </c>
      <c r="H288" t="s">
        <v>1776</v>
      </c>
      <c r="I288" t="str">
        <f t="shared" si="23"/>
        <v>Romania</v>
      </c>
      <c r="J288" t="str">
        <f>TRIM(Table1[[#This Row],[Oldest Country]])</f>
        <v>Romania</v>
      </c>
      <c r="K288" s="17">
        <v>44519</v>
      </c>
      <c r="L288" s="17" t="str">
        <f t="shared" si="21"/>
        <v>Fri</v>
      </c>
      <c r="M288" s="17">
        <v>2016</v>
      </c>
      <c r="N288" t="s">
        <v>8</v>
      </c>
      <c r="O288" t="s">
        <v>315</v>
      </c>
      <c r="P288" t="s">
        <v>250</v>
      </c>
      <c r="Q288" t="s">
        <v>1781</v>
      </c>
      <c r="R288" t="str">
        <f t="shared" si="24"/>
        <v>Comedies</v>
      </c>
    </row>
    <row r="289" spans="1:18" x14ac:dyDescent="0.2">
      <c r="A289" t="s">
        <v>1782</v>
      </c>
      <c r="B289" t="s">
        <v>1</v>
      </c>
      <c r="C289" t="str">
        <f t="shared" si="20"/>
        <v>Love Is a Story</v>
      </c>
      <c r="D289" t="s">
        <v>1783</v>
      </c>
      <c r="E289" t="s">
        <v>1774</v>
      </c>
      <c r="F289" t="str">
        <f t="shared" si="22"/>
        <v>Raluca Aprodu</v>
      </c>
      <c r="G289" t="s">
        <v>1784</v>
      </c>
      <c r="H289" t="s">
        <v>1776</v>
      </c>
      <c r="I289" t="str">
        <f t="shared" si="23"/>
        <v>Romania</v>
      </c>
      <c r="J289" t="str">
        <f>TRIM(Table1[[#This Row],[Oldest Country]])</f>
        <v>Romania</v>
      </c>
      <c r="K289" s="17">
        <v>44520</v>
      </c>
      <c r="L289" s="17" t="str">
        <f t="shared" si="21"/>
        <v>Sat</v>
      </c>
      <c r="M289" s="17">
        <v>2015</v>
      </c>
      <c r="N289" t="s">
        <v>8</v>
      </c>
      <c r="O289" t="s">
        <v>110</v>
      </c>
      <c r="P289" t="s">
        <v>1785</v>
      </c>
      <c r="Q289" t="s">
        <v>1786</v>
      </c>
      <c r="R289" t="str">
        <f t="shared" si="24"/>
        <v>International Movies</v>
      </c>
    </row>
    <row r="290" spans="1:18" x14ac:dyDescent="0.2">
      <c r="A290" t="s">
        <v>1787</v>
      </c>
      <c r="B290" t="s">
        <v>6</v>
      </c>
      <c r="C290" t="str">
        <f t="shared" si="20"/>
        <v>Riverdale</v>
      </c>
      <c r="D290" t="s">
        <v>1788</v>
      </c>
      <c r="E290" t="s">
        <v>1789</v>
      </c>
      <c r="F290" t="str">
        <f t="shared" si="22"/>
        <v>K.J. Apa</v>
      </c>
      <c r="G290" t="s">
        <v>1790</v>
      </c>
      <c r="H290" t="s">
        <v>2</v>
      </c>
      <c r="I290" t="str">
        <f t="shared" si="23"/>
        <v>United States</v>
      </c>
      <c r="J290" t="str">
        <f>TRIM(Table1[[#This Row],[Oldest Country]])</f>
        <v>United States</v>
      </c>
      <c r="K290" s="17">
        <v>44521</v>
      </c>
      <c r="L290" s="17" t="str">
        <f t="shared" si="21"/>
        <v>Sun</v>
      </c>
      <c r="M290" s="17">
        <v>2019</v>
      </c>
      <c r="N290" t="s">
        <v>33</v>
      </c>
      <c r="O290" t="s">
        <v>55</v>
      </c>
      <c r="P290" t="s">
        <v>759</v>
      </c>
      <c r="Q290" t="s">
        <v>1791</v>
      </c>
      <c r="R290" t="str">
        <f t="shared" si="24"/>
        <v>Crime TV Shows</v>
      </c>
    </row>
    <row r="291" spans="1:18" x14ac:dyDescent="0.2">
      <c r="A291" t="s">
        <v>1792</v>
      </c>
      <c r="B291" t="s">
        <v>6</v>
      </c>
      <c r="C291" t="str">
        <f t="shared" si="20"/>
        <v>They've Gotta Have Us</v>
      </c>
      <c r="D291" t="s">
        <v>1793</v>
      </c>
      <c r="E291" t="s">
        <v>1794</v>
      </c>
      <c r="F291" t="str">
        <f t="shared" si="22"/>
        <v>Debbie Allen</v>
      </c>
      <c r="G291" t="s">
        <v>1795</v>
      </c>
      <c r="H291" t="s">
        <v>32</v>
      </c>
      <c r="I291" t="str">
        <f t="shared" si="23"/>
        <v>United Kingdom</v>
      </c>
      <c r="J291" t="str">
        <f>TRIM(Table1[[#This Row],[Oldest Country]])</f>
        <v>United Kingdom</v>
      </c>
      <c r="K291" s="17">
        <v>44522</v>
      </c>
      <c r="L291" s="17" t="str">
        <f t="shared" si="21"/>
        <v>Mon</v>
      </c>
      <c r="M291" s="17">
        <v>2018</v>
      </c>
      <c r="N291" t="s">
        <v>8</v>
      </c>
      <c r="O291" t="s">
        <v>12</v>
      </c>
      <c r="P291" t="s">
        <v>1796</v>
      </c>
      <c r="Q291" t="s">
        <v>1797</v>
      </c>
      <c r="R291" t="str">
        <f t="shared" si="24"/>
        <v>British TV Shows</v>
      </c>
    </row>
    <row r="292" spans="1:18" x14ac:dyDescent="0.2">
      <c r="A292" t="s">
        <v>1798</v>
      </c>
      <c r="B292" t="s">
        <v>1</v>
      </c>
      <c r="C292" t="str">
        <f t="shared" si="20"/>
        <v>Fatherhood</v>
      </c>
      <c r="D292" t="s">
        <v>1799</v>
      </c>
      <c r="E292" t="s">
        <v>1800</v>
      </c>
      <c r="F292" t="str">
        <f t="shared" si="22"/>
        <v>Kevin Hart</v>
      </c>
      <c r="G292" t="s">
        <v>1801</v>
      </c>
      <c r="H292" t="s">
        <v>2</v>
      </c>
      <c r="I292" t="str">
        <f t="shared" si="23"/>
        <v>United States</v>
      </c>
      <c r="J292" t="str">
        <f>TRIM(Table1[[#This Row],[Oldest Country]])</f>
        <v>United States</v>
      </c>
      <c r="K292" s="17">
        <v>44523</v>
      </c>
      <c r="L292" s="17" t="str">
        <f t="shared" si="21"/>
        <v>Tue</v>
      </c>
      <c r="M292" s="17">
        <v>2021</v>
      </c>
      <c r="N292" t="s">
        <v>3</v>
      </c>
      <c r="O292" t="s">
        <v>102</v>
      </c>
      <c r="P292" t="s">
        <v>316</v>
      </c>
      <c r="Q292" t="s">
        <v>1802</v>
      </c>
      <c r="R292" t="str">
        <f t="shared" si="24"/>
        <v>Dramas</v>
      </c>
    </row>
    <row r="293" spans="1:18" x14ac:dyDescent="0.2">
      <c r="A293" t="s">
        <v>1805</v>
      </c>
      <c r="B293" t="s">
        <v>1</v>
      </c>
      <c r="C293" t="str">
        <f t="shared" si="20"/>
        <v>Kambili</v>
      </c>
      <c r="D293" t="s">
        <v>1806</v>
      </c>
      <c r="E293" t="s">
        <v>909</v>
      </c>
      <c r="F293" t="str">
        <f t="shared" si="22"/>
        <v>Nancy Isime</v>
      </c>
      <c r="G293" t="s">
        <v>1807</v>
      </c>
      <c r="H293" t="s">
        <v>166</v>
      </c>
      <c r="I293" t="str">
        <f t="shared" si="23"/>
        <v>Nigeria</v>
      </c>
      <c r="J293" t="str">
        <f>TRIM(Table1[[#This Row],[Oldest Country]])</f>
        <v>Nigeria</v>
      </c>
      <c r="K293" s="17">
        <v>44524</v>
      </c>
      <c r="L293" s="17" t="str">
        <f t="shared" si="21"/>
        <v>Wed</v>
      </c>
      <c r="M293" s="17">
        <v>2020</v>
      </c>
      <c r="N293" t="s">
        <v>33</v>
      </c>
      <c r="O293" t="s">
        <v>315</v>
      </c>
      <c r="P293" t="s">
        <v>75</v>
      </c>
      <c r="Q293" t="s">
        <v>1808</v>
      </c>
      <c r="R293" t="str">
        <f t="shared" si="24"/>
        <v>Comedies</v>
      </c>
    </row>
    <row r="294" spans="1:18" x14ac:dyDescent="0.2">
      <c r="A294" t="s">
        <v>1812</v>
      </c>
      <c r="B294" t="s">
        <v>1</v>
      </c>
      <c r="C294" t="str">
        <f t="shared" si="20"/>
        <v>Aziza</v>
      </c>
      <c r="D294" t="s">
        <v>1813</v>
      </c>
      <c r="E294" t="s">
        <v>1814</v>
      </c>
      <c r="F294" t="str">
        <f t="shared" si="22"/>
        <v>Caress Bashar</v>
      </c>
      <c r="G294" t="s">
        <v>1815</v>
      </c>
      <c r="H294" t="s">
        <v>1816</v>
      </c>
      <c r="I294" t="str">
        <f t="shared" si="23"/>
        <v>Lebanon</v>
      </c>
      <c r="J294" t="str">
        <f>TRIM(Table1[[#This Row],[Oldest Country]])</f>
        <v>Lebanon</v>
      </c>
      <c r="K294" s="17">
        <v>44525</v>
      </c>
      <c r="L294" s="17" t="str">
        <f t="shared" si="21"/>
        <v>Thu</v>
      </c>
      <c r="M294" s="17">
        <v>2019</v>
      </c>
      <c r="N294" t="s">
        <v>53</v>
      </c>
      <c r="O294" t="s">
        <v>238</v>
      </c>
      <c r="P294" t="s">
        <v>337</v>
      </c>
      <c r="Q294" t="s">
        <v>1817</v>
      </c>
      <c r="R294" t="str">
        <f t="shared" si="24"/>
        <v>Comedies</v>
      </c>
    </row>
    <row r="295" spans="1:18" x14ac:dyDescent="0.2">
      <c r="A295" t="s">
        <v>1819</v>
      </c>
      <c r="B295" t="s">
        <v>1</v>
      </c>
      <c r="C295" t="str">
        <f t="shared" si="20"/>
        <v>Fan Girl</v>
      </c>
      <c r="D295" t="s">
        <v>1820</v>
      </c>
      <c r="E295" t="s">
        <v>1821</v>
      </c>
      <c r="F295" t="str">
        <f t="shared" si="22"/>
        <v>Charlie Dizon</v>
      </c>
      <c r="G295" t="s">
        <v>1822</v>
      </c>
      <c r="H295" t="s">
        <v>1823</v>
      </c>
      <c r="I295" t="str">
        <f t="shared" si="23"/>
        <v>Philippines</v>
      </c>
      <c r="J295" t="str">
        <f>TRIM(Table1[[#This Row],[Oldest Country]])</f>
        <v>Philippines</v>
      </c>
      <c r="K295" s="17">
        <v>44526</v>
      </c>
      <c r="L295" s="17" t="str">
        <f t="shared" si="21"/>
        <v>Fri</v>
      </c>
      <c r="M295" s="17">
        <v>2020</v>
      </c>
      <c r="N295" t="s">
        <v>8</v>
      </c>
      <c r="O295" t="s">
        <v>495</v>
      </c>
      <c r="P295" t="s">
        <v>26</v>
      </c>
      <c r="Q295" t="s">
        <v>1824</v>
      </c>
      <c r="R295" t="str">
        <f t="shared" si="24"/>
        <v>Dramas</v>
      </c>
    </row>
    <row r="296" spans="1:18" x14ac:dyDescent="0.2">
      <c r="A296" t="s">
        <v>1826</v>
      </c>
      <c r="B296" t="s">
        <v>1</v>
      </c>
      <c r="C296" t="str">
        <f t="shared" si="20"/>
        <v>Red Snow</v>
      </c>
      <c r="D296" t="s">
        <v>1827</v>
      </c>
      <c r="E296" t="s">
        <v>1828</v>
      </c>
      <c r="F296" t="str">
        <f t="shared" si="22"/>
        <v>Asivak Koostachin</v>
      </c>
      <c r="G296" t="s">
        <v>1829</v>
      </c>
      <c r="H296" t="s">
        <v>508</v>
      </c>
      <c r="I296" t="str">
        <f t="shared" si="23"/>
        <v>Canada</v>
      </c>
      <c r="J296" t="str">
        <f>TRIM(Table1[[#This Row],[Oldest Country]])</f>
        <v>Canada</v>
      </c>
      <c r="K296" s="17">
        <v>44527</v>
      </c>
      <c r="L296" s="17" t="str">
        <f t="shared" si="21"/>
        <v>Sat</v>
      </c>
      <c r="M296" s="17">
        <v>2019</v>
      </c>
      <c r="N296" t="s">
        <v>8</v>
      </c>
      <c r="O296" t="s">
        <v>118</v>
      </c>
      <c r="P296" t="s">
        <v>316</v>
      </c>
      <c r="Q296" t="s">
        <v>1830</v>
      </c>
      <c r="R296" t="str">
        <f t="shared" si="24"/>
        <v>Dramas</v>
      </c>
    </row>
    <row r="297" spans="1:18" x14ac:dyDescent="0.2">
      <c r="A297" t="s">
        <v>1831</v>
      </c>
      <c r="B297" t="s">
        <v>1</v>
      </c>
      <c r="C297" t="str">
        <f t="shared" si="20"/>
        <v>Silver Linings Playbook</v>
      </c>
      <c r="D297" t="s">
        <v>1832</v>
      </c>
      <c r="E297" t="s">
        <v>1833</v>
      </c>
      <c r="F297" t="str">
        <f t="shared" si="22"/>
        <v>Bradley Cooper</v>
      </c>
      <c r="G297" t="s">
        <v>1834</v>
      </c>
      <c r="H297" t="s">
        <v>2</v>
      </c>
      <c r="I297" t="str">
        <f t="shared" si="23"/>
        <v>United States</v>
      </c>
      <c r="J297" t="str">
        <f>TRIM(Table1[[#This Row],[Oldest Country]])</f>
        <v>United States</v>
      </c>
      <c r="K297" s="17">
        <v>44528</v>
      </c>
      <c r="L297" s="17" t="str">
        <f t="shared" si="21"/>
        <v>Sun</v>
      </c>
      <c r="M297" s="17">
        <v>2012</v>
      </c>
      <c r="N297" t="s">
        <v>154</v>
      </c>
      <c r="O297" t="s">
        <v>163</v>
      </c>
      <c r="P297" t="s">
        <v>337</v>
      </c>
      <c r="Q297" t="s">
        <v>1835</v>
      </c>
      <c r="R297" t="str">
        <f t="shared" si="24"/>
        <v>Comedies</v>
      </c>
    </row>
    <row r="298" spans="1:18" x14ac:dyDescent="0.2">
      <c r="A298" t="s">
        <v>1836</v>
      </c>
      <c r="B298" t="s">
        <v>1</v>
      </c>
      <c r="C298" t="str">
        <f t="shared" si="20"/>
        <v>Biking Borders</v>
      </c>
      <c r="D298" t="s">
        <v>1837</v>
      </c>
      <c r="E298" t="s">
        <v>1838</v>
      </c>
      <c r="F298" t="str">
        <f t="shared" si="22"/>
        <v>Max Jabs</v>
      </c>
      <c r="G298" t="s">
        <v>1839</v>
      </c>
      <c r="H298" t="s">
        <v>1188</v>
      </c>
      <c r="I298" t="str">
        <f t="shared" si="23"/>
        <v>Germany</v>
      </c>
      <c r="J298" t="str">
        <f>TRIM(Table1[[#This Row],[Oldest Country]])</f>
        <v>Germany</v>
      </c>
      <c r="K298" s="17">
        <v>44529</v>
      </c>
      <c r="L298" s="17" t="str">
        <f t="shared" si="21"/>
        <v>Mon</v>
      </c>
      <c r="M298" s="17">
        <v>2019</v>
      </c>
      <c r="N298" t="s">
        <v>33</v>
      </c>
      <c r="O298" t="s">
        <v>572</v>
      </c>
      <c r="P298" t="s">
        <v>237</v>
      </c>
      <c r="Q298" t="s">
        <v>1840</v>
      </c>
      <c r="R298" t="str">
        <f t="shared" si="24"/>
        <v>Documentaries</v>
      </c>
    </row>
    <row r="299" spans="1:18" x14ac:dyDescent="0.2">
      <c r="A299" t="s">
        <v>1841</v>
      </c>
      <c r="B299" t="s">
        <v>1</v>
      </c>
      <c r="C299" t="str">
        <f t="shared" si="20"/>
        <v>Lowriders</v>
      </c>
      <c r="D299" t="s">
        <v>1842</v>
      </c>
      <c r="E299" t="s">
        <v>1843</v>
      </c>
      <c r="F299" t="str">
        <f t="shared" si="22"/>
        <v>Demi√°n Bichir</v>
      </c>
      <c r="G299" t="s">
        <v>1844</v>
      </c>
      <c r="H299" t="s">
        <v>2</v>
      </c>
      <c r="I299" t="str">
        <f t="shared" si="23"/>
        <v>United States</v>
      </c>
      <c r="J299" t="str">
        <f>TRIM(Table1[[#This Row],[Oldest Country]])</f>
        <v>United States</v>
      </c>
      <c r="K299" s="17">
        <v>44530</v>
      </c>
      <c r="L299" s="17" t="str">
        <f t="shared" si="21"/>
        <v>Tue</v>
      </c>
      <c r="M299" s="17">
        <v>2016</v>
      </c>
      <c r="N299" t="s">
        <v>3</v>
      </c>
      <c r="O299" t="s">
        <v>140</v>
      </c>
      <c r="P299" t="s">
        <v>652</v>
      </c>
      <c r="Q299" t="s">
        <v>1845</v>
      </c>
      <c r="R299" t="str">
        <f t="shared" si="24"/>
        <v>Dramas</v>
      </c>
    </row>
    <row r="300" spans="1:18" x14ac:dyDescent="0.2">
      <c r="A300" t="s">
        <v>1846</v>
      </c>
      <c r="B300" t="s">
        <v>1</v>
      </c>
      <c r="C300" t="str">
        <f t="shared" si="20"/>
        <v>Security</v>
      </c>
      <c r="D300" t="s">
        <v>1847</v>
      </c>
      <c r="E300" t="s">
        <v>1848</v>
      </c>
      <c r="F300" t="str">
        <f t="shared" si="22"/>
        <v>Marco D'Amore</v>
      </c>
      <c r="G300" t="s">
        <v>1849</v>
      </c>
      <c r="H300" t="s">
        <v>825</v>
      </c>
      <c r="I300" t="str">
        <f t="shared" si="23"/>
        <v>Italy</v>
      </c>
      <c r="J300" t="str">
        <f>TRIM(Table1[[#This Row],[Oldest Country]])</f>
        <v>Italy</v>
      </c>
      <c r="K300" s="17">
        <v>44531</v>
      </c>
      <c r="L300" s="17" t="str">
        <f t="shared" si="21"/>
        <v>Wed</v>
      </c>
      <c r="M300" s="17">
        <v>2021</v>
      </c>
      <c r="N300" t="s">
        <v>8</v>
      </c>
      <c r="O300" t="s">
        <v>315</v>
      </c>
      <c r="P300" t="s">
        <v>109</v>
      </c>
      <c r="Q300" t="s">
        <v>1850</v>
      </c>
      <c r="R300" t="str">
        <f t="shared" si="24"/>
        <v>Dramas</v>
      </c>
    </row>
    <row r="301" spans="1:18" x14ac:dyDescent="0.2">
      <c r="A301" t="s">
        <v>1851</v>
      </c>
      <c r="B301" t="s">
        <v>1</v>
      </c>
      <c r="C301" t="str">
        <f t="shared" si="20"/>
        <v>FTA</v>
      </c>
      <c r="D301" t="s">
        <v>1852</v>
      </c>
      <c r="E301" t="s">
        <v>1853</v>
      </c>
      <c r="F301" t="str">
        <f t="shared" si="22"/>
        <v>Jane Fonda</v>
      </c>
      <c r="G301" t="s">
        <v>1854</v>
      </c>
      <c r="H301" t="s">
        <v>2</v>
      </c>
      <c r="I301" t="str">
        <f t="shared" si="23"/>
        <v>United States</v>
      </c>
      <c r="J301" t="str">
        <f>TRIM(Table1[[#This Row],[Oldest Country]])</f>
        <v>United States</v>
      </c>
      <c r="K301" s="17">
        <v>44532</v>
      </c>
      <c r="L301" s="17" t="str">
        <f t="shared" si="21"/>
        <v>Thu</v>
      </c>
      <c r="M301" s="17">
        <v>1972</v>
      </c>
      <c r="N301" t="s">
        <v>8</v>
      </c>
      <c r="O301" t="s">
        <v>41</v>
      </c>
      <c r="P301" t="s">
        <v>5</v>
      </c>
      <c r="Q301" t="s">
        <v>1855</v>
      </c>
      <c r="R301" t="str">
        <f t="shared" si="24"/>
        <v>Documentaries</v>
      </c>
    </row>
    <row r="302" spans="1:18" x14ac:dyDescent="0.2">
      <c r="A302" t="s">
        <v>1856</v>
      </c>
      <c r="B302" t="s">
        <v>1</v>
      </c>
      <c r="C302" t="str">
        <f t="shared" si="20"/>
        <v>Life of Crime</v>
      </c>
      <c r="D302" t="s">
        <v>1857</v>
      </c>
      <c r="E302" t="s">
        <v>1858</v>
      </c>
      <c r="F302" t="str">
        <f t="shared" si="22"/>
        <v>Jennifer Aniston</v>
      </c>
      <c r="G302" t="s">
        <v>1859</v>
      </c>
      <c r="H302" t="s">
        <v>2</v>
      </c>
      <c r="I302" t="str">
        <f t="shared" si="23"/>
        <v>United States</v>
      </c>
      <c r="J302" t="str">
        <f>TRIM(Table1[[#This Row],[Oldest Country]])</f>
        <v>United States</v>
      </c>
      <c r="K302" s="17">
        <v>44533</v>
      </c>
      <c r="L302" s="17" t="str">
        <f t="shared" si="21"/>
        <v>Fri</v>
      </c>
      <c r="M302" s="17">
        <v>2013</v>
      </c>
      <c r="N302" t="s">
        <v>154</v>
      </c>
      <c r="O302" t="s">
        <v>495</v>
      </c>
      <c r="P302" t="s">
        <v>816</v>
      </c>
      <c r="Q302" t="s">
        <v>1860</v>
      </c>
      <c r="R302" t="str">
        <f t="shared" si="24"/>
        <v>Comedies</v>
      </c>
    </row>
    <row r="303" spans="1:18" x14ac:dyDescent="0.2">
      <c r="A303" t="s">
        <v>1861</v>
      </c>
      <c r="B303" t="s">
        <v>1</v>
      </c>
      <c r="C303" t="str">
        <f t="shared" si="20"/>
        <v>Rogue Warfare</v>
      </c>
      <c r="D303" t="s">
        <v>1862</v>
      </c>
      <c r="E303" t="s">
        <v>1863</v>
      </c>
      <c r="F303" t="str">
        <f t="shared" si="22"/>
        <v>Will Yun Lee</v>
      </c>
      <c r="G303" t="s">
        <v>1864</v>
      </c>
      <c r="H303" t="s">
        <v>2</v>
      </c>
      <c r="I303" t="str">
        <f t="shared" si="23"/>
        <v>United States</v>
      </c>
      <c r="J303" t="str">
        <f>TRIM(Table1[[#This Row],[Oldest Country]])</f>
        <v>United States</v>
      </c>
      <c r="K303" s="17">
        <v>44534</v>
      </c>
      <c r="L303" s="17" t="str">
        <f t="shared" si="21"/>
        <v>Sat</v>
      </c>
      <c r="M303" s="17">
        <v>2020</v>
      </c>
      <c r="N303" t="s">
        <v>154</v>
      </c>
      <c r="O303" t="s">
        <v>173</v>
      </c>
      <c r="P303" t="s">
        <v>156</v>
      </c>
      <c r="Q303" t="s">
        <v>1865</v>
      </c>
      <c r="R303" t="str">
        <f t="shared" si="24"/>
        <v>Action &amp; Adventure</v>
      </c>
    </row>
    <row r="304" spans="1:18" x14ac:dyDescent="0.2">
      <c r="A304" t="s">
        <v>1866</v>
      </c>
      <c r="B304" t="s">
        <v>1</v>
      </c>
      <c r="C304" t="str">
        <f t="shared" si="20"/>
        <v>Sir! No Sir!</v>
      </c>
      <c r="D304" t="s">
        <v>1867</v>
      </c>
      <c r="E304" t="s">
        <v>1868</v>
      </c>
      <c r="F304" t="str">
        <f t="shared" si="22"/>
        <v>Troy Garity</v>
      </c>
      <c r="G304" t="s">
        <v>1869</v>
      </c>
      <c r="H304" t="s">
        <v>2</v>
      </c>
      <c r="I304" t="str">
        <f t="shared" si="23"/>
        <v>United States</v>
      </c>
      <c r="J304" t="str">
        <f>TRIM(Table1[[#This Row],[Oldest Country]])</f>
        <v>United States</v>
      </c>
      <c r="K304" s="17">
        <v>44535</v>
      </c>
      <c r="L304" s="17" t="str">
        <f t="shared" si="21"/>
        <v>Sun</v>
      </c>
      <c r="M304" s="17">
        <v>2005</v>
      </c>
      <c r="N304" t="s">
        <v>8</v>
      </c>
      <c r="O304" t="s">
        <v>786</v>
      </c>
      <c r="P304" t="s">
        <v>5</v>
      </c>
      <c r="Q304" t="s">
        <v>1870</v>
      </c>
      <c r="R304" t="str">
        <f t="shared" si="24"/>
        <v>Documentaries</v>
      </c>
    </row>
    <row r="305" spans="1:18" x14ac:dyDescent="0.2">
      <c r="A305" t="s">
        <v>1871</v>
      </c>
      <c r="B305" t="s">
        <v>6</v>
      </c>
      <c r="C305" t="str">
        <f t="shared" si="20"/>
        <v>The American Bible Challenge</v>
      </c>
      <c r="D305" t="s">
        <v>1872</v>
      </c>
      <c r="E305" t="s">
        <v>1873</v>
      </c>
      <c r="F305" t="str">
        <f t="shared" si="22"/>
        <v>Jeff Foxworthy</v>
      </c>
      <c r="G305" t="s">
        <v>1874</v>
      </c>
      <c r="H305" t="s">
        <v>2</v>
      </c>
      <c r="I305" t="str">
        <f t="shared" si="23"/>
        <v>United States</v>
      </c>
      <c r="J305" t="str">
        <f>TRIM(Table1[[#This Row],[Oldest Country]])</f>
        <v>United States</v>
      </c>
      <c r="K305" s="17">
        <v>44536</v>
      </c>
      <c r="L305" s="17" t="str">
        <f t="shared" si="21"/>
        <v>Mon</v>
      </c>
      <c r="M305" s="17">
        <v>2014</v>
      </c>
      <c r="N305" t="s">
        <v>234</v>
      </c>
      <c r="O305" t="s">
        <v>12</v>
      </c>
      <c r="P305" t="s">
        <v>191</v>
      </c>
      <c r="Q305" t="s">
        <v>1875</v>
      </c>
      <c r="R305" t="str">
        <f t="shared" si="24"/>
        <v>Reality TV</v>
      </c>
    </row>
    <row r="306" spans="1:18" x14ac:dyDescent="0.2">
      <c r="A306" t="s">
        <v>1876</v>
      </c>
      <c r="B306" t="s">
        <v>6</v>
      </c>
      <c r="C306" t="str">
        <f t="shared" si="20"/>
        <v>Metallica</v>
      </c>
      <c r="D306" t="s">
        <v>1877</v>
      </c>
      <c r="E306" t="s">
        <v>1878</v>
      </c>
      <c r="F306" t="str">
        <f t="shared" si="22"/>
        <v>James Hetfield</v>
      </c>
      <c r="G306" t="s">
        <v>1879</v>
      </c>
      <c r="H306" t="s">
        <v>2</v>
      </c>
      <c r="I306" t="str">
        <f t="shared" si="23"/>
        <v>United States</v>
      </c>
      <c r="J306" t="str">
        <f>TRIM(Table1[[#This Row],[Oldest Country]])</f>
        <v>United States</v>
      </c>
      <c r="K306" s="17">
        <v>44537</v>
      </c>
      <c r="L306" s="17" t="str">
        <f t="shared" si="21"/>
        <v>Tue</v>
      </c>
      <c r="M306" s="17">
        <v>2014</v>
      </c>
      <c r="N306" t="s">
        <v>8</v>
      </c>
      <c r="O306" t="s">
        <v>12</v>
      </c>
      <c r="P306" t="s">
        <v>466</v>
      </c>
      <c r="Q306" t="s">
        <v>1880</v>
      </c>
      <c r="R306" t="str">
        <f t="shared" si="24"/>
        <v>TV Shows</v>
      </c>
    </row>
    <row r="307" spans="1:18" x14ac:dyDescent="0.2">
      <c r="A307" t="s">
        <v>1881</v>
      </c>
      <c r="B307" t="s">
        <v>1</v>
      </c>
      <c r="C307" t="str">
        <f t="shared" si="20"/>
        <v>The Devil Below</v>
      </c>
      <c r="D307" t="s">
        <v>1882</v>
      </c>
      <c r="E307" t="s">
        <v>1883</v>
      </c>
      <c r="F307" t="str">
        <f t="shared" si="22"/>
        <v>Alicia Sanz</v>
      </c>
      <c r="G307" t="s">
        <v>1884</v>
      </c>
      <c r="H307" t="s">
        <v>2</v>
      </c>
      <c r="I307" t="str">
        <f t="shared" si="23"/>
        <v>United States</v>
      </c>
      <c r="J307" t="str">
        <f>TRIM(Table1[[#This Row],[Oldest Country]])</f>
        <v>United States</v>
      </c>
      <c r="K307" s="17">
        <v>44538</v>
      </c>
      <c r="L307" s="17" t="str">
        <f t="shared" si="21"/>
        <v>Wed</v>
      </c>
      <c r="M307" s="17">
        <v>2021</v>
      </c>
      <c r="N307" t="s">
        <v>8</v>
      </c>
      <c r="O307" t="s">
        <v>572</v>
      </c>
      <c r="P307" t="s">
        <v>777</v>
      </c>
      <c r="Q307" t="s">
        <v>1885</v>
      </c>
      <c r="R307" t="str">
        <f t="shared" si="24"/>
        <v>Horror Movies</v>
      </c>
    </row>
    <row r="308" spans="1:18" x14ac:dyDescent="0.2">
      <c r="A308" t="s">
        <v>1887</v>
      </c>
      <c r="B308" t="s">
        <v>1</v>
      </c>
      <c r="C308" t="str">
        <f t="shared" si="20"/>
        <v>Sarbath</v>
      </c>
      <c r="D308" t="s">
        <v>1888</v>
      </c>
      <c r="E308" t="s">
        <v>1889</v>
      </c>
      <c r="F308" t="str">
        <f t="shared" si="22"/>
        <v>Kathir</v>
      </c>
      <c r="G308" t="s">
        <v>1890</v>
      </c>
      <c r="H308" t="s">
        <v>14</v>
      </c>
      <c r="I308" t="str">
        <f t="shared" si="23"/>
        <v>India</v>
      </c>
      <c r="J308" t="str">
        <f>TRIM(Table1[[#This Row],[Oldest Country]])</f>
        <v>India</v>
      </c>
      <c r="K308" s="17">
        <v>44539</v>
      </c>
      <c r="L308" s="17" t="str">
        <f t="shared" si="21"/>
        <v>Thu</v>
      </c>
      <c r="M308" s="17">
        <v>2021</v>
      </c>
      <c r="N308" t="s">
        <v>53</v>
      </c>
      <c r="O308" t="s">
        <v>236</v>
      </c>
      <c r="P308" t="s">
        <v>250</v>
      </c>
      <c r="Q308" t="s">
        <v>1891</v>
      </c>
      <c r="R308" t="str">
        <f t="shared" si="24"/>
        <v>Comedies</v>
      </c>
    </row>
    <row r="309" spans="1:18" x14ac:dyDescent="0.2">
      <c r="A309" t="s">
        <v>1892</v>
      </c>
      <c r="B309" t="s">
        <v>1</v>
      </c>
      <c r="C309" t="str">
        <f t="shared" si="20"/>
        <v>Skater Girl</v>
      </c>
      <c r="D309" t="s">
        <v>1893</v>
      </c>
      <c r="E309" t="s">
        <v>1894</v>
      </c>
      <c r="F309" t="str">
        <f t="shared" si="22"/>
        <v>Rachel Saanchita Gupta</v>
      </c>
      <c r="G309" t="s">
        <v>1895</v>
      </c>
      <c r="H309" t="s">
        <v>1896</v>
      </c>
      <c r="I309" t="str">
        <f t="shared" si="23"/>
        <v>United States</v>
      </c>
      <c r="J309" t="str">
        <f>TRIM(Table1[[#This Row],[Oldest Country]])</f>
        <v>United States</v>
      </c>
      <c r="K309" s="17">
        <v>44540</v>
      </c>
      <c r="L309" s="17" t="str">
        <f t="shared" si="21"/>
        <v>Fri</v>
      </c>
      <c r="M309" s="17">
        <v>2021</v>
      </c>
      <c r="N309" t="s">
        <v>17</v>
      </c>
      <c r="O309" t="s">
        <v>108</v>
      </c>
      <c r="P309" t="s">
        <v>1328</v>
      </c>
      <c r="Q309" t="s">
        <v>1897</v>
      </c>
      <c r="R309" t="str">
        <f t="shared" si="24"/>
        <v>Children &amp; Family Movies</v>
      </c>
    </row>
    <row r="310" spans="1:18" x14ac:dyDescent="0.2">
      <c r="A310" t="s">
        <v>1898</v>
      </c>
      <c r="B310" t="s">
        <v>6</v>
      </c>
      <c r="C310" t="str">
        <f t="shared" si="20"/>
        <v>Trese</v>
      </c>
      <c r="D310" t="s">
        <v>1899</v>
      </c>
      <c r="E310" t="s">
        <v>1900</v>
      </c>
      <c r="F310" t="str">
        <f t="shared" si="22"/>
        <v>Shay Mitchell</v>
      </c>
      <c r="G310" t="s">
        <v>1901</v>
      </c>
      <c r="H310" t="s">
        <v>1902</v>
      </c>
      <c r="I310" t="str">
        <f t="shared" si="23"/>
        <v>Philippines</v>
      </c>
      <c r="J310" t="str">
        <f>TRIM(Table1[[#This Row],[Oldest Country]])</f>
        <v>Philippines</v>
      </c>
      <c r="K310" s="17">
        <v>44541</v>
      </c>
      <c r="L310" s="17" t="str">
        <f t="shared" si="21"/>
        <v>Sat</v>
      </c>
      <c r="M310" s="17">
        <v>2021</v>
      </c>
      <c r="N310" t="s">
        <v>8</v>
      </c>
      <c r="O310" t="s">
        <v>12</v>
      </c>
      <c r="P310" t="s">
        <v>1903</v>
      </c>
      <c r="Q310" t="s">
        <v>1904</v>
      </c>
      <c r="R310" t="str">
        <f t="shared" si="24"/>
        <v>Anime Series</v>
      </c>
    </row>
    <row r="311" spans="1:18" x14ac:dyDescent="0.2">
      <c r="A311" t="s">
        <v>1905</v>
      </c>
      <c r="B311" t="s">
        <v>1</v>
      </c>
      <c r="C311" t="str">
        <f t="shared" si="20"/>
        <v>Wish Dragon</v>
      </c>
      <c r="D311" t="s">
        <v>1906</v>
      </c>
      <c r="E311" t="s">
        <v>1907</v>
      </c>
      <c r="F311" t="str">
        <f t="shared" si="22"/>
        <v>Jimmy Wong</v>
      </c>
      <c r="G311" t="s">
        <v>1908</v>
      </c>
      <c r="H311" t="s">
        <v>1909</v>
      </c>
      <c r="I311" t="str">
        <f t="shared" si="23"/>
        <v>China</v>
      </c>
      <c r="J311" t="str">
        <f>TRIM(Table1[[#This Row],[Oldest Country]])</f>
        <v>China</v>
      </c>
      <c r="K311" s="17">
        <v>44542</v>
      </c>
      <c r="L311" s="17" t="str">
        <f t="shared" si="21"/>
        <v>Sun</v>
      </c>
      <c r="M311" s="17">
        <v>2021</v>
      </c>
      <c r="N311" t="s">
        <v>17</v>
      </c>
      <c r="O311" t="s">
        <v>196</v>
      </c>
      <c r="P311" t="s">
        <v>54</v>
      </c>
      <c r="Q311" t="s">
        <v>1910</v>
      </c>
      <c r="R311" t="str">
        <f t="shared" si="24"/>
        <v>Children &amp; Family Movies</v>
      </c>
    </row>
    <row r="312" spans="1:18" x14ac:dyDescent="0.2">
      <c r="A312" t="s">
        <v>1911</v>
      </c>
      <c r="B312" t="s">
        <v>1</v>
      </c>
      <c r="C312" t="str">
        <f t="shared" si="20"/>
        <v>A Haunted House 2</v>
      </c>
      <c r="D312" t="s">
        <v>1912</v>
      </c>
      <c r="E312" t="s">
        <v>1913</v>
      </c>
      <c r="F312" t="str">
        <f t="shared" si="22"/>
        <v>Marlon Wayans</v>
      </c>
      <c r="G312" t="s">
        <v>1914</v>
      </c>
      <c r="H312" t="s">
        <v>2</v>
      </c>
      <c r="I312" t="str">
        <f t="shared" si="23"/>
        <v>United States</v>
      </c>
      <c r="J312" t="str">
        <f>TRIM(Table1[[#This Row],[Oldest Country]])</f>
        <v>United States</v>
      </c>
      <c r="K312" s="17">
        <v>44543</v>
      </c>
      <c r="L312" s="17" t="str">
        <f t="shared" si="21"/>
        <v>Mon</v>
      </c>
      <c r="M312" s="17">
        <v>2014</v>
      </c>
      <c r="N312" t="s">
        <v>154</v>
      </c>
      <c r="O312" t="s">
        <v>536</v>
      </c>
      <c r="P312" t="s">
        <v>1915</v>
      </c>
      <c r="Q312" t="s">
        <v>1916</v>
      </c>
      <c r="R312" t="str">
        <f t="shared" si="24"/>
        <v>Comedies</v>
      </c>
    </row>
    <row r="313" spans="1:18" x14ac:dyDescent="0.2">
      <c r="A313" t="s">
        <v>1917</v>
      </c>
      <c r="B313" t="s">
        <v>1</v>
      </c>
      <c r="C313" t="str">
        <f t="shared" si="20"/>
        <v>Blind Intersections</v>
      </c>
      <c r="D313" t="s">
        <v>1918</v>
      </c>
      <c r="E313" t="s">
        <v>1919</v>
      </c>
      <c r="F313" t="str">
        <f t="shared" si="22"/>
        <v>Alaa Hammoud</v>
      </c>
      <c r="G313" t="s">
        <v>1920</v>
      </c>
      <c r="H313" t="s">
        <v>1921</v>
      </c>
      <c r="I313" t="str">
        <f t="shared" si="23"/>
        <v>Lebanon</v>
      </c>
      <c r="J313" t="str">
        <f>TRIM(Table1[[#This Row],[Oldest Country]])</f>
        <v>Lebanon</v>
      </c>
      <c r="K313" s="17">
        <v>44544</v>
      </c>
      <c r="L313" s="17" t="str">
        <f t="shared" si="21"/>
        <v>Tue</v>
      </c>
      <c r="M313" s="17">
        <v>2012</v>
      </c>
      <c r="N313" t="s">
        <v>8</v>
      </c>
      <c r="O313" t="s">
        <v>18</v>
      </c>
      <c r="P313" t="s">
        <v>50</v>
      </c>
      <c r="Q313" t="s">
        <v>1922</v>
      </c>
      <c r="R313" t="str">
        <f t="shared" si="24"/>
        <v>Dramas</v>
      </c>
    </row>
    <row r="314" spans="1:18" x14ac:dyDescent="0.2">
      <c r="A314" t="s">
        <v>1923</v>
      </c>
      <c r="B314" t="s">
        <v>1</v>
      </c>
      <c r="C314" t="str">
        <f t="shared" si="20"/>
        <v>Camellia Sisters</v>
      </c>
      <c r="D314" t="s">
        <v>1924</v>
      </c>
      <c r="E314" t="s">
        <v>1925</v>
      </c>
      <c r="F314" t="str">
        <f t="shared" si="22"/>
        <v>Le Khanh</v>
      </c>
      <c r="G314" t="s">
        <v>1926</v>
      </c>
      <c r="H314" t="s">
        <v>1513</v>
      </c>
      <c r="I314" t="str">
        <f t="shared" si="23"/>
        <v>Vietnam</v>
      </c>
      <c r="J314" t="str">
        <f>TRIM(Table1[[#This Row],[Oldest Country]])</f>
        <v>Vietnam</v>
      </c>
      <c r="K314" s="17">
        <v>44545</v>
      </c>
      <c r="L314" s="17" t="str">
        <f t="shared" si="21"/>
        <v>Wed</v>
      </c>
      <c r="M314" s="17">
        <v>2021</v>
      </c>
      <c r="N314" t="s">
        <v>8</v>
      </c>
      <c r="O314" t="s">
        <v>297</v>
      </c>
      <c r="P314" t="s">
        <v>50</v>
      </c>
      <c r="Q314" t="s">
        <v>1927</v>
      </c>
      <c r="R314" t="str">
        <f t="shared" si="24"/>
        <v>Dramas</v>
      </c>
    </row>
    <row r="315" spans="1:18" x14ac:dyDescent="0.2">
      <c r="A315" t="s">
        <v>1928</v>
      </c>
      <c r="B315" t="s">
        <v>1</v>
      </c>
      <c r="C315" t="str">
        <f t="shared" si="20"/>
        <v>Copenhagen</v>
      </c>
      <c r="D315" t="s">
        <v>1929</v>
      </c>
      <c r="E315" t="s">
        <v>1930</v>
      </c>
      <c r="F315" t="str">
        <f t="shared" si="22"/>
        <v>Gethin Anthony</v>
      </c>
      <c r="G315" t="s">
        <v>1931</v>
      </c>
      <c r="H315" t="s">
        <v>1932</v>
      </c>
      <c r="I315" t="str">
        <f t="shared" si="23"/>
        <v>Canada</v>
      </c>
      <c r="J315" t="str">
        <f>TRIM(Table1[[#This Row],[Oldest Country]])</f>
        <v>Canada</v>
      </c>
      <c r="K315" s="17">
        <v>44546</v>
      </c>
      <c r="L315" s="17" t="str">
        <f t="shared" si="21"/>
        <v>Thu</v>
      </c>
      <c r="M315" s="17">
        <v>2014</v>
      </c>
      <c r="N315" t="s">
        <v>8</v>
      </c>
      <c r="O315" t="s">
        <v>173</v>
      </c>
      <c r="P315" t="s">
        <v>766</v>
      </c>
      <c r="Q315" t="s">
        <v>1933</v>
      </c>
      <c r="R315" t="str">
        <f t="shared" si="24"/>
        <v>Dramas</v>
      </c>
    </row>
    <row r="316" spans="1:18" x14ac:dyDescent="0.2">
      <c r="A316" t="s">
        <v>1934</v>
      </c>
      <c r="B316" t="s">
        <v>1</v>
      </c>
      <c r="C316" t="str">
        <f t="shared" si="20"/>
        <v>Until Midnight</v>
      </c>
      <c r="D316" t="s">
        <v>1935</v>
      </c>
      <c r="E316" t="s">
        <v>1936</v>
      </c>
      <c r="F316" t="str">
        <f t="shared" si="22"/>
        <v>Ahmad Khamis Ali</v>
      </c>
      <c r="G316" t="s">
        <v>1937</v>
      </c>
      <c r="H316" t="s">
        <v>1938</v>
      </c>
      <c r="I316" t="str">
        <f t="shared" si="23"/>
        <v>United Arab Emirates</v>
      </c>
      <c r="J316" t="str">
        <f>TRIM(Table1[[#This Row],[Oldest Country]])</f>
        <v>United Arab Emirates</v>
      </c>
      <c r="K316" s="17">
        <v>44547</v>
      </c>
      <c r="L316" s="17" t="str">
        <f t="shared" si="21"/>
        <v>Fri</v>
      </c>
      <c r="M316" s="17">
        <v>2019</v>
      </c>
      <c r="N316" t="s">
        <v>33</v>
      </c>
      <c r="O316" t="s">
        <v>1939</v>
      </c>
      <c r="P316" t="s">
        <v>266</v>
      </c>
      <c r="Q316" t="s">
        <v>1940</v>
      </c>
      <c r="R316" t="str">
        <f t="shared" si="24"/>
        <v>International Movies</v>
      </c>
    </row>
    <row r="317" spans="1:18" x14ac:dyDescent="0.2">
      <c r="A317" t="s">
        <v>1941</v>
      </c>
      <c r="B317" t="s">
        <v>1</v>
      </c>
      <c r="C317" t="str">
        <f t="shared" si="20"/>
        <v>Awake</v>
      </c>
      <c r="D317" t="s">
        <v>1942</v>
      </c>
      <c r="E317" t="s">
        <v>1930</v>
      </c>
      <c r="F317" t="str">
        <f t="shared" si="22"/>
        <v>Gina Rodriguez</v>
      </c>
      <c r="G317" t="s">
        <v>1943</v>
      </c>
      <c r="H317" t="s">
        <v>2</v>
      </c>
      <c r="I317" t="str">
        <f t="shared" si="23"/>
        <v>United States</v>
      </c>
      <c r="J317" t="str">
        <f>TRIM(Table1[[#This Row],[Oldest Country]])</f>
        <v>United States</v>
      </c>
      <c r="K317" s="17">
        <v>44548</v>
      </c>
      <c r="L317" s="17" t="str">
        <f t="shared" si="21"/>
        <v>Sat</v>
      </c>
      <c r="M317" s="17">
        <v>2021</v>
      </c>
      <c r="N317" t="s">
        <v>8</v>
      </c>
      <c r="O317" t="s">
        <v>92</v>
      </c>
      <c r="P317" t="s">
        <v>164</v>
      </c>
      <c r="Q317" t="s">
        <v>1944</v>
      </c>
      <c r="R317" t="str">
        <f t="shared" si="24"/>
        <v>Dramas</v>
      </c>
    </row>
    <row r="318" spans="1:18" x14ac:dyDescent="0.2">
      <c r="A318" t="s">
        <v>1945</v>
      </c>
      <c r="B318" t="s">
        <v>1</v>
      </c>
      <c r="C318" t="str">
        <f t="shared" si="20"/>
        <v>Confusion Na Wa</v>
      </c>
      <c r="D318" t="s">
        <v>1946</v>
      </c>
      <c r="E318" t="s">
        <v>1156</v>
      </c>
      <c r="F318" t="str">
        <f t="shared" si="22"/>
        <v>Ramsey Nouah</v>
      </c>
      <c r="G318" t="s">
        <v>1947</v>
      </c>
      <c r="H318" t="s">
        <v>166</v>
      </c>
      <c r="I318" t="str">
        <f t="shared" si="23"/>
        <v>Nigeria</v>
      </c>
      <c r="J318" t="str">
        <f>TRIM(Table1[[#This Row],[Oldest Country]])</f>
        <v>Nigeria</v>
      </c>
      <c r="K318" s="17">
        <v>44549</v>
      </c>
      <c r="L318" s="17" t="str">
        <f t="shared" si="21"/>
        <v>Sun</v>
      </c>
      <c r="M318" s="17">
        <v>2013</v>
      </c>
      <c r="N318" t="s">
        <v>8</v>
      </c>
      <c r="O318" t="s">
        <v>100</v>
      </c>
      <c r="P318" t="s">
        <v>250</v>
      </c>
      <c r="Q318" t="s">
        <v>1948</v>
      </c>
      <c r="R318" t="str">
        <f t="shared" si="24"/>
        <v>Comedies</v>
      </c>
    </row>
    <row r="319" spans="1:18" x14ac:dyDescent="0.2">
      <c r="A319" t="s">
        <v>1949</v>
      </c>
      <c r="B319" t="s">
        <v>1</v>
      </c>
      <c r="C319" t="str">
        <f t="shared" si="20"/>
        <v>Tragic Jungle</v>
      </c>
      <c r="D319" t="s">
        <v>1950</v>
      </c>
      <c r="E319" t="s">
        <v>1951</v>
      </c>
      <c r="F319" t="str">
        <f t="shared" si="22"/>
        <v>Indira Andrewin</v>
      </c>
      <c r="G319" t="s">
        <v>1952</v>
      </c>
      <c r="H319" t="s">
        <v>1953</v>
      </c>
      <c r="I319" t="str">
        <f t="shared" si="23"/>
        <v>Mexico</v>
      </c>
      <c r="J319" t="str">
        <f>TRIM(Table1[[#This Row],[Oldest Country]])</f>
        <v>Mexico</v>
      </c>
      <c r="K319" s="17">
        <v>44550</v>
      </c>
      <c r="L319" s="17" t="str">
        <f t="shared" si="21"/>
        <v>Mon</v>
      </c>
      <c r="M319" s="17">
        <v>2021</v>
      </c>
      <c r="N319" t="s">
        <v>8</v>
      </c>
      <c r="O319" t="s">
        <v>92</v>
      </c>
      <c r="P319" t="s">
        <v>26</v>
      </c>
      <c r="Q319" t="s">
        <v>1954</v>
      </c>
      <c r="R319" t="str">
        <f t="shared" si="24"/>
        <v>Dramas</v>
      </c>
    </row>
    <row r="320" spans="1:18" x14ac:dyDescent="0.2">
      <c r="A320" t="s">
        <v>1955</v>
      </c>
      <c r="B320" t="s">
        <v>1</v>
      </c>
      <c r="C320" t="str">
        <f t="shared" si="20"/>
        <v>Vampire Academy</v>
      </c>
      <c r="D320" t="s">
        <v>1956</v>
      </c>
      <c r="E320" t="s">
        <v>665</v>
      </c>
      <c r="F320" t="str">
        <f t="shared" si="22"/>
        <v>Zoey Deutch</v>
      </c>
      <c r="G320" t="s">
        <v>1957</v>
      </c>
      <c r="H320" t="s">
        <v>286</v>
      </c>
      <c r="I320" t="str">
        <f t="shared" si="23"/>
        <v>United States</v>
      </c>
      <c r="J320" t="str">
        <f>TRIM(Table1[[#This Row],[Oldest Country]])</f>
        <v>United States</v>
      </c>
      <c r="K320" s="17">
        <v>44551</v>
      </c>
      <c r="L320" s="17" t="str">
        <f t="shared" si="21"/>
        <v>Tue</v>
      </c>
      <c r="M320" s="17">
        <v>2014</v>
      </c>
      <c r="N320" t="s">
        <v>3</v>
      </c>
      <c r="O320" t="s">
        <v>41</v>
      </c>
      <c r="P320" t="s">
        <v>1487</v>
      </c>
      <c r="Q320" t="s">
        <v>1958</v>
      </c>
      <c r="R320" t="str">
        <f t="shared" si="24"/>
        <v>Action &amp; Adventure</v>
      </c>
    </row>
    <row r="321" spans="1:18" x14ac:dyDescent="0.2">
      <c r="A321" t="s">
        <v>1959</v>
      </c>
      <c r="B321" t="s">
        <v>1</v>
      </c>
      <c r="C321" t="str">
        <f t="shared" si="20"/>
        <v>A Private War</v>
      </c>
      <c r="D321" t="s">
        <v>1960</v>
      </c>
      <c r="E321" t="s">
        <v>1961</v>
      </c>
      <c r="F321" t="str">
        <f t="shared" si="22"/>
        <v>Rosamund Pike</v>
      </c>
      <c r="G321" t="s">
        <v>1962</v>
      </c>
      <c r="H321" t="s">
        <v>283</v>
      </c>
      <c r="I321" t="str">
        <f t="shared" si="23"/>
        <v>United Kingdom</v>
      </c>
      <c r="J321" t="str">
        <f>TRIM(Table1[[#This Row],[Oldest Country]])</f>
        <v>United Kingdom</v>
      </c>
      <c r="K321" s="17">
        <v>44552</v>
      </c>
      <c r="L321" s="17" t="str">
        <f t="shared" si="21"/>
        <v>Wed</v>
      </c>
      <c r="M321" s="17">
        <v>2018</v>
      </c>
      <c r="N321" t="s">
        <v>154</v>
      </c>
      <c r="O321" t="s">
        <v>108</v>
      </c>
      <c r="P321" t="s">
        <v>652</v>
      </c>
      <c r="Q321" t="s">
        <v>1963</v>
      </c>
      <c r="R321" t="str">
        <f t="shared" si="24"/>
        <v>Dramas</v>
      </c>
    </row>
    <row r="322" spans="1:18" x14ac:dyDescent="0.2">
      <c r="A322" t="s">
        <v>1966</v>
      </c>
      <c r="B322" t="s">
        <v>1</v>
      </c>
      <c r="C322" t="str">
        <f t="shared" ref="C322:C385" si="25">IFERROR(LEFT(D322, FIND(":", D322)-1), D322)</f>
        <v>Small Chops</v>
      </c>
      <c r="D322" t="s">
        <v>1967</v>
      </c>
      <c r="E322" t="s">
        <v>1968</v>
      </c>
      <c r="F322" t="str">
        <f t="shared" si="22"/>
        <v>Chika Ike</v>
      </c>
      <c r="G322" t="s">
        <v>1969</v>
      </c>
      <c r="H322" t="s">
        <v>166</v>
      </c>
      <c r="I322" t="str">
        <f t="shared" si="23"/>
        <v>Nigeria</v>
      </c>
      <c r="J322" t="str">
        <f>TRIM(Table1[[#This Row],[Oldest Country]])</f>
        <v>Nigeria</v>
      </c>
      <c r="K322" s="17">
        <v>44553</v>
      </c>
      <c r="L322" s="17" t="str">
        <f t="shared" ref="L322:L385" si="26">TEXT(K:K, "DDD")</f>
        <v>Thu</v>
      </c>
      <c r="M322" s="17">
        <v>2020</v>
      </c>
      <c r="N322" t="s">
        <v>8</v>
      </c>
      <c r="O322" t="s">
        <v>140</v>
      </c>
      <c r="P322" t="s">
        <v>278</v>
      </c>
      <c r="Q322" t="s">
        <v>1970</v>
      </c>
      <c r="R322" t="str">
        <f t="shared" si="24"/>
        <v>Dramas</v>
      </c>
    </row>
    <row r="323" spans="1:18" x14ac:dyDescent="0.2">
      <c r="A323" t="s">
        <v>1971</v>
      </c>
      <c r="B323" t="s">
        <v>1</v>
      </c>
      <c r="C323" t="str">
        <f t="shared" si="25"/>
        <v>Breaking Boundaries</v>
      </c>
      <c r="D323" t="s">
        <v>1972</v>
      </c>
      <c r="E323" t="s">
        <v>1973</v>
      </c>
      <c r="F323" t="str">
        <f t="shared" ref="F323:F386" si="27">IFERROR(LEFT(G323, FIND(",",G323)-1),G323)</f>
        <v>David Attenborough</v>
      </c>
      <c r="G323" t="s">
        <v>1974</v>
      </c>
      <c r="H323" t="s">
        <v>2</v>
      </c>
      <c r="I323" t="str">
        <f t="shared" ref="I323:I386" si="28">IFERROR(LEFT(H323, FIND(",", H323) -1), H323)</f>
        <v>United States</v>
      </c>
      <c r="J323" t="str">
        <f>TRIM(Table1[[#This Row],[Oldest Country]])</f>
        <v>United States</v>
      </c>
      <c r="K323" s="17">
        <v>44554</v>
      </c>
      <c r="L323" s="17" t="str">
        <f t="shared" si="26"/>
        <v>Fri</v>
      </c>
      <c r="M323" s="17">
        <v>2021</v>
      </c>
      <c r="N323" t="s">
        <v>53</v>
      </c>
      <c r="O323" t="s">
        <v>1230</v>
      </c>
      <c r="P323" t="s">
        <v>5</v>
      </c>
      <c r="Q323" t="s">
        <v>1975</v>
      </c>
      <c r="R323" t="str">
        <f t="shared" ref="R323:R386" si="29">IFERROR(LEFT(P323, FIND(",", P323)-1), P323)</f>
        <v>Documentaries</v>
      </c>
    </row>
    <row r="324" spans="1:18" x14ac:dyDescent="0.2">
      <c r="A324" t="s">
        <v>1976</v>
      </c>
      <c r="B324" t="s">
        <v>6</v>
      </c>
      <c r="C324" t="str">
        <f t="shared" si="25"/>
        <v>Feel Good</v>
      </c>
      <c r="D324" t="s">
        <v>1977</v>
      </c>
      <c r="E324" t="s">
        <v>1978</v>
      </c>
      <c r="F324" t="str">
        <f t="shared" si="27"/>
        <v>Mae Martin</v>
      </c>
      <c r="G324" t="s">
        <v>1979</v>
      </c>
      <c r="H324" t="s">
        <v>32</v>
      </c>
      <c r="I324" t="str">
        <f t="shared" si="28"/>
        <v>United Kingdom</v>
      </c>
      <c r="J324" t="str">
        <f>TRIM(Table1[[#This Row],[Oldest Country]])</f>
        <v>United Kingdom</v>
      </c>
      <c r="K324" s="17">
        <v>44555</v>
      </c>
      <c r="L324" s="17" t="str">
        <f t="shared" si="26"/>
        <v>Sat</v>
      </c>
      <c r="M324" s="17">
        <v>2021</v>
      </c>
      <c r="N324" t="s">
        <v>8</v>
      </c>
      <c r="O324" t="s">
        <v>9</v>
      </c>
      <c r="P324" t="s">
        <v>1980</v>
      </c>
      <c r="Q324" t="s">
        <v>1981</v>
      </c>
      <c r="R324" t="str">
        <f t="shared" si="29"/>
        <v>Romantic TV Shows</v>
      </c>
    </row>
    <row r="325" spans="1:18" x14ac:dyDescent="0.2">
      <c r="A325" t="s">
        <v>1983</v>
      </c>
      <c r="B325" t="s">
        <v>1</v>
      </c>
      <c r="C325" t="str">
        <f t="shared" si="25"/>
        <v>Sweet &amp; Sour</v>
      </c>
      <c r="D325" t="s">
        <v>1984</v>
      </c>
      <c r="E325" t="s">
        <v>1985</v>
      </c>
      <c r="F325" t="str">
        <f t="shared" si="27"/>
        <v>Jang Ki-yong</v>
      </c>
      <c r="G325" t="s">
        <v>1986</v>
      </c>
      <c r="H325" t="s">
        <v>298</v>
      </c>
      <c r="I325" t="str">
        <f t="shared" si="28"/>
        <v>South Korea</v>
      </c>
      <c r="J325" t="str">
        <f>TRIM(Table1[[#This Row],[Oldest Country]])</f>
        <v>South Korea</v>
      </c>
      <c r="K325" s="17">
        <v>44556</v>
      </c>
      <c r="L325" s="17" t="str">
        <f t="shared" si="26"/>
        <v>Sun</v>
      </c>
      <c r="M325" s="17">
        <v>2021</v>
      </c>
      <c r="N325" t="s">
        <v>33</v>
      </c>
      <c r="O325" t="s">
        <v>85</v>
      </c>
      <c r="P325" t="s">
        <v>75</v>
      </c>
      <c r="Q325" t="s">
        <v>1987</v>
      </c>
      <c r="R325" t="str">
        <f t="shared" si="29"/>
        <v>Comedies</v>
      </c>
    </row>
    <row r="326" spans="1:18" x14ac:dyDescent="0.2">
      <c r="A326" t="s">
        <v>1988</v>
      </c>
      <c r="B326" t="s">
        <v>1</v>
      </c>
      <c r="C326" t="str">
        <f t="shared" si="25"/>
        <v>Trippin' with the Kandasamys</v>
      </c>
      <c r="D326" t="s">
        <v>1989</v>
      </c>
      <c r="E326" t="s">
        <v>1990</v>
      </c>
      <c r="F326" t="str">
        <f t="shared" si="27"/>
        <v>Jailoshini Naidoo</v>
      </c>
      <c r="G326" t="s">
        <v>1991</v>
      </c>
      <c r="H326" t="s">
        <v>7</v>
      </c>
      <c r="I326" t="str">
        <f t="shared" si="28"/>
        <v>South Africa</v>
      </c>
      <c r="J326" t="str">
        <f>TRIM(Table1[[#This Row],[Oldest Country]])</f>
        <v>South Africa</v>
      </c>
      <c r="K326" s="17">
        <v>44557</v>
      </c>
      <c r="L326" s="17" t="str">
        <f t="shared" si="26"/>
        <v>Mon</v>
      </c>
      <c r="M326" s="17">
        <v>2021</v>
      </c>
      <c r="N326" t="s">
        <v>33</v>
      </c>
      <c r="O326" t="s">
        <v>60</v>
      </c>
      <c r="P326" t="s">
        <v>75</v>
      </c>
      <c r="Q326" t="s">
        <v>1992</v>
      </c>
      <c r="R326" t="str">
        <f t="shared" si="29"/>
        <v>Comedies</v>
      </c>
    </row>
    <row r="327" spans="1:18" x14ac:dyDescent="0.2">
      <c r="A327" t="s">
        <v>1993</v>
      </c>
      <c r="B327" t="s">
        <v>1</v>
      </c>
      <c r="C327" t="str">
        <f t="shared" si="25"/>
        <v>Xtreme</v>
      </c>
      <c r="D327" t="s">
        <v>1994</v>
      </c>
      <c r="E327" t="s">
        <v>1995</v>
      </c>
      <c r="F327" t="str">
        <f t="shared" si="27"/>
        <v>Teo Garc√≠a</v>
      </c>
      <c r="G327" t="s">
        <v>1996</v>
      </c>
      <c r="H327" t="s">
        <v>312</v>
      </c>
      <c r="I327" t="str">
        <f t="shared" si="28"/>
        <v>Spain</v>
      </c>
      <c r="J327" t="str">
        <f>TRIM(Table1[[#This Row],[Oldest Country]])</f>
        <v>Spain</v>
      </c>
      <c r="K327" s="17">
        <v>44558</v>
      </c>
      <c r="L327" s="17" t="str">
        <f t="shared" si="26"/>
        <v>Tue</v>
      </c>
      <c r="M327" s="17">
        <v>2021</v>
      </c>
      <c r="N327" t="s">
        <v>8</v>
      </c>
      <c r="O327" t="s">
        <v>617</v>
      </c>
      <c r="P327" t="s">
        <v>483</v>
      </c>
      <c r="Q327" t="s">
        <v>1997</v>
      </c>
      <c r="R327" t="str">
        <f t="shared" si="29"/>
        <v>Action &amp; Adventure</v>
      </c>
    </row>
    <row r="328" spans="1:18" x14ac:dyDescent="0.2">
      <c r="A328" t="s">
        <v>1998</v>
      </c>
      <c r="B328" t="s">
        <v>1</v>
      </c>
      <c r="C328" t="str">
        <f t="shared" si="25"/>
        <v>Alan Salda√±a</v>
      </c>
      <c r="D328" t="s">
        <v>1999</v>
      </c>
      <c r="E328" t="s">
        <v>2000</v>
      </c>
      <c r="F328" t="str">
        <f t="shared" si="27"/>
        <v>Alan Salda√±a</v>
      </c>
      <c r="G328" t="s">
        <v>2001</v>
      </c>
      <c r="H328" t="s">
        <v>59</v>
      </c>
      <c r="I328" t="str">
        <f t="shared" si="28"/>
        <v>Mexico</v>
      </c>
      <c r="J328" t="str">
        <f>TRIM(Table1[[#This Row],[Oldest Country]])</f>
        <v>Mexico</v>
      </c>
      <c r="K328" s="17">
        <v>44559</v>
      </c>
      <c r="L328" s="17" t="str">
        <f t="shared" si="26"/>
        <v>Wed</v>
      </c>
      <c r="M328" s="17">
        <v>2021</v>
      </c>
      <c r="N328" t="s">
        <v>8</v>
      </c>
      <c r="O328" t="s">
        <v>2002</v>
      </c>
      <c r="P328" t="s">
        <v>851</v>
      </c>
      <c r="Q328" t="s">
        <v>2003</v>
      </c>
      <c r="R328" t="str">
        <f t="shared" si="29"/>
        <v>Stand-Up Comedy</v>
      </c>
    </row>
    <row r="329" spans="1:18" x14ac:dyDescent="0.2">
      <c r="A329" t="s">
        <v>2004</v>
      </c>
      <c r="B329" t="s">
        <v>1</v>
      </c>
      <c r="C329" t="str">
        <f t="shared" si="25"/>
        <v>Dancing Queens</v>
      </c>
      <c r="D329" t="s">
        <v>2005</v>
      </c>
      <c r="E329" t="s">
        <v>2006</v>
      </c>
      <c r="F329" t="str">
        <f t="shared" si="27"/>
        <v>Molly Nutley</v>
      </c>
      <c r="G329" t="s">
        <v>2007</v>
      </c>
      <c r="H329" t="s">
        <v>1722</v>
      </c>
      <c r="I329" t="str">
        <f t="shared" si="28"/>
        <v>Sweden</v>
      </c>
      <c r="J329" t="str">
        <f>TRIM(Table1[[#This Row],[Oldest Country]])</f>
        <v>Sweden</v>
      </c>
      <c r="K329" s="17">
        <v>44560</v>
      </c>
      <c r="L329" s="17" t="str">
        <f t="shared" si="26"/>
        <v>Thu</v>
      </c>
      <c r="M329" s="17">
        <v>2021</v>
      </c>
      <c r="N329" t="s">
        <v>8</v>
      </c>
      <c r="O329" t="s">
        <v>102</v>
      </c>
      <c r="P329" t="s">
        <v>250</v>
      </c>
      <c r="Q329" t="s">
        <v>2008</v>
      </c>
      <c r="R329" t="str">
        <f t="shared" si="29"/>
        <v>Comedies</v>
      </c>
    </row>
    <row r="330" spans="1:18" x14ac:dyDescent="0.2">
      <c r="A330" t="s">
        <v>2010</v>
      </c>
      <c r="B330" t="s">
        <v>1</v>
      </c>
      <c r="C330" t="str">
        <f t="shared" si="25"/>
        <v>Myriam Fares</v>
      </c>
      <c r="D330" t="s">
        <v>2011</v>
      </c>
      <c r="E330" t="s">
        <v>2012</v>
      </c>
      <c r="F330" t="str">
        <f t="shared" si="27"/>
        <v>Myriam Fares</v>
      </c>
      <c r="G330" t="s">
        <v>2012</v>
      </c>
      <c r="H330" t="s">
        <v>1938</v>
      </c>
      <c r="I330" t="str">
        <f t="shared" si="28"/>
        <v>United Arab Emirates</v>
      </c>
      <c r="J330" t="str">
        <f>TRIM(Table1[[#This Row],[Oldest Country]])</f>
        <v>United Arab Emirates</v>
      </c>
      <c r="K330" s="17">
        <v>44561</v>
      </c>
      <c r="L330" s="17" t="str">
        <f t="shared" si="26"/>
        <v>Fri</v>
      </c>
      <c r="M330" s="17">
        <v>2021</v>
      </c>
      <c r="N330" t="s">
        <v>33</v>
      </c>
      <c r="O330" t="s">
        <v>2013</v>
      </c>
      <c r="P330" t="s">
        <v>1310</v>
      </c>
      <c r="Q330" t="s">
        <v>2014</v>
      </c>
      <c r="R330" t="str">
        <f t="shared" si="29"/>
        <v>Documentaries</v>
      </c>
    </row>
    <row r="331" spans="1:18" x14ac:dyDescent="0.2">
      <c r="A331" t="s">
        <v>2015</v>
      </c>
      <c r="B331" t="s">
        <v>1</v>
      </c>
      <c r="C331" t="str">
        <f t="shared" si="25"/>
        <v>The Girl and the Gun</v>
      </c>
      <c r="D331" t="s">
        <v>2016</v>
      </c>
      <c r="E331" t="s">
        <v>2017</v>
      </c>
      <c r="F331" t="str">
        <f t="shared" si="27"/>
        <v>Janine Gutierrez</v>
      </c>
      <c r="G331" t="s">
        <v>2018</v>
      </c>
      <c r="H331" t="s">
        <v>1823</v>
      </c>
      <c r="I331" t="str">
        <f t="shared" si="28"/>
        <v>Philippines</v>
      </c>
      <c r="J331" t="str">
        <f>TRIM(Table1[[#This Row],[Oldest Country]])</f>
        <v>Philippines</v>
      </c>
      <c r="K331" s="17">
        <v>44562</v>
      </c>
      <c r="L331" s="17" t="str">
        <f t="shared" si="26"/>
        <v>Sat</v>
      </c>
      <c r="M331" s="17">
        <v>2019</v>
      </c>
      <c r="N331" t="s">
        <v>8</v>
      </c>
      <c r="O331" t="s">
        <v>811</v>
      </c>
      <c r="P331" t="s">
        <v>109</v>
      </c>
      <c r="Q331" t="s">
        <v>2019</v>
      </c>
      <c r="R331" t="str">
        <f t="shared" si="29"/>
        <v>Dramas</v>
      </c>
    </row>
    <row r="332" spans="1:18" x14ac:dyDescent="0.2">
      <c r="A332" t="s">
        <v>2020</v>
      </c>
      <c r="B332" t="s">
        <v>1</v>
      </c>
      <c r="C332" t="str">
        <f t="shared" si="25"/>
        <v>2 Hearts</v>
      </c>
      <c r="D332" t="s">
        <v>2021</v>
      </c>
      <c r="E332" t="s">
        <v>2022</v>
      </c>
      <c r="F332" t="str">
        <f t="shared" si="27"/>
        <v>Jacob Elordi</v>
      </c>
      <c r="G332" t="s">
        <v>2023</v>
      </c>
      <c r="H332" t="s">
        <v>2</v>
      </c>
      <c r="I332" t="str">
        <f t="shared" si="28"/>
        <v>United States</v>
      </c>
      <c r="J332" t="str">
        <f>TRIM(Table1[[#This Row],[Oldest Country]])</f>
        <v>United States</v>
      </c>
      <c r="K332" s="17">
        <v>44563</v>
      </c>
      <c r="L332" s="17" t="str">
        <f t="shared" si="26"/>
        <v>Sun</v>
      </c>
      <c r="M332" s="17">
        <v>2020</v>
      </c>
      <c r="N332" t="s">
        <v>3</v>
      </c>
      <c r="O332" t="s">
        <v>495</v>
      </c>
      <c r="P332" t="s">
        <v>2024</v>
      </c>
      <c r="Q332" t="s">
        <v>2025</v>
      </c>
      <c r="R332" t="str">
        <f t="shared" si="29"/>
        <v>Dramas</v>
      </c>
    </row>
    <row r="333" spans="1:18" x14ac:dyDescent="0.2">
      <c r="A333" t="s">
        <v>2026</v>
      </c>
      <c r="B333" t="s">
        <v>1</v>
      </c>
      <c r="C333" t="str">
        <f t="shared" si="25"/>
        <v>A Perfect Ending</v>
      </c>
      <c r="D333" t="s">
        <v>2027</v>
      </c>
      <c r="E333" t="s">
        <v>2028</v>
      </c>
      <c r="F333" t="str">
        <f t="shared" si="27"/>
        <v>Barbara Niven</v>
      </c>
      <c r="G333" t="s">
        <v>2029</v>
      </c>
      <c r="H333" t="s">
        <v>2</v>
      </c>
      <c r="I333" t="str">
        <f t="shared" si="28"/>
        <v>United States</v>
      </c>
      <c r="J333" t="str">
        <f>TRIM(Table1[[#This Row],[Oldest Country]])</f>
        <v>United States</v>
      </c>
      <c r="K333" s="17">
        <v>44564</v>
      </c>
      <c r="L333" s="17" t="str">
        <f t="shared" si="26"/>
        <v>Mon</v>
      </c>
      <c r="M333" s="17">
        <v>2012</v>
      </c>
      <c r="N333" t="s">
        <v>8</v>
      </c>
      <c r="O333" t="s">
        <v>108</v>
      </c>
      <c r="P333" t="s">
        <v>2030</v>
      </c>
      <c r="Q333" t="s">
        <v>2031</v>
      </c>
      <c r="R333" t="str">
        <f t="shared" si="29"/>
        <v>Dramas</v>
      </c>
    </row>
    <row r="334" spans="1:18" x14ac:dyDescent="0.2">
      <c r="A334" t="s">
        <v>2032</v>
      </c>
      <c r="B334" t="s">
        <v>1</v>
      </c>
      <c r="C334" t="str">
        <f t="shared" si="25"/>
        <v>American Outlaws</v>
      </c>
      <c r="D334" t="s">
        <v>2033</v>
      </c>
      <c r="E334" t="s">
        <v>2034</v>
      </c>
      <c r="F334" t="str">
        <f t="shared" si="27"/>
        <v>Colin Farrell</v>
      </c>
      <c r="G334" t="s">
        <v>2035</v>
      </c>
      <c r="H334" t="s">
        <v>2</v>
      </c>
      <c r="I334" t="str">
        <f t="shared" si="28"/>
        <v>United States</v>
      </c>
      <c r="J334" t="str">
        <f>TRIM(Table1[[#This Row],[Oldest Country]])</f>
        <v>United States</v>
      </c>
      <c r="K334" s="17">
        <v>44565</v>
      </c>
      <c r="L334" s="17" t="str">
        <f t="shared" si="26"/>
        <v>Tue</v>
      </c>
      <c r="M334" s="17">
        <v>2001</v>
      </c>
      <c r="N334" t="s">
        <v>3</v>
      </c>
      <c r="O334" t="s">
        <v>60</v>
      </c>
      <c r="P334" t="s">
        <v>156</v>
      </c>
      <c r="Q334" t="s">
        <v>2036</v>
      </c>
      <c r="R334" t="str">
        <f t="shared" si="29"/>
        <v>Action &amp; Adventure</v>
      </c>
    </row>
    <row r="335" spans="1:18" x14ac:dyDescent="0.2">
      <c r="A335" t="s">
        <v>2037</v>
      </c>
      <c r="B335" t="s">
        <v>1</v>
      </c>
      <c r="C335" t="str">
        <f t="shared" si="25"/>
        <v>And Then Came Lola</v>
      </c>
      <c r="D335" t="s">
        <v>2038</v>
      </c>
      <c r="E335" t="s">
        <v>2039</v>
      </c>
      <c r="F335" t="str">
        <f t="shared" si="27"/>
        <v>Ashleigh Sumner</v>
      </c>
      <c r="G335" t="s">
        <v>2040</v>
      </c>
      <c r="H335" t="s">
        <v>2</v>
      </c>
      <c r="I335" t="str">
        <f t="shared" si="28"/>
        <v>United States</v>
      </c>
      <c r="J335" t="str">
        <f>TRIM(Table1[[#This Row],[Oldest Country]])</f>
        <v>United States</v>
      </c>
      <c r="K335" s="17">
        <v>44566</v>
      </c>
      <c r="L335" s="17" t="str">
        <f t="shared" si="26"/>
        <v>Wed</v>
      </c>
      <c r="M335" s="17">
        <v>2009</v>
      </c>
      <c r="N335" t="s">
        <v>8</v>
      </c>
      <c r="O335" t="s">
        <v>784</v>
      </c>
      <c r="P335" t="s">
        <v>2041</v>
      </c>
      <c r="Q335" t="s">
        <v>2042</v>
      </c>
      <c r="R335" t="str">
        <f t="shared" si="29"/>
        <v>Comedies</v>
      </c>
    </row>
    <row r="336" spans="1:18" x14ac:dyDescent="0.2">
      <c r="A336" t="s">
        <v>2043</v>
      </c>
      <c r="B336" t="s">
        <v>1</v>
      </c>
      <c r="C336" t="str">
        <f t="shared" si="25"/>
        <v>Battlefield Earth</v>
      </c>
      <c r="D336" t="s">
        <v>2044</v>
      </c>
      <c r="E336" t="s">
        <v>2045</v>
      </c>
      <c r="F336" t="str">
        <f t="shared" si="27"/>
        <v>John Travolta</v>
      </c>
      <c r="G336" t="s">
        <v>2046</v>
      </c>
      <c r="H336" t="s">
        <v>2</v>
      </c>
      <c r="I336" t="str">
        <f t="shared" si="28"/>
        <v>United States</v>
      </c>
      <c r="J336" t="str">
        <f>TRIM(Table1[[#This Row],[Oldest Country]])</f>
        <v>United States</v>
      </c>
      <c r="K336" s="17">
        <v>44567</v>
      </c>
      <c r="L336" s="17" t="str">
        <f t="shared" si="26"/>
        <v>Thu</v>
      </c>
      <c r="M336" s="17">
        <v>2000</v>
      </c>
      <c r="N336" t="s">
        <v>3</v>
      </c>
      <c r="O336" t="s">
        <v>349</v>
      </c>
      <c r="P336" t="s">
        <v>2047</v>
      </c>
      <c r="Q336" t="s">
        <v>2048</v>
      </c>
      <c r="R336" t="str">
        <f t="shared" si="29"/>
        <v>Action &amp; Adventure</v>
      </c>
    </row>
    <row r="337" spans="1:18" x14ac:dyDescent="0.2">
      <c r="A337" t="s">
        <v>2049</v>
      </c>
      <c r="B337" t="s">
        <v>1</v>
      </c>
      <c r="C337" t="str">
        <f t="shared" si="25"/>
        <v>Bliss</v>
      </c>
      <c r="D337" t="s">
        <v>2050</v>
      </c>
      <c r="E337" t="s">
        <v>2051</v>
      </c>
      <c r="F337" t="str">
        <f t="shared" si="27"/>
        <v>Craig Sheffer</v>
      </c>
      <c r="G337" t="s">
        <v>2052</v>
      </c>
      <c r="H337" t="s">
        <v>922</v>
      </c>
      <c r="I337" t="str">
        <f t="shared" si="28"/>
        <v>Canada</v>
      </c>
      <c r="J337" t="str">
        <f>TRIM(Table1[[#This Row],[Oldest Country]])</f>
        <v>Canada</v>
      </c>
      <c r="K337" s="17">
        <v>44568</v>
      </c>
      <c r="L337" s="17" t="str">
        <f t="shared" si="26"/>
        <v>Fri</v>
      </c>
      <c r="M337" s="17">
        <v>1997</v>
      </c>
      <c r="N337" t="s">
        <v>154</v>
      </c>
      <c r="O337" t="s">
        <v>85</v>
      </c>
      <c r="P337" t="s">
        <v>330</v>
      </c>
      <c r="Q337" t="s">
        <v>2053</v>
      </c>
      <c r="R337" t="str">
        <f t="shared" si="29"/>
        <v>Dramas</v>
      </c>
    </row>
    <row r="338" spans="1:18" x14ac:dyDescent="0.2">
      <c r="A338" t="s">
        <v>2054</v>
      </c>
      <c r="B338" t="s">
        <v>1</v>
      </c>
      <c r="C338" t="str">
        <f t="shared" si="25"/>
        <v>Carnaval</v>
      </c>
      <c r="D338" t="s">
        <v>2055</v>
      </c>
      <c r="E338" t="s">
        <v>2056</v>
      </c>
      <c r="F338" t="str">
        <f t="shared" si="27"/>
        <v>Giovana Cordeiro</v>
      </c>
      <c r="G338" t="s">
        <v>2057</v>
      </c>
      <c r="H338" t="s">
        <v>929</v>
      </c>
      <c r="I338" t="str">
        <f t="shared" si="28"/>
        <v>Brazil</v>
      </c>
      <c r="J338" t="str">
        <f>TRIM(Table1[[#This Row],[Oldest Country]])</f>
        <v>Brazil</v>
      </c>
      <c r="K338" s="17">
        <v>44569</v>
      </c>
      <c r="L338" s="17" t="str">
        <f t="shared" si="26"/>
        <v>Sat</v>
      </c>
      <c r="M338" s="17">
        <v>2021</v>
      </c>
      <c r="N338" t="s">
        <v>8</v>
      </c>
      <c r="O338" t="s">
        <v>211</v>
      </c>
      <c r="P338" t="s">
        <v>80</v>
      </c>
      <c r="Q338" t="s">
        <v>2058</v>
      </c>
      <c r="R338" t="str">
        <f t="shared" si="29"/>
        <v>Comedies</v>
      </c>
    </row>
    <row r="339" spans="1:18" x14ac:dyDescent="0.2">
      <c r="A339" t="s">
        <v>2059</v>
      </c>
      <c r="B339" t="s">
        <v>1</v>
      </c>
      <c r="C339" t="str">
        <f t="shared" si="25"/>
        <v>Cloudburst</v>
      </c>
      <c r="D339" t="s">
        <v>2060</v>
      </c>
      <c r="E339" t="s">
        <v>2061</v>
      </c>
      <c r="F339" t="str">
        <f t="shared" si="27"/>
        <v>Olympia Dukakis</v>
      </c>
      <c r="G339" t="s">
        <v>2062</v>
      </c>
      <c r="H339" t="s">
        <v>360</v>
      </c>
      <c r="I339" t="str">
        <f t="shared" si="28"/>
        <v>United States</v>
      </c>
      <c r="J339" t="str">
        <f>TRIM(Table1[[#This Row],[Oldest Country]])</f>
        <v>United States</v>
      </c>
      <c r="K339" s="17">
        <v>44570</v>
      </c>
      <c r="L339" s="17" t="str">
        <f t="shared" si="26"/>
        <v>Sun</v>
      </c>
      <c r="M339" s="17">
        <v>2011</v>
      </c>
      <c r="N339" t="s">
        <v>8</v>
      </c>
      <c r="O339" t="s">
        <v>202</v>
      </c>
      <c r="P339" t="s">
        <v>337</v>
      </c>
      <c r="Q339" t="s">
        <v>2063</v>
      </c>
      <c r="R339" t="str">
        <f t="shared" si="29"/>
        <v>Comedies</v>
      </c>
    </row>
    <row r="340" spans="1:18" x14ac:dyDescent="0.2">
      <c r="A340" t="s">
        <v>2064</v>
      </c>
      <c r="B340" t="s">
        <v>1</v>
      </c>
      <c r="C340" t="str">
        <f t="shared" si="25"/>
        <v>Company of Heroes</v>
      </c>
      <c r="D340" t="s">
        <v>2065</v>
      </c>
      <c r="E340" t="s">
        <v>2066</v>
      </c>
      <c r="F340" t="str">
        <f t="shared" si="27"/>
        <v>Tom Sizemore</v>
      </c>
      <c r="G340" t="s">
        <v>2067</v>
      </c>
      <c r="H340" t="s">
        <v>2</v>
      </c>
      <c r="I340" t="str">
        <f t="shared" si="28"/>
        <v>United States</v>
      </c>
      <c r="J340" t="str">
        <f>TRIM(Table1[[#This Row],[Oldest Country]])</f>
        <v>United States</v>
      </c>
      <c r="K340" s="17">
        <v>44571</v>
      </c>
      <c r="L340" s="17" t="str">
        <f t="shared" si="26"/>
        <v>Mon</v>
      </c>
      <c r="M340" s="17">
        <v>2013</v>
      </c>
      <c r="N340" t="s">
        <v>154</v>
      </c>
      <c r="O340" t="s">
        <v>495</v>
      </c>
      <c r="P340" t="s">
        <v>119</v>
      </c>
      <c r="Q340" t="s">
        <v>2068</v>
      </c>
      <c r="R340" t="str">
        <f t="shared" si="29"/>
        <v>Action &amp; Adventure</v>
      </c>
    </row>
    <row r="341" spans="1:18" x14ac:dyDescent="0.2">
      <c r="A341" t="s">
        <v>2069</v>
      </c>
      <c r="B341" t="s">
        <v>1</v>
      </c>
      <c r="C341" t="str">
        <f t="shared" si="25"/>
        <v>Cradle 2 the Grave</v>
      </c>
      <c r="D341" t="s">
        <v>2070</v>
      </c>
      <c r="E341" t="s">
        <v>2071</v>
      </c>
      <c r="F341" t="str">
        <f t="shared" si="27"/>
        <v>Jet Li</v>
      </c>
      <c r="G341" t="s">
        <v>2072</v>
      </c>
      <c r="H341" t="s">
        <v>2</v>
      </c>
      <c r="I341" t="str">
        <f t="shared" si="28"/>
        <v>United States</v>
      </c>
      <c r="J341" t="str">
        <f>TRIM(Table1[[#This Row],[Oldest Country]])</f>
        <v>United States</v>
      </c>
      <c r="K341" s="17">
        <v>44572</v>
      </c>
      <c r="L341" s="17" t="str">
        <f t="shared" si="26"/>
        <v>Tue</v>
      </c>
      <c r="M341" s="17">
        <v>2003</v>
      </c>
      <c r="N341" t="s">
        <v>154</v>
      </c>
      <c r="O341" t="s">
        <v>495</v>
      </c>
      <c r="P341" t="s">
        <v>156</v>
      </c>
      <c r="Q341" t="s">
        <v>2073</v>
      </c>
      <c r="R341" t="str">
        <f t="shared" si="29"/>
        <v>Action &amp; Adventure</v>
      </c>
    </row>
    <row r="342" spans="1:18" x14ac:dyDescent="0.2">
      <c r="A342" t="s">
        <v>2074</v>
      </c>
      <c r="B342" t="s">
        <v>1</v>
      </c>
      <c r="C342" t="str">
        <f t="shared" si="25"/>
        <v>Domestic Disturbance</v>
      </c>
      <c r="D342" t="s">
        <v>2075</v>
      </c>
      <c r="E342" t="s">
        <v>2076</v>
      </c>
      <c r="F342" t="str">
        <f t="shared" si="27"/>
        <v>John Travolta</v>
      </c>
      <c r="G342" t="s">
        <v>2077</v>
      </c>
      <c r="H342" t="s">
        <v>2</v>
      </c>
      <c r="I342" t="str">
        <f t="shared" si="28"/>
        <v>United States</v>
      </c>
      <c r="J342" t="str">
        <f>TRIM(Table1[[#This Row],[Oldest Country]])</f>
        <v>United States</v>
      </c>
      <c r="K342" s="17">
        <v>44573</v>
      </c>
      <c r="L342" s="17" t="str">
        <f t="shared" si="26"/>
        <v>Wed</v>
      </c>
      <c r="M342" s="17">
        <v>2001</v>
      </c>
      <c r="N342" t="s">
        <v>3</v>
      </c>
      <c r="O342" t="s">
        <v>572</v>
      </c>
      <c r="P342" t="s">
        <v>61</v>
      </c>
      <c r="Q342" t="s">
        <v>2078</v>
      </c>
      <c r="R342" t="str">
        <f t="shared" si="29"/>
        <v>Thrillers</v>
      </c>
    </row>
    <row r="343" spans="1:18" x14ac:dyDescent="0.2">
      <c r="A343" t="s">
        <v>2079</v>
      </c>
      <c r="B343" t="s">
        <v>1</v>
      </c>
      <c r="C343" t="str">
        <f t="shared" si="25"/>
        <v>Dream/Killer</v>
      </c>
      <c r="D343" t="s">
        <v>2080</v>
      </c>
      <c r="E343" t="s">
        <v>2081</v>
      </c>
      <c r="F343" t="str">
        <f t="shared" si="27"/>
        <v>Bill Ferguson</v>
      </c>
      <c r="G343" t="s">
        <v>2082</v>
      </c>
      <c r="H343" t="s">
        <v>2</v>
      </c>
      <c r="I343" t="str">
        <f t="shared" si="28"/>
        <v>United States</v>
      </c>
      <c r="J343" t="str">
        <f>TRIM(Table1[[#This Row],[Oldest Country]])</f>
        <v>United States</v>
      </c>
      <c r="K343" s="17">
        <v>44574</v>
      </c>
      <c r="L343" s="17" t="str">
        <f t="shared" si="26"/>
        <v>Thu</v>
      </c>
      <c r="M343" s="17">
        <v>2015</v>
      </c>
      <c r="N343" t="s">
        <v>8</v>
      </c>
      <c r="O343" t="s">
        <v>482</v>
      </c>
      <c r="P343" t="s">
        <v>5</v>
      </c>
      <c r="Q343" t="s">
        <v>2083</v>
      </c>
      <c r="R343" t="str">
        <f t="shared" si="29"/>
        <v>Documentaries</v>
      </c>
    </row>
    <row r="344" spans="1:18" x14ac:dyDescent="0.2">
      <c r="A344" t="s">
        <v>2084</v>
      </c>
      <c r="B344" t="s">
        <v>1</v>
      </c>
      <c r="C344" t="str">
        <f t="shared" si="25"/>
        <v>Felon</v>
      </c>
      <c r="D344" t="s">
        <v>2085</v>
      </c>
      <c r="E344" t="s">
        <v>2086</v>
      </c>
      <c r="F344" t="str">
        <f t="shared" si="27"/>
        <v>Stephen Dorff</v>
      </c>
      <c r="G344" t="s">
        <v>2087</v>
      </c>
      <c r="H344" t="s">
        <v>2</v>
      </c>
      <c r="I344" t="str">
        <f t="shared" si="28"/>
        <v>United States</v>
      </c>
      <c r="J344" t="str">
        <f>TRIM(Table1[[#This Row],[Oldest Country]])</f>
        <v>United States</v>
      </c>
      <c r="K344" s="17">
        <v>44575</v>
      </c>
      <c r="L344" s="17" t="str">
        <f t="shared" si="26"/>
        <v>Fri</v>
      </c>
      <c r="M344" s="17">
        <v>2008</v>
      </c>
      <c r="N344" t="s">
        <v>154</v>
      </c>
      <c r="O344" t="s">
        <v>41</v>
      </c>
      <c r="P344" t="s">
        <v>119</v>
      </c>
      <c r="Q344" t="s">
        <v>2088</v>
      </c>
      <c r="R344" t="str">
        <f t="shared" si="29"/>
        <v>Action &amp; Adventure</v>
      </c>
    </row>
    <row r="345" spans="1:18" x14ac:dyDescent="0.2">
      <c r="A345" t="s">
        <v>2089</v>
      </c>
      <c r="B345" t="s">
        <v>1</v>
      </c>
      <c r="C345" t="str">
        <f t="shared" si="25"/>
        <v>Flipped</v>
      </c>
      <c r="D345" t="s">
        <v>2090</v>
      </c>
      <c r="E345" t="s">
        <v>2091</v>
      </c>
      <c r="F345" t="str">
        <f t="shared" si="27"/>
        <v>Madeline Carroll</v>
      </c>
      <c r="G345" t="s">
        <v>2092</v>
      </c>
      <c r="H345" t="s">
        <v>2</v>
      </c>
      <c r="I345" t="str">
        <f t="shared" si="28"/>
        <v>United States</v>
      </c>
      <c r="J345" t="str">
        <f>TRIM(Table1[[#This Row],[Oldest Country]])</f>
        <v>United States</v>
      </c>
      <c r="K345" s="17">
        <v>44576</v>
      </c>
      <c r="L345" s="17" t="str">
        <f t="shared" si="26"/>
        <v>Sat</v>
      </c>
      <c r="M345" s="17">
        <v>2010</v>
      </c>
      <c r="N345" t="s">
        <v>17</v>
      </c>
      <c r="O345" t="s">
        <v>4</v>
      </c>
      <c r="P345" t="s">
        <v>502</v>
      </c>
      <c r="Q345" t="s">
        <v>2093</v>
      </c>
      <c r="R345" t="str">
        <f t="shared" si="29"/>
        <v>Comedies</v>
      </c>
    </row>
    <row r="346" spans="1:18" x14ac:dyDescent="0.2">
      <c r="A346" t="s">
        <v>2094</v>
      </c>
      <c r="B346" t="s">
        <v>1</v>
      </c>
      <c r="C346" t="str">
        <f t="shared" si="25"/>
        <v>Fools Rush In</v>
      </c>
      <c r="D346" t="s">
        <v>2095</v>
      </c>
      <c r="E346" t="s">
        <v>2096</v>
      </c>
      <c r="F346" t="str">
        <f t="shared" si="27"/>
        <v>Matthew Perry</v>
      </c>
      <c r="G346" t="s">
        <v>2097</v>
      </c>
      <c r="H346" t="s">
        <v>2</v>
      </c>
      <c r="I346" t="str">
        <f t="shared" si="28"/>
        <v>United States</v>
      </c>
      <c r="J346" t="str">
        <f>TRIM(Table1[[#This Row],[Oldest Country]])</f>
        <v>United States</v>
      </c>
      <c r="K346" s="17">
        <v>44577</v>
      </c>
      <c r="L346" s="17" t="str">
        <f t="shared" si="26"/>
        <v>Sun</v>
      </c>
      <c r="M346" s="17">
        <v>1997</v>
      </c>
      <c r="N346" t="s">
        <v>3</v>
      </c>
      <c r="O346" t="s">
        <v>482</v>
      </c>
      <c r="P346" t="s">
        <v>318</v>
      </c>
      <c r="Q346" t="s">
        <v>2098</v>
      </c>
      <c r="R346" t="str">
        <f t="shared" si="29"/>
        <v>Comedies</v>
      </c>
    </row>
    <row r="347" spans="1:18" x14ac:dyDescent="0.2">
      <c r="A347" t="s">
        <v>2099</v>
      </c>
      <c r="B347" t="s">
        <v>1</v>
      </c>
      <c r="C347" t="str">
        <f t="shared" si="25"/>
        <v>Gold Statue</v>
      </c>
      <c r="D347" t="s">
        <v>2100</v>
      </c>
      <c r="E347" t="s">
        <v>2101</v>
      </c>
      <c r="F347" t="str">
        <f t="shared" si="27"/>
        <v>Gabriel Afolayan</v>
      </c>
      <c r="G347" t="s">
        <v>2102</v>
      </c>
      <c r="H347" t="s">
        <v>166</v>
      </c>
      <c r="I347" t="str">
        <f t="shared" si="28"/>
        <v>Nigeria</v>
      </c>
      <c r="J347" t="str">
        <f>TRIM(Table1[[#This Row],[Oldest Country]])</f>
        <v>Nigeria</v>
      </c>
      <c r="K347" s="17">
        <v>44578</v>
      </c>
      <c r="L347" s="17" t="str">
        <f t="shared" si="26"/>
        <v>Mon</v>
      </c>
      <c r="M347" s="17">
        <v>2019</v>
      </c>
      <c r="N347" t="s">
        <v>33</v>
      </c>
      <c r="O347" t="s">
        <v>249</v>
      </c>
      <c r="P347" t="s">
        <v>250</v>
      </c>
      <c r="Q347" t="s">
        <v>2103</v>
      </c>
      <c r="R347" t="str">
        <f t="shared" si="29"/>
        <v>Comedies</v>
      </c>
    </row>
    <row r="348" spans="1:18" x14ac:dyDescent="0.2">
      <c r="A348" t="s">
        <v>2104</v>
      </c>
      <c r="B348" t="s">
        <v>1</v>
      </c>
      <c r="C348" t="str">
        <f t="shared" si="25"/>
        <v>Hostel</v>
      </c>
      <c r="D348" t="s">
        <v>2105</v>
      </c>
      <c r="E348" t="s">
        <v>2106</v>
      </c>
      <c r="F348" t="str">
        <f t="shared" si="27"/>
        <v>Kip Pardue</v>
      </c>
      <c r="G348" t="s">
        <v>2107</v>
      </c>
      <c r="H348" t="s">
        <v>2</v>
      </c>
      <c r="I348" t="str">
        <f t="shared" si="28"/>
        <v>United States</v>
      </c>
      <c r="J348" t="str">
        <f>TRIM(Table1[[#This Row],[Oldest Country]])</f>
        <v>United States</v>
      </c>
      <c r="K348" s="17">
        <v>44579</v>
      </c>
      <c r="L348" s="17" t="str">
        <f t="shared" si="26"/>
        <v>Tue</v>
      </c>
      <c r="M348" s="17">
        <v>2011</v>
      </c>
      <c r="N348" t="s">
        <v>154</v>
      </c>
      <c r="O348" t="s">
        <v>183</v>
      </c>
      <c r="P348" t="s">
        <v>2108</v>
      </c>
      <c r="Q348" t="s">
        <v>2109</v>
      </c>
      <c r="R348" t="str">
        <f t="shared" si="29"/>
        <v>Cult Movies</v>
      </c>
    </row>
    <row r="349" spans="1:18" x14ac:dyDescent="0.2">
      <c r="A349" t="s">
        <v>2110</v>
      </c>
      <c r="B349" t="s">
        <v>1</v>
      </c>
      <c r="C349" t="str">
        <f t="shared" si="25"/>
        <v>I Am Sam</v>
      </c>
      <c r="D349" t="s">
        <v>2111</v>
      </c>
      <c r="E349" t="s">
        <v>2112</v>
      </c>
      <c r="F349" t="str">
        <f t="shared" si="27"/>
        <v>Sean Penn</v>
      </c>
      <c r="G349" t="s">
        <v>2113</v>
      </c>
      <c r="H349" t="s">
        <v>2</v>
      </c>
      <c r="I349" t="str">
        <f t="shared" si="28"/>
        <v>United States</v>
      </c>
      <c r="J349" t="str">
        <f>TRIM(Table1[[#This Row],[Oldest Country]])</f>
        <v>United States</v>
      </c>
      <c r="K349" s="17">
        <v>44580</v>
      </c>
      <c r="L349" s="17" t="str">
        <f t="shared" si="26"/>
        <v>Wed</v>
      </c>
      <c r="M349" s="17">
        <v>2001</v>
      </c>
      <c r="N349" t="s">
        <v>3</v>
      </c>
      <c r="O349" t="s">
        <v>1190</v>
      </c>
      <c r="P349" t="s">
        <v>316</v>
      </c>
      <c r="Q349" t="s">
        <v>2114</v>
      </c>
      <c r="R349" t="str">
        <f t="shared" si="29"/>
        <v>Dramas</v>
      </c>
    </row>
    <row r="350" spans="1:18" x14ac:dyDescent="0.2">
      <c r="A350" t="s">
        <v>2115</v>
      </c>
      <c r="B350" t="s">
        <v>1</v>
      </c>
      <c r="C350" t="str">
        <f t="shared" si="25"/>
        <v>Love Jones</v>
      </c>
      <c r="D350" t="s">
        <v>2116</v>
      </c>
      <c r="E350" t="s">
        <v>2117</v>
      </c>
      <c r="F350" t="str">
        <f t="shared" si="27"/>
        <v>Larenz Tate</v>
      </c>
      <c r="G350" t="s">
        <v>2118</v>
      </c>
      <c r="H350" t="s">
        <v>2</v>
      </c>
      <c r="I350" t="str">
        <f t="shared" si="28"/>
        <v>United States</v>
      </c>
      <c r="J350" t="str">
        <f>TRIM(Table1[[#This Row],[Oldest Country]])</f>
        <v>United States</v>
      </c>
      <c r="K350" s="17">
        <v>44581</v>
      </c>
      <c r="L350" s="17" t="str">
        <f t="shared" si="26"/>
        <v>Thu</v>
      </c>
      <c r="M350" s="17">
        <v>1997</v>
      </c>
      <c r="N350" t="s">
        <v>154</v>
      </c>
      <c r="O350" t="s">
        <v>482</v>
      </c>
      <c r="P350" t="s">
        <v>337</v>
      </c>
      <c r="Q350" t="s">
        <v>2119</v>
      </c>
      <c r="R350" t="str">
        <f t="shared" si="29"/>
        <v>Comedies</v>
      </c>
    </row>
    <row r="351" spans="1:18" x14ac:dyDescent="0.2">
      <c r="A351" t="s">
        <v>2120</v>
      </c>
      <c r="B351" t="s">
        <v>1</v>
      </c>
      <c r="C351" t="str">
        <f t="shared" si="25"/>
        <v>Million Dollar Baby</v>
      </c>
      <c r="D351" t="s">
        <v>2121</v>
      </c>
      <c r="E351" t="s">
        <v>1098</v>
      </c>
      <c r="F351" t="str">
        <f t="shared" si="27"/>
        <v>Clint Eastwood</v>
      </c>
      <c r="G351" t="s">
        <v>2122</v>
      </c>
      <c r="H351" t="s">
        <v>2</v>
      </c>
      <c r="I351" t="str">
        <f t="shared" si="28"/>
        <v>United States</v>
      </c>
      <c r="J351" t="str">
        <f>TRIM(Table1[[#This Row],[Oldest Country]])</f>
        <v>United States</v>
      </c>
      <c r="K351" s="17">
        <v>44582</v>
      </c>
      <c r="L351" s="17" t="str">
        <f t="shared" si="26"/>
        <v>Fri</v>
      </c>
      <c r="M351" s="17">
        <v>2004</v>
      </c>
      <c r="N351" t="s">
        <v>3</v>
      </c>
      <c r="O351" t="s">
        <v>726</v>
      </c>
      <c r="P351" t="s">
        <v>1094</v>
      </c>
      <c r="Q351" t="s">
        <v>2123</v>
      </c>
      <c r="R351" t="str">
        <f t="shared" si="29"/>
        <v>Dramas</v>
      </c>
    </row>
    <row r="352" spans="1:18" x14ac:dyDescent="0.2">
      <c r="A352" t="s">
        <v>2124</v>
      </c>
      <c r="B352" t="s">
        <v>1</v>
      </c>
      <c r="C352" t="str">
        <f t="shared" si="25"/>
        <v>Mosquita y Mari</v>
      </c>
      <c r="D352" t="s">
        <v>2125</v>
      </c>
      <c r="E352" t="s">
        <v>2126</v>
      </c>
      <c r="F352" t="str">
        <f t="shared" si="27"/>
        <v>Fenessa Pineda</v>
      </c>
      <c r="G352" t="s">
        <v>2127</v>
      </c>
      <c r="H352" t="s">
        <v>2</v>
      </c>
      <c r="I352" t="str">
        <f t="shared" si="28"/>
        <v>United States</v>
      </c>
      <c r="J352" t="str">
        <f>TRIM(Table1[[#This Row],[Oldest Country]])</f>
        <v>United States</v>
      </c>
      <c r="K352" s="17">
        <v>44583</v>
      </c>
      <c r="L352" s="17" t="str">
        <f t="shared" si="26"/>
        <v>Sat</v>
      </c>
      <c r="M352" s="17">
        <v>2012</v>
      </c>
      <c r="N352" t="s">
        <v>33</v>
      </c>
      <c r="O352" t="s">
        <v>216</v>
      </c>
      <c r="P352" t="s">
        <v>2030</v>
      </c>
      <c r="Q352" t="s">
        <v>2128</v>
      </c>
      <c r="R352" t="str">
        <f t="shared" si="29"/>
        <v>Dramas</v>
      </c>
    </row>
    <row r="353" spans="1:18" x14ac:dyDescent="0.2">
      <c r="A353" t="s">
        <v>2129</v>
      </c>
      <c r="B353" t="s">
        <v>1</v>
      </c>
      <c r="C353" t="str">
        <f t="shared" si="25"/>
        <v>Never Back Down 2</v>
      </c>
      <c r="D353" t="s">
        <v>2130</v>
      </c>
      <c r="E353" t="s">
        <v>2131</v>
      </c>
      <c r="F353" t="str">
        <f t="shared" si="27"/>
        <v>Michael Jai White</v>
      </c>
      <c r="G353" t="s">
        <v>2132</v>
      </c>
      <c r="H353" t="s">
        <v>2</v>
      </c>
      <c r="I353" t="str">
        <f t="shared" si="28"/>
        <v>United States</v>
      </c>
      <c r="J353" t="str">
        <f>TRIM(Table1[[#This Row],[Oldest Country]])</f>
        <v>United States</v>
      </c>
      <c r="K353" s="17">
        <v>44584</v>
      </c>
      <c r="L353" s="17" t="str">
        <f t="shared" si="26"/>
        <v>Sun</v>
      </c>
      <c r="M353" s="17">
        <v>2011</v>
      </c>
      <c r="N353" t="s">
        <v>154</v>
      </c>
      <c r="O353" t="s">
        <v>41</v>
      </c>
      <c r="P353" t="s">
        <v>2133</v>
      </c>
      <c r="Q353" t="s">
        <v>2134</v>
      </c>
      <c r="R353" t="str">
        <f t="shared" si="29"/>
        <v>Action &amp; Adventure</v>
      </c>
    </row>
    <row r="354" spans="1:18" x14ac:dyDescent="0.2">
      <c r="A354" t="s">
        <v>2135</v>
      </c>
      <c r="B354" t="s">
        <v>1</v>
      </c>
      <c r="C354" t="str">
        <f t="shared" si="25"/>
        <v>Ninja Assassin</v>
      </c>
      <c r="D354" t="s">
        <v>2136</v>
      </c>
      <c r="E354" t="s">
        <v>2137</v>
      </c>
      <c r="F354" t="str">
        <f t="shared" si="27"/>
        <v>Rain</v>
      </c>
      <c r="G354" t="s">
        <v>2138</v>
      </c>
      <c r="H354" t="s">
        <v>2139</v>
      </c>
      <c r="I354" t="str">
        <f t="shared" si="28"/>
        <v>Germany</v>
      </c>
      <c r="J354" t="str">
        <f>TRIM(Table1[[#This Row],[Oldest Country]])</f>
        <v>Germany</v>
      </c>
      <c r="K354" s="17">
        <v>44585</v>
      </c>
      <c r="L354" s="17" t="str">
        <f t="shared" si="26"/>
        <v>Mon</v>
      </c>
      <c r="M354" s="17">
        <v>2009</v>
      </c>
      <c r="N354" t="s">
        <v>154</v>
      </c>
      <c r="O354" t="s">
        <v>173</v>
      </c>
      <c r="P354" t="s">
        <v>156</v>
      </c>
      <c r="Q354" t="s">
        <v>2140</v>
      </c>
      <c r="R354" t="str">
        <f t="shared" si="29"/>
        <v>Action &amp; Adventure</v>
      </c>
    </row>
    <row r="355" spans="1:18" x14ac:dyDescent="0.2">
      <c r="A355" t="s">
        <v>2141</v>
      </c>
      <c r="B355" t="s">
        <v>6</v>
      </c>
      <c r="C355" t="str">
        <f t="shared" si="25"/>
        <v>Ouran High School Host Club</v>
      </c>
      <c r="D355" t="s">
        <v>2142</v>
      </c>
      <c r="E355" t="s">
        <v>2143</v>
      </c>
      <c r="F355" t="str">
        <f t="shared" si="27"/>
        <v>Maaya Sakamoto</v>
      </c>
      <c r="G355" t="s">
        <v>2144</v>
      </c>
      <c r="H355" t="s">
        <v>172</v>
      </c>
      <c r="I355" t="str">
        <f t="shared" si="28"/>
        <v>Japan</v>
      </c>
      <c r="J355" t="str">
        <f>TRIM(Table1[[#This Row],[Oldest Country]])</f>
        <v>Japan</v>
      </c>
      <c r="K355" s="17">
        <v>44586</v>
      </c>
      <c r="L355" s="17" t="str">
        <f t="shared" si="26"/>
        <v>Tue</v>
      </c>
      <c r="M355" s="17">
        <v>2006</v>
      </c>
      <c r="N355" t="s">
        <v>53</v>
      </c>
      <c r="O355" t="s">
        <v>12</v>
      </c>
      <c r="P355" t="s">
        <v>2145</v>
      </c>
      <c r="Q355" t="s">
        <v>2146</v>
      </c>
      <c r="R355" t="str">
        <f t="shared" si="29"/>
        <v>Anime Series</v>
      </c>
    </row>
    <row r="356" spans="1:18" x14ac:dyDescent="0.2">
      <c r="A356" t="s">
        <v>2147</v>
      </c>
      <c r="B356" t="s">
        <v>1</v>
      </c>
      <c r="C356" t="str">
        <f t="shared" si="25"/>
        <v>Population 436</v>
      </c>
      <c r="D356" t="s">
        <v>2148</v>
      </c>
      <c r="E356" t="s">
        <v>2149</v>
      </c>
      <c r="F356" t="str">
        <f t="shared" si="27"/>
        <v>Jeremy Sisto</v>
      </c>
      <c r="G356" t="s">
        <v>2150</v>
      </c>
      <c r="H356" t="s">
        <v>922</v>
      </c>
      <c r="I356" t="str">
        <f t="shared" si="28"/>
        <v>Canada</v>
      </c>
      <c r="J356" t="str">
        <f>TRIM(Table1[[#This Row],[Oldest Country]])</f>
        <v>Canada</v>
      </c>
      <c r="K356" s="17">
        <v>44587</v>
      </c>
      <c r="L356" s="17" t="str">
        <f t="shared" si="26"/>
        <v>Wed</v>
      </c>
      <c r="M356" s="17">
        <v>2006</v>
      </c>
      <c r="N356" t="s">
        <v>154</v>
      </c>
      <c r="O356" t="s">
        <v>202</v>
      </c>
      <c r="P356" t="s">
        <v>1672</v>
      </c>
      <c r="Q356" t="s">
        <v>2151</v>
      </c>
      <c r="R356" t="str">
        <f t="shared" si="29"/>
        <v>Horror Movies</v>
      </c>
    </row>
    <row r="357" spans="1:18" x14ac:dyDescent="0.2">
      <c r="A357" t="s">
        <v>2153</v>
      </c>
      <c r="B357" t="s">
        <v>1</v>
      </c>
      <c r="C357" t="str">
        <f t="shared" si="25"/>
        <v>Sniper</v>
      </c>
      <c r="D357" t="s">
        <v>2154</v>
      </c>
      <c r="E357" t="s">
        <v>2066</v>
      </c>
      <c r="F357" t="str">
        <f t="shared" si="27"/>
        <v>Tom Berenger</v>
      </c>
      <c r="G357" t="s">
        <v>2155</v>
      </c>
      <c r="H357" t="s">
        <v>2156</v>
      </c>
      <c r="I357" t="str">
        <f t="shared" si="28"/>
        <v>United States</v>
      </c>
      <c r="J357" t="str">
        <f>TRIM(Table1[[#This Row],[Oldest Country]])</f>
        <v>United States</v>
      </c>
      <c r="K357" s="17">
        <v>44588</v>
      </c>
      <c r="L357" s="17" t="str">
        <f t="shared" si="26"/>
        <v>Thu</v>
      </c>
      <c r="M357" s="17">
        <v>2014</v>
      </c>
      <c r="N357" t="s">
        <v>154</v>
      </c>
      <c r="O357" t="s">
        <v>140</v>
      </c>
      <c r="P357" t="s">
        <v>156</v>
      </c>
      <c r="Q357" t="s">
        <v>2157</v>
      </c>
      <c r="R357" t="str">
        <f t="shared" si="29"/>
        <v>Action &amp; Adventure</v>
      </c>
    </row>
    <row r="358" spans="1:18" x14ac:dyDescent="0.2">
      <c r="A358" t="s">
        <v>2158</v>
      </c>
      <c r="B358" t="s">
        <v>1</v>
      </c>
      <c r="C358" t="str">
        <f t="shared" si="25"/>
        <v>Starsky &amp; Hutch</v>
      </c>
      <c r="D358" t="s">
        <v>2159</v>
      </c>
      <c r="E358" t="s">
        <v>2160</v>
      </c>
      <c r="F358" t="str">
        <f t="shared" si="27"/>
        <v>Ben Stiller</v>
      </c>
      <c r="G358" t="s">
        <v>2161</v>
      </c>
      <c r="H358" t="s">
        <v>2</v>
      </c>
      <c r="I358" t="str">
        <f t="shared" si="28"/>
        <v>United States</v>
      </c>
      <c r="J358" t="str">
        <f>TRIM(Table1[[#This Row],[Oldest Country]])</f>
        <v>United States</v>
      </c>
      <c r="K358" s="17">
        <v>44589</v>
      </c>
      <c r="L358" s="17" t="str">
        <f t="shared" si="26"/>
        <v>Fri</v>
      </c>
      <c r="M358" s="17">
        <v>2004</v>
      </c>
      <c r="N358" t="s">
        <v>3</v>
      </c>
      <c r="O358" t="s">
        <v>495</v>
      </c>
      <c r="P358" t="s">
        <v>412</v>
      </c>
      <c r="Q358" t="s">
        <v>2162</v>
      </c>
      <c r="R358" t="str">
        <f t="shared" si="29"/>
        <v>Action &amp; Adventure</v>
      </c>
    </row>
    <row r="359" spans="1:18" x14ac:dyDescent="0.2">
      <c r="A359" t="s">
        <v>2163</v>
      </c>
      <c r="B359" t="s">
        <v>1</v>
      </c>
      <c r="C359" t="str">
        <f t="shared" si="25"/>
        <v>Streets of Fire</v>
      </c>
      <c r="D359" t="s">
        <v>2164</v>
      </c>
      <c r="E359" t="s">
        <v>1659</v>
      </c>
      <c r="F359" t="str">
        <f t="shared" si="27"/>
        <v>Michael Par√©</v>
      </c>
      <c r="G359" t="s">
        <v>2165</v>
      </c>
      <c r="H359" t="s">
        <v>2</v>
      </c>
      <c r="I359" t="str">
        <f t="shared" si="28"/>
        <v>United States</v>
      </c>
      <c r="J359" t="str">
        <f>TRIM(Table1[[#This Row],[Oldest Country]])</f>
        <v>United States</v>
      </c>
      <c r="K359" s="17">
        <v>44590</v>
      </c>
      <c r="L359" s="17" t="str">
        <f t="shared" si="26"/>
        <v>Sat</v>
      </c>
      <c r="M359" s="17">
        <v>1984</v>
      </c>
      <c r="N359" t="s">
        <v>17</v>
      </c>
      <c r="O359" t="s">
        <v>60</v>
      </c>
      <c r="P359" t="s">
        <v>376</v>
      </c>
      <c r="Q359" t="s">
        <v>2166</v>
      </c>
      <c r="R359" t="str">
        <f t="shared" si="29"/>
        <v>Action &amp; Adventure</v>
      </c>
    </row>
    <row r="360" spans="1:18" x14ac:dyDescent="0.2">
      <c r="A360" t="s">
        <v>2169</v>
      </c>
      <c r="B360" t="s">
        <v>1</v>
      </c>
      <c r="C360" t="str">
        <f t="shared" si="25"/>
        <v>Swordfish</v>
      </c>
      <c r="D360" t="s">
        <v>2170</v>
      </c>
      <c r="E360" t="s">
        <v>2171</v>
      </c>
      <c r="F360" t="str">
        <f t="shared" si="27"/>
        <v>John Travolta</v>
      </c>
      <c r="G360" t="s">
        <v>2172</v>
      </c>
      <c r="H360" t="s">
        <v>2</v>
      </c>
      <c r="I360" t="str">
        <f t="shared" si="28"/>
        <v>United States</v>
      </c>
      <c r="J360" t="str">
        <f>TRIM(Table1[[#This Row],[Oldest Country]])</f>
        <v>United States</v>
      </c>
      <c r="K360" s="17">
        <v>44591</v>
      </c>
      <c r="L360" s="17" t="str">
        <f t="shared" si="26"/>
        <v>Sun</v>
      </c>
      <c r="M360" s="17">
        <v>2001</v>
      </c>
      <c r="N360" t="s">
        <v>154</v>
      </c>
      <c r="O360" t="s">
        <v>173</v>
      </c>
      <c r="P360" t="s">
        <v>156</v>
      </c>
      <c r="Q360" t="s">
        <v>2173</v>
      </c>
      <c r="R360" t="str">
        <f t="shared" si="29"/>
        <v>Action &amp; Adventure</v>
      </c>
    </row>
    <row r="361" spans="1:18" x14ac:dyDescent="0.2">
      <c r="A361" t="s">
        <v>2174</v>
      </c>
      <c r="B361" t="s">
        <v>1</v>
      </c>
      <c r="C361" t="str">
        <f t="shared" si="25"/>
        <v>The Four Seasons</v>
      </c>
      <c r="D361" t="s">
        <v>2175</v>
      </c>
      <c r="E361" t="s">
        <v>2176</v>
      </c>
      <c r="F361" t="str">
        <f t="shared" si="27"/>
        <v>Alan Alda</v>
      </c>
      <c r="G361" t="s">
        <v>2177</v>
      </c>
      <c r="H361" t="s">
        <v>2</v>
      </c>
      <c r="I361" t="str">
        <f t="shared" si="28"/>
        <v>United States</v>
      </c>
      <c r="J361" t="str">
        <f>TRIM(Table1[[#This Row],[Oldest Country]])</f>
        <v>United States</v>
      </c>
      <c r="K361" s="17">
        <v>44592</v>
      </c>
      <c r="L361" s="17" t="str">
        <f t="shared" si="26"/>
        <v>Mon</v>
      </c>
      <c r="M361" s="17">
        <v>1981</v>
      </c>
      <c r="N361" t="s">
        <v>17</v>
      </c>
      <c r="O361" t="s">
        <v>368</v>
      </c>
      <c r="P361" t="s">
        <v>318</v>
      </c>
      <c r="Q361" t="s">
        <v>2178</v>
      </c>
      <c r="R361" t="str">
        <f t="shared" si="29"/>
        <v>Comedies</v>
      </c>
    </row>
    <row r="362" spans="1:18" x14ac:dyDescent="0.2">
      <c r="A362" t="s">
        <v>2180</v>
      </c>
      <c r="B362" t="s">
        <v>1</v>
      </c>
      <c r="C362" t="str">
        <f t="shared" si="25"/>
        <v>The Interpreter</v>
      </c>
      <c r="D362" t="s">
        <v>2181</v>
      </c>
      <c r="E362" t="s">
        <v>2182</v>
      </c>
      <c r="F362" t="str">
        <f t="shared" si="27"/>
        <v>Nicole Kidman</v>
      </c>
      <c r="G362" t="s">
        <v>2183</v>
      </c>
      <c r="H362" t="s">
        <v>2184</v>
      </c>
      <c r="I362" t="str">
        <f t="shared" si="28"/>
        <v>United Kingdom</v>
      </c>
      <c r="J362" t="str">
        <f>TRIM(Table1[[#This Row],[Oldest Country]])</f>
        <v>United Kingdom</v>
      </c>
      <c r="K362" s="17">
        <v>44593</v>
      </c>
      <c r="L362" s="17" t="str">
        <f t="shared" si="26"/>
        <v>Tue</v>
      </c>
      <c r="M362" s="17">
        <v>2005</v>
      </c>
      <c r="N362" t="s">
        <v>3</v>
      </c>
      <c r="O362" t="s">
        <v>303</v>
      </c>
      <c r="P362" t="s">
        <v>61</v>
      </c>
      <c r="Q362" t="s">
        <v>2185</v>
      </c>
      <c r="R362" t="str">
        <f t="shared" si="29"/>
        <v>Thrillers</v>
      </c>
    </row>
    <row r="363" spans="1:18" x14ac:dyDescent="0.2">
      <c r="A363" t="s">
        <v>2186</v>
      </c>
      <c r="B363" t="s">
        <v>1</v>
      </c>
      <c r="C363" t="str">
        <f t="shared" si="25"/>
        <v>The Meddler</v>
      </c>
      <c r="D363" t="s">
        <v>2187</v>
      </c>
      <c r="E363" t="s">
        <v>2188</v>
      </c>
      <c r="F363" t="str">
        <f t="shared" si="27"/>
        <v>Susan Sarandon</v>
      </c>
      <c r="G363" t="s">
        <v>2189</v>
      </c>
      <c r="H363" t="s">
        <v>2</v>
      </c>
      <c r="I363" t="str">
        <f t="shared" si="28"/>
        <v>United States</v>
      </c>
      <c r="J363" t="str">
        <f>TRIM(Table1[[#This Row],[Oldest Country]])</f>
        <v>United States</v>
      </c>
      <c r="K363" s="17">
        <v>44594</v>
      </c>
      <c r="L363" s="17" t="str">
        <f t="shared" si="26"/>
        <v>Wed</v>
      </c>
      <c r="M363" s="17">
        <v>2015</v>
      </c>
      <c r="N363" t="s">
        <v>3</v>
      </c>
      <c r="O363" t="s">
        <v>41</v>
      </c>
      <c r="P363" t="s">
        <v>337</v>
      </c>
      <c r="Q363" t="s">
        <v>2190</v>
      </c>
      <c r="R363" t="str">
        <f t="shared" si="29"/>
        <v>Comedies</v>
      </c>
    </row>
    <row r="364" spans="1:18" x14ac:dyDescent="0.2">
      <c r="A364" t="s">
        <v>2191</v>
      </c>
      <c r="B364" t="s">
        <v>1</v>
      </c>
      <c r="C364" t="str">
        <f t="shared" si="25"/>
        <v>The Mirror Has Two Faces</v>
      </c>
      <c r="D364" t="s">
        <v>2192</v>
      </c>
      <c r="E364" t="s">
        <v>2193</v>
      </c>
      <c r="F364" t="str">
        <f t="shared" si="27"/>
        <v>Barbra Streisand</v>
      </c>
      <c r="G364" t="s">
        <v>2194</v>
      </c>
      <c r="H364" t="s">
        <v>2</v>
      </c>
      <c r="I364" t="str">
        <f t="shared" si="28"/>
        <v>United States</v>
      </c>
      <c r="J364" t="str">
        <f>TRIM(Table1[[#This Row],[Oldest Country]])</f>
        <v>United States</v>
      </c>
      <c r="K364" s="17">
        <v>44595</v>
      </c>
      <c r="L364" s="17" t="str">
        <f t="shared" si="26"/>
        <v>Thu</v>
      </c>
      <c r="M364" s="17">
        <v>1996</v>
      </c>
      <c r="N364" t="s">
        <v>3</v>
      </c>
      <c r="O364" t="s">
        <v>49</v>
      </c>
      <c r="P364" t="s">
        <v>502</v>
      </c>
      <c r="Q364" t="s">
        <v>2195</v>
      </c>
      <c r="R364" t="str">
        <f t="shared" si="29"/>
        <v>Comedies</v>
      </c>
    </row>
    <row r="365" spans="1:18" x14ac:dyDescent="0.2">
      <c r="A365" t="s">
        <v>2196</v>
      </c>
      <c r="B365" t="s">
        <v>1</v>
      </c>
      <c r="C365" t="str">
        <f t="shared" si="25"/>
        <v>The Outlaw Josey Wales</v>
      </c>
      <c r="D365" t="s">
        <v>2197</v>
      </c>
      <c r="E365" t="s">
        <v>1098</v>
      </c>
      <c r="F365" t="str">
        <f t="shared" si="27"/>
        <v>Clint Eastwood</v>
      </c>
      <c r="G365" t="s">
        <v>2198</v>
      </c>
      <c r="H365" t="s">
        <v>2</v>
      </c>
      <c r="I365" t="str">
        <f t="shared" si="28"/>
        <v>United States</v>
      </c>
      <c r="J365" t="str">
        <f>TRIM(Table1[[#This Row],[Oldest Country]])</f>
        <v>United States</v>
      </c>
      <c r="K365" s="17">
        <v>44596</v>
      </c>
      <c r="L365" s="17" t="str">
        <f t="shared" si="26"/>
        <v>Fri</v>
      </c>
      <c r="M365" s="17">
        <v>1976</v>
      </c>
      <c r="N365" t="s">
        <v>17</v>
      </c>
      <c r="O365" t="s">
        <v>687</v>
      </c>
      <c r="P365" t="s">
        <v>611</v>
      </c>
      <c r="Q365" t="s">
        <v>2199</v>
      </c>
      <c r="R365" t="str">
        <f t="shared" si="29"/>
        <v>Action &amp; Adventure</v>
      </c>
    </row>
    <row r="366" spans="1:18" x14ac:dyDescent="0.2">
      <c r="A366" t="s">
        <v>2200</v>
      </c>
      <c r="B366" t="s">
        <v>1</v>
      </c>
      <c r="C366" t="str">
        <f t="shared" si="25"/>
        <v>The Wedding Guest</v>
      </c>
      <c r="D366" t="s">
        <v>2201</v>
      </c>
      <c r="E366" t="s">
        <v>2202</v>
      </c>
      <c r="F366" t="str">
        <f t="shared" si="27"/>
        <v>Dev Patel</v>
      </c>
      <c r="G366" t="s">
        <v>2203</v>
      </c>
      <c r="H366" t="s">
        <v>32</v>
      </c>
      <c r="I366" t="str">
        <f t="shared" si="28"/>
        <v>United Kingdom</v>
      </c>
      <c r="J366" t="str">
        <f>TRIM(Table1[[#This Row],[Oldest Country]])</f>
        <v>United Kingdom</v>
      </c>
      <c r="K366" s="17">
        <v>44597</v>
      </c>
      <c r="L366" s="17" t="str">
        <f t="shared" si="26"/>
        <v>Sat</v>
      </c>
      <c r="M366" s="17">
        <v>2018</v>
      </c>
      <c r="N366" t="s">
        <v>154</v>
      </c>
      <c r="O366" t="s">
        <v>92</v>
      </c>
      <c r="P366" t="s">
        <v>2204</v>
      </c>
      <c r="Q366" t="s">
        <v>2205</v>
      </c>
      <c r="R366" t="str">
        <f t="shared" si="29"/>
        <v>Dramas</v>
      </c>
    </row>
    <row r="367" spans="1:18" x14ac:dyDescent="0.2">
      <c r="A367" t="s">
        <v>2206</v>
      </c>
      <c r="B367" t="s">
        <v>1</v>
      </c>
      <c r="C367" t="str">
        <f t="shared" si="25"/>
        <v>The Wind</v>
      </c>
      <c r="D367" t="s">
        <v>2207</v>
      </c>
      <c r="E367" t="s">
        <v>2208</v>
      </c>
      <c r="F367" t="str">
        <f t="shared" si="27"/>
        <v>Caitlin Gerard</v>
      </c>
      <c r="G367" t="s">
        <v>2209</v>
      </c>
      <c r="H367" t="s">
        <v>2</v>
      </c>
      <c r="I367" t="str">
        <f t="shared" si="28"/>
        <v>United States</v>
      </c>
      <c r="J367" t="str">
        <f>TRIM(Table1[[#This Row],[Oldest Country]])</f>
        <v>United States</v>
      </c>
      <c r="K367" s="17">
        <v>44598</v>
      </c>
      <c r="L367" s="17" t="str">
        <f t="shared" si="26"/>
        <v>Sun</v>
      </c>
      <c r="M367" s="17">
        <v>2019</v>
      </c>
      <c r="N367" t="s">
        <v>154</v>
      </c>
      <c r="O367" t="s">
        <v>183</v>
      </c>
      <c r="P367" t="s">
        <v>777</v>
      </c>
      <c r="Q367" t="s">
        <v>2210</v>
      </c>
      <c r="R367" t="str">
        <f t="shared" si="29"/>
        <v>Horror Movies</v>
      </c>
    </row>
    <row r="368" spans="1:18" x14ac:dyDescent="0.2">
      <c r="A368" t="s">
        <v>2211</v>
      </c>
      <c r="B368" t="s">
        <v>1</v>
      </c>
      <c r="C368" t="str">
        <f t="shared" si="25"/>
        <v>Then Came You</v>
      </c>
      <c r="D368" t="s">
        <v>2212</v>
      </c>
      <c r="E368" t="s">
        <v>2213</v>
      </c>
      <c r="F368" t="str">
        <f t="shared" si="27"/>
        <v>Asa Butterfield</v>
      </c>
      <c r="G368" t="s">
        <v>2214</v>
      </c>
      <c r="H368" t="s">
        <v>2</v>
      </c>
      <c r="I368" t="str">
        <f t="shared" si="28"/>
        <v>United States</v>
      </c>
      <c r="J368" t="str">
        <f>TRIM(Table1[[#This Row],[Oldest Country]])</f>
        <v>United States</v>
      </c>
      <c r="K368" s="17">
        <v>44599</v>
      </c>
      <c r="L368" s="17" t="str">
        <f t="shared" si="26"/>
        <v>Mon</v>
      </c>
      <c r="M368" s="17">
        <v>2019</v>
      </c>
      <c r="N368" t="s">
        <v>8</v>
      </c>
      <c r="O368" t="s">
        <v>92</v>
      </c>
      <c r="P368" t="s">
        <v>337</v>
      </c>
      <c r="Q368" t="s">
        <v>2215</v>
      </c>
      <c r="R368" t="str">
        <f t="shared" si="29"/>
        <v>Comedies</v>
      </c>
    </row>
    <row r="369" spans="1:18" x14ac:dyDescent="0.2">
      <c r="A369" t="s">
        <v>2216</v>
      </c>
      <c r="B369" t="s">
        <v>1</v>
      </c>
      <c r="C369" t="str">
        <f t="shared" si="25"/>
        <v>Welcome Home</v>
      </c>
      <c r="D369" t="s">
        <v>2217</v>
      </c>
      <c r="E369" t="s">
        <v>2218</v>
      </c>
      <c r="F369" t="str">
        <f t="shared" si="27"/>
        <v>Aaron Paul</v>
      </c>
      <c r="G369" t="s">
        <v>2219</v>
      </c>
      <c r="H369" t="s">
        <v>2</v>
      </c>
      <c r="I369" t="str">
        <f t="shared" si="28"/>
        <v>United States</v>
      </c>
      <c r="J369" t="str">
        <f>TRIM(Table1[[#This Row],[Oldest Country]])</f>
        <v>United States</v>
      </c>
      <c r="K369" s="17">
        <v>44600</v>
      </c>
      <c r="L369" s="17" t="str">
        <f t="shared" si="26"/>
        <v>Tue</v>
      </c>
      <c r="M369" s="17">
        <v>2018</v>
      </c>
      <c r="N369" t="s">
        <v>154</v>
      </c>
      <c r="O369" t="s">
        <v>92</v>
      </c>
      <c r="P369" t="s">
        <v>61</v>
      </c>
      <c r="Q369" t="s">
        <v>2220</v>
      </c>
      <c r="R369" t="str">
        <f t="shared" si="29"/>
        <v>Thrillers</v>
      </c>
    </row>
    <row r="370" spans="1:18" x14ac:dyDescent="0.2">
      <c r="A370" t="s">
        <v>2221</v>
      </c>
      <c r="B370" t="s">
        <v>1</v>
      </c>
      <c r="C370" t="str">
        <f t="shared" si="25"/>
        <v>Bo Burnham</v>
      </c>
      <c r="D370" t="s">
        <v>2222</v>
      </c>
      <c r="E370" t="s">
        <v>2223</v>
      </c>
      <c r="F370" t="str">
        <f t="shared" si="27"/>
        <v>Bo Burnham</v>
      </c>
      <c r="G370" t="s">
        <v>2223</v>
      </c>
      <c r="H370" t="s">
        <v>2</v>
      </c>
      <c r="I370" t="str">
        <f t="shared" si="28"/>
        <v>United States</v>
      </c>
      <c r="J370" t="str">
        <f>TRIM(Table1[[#This Row],[Oldest Country]])</f>
        <v>United States</v>
      </c>
      <c r="K370" s="17">
        <v>44346</v>
      </c>
      <c r="L370" s="17" t="str">
        <f t="shared" si="26"/>
        <v>Sun</v>
      </c>
      <c r="M370" s="17">
        <v>2021</v>
      </c>
      <c r="N370" t="s">
        <v>8</v>
      </c>
      <c r="O370" t="s">
        <v>183</v>
      </c>
      <c r="P370" t="s">
        <v>851</v>
      </c>
      <c r="Q370" t="s">
        <v>2224</v>
      </c>
      <c r="R370" t="str">
        <f t="shared" si="29"/>
        <v>Stand-Up Comedy</v>
      </c>
    </row>
    <row r="371" spans="1:18" x14ac:dyDescent="0.2">
      <c r="A371" t="s">
        <v>2226</v>
      </c>
      <c r="B371" t="s">
        <v>1</v>
      </c>
      <c r="C371" t="str">
        <f t="shared" si="25"/>
        <v>Collateral Beauty</v>
      </c>
      <c r="D371" t="s">
        <v>2227</v>
      </c>
      <c r="E371" t="s">
        <v>2228</v>
      </c>
      <c r="F371" t="str">
        <f t="shared" si="27"/>
        <v>Will Smith</v>
      </c>
      <c r="G371" t="s">
        <v>2229</v>
      </c>
      <c r="H371" t="s">
        <v>2</v>
      </c>
      <c r="I371" t="str">
        <f t="shared" si="28"/>
        <v>United States</v>
      </c>
      <c r="J371" t="str">
        <f>TRIM(Table1[[#This Row],[Oldest Country]])</f>
        <v>United States</v>
      </c>
      <c r="K371" s="17">
        <v>44344</v>
      </c>
      <c r="L371" s="17" t="str">
        <f t="shared" si="26"/>
        <v>Fri</v>
      </c>
      <c r="M371" s="17">
        <v>2016</v>
      </c>
      <c r="N371" t="s">
        <v>3</v>
      </c>
      <c r="O371" t="s">
        <v>92</v>
      </c>
      <c r="P371" t="s">
        <v>316</v>
      </c>
      <c r="Q371" t="s">
        <v>2230</v>
      </c>
      <c r="R371" t="str">
        <f t="shared" si="29"/>
        <v>Dramas</v>
      </c>
    </row>
    <row r="372" spans="1:18" x14ac:dyDescent="0.2">
      <c r="A372" t="s">
        <v>2231</v>
      </c>
      <c r="B372" t="s">
        <v>1</v>
      </c>
      <c r="C372" t="str">
        <f t="shared" si="25"/>
        <v>Blue Miracle</v>
      </c>
      <c r="D372" t="s">
        <v>2232</v>
      </c>
      <c r="E372" t="s">
        <v>2233</v>
      </c>
      <c r="F372" t="str">
        <f t="shared" si="27"/>
        <v>Jimmy Gonzales</v>
      </c>
      <c r="G372" t="s">
        <v>2234</v>
      </c>
      <c r="H372" t="s">
        <v>2</v>
      </c>
      <c r="I372" t="str">
        <f t="shared" si="28"/>
        <v>United States</v>
      </c>
      <c r="J372" t="str">
        <f>TRIM(Table1[[#This Row],[Oldest Country]])</f>
        <v>United States</v>
      </c>
      <c r="K372" s="17">
        <v>44343</v>
      </c>
      <c r="L372" s="17" t="str">
        <f t="shared" si="26"/>
        <v>Thu</v>
      </c>
      <c r="M372" s="17">
        <v>2021</v>
      </c>
      <c r="N372" t="s">
        <v>53</v>
      </c>
      <c r="O372" t="s">
        <v>92</v>
      </c>
      <c r="P372" t="s">
        <v>2235</v>
      </c>
      <c r="Q372" t="s">
        <v>2236</v>
      </c>
      <c r="R372" t="str">
        <f t="shared" si="29"/>
        <v>Children &amp; Family Movies</v>
      </c>
    </row>
    <row r="373" spans="1:18" x14ac:dyDescent="0.2">
      <c r="A373" t="s">
        <v>2237</v>
      </c>
      <c r="B373" t="s">
        <v>1</v>
      </c>
      <c r="C373" t="str">
        <f t="shared" si="25"/>
        <v>Ghost Lab</v>
      </c>
      <c r="D373" t="s">
        <v>2238</v>
      </c>
      <c r="E373" t="s">
        <v>2239</v>
      </c>
      <c r="F373" t="str">
        <f t="shared" si="27"/>
        <v>Thanapob Leeratanakachorn</v>
      </c>
      <c r="G373" t="s">
        <v>2240</v>
      </c>
      <c r="H373" t="s">
        <v>1265</v>
      </c>
      <c r="I373" t="str">
        <f t="shared" si="28"/>
        <v>Thailand</v>
      </c>
      <c r="J373" t="str">
        <f>TRIM(Table1[[#This Row],[Oldest Country]])</f>
        <v>Thailand</v>
      </c>
      <c r="K373" s="17">
        <v>44343</v>
      </c>
      <c r="L373" s="17" t="str">
        <f t="shared" si="26"/>
        <v>Thu</v>
      </c>
      <c r="M373" s="17">
        <v>2021</v>
      </c>
      <c r="N373" t="s">
        <v>8</v>
      </c>
      <c r="O373" t="s">
        <v>349</v>
      </c>
      <c r="P373" t="s">
        <v>785</v>
      </c>
      <c r="Q373" t="s">
        <v>2241</v>
      </c>
      <c r="R373" t="str">
        <f t="shared" si="29"/>
        <v>Horror Movies</v>
      </c>
    </row>
    <row r="374" spans="1:18" x14ac:dyDescent="0.2">
      <c r="A374" t="s">
        <v>2242</v>
      </c>
      <c r="B374" t="s">
        <v>1</v>
      </c>
      <c r="C374" t="str">
        <f t="shared" si="25"/>
        <v>Soy Rada</v>
      </c>
      <c r="D374" t="s">
        <v>2243</v>
      </c>
      <c r="E374" t="s">
        <v>2244</v>
      </c>
      <c r="F374" t="str">
        <f t="shared" si="27"/>
        <v>Agust√≠n Aristar√°n</v>
      </c>
      <c r="G374" t="s">
        <v>2245</v>
      </c>
      <c r="H374" t="s">
        <v>837</v>
      </c>
      <c r="I374" t="str">
        <f t="shared" si="28"/>
        <v>Argentina</v>
      </c>
      <c r="J374" t="str">
        <f>TRIM(Table1[[#This Row],[Oldest Country]])</f>
        <v>Argentina</v>
      </c>
      <c r="K374" s="17">
        <v>44343</v>
      </c>
      <c r="L374" s="17" t="str">
        <f t="shared" si="26"/>
        <v>Thu</v>
      </c>
      <c r="M374" s="17">
        <v>2021</v>
      </c>
      <c r="N374" t="s">
        <v>8</v>
      </c>
      <c r="O374" t="s">
        <v>784</v>
      </c>
      <c r="P374" t="s">
        <v>851</v>
      </c>
      <c r="Q374" t="s">
        <v>2246</v>
      </c>
      <c r="R374" t="str">
        <f t="shared" si="29"/>
        <v>Stand-Up Comedy</v>
      </c>
    </row>
    <row r="375" spans="1:18" x14ac:dyDescent="0.2">
      <c r="A375" t="s">
        <v>2247</v>
      </c>
      <c r="B375" t="s">
        <v>1</v>
      </c>
      <c r="C375" t="str">
        <f t="shared" si="25"/>
        <v>The Day I lost My Shadow</v>
      </c>
      <c r="D375" t="s">
        <v>2248</v>
      </c>
      <c r="E375" t="s">
        <v>1814</v>
      </c>
      <c r="F375" t="str">
        <f t="shared" si="27"/>
        <v>Sawsan Arsheed</v>
      </c>
      <c r="G375" t="s">
        <v>2249</v>
      </c>
      <c r="H375" t="s">
        <v>2250</v>
      </c>
      <c r="I375" t="str">
        <f t="shared" si="28"/>
        <v>Syria</v>
      </c>
      <c r="J375" t="str">
        <f>TRIM(Table1[[#This Row],[Oldest Country]])</f>
        <v>Syria</v>
      </c>
      <c r="K375" s="17">
        <v>44343</v>
      </c>
      <c r="L375" s="17" t="str">
        <f t="shared" si="26"/>
        <v>Thu</v>
      </c>
      <c r="M375" s="17">
        <v>2018</v>
      </c>
      <c r="N375" t="s">
        <v>8</v>
      </c>
      <c r="O375" t="s">
        <v>18</v>
      </c>
      <c r="P375" t="s">
        <v>26</v>
      </c>
      <c r="Q375" t="s">
        <v>2251</v>
      </c>
      <c r="R375" t="str">
        <f t="shared" si="29"/>
        <v>Dramas</v>
      </c>
    </row>
    <row r="376" spans="1:18" x14ac:dyDescent="0.2">
      <c r="A376" t="s">
        <v>2252</v>
      </c>
      <c r="B376" t="s">
        <v>1</v>
      </c>
      <c r="C376" t="str">
        <f t="shared" si="25"/>
        <v>Baggio</v>
      </c>
      <c r="D376" t="s">
        <v>2253</v>
      </c>
      <c r="E376" t="s">
        <v>2254</v>
      </c>
      <c r="F376" t="str">
        <f t="shared" si="27"/>
        <v>Andrea Arcangeli</v>
      </c>
      <c r="G376" t="s">
        <v>2255</v>
      </c>
      <c r="H376" t="s">
        <v>825</v>
      </c>
      <c r="I376" t="str">
        <f t="shared" si="28"/>
        <v>Italy</v>
      </c>
      <c r="J376" t="str">
        <f>TRIM(Table1[[#This Row],[Oldest Country]])</f>
        <v>Italy</v>
      </c>
      <c r="K376" s="17">
        <v>44342</v>
      </c>
      <c r="L376" s="17" t="str">
        <f t="shared" si="26"/>
        <v>Wed</v>
      </c>
      <c r="M376" s="17">
        <v>2021</v>
      </c>
      <c r="N376" t="s">
        <v>8</v>
      </c>
      <c r="O376" t="s">
        <v>276</v>
      </c>
      <c r="P376" t="s">
        <v>2256</v>
      </c>
      <c r="Q376" t="s">
        <v>2257</v>
      </c>
      <c r="R376" t="str">
        <f t="shared" si="29"/>
        <v>Dramas</v>
      </c>
    </row>
    <row r="377" spans="1:18" x14ac:dyDescent="0.2">
      <c r="A377" t="s">
        <v>2260</v>
      </c>
      <c r="B377" t="s">
        <v>1</v>
      </c>
      <c r="C377" t="str">
        <f t="shared" si="25"/>
        <v>Home</v>
      </c>
      <c r="D377" t="s">
        <v>2261</v>
      </c>
      <c r="E377" t="s">
        <v>2262</v>
      </c>
      <c r="F377" t="str">
        <f t="shared" si="27"/>
        <v>Jim Parsons</v>
      </c>
      <c r="G377" t="s">
        <v>2263</v>
      </c>
      <c r="H377" t="s">
        <v>2</v>
      </c>
      <c r="I377" t="str">
        <f t="shared" si="28"/>
        <v>United States</v>
      </c>
      <c r="J377" t="str">
        <f>TRIM(Table1[[#This Row],[Oldest Country]])</f>
        <v>United States</v>
      </c>
      <c r="K377" s="17">
        <v>44341</v>
      </c>
      <c r="L377" s="17" t="str">
        <f t="shared" si="26"/>
        <v>Tue</v>
      </c>
      <c r="M377" s="17">
        <v>2015</v>
      </c>
      <c r="N377" t="s">
        <v>17</v>
      </c>
      <c r="O377" t="s">
        <v>60</v>
      </c>
      <c r="P377" t="s">
        <v>1012</v>
      </c>
      <c r="Q377" t="s">
        <v>2264</v>
      </c>
      <c r="R377" t="str">
        <f t="shared" si="29"/>
        <v>Children &amp; Family Movies</v>
      </c>
    </row>
    <row r="378" spans="1:18" x14ac:dyDescent="0.2">
      <c r="A378" t="s">
        <v>2265</v>
      </c>
      <c r="B378" t="s">
        <v>1</v>
      </c>
      <c r="C378" t="str">
        <f t="shared" si="25"/>
        <v>99 Songs</v>
      </c>
      <c r="D378" t="s">
        <v>2266</v>
      </c>
      <c r="E378" t="s">
        <v>2267</v>
      </c>
      <c r="F378" t="str">
        <f t="shared" si="27"/>
        <v>Ehan Bhat</v>
      </c>
      <c r="G378" t="s">
        <v>2268</v>
      </c>
      <c r="H378" t="s">
        <v>14</v>
      </c>
      <c r="I378" t="str">
        <f t="shared" si="28"/>
        <v>India</v>
      </c>
      <c r="J378" t="str">
        <f>TRIM(Table1[[#This Row],[Oldest Country]])</f>
        <v>India</v>
      </c>
      <c r="K378" s="17">
        <v>44337</v>
      </c>
      <c r="L378" s="17" t="str">
        <f t="shared" si="26"/>
        <v>Fri</v>
      </c>
      <c r="M378" s="17">
        <v>2021</v>
      </c>
      <c r="N378" t="s">
        <v>33</v>
      </c>
      <c r="O378" t="s">
        <v>1296</v>
      </c>
      <c r="P378" t="s">
        <v>727</v>
      </c>
      <c r="Q378" t="s">
        <v>2269</v>
      </c>
      <c r="R378" t="str">
        <f t="shared" si="29"/>
        <v>Dramas</v>
      </c>
    </row>
    <row r="379" spans="1:18" x14ac:dyDescent="0.2">
      <c r="A379" t="s">
        <v>2270</v>
      </c>
      <c r="B379" t="s">
        <v>1</v>
      </c>
      <c r="C379" t="str">
        <f t="shared" si="25"/>
        <v>Army of the Dead</v>
      </c>
      <c r="D379" t="s">
        <v>2271</v>
      </c>
      <c r="E379" t="s">
        <v>2272</v>
      </c>
      <c r="F379" t="str">
        <f t="shared" si="27"/>
        <v>Dave Bautista</v>
      </c>
      <c r="G379" t="s">
        <v>2273</v>
      </c>
      <c r="H379" t="s">
        <v>2</v>
      </c>
      <c r="I379" t="str">
        <f t="shared" si="28"/>
        <v>United States</v>
      </c>
      <c r="J379" t="str">
        <f>TRIM(Table1[[#This Row],[Oldest Country]])</f>
        <v>United States</v>
      </c>
      <c r="K379" s="17">
        <v>44337</v>
      </c>
      <c r="L379" s="17" t="str">
        <f t="shared" si="26"/>
        <v>Fri</v>
      </c>
      <c r="M379" s="17">
        <v>2021</v>
      </c>
      <c r="N379" t="s">
        <v>154</v>
      </c>
      <c r="O379" t="s">
        <v>1044</v>
      </c>
      <c r="P379" t="s">
        <v>2274</v>
      </c>
      <c r="Q379" t="s">
        <v>2275</v>
      </c>
      <c r="R379" t="str">
        <f t="shared" si="29"/>
        <v>Action &amp; Adventure</v>
      </c>
    </row>
    <row r="380" spans="1:18" x14ac:dyDescent="0.2">
      <c r="A380" t="s">
        <v>2278</v>
      </c>
      <c r="B380" t="s">
        <v>1</v>
      </c>
      <c r="C380" t="str">
        <f t="shared" si="25"/>
        <v>Asmaa</v>
      </c>
      <c r="D380" t="s">
        <v>2279</v>
      </c>
      <c r="E380" t="s">
        <v>2280</v>
      </c>
      <c r="F380" t="str">
        <f t="shared" si="27"/>
        <v>Hend Sabry</v>
      </c>
      <c r="G380" t="s">
        <v>2281</v>
      </c>
      <c r="H380" t="s">
        <v>1410</v>
      </c>
      <c r="I380" t="str">
        <f t="shared" si="28"/>
        <v>Egypt</v>
      </c>
      <c r="J380" t="str">
        <f>TRIM(Table1[[#This Row],[Oldest Country]])</f>
        <v>Egypt</v>
      </c>
      <c r="K380" s="17">
        <v>44336</v>
      </c>
      <c r="L380" s="17" t="str">
        <f t="shared" si="26"/>
        <v>Thu</v>
      </c>
      <c r="M380" s="17">
        <v>2011</v>
      </c>
      <c r="N380" t="s">
        <v>33</v>
      </c>
      <c r="O380" t="s">
        <v>276</v>
      </c>
      <c r="P380" t="s">
        <v>50</v>
      </c>
      <c r="Q380" t="s">
        <v>2282</v>
      </c>
      <c r="R380" t="str">
        <f t="shared" si="29"/>
        <v>Dramas</v>
      </c>
    </row>
    <row r="381" spans="1:18" x14ac:dyDescent="0.2">
      <c r="A381" t="s">
        <v>2285</v>
      </c>
      <c r="B381" t="s">
        <v>1</v>
      </c>
      <c r="C381" t="str">
        <f t="shared" si="25"/>
        <v>Spy Kids</v>
      </c>
      <c r="D381" t="s">
        <v>2286</v>
      </c>
      <c r="E381" t="s">
        <v>2287</v>
      </c>
      <c r="F381" t="str">
        <f t="shared" si="27"/>
        <v>Jessica Alba</v>
      </c>
      <c r="G381" t="s">
        <v>2288</v>
      </c>
      <c r="H381" t="s">
        <v>2</v>
      </c>
      <c r="I381" t="str">
        <f t="shared" si="28"/>
        <v>United States</v>
      </c>
      <c r="J381" t="str">
        <f>TRIM(Table1[[#This Row],[Oldest Country]])</f>
        <v>United States</v>
      </c>
      <c r="K381" s="17">
        <v>44336</v>
      </c>
      <c r="L381" s="17" t="str">
        <f t="shared" si="26"/>
        <v>Thu</v>
      </c>
      <c r="M381" s="17">
        <v>2011</v>
      </c>
      <c r="N381" t="s">
        <v>17</v>
      </c>
      <c r="O381" t="s">
        <v>183</v>
      </c>
      <c r="P381" t="s">
        <v>54</v>
      </c>
      <c r="Q381" t="s">
        <v>2289</v>
      </c>
      <c r="R381" t="str">
        <f t="shared" si="29"/>
        <v>Children &amp; Family Movies</v>
      </c>
    </row>
    <row r="382" spans="1:18" x14ac:dyDescent="0.2">
      <c r="A382" t="s">
        <v>2290</v>
      </c>
      <c r="B382" t="s">
        <v>1</v>
      </c>
      <c r="C382" t="str">
        <f t="shared" si="25"/>
        <v>Sabotage</v>
      </c>
      <c r="D382" t="s">
        <v>2291</v>
      </c>
      <c r="E382" t="s">
        <v>2292</v>
      </c>
      <c r="F382" t="str">
        <f t="shared" si="27"/>
        <v>Arnold Schwarzenegger</v>
      </c>
      <c r="G382" t="s">
        <v>2293</v>
      </c>
      <c r="H382" t="s">
        <v>2</v>
      </c>
      <c r="I382" t="str">
        <f t="shared" si="28"/>
        <v>United States</v>
      </c>
      <c r="J382" t="str">
        <f>TRIM(Table1[[#This Row],[Oldest Country]])</f>
        <v>United States</v>
      </c>
      <c r="K382" s="17">
        <v>44335</v>
      </c>
      <c r="L382" s="17" t="str">
        <f t="shared" si="26"/>
        <v>Wed</v>
      </c>
      <c r="M382" s="17">
        <v>2014</v>
      </c>
      <c r="N382" t="s">
        <v>154</v>
      </c>
      <c r="O382" t="s">
        <v>482</v>
      </c>
      <c r="P382" t="s">
        <v>119</v>
      </c>
      <c r="Q382" t="s">
        <v>2294</v>
      </c>
      <c r="R382" t="str">
        <f t="shared" si="29"/>
        <v>Action &amp; Adventure</v>
      </c>
    </row>
    <row r="383" spans="1:18" x14ac:dyDescent="0.2">
      <c r="A383" t="s">
        <v>2295</v>
      </c>
      <c r="B383" t="s">
        <v>1</v>
      </c>
      <c r="C383" t="str">
        <f t="shared" si="25"/>
        <v>Small Town Crime</v>
      </c>
      <c r="D383" t="s">
        <v>2296</v>
      </c>
      <c r="E383" t="s">
        <v>2297</v>
      </c>
      <c r="F383" t="str">
        <f t="shared" si="27"/>
        <v>John Hawkes</v>
      </c>
      <c r="G383" t="s">
        <v>2298</v>
      </c>
      <c r="H383" t="s">
        <v>2</v>
      </c>
      <c r="I383" t="str">
        <f t="shared" si="28"/>
        <v>United States</v>
      </c>
      <c r="J383" t="str">
        <f>TRIM(Table1[[#This Row],[Oldest Country]])</f>
        <v>United States</v>
      </c>
      <c r="K383" s="17">
        <v>44335</v>
      </c>
      <c r="L383" s="17" t="str">
        <f t="shared" si="26"/>
        <v>Wed</v>
      </c>
      <c r="M383" s="17">
        <v>2017</v>
      </c>
      <c r="N383" t="s">
        <v>154</v>
      </c>
      <c r="O383" t="s">
        <v>276</v>
      </c>
      <c r="P383" t="s">
        <v>61</v>
      </c>
      <c r="Q383" t="s">
        <v>2299</v>
      </c>
      <c r="R383" t="str">
        <f t="shared" si="29"/>
        <v>Thrillers</v>
      </c>
    </row>
    <row r="384" spans="1:18" x14ac:dyDescent="0.2">
      <c r="A384" t="s">
        <v>2300</v>
      </c>
      <c r="B384" t="s">
        <v>1</v>
      </c>
      <c r="C384" t="str">
        <f t="shared" si="25"/>
        <v>Amy Tan</v>
      </c>
      <c r="D384" t="s">
        <v>2301</v>
      </c>
      <c r="E384" t="s">
        <v>2302</v>
      </c>
      <c r="F384" t="str">
        <f t="shared" si="27"/>
        <v>Amy Tan</v>
      </c>
      <c r="G384" t="s">
        <v>2303</v>
      </c>
      <c r="H384" t="s">
        <v>2</v>
      </c>
      <c r="I384" t="str">
        <f t="shared" si="28"/>
        <v>United States</v>
      </c>
      <c r="J384" t="str">
        <f>TRIM(Table1[[#This Row],[Oldest Country]])</f>
        <v>United States</v>
      </c>
      <c r="K384" s="17">
        <v>44334</v>
      </c>
      <c r="L384" s="17" t="str">
        <f t="shared" si="26"/>
        <v>Tue</v>
      </c>
      <c r="M384" s="17">
        <v>2021</v>
      </c>
      <c r="N384" t="s">
        <v>33</v>
      </c>
      <c r="O384" t="s">
        <v>495</v>
      </c>
      <c r="P384" t="s">
        <v>5</v>
      </c>
      <c r="Q384" t="s">
        <v>2304</v>
      </c>
      <c r="R384" t="str">
        <f t="shared" si="29"/>
        <v>Documentaries</v>
      </c>
    </row>
    <row r="385" spans="1:18" x14ac:dyDescent="0.2">
      <c r="A385" t="s">
        <v>2305</v>
      </c>
      <c r="B385" t="s">
        <v>1</v>
      </c>
      <c r="C385" t="str">
        <f t="shared" si="25"/>
        <v>Sardar Ka Grandson</v>
      </c>
      <c r="D385" t="s">
        <v>2306</v>
      </c>
      <c r="E385" t="s">
        <v>2307</v>
      </c>
      <c r="F385" t="str">
        <f t="shared" si="27"/>
        <v>Arjun Kapoor</v>
      </c>
      <c r="G385" t="s">
        <v>2308</v>
      </c>
      <c r="H385" t="s">
        <v>14</v>
      </c>
      <c r="I385" t="str">
        <f t="shared" si="28"/>
        <v>India</v>
      </c>
      <c r="J385" t="str">
        <f>TRIM(Table1[[#This Row],[Oldest Country]])</f>
        <v>India</v>
      </c>
      <c r="K385" s="17">
        <v>44334</v>
      </c>
      <c r="L385" s="17" t="str">
        <f t="shared" si="26"/>
        <v>Tue</v>
      </c>
      <c r="M385" s="17">
        <v>2021</v>
      </c>
      <c r="N385" t="s">
        <v>33</v>
      </c>
      <c r="O385" t="s">
        <v>804</v>
      </c>
      <c r="P385" t="s">
        <v>250</v>
      </c>
      <c r="Q385" t="s">
        <v>2309</v>
      </c>
      <c r="R385" t="str">
        <f t="shared" si="29"/>
        <v>Comedies</v>
      </c>
    </row>
    <row r="386" spans="1:18" x14ac:dyDescent="0.2">
      <c r="A386" t="s">
        <v>2310</v>
      </c>
      <c r="B386" t="s">
        <v>1</v>
      </c>
      <c r="C386" t="str">
        <f t="shared" ref="C386:C449" si="30">IFERROR(LEFT(D386, FIND(":", D386)-1), D386)</f>
        <v>Sleight</v>
      </c>
      <c r="D386" t="s">
        <v>2311</v>
      </c>
      <c r="E386" t="s">
        <v>2312</v>
      </c>
      <c r="F386" t="str">
        <f t="shared" si="27"/>
        <v>Jacob Latimore</v>
      </c>
      <c r="G386" t="s">
        <v>2313</v>
      </c>
      <c r="H386" t="s">
        <v>2</v>
      </c>
      <c r="I386" t="str">
        <f t="shared" si="28"/>
        <v>United States</v>
      </c>
      <c r="J386" t="str">
        <f>TRIM(Table1[[#This Row],[Oldest Country]])</f>
        <v>United States</v>
      </c>
      <c r="K386" s="17">
        <v>44332</v>
      </c>
      <c r="L386" s="17" t="str">
        <f t="shared" ref="L386:L449" si="31">TEXT(K:K, "DDD")</f>
        <v>Sun</v>
      </c>
      <c r="M386" s="17">
        <v>2016</v>
      </c>
      <c r="N386" t="s">
        <v>154</v>
      </c>
      <c r="O386" t="s">
        <v>572</v>
      </c>
      <c r="P386" t="s">
        <v>2314</v>
      </c>
      <c r="Q386" t="s">
        <v>2315</v>
      </c>
      <c r="R386" t="str">
        <f t="shared" si="29"/>
        <v>Dramas</v>
      </c>
    </row>
    <row r="387" spans="1:18" x14ac:dyDescent="0.2">
      <c r="A387" t="s">
        <v>2316</v>
      </c>
      <c r="B387" t="s">
        <v>1</v>
      </c>
      <c r="C387" t="str">
        <f t="shared" si="30"/>
        <v>Ahaan</v>
      </c>
      <c r="D387" t="s">
        <v>2317</v>
      </c>
      <c r="E387" t="s">
        <v>2318</v>
      </c>
      <c r="F387" t="str">
        <f t="shared" ref="F387:F450" si="32">IFERROR(LEFT(G387, FIND(",",G387)-1),G387)</f>
        <v>Arif Zakaria</v>
      </c>
      <c r="G387" t="s">
        <v>2319</v>
      </c>
      <c r="H387" t="s">
        <v>14</v>
      </c>
      <c r="I387" t="str">
        <f t="shared" ref="I387:I450" si="33">IFERROR(LEFT(H387, FIND(",", H387) -1), H387)</f>
        <v>India</v>
      </c>
      <c r="J387" t="str">
        <f>TRIM(Table1[[#This Row],[Oldest Country]])</f>
        <v>India</v>
      </c>
      <c r="K387" s="17">
        <v>44331</v>
      </c>
      <c r="L387" s="17" t="str">
        <f t="shared" si="31"/>
        <v>Sat</v>
      </c>
      <c r="M387" s="17">
        <v>2021</v>
      </c>
      <c r="N387" t="s">
        <v>8</v>
      </c>
      <c r="O387" t="s">
        <v>1176</v>
      </c>
      <c r="P387" t="s">
        <v>26</v>
      </c>
      <c r="Q387" t="s">
        <v>2320</v>
      </c>
      <c r="R387" t="str">
        <f t="shared" ref="R387:R450" si="34">IFERROR(LEFT(P387, FIND(",", P387)-1), P387)</f>
        <v>Dramas</v>
      </c>
    </row>
    <row r="388" spans="1:18" x14ac:dyDescent="0.2">
      <c r="A388" t="s">
        <v>2322</v>
      </c>
      <c r="B388" t="s">
        <v>1</v>
      </c>
      <c r="C388" t="str">
        <f t="shared" si="30"/>
        <v>Cinema Bandi</v>
      </c>
      <c r="D388" t="s">
        <v>2323</v>
      </c>
      <c r="E388" t="s">
        <v>2324</v>
      </c>
      <c r="F388" t="str">
        <f t="shared" si="32"/>
        <v>Vikas Vasistha</v>
      </c>
      <c r="G388" t="s">
        <v>2325</v>
      </c>
      <c r="H388" t="s">
        <v>14</v>
      </c>
      <c r="I388" t="str">
        <f t="shared" si="33"/>
        <v>India</v>
      </c>
      <c r="J388" t="str">
        <f>TRIM(Table1[[#This Row],[Oldest Country]])</f>
        <v>India</v>
      </c>
      <c r="K388" s="17">
        <v>44330</v>
      </c>
      <c r="L388" s="17" t="str">
        <f t="shared" si="31"/>
        <v>Fri</v>
      </c>
      <c r="M388" s="17">
        <v>2021</v>
      </c>
      <c r="N388" t="s">
        <v>8</v>
      </c>
      <c r="O388" t="s">
        <v>173</v>
      </c>
      <c r="P388" t="s">
        <v>2326</v>
      </c>
      <c r="Q388" t="s">
        <v>2327</v>
      </c>
      <c r="R388" t="str">
        <f t="shared" si="34"/>
        <v>Comedies</v>
      </c>
    </row>
    <row r="389" spans="1:18" x14ac:dyDescent="0.2">
      <c r="A389" t="s">
        <v>2328</v>
      </c>
      <c r="B389" t="s">
        <v>1</v>
      </c>
      <c r="C389" t="str">
        <f t="shared" si="30"/>
        <v>Ferry</v>
      </c>
      <c r="D389" t="s">
        <v>2329</v>
      </c>
      <c r="E389" t="s">
        <v>2330</v>
      </c>
      <c r="F389" t="str">
        <f t="shared" si="32"/>
        <v>Frank Lammers</v>
      </c>
      <c r="G389" t="s">
        <v>2331</v>
      </c>
      <c r="H389" t="s">
        <v>1436</v>
      </c>
      <c r="I389" t="str">
        <f t="shared" si="33"/>
        <v>Belgium</v>
      </c>
      <c r="J389" t="str">
        <f>TRIM(Table1[[#This Row],[Oldest Country]])</f>
        <v>Belgium</v>
      </c>
      <c r="K389" s="17">
        <v>44330</v>
      </c>
      <c r="L389" s="17" t="str">
        <f t="shared" si="31"/>
        <v>Fri</v>
      </c>
      <c r="M389" s="17">
        <v>2021</v>
      </c>
      <c r="N389" t="s">
        <v>8</v>
      </c>
      <c r="O389" t="s">
        <v>625</v>
      </c>
      <c r="P389" t="s">
        <v>109</v>
      </c>
      <c r="Q389" t="s">
        <v>2332</v>
      </c>
      <c r="R389" t="str">
        <f t="shared" si="34"/>
        <v>Dramas</v>
      </c>
    </row>
    <row r="390" spans="1:18" x14ac:dyDescent="0.2">
      <c r="A390" t="s">
        <v>2333</v>
      </c>
      <c r="B390" t="s">
        <v>6</v>
      </c>
      <c r="C390" t="str">
        <f t="shared" si="30"/>
        <v>Halston</v>
      </c>
      <c r="D390" t="s">
        <v>2334</v>
      </c>
      <c r="E390" t="s">
        <v>2335</v>
      </c>
      <c r="F390" t="str">
        <f t="shared" si="32"/>
        <v>Ewan McGregor</v>
      </c>
      <c r="G390" t="s">
        <v>2336</v>
      </c>
      <c r="H390" t="s">
        <v>2</v>
      </c>
      <c r="I390" t="str">
        <f t="shared" si="33"/>
        <v>United States</v>
      </c>
      <c r="J390" t="str">
        <f>TRIM(Table1[[#This Row],[Oldest Country]])</f>
        <v>United States</v>
      </c>
      <c r="K390" s="17">
        <v>44330</v>
      </c>
      <c r="L390" s="17" t="str">
        <f t="shared" si="31"/>
        <v>Fri</v>
      </c>
      <c r="M390" s="17">
        <v>2021</v>
      </c>
      <c r="N390" t="s">
        <v>8</v>
      </c>
      <c r="O390" t="s">
        <v>12</v>
      </c>
      <c r="P390" t="s">
        <v>1231</v>
      </c>
      <c r="Q390" t="s">
        <v>2337</v>
      </c>
      <c r="R390" t="str">
        <f t="shared" si="34"/>
        <v>TV Dramas</v>
      </c>
    </row>
    <row r="391" spans="1:18" x14ac:dyDescent="0.2">
      <c r="A391" t="s">
        <v>2339</v>
      </c>
      <c r="B391" t="s">
        <v>1</v>
      </c>
      <c r="C391" t="str">
        <f t="shared" si="30"/>
        <v>I Am All Girls</v>
      </c>
      <c r="D391" t="s">
        <v>2340</v>
      </c>
      <c r="E391" t="s">
        <v>2341</v>
      </c>
      <c r="F391" t="str">
        <f t="shared" si="32"/>
        <v>Erica Wessels</v>
      </c>
      <c r="G391" t="s">
        <v>2342</v>
      </c>
      <c r="H391" t="s">
        <v>7</v>
      </c>
      <c r="I391" t="str">
        <f t="shared" si="33"/>
        <v>South Africa</v>
      </c>
      <c r="J391" t="str">
        <f>TRIM(Table1[[#This Row],[Oldest Country]])</f>
        <v>South Africa</v>
      </c>
      <c r="K391" s="17">
        <v>44330</v>
      </c>
      <c r="L391" s="17" t="str">
        <f t="shared" si="31"/>
        <v>Fri</v>
      </c>
      <c r="M391" s="17">
        <v>2021</v>
      </c>
      <c r="N391" t="s">
        <v>8</v>
      </c>
      <c r="O391" t="s">
        <v>625</v>
      </c>
      <c r="P391" t="s">
        <v>109</v>
      </c>
      <c r="Q391" t="s">
        <v>2343</v>
      </c>
      <c r="R391" t="str">
        <f t="shared" si="34"/>
        <v>Dramas</v>
      </c>
    </row>
    <row r="392" spans="1:18" x14ac:dyDescent="0.2">
      <c r="A392" t="s">
        <v>2344</v>
      </c>
      <c r="B392" t="s">
        <v>1</v>
      </c>
      <c r="C392" t="str">
        <f t="shared" si="30"/>
        <v>Jungle Beat</v>
      </c>
      <c r="D392" t="s">
        <v>2345</v>
      </c>
      <c r="E392" t="s">
        <v>2346</v>
      </c>
      <c r="F392" t="str">
        <f t="shared" si="32"/>
        <v>Ed Kear</v>
      </c>
      <c r="G392" t="s">
        <v>2347</v>
      </c>
      <c r="H392" t="s">
        <v>2348</v>
      </c>
      <c r="I392" t="str">
        <f t="shared" si="33"/>
        <v>Mauritius</v>
      </c>
      <c r="J392" t="str">
        <f>TRIM(Table1[[#This Row],[Oldest Country]])</f>
        <v>Mauritius</v>
      </c>
      <c r="K392" s="17">
        <v>44330</v>
      </c>
      <c r="L392" s="17" t="str">
        <f t="shared" si="31"/>
        <v>Fri</v>
      </c>
      <c r="M392" s="17">
        <v>2021</v>
      </c>
      <c r="N392" t="s">
        <v>106</v>
      </c>
      <c r="O392" t="s">
        <v>4</v>
      </c>
      <c r="P392" t="s">
        <v>54</v>
      </c>
      <c r="Q392" t="s">
        <v>2349</v>
      </c>
      <c r="R392" t="str">
        <f t="shared" si="34"/>
        <v>Children &amp; Family Movies</v>
      </c>
    </row>
    <row r="393" spans="1:18" x14ac:dyDescent="0.2">
      <c r="A393" t="s">
        <v>2350</v>
      </c>
      <c r="B393" t="s">
        <v>1</v>
      </c>
      <c r="C393" t="str">
        <f t="shared" si="30"/>
        <v>Table Manners</v>
      </c>
      <c r="D393" t="s">
        <v>2351</v>
      </c>
      <c r="E393" t="s">
        <v>2352</v>
      </c>
      <c r="F393" t="str">
        <f t="shared" si="32"/>
        <v>Diaan Lawrenson</v>
      </c>
      <c r="G393" t="s">
        <v>2353</v>
      </c>
      <c r="H393" t="s">
        <v>2354</v>
      </c>
      <c r="I393" t="str">
        <f t="shared" si="33"/>
        <v>Canada</v>
      </c>
      <c r="J393" t="str">
        <f>TRIM(Table1[[#This Row],[Oldest Country]])</f>
        <v>Canada</v>
      </c>
      <c r="K393" s="17">
        <v>44330</v>
      </c>
      <c r="L393" s="17" t="str">
        <f t="shared" si="31"/>
        <v>Fri</v>
      </c>
      <c r="M393" s="17">
        <v>2018</v>
      </c>
      <c r="N393" t="s">
        <v>8</v>
      </c>
      <c r="O393" t="s">
        <v>41</v>
      </c>
      <c r="P393" t="s">
        <v>250</v>
      </c>
      <c r="Q393" t="s">
        <v>2355</v>
      </c>
      <c r="R393" t="str">
        <f t="shared" si="34"/>
        <v>Comedies</v>
      </c>
    </row>
    <row r="394" spans="1:18" x14ac:dyDescent="0.2">
      <c r="A394" t="s">
        <v>2356</v>
      </c>
      <c r="B394" t="s">
        <v>1</v>
      </c>
      <c r="C394" t="str">
        <f t="shared" si="30"/>
        <v>The Strange House</v>
      </c>
      <c r="D394" t="s">
        <v>2357</v>
      </c>
      <c r="E394" t="s">
        <v>2358</v>
      </c>
      <c r="F394" t="str">
        <f t="shared" si="32"/>
        <v>Le√≥n Orlandianyi</v>
      </c>
      <c r="G394" t="s">
        <v>2359</v>
      </c>
      <c r="H394" t="s">
        <v>2360</v>
      </c>
      <c r="I394" t="str">
        <f t="shared" si="33"/>
        <v>Austria</v>
      </c>
      <c r="J394" t="str">
        <f>TRIM(Table1[[#This Row],[Oldest Country]])</f>
        <v>Austria</v>
      </c>
      <c r="K394" s="17">
        <v>44330</v>
      </c>
      <c r="L394" s="17" t="str">
        <f t="shared" si="31"/>
        <v>Fri</v>
      </c>
      <c r="M394" s="17">
        <v>2020</v>
      </c>
      <c r="N394" t="s">
        <v>8</v>
      </c>
      <c r="O394" t="s">
        <v>188</v>
      </c>
      <c r="P394" t="s">
        <v>785</v>
      </c>
      <c r="Q394" t="s">
        <v>2361</v>
      </c>
      <c r="R394" t="str">
        <f t="shared" si="34"/>
        <v>Horror Movies</v>
      </c>
    </row>
    <row r="395" spans="1:18" x14ac:dyDescent="0.2">
      <c r="A395" t="s">
        <v>2363</v>
      </c>
      <c r="B395" t="s">
        <v>1</v>
      </c>
      <c r="C395" t="str">
        <f t="shared" si="30"/>
        <v>The Woman in the Window</v>
      </c>
      <c r="D395" t="s">
        <v>2364</v>
      </c>
      <c r="E395" t="s">
        <v>2365</v>
      </c>
      <c r="F395" t="str">
        <f t="shared" si="32"/>
        <v>Amy Adams</v>
      </c>
      <c r="G395" t="s">
        <v>2366</v>
      </c>
      <c r="H395" t="s">
        <v>2</v>
      </c>
      <c r="I395" t="str">
        <f t="shared" si="33"/>
        <v>United States</v>
      </c>
      <c r="J395" t="str">
        <f>TRIM(Table1[[#This Row],[Oldest Country]])</f>
        <v>United States</v>
      </c>
      <c r="K395" s="17">
        <v>44330</v>
      </c>
      <c r="L395" s="17" t="str">
        <f t="shared" si="31"/>
        <v>Fri</v>
      </c>
      <c r="M395" s="17">
        <v>2021</v>
      </c>
      <c r="N395" t="s">
        <v>154</v>
      </c>
      <c r="O395" t="s">
        <v>196</v>
      </c>
      <c r="P395" t="s">
        <v>164</v>
      </c>
      <c r="Q395" t="s">
        <v>2367</v>
      </c>
      <c r="R395" t="str">
        <f t="shared" si="34"/>
        <v>Dramas</v>
      </c>
    </row>
    <row r="396" spans="1:18" x14ac:dyDescent="0.2">
      <c r="A396" t="s">
        <v>2368</v>
      </c>
      <c r="B396" t="s">
        <v>1</v>
      </c>
      <c r="C396" t="str">
        <f t="shared" si="30"/>
        <v>Layer Cake</v>
      </c>
      <c r="D396" t="s">
        <v>2369</v>
      </c>
      <c r="E396" t="s">
        <v>2370</v>
      </c>
      <c r="F396" t="str">
        <f t="shared" si="32"/>
        <v>Daniel Craig</v>
      </c>
      <c r="G396" t="s">
        <v>2371</v>
      </c>
      <c r="H396" t="s">
        <v>32</v>
      </c>
      <c r="I396" t="str">
        <f t="shared" si="33"/>
        <v>United Kingdom</v>
      </c>
      <c r="J396" t="str">
        <f>TRIM(Table1[[#This Row],[Oldest Country]])</f>
        <v>United Kingdom</v>
      </c>
      <c r="K396" s="17">
        <v>44329</v>
      </c>
      <c r="L396" s="17" t="str">
        <f t="shared" si="31"/>
        <v>Thu</v>
      </c>
      <c r="M396" s="17">
        <v>2004</v>
      </c>
      <c r="N396" t="s">
        <v>154</v>
      </c>
      <c r="O396" t="s">
        <v>110</v>
      </c>
      <c r="P396" t="s">
        <v>2372</v>
      </c>
      <c r="Q396" t="s">
        <v>2373</v>
      </c>
      <c r="R396" t="str">
        <f t="shared" si="34"/>
        <v>Independent Movies</v>
      </c>
    </row>
    <row r="397" spans="1:18" x14ac:dyDescent="0.2">
      <c r="A397" t="s">
        <v>2374</v>
      </c>
      <c r="B397" t="s">
        <v>1</v>
      </c>
      <c r="C397" t="str">
        <f t="shared" si="30"/>
        <v>Tottaa Pataaka Item Maal</v>
      </c>
      <c r="D397" t="s">
        <v>2375</v>
      </c>
      <c r="E397" t="s">
        <v>2376</v>
      </c>
      <c r="F397" t="str">
        <f t="shared" si="32"/>
        <v>Shalini Vatsa</v>
      </c>
      <c r="G397" t="s">
        <v>2377</v>
      </c>
      <c r="H397" t="s">
        <v>14</v>
      </c>
      <c r="I397" t="str">
        <f t="shared" si="33"/>
        <v>India</v>
      </c>
      <c r="J397" t="str">
        <f>TRIM(Table1[[#This Row],[Oldest Country]])</f>
        <v>India</v>
      </c>
      <c r="K397" s="17">
        <v>44329</v>
      </c>
      <c r="L397" s="17" t="str">
        <f t="shared" si="31"/>
        <v>Thu</v>
      </c>
      <c r="M397" s="17">
        <v>2018</v>
      </c>
      <c r="N397" t="s">
        <v>8</v>
      </c>
      <c r="O397" t="s">
        <v>625</v>
      </c>
      <c r="P397" t="s">
        <v>26</v>
      </c>
      <c r="Q397" t="s">
        <v>2378</v>
      </c>
      <c r="R397" t="str">
        <f t="shared" si="34"/>
        <v>Dramas</v>
      </c>
    </row>
    <row r="398" spans="1:18" x14ac:dyDescent="0.2">
      <c r="A398" t="s">
        <v>2379</v>
      </c>
      <c r="B398" t="s">
        <v>1</v>
      </c>
      <c r="C398" t="str">
        <f t="shared" si="30"/>
        <v>Dance of the Forty One</v>
      </c>
      <c r="D398" t="s">
        <v>2380</v>
      </c>
      <c r="E398" t="s">
        <v>2381</v>
      </c>
      <c r="F398" t="str">
        <f t="shared" si="32"/>
        <v>Alfonso Herrera</v>
      </c>
      <c r="G398" t="s">
        <v>2382</v>
      </c>
      <c r="H398" t="s">
        <v>2383</v>
      </c>
      <c r="I398" t="str">
        <f t="shared" si="33"/>
        <v>Mexico</v>
      </c>
      <c r="J398" t="str">
        <f>TRIM(Table1[[#This Row],[Oldest Country]])</f>
        <v>Mexico</v>
      </c>
      <c r="K398" s="17">
        <v>44328</v>
      </c>
      <c r="L398" s="17" t="str">
        <f t="shared" si="31"/>
        <v>Wed</v>
      </c>
      <c r="M398" s="17">
        <v>2021</v>
      </c>
      <c r="N398" t="s">
        <v>8</v>
      </c>
      <c r="O398" t="s">
        <v>173</v>
      </c>
      <c r="P398" t="s">
        <v>26</v>
      </c>
      <c r="Q398" t="s">
        <v>2384</v>
      </c>
      <c r="R398" t="str">
        <f t="shared" si="34"/>
        <v>Dramas</v>
      </c>
    </row>
    <row r="399" spans="1:18" x14ac:dyDescent="0.2">
      <c r="A399" t="s">
        <v>2385</v>
      </c>
      <c r="B399" t="s">
        <v>1</v>
      </c>
      <c r="C399" t="str">
        <f t="shared" si="30"/>
        <v>Oxygen</v>
      </c>
      <c r="D399" t="s">
        <v>2386</v>
      </c>
      <c r="E399" t="s">
        <v>2387</v>
      </c>
      <c r="F399" t="str">
        <f t="shared" si="32"/>
        <v>M√©lanie Laurent</v>
      </c>
      <c r="G399" t="s">
        <v>2388</v>
      </c>
      <c r="H399" t="s">
        <v>294</v>
      </c>
      <c r="I399" t="str">
        <f t="shared" si="33"/>
        <v>France</v>
      </c>
      <c r="J399" t="str">
        <f>TRIM(Table1[[#This Row],[Oldest Country]])</f>
        <v>France</v>
      </c>
      <c r="K399" s="17">
        <v>44328</v>
      </c>
      <c r="L399" s="17" t="str">
        <f t="shared" si="31"/>
        <v>Wed</v>
      </c>
      <c r="M399" s="17">
        <v>2021</v>
      </c>
      <c r="N399" t="s">
        <v>33</v>
      </c>
      <c r="O399" t="s">
        <v>196</v>
      </c>
      <c r="P399" t="s">
        <v>109</v>
      </c>
      <c r="Q399" t="s">
        <v>2389</v>
      </c>
      <c r="R399" t="str">
        <f t="shared" si="34"/>
        <v>Dramas</v>
      </c>
    </row>
    <row r="400" spans="1:18" x14ac:dyDescent="0.2">
      <c r="A400" t="s">
        <v>2390</v>
      </c>
      <c r="B400" t="s">
        <v>1</v>
      </c>
      <c r="C400" t="str">
        <f t="shared" si="30"/>
        <v>Illegal Woman</v>
      </c>
      <c r="D400" t="s">
        <v>2391</v>
      </c>
      <c r="E400" t="s">
        <v>2392</v>
      </c>
      <c r="F400" t="str">
        <f t="shared" si="32"/>
        <v>Daniel Faraldo</v>
      </c>
      <c r="G400" t="s">
        <v>2393</v>
      </c>
      <c r="H400" t="s">
        <v>312</v>
      </c>
      <c r="I400" t="str">
        <f t="shared" si="33"/>
        <v>Spain</v>
      </c>
      <c r="J400" t="str">
        <f>TRIM(Table1[[#This Row],[Oldest Country]])</f>
        <v>Spain</v>
      </c>
      <c r="K400" s="17">
        <v>44327</v>
      </c>
      <c r="L400" s="17" t="str">
        <f t="shared" si="31"/>
        <v>Tue</v>
      </c>
      <c r="M400" s="17">
        <v>2020</v>
      </c>
      <c r="N400" t="s">
        <v>8</v>
      </c>
      <c r="O400" t="s">
        <v>315</v>
      </c>
      <c r="P400" t="s">
        <v>50</v>
      </c>
      <c r="Q400" t="s">
        <v>2394</v>
      </c>
      <c r="R400" t="str">
        <f t="shared" si="34"/>
        <v>Dramas</v>
      </c>
    </row>
    <row r="401" spans="1:18" x14ac:dyDescent="0.2">
      <c r="A401" t="s">
        <v>2395</v>
      </c>
      <c r="B401" t="s">
        <v>1</v>
      </c>
      <c r="C401" t="str">
        <f t="shared" si="30"/>
        <v>Deadly Switch</v>
      </c>
      <c r="D401" t="s">
        <v>2396</v>
      </c>
      <c r="E401" t="s">
        <v>2397</v>
      </c>
      <c r="F401" t="str">
        <f t="shared" si="32"/>
        <v>Teri Polo</v>
      </c>
      <c r="G401" t="s">
        <v>2398</v>
      </c>
      <c r="H401" t="s">
        <v>2</v>
      </c>
      <c r="I401" t="str">
        <f t="shared" si="33"/>
        <v>United States</v>
      </c>
      <c r="J401" t="str">
        <f>TRIM(Table1[[#This Row],[Oldest Country]])</f>
        <v>United States</v>
      </c>
      <c r="K401" s="17">
        <v>44326</v>
      </c>
      <c r="L401" s="17" t="str">
        <f t="shared" si="31"/>
        <v>Mon</v>
      </c>
      <c r="M401" s="17">
        <v>2019</v>
      </c>
      <c r="N401" t="s">
        <v>53</v>
      </c>
      <c r="O401" t="s">
        <v>536</v>
      </c>
      <c r="P401" t="s">
        <v>2399</v>
      </c>
      <c r="Q401" t="s">
        <v>2400</v>
      </c>
      <c r="R401" t="str">
        <f t="shared" si="34"/>
        <v>Independent Movies</v>
      </c>
    </row>
    <row r="402" spans="1:18" x14ac:dyDescent="0.2">
      <c r="A402" t="s">
        <v>2401</v>
      </c>
      <c r="B402" t="s">
        <v>1</v>
      </c>
      <c r="C402" t="str">
        <f t="shared" si="30"/>
        <v>Nayattu</v>
      </c>
      <c r="D402" t="s">
        <v>2402</v>
      </c>
      <c r="E402" t="s">
        <v>2403</v>
      </c>
      <c r="F402" t="str">
        <f t="shared" si="32"/>
        <v>Kunchacko Boban</v>
      </c>
      <c r="G402" t="s">
        <v>2404</v>
      </c>
      <c r="H402" t="s">
        <v>14</v>
      </c>
      <c r="I402" t="str">
        <f t="shared" si="33"/>
        <v>India</v>
      </c>
      <c r="J402" t="str">
        <f>TRIM(Table1[[#This Row],[Oldest Country]])</f>
        <v>India</v>
      </c>
      <c r="K402" s="17">
        <v>44325</v>
      </c>
      <c r="L402" s="17" t="str">
        <f t="shared" si="31"/>
        <v>Sun</v>
      </c>
      <c r="M402" s="17">
        <v>2021</v>
      </c>
      <c r="N402" t="s">
        <v>8</v>
      </c>
      <c r="O402" t="s">
        <v>163</v>
      </c>
      <c r="P402" t="s">
        <v>109</v>
      </c>
      <c r="Q402" t="s">
        <v>2405</v>
      </c>
      <c r="R402" t="str">
        <f t="shared" si="34"/>
        <v>Dramas</v>
      </c>
    </row>
    <row r="403" spans="1:18" x14ac:dyDescent="0.2">
      <c r="A403" t="s">
        <v>2406</v>
      </c>
      <c r="B403" t="s">
        <v>1</v>
      </c>
      <c r="C403" t="str">
        <f t="shared" si="30"/>
        <v>Sleepless</v>
      </c>
      <c r="D403" t="s">
        <v>2407</v>
      </c>
      <c r="E403" t="s">
        <v>2408</v>
      </c>
      <c r="F403" t="str">
        <f t="shared" si="32"/>
        <v>Jamie Foxx</v>
      </c>
      <c r="G403" t="s">
        <v>2409</v>
      </c>
      <c r="H403" t="s">
        <v>2</v>
      </c>
      <c r="I403" t="str">
        <f t="shared" si="33"/>
        <v>United States</v>
      </c>
      <c r="J403" t="str">
        <f>TRIM(Table1[[#This Row],[Oldest Country]])</f>
        <v>United States</v>
      </c>
      <c r="K403" s="17">
        <v>44324</v>
      </c>
      <c r="L403" s="17" t="str">
        <f t="shared" si="31"/>
        <v>Sat</v>
      </c>
      <c r="M403" s="17">
        <v>2017</v>
      </c>
      <c r="N403" t="s">
        <v>154</v>
      </c>
      <c r="O403" t="s">
        <v>211</v>
      </c>
      <c r="P403" t="s">
        <v>156</v>
      </c>
      <c r="Q403" t="s">
        <v>2410</v>
      </c>
      <c r="R403" t="str">
        <f t="shared" si="34"/>
        <v>Action &amp; Adventure</v>
      </c>
    </row>
    <row r="404" spans="1:18" x14ac:dyDescent="0.2">
      <c r="A404" t="s">
        <v>2411</v>
      </c>
      <c r="B404" t="s">
        <v>1</v>
      </c>
      <c r="C404" t="str">
        <f t="shared" si="30"/>
        <v>Super Me</v>
      </c>
      <c r="D404" t="s">
        <v>2412</v>
      </c>
      <c r="E404" t="s">
        <v>2413</v>
      </c>
      <c r="F404" t="str">
        <f t="shared" si="32"/>
        <v>Darren Wang</v>
      </c>
      <c r="G404" t="s">
        <v>2414</v>
      </c>
      <c r="H404" t="s">
        <v>1734</v>
      </c>
      <c r="I404" t="str">
        <f t="shared" si="33"/>
        <v>China</v>
      </c>
      <c r="J404" t="str">
        <f>TRIM(Table1[[#This Row],[Oldest Country]])</f>
        <v>China</v>
      </c>
      <c r="K404" s="17">
        <v>44324</v>
      </c>
      <c r="L404" s="17" t="str">
        <f t="shared" si="31"/>
        <v>Sat</v>
      </c>
      <c r="M404" s="17">
        <v>2021</v>
      </c>
      <c r="N404" t="s">
        <v>33</v>
      </c>
      <c r="O404" t="s">
        <v>41</v>
      </c>
      <c r="P404" t="s">
        <v>111</v>
      </c>
      <c r="Q404" t="s">
        <v>2415</v>
      </c>
      <c r="R404" t="str">
        <f t="shared" si="34"/>
        <v>Action &amp; Adventure</v>
      </c>
    </row>
    <row r="405" spans="1:18" x14ac:dyDescent="0.2">
      <c r="A405" t="s">
        <v>2416</v>
      </c>
      <c r="B405" t="s">
        <v>1</v>
      </c>
      <c r="C405" t="str">
        <f t="shared" si="30"/>
        <v>Have You Ever Seen Fireflies? - Theatre Play</v>
      </c>
      <c r="D405" t="s">
        <v>2417</v>
      </c>
      <c r="E405" t="s">
        <v>2418</v>
      </c>
      <c r="F405" t="str">
        <f t="shared" si="32"/>
        <v>Demet Akbaƒü</v>
      </c>
      <c r="G405" t="s">
        <v>2419</v>
      </c>
      <c r="H405" t="s">
        <v>63</v>
      </c>
      <c r="I405" t="str">
        <f t="shared" si="33"/>
        <v>Turkey</v>
      </c>
      <c r="J405" t="str">
        <f>TRIM(Table1[[#This Row],[Oldest Country]])</f>
        <v>Turkey</v>
      </c>
      <c r="K405" s="17">
        <v>44323</v>
      </c>
      <c r="L405" s="17" t="str">
        <f t="shared" si="31"/>
        <v>Fri</v>
      </c>
      <c r="M405" s="17">
        <v>1999</v>
      </c>
      <c r="N405" t="s">
        <v>8</v>
      </c>
      <c r="O405" t="s">
        <v>349</v>
      </c>
      <c r="P405" t="s">
        <v>50</v>
      </c>
      <c r="Q405" t="s">
        <v>2420</v>
      </c>
      <c r="R405" t="str">
        <f t="shared" si="34"/>
        <v>Dramas</v>
      </c>
    </row>
    <row r="406" spans="1:18" x14ac:dyDescent="0.2">
      <c r="A406" t="s">
        <v>2421</v>
      </c>
      <c r="B406" t="s">
        <v>1</v>
      </c>
      <c r="C406" t="str">
        <f t="shared" si="30"/>
        <v>Milestone</v>
      </c>
      <c r="D406" t="s">
        <v>2422</v>
      </c>
      <c r="E406" t="s">
        <v>2423</v>
      </c>
      <c r="F406" t="str">
        <f t="shared" si="32"/>
        <v>Suvinder Vicky</v>
      </c>
      <c r="G406" t="s">
        <v>2424</v>
      </c>
      <c r="H406" t="s">
        <v>14</v>
      </c>
      <c r="I406" t="str">
        <f t="shared" si="33"/>
        <v>India</v>
      </c>
      <c r="J406" t="str">
        <f>TRIM(Table1[[#This Row],[Oldest Country]])</f>
        <v>India</v>
      </c>
      <c r="K406" s="17">
        <v>44323</v>
      </c>
      <c r="L406" s="17" t="str">
        <f t="shared" si="31"/>
        <v>Fri</v>
      </c>
      <c r="M406" s="17">
        <v>2021</v>
      </c>
      <c r="N406" t="s">
        <v>33</v>
      </c>
      <c r="O406" t="s">
        <v>140</v>
      </c>
      <c r="P406" t="s">
        <v>26</v>
      </c>
      <c r="Q406" t="s">
        <v>2425</v>
      </c>
      <c r="R406" t="str">
        <f t="shared" si="34"/>
        <v>Dramas</v>
      </c>
    </row>
    <row r="407" spans="1:18" x14ac:dyDescent="0.2">
      <c r="A407" t="s">
        <v>2426</v>
      </c>
      <c r="B407" t="s">
        <v>1</v>
      </c>
      <c r="C407" t="str">
        <f t="shared" si="30"/>
        <v>Monster</v>
      </c>
      <c r="D407" t="s">
        <v>2427</v>
      </c>
      <c r="E407" t="s">
        <v>2428</v>
      </c>
      <c r="F407" t="str">
        <f t="shared" si="32"/>
        <v>Kelvin Harrison Jr.</v>
      </c>
      <c r="G407" t="s">
        <v>2429</v>
      </c>
      <c r="H407" t="s">
        <v>2</v>
      </c>
      <c r="I407" t="str">
        <f t="shared" si="33"/>
        <v>United States</v>
      </c>
      <c r="J407" t="str">
        <f>TRIM(Table1[[#This Row],[Oldest Country]])</f>
        <v>United States</v>
      </c>
      <c r="K407" s="17">
        <v>44323</v>
      </c>
      <c r="L407" s="17" t="str">
        <f t="shared" si="31"/>
        <v>Fri</v>
      </c>
      <c r="M407" s="17">
        <v>2021</v>
      </c>
      <c r="N407" t="s">
        <v>8</v>
      </c>
      <c r="O407" t="s">
        <v>173</v>
      </c>
      <c r="P407" t="s">
        <v>316</v>
      </c>
      <c r="Q407" t="s">
        <v>2430</v>
      </c>
      <c r="R407" t="str">
        <f t="shared" si="34"/>
        <v>Dramas</v>
      </c>
    </row>
    <row r="408" spans="1:18" x14ac:dyDescent="0.2">
      <c r="A408" t="s">
        <v>2432</v>
      </c>
      <c r="B408" t="s">
        <v>1</v>
      </c>
      <c r="C408" t="str">
        <f t="shared" si="30"/>
        <v>Time to Dance</v>
      </c>
      <c r="D408" t="s">
        <v>2433</v>
      </c>
      <c r="E408" t="s">
        <v>2434</v>
      </c>
      <c r="F408" t="str">
        <f t="shared" si="32"/>
        <v>Sooraj Pancholi</v>
      </c>
      <c r="G408" t="s">
        <v>2435</v>
      </c>
      <c r="H408" t="s">
        <v>14</v>
      </c>
      <c r="I408" t="str">
        <f t="shared" si="33"/>
        <v>India</v>
      </c>
      <c r="J408" t="str">
        <f>TRIM(Table1[[#This Row],[Oldest Country]])</f>
        <v>India</v>
      </c>
      <c r="K408" s="17">
        <v>44323</v>
      </c>
      <c r="L408" s="17" t="str">
        <f t="shared" si="31"/>
        <v>Fri</v>
      </c>
      <c r="M408" s="17">
        <v>2020</v>
      </c>
      <c r="N408" t="s">
        <v>53</v>
      </c>
      <c r="O408" t="s">
        <v>625</v>
      </c>
      <c r="P408" t="s">
        <v>278</v>
      </c>
      <c r="Q408" t="s">
        <v>2436</v>
      </c>
      <c r="R408" t="str">
        <f t="shared" si="34"/>
        <v>Dramas</v>
      </c>
    </row>
    <row r="409" spans="1:18" x14ac:dyDescent="0.2">
      <c r="A409" t="s">
        <v>2437</v>
      </c>
      <c r="B409" t="s">
        <v>1</v>
      </c>
      <c r="C409" t="str">
        <f t="shared" si="30"/>
        <v>Unrest</v>
      </c>
      <c r="D409" t="s">
        <v>2438</v>
      </c>
      <c r="E409" t="s">
        <v>2439</v>
      </c>
      <c r="F409" t="str">
        <f t="shared" si="32"/>
        <v>Jennifer Brea</v>
      </c>
      <c r="G409" t="s">
        <v>2440</v>
      </c>
      <c r="H409" t="s">
        <v>283</v>
      </c>
      <c r="I409" t="str">
        <f t="shared" si="33"/>
        <v>United Kingdom</v>
      </c>
      <c r="J409" t="str">
        <f>TRIM(Table1[[#This Row],[Oldest Country]])</f>
        <v>United Kingdom</v>
      </c>
      <c r="K409" s="17">
        <v>44323</v>
      </c>
      <c r="L409" s="17" t="str">
        <f t="shared" si="31"/>
        <v>Fri</v>
      </c>
      <c r="M409" s="17">
        <v>2017</v>
      </c>
      <c r="N409" t="s">
        <v>8</v>
      </c>
      <c r="O409" t="s">
        <v>92</v>
      </c>
      <c r="P409" t="s">
        <v>5</v>
      </c>
      <c r="Q409" t="s">
        <v>2441</v>
      </c>
      <c r="R409" t="str">
        <f t="shared" si="34"/>
        <v>Documentaries</v>
      </c>
    </row>
    <row r="410" spans="1:18" x14ac:dyDescent="0.2">
      <c r="A410" t="s">
        <v>2442</v>
      </c>
      <c r="B410" t="s">
        <v>1</v>
      </c>
      <c r="C410" t="str">
        <f t="shared" si="30"/>
        <v>And Tomorrow the Entire World</v>
      </c>
      <c r="D410" t="s">
        <v>2443</v>
      </c>
      <c r="E410" t="s">
        <v>2444</v>
      </c>
      <c r="F410" t="str">
        <f t="shared" si="32"/>
        <v>Mala Emde</v>
      </c>
      <c r="G410" t="s">
        <v>2445</v>
      </c>
      <c r="H410" t="s">
        <v>2446</v>
      </c>
      <c r="I410" t="str">
        <f t="shared" si="33"/>
        <v>Germany</v>
      </c>
      <c r="J410" t="str">
        <f>TRIM(Table1[[#This Row],[Oldest Country]])</f>
        <v>Germany</v>
      </c>
      <c r="K410" s="17">
        <v>44322</v>
      </c>
      <c r="L410" s="17" t="str">
        <f t="shared" si="31"/>
        <v>Thu</v>
      </c>
      <c r="M410" s="17">
        <v>2020</v>
      </c>
      <c r="N410" t="s">
        <v>8</v>
      </c>
      <c r="O410" t="s">
        <v>617</v>
      </c>
      <c r="P410" t="s">
        <v>109</v>
      </c>
      <c r="Q410" t="s">
        <v>2447</v>
      </c>
      <c r="R410" t="str">
        <f t="shared" si="34"/>
        <v>Dramas</v>
      </c>
    </row>
    <row r="411" spans="1:18" x14ac:dyDescent="0.2">
      <c r="A411" t="s">
        <v>2448</v>
      </c>
      <c r="B411" t="s">
        <v>1</v>
      </c>
      <c r="C411" t="str">
        <f t="shared" si="30"/>
        <v>Dead Man Down</v>
      </c>
      <c r="D411" t="s">
        <v>2449</v>
      </c>
      <c r="E411" t="s">
        <v>2450</v>
      </c>
      <c r="F411" t="str">
        <f t="shared" si="32"/>
        <v>Colin Farrell</v>
      </c>
      <c r="G411" t="s">
        <v>2451</v>
      </c>
      <c r="H411" t="s">
        <v>2</v>
      </c>
      <c r="I411" t="str">
        <f t="shared" si="33"/>
        <v>United States</v>
      </c>
      <c r="J411" t="str">
        <f>TRIM(Table1[[#This Row],[Oldest Country]])</f>
        <v>United States</v>
      </c>
      <c r="K411" s="17">
        <v>44322</v>
      </c>
      <c r="L411" s="17" t="str">
        <f t="shared" si="31"/>
        <v>Thu</v>
      </c>
      <c r="M411" s="17">
        <v>2013</v>
      </c>
      <c r="N411" t="s">
        <v>154</v>
      </c>
      <c r="O411" t="s">
        <v>349</v>
      </c>
      <c r="P411" t="s">
        <v>156</v>
      </c>
      <c r="Q411" t="s">
        <v>2452</v>
      </c>
      <c r="R411" t="str">
        <f t="shared" si="34"/>
        <v>Action &amp; Adventure</v>
      </c>
    </row>
    <row r="412" spans="1:18" x14ac:dyDescent="0.2">
      <c r="A412" t="s">
        <v>2453</v>
      </c>
      <c r="B412" t="s">
        <v>1</v>
      </c>
      <c r="C412" t="str">
        <f t="shared" si="30"/>
        <v>Framing John DeLorean</v>
      </c>
      <c r="D412" t="s">
        <v>2454</v>
      </c>
      <c r="E412" t="s">
        <v>2455</v>
      </c>
      <c r="F412" t="str">
        <f t="shared" si="32"/>
        <v>Alec Baldwin</v>
      </c>
      <c r="G412" t="s">
        <v>2456</v>
      </c>
      <c r="H412" t="s">
        <v>2</v>
      </c>
      <c r="I412" t="str">
        <f t="shared" si="33"/>
        <v>United States</v>
      </c>
      <c r="J412" t="str">
        <f>TRIM(Table1[[#This Row],[Oldest Country]])</f>
        <v>United States</v>
      </c>
      <c r="K412" s="17">
        <v>44321</v>
      </c>
      <c r="L412" s="17" t="str">
        <f t="shared" si="31"/>
        <v>Wed</v>
      </c>
      <c r="M412" s="17">
        <v>2019</v>
      </c>
      <c r="N412" t="s">
        <v>8</v>
      </c>
      <c r="O412" t="s">
        <v>482</v>
      </c>
      <c r="P412" t="s">
        <v>2457</v>
      </c>
      <c r="Q412" t="s">
        <v>2458</v>
      </c>
      <c r="R412" t="str">
        <f t="shared" si="34"/>
        <v>Documentaries</v>
      </c>
    </row>
    <row r="413" spans="1:18" x14ac:dyDescent="0.2">
      <c r="A413" t="s">
        <v>2460</v>
      </c>
      <c r="B413" t="s">
        <v>1</v>
      </c>
      <c r="C413" t="str">
        <f t="shared" si="30"/>
        <v>The Clovehitch Killer</v>
      </c>
      <c r="D413" t="s">
        <v>2461</v>
      </c>
      <c r="E413" t="s">
        <v>2462</v>
      </c>
      <c r="F413" t="str">
        <f t="shared" si="32"/>
        <v>Dylan McDermott</v>
      </c>
      <c r="G413" t="s">
        <v>2463</v>
      </c>
      <c r="H413" t="s">
        <v>2</v>
      </c>
      <c r="I413" t="str">
        <f t="shared" si="33"/>
        <v>United States</v>
      </c>
      <c r="J413" t="str">
        <f>TRIM(Table1[[#This Row],[Oldest Country]])</f>
        <v>United States</v>
      </c>
      <c r="K413" s="17">
        <v>44320</v>
      </c>
      <c r="L413" s="17" t="str">
        <f t="shared" si="31"/>
        <v>Tue</v>
      </c>
      <c r="M413" s="17">
        <v>2018</v>
      </c>
      <c r="N413" t="s">
        <v>8</v>
      </c>
      <c r="O413" t="s">
        <v>482</v>
      </c>
      <c r="P413" t="s">
        <v>1140</v>
      </c>
      <c r="Q413" t="s">
        <v>2464</v>
      </c>
      <c r="R413" t="str">
        <f t="shared" si="34"/>
        <v>Dramas</v>
      </c>
    </row>
    <row r="414" spans="1:18" x14ac:dyDescent="0.2">
      <c r="A414" t="s">
        <v>2465</v>
      </c>
      <c r="B414" t="s">
        <v>1</v>
      </c>
      <c r="C414" t="str">
        <f t="shared" si="30"/>
        <v>Aliens Stole My Body</v>
      </c>
      <c r="D414" t="s">
        <v>2466</v>
      </c>
      <c r="E414" t="s">
        <v>2467</v>
      </c>
      <c r="F414" t="str">
        <f t="shared" si="32"/>
        <v>Jayden Greig</v>
      </c>
      <c r="G414" t="s">
        <v>2468</v>
      </c>
      <c r="H414" t="s">
        <v>2</v>
      </c>
      <c r="I414" t="str">
        <f t="shared" si="33"/>
        <v>United States</v>
      </c>
      <c r="J414" t="str">
        <f>TRIM(Table1[[#This Row],[Oldest Country]])</f>
        <v>United States</v>
      </c>
      <c r="K414" s="17">
        <v>44317</v>
      </c>
      <c r="L414" s="17" t="str">
        <f t="shared" si="31"/>
        <v>Sat</v>
      </c>
      <c r="M414" s="17">
        <v>2020</v>
      </c>
      <c r="N414" t="s">
        <v>17</v>
      </c>
      <c r="O414" t="s">
        <v>183</v>
      </c>
      <c r="P414" t="s">
        <v>54</v>
      </c>
      <c r="Q414" t="s">
        <v>2469</v>
      </c>
      <c r="R414" t="str">
        <f t="shared" si="34"/>
        <v>Children &amp; Family Movies</v>
      </c>
    </row>
    <row r="415" spans="1:18" x14ac:dyDescent="0.2">
      <c r="A415" t="s">
        <v>2470</v>
      </c>
      <c r="B415" t="s">
        <v>1</v>
      </c>
      <c r="C415" t="str">
        <f t="shared" si="30"/>
        <v>Au coeur des gangs</v>
      </c>
      <c r="D415" t="s">
        <v>2471</v>
      </c>
      <c r="E415" t="s">
        <v>2472</v>
      </c>
      <c r="F415" t="str">
        <f t="shared" si="32"/>
        <v>Tyrese Gibson</v>
      </c>
      <c r="G415" t="s">
        <v>2473</v>
      </c>
      <c r="H415" t="s">
        <v>2</v>
      </c>
      <c r="I415" t="str">
        <f t="shared" si="33"/>
        <v>United States</v>
      </c>
      <c r="J415" t="str">
        <f>TRIM(Table1[[#This Row],[Oldest Country]])</f>
        <v>United States</v>
      </c>
      <c r="K415" s="17">
        <v>44317</v>
      </c>
      <c r="L415" s="17" t="str">
        <f t="shared" si="31"/>
        <v>Sat</v>
      </c>
      <c r="M415" s="17">
        <v>2006</v>
      </c>
      <c r="N415" t="s">
        <v>154</v>
      </c>
      <c r="O415" t="s">
        <v>92</v>
      </c>
      <c r="P415" t="s">
        <v>119</v>
      </c>
      <c r="Q415" t="s">
        <v>2474</v>
      </c>
      <c r="R415" t="str">
        <f t="shared" si="34"/>
        <v>Action &amp; Adventure</v>
      </c>
    </row>
    <row r="416" spans="1:18" x14ac:dyDescent="0.2">
      <c r="A416" t="s">
        <v>2475</v>
      </c>
      <c r="B416" t="s">
        <v>1</v>
      </c>
      <c r="C416" t="str">
        <f t="shared" si="30"/>
        <v>Best of the Best</v>
      </c>
      <c r="D416" t="s">
        <v>2476</v>
      </c>
      <c r="E416" t="s">
        <v>2477</v>
      </c>
      <c r="F416" t="str">
        <f t="shared" si="32"/>
        <v>Eric Roberts</v>
      </c>
      <c r="G416" t="s">
        <v>2478</v>
      </c>
      <c r="H416" t="s">
        <v>2</v>
      </c>
      <c r="I416" t="str">
        <f t="shared" si="33"/>
        <v>United States</v>
      </c>
      <c r="J416" t="str">
        <f>TRIM(Table1[[#This Row],[Oldest Country]])</f>
        <v>United States</v>
      </c>
      <c r="K416" s="17">
        <v>44317</v>
      </c>
      <c r="L416" s="17" t="str">
        <f t="shared" si="31"/>
        <v>Sat</v>
      </c>
      <c r="M416" s="17">
        <v>1989</v>
      </c>
      <c r="N416" t="s">
        <v>3</v>
      </c>
      <c r="O416" t="s">
        <v>92</v>
      </c>
      <c r="P416" t="s">
        <v>2479</v>
      </c>
      <c r="Q416" t="s">
        <v>2480</v>
      </c>
      <c r="R416" t="str">
        <f t="shared" si="34"/>
        <v>Action &amp; Adventure</v>
      </c>
    </row>
    <row r="417" spans="1:18" x14ac:dyDescent="0.2">
      <c r="A417" t="s">
        <v>2481</v>
      </c>
      <c r="B417" t="s">
        <v>1</v>
      </c>
      <c r="C417" t="str">
        <f t="shared" si="30"/>
        <v>Due Date</v>
      </c>
      <c r="D417" t="s">
        <v>2482</v>
      </c>
      <c r="E417" t="s">
        <v>2160</v>
      </c>
      <c r="F417" t="str">
        <f t="shared" si="32"/>
        <v>Robert Downey Jr.</v>
      </c>
      <c r="G417" t="s">
        <v>2483</v>
      </c>
      <c r="H417" t="s">
        <v>2</v>
      </c>
      <c r="I417" t="str">
        <f t="shared" si="33"/>
        <v>United States</v>
      </c>
      <c r="J417" t="str">
        <f>TRIM(Table1[[#This Row],[Oldest Country]])</f>
        <v>United States</v>
      </c>
      <c r="K417" s="17">
        <v>44317</v>
      </c>
      <c r="L417" s="17" t="str">
        <f t="shared" si="31"/>
        <v>Sat</v>
      </c>
      <c r="M417" s="17">
        <v>2010</v>
      </c>
      <c r="N417" t="s">
        <v>154</v>
      </c>
      <c r="O417" t="s">
        <v>211</v>
      </c>
      <c r="P417" t="s">
        <v>412</v>
      </c>
      <c r="Q417" t="s">
        <v>2484</v>
      </c>
      <c r="R417" t="str">
        <f t="shared" si="34"/>
        <v>Action &amp; Adventure</v>
      </c>
    </row>
    <row r="418" spans="1:18" x14ac:dyDescent="0.2">
      <c r="A418" t="s">
        <v>2485</v>
      </c>
      <c r="B418" t="s">
        <v>1</v>
      </c>
      <c r="C418" t="str">
        <f t="shared" si="30"/>
        <v>Fun with Dick &amp; Jane</v>
      </c>
      <c r="D418" t="s">
        <v>2486</v>
      </c>
      <c r="E418" t="s">
        <v>2487</v>
      </c>
      <c r="F418" t="str">
        <f t="shared" si="32"/>
        <v>Jim Carrey</v>
      </c>
      <c r="G418" t="s">
        <v>2488</v>
      </c>
      <c r="H418" t="s">
        <v>2</v>
      </c>
      <c r="I418" t="str">
        <f t="shared" si="33"/>
        <v>United States</v>
      </c>
      <c r="J418" t="str">
        <f>TRIM(Table1[[#This Row],[Oldest Country]])</f>
        <v>United States</v>
      </c>
      <c r="K418" s="17">
        <v>44317</v>
      </c>
      <c r="L418" s="17" t="str">
        <f t="shared" si="31"/>
        <v>Sat</v>
      </c>
      <c r="M418" s="17">
        <v>2005</v>
      </c>
      <c r="N418" t="s">
        <v>3</v>
      </c>
      <c r="O418" t="s">
        <v>18</v>
      </c>
      <c r="P418" t="s">
        <v>86</v>
      </c>
      <c r="Q418" t="s">
        <v>2489</v>
      </c>
      <c r="R418" t="str">
        <f t="shared" si="34"/>
        <v>Comedies</v>
      </c>
    </row>
    <row r="419" spans="1:18" x14ac:dyDescent="0.2">
      <c r="A419" t="s">
        <v>2490</v>
      </c>
      <c r="B419" t="s">
        <v>1</v>
      </c>
      <c r="C419" t="str">
        <f t="shared" si="30"/>
        <v>Green Zone</v>
      </c>
      <c r="D419" t="s">
        <v>2491</v>
      </c>
      <c r="E419" t="s">
        <v>2492</v>
      </c>
      <c r="F419" t="str">
        <f t="shared" si="32"/>
        <v>Matt Damon</v>
      </c>
      <c r="G419" t="s">
        <v>2493</v>
      </c>
      <c r="H419" t="s">
        <v>2494</v>
      </c>
      <c r="I419" t="str">
        <f t="shared" si="33"/>
        <v>United Kingdom</v>
      </c>
      <c r="J419" t="str">
        <f>TRIM(Table1[[#This Row],[Oldest Country]])</f>
        <v>United Kingdom</v>
      </c>
      <c r="K419" s="17">
        <v>44317</v>
      </c>
      <c r="L419" s="17" t="str">
        <f t="shared" si="31"/>
        <v>Sat</v>
      </c>
      <c r="M419" s="17">
        <v>2010</v>
      </c>
      <c r="N419" t="s">
        <v>154</v>
      </c>
      <c r="O419" t="s">
        <v>155</v>
      </c>
      <c r="P419" t="s">
        <v>156</v>
      </c>
      <c r="Q419" t="s">
        <v>2495</v>
      </c>
      <c r="R419" t="str">
        <f t="shared" si="34"/>
        <v>Action &amp; Adventure</v>
      </c>
    </row>
    <row r="420" spans="1:18" x14ac:dyDescent="0.2">
      <c r="A420" t="s">
        <v>2496</v>
      </c>
      <c r="B420" t="s">
        <v>1</v>
      </c>
      <c r="C420" t="str">
        <f t="shared" si="30"/>
        <v>Hachi</v>
      </c>
      <c r="D420" t="s">
        <v>2497</v>
      </c>
      <c r="E420" t="s">
        <v>365</v>
      </c>
      <c r="F420" t="str">
        <f t="shared" si="32"/>
        <v>Richard Gere</v>
      </c>
      <c r="G420" t="s">
        <v>2498</v>
      </c>
      <c r="H420" t="s">
        <v>283</v>
      </c>
      <c r="I420" t="str">
        <f t="shared" si="33"/>
        <v>United Kingdom</v>
      </c>
      <c r="J420" t="str">
        <f>TRIM(Table1[[#This Row],[Oldest Country]])</f>
        <v>United Kingdom</v>
      </c>
      <c r="K420" s="17">
        <v>44317</v>
      </c>
      <c r="L420" s="17" t="str">
        <f t="shared" si="31"/>
        <v>Sat</v>
      </c>
      <c r="M420" s="17">
        <v>2009</v>
      </c>
      <c r="N420" t="s">
        <v>309</v>
      </c>
      <c r="O420" t="s">
        <v>202</v>
      </c>
      <c r="P420" t="s">
        <v>310</v>
      </c>
      <c r="Q420" t="s">
        <v>2499</v>
      </c>
      <c r="R420" t="str">
        <f t="shared" si="34"/>
        <v>Children &amp; Family Movies</v>
      </c>
    </row>
    <row r="421" spans="1:18" x14ac:dyDescent="0.2">
      <c r="A421" t="s">
        <v>2500</v>
      </c>
      <c r="B421" t="s">
        <v>1</v>
      </c>
      <c r="C421" t="str">
        <f t="shared" si="30"/>
        <v>JT LeRoy</v>
      </c>
      <c r="D421" t="s">
        <v>2501</v>
      </c>
      <c r="E421" t="s">
        <v>2502</v>
      </c>
      <c r="F421" t="str">
        <f t="shared" si="32"/>
        <v>Kristen Stewart</v>
      </c>
      <c r="G421" t="s">
        <v>2503</v>
      </c>
      <c r="H421" t="s">
        <v>651</v>
      </c>
      <c r="I421" t="str">
        <f t="shared" si="33"/>
        <v>United Kingdom</v>
      </c>
      <c r="J421" t="str">
        <f>TRIM(Table1[[#This Row],[Oldest Country]])</f>
        <v>United Kingdom</v>
      </c>
      <c r="K421" s="17">
        <v>44317</v>
      </c>
      <c r="L421" s="17" t="str">
        <f t="shared" si="31"/>
        <v>Sat</v>
      </c>
      <c r="M421" s="17">
        <v>2018</v>
      </c>
      <c r="N421" t="s">
        <v>154</v>
      </c>
      <c r="O421" t="s">
        <v>482</v>
      </c>
      <c r="P421" t="s">
        <v>652</v>
      </c>
      <c r="Q421" t="s">
        <v>2504</v>
      </c>
      <c r="R421" t="str">
        <f t="shared" si="34"/>
        <v>Dramas</v>
      </c>
    </row>
    <row r="422" spans="1:18" x14ac:dyDescent="0.2">
      <c r="A422" t="s">
        <v>2505</v>
      </c>
      <c r="B422" t="s">
        <v>1</v>
      </c>
      <c r="C422" t="str">
        <f t="shared" si="30"/>
        <v>Madagascar 3</v>
      </c>
      <c r="D422" t="s">
        <v>2506</v>
      </c>
      <c r="E422" t="s">
        <v>2507</v>
      </c>
      <c r="F422" t="str">
        <f t="shared" si="32"/>
        <v>Ben Stiller</v>
      </c>
      <c r="G422" t="s">
        <v>2508</v>
      </c>
      <c r="H422" t="s">
        <v>2</v>
      </c>
      <c r="I422" t="str">
        <f t="shared" si="33"/>
        <v>United States</v>
      </c>
      <c r="J422" t="str">
        <f>TRIM(Table1[[#This Row],[Oldest Country]])</f>
        <v>United States</v>
      </c>
      <c r="K422" s="17">
        <v>44317</v>
      </c>
      <c r="L422" s="17" t="str">
        <f t="shared" si="31"/>
        <v>Sat</v>
      </c>
      <c r="M422" s="17">
        <v>2012</v>
      </c>
      <c r="N422" t="s">
        <v>17</v>
      </c>
      <c r="O422" t="s">
        <v>118</v>
      </c>
      <c r="P422" t="s">
        <v>54</v>
      </c>
      <c r="Q422" t="s">
        <v>2509</v>
      </c>
      <c r="R422" t="str">
        <f t="shared" si="34"/>
        <v>Children &amp; Family Movies</v>
      </c>
    </row>
    <row r="423" spans="1:18" x14ac:dyDescent="0.2">
      <c r="A423" t="s">
        <v>2512</v>
      </c>
      <c r="B423" t="s">
        <v>1</v>
      </c>
      <c r="C423" t="str">
        <f t="shared" si="30"/>
        <v>Mystic River</v>
      </c>
      <c r="D423" t="s">
        <v>2513</v>
      </c>
      <c r="E423" t="s">
        <v>1098</v>
      </c>
      <c r="F423" t="str">
        <f t="shared" si="32"/>
        <v>Sean Penn</v>
      </c>
      <c r="G423" t="s">
        <v>2514</v>
      </c>
      <c r="H423" t="s">
        <v>2515</v>
      </c>
      <c r="I423" t="str">
        <f t="shared" si="33"/>
        <v>United States</v>
      </c>
      <c r="J423" t="str">
        <f>TRIM(Table1[[#This Row],[Oldest Country]])</f>
        <v>United States</v>
      </c>
      <c r="K423" s="17">
        <v>44317</v>
      </c>
      <c r="L423" s="17" t="str">
        <f t="shared" si="31"/>
        <v>Sat</v>
      </c>
      <c r="M423" s="17">
        <v>2003</v>
      </c>
      <c r="N423" t="s">
        <v>154</v>
      </c>
      <c r="O423" t="s">
        <v>1164</v>
      </c>
      <c r="P423" t="s">
        <v>164</v>
      </c>
      <c r="Q423" t="s">
        <v>2516</v>
      </c>
      <c r="R423" t="str">
        <f t="shared" si="34"/>
        <v>Dramas</v>
      </c>
    </row>
    <row r="424" spans="1:18" x14ac:dyDescent="0.2">
      <c r="A424" t="s">
        <v>2517</v>
      </c>
      <c r="B424" t="s">
        <v>1</v>
      </c>
      <c r="C424" t="str">
        <f t="shared" si="30"/>
        <v>Never Back Down</v>
      </c>
      <c r="D424" t="s">
        <v>2518</v>
      </c>
      <c r="E424" t="s">
        <v>2519</v>
      </c>
      <c r="F424" t="str">
        <f t="shared" si="32"/>
        <v>Sean Faris</v>
      </c>
      <c r="G424" t="s">
        <v>2520</v>
      </c>
      <c r="H424" t="s">
        <v>2</v>
      </c>
      <c r="I424" t="str">
        <f t="shared" si="33"/>
        <v>United States</v>
      </c>
      <c r="J424" t="str">
        <f>TRIM(Table1[[#This Row],[Oldest Country]])</f>
        <v>United States</v>
      </c>
      <c r="K424" s="17">
        <v>44317</v>
      </c>
      <c r="L424" s="17" t="str">
        <f t="shared" si="31"/>
        <v>Sat</v>
      </c>
      <c r="M424" s="17">
        <v>2008</v>
      </c>
      <c r="N424" t="s">
        <v>3</v>
      </c>
      <c r="O424" t="s">
        <v>236</v>
      </c>
      <c r="P424" t="s">
        <v>2133</v>
      </c>
      <c r="Q424" t="s">
        <v>2521</v>
      </c>
      <c r="R424" t="str">
        <f t="shared" si="34"/>
        <v>Action &amp; Adventure</v>
      </c>
    </row>
    <row r="425" spans="1:18" x14ac:dyDescent="0.2">
      <c r="A425" t="s">
        <v>2522</v>
      </c>
      <c r="B425" t="s">
        <v>1</v>
      </c>
      <c r="C425" t="str">
        <f t="shared" si="30"/>
        <v>S.M.A.R.T Chase</v>
      </c>
      <c r="D425" t="s">
        <v>2523</v>
      </c>
      <c r="E425" t="s">
        <v>2524</v>
      </c>
      <c r="F425" t="str">
        <f t="shared" si="32"/>
        <v>Orlando Bloom</v>
      </c>
      <c r="G425" t="s">
        <v>2525</v>
      </c>
      <c r="H425" t="s">
        <v>1734</v>
      </c>
      <c r="I425" t="str">
        <f t="shared" si="33"/>
        <v>China</v>
      </c>
      <c r="J425" t="str">
        <f>TRIM(Table1[[#This Row],[Oldest Country]])</f>
        <v>China</v>
      </c>
      <c r="K425" s="17">
        <v>44317</v>
      </c>
      <c r="L425" s="17" t="str">
        <f t="shared" si="31"/>
        <v>Sat</v>
      </c>
      <c r="M425" s="17">
        <v>2018</v>
      </c>
      <c r="N425" t="s">
        <v>8</v>
      </c>
      <c r="O425" t="s">
        <v>60</v>
      </c>
      <c r="P425" t="s">
        <v>156</v>
      </c>
      <c r="Q425" t="s">
        <v>2526</v>
      </c>
      <c r="R425" t="str">
        <f t="shared" si="34"/>
        <v>Action &amp; Adventure</v>
      </c>
    </row>
    <row r="426" spans="1:18" x14ac:dyDescent="0.2">
      <c r="A426" t="s">
        <v>2527</v>
      </c>
      <c r="B426" t="s">
        <v>1</v>
      </c>
      <c r="C426" t="str">
        <f t="shared" si="30"/>
        <v>Sitting in Limbo</v>
      </c>
      <c r="D426" t="s">
        <v>2528</v>
      </c>
      <c r="E426" t="s">
        <v>2529</v>
      </c>
      <c r="F426" t="str">
        <f t="shared" si="32"/>
        <v>Patrick Robinson</v>
      </c>
      <c r="G426" t="s">
        <v>2530</v>
      </c>
      <c r="H426" t="s">
        <v>32</v>
      </c>
      <c r="I426" t="str">
        <f t="shared" si="33"/>
        <v>United Kingdom</v>
      </c>
      <c r="J426" t="str">
        <f>TRIM(Table1[[#This Row],[Oldest Country]])</f>
        <v>United Kingdom</v>
      </c>
      <c r="K426" s="17">
        <v>44317</v>
      </c>
      <c r="L426" s="17" t="str">
        <f t="shared" si="31"/>
        <v>Sat</v>
      </c>
      <c r="M426" s="17">
        <v>2020</v>
      </c>
      <c r="N426" t="s">
        <v>8</v>
      </c>
      <c r="O426" t="s">
        <v>572</v>
      </c>
      <c r="P426" t="s">
        <v>50</v>
      </c>
      <c r="Q426" t="s">
        <v>2531</v>
      </c>
      <c r="R426" t="str">
        <f t="shared" si="34"/>
        <v>Dramas</v>
      </c>
    </row>
    <row r="427" spans="1:18" x14ac:dyDescent="0.2">
      <c r="A427" t="s">
        <v>2532</v>
      </c>
      <c r="B427" t="s">
        <v>1</v>
      </c>
      <c r="C427" t="str">
        <f t="shared" si="30"/>
        <v>Stargate</v>
      </c>
      <c r="D427" t="s">
        <v>2533</v>
      </c>
      <c r="E427" t="s">
        <v>2534</v>
      </c>
      <c r="F427" t="str">
        <f t="shared" si="32"/>
        <v>Kurt Russell</v>
      </c>
      <c r="G427" t="s">
        <v>2535</v>
      </c>
      <c r="H427" t="s">
        <v>1134</v>
      </c>
      <c r="I427" t="str">
        <f t="shared" si="33"/>
        <v>United States</v>
      </c>
      <c r="J427" t="str">
        <f>TRIM(Table1[[#This Row],[Oldest Country]])</f>
        <v>United States</v>
      </c>
      <c r="K427" s="17">
        <v>44317</v>
      </c>
      <c r="L427" s="17" t="str">
        <f t="shared" si="31"/>
        <v>Sat</v>
      </c>
      <c r="M427" s="17">
        <v>1994</v>
      </c>
      <c r="N427" t="s">
        <v>3</v>
      </c>
      <c r="O427" t="s">
        <v>384</v>
      </c>
      <c r="P427" t="s">
        <v>385</v>
      </c>
      <c r="Q427" t="s">
        <v>2536</v>
      </c>
      <c r="R427" t="str">
        <f t="shared" si="34"/>
        <v>Action &amp; Adventure</v>
      </c>
    </row>
    <row r="428" spans="1:18" x14ac:dyDescent="0.2">
      <c r="A428" t="s">
        <v>2537</v>
      </c>
      <c r="B428" t="s">
        <v>1</v>
      </c>
      <c r="C428" t="str">
        <f t="shared" si="30"/>
        <v>State of Play</v>
      </c>
      <c r="D428" t="s">
        <v>2538</v>
      </c>
      <c r="E428" t="s">
        <v>2539</v>
      </c>
      <c r="F428" t="str">
        <f t="shared" si="32"/>
        <v>Russell Crowe</v>
      </c>
      <c r="G428" t="s">
        <v>2540</v>
      </c>
      <c r="H428" t="s">
        <v>2541</v>
      </c>
      <c r="I428" t="str">
        <f t="shared" si="33"/>
        <v>United States</v>
      </c>
      <c r="J428" t="str">
        <f>TRIM(Table1[[#This Row],[Oldest Country]])</f>
        <v>United States</v>
      </c>
      <c r="K428" s="17">
        <v>44317</v>
      </c>
      <c r="L428" s="17" t="str">
        <f t="shared" si="31"/>
        <v>Sat</v>
      </c>
      <c r="M428" s="17">
        <v>2009</v>
      </c>
      <c r="N428" t="s">
        <v>3</v>
      </c>
      <c r="O428" t="s">
        <v>49</v>
      </c>
      <c r="P428" t="s">
        <v>164</v>
      </c>
      <c r="Q428" t="s">
        <v>2542</v>
      </c>
      <c r="R428" t="str">
        <f t="shared" si="34"/>
        <v>Dramas</v>
      </c>
    </row>
    <row r="429" spans="1:18" x14ac:dyDescent="0.2">
      <c r="A429" t="s">
        <v>2543</v>
      </c>
      <c r="B429" t="s">
        <v>1</v>
      </c>
      <c r="C429" t="str">
        <f t="shared" si="30"/>
        <v>Swiped</v>
      </c>
      <c r="D429" t="s">
        <v>2544</v>
      </c>
      <c r="E429" t="s">
        <v>2545</v>
      </c>
      <c r="F429" t="str">
        <f t="shared" si="32"/>
        <v>Kendall Ryan Sanders</v>
      </c>
      <c r="G429" t="s">
        <v>2546</v>
      </c>
      <c r="H429" t="s">
        <v>2</v>
      </c>
      <c r="I429" t="str">
        <f t="shared" si="33"/>
        <v>United States</v>
      </c>
      <c r="J429" t="str">
        <f>TRIM(Table1[[#This Row],[Oldest Country]])</f>
        <v>United States</v>
      </c>
      <c r="K429" s="17">
        <v>44317</v>
      </c>
      <c r="L429" s="17" t="str">
        <f t="shared" si="31"/>
        <v>Sat</v>
      </c>
      <c r="M429" s="17">
        <v>2018</v>
      </c>
      <c r="N429" t="s">
        <v>33</v>
      </c>
      <c r="O429" t="s">
        <v>60</v>
      </c>
      <c r="P429" t="s">
        <v>86</v>
      </c>
      <c r="Q429" t="s">
        <v>2547</v>
      </c>
      <c r="R429" t="str">
        <f t="shared" si="34"/>
        <v>Comedies</v>
      </c>
    </row>
    <row r="430" spans="1:18" x14ac:dyDescent="0.2">
      <c r="A430" t="s">
        <v>2548</v>
      </c>
      <c r="B430" t="s">
        <v>1</v>
      </c>
      <c r="C430" t="str">
        <f t="shared" si="30"/>
        <v>The Darkest Hour</v>
      </c>
      <c r="D430" t="s">
        <v>2549</v>
      </c>
      <c r="E430" t="s">
        <v>2550</v>
      </c>
      <c r="F430" t="str">
        <f t="shared" si="32"/>
        <v>Emile Hirsch</v>
      </c>
      <c r="G430" t="s">
        <v>2551</v>
      </c>
      <c r="H430" t="s">
        <v>2552</v>
      </c>
      <c r="I430" t="str">
        <f t="shared" si="33"/>
        <v>United States</v>
      </c>
      <c r="J430" t="str">
        <f>TRIM(Table1[[#This Row],[Oldest Country]])</f>
        <v>United States</v>
      </c>
      <c r="K430" s="17">
        <v>44317</v>
      </c>
      <c r="L430" s="17" t="str">
        <f t="shared" si="31"/>
        <v>Sat</v>
      </c>
      <c r="M430" s="17">
        <v>2011</v>
      </c>
      <c r="N430" t="s">
        <v>3</v>
      </c>
      <c r="O430" t="s">
        <v>572</v>
      </c>
      <c r="P430" t="s">
        <v>385</v>
      </c>
      <c r="Q430" t="s">
        <v>2553</v>
      </c>
      <c r="R430" t="str">
        <f t="shared" si="34"/>
        <v>Action &amp; Adventure</v>
      </c>
    </row>
    <row r="431" spans="1:18" x14ac:dyDescent="0.2">
      <c r="A431" t="s">
        <v>2554</v>
      </c>
      <c r="B431" t="s">
        <v>1</v>
      </c>
      <c r="C431" t="str">
        <f t="shared" si="30"/>
        <v>The Lovely Bones</v>
      </c>
      <c r="D431" t="s">
        <v>2555</v>
      </c>
      <c r="E431" t="s">
        <v>2556</v>
      </c>
      <c r="F431" t="str">
        <f t="shared" si="32"/>
        <v>Mark Wahlberg</v>
      </c>
      <c r="G431" t="s">
        <v>2557</v>
      </c>
      <c r="H431" t="s">
        <v>2558</v>
      </c>
      <c r="I431" t="str">
        <f t="shared" si="33"/>
        <v>United States</v>
      </c>
      <c r="J431" t="str">
        <f>TRIM(Table1[[#This Row],[Oldest Country]])</f>
        <v>United States</v>
      </c>
      <c r="K431" s="17">
        <v>44317</v>
      </c>
      <c r="L431" s="17" t="str">
        <f t="shared" si="31"/>
        <v>Sat</v>
      </c>
      <c r="M431" s="17">
        <v>2009</v>
      </c>
      <c r="N431" t="s">
        <v>3</v>
      </c>
      <c r="O431" t="s">
        <v>687</v>
      </c>
      <c r="P431" t="s">
        <v>2559</v>
      </c>
      <c r="Q431" t="s">
        <v>2560</v>
      </c>
      <c r="R431" t="str">
        <f t="shared" si="34"/>
        <v>Dramas</v>
      </c>
    </row>
    <row r="432" spans="1:18" x14ac:dyDescent="0.2">
      <c r="A432" t="s">
        <v>2561</v>
      </c>
      <c r="B432" t="s">
        <v>1</v>
      </c>
      <c r="C432" t="str">
        <f t="shared" si="30"/>
        <v>The Sweetest Thing</v>
      </c>
      <c r="D432" t="s">
        <v>2562</v>
      </c>
      <c r="E432" t="s">
        <v>2563</v>
      </c>
      <c r="F432" t="str">
        <f t="shared" si="32"/>
        <v>Cameron Diaz</v>
      </c>
      <c r="G432" t="s">
        <v>2564</v>
      </c>
      <c r="H432" t="s">
        <v>2</v>
      </c>
      <c r="I432" t="str">
        <f t="shared" si="33"/>
        <v>United States</v>
      </c>
      <c r="J432" t="str">
        <f>TRIM(Table1[[#This Row],[Oldest Country]])</f>
        <v>United States</v>
      </c>
      <c r="K432" s="17">
        <v>44317</v>
      </c>
      <c r="L432" s="17" t="str">
        <f t="shared" si="31"/>
        <v>Sat</v>
      </c>
      <c r="M432" s="17">
        <v>2002</v>
      </c>
      <c r="N432" t="s">
        <v>154</v>
      </c>
      <c r="O432" t="s">
        <v>572</v>
      </c>
      <c r="P432" t="s">
        <v>318</v>
      </c>
      <c r="Q432" t="s">
        <v>2565</v>
      </c>
      <c r="R432" t="str">
        <f t="shared" si="34"/>
        <v>Comedies</v>
      </c>
    </row>
    <row r="433" spans="1:18" x14ac:dyDescent="0.2">
      <c r="A433" t="s">
        <v>2566</v>
      </c>
      <c r="B433" t="s">
        <v>1</v>
      </c>
      <c r="C433" t="str">
        <f t="shared" si="30"/>
        <v>The Whole Nine Yards</v>
      </c>
      <c r="D433" t="s">
        <v>2567</v>
      </c>
      <c r="E433" t="s">
        <v>2568</v>
      </c>
      <c r="F433" t="str">
        <f t="shared" si="32"/>
        <v>Bruce Willis</v>
      </c>
      <c r="G433" t="s">
        <v>2569</v>
      </c>
      <c r="H433" t="s">
        <v>2</v>
      </c>
      <c r="I433" t="str">
        <f t="shared" si="33"/>
        <v>United States</v>
      </c>
      <c r="J433" t="str">
        <f>TRIM(Table1[[#This Row],[Oldest Country]])</f>
        <v>United States</v>
      </c>
      <c r="K433" s="17">
        <v>44317</v>
      </c>
      <c r="L433" s="17" t="str">
        <f t="shared" si="31"/>
        <v>Sat</v>
      </c>
      <c r="M433" s="17">
        <v>2000</v>
      </c>
      <c r="N433" t="s">
        <v>154</v>
      </c>
      <c r="O433" t="s">
        <v>173</v>
      </c>
      <c r="P433" t="s">
        <v>412</v>
      </c>
      <c r="Q433" t="s">
        <v>2570</v>
      </c>
      <c r="R433" t="str">
        <f t="shared" si="34"/>
        <v>Action &amp; Adventure</v>
      </c>
    </row>
    <row r="434" spans="1:18" x14ac:dyDescent="0.2">
      <c r="A434" t="s">
        <v>2571</v>
      </c>
      <c r="B434" t="s">
        <v>1</v>
      </c>
      <c r="C434" t="str">
        <f t="shared" si="30"/>
        <v>The Whole Truth</v>
      </c>
      <c r="D434" t="s">
        <v>2572</v>
      </c>
      <c r="E434" t="s">
        <v>2573</v>
      </c>
      <c r="F434" t="str">
        <f t="shared" si="32"/>
        <v>Keanu Reeves</v>
      </c>
      <c r="G434" t="s">
        <v>2574</v>
      </c>
      <c r="H434" t="s">
        <v>2</v>
      </c>
      <c r="I434" t="str">
        <f t="shared" si="33"/>
        <v>United States</v>
      </c>
      <c r="J434" t="str">
        <f>TRIM(Table1[[#This Row],[Oldest Country]])</f>
        <v>United States</v>
      </c>
      <c r="K434" s="17">
        <v>44317</v>
      </c>
      <c r="L434" s="17" t="str">
        <f t="shared" si="31"/>
        <v>Sat</v>
      </c>
      <c r="M434" s="17">
        <v>2016</v>
      </c>
      <c r="N434" t="s">
        <v>154</v>
      </c>
      <c r="O434" t="s">
        <v>202</v>
      </c>
      <c r="P434" t="s">
        <v>164</v>
      </c>
      <c r="Q434" t="s">
        <v>2575</v>
      </c>
      <c r="R434" t="str">
        <f t="shared" si="34"/>
        <v>Dramas</v>
      </c>
    </row>
    <row r="435" spans="1:18" x14ac:dyDescent="0.2">
      <c r="A435" t="s">
        <v>2576</v>
      </c>
      <c r="B435" t="s">
        <v>1</v>
      </c>
      <c r="C435" t="str">
        <f t="shared" si="30"/>
        <v>The Yeti Adventures</v>
      </c>
      <c r="D435" t="s">
        <v>2577</v>
      </c>
      <c r="E435" t="s">
        <v>2578</v>
      </c>
      <c r="F435" t="str">
        <f t="shared" si="32"/>
        <v>Rachelle Lefevre</v>
      </c>
      <c r="G435" t="s">
        <v>2579</v>
      </c>
      <c r="H435" t="s">
        <v>508</v>
      </c>
      <c r="I435" t="str">
        <f t="shared" si="33"/>
        <v>Canada</v>
      </c>
      <c r="J435" t="str">
        <f>TRIM(Table1[[#This Row],[Oldest Country]])</f>
        <v>Canada</v>
      </c>
      <c r="K435" s="17">
        <v>44317</v>
      </c>
      <c r="L435" s="17" t="str">
        <f t="shared" si="31"/>
        <v>Sat</v>
      </c>
      <c r="M435" s="17">
        <v>2018</v>
      </c>
      <c r="N435" t="s">
        <v>53</v>
      </c>
      <c r="O435" t="s">
        <v>216</v>
      </c>
      <c r="P435" t="s">
        <v>54</v>
      </c>
      <c r="Q435" t="s">
        <v>2580</v>
      </c>
      <c r="R435" t="str">
        <f t="shared" si="34"/>
        <v>Children &amp; Family Movies</v>
      </c>
    </row>
    <row r="436" spans="1:18" x14ac:dyDescent="0.2">
      <c r="A436" t="s">
        <v>2581</v>
      </c>
      <c r="B436" t="s">
        <v>1</v>
      </c>
      <c r="C436" t="str">
        <f t="shared" si="30"/>
        <v>Under Siege</v>
      </c>
      <c r="D436" t="s">
        <v>2582</v>
      </c>
      <c r="E436" t="s">
        <v>2583</v>
      </c>
      <c r="F436" t="str">
        <f t="shared" si="32"/>
        <v>Steven Seagal</v>
      </c>
      <c r="G436" t="s">
        <v>2584</v>
      </c>
      <c r="H436" t="s">
        <v>294</v>
      </c>
      <c r="I436" t="str">
        <f t="shared" si="33"/>
        <v>France</v>
      </c>
      <c r="J436" t="str">
        <f>TRIM(Table1[[#This Row],[Oldest Country]])</f>
        <v>France</v>
      </c>
      <c r="K436" s="17">
        <v>44317</v>
      </c>
      <c r="L436" s="17" t="str">
        <f t="shared" si="31"/>
        <v>Sat</v>
      </c>
      <c r="M436" s="17">
        <v>1992</v>
      </c>
      <c r="N436" t="s">
        <v>154</v>
      </c>
      <c r="O436" t="s">
        <v>196</v>
      </c>
      <c r="P436" t="s">
        <v>156</v>
      </c>
      <c r="Q436" t="s">
        <v>2585</v>
      </c>
      <c r="R436" t="str">
        <f t="shared" si="34"/>
        <v>Action &amp; Adventure</v>
      </c>
    </row>
    <row r="437" spans="1:18" x14ac:dyDescent="0.2">
      <c r="A437" t="s">
        <v>2586</v>
      </c>
      <c r="B437" t="s">
        <v>1</v>
      </c>
      <c r="C437" t="str">
        <f t="shared" si="30"/>
        <v>Zack and Miri Make a Porno</v>
      </c>
      <c r="D437" t="s">
        <v>2587</v>
      </c>
      <c r="E437" t="s">
        <v>2588</v>
      </c>
      <c r="F437" t="str">
        <f t="shared" si="32"/>
        <v>Seth Rogen</v>
      </c>
      <c r="G437" t="s">
        <v>2589</v>
      </c>
      <c r="H437" t="s">
        <v>2</v>
      </c>
      <c r="I437" t="str">
        <f t="shared" si="33"/>
        <v>United States</v>
      </c>
      <c r="J437" t="str">
        <f>TRIM(Table1[[#This Row],[Oldest Country]])</f>
        <v>United States</v>
      </c>
      <c r="K437" s="17">
        <v>44317</v>
      </c>
      <c r="L437" s="17" t="str">
        <f t="shared" si="31"/>
        <v>Sat</v>
      </c>
      <c r="M437" s="17">
        <v>2008</v>
      </c>
      <c r="N437" t="s">
        <v>154</v>
      </c>
      <c r="O437" t="s">
        <v>495</v>
      </c>
      <c r="P437" t="s">
        <v>2590</v>
      </c>
      <c r="Q437" t="s">
        <v>2591</v>
      </c>
      <c r="R437" t="str">
        <f t="shared" si="34"/>
        <v>Comedies</v>
      </c>
    </row>
    <row r="438" spans="1:18" x14ac:dyDescent="0.2">
      <c r="A438" t="s">
        <v>2592</v>
      </c>
      <c r="B438" t="s">
        <v>1</v>
      </c>
      <c r="C438" t="str">
        <f t="shared" si="30"/>
        <v>The Disciple</v>
      </c>
      <c r="D438" t="s">
        <v>2593</v>
      </c>
      <c r="E438" t="s">
        <v>2594</v>
      </c>
      <c r="F438" t="str">
        <f t="shared" si="32"/>
        <v>Aditya Modak</v>
      </c>
      <c r="G438" t="s">
        <v>2595</v>
      </c>
      <c r="H438" t="s">
        <v>14</v>
      </c>
      <c r="I438" t="str">
        <f t="shared" si="33"/>
        <v>India</v>
      </c>
      <c r="J438" t="str">
        <f>TRIM(Table1[[#This Row],[Oldest Country]])</f>
        <v>India</v>
      </c>
      <c r="K438" s="17">
        <v>44316</v>
      </c>
      <c r="L438" s="17" t="str">
        <f t="shared" si="31"/>
        <v>Fri</v>
      </c>
      <c r="M438" s="17">
        <v>2021</v>
      </c>
      <c r="N438" t="s">
        <v>8</v>
      </c>
      <c r="O438" t="s">
        <v>303</v>
      </c>
      <c r="P438" t="s">
        <v>26</v>
      </c>
      <c r="Q438" t="s">
        <v>2596</v>
      </c>
      <c r="R438" t="str">
        <f t="shared" si="34"/>
        <v>Dramas</v>
      </c>
    </row>
    <row r="439" spans="1:18" x14ac:dyDescent="0.2">
      <c r="A439" t="s">
        <v>2598</v>
      </c>
      <c r="B439" t="s">
        <v>1</v>
      </c>
      <c r="C439" t="str">
        <f t="shared" si="30"/>
        <v>The Strangers</v>
      </c>
      <c r="D439" t="s">
        <v>2599</v>
      </c>
      <c r="E439" t="s">
        <v>2600</v>
      </c>
      <c r="F439" t="str">
        <f t="shared" si="32"/>
        <v>Bailee Madison</v>
      </c>
      <c r="G439" t="s">
        <v>2601</v>
      </c>
      <c r="H439" t="s">
        <v>286</v>
      </c>
      <c r="I439" t="str">
        <f t="shared" si="33"/>
        <v>United States</v>
      </c>
      <c r="J439" t="str">
        <f>TRIM(Table1[[#This Row],[Oldest Country]])</f>
        <v>United States</v>
      </c>
      <c r="K439" s="17">
        <v>44316</v>
      </c>
      <c r="L439" s="17" t="str">
        <f t="shared" si="31"/>
        <v>Fri</v>
      </c>
      <c r="M439" s="17">
        <v>2018</v>
      </c>
      <c r="N439" t="s">
        <v>154</v>
      </c>
      <c r="O439" t="s">
        <v>216</v>
      </c>
      <c r="P439" t="s">
        <v>777</v>
      </c>
      <c r="Q439" t="s">
        <v>2602</v>
      </c>
      <c r="R439" t="str">
        <f t="shared" si="34"/>
        <v>Horror Movies</v>
      </c>
    </row>
    <row r="440" spans="1:18" x14ac:dyDescent="0.2">
      <c r="A440" t="s">
        <v>2603</v>
      </c>
      <c r="B440" t="s">
        <v>1</v>
      </c>
      <c r="C440" t="str">
        <f t="shared" si="30"/>
        <v>Get the Grift</v>
      </c>
      <c r="D440" t="s">
        <v>2604</v>
      </c>
      <c r="E440" t="s">
        <v>2605</v>
      </c>
      <c r="F440" t="str">
        <f t="shared" si="32"/>
        <v>Marcus Majella</v>
      </c>
      <c r="G440" t="s">
        <v>2606</v>
      </c>
      <c r="H440" t="s">
        <v>929</v>
      </c>
      <c r="I440" t="str">
        <f t="shared" si="33"/>
        <v>Brazil</v>
      </c>
      <c r="J440" t="str">
        <f>TRIM(Table1[[#This Row],[Oldest Country]])</f>
        <v>Brazil</v>
      </c>
      <c r="K440" s="17">
        <v>44314</v>
      </c>
      <c r="L440" s="17" t="str">
        <f t="shared" si="31"/>
        <v>Wed</v>
      </c>
      <c r="M440" s="17">
        <v>2021</v>
      </c>
      <c r="N440" t="s">
        <v>8</v>
      </c>
      <c r="O440" t="s">
        <v>211</v>
      </c>
      <c r="P440" t="s">
        <v>66</v>
      </c>
      <c r="Q440" t="s">
        <v>2607</v>
      </c>
      <c r="R440" t="str">
        <f t="shared" si="34"/>
        <v>Comedies</v>
      </c>
    </row>
    <row r="441" spans="1:18" x14ac:dyDescent="0.2">
      <c r="A441" t="s">
        <v>2608</v>
      </c>
      <c r="B441" t="s">
        <v>1</v>
      </c>
      <c r="C441" t="str">
        <f t="shared" si="30"/>
        <v>August</v>
      </c>
      <c r="D441" t="s">
        <v>2609</v>
      </c>
      <c r="E441" t="s">
        <v>2610</v>
      </c>
      <c r="F441" t="str">
        <f t="shared" si="32"/>
        <v>Meryl Streep</v>
      </c>
      <c r="G441" t="s">
        <v>2611</v>
      </c>
      <c r="H441" t="s">
        <v>2</v>
      </c>
      <c r="I441" t="str">
        <f t="shared" si="33"/>
        <v>United States</v>
      </c>
      <c r="J441" t="str">
        <f>TRIM(Table1[[#This Row],[Oldest Country]])</f>
        <v>United States</v>
      </c>
      <c r="K441" s="17">
        <v>44313</v>
      </c>
      <c r="L441" s="17" t="str">
        <f t="shared" si="31"/>
        <v>Tue</v>
      </c>
      <c r="M441" s="17">
        <v>2014</v>
      </c>
      <c r="N441" t="s">
        <v>154</v>
      </c>
      <c r="O441" t="s">
        <v>384</v>
      </c>
      <c r="P441" t="s">
        <v>316</v>
      </c>
      <c r="Q441" t="s">
        <v>2612</v>
      </c>
      <c r="R441" t="str">
        <f t="shared" si="34"/>
        <v>Dramas</v>
      </c>
    </row>
    <row r="442" spans="1:18" x14ac:dyDescent="0.2">
      <c r="A442" t="s">
        <v>2613</v>
      </c>
      <c r="B442" t="s">
        <v>1</v>
      </c>
      <c r="C442" t="str">
        <f t="shared" si="30"/>
        <v>Battle</v>
      </c>
      <c r="D442" t="s">
        <v>2614</v>
      </c>
      <c r="E442" t="s">
        <v>2615</v>
      </c>
      <c r="F442" t="str">
        <f t="shared" si="32"/>
        <v>Aaron Eckhart</v>
      </c>
      <c r="G442" t="s">
        <v>2616</v>
      </c>
      <c r="H442" t="s">
        <v>2</v>
      </c>
      <c r="I442" t="str">
        <f t="shared" si="33"/>
        <v>United States</v>
      </c>
      <c r="J442" t="str">
        <f>TRIM(Table1[[#This Row],[Oldest Country]])</f>
        <v>United States</v>
      </c>
      <c r="K442" s="17">
        <v>44313</v>
      </c>
      <c r="L442" s="17" t="str">
        <f t="shared" si="31"/>
        <v>Tue</v>
      </c>
      <c r="M442" s="17">
        <v>2011</v>
      </c>
      <c r="N442" t="s">
        <v>3</v>
      </c>
      <c r="O442" t="s">
        <v>133</v>
      </c>
      <c r="P442" t="s">
        <v>385</v>
      </c>
      <c r="Q442" t="s">
        <v>2617</v>
      </c>
      <c r="R442" t="str">
        <f t="shared" si="34"/>
        <v>Action &amp; Adventure</v>
      </c>
    </row>
    <row r="443" spans="1:18" x14ac:dyDescent="0.2">
      <c r="A443" t="s">
        <v>2618</v>
      </c>
      <c r="B443" t="s">
        <v>1</v>
      </c>
      <c r="C443" t="str">
        <f t="shared" si="30"/>
        <v>Between Worlds</v>
      </c>
      <c r="D443" t="s">
        <v>2619</v>
      </c>
      <c r="E443" t="s">
        <v>2620</v>
      </c>
      <c r="F443" t="str">
        <f t="shared" si="32"/>
        <v>Nicolas Cage</v>
      </c>
      <c r="G443" t="s">
        <v>2621</v>
      </c>
      <c r="H443" t="s">
        <v>312</v>
      </c>
      <c r="I443" t="str">
        <f t="shared" si="33"/>
        <v>Spain</v>
      </c>
      <c r="J443" t="str">
        <f>TRIM(Table1[[#This Row],[Oldest Country]])</f>
        <v>Spain</v>
      </c>
      <c r="K443" s="17">
        <v>44313</v>
      </c>
      <c r="L443" s="17" t="str">
        <f t="shared" si="31"/>
        <v>Tue</v>
      </c>
      <c r="M443" s="17">
        <v>2018</v>
      </c>
      <c r="N443" t="s">
        <v>154</v>
      </c>
      <c r="O443" t="s">
        <v>18</v>
      </c>
      <c r="P443" t="s">
        <v>61</v>
      </c>
      <c r="Q443" t="s">
        <v>2622</v>
      </c>
      <c r="R443" t="str">
        <f t="shared" si="34"/>
        <v>Thrillers</v>
      </c>
    </row>
    <row r="444" spans="1:18" x14ac:dyDescent="0.2">
      <c r="A444" t="s">
        <v>2623</v>
      </c>
      <c r="B444" t="s">
        <v>1</v>
      </c>
      <c r="C444" t="str">
        <f t="shared" si="30"/>
        <v>One</v>
      </c>
      <c r="D444" t="s">
        <v>2624</v>
      </c>
      <c r="E444" t="s">
        <v>2625</v>
      </c>
      <c r="F444" t="str">
        <f t="shared" si="32"/>
        <v>Mammootty</v>
      </c>
      <c r="G444" t="s">
        <v>2626</v>
      </c>
      <c r="H444" t="s">
        <v>14</v>
      </c>
      <c r="I444" t="str">
        <f t="shared" si="33"/>
        <v>India</v>
      </c>
      <c r="J444" t="str">
        <f>TRIM(Table1[[#This Row],[Oldest Country]])</f>
        <v>India</v>
      </c>
      <c r="K444" s="17">
        <v>44313</v>
      </c>
      <c r="L444" s="17" t="str">
        <f t="shared" si="31"/>
        <v>Tue</v>
      </c>
      <c r="M444" s="17">
        <v>2020</v>
      </c>
      <c r="N444" t="s">
        <v>53</v>
      </c>
      <c r="O444" t="s">
        <v>2627</v>
      </c>
      <c r="P444" t="s">
        <v>50</v>
      </c>
      <c r="Q444" t="s">
        <v>2628</v>
      </c>
      <c r="R444" t="str">
        <f t="shared" si="34"/>
        <v>Dramas</v>
      </c>
    </row>
    <row r="445" spans="1:18" x14ac:dyDescent="0.2">
      <c r="A445" t="s">
        <v>2629</v>
      </c>
      <c r="B445" t="s">
        <v>1</v>
      </c>
      <c r="C445" t="str">
        <f t="shared" si="30"/>
        <v>Ram Prasad Ki Tehrvi</v>
      </c>
      <c r="D445" t="s">
        <v>2630</v>
      </c>
      <c r="E445" t="s">
        <v>2631</v>
      </c>
      <c r="F445" t="str">
        <f t="shared" si="32"/>
        <v>Supriya Pathak</v>
      </c>
      <c r="G445" t="s">
        <v>2632</v>
      </c>
      <c r="H445" t="s">
        <v>14</v>
      </c>
      <c r="I445" t="str">
        <f t="shared" si="33"/>
        <v>India</v>
      </c>
      <c r="J445" t="str">
        <f>TRIM(Table1[[#This Row],[Oldest Country]])</f>
        <v>India</v>
      </c>
      <c r="K445" s="17">
        <v>44310</v>
      </c>
      <c r="L445" s="17" t="str">
        <f t="shared" si="31"/>
        <v>Sat</v>
      </c>
      <c r="M445" s="17">
        <v>2019</v>
      </c>
      <c r="N445" t="s">
        <v>33</v>
      </c>
      <c r="O445" t="s">
        <v>236</v>
      </c>
      <c r="P445" t="s">
        <v>26</v>
      </c>
      <c r="Q445" t="s">
        <v>2633</v>
      </c>
      <c r="R445" t="str">
        <f t="shared" si="34"/>
        <v>Dramas</v>
      </c>
    </row>
    <row r="446" spans="1:18" x14ac:dyDescent="0.2">
      <c r="A446" t="s">
        <v>2635</v>
      </c>
      <c r="B446" t="s">
        <v>1</v>
      </c>
      <c r="C446" t="str">
        <f t="shared" si="30"/>
        <v>Among Family</v>
      </c>
      <c r="D446" t="s">
        <v>2636</v>
      </c>
      <c r="E446" t="s">
        <v>2637</v>
      </c>
      <c r="F446" t="str">
        <f t="shared" si="32"/>
        <v>Engin G√ºnaydƒ±n</v>
      </c>
      <c r="G446" t="s">
        <v>2638</v>
      </c>
      <c r="H446" t="s">
        <v>63</v>
      </c>
      <c r="I446" t="str">
        <f t="shared" si="33"/>
        <v>Turkey</v>
      </c>
      <c r="J446" t="str">
        <f>TRIM(Table1[[#This Row],[Oldest Country]])</f>
        <v>Turkey</v>
      </c>
      <c r="K446" s="17">
        <v>44309</v>
      </c>
      <c r="L446" s="17" t="str">
        <f t="shared" si="31"/>
        <v>Fri</v>
      </c>
      <c r="M446" s="17">
        <v>2017</v>
      </c>
      <c r="N446" t="s">
        <v>33</v>
      </c>
      <c r="O446" t="s">
        <v>49</v>
      </c>
      <c r="P446" t="s">
        <v>66</v>
      </c>
      <c r="Q446" t="s">
        <v>2639</v>
      </c>
      <c r="R446" t="str">
        <f t="shared" si="34"/>
        <v>Comedies</v>
      </c>
    </row>
    <row r="447" spans="1:18" x14ac:dyDescent="0.2">
      <c r="A447" t="s">
        <v>2640</v>
      </c>
      <c r="B447" t="s">
        <v>1</v>
      </c>
      <c r="C447" t="str">
        <f t="shared" si="30"/>
        <v>Dedemin Fisi</v>
      </c>
      <c r="D447" t="s">
        <v>2641</v>
      </c>
      <c r="E447" t="s">
        <v>2642</v>
      </c>
      <c r="F447" t="str">
        <f t="shared" si="32"/>
        <v>Onur Buldu</v>
      </c>
      <c r="G447" t="s">
        <v>2643</v>
      </c>
      <c r="H447" t="s">
        <v>63</v>
      </c>
      <c r="I447" t="str">
        <f t="shared" si="33"/>
        <v>Turkey</v>
      </c>
      <c r="J447" t="str">
        <f>TRIM(Table1[[#This Row],[Oldest Country]])</f>
        <v>Turkey</v>
      </c>
      <c r="K447" s="17">
        <v>44309</v>
      </c>
      <c r="L447" s="17" t="str">
        <f t="shared" si="31"/>
        <v>Fri</v>
      </c>
      <c r="M447" s="17">
        <v>2016</v>
      </c>
      <c r="N447" t="s">
        <v>33</v>
      </c>
      <c r="O447" t="s">
        <v>495</v>
      </c>
      <c r="P447" t="s">
        <v>66</v>
      </c>
      <c r="Q447" t="s">
        <v>2644</v>
      </c>
      <c r="R447" t="str">
        <f t="shared" si="34"/>
        <v>Comedies</v>
      </c>
    </row>
    <row r="448" spans="1:18" x14ac:dyDescent="0.2">
      <c r="A448" t="s">
        <v>2645</v>
      </c>
      <c r="B448" t="s">
        <v>1</v>
      </c>
      <c r="C448" t="str">
        <f t="shared" si="30"/>
        <v>Deliha</v>
      </c>
      <c r="D448" t="s">
        <v>2646</v>
      </c>
      <c r="E448" t="s">
        <v>2647</v>
      </c>
      <c r="F448" t="str">
        <f t="shared" si="32"/>
        <v>Gupse √ñzay</v>
      </c>
      <c r="G448" t="s">
        <v>2648</v>
      </c>
      <c r="H448" t="s">
        <v>63</v>
      </c>
      <c r="I448" t="str">
        <f t="shared" si="33"/>
        <v>Turkey</v>
      </c>
      <c r="J448" t="str">
        <f>TRIM(Table1[[#This Row],[Oldest Country]])</f>
        <v>Turkey</v>
      </c>
      <c r="K448" s="17">
        <v>44309</v>
      </c>
      <c r="L448" s="17" t="str">
        <f t="shared" si="31"/>
        <v>Fri</v>
      </c>
      <c r="M448" s="17">
        <v>2014</v>
      </c>
      <c r="N448" t="s">
        <v>8</v>
      </c>
      <c r="O448" t="s">
        <v>196</v>
      </c>
      <c r="P448" t="s">
        <v>75</v>
      </c>
      <c r="Q448" t="s">
        <v>2649</v>
      </c>
      <c r="R448" t="str">
        <f t="shared" si="34"/>
        <v>Comedies</v>
      </c>
    </row>
    <row r="449" spans="1:18" x14ac:dyDescent="0.2">
      <c r="A449" t="s">
        <v>2650</v>
      </c>
      <c r="B449" t="s">
        <v>1</v>
      </c>
      <c r="C449" t="str">
        <f t="shared" si="30"/>
        <v>D√ºƒü√ºn Dernek</v>
      </c>
      <c r="D449" t="s">
        <v>2651</v>
      </c>
      <c r="E449" t="s">
        <v>2652</v>
      </c>
      <c r="F449" t="str">
        <f t="shared" si="32"/>
        <v>Ahmet Kural</v>
      </c>
      <c r="G449" t="s">
        <v>2653</v>
      </c>
      <c r="H449" t="s">
        <v>63</v>
      </c>
      <c r="I449" t="str">
        <f t="shared" si="33"/>
        <v>Turkey</v>
      </c>
      <c r="J449" t="str">
        <f>TRIM(Table1[[#This Row],[Oldest Country]])</f>
        <v>Turkey</v>
      </c>
      <c r="K449" s="17">
        <v>44309</v>
      </c>
      <c r="L449" s="17" t="str">
        <f t="shared" si="31"/>
        <v>Fri</v>
      </c>
      <c r="M449" s="17">
        <v>2013</v>
      </c>
      <c r="N449" t="s">
        <v>8</v>
      </c>
      <c r="O449" t="s">
        <v>196</v>
      </c>
      <c r="P449" t="s">
        <v>66</v>
      </c>
      <c r="Q449" t="s">
        <v>2654</v>
      </c>
      <c r="R449" t="str">
        <f t="shared" si="34"/>
        <v>Comedies</v>
      </c>
    </row>
    <row r="450" spans="1:18" x14ac:dyDescent="0.2">
      <c r="A450" t="s">
        <v>2655</v>
      </c>
      <c r="B450" t="s">
        <v>1</v>
      </c>
      <c r="C450" t="str">
        <f t="shared" ref="C450:C513" si="35">IFERROR(LEFT(D450, FIND(":", D450)-1), D450)</f>
        <v>D√ºg√ºn Dernek 2</v>
      </c>
      <c r="D450" t="s">
        <v>2656</v>
      </c>
      <c r="E450" t="s">
        <v>2657</v>
      </c>
      <c r="F450" t="str">
        <f t="shared" si="32"/>
        <v>Ahmet Kural</v>
      </c>
      <c r="G450" t="s">
        <v>2658</v>
      </c>
      <c r="H450" t="s">
        <v>63</v>
      </c>
      <c r="I450" t="str">
        <f t="shared" si="33"/>
        <v>Turkey</v>
      </c>
      <c r="J450" t="str">
        <f>TRIM(Table1[[#This Row],[Oldest Country]])</f>
        <v>Turkey</v>
      </c>
      <c r="K450" s="17">
        <v>44309</v>
      </c>
      <c r="L450" s="17" t="str">
        <f t="shared" ref="L450:L513" si="36">TEXT(K:K, "DDD")</f>
        <v>Fri</v>
      </c>
      <c r="M450" s="17">
        <v>2015</v>
      </c>
      <c r="N450" t="s">
        <v>8</v>
      </c>
      <c r="O450" t="s">
        <v>625</v>
      </c>
      <c r="P450" t="s">
        <v>66</v>
      </c>
      <c r="Q450" t="s">
        <v>2659</v>
      </c>
      <c r="R450" t="str">
        <f t="shared" si="34"/>
        <v>Comedies</v>
      </c>
    </row>
    <row r="451" spans="1:18" x14ac:dyDescent="0.2">
      <c r="A451" t="s">
        <v>2660</v>
      </c>
      <c r="B451" t="s">
        <v>1</v>
      </c>
      <c r="C451" t="str">
        <f t="shared" si="35"/>
        <v>G.O.R.A</v>
      </c>
      <c r="D451" t="s">
        <v>2661</v>
      </c>
      <c r="E451" t="s">
        <v>2662</v>
      </c>
      <c r="F451" t="str">
        <f t="shared" ref="F451:F514" si="37">IFERROR(LEFT(G451, FIND(",",G451)-1),G451)</f>
        <v>Cem Yƒ±lmaz</v>
      </c>
      <c r="G451" t="s">
        <v>2663</v>
      </c>
      <c r="H451" t="s">
        <v>63</v>
      </c>
      <c r="I451" t="str">
        <f t="shared" ref="I451:I514" si="38">IFERROR(LEFT(H451, FIND(",", H451) -1), H451)</f>
        <v>Turkey</v>
      </c>
      <c r="J451" t="str">
        <f>TRIM(Table1[[#This Row],[Oldest Country]])</f>
        <v>Turkey</v>
      </c>
      <c r="K451" s="17">
        <v>44309</v>
      </c>
      <c r="L451" s="17" t="str">
        <f t="shared" si="36"/>
        <v>Fri</v>
      </c>
      <c r="M451" s="17">
        <v>2004</v>
      </c>
      <c r="N451" t="s">
        <v>8</v>
      </c>
      <c r="O451" t="s">
        <v>1210</v>
      </c>
      <c r="P451" t="s">
        <v>658</v>
      </c>
      <c r="Q451" t="s">
        <v>2664</v>
      </c>
      <c r="R451" t="str">
        <f t="shared" ref="R451:R514" si="39">IFERROR(LEFT(P451, FIND(",", P451)-1), P451)</f>
        <v>Action &amp; Adventure</v>
      </c>
    </row>
    <row r="452" spans="1:18" x14ac:dyDescent="0.2">
      <c r="A452" t="s">
        <v>2665</v>
      </c>
      <c r="B452" t="s">
        <v>1</v>
      </c>
      <c r="C452" t="str">
        <f t="shared" si="35"/>
        <v>Hayat √ñp√ºc√ºg√º</v>
      </c>
      <c r="D452" t="s">
        <v>2666</v>
      </c>
      <c r="E452" t="s">
        <v>2667</v>
      </c>
      <c r="F452" t="str">
        <f t="shared" si="37"/>
        <v>Ali Sunal</v>
      </c>
      <c r="G452" t="s">
        <v>2668</v>
      </c>
      <c r="H452" t="s">
        <v>63</v>
      </c>
      <c r="I452" t="str">
        <f t="shared" si="38"/>
        <v>Turkey</v>
      </c>
      <c r="J452" t="str">
        <f>TRIM(Table1[[#This Row],[Oldest Country]])</f>
        <v>Turkey</v>
      </c>
      <c r="K452" s="17">
        <v>44309</v>
      </c>
      <c r="L452" s="17" t="str">
        <f t="shared" si="36"/>
        <v>Fri</v>
      </c>
      <c r="M452" s="17">
        <v>2015</v>
      </c>
      <c r="N452" t="s">
        <v>33</v>
      </c>
      <c r="O452" t="s">
        <v>140</v>
      </c>
      <c r="P452" t="s">
        <v>250</v>
      </c>
      <c r="Q452" t="s">
        <v>2669</v>
      </c>
      <c r="R452" t="str">
        <f t="shared" si="39"/>
        <v>Comedies</v>
      </c>
    </row>
    <row r="453" spans="1:18" x14ac:dyDescent="0.2">
      <c r="A453" t="s">
        <v>2670</v>
      </c>
      <c r="B453" t="s">
        <v>1</v>
      </c>
      <c r="C453" t="str">
        <f t="shared" si="35"/>
        <v>Heroes</v>
      </c>
      <c r="D453" t="s">
        <v>2671</v>
      </c>
      <c r="E453" t="s">
        <v>2672</v>
      </c>
      <c r="F453" t="str">
        <f t="shared" si="37"/>
        <v>Enrique Bunbury</v>
      </c>
      <c r="G453" t="s">
        <v>2673</v>
      </c>
      <c r="H453" t="s">
        <v>312</v>
      </c>
      <c r="I453" t="str">
        <f t="shared" si="38"/>
        <v>Spain</v>
      </c>
      <c r="J453" t="str">
        <f>TRIM(Table1[[#This Row],[Oldest Country]])</f>
        <v>Spain</v>
      </c>
      <c r="K453" s="17">
        <v>44309</v>
      </c>
      <c r="L453" s="17" t="str">
        <f t="shared" si="36"/>
        <v>Fri</v>
      </c>
      <c r="M453" s="17">
        <v>2021</v>
      </c>
      <c r="N453" t="s">
        <v>8</v>
      </c>
      <c r="O453" t="s">
        <v>211</v>
      </c>
      <c r="P453" t="s">
        <v>1310</v>
      </c>
      <c r="Q453" t="s">
        <v>2674</v>
      </c>
      <c r="R453" t="str">
        <f t="shared" si="39"/>
        <v>Documentaries</v>
      </c>
    </row>
    <row r="454" spans="1:18" x14ac:dyDescent="0.2">
      <c r="A454" t="s">
        <v>2675</v>
      </c>
      <c r="B454" t="s">
        <v>1</v>
      </c>
      <c r="C454" t="str">
        <f t="shared" si="35"/>
        <v>Kara Bela</v>
      </c>
      <c r="D454" t="s">
        <v>2676</v>
      </c>
      <c r="E454" t="s">
        <v>2677</v>
      </c>
      <c r="F454" t="str">
        <f t="shared" si="37"/>
        <v>Cengiz Bozkurt</v>
      </c>
      <c r="G454" t="s">
        <v>2678</v>
      </c>
      <c r="H454" t="s">
        <v>63</v>
      </c>
      <c r="I454" t="str">
        <f t="shared" si="38"/>
        <v>Turkey</v>
      </c>
      <c r="J454" t="str">
        <f>TRIM(Table1[[#This Row],[Oldest Country]])</f>
        <v>Turkey</v>
      </c>
      <c r="K454" s="17">
        <v>44309</v>
      </c>
      <c r="L454" s="17" t="str">
        <f t="shared" si="36"/>
        <v>Fri</v>
      </c>
      <c r="M454" s="17">
        <v>2015</v>
      </c>
      <c r="N454" t="s">
        <v>8</v>
      </c>
      <c r="O454" t="s">
        <v>495</v>
      </c>
      <c r="P454" t="s">
        <v>66</v>
      </c>
      <c r="Q454" t="s">
        <v>2679</v>
      </c>
      <c r="R454" t="str">
        <f t="shared" si="39"/>
        <v>Comedies</v>
      </c>
    </row>
    <row r="455" spans="1:18" x14ac:dyDescent="0.2">
      <c r="A455" t="s">
        <v>2680</v>
      </c>
      <c r="B455" t="s">
        <v>1</v>
      </c>
      <c r="C455" t="str">
        <f t="shared" si="35"/>
        <v>Kocan Kadar Konus</v>
      </c>
      <c r="D455" t="s">
        <v>2681</v>
      </c>
      <c r="E455" t="s">
        <v>2682</v>
      </c>
      <c r="F455" t="str">
        <f t="shared" si="37"/>
        <v>Ezgi Mola</v>
      </c>
      <c r="G455" t="s">
        <v>2683</v>
      </c>
      <c r="H455" t="s">
        <v>63</v>
      </c>
      <c r="I455" t="str">
        <f t="shared" si="38"/>
        <v>Turkey</v>
      </c>
      <c r="J455" t="str">
        <f>TRIM(Table1[[#This Row],[Oldest Country]])</f>
        <v>Turkey</v>
      </c>
      <c r="K455" s="17">
        <v>44309</v>
      </c>
      <c r="L455" s="17" t="str">
        <f t="shared" si="36"/>
        <v>Fri</v>
      </c>
      <c r="M455" s="17">
        <v>2015</v>
      </c>
      <c r="N455" t="s">
        <v>8</v>
      </c>
      <c r="O455" t="s">
        <v>41</v>
      </c>
      <c r="P455" t="s">
        <v>75</v>
      </c>
      <c r="Q455" t="s">
        <v>2684</v>
      </c>
      <c r="R455" t="str">
        <f t="shared" si="39"/>
        <v>Comedies</v>
      </c>
    </row>
    <row r="456" spans="1:18" x14ac:dyDescent="0.2">
      <c r="A456" t="s">
        <v>2685</v>
      </c>
      <c r="B456" t="s">
        <v>1</v>
      </c>
      <c r="C456" t="str">
        <f t="shared" si="35"/>
        <v>Kocan Kadar Konus 2</v>
      </c>
      <c r="D456" t="s">
        <v>2686</v>
      </c>
      <c r="E456" t="s">
        <v>2682</v>
      </c>
      <c r="F456" t="str">
        <f t="shared" si="37"/>
        <v>Ezgi Mola</v>
      </c>
      <c r="G456" t="s">
        <v>2687</v>
      </c>
      <c r="H456" t="s">
        <v>63</v>
      </c>
      <c r="I456" t="str">
        <f t="shared" si="38"/>
        <v>Turkey</v>
      </c>
      <c r="J456" t="str">
        <f>TRIM(Table1[[#This Row],[Oldest Country]])</f>
        <v>Turkey</v>
      </c>
      <c r="K456" s="17">
        <v>44309</v>
      </c>
      <c r="L456" s="17" t="str">
        <f t="shared" si="36"/>
        <v>Fri</v>
      </c>
      <c r="M456" s="17">
        <v>2016</v>
      </c>
      <c r="N456" t="s">
        <v>33</v>
      </c>
      <c r="O456" t="s">
        <v>41</v>
      </c>
      <c r="P456" t="s">
        <v>75</v>
      </c>
      <c r="Q456" t="s">
        <v>2688</v>
      </c>
      <c r="R456" t="str">
        <f t="shared" si="39"/>
        <v>Comedies</v>
      </c>
    </row>
    <row r="457" spans="1:18" x14ac:dyDescent="0.2">
      <c r="A457" t="s">
        <v>2689</v>
      </c>
      <c r="B457" t="s">
        <v>6</v>
      </c>
      <c r="C457" t="str">
        <f t="shared" si="35"/>
        <v>Let's Fight Ghost</v>
      </c>
      <c r="D457" t="s">
        <v>2690</v>
      </c>
      <c r="E457" t="s">
        <v>2691</v>
      </c>
      <c r="F457" t="str">
        <f t="shared" si="37"/>
        <v>Suppapong Udomkaewkanjana</v>
      </c>
      <c r="G457" t="s">
        <v>2692</v>
      </c>
      <c r="H457" t="s">
        <v>1265</v>
      </c>
      <c r="I457" t="str">
        <f t="shared" si="38"/>
        <v>Thailand</v>
      </c>
      <c r="J457" t="str">
        <f>TRIM(Table1[[#This Row],[Oldest Country]])</f>
        <v>Thailand</v>
      </c>
      <c r="K457" s="17">
        <v>44309</v>
      </c>
      <c r="L457" s="17" t="str">
        <f t="shared" si="36"/>
        <v>Fri</v>
      </c>
      <c r="M457" s="17">
        <v>2021</v>
      </c>
      <c r="N457" t="s">
        <v>33</v>
      </c>
      <c r="O457" t="s">
        <v>12</v>
      </c>
      <c r="P457" t="s">
        <v>15</v>
      </c>
      <c r="Q457" t="s">
        <v>2693</v>
      </c>
      <c r="R457" t="str">
        <f t="shared" si="39"/>
        <v>International TV Shows</v>
      </c>
    </row>
    <row r="458" spans="1:18" x14ac:dyDescent="0.2">
      <c r="A458" t="s">
        <v>2694</v>
      </c>
      <c r="B458" t="s">
        <v>1</v>
      </c>
      <c r="C458" t="str">
        <f t="shared" si="35"/>
        <v>My Travel Buddy</v>
      </c>
      <c r="D458" t="s">
        <v>2695</v>
      </c>
      <c r="E458" t="s">
        <v>2696</v>
      </c>
      <c r="F458" t="str">
        <f t="shared" si="37"/>
        <v>Oƒüuzhan Ko√ß</v>
      </c>
      <c r="G458" t="s">
        <v>2697</v>
      </c>
      <c r="H458" t="s">
        <v>63</v>
      </c>
      <c r="I458" t="str">
        <f t="shared" si="38"/>
        <v>Turkey</v>
      </c>
      <c r="J458" t="str">
        <f>TRIM(Table1[[#This Row],[Oldest Country]])</f>
        <v>Turkey</v>
      </c>
      <c r="K458" s="17">
        <v>44309</v>
      </c>
      <c r="L458" s="17" t="str">
        <f t="shared" si="36"/>
        <v>Fri</v>
      </c>
      <c r="M458" s="17">
        <v>2017</v>
      </c>
      <c r="N458" t="s">
        <v>8</v>
      </c>
      <c r="O458" t="s">
        <v>102</v>
      </c>
      <c r="P458" t="s">
        <v>66</v>
      </c>
      <c r="Q458" t="s">
        <v>2698</v>
      </c>
      <c r="R458" t="str">
        <f t="shared" si="39"/>
        <v>Comedies</v>
      </c>
    </row>
    <row r="459" spans="1:18" x14ac:dyDescent="0.2">
      <c r="A459" t="s">
        <v>2699</v>
      </c>
      <c r="B459" t="s">
        <v>1</v>
      </c>
      <c r="C459" t="str">
        <f t="shared" si="35"/>
        <v>Niyazi G√ºl D√∂rtnala</v>
      </c>
      <c r="D459" t="s">
        <v>2700</v>
      </c>
      <c r="E459" t="s">
        <v>2647</v>
      </c>
      <c r="F459" t="str">
        <f t="shared" si="37"/>
        <v>Ata Demirer</v>
      </c>
      <c r="G459" t="s">
        <v>2701</v>
      </c>
      <c r="H459" t="s">
        <v>63</v>
      </c>
      <c r="I459" t="str">
        <f t="shared" si="38"/>
        <v>Turkey</v>
      </c>
      <c r="J459" t="str">
        <f>TRIM(Table1[[#This Row],[Oldest Country]])</f>
        <v>Turkey</v>
      </c>
      <c r="K459" s="17">
        <v>44309</v>
      </c>
      <c r="L459" s="17" t="str">
        <f t="shared" si="36"/>
        <v>Fri</v>
      </c>
      <c r="M459" s="17">
        <v>2015</v>
      </c>
      <c r="N459" t="s">
        <v>8</v>
      </c>
      <c r="O459" t="s">
        <v>196</v>
      </c>
      <c r="P459" t="s">
        <v>66</v>
      </c>
      <c r="Q459" t="s">
        <v>2702</v>
      </c>
      <c r="R459" t="str">
        <f t="shared" si="39"/>
        <v>Comedies</v>
      </c>
    </row>
    <row r="460" spans="1:18" x14ac:dyDescent="0.2">
      <c r="A460" t="s">
        <v>2703</v>
      </c>
      <c r="B460" t="s">
        <v>1</v>
      </c>
      <c r="C460" t="str">
        <f t="shared" si="35"/>
        <v>One Like It</v>
      </c>
      <c r="D460" t="s">
        <v>2704</v>
      </c>
      <c r="E460" t="s">
        <v>2705</v>
      </c>
      <c r="F460" t="str">
        <f t="shared" si="37"/>
        <v>Riham Abdel Ghafour</v>
      </c>
      <c r="G460" t="s">
        <v>2706</v>
      </c>
      <c r="H460" t="s">
        <v>1410</v>
      </c>
      <c r="I460" t="str">
        <f t="shared" si="38"/>
        <v>Egypt</v>
      </c>
      <c r="J460" t="str">
        <f>TRIM(Table1[[#This Row],[Oldest Country]])</f>
        <v>Egypt</v>
      </c>
      <c r="K460" s="17">
        <v>44309</v>
      </c>
      <c r="L460" s="17" t="str">
        <f t="shared" si="36"/>
        <v>Fri</v>
      </c>
      <c r="M460" s="17">
        <v>2020</v>
      </c>
      <c r="N460" t="s">
        <v>234</v>
      </c>
      <c r="O460" t="s">
        <v>2707</v>
      </c>
      <c r="P460" t="s">
        <v>26</v>
      </c>
      <c r="Q460" t="s">
        <v>2708</v>
      </c>
      <c r="R460" t="str">
        <f t="shared" si="39"/>
        <v>Dramas</v>
      </c>
    </row>
    <row r="461" spans="1:18" x14ac:dyDescent="0.2">
      <c r="A461" t="s">
        <v>2710</v>
      </c>
      <c r="B461" t="s">
        <v>1</v>
      </c>
      <c r="C461" t="str">
        <f t="shared" si="35"/>
        <v>This Lady Called Life</v>
      </c>
      <c r="D461" t="s">
        <v>2711</v>
      </c>
      <c r="E461" t="s">
        <v>909</v>
      </c>
      <c r="F461" t="str">
        <f t="shared" si="37"/>
        <v>Bisola Aiyeola</v>
      </c>
      <c r="G461" t="s">
        <v>2712</v>
      </c>
      <c r="H461" t="s">
        <v>166</v>
      </c>
      <c r="I461" t="str">
        <f t="shared" si="38"/>
        <v>Nigeria</v>
      </c>
      <c r="J461" t="str">
        <f>TRIM(Table1[[#This Row],[Oldest Country]])</f>
        <v>Nigeria</v>
      </c>
      <c r="K461" s="17">
        <v>44309</v>
      </c>
      <c r="L461" s="17" t="str">
        <f t="shared" si="36"/>
        <v>Fri</v>
      </c>
      <c r="M461" s="17">
        <v>2020</v>
      </c>
      <c r="N461" t="s">
        <v>33</v>
      </c>
      <c r="O461" t="s">
        <v>422</v>
      </c>
      <c r="P461" t="s">
        <v>278</v>
      </c>
      <c r="Q461" t="s">
        <v>2713</v>
      </c>
      <c r="R461" t="str">
        <f t="shared" si="39"/>
        <v>Dramas</v>
      </c>
    </row>
    <row r="462" spans="1:18" x14ac:dyDescent="0.2">
      <c r="A462" t="s">
        <v>2714</v>
      </c>
      <c r="B462" t="s">
        <v>1</v>
      </c>
      <c r="C462" t="str">
        <f t="shared" si="35"/>
        <v>Vizontele</v>
      </c>
      <c r="D462" t="s">
        <v>2715</v>
      </c>
      <c r="E462" t="s">
        <v>2716</v>
      </c>
      <c r="F462" t="str">
        <f t="shared" si="37"/>
        <v>Yƒ±lmaz Erdoƒüan</v>
      </c>
      <c r="G462" t="s">
        <v>2717</v>
      </c>
      <c r="H462" t="s">
        <v>63</v>
      </c>
      <c r="I462" t="str">
        <f t="shared" si="38"/>
        <v>Turkey</v>
      </c>
      <c r="J462" t="str">
        <f>TRIM(Table1[[#This Row],[Oldest Country]])</f>
        <v>Turkey</v>
      </c>
      <c r="K462" s="17">
        <v>44309</v>
      </c>
      <c r="L462" s="17" t="str">
        <f t="shared" si="36"/>
        <v>Fri</v>
      </c>
      <c r="M462" s="17">
        <v>2001</v>
      </c>
      <c r="N462" t="s">
        <v>8</v>
      </c>
      <c r="O462" t="s">
        <v>100</v>
      </c>
      <c r="P462" t="s">
        <v>250</v>
      </c>
      <c r="Q462" t="s">
        <v>2718</v>
      </c>
      <c r="R462" t="str">
        <f t="shared" si="39"/>
        <v>Comedies</v>
      </c>
    </row>
    <row r="463" spans="1:18" x14ac:dyDescent="0.2">
      <c r="A463" t="s">
        <v>2719</v>
      </c>
      <c r="B463" t="s">
        <v>1</v>
      </c>
      <c r="C463" t="str">
        <f t="shared" si="35"/>
        <v>HOMUNCULUS</v>
      </c>
      <c r="D463" t="s">
        <v>2720</v>
      </c>
      <c r="E463" t="s">
        <v>2721</v>
      </c>
      <c r="F463" t="str">
        <f t="shared" si="37"/>
        <v>Go Ayano</v>
      </c>
      <c r="G463" t="s">
        <v>2722</v>
      </c>
      <c r="H463" t="s">
        <v>172</v>
      </c>
      <c r="I463" t="str">
        <f t="shared" si="38"/>
        <v>Japan</v>
      </c>
      <c r="J463" t="str">
        <f>TRIM(Table1[[#This Row],[Oldest Country]])</f>
        <v>Japan</v>
      </c>
      <c r="K463" s="17">
        <v>44308</v>
      </c>
      <c r="L463" s="17" t="str">
        <f t="shared" si="36"/>
        <v>Thu</v>
      </c>
      <c r="M463" s="17">
        <v>2021</v>
      </c>
      <c r="N463" t="s">
        <v>8</v>
      </c>
      <c r="O463" t="s">
        <v>133</v>
      </c>
      <c r="P463" t="s">
        <v>785</v>
      </c>
      <c r="Q463" t="s">
        <v>2723</v>
      </c>
      <c r="R463" t="str">
        <f t="shared" si="39"/>
        <v>Horror Movies</v>
      </c>
    </row>
    <row r="464" spans="1:18" x14ac:dyDescent="0.2">
      <c r="A464" t="s">
        <v>2726</v>
      </c>
      <c r="B464" t="s">
        <v>1</v>
      </c>
      <c r="C464" t="str">
        <f t="shared" si="35"/>
        <v>Stowaway</v>
      </c>
      <c r="D464" t="s">
        <v>2727</v>
      </c>
      <c r="E464" t="s">
        <v>2728</v>
      </c>
      <c r="F464" t="str">
        <f t="shared" si="37"/>
        <v>Anna Kendrick</v>
      </c>
      <c r="G464" t="s">
        <v>2729</v>
      </c>
      <c r="H464" t="s">
        <v>367</v>
      </c>
      <c r="I464" t="str">
        <f t="shared" si="38"/>
        <v>Germany</v>
      </c>
      <c r="J464" t="str">
        <f>TRIM(Table1[[#This Row],[Oldest Country]])</f>
        <v>Germany</v>
      </c>
      <c r="K464" s="17">
        <v>44308</v>
      </c>
      <c r="L464" s="17" t="str">
        <f t="shared" si="36"/>
        <v>Thu</v>
      </c>
      <c r="M464" s="17">
        <v>2021</v>
      </c>
      <c r="N464" t="s">
        <v>8</v>
      </c>
      <c r="O464" t="s">
        <v>133</v>
      </c>
      <c r="P464" t="s">
        <v>109</v>
      </c>
      <c r="Q464" t="s">
        <v>2730</v>
      </c>
      <c r="R464" t="str">
        <f t="shared" si="39"/>
        <v>Dramas</v>
      </c>
    </row>
    <row r="465" spans="1:18" x14ac:dyDescent="0.2">
      <c r="A465" t="s">
        <v>2732</v>
      </c>
      <c r="B465" t="s">
        <v>1</v>
      </c>
      <c r="C465" t="str">
        <f t="shared" si="35"/>
        <v>Oloibiri</v>
      </c>
      <c r="D465" t="s">
        <v>2733</v>
      </c>
      <c r="E465" t="s">
        <v>2734</v>
      </c>
      <c r="F465" t="str">
        <f t="shared" si="37"/>
        <v>Olu Jacobs</v>
      </c>
      <c r="G465" t="s">
        <v>2735</v>
      </c>
      <c r="H465" t="s">
        <v>2736</v>
      </c>
      <c r="I465" t="str">
        <f t="shared" si="38"/>
        <v>Canada</v>
      </c>
      <c r="J465" t="str">
        <f>TRIM(Table1[[#This Row],[Oldest Country]])</f>
        <v>Canada</v>
      </c>
      <c r="K465" s="17">
        <v>44307</v>
      </c>
      <c r="L465" s="17" t="str">
        <f t="shared" si="36"/>
        <v>Wed</v>
      </c>
      <c r="M465" s="17">
        <v>2015</v>
      </c>
      <c r="N465" t="s">
        <v>33</v>
      </c>
      <c r="O465" t="s">
        <v>536</v>
      </c>
      <c r="P465" t="s">
        <v>109</v>
      </c>
      <c r="Q465" t="s">
        <v>2737</v>
      </c>
      <c r="R465" t="str">
        <f t="shared" si="39"/>
        <v>Dramas</v>
      </c>
    </row>
    <row r="466" spans="1:18" x14ac:dyDescent="0.2">
      <c r="A466" t="s">
        <v>2738</v>
      </c>
      <c r="B466" t="s">
        <v>1</v>
      </c>
      <c r="C466" t="str">
        <f t="shared" si="35"/>
        <v>Tell Me When</v>
      </c>
      <c r="D466" t="s">
        <v>2739</v>
      </c>
      <c r="E466" t="s">
        <v>2740</v>
      </c>
      <c r="F466" t="str">
        <f t="shared" si="37"/>
        <v>Jes√∫s Zavala</v>
      </c>
      <c r="G466" t="s">
        <v>2741</v>
      </c>
      <c r="H466" t="s">
        <v>59</v>
      </c>
      <c r="I466" t="str">
        <f t="shared" si="38"/>
        <v>Mexico</v>
      </c>
      <c r="J466" t="str">
        <f>TRIM(Table1[[#This Row],[Oldest Country]])</f>
        <v>Mexico</v>
      </c>
      <c r="K466" s="17">
        <v>44307</v>
      </c>
      <c r="L466" s="17" t="str">
        <f t="shared" si="36"/>
        <v>Wed</v>
      </c>
      <c r="M466" s="17">
        <v>2021</v>
      </c>
      <c r="N466" t="s">
        <v>8</v>
      </c>
      <c r="O466" t="s">
        <v>92</v>
      </c>
      <c r="P466" t="s">
        <v>66</v>
      </c>
      <c r="Q466" t="s">
        <v>2742</v>
      </c>
      <c r="R466" t="str">
        <f t="shared" si="39"/>
        <v>Comedies</v>
      </c>
    </row>
    <row r="467" spans="1:18" x14ac:dyDescent="0.2">
      <c r="A467" t="s">
        <v>2743</v>
      </c>
      <c r="B467" t="s">
        <v>1</v>
      </c>
      <c r="C467" t="str">
        <f t="shared" si="35"/>
        <v>Miss Sloane</v>
      </c>
      <c r="D467" t="s">
        <v>2744</v>
      </c>
      <c r="E467" t="s">
        <v>2745</v>
      </c>
      <c r="F467" t="str">
        <f t="shared" si="37"/>
        <v>Jessica Chastain</v>
      </c>
      <c r="G467" t="s">
        <v>2746</v>
      </c>
      <c r="H467" t="s">
        <v>2747</v>
      </c>
      <c r="I467" t="str">
        <f t="shared" si="38"/>
        <v>France</v>
      </c>
      <c r="J467" t="str">
        <f>TRIM(Table1[[#This Row],[Oldest Country]])</f>
        <v>France</v>
      </c>
      <c r="K467" s="17">
        <v>44305</v>
      </c>
      <c r="L467" s="17" t="str">
        <f t="shared" si="36"/>
        <v>Mon</v>
      </c>
      <c r="M467" s="17">
        <v>2016</v>
      </c>
      <c r="N467" t="s">
        <v>154</v>
      </c>
      <c r="O467" t="s">
        <v>1190</v>
      </c>
      <c r="P467" t="s">
        <v>61</v>
      </c>
      <c r="Q467" t="s">
        <v>2748</v>
      </c>
      <c r="R467" t="str">
        <f t="shared" si="39"/>
        <v>Thrillers</v>
      </c>
    </row>
    <row r="468" spans="1:18" x14ac:dyDescent="0.2">
      <c r="A468" t="s">
        <v>2749</v>
      </c>
      <c r="B468" t="s">
        <v>1</v>
      </c>
      <c r="C468" t="str">
        <f t="shared" si="35"/>
        <v>American Me</v>
      </c>
      <c r="D468" t="s">
        <v>2750</v>
      </c>
      <c r="E468" t="s">
        <v>2751</v>
      </c>
      <c r="F468" t="str">
        <f t="shared" si="37"/>
        <v>Edward James Olmos</v>
      </c>
      <c r="G468" t="s">
        <v>2752</v>
      </c>
      <c r="H468" t="s">
        <v>2</v>
      </c>
      <c r="I468" t="str">
        <f t="shared" si="38"/>
        <v>United States</v>
      </c>
      <c r="J468" t="str">
        <f>TRIM(Table1[[#This Row],[Oldest Country]])</f>
        <v>United States</v>
      </c>
      <c r="K468" s="17">
        <v>44303</v>
      </c>
      <c r="L468" s="17" t="str">
        <f t="shared" si="36"/>
        <v>Sat</v>
      </c>
      <c r="M468" s="17">
        <v>1992</v>
      </c>
      <c r="N468" t="s">
        <v>154</v>
      </c>
      <c r="O468" t="s">
        <v>1453</v>
      </c>
      <c r="P468" t="s">
        <v>316</v>
      </c>
      <c r="Q468" t="s">
        <v>2753</v>
      </c>
      <c r="R468" t="str">
        <f t="shared" si="39"/>
        <v>Dramas</v>
      </c>
    </row>
    <row r="469" spans="1:18" x14ac:dyDescent="0.2">
      <c r="A469" t="s">
        <v>2754</v>
      </c>
      <c r="B469" t="s">
        <v>1</v>
      </c>
      <c r="C469" t="str">
        <f t="shared" si="35"/>
        <v>Delhi Belly</v>
      </c>
      <c r="D469" t="s">
        <v>2755</v>
      </c>
      <c r="E469" t="s">
        <v>2756</v>
      </c>
      <c r="F469" t="str">
        <f t="shared" si="37"/>
        <v>Imran Khan</v>
      </c>
      <c r="G469" t="s">
        <v>2757</v>
      </c>
      <c r="H469" t="s">
        <v>14</v>
      </c>
      <c r="I469" t="str">
        <f t="shared" si="38"/>
        <v>India</v>
      </c>
      <c r="J469" t="str">
        <f>TRIM(Table1[[#This Row],[Oldest Country]])</f>
        <v>India</v>
      </c>
      <c r="K469" s="17">
        <v>44303</v>
      </c>
      <c r="L469" s="17" t="str">
        <f t="shared" si="36"/>
        <v>Sat</v>
      </c>
      <c r="M469" s="17">
        <v>2011</v>
      </c>
      <c r="N469" t="s">
        <v>8</v>
      </c>
      <c r="O469" t="s">
        <v>495</v>
      </c>
      <c r="P469" t="s">
        <v>658</v>
      </c>
      <c r="Q469" t="s">
        <v>2758</v>
      </c>
      <c r="R469" t="str">
        <f t="shared" si="39"/>
        <v>Action &amp; Adventure</v>
      </c>
    </row>
    <row r="470" spans="1:18" x14ac:dyDescent="0.2">
      <c r="A470" t="s">
        <v>2759</v>
      </c>
      <c r="B470" t="s">
        <v>1</v>
      </c>
      <c r="C470" t="str">
        <f t="shared" si="35"/>
        <v>Dhobi Ghat (Mumbai Diaries)</v>
      </c>
      <c r="D470" t="s">
        <v>2760</v>
      </c>
      <c r="E470" t="s">
        <v>2761</v>
      </c>
      <c r="F470" t="str">
        <f t="shared" si="37"/>
        <v>Aamir Khan</v>
      </c>
      <c r="G470" t="s">
        <v>2762</v>
      </c>
      <c r="H470" t="s">
        <v>14</v>
      </c>
      <c r="I470" t="str">
        <f t="shared" si="38"/>
        <v>India</v>
      </c>
      <c r="J470" t="str">
        <f>TRIM(Table1[[#This Row],[Oldest Country]])</f>
        <v>India</v>
      </c>
      <c r="K470" s="17">
        <v>44303</v>
      </c>
      <c r="L470" s="17" t="str">
        <f t="shared" si="36"/>
        <v>Sat</v>
      </c>
      <c r="M470" s="17">
        <v>2010</v>
      </c>
      <c r="N470" t="s">
        <v>8</v>
      </c>
      <c r="O470" t="s">
        <v>196</v>
      </c>
      <c r="P470" t="s">
        <v>50</v>
      </c>
      <c r="Q470" t="s">
        <v>2763</v>
      </c>
      <c r="R470" t="str">
        <f t="shared" si="39"/>
        <v>Dramas</v>
      </c>
    </row>
    <row r="471" spans="1:18" x14ac:dyDescent="0.2">
      <c r="A471" t="s">
        <v>2764</v>
      </c>
      <c r="B471" t="s">
        <v>1</v>
      </c>
      <c r="C471" t="str">
        <f t="shared" si="35"/>
        <v>Jaane Tu... Ya Jaane Na</v>
      </c>
      <c r="D471" t="s">
        <v>2765</v>
      </c>
      <c r="E471" t="s">
        <v>2766</v>
      </c>
      <c r="F471" t="str">
        <f t="shared" si="37"/>
        <v>Imran Khan</v>
      </c>
      <c r="G471" t="s">
        <v>2767</v>
      </c>
      <c r="H471" t="s">
        <v>14</v>
      </c>
      <c r="I471" t="str">
        <f t="shared" si="38"/>
        <v>India</v>
      </c>
      <c r="J471" t="str">
        <f>TRIM(Table1[[#This Row],[Oldest Country]])</f>
        <v>India</v>
      </c>
      <c r="K471" s="17">
        <v>44303</v>
      </c>
      <c r="L471" s="17" t="str">
        <f t="shared" si="36"/>
        <v>Sat</v>
      </c>
      <c r="M471" s="17">
        <v>2008</v>
      </c>
      <c r="N471" t="s">
        <v>33</v>
      </c>
      <c r="O471" t="s">
        <v>79</v>
      </c>
      <c r="P471" t="s">
        <v>80</v>
      </c>
      <c r="Q471" t="s">
        <v>2768</v>
      </c>
      <c r="R471" t="str">
        <f t="shared" si="39"/>
        <v>Comedies</v>
      </c>
    </row>
    <row r="472" spans="1:18" x14ac:dyDescent="0.2">
      <c r="A472" t="s">
        <v>2769</v>
      </c>
      <c r="B472" t="s">
        <v>1</v>
      </c>
      <c r="C472" t="str">
        <f t="shared" si="35"/>
        <v>Lagaan</v>
      </c>
      <c r="D472" t="s">
        <v>2770</v>
      </c>
      <c r="E472" t="s">
        <v>2771</v>
      </c>
      <c r="F472" t="str">
        <f t="shared" si="37"/>
        <v>Aamir Khan</v>
      </c>
      <c r="G472" t="s">
        <v>2772</v>
      </c>
      <c r="H472" t="s">
        <v>2773</v>
      </c>
      <c r="I472" t="str">
        <f t="shared" si="38"/>
        <v>India</v>
      </c>
      <c r="J472" t="str">
        <f>TRIM(Table1[[#This Row],[Oldest Country]])</f>
        <v>India</v>
      </c>
      <c r="K472" s="17">
        <v>44303</v>
      </c>
      <c r="L472" s="17" t="str">
        <f t="shared" si="36"/>
        <v>Sat</v>
      </c>
      <c r="M472" s="17">
        <v>2001</v>
      </c>
      <c r="N472" t="s">
        <v>17</v>
      </c>
      <c r="O472" t="s">
        <v>2774</v>
      </c>
      <c r="P472" t="s">
        <v>727</v>
      </c>
      <c r="Q472" t="s">
        <v>2775</v>
      </c>
      <c r="R472" t="str">
        <f t="shared" si="39"/>
        <v>Dramas</v>
      </c>
    </row>
    <row r="473" spans="1:18" x14ac:dyDescent="0.2">
      <c r="A473" t="s">
        <v>2776</v>
      </c>
      <c r="B473" t="s">
        <v>1</v>
      </c>
      <c r="C473" t="str">
        <f t="shared" si="35"/>
        <v>Madness in the Desert</v>
      </c>
      <c r="D473" t="s">
        <v>2777</v>
      </c>
      <c r="E473" t="s">
        <v>2778</v>
      </c>
      <c r="F473" t="str">
        <f t="shared" si="37"/>
        <v>Aamir Khan</v>
      </c>
      <c r="G473" t="s">
        <v>2779</v>
      </c>
      <c r="H473" t="s">
        <v>14</v>
      </c>
      <c r="I473" t="str">
        <f t="shared" si="38"/>
        <v>India</v>
      </c>
      <c r="J473" t="str">
        <f>TRIM(Table1[[#This Row],[Oldest Country]])</f>
        <v>India</v>
      </c>
      <c r="K473" s="17">
        <v>44303</v>
      </c>
      <c r="L473" s="17" t="str">
        <f t="shared" si="36"/>
        <v>Sat</v>
      </c>
      <c r="M473" s="17">
        <v>2004</v>
      </c>
      <c r="N473" t="s">
        <v>33</v>
      </c>
      <c r="O473" t="s">
        <v>1093</v>
      </c>
      <c r="P473" t="s">
        <v>58</v>
      </c>
      <c r="Q473" t="s">
        <v>2780</v>
      </c>
      <c r="R473" t="str">
        <f t="shared" si="39"/>
        <v>Documentaries</v>
      </c>
    </row>
    <row r="474" spans="1:18" x14ac:dyDescent="0.2">
      <c r="A474" t="s">
        <v>2781</v>
      </c>
      <c r="B474" t="s">
        <v>1</v>
      </c>
      <c r="C474" t="str">
        <f t="shared" si="35"/>
        <v>Peepli Live</v>
      </c>
      <c r="D474" t="s">
        <v>2782</v>
      </c>
      <c r="E474" t="s">
        <v>2783</v>
      </c>
      <c r="F474" t="str">
        <f t="shared" si="37"/>
        <v>Omkar Das Manikpuri</v>
      </c>
      <c r="G474" t="s">
        <v>2784</v>
      </c>
      <c r="H474" t="s">
        <v>14</v>
      </c>
      <c r="I474" t="str">
        <f t="shared" si="38"/>
        <v>India</v>
      </c>
      <c r="J474" t="str">
        <f>TRIM(Table1[[#This Row],[Oldest Country]])</f>
        <v>India</v>
      </c>
      <c r="K474" s="17">
        <v>44303</v>
      </c>
      <c r="L474" s="17" t="str">
        <f t="shared" si="36"/>
        <v>Sat</v>
      </c>
      <c r="M474" s="17">
        <v>2010</v>
      </c>
      <c r="N474" t="s">
        <v>8</v>
      </c>
      <c r="O474" t="s">
        <v>482</v>
      </c>
      <c r="P474" t="s">
        <v>337</v>
      </c>
      <c r="Q474" t="s">
        <v>2785</v>
      </c>
      <c r="R474" t="str">
        <f t="shared" si="39"/>
        <v>Comedies</v>
      </c>
    </row>
    <row r="475" spans="1:18" x14ac:dyDescent="0.2">
      <c r="A475" t="s">
        <v>2786</v>
      </c>
      <c r="B475" t="s">
        <v>1</v>
      </c>
      <c r="C475" t="str">
        <f t="shared" si="35"/>
        <v>Taare Zameen Par</v>
      </c>
      <c r="D475" t="s">
        <v>2787</v>
      </c>
      <c r="E475" t="s">
        <v>2788</v>
      </c>
      <c r="F475" t="str">
        <f t="shared" si="37"/>
        <v>Aamir Khan</v>
      </c>
      <c r="G475" t="s">
        <v>2789</v>
      </c>
      <c r="H475" t="s">
        <v>14</v>
      </c>
      <c r="I475" t="str">
        <f t="shared" si="38"/>
        <v>India</v>
      </c>
      <c r="J475" t="str">
        <f>TRIM(Table1[[#This Row],[Oldest Country]])</f>
        <v>India</v>
      </c>
      <c r="K475" s="17">
        <v>44303</v>
      </c>
      <c r="L475" s="17" t="str">
        <f t="shared" si="36"/>
        <v>Sat</v>
      </c>
      <c r="M475" s="17">
        <v>2007</v>
      </c>
      <c r="N475" t="s">
        <v>17</v>
      </c>
      <c r="O475" t="s">
        <v>2790</v>
      </c>
      <c r="P475" t="s">
        <v>50</v>
      </c>
      <c r="Q475" t="s">
        <v>2791</v>
      </c>
      <c r="R475" t="str">
        <f t="shared" si="39"/>
        <v>Dramas</v>
      </c>
    </row>
    <row r="476" spans="1:18" x14ac:dyDescent="0.2">
      <c r="A476" t="s">
        <v>2792</v>
      </c>
      <c r="B476" t="s">
        <v>1</v>
      </c>
      <c r="C476" t="str">
        <f t="shared" si="35"/>
        <v>Ajeeb Daastaans</v>
      </c>
      <c r="D476" t="s">
        <v>2793</v>
      </c>
      <c r="E476" t="s">
        <v>2794</v>
      </c>
      <c r="F476" t="str">
        <f t="shared" si="37"/>
        <v>Fatima Sana Shaikh</v>
      </c>
      <c r="G476" t="s">
        <v>2795</v>
      </c>
      <c r="H476" t="s">
        <v>14</v>
      </c>
      <c r="I476" t="str">
        <f t="shared" si="38"/>
        <v>India</v>
      </c>
      <c r="J476" t="str">
        <f>TRIM(Table1[[#This Row],[Oldest Country]])</f>
        <v>India</v>
      </c>
      <c r="K476" s="17">
        <v>44302</v>
      </c>
      <c r="L476" s="17" t="str">
        <f t="shared" si="36"/>
        <v>Fri</v>
      </c>
      <c r="M476" s="17">
        <v>2021</v>
      </c>
      <c r="N476" t="s">
        <v>8</v>
      </c>
      <c r="O476" t="s">
        <v>392</v>
      </c>
      <c r="P476" t="s">
        <v>26</v>
      </c>
      <c r="Q476" t="s">
        <v>2796</v>
      </c>
      <c r="R476" t="str">
        <f t="shared" si="39"/>
        <v>Dramas</v>
      </c>
    </row>
    <row r="477" spans="1:18" x14ac:dyDescent="0.2">
      <c r="A477" t="s">
        <v>2797</v>
      </c>
      <c r="B477" t="s">
        <v>1</v>
      </c>
      <c r="C477" t="str">
        <f t="shared" si="35"/>
        <v>Arlo the Alligator Boy</v>
      </c>
      <c r="D477" t="s">
        <v>2798</v>
      </c>
      <c r="E477" t="s">
        <v>2799</v>
      </c>
      <c r="F477" t="str">
        <f t="shared" si="37"/>
        <v>Michael J. Woodard</v>
      </c>
      <c r="G477" t="s">
        <v>2800</v>
      </c>
      <c r="H477" t="s">
        <v>2</v>
      </c>
      <c r="I477" t="str">
        <f t="shared" si="38"/>
        <v>United States</v>
      </c>
      <c r="J477" t="str">
        <f>TRIM(Table1[[#This Row],[Oldest Country]])</f>
        <v>United States</v>
      </c>
      <c r="K477" s="17">
        <v>44302</v>
      </c>
      <c r="L477" s="17" t="str">
        <f t="shared" si="36"/>
        <v>Fri</v>
      </c>
      <c r="M477" s="17">
        <v>2021</v>
      </c>
      <c r="N477" t="s">
        <v>106</v>
      </c>
      <c r="O477" t="s">
        <v>202</v>
      </c>
      <c r="P477" t="s">
        <v>793</v>
      </c>
      <c r="Q477" t="s">
        <v>2801</v>
      </c>
      <c r="R477" t="str">
        <f t="shared" si="39"/>
        <v>Children &amp; Family Movies</v>
      </c>
    </row>
    <row r="478" spans="1:18" x14ac:dyDescent="0.2">
      <c r="A478" t="s">
        <v>2802</v>
      </c>
      <c r="B478" t="s">
        <v>1</v>
      </c>
      <c r="C478" t="str">
        <f t="shared" si="35"/>
        <v>Barbie &amp; Chelsea</v>
      </c>
      <c r="D478" t="s">
        <v>2803</v>
      </c>
      <c r="E478" t="s">
        <v>2804</v>
      </c>
      <c r="F478" t="str">
        <f t="shared" si="37"/>
        <v>America Young</v>
      </c>
      <c r="G478" t="s">
        <v>2805</v>
      </c>
      <c r="H478" t="s">
        <v>2</v>
      </c>
      <c r="I478" t="str">
        <f t="shared" si="38"/>
        <v>United States</v>
      </c>
      <c r="J478" t="str">
        <f>TRIM(Table1[[#This Row],[Oldest Country]])</f>
        <v>United States</v>
      </c>
      <c r="K478" s="17">
        <v>44302</v>
      </c>
      <c r="L478" s="17" t="str">
        <f t="shared" si="36"/>
        <v>Fri</v>
      </c>
      <c r="M478" s="17">
        <v>2021</v>
      </c>
      <c r="N478" t="s">
        <v>68</v>
      </c>
      <c r="O478" t="s">
        <v>1982</v>
      </c>
      <c r="P478" t="s">
        <v>19</v>
      </c>
      <c r="Q478" t="s">
        <v>2806</v>
      </c>
      <c r="R478" t="str">
        <f t="shared" si="39"/>
        <v>Children &amp; Family Movies</v>
      </c>
    </row>
    <row r="479" spans="1:18" x14ac:dyDescent="0.2">
      <c r="A479" t="s">
        <v>2807</v>
      </c>
      <c r="B479" t="s">
        <v>1</v>
      </c>
      <c r="C479" t="str">
        <f t="shared" si="35"/>
        <v>Crimson Peak</v>
      </c>
      <c r="D479" t="s">
        <v>2808</v>
      </c>
      <c r="E479" t="s">
        <v>2809</v>
      </c>
      <c r="F479" t="str">
        <f t="shared" si="37"/>
        <v>Mia Wasikowska</v>
      </c>
      <c r="G479" t="s">
        <v>2810</v>
      </c>
      <c r="H479" t="s">
        <v>2811</v>
      </c>
      <c r="I479" t="str">
        <f t="shared" si="38"/>
        <v>Canada</v>
      </c>
      <c r="J479" t="str">
        <f>TRIM(Table1[[#This Row],[Oldest Country]])</f>
        <v>Canada</v>
      </c>
      <c r="K479" s="17">
        <v>44302</v>
      </c>
      <c r="L479" s="17" t="str">
        <f t="shared" si="36"/>
        <v>Fri</v>
      </c>
      <c r="M479" s="17">
        <v>2015</v>
      </c>
      <c r="N479" t="s">
        <v>154</v>
      </c>
      <c r="O479" t="s">
        <v>315</v>
      </c>
      <c r="P479" t="s">
        <v>2812</v>
      </c>
      <c r="Q479" t="s">
        <v>2813</v>
      </c>
      <c r="R479" t="str">
        <f t="shared" si="39"/>
        <v>Horror Movies</v>
      </c>
    </row>
    <row r="480" spans="1:18" x14ac:dyDescent="0.2">
      <c r="A480" t="s">
        <v>2815</v>
      </c>
      <c r="B480" t="s">
        <v>1</v>
      </c>
      <c r="C480" t="str">
        <f t="shared" si="35"/>
        <v>Doctor Bello</v>
      </c>
      <c r="D480" t="s">
        <v>2816</v>
      </c>
      <c r="E480" t="s">
        <v>2817</v>
      </c>
      <c r="F480" t="str">
        <f t="shared" si="37"/>
        <v>Isaiah Washington</v>
      </c>
      <c r="G480" t="s">
        <v>2818</v>
      </c>
      <c r="H480" t="s">
        <v>2</v>
      </c>
      <c r="I480" t="str">
        <f t="shared" si="38"/>
        <v>United States</v>
      </c>
      <c r="J480" t="str">
        <f>TRIM(Table1[[#This Row],[Oldest Country]])</f>
        <v>United States</v>
      </c>
      <c r="K480" s="17">
        <v>44302</v>
      </c>
      <c r="L480" s="17" t="str">
        <f t="shared" si="36"/>
        <v>Fri</v>
      </c>
      <c r="M480" s="17">
        <v>2013</v>
      </c>
      <c r="N480" t="s">
        <v>8</v>
      </c>
      <c r="O480" t="s">
        <v>118</v>
      </c>
      <c r="P480" t="s">
        <v>50</v>
      </c>
      <c r="Q480" t="s">
        <v>2819</v>
      </c>
      <c r="R480" t="str">
        <f t="shared" si="39"/>
        <v>Dramas</v>
      </c>
    </row>
    <row r="481" spans="1:18" x14ac:dyDescent="0.2">
      <c r="A481" t="s">
        <v>2820</v>
      </c>
      <c r="B481" t="s">
        <v>1</v>
      </c>
      <c r="C481" t="str">
        <f t="shared" si="35"/>
        <v>Four Sisters Before the Wedding</v>
      </c>
      <c r="D481" t="s">
        <v>2821</v>
      </c>
      <c r="E481" t="s">
        <v>2321</v>
      </c>
      <c r="F481" t="str">
        <f t="shared" si="37"/>
        <v>Alexa Ilacad</v>
      </c>
      <c r="G481" t="s">
        <v>2822</v>
      </c>
      <c r="H481" t="s">
        <v>1823</v>
      </c>
      <c r="I481" t="str">
        <f t="shared" si="38"/>
        <v>Philippines</v>
      </c>
      <c r="J481" t="str">
        <f>TRIM(Table1[[#This Row],[Oldest Country]])</f>
        <v>Philippines</v>
      </c>
      <c r="K481" s="17">
        <v>44302</v>
      </c>
      <c r="L481" s="17" t="str">
        <f t="shared" si="36"/>
        <v>Fri</v>
      </c>
      <c r="M481" s="17">
        <v>2020</v>
      </c>
      <c r="N481" t="s">
        <v>8</v>
      </c>
      <c r="O481" t="s">
        <v>133</v>
      </c>
      <c r="P481" t="s">
        <v>1066</v>
      </c>
      <c r="Q481" t="s">
        <v>2823</v>
      </c>
      <c r="R481" t="str">
        <f t="shared" si="39"/>
        <v>Children &amp; Family Movies</v>
      </c>
    </row>
    <row r="482" spans="1:18" x14ac:dyDescent="0.2">
      <c r="A482" t="s">
        <v>2824</v>
      </c>
      <c r="B482" t="s">
        <v>1</v>
      </c>
      <c r="C482" t="str">
        <f t="shared" si="35"/>
        <v>Into the Beat</v>
      </c>
      <c r="D482" t="s">
        <v>2825</v>
      </c>
      <c r="E482" t="s">
        <v>2826</v>
      </c>
      <c r="F482" t="str">
        <f t="shared" si="37"/>
        <v>Alexandra Pfeifer</v>
      </c>
      <c r="G482" t="s">
        <v>2827</v>
      </c>
      <c r="H482" t="s">
        <v>1188</v>
      </c>
      <c r="I482" t="str">
        <f t="shared" si="38"/>
        <v>Germany</v>
      </c>
      <c r="J482" t="str">
        <f>TRIM(Table1[[#This Row],[Oldest Country]])</f>
        <v>Germany</v>
      </c>
      <c r="K482" s="17">
        <v>44302</v>
      </c>
      <c r="L482" s="17" t="str">
        <f t="shared" si="36"/>
        <v>Fri</v>
      </c>
      <c r="M482" s="17">
        <v>2020</v>
      </c>
      <c r="N482" t="s">
        <v>33</v>
      </c>
      <c r="O482" t="s">
        <v>196</v>
      </c>
      <c r="P482" t="s">
        <v>278</v>
      </c>
      <c r="Q482" t="s">
        <v>2828</v>
      </c>
      <c r="R482" t="str">
        <f t="shared" si="39"/>
        <v>Dramas</v>
      </c>
    </row>
    <row r="483" spans="1:18" x14ac:dyDescent="0.2">
      <c r="A483" t="s">
        <v>2829</v>
      </c>
      <c r="B483" t="s">
        <v>1</v>
      </c>
      <c r="C483" t="str">
        <f t="shared" si="35"/>
        <v>Rush</v>
      </c>
      <c r="D483" t="s">
        <v>2830</v>
      </c>
      <c r="E483" t="s">
        <v>2831</v>
      </c>
      <c r="F483" t="str">
        <f t="shared" si="37"/>
        <v>Chris Hemsworth</v>
      </c>
      <c r="G483" t="s">
        <v>2832</v>
      </c>
      <c r="H483" t="s">
        <v>2833</v>
      </c>
      <c r="I483" t="str">
        <f t="shared" si="38"/>
        <v>United Kingdom</v>
      </c>
      <c r="J483" t="str">
        <f>TRIM(Table1[[#This Row],[Oldest Country]])</f>
        <v>United Kingdom</v>
      </c>
      <c r="K483" s="17">
        <v>44302</v>
      </c>
      <c r="L483" s="17" t="str">
        <f t="shared" si="36"/>
        <v>Fri</v>
      </c>
      <c r="M483" s="17">
        <v>2013</v>
      </c>
      <c r="N483" t="s">
        <v>154</v>
      </c>
      <c r="O483" t="s">
        <v>1210</v>
      </c>
      <c r="P483" t="s">
        <v>111</v>
      </c>
      <c r="Q483" t="s">
        <v>2834</v>
      </c>
      <c r="R483" t="str">
        <f t="shared" si="39"/>
        <v>Action &amp; Adventure</v>
      </c>
    </row>
    <row r="484" spans="1:18" x14ac:dyDescent="0.2">
      <c r="A484" t="s">
        <v>2835</v>
      </c>
      <c r="B484" t="s">
        <v>1</v>
      </c>
      <c r="C484" t="str">
        <f t="shared" si="35"/>
        <v>Synchronic</v>
      </c>
      <c r="D484" t="s">
        <v>2836</v>
      </c>
      <c r="E484" t="s">
        <v>2837</v>
      </c>
      <c r="F484" t="str">
        <f t="shared" si="37"/>
        <v>Anthony Mackie</v>
      </c>
      <c r="G484" t="s">
        <v>2838</v>
      </c>
      <c r="H484" t="s">
        <v>2</v>
      </c>
      <c r="I484" t="str">
        <f t="shared" si="38"/>
        <v>United States</v>
      </c>
      <c r="J484" t="str">
        <f>TRIM(Table1[[#This Row],[Oldest Country]])</f>
        <v>United States</v>
      </c>
      <c r="K484" s="17">
        <v>44302</v>
      </c>
      <c r="L484" s="17" t="str">
        <f t="shared" si="36"/>
        <v>Fri</v>
      </c>
      <c r="M484" s="17">
        <v>2020</v>
      </c>
      <c r="N484" t="s">
        <v>154</v>
      </c>
      <c r="O484" t="s">
        <v>196</v>
      </c>
      <c r="P484" t="s">
        <v>61</v>
      </c>
      <c r="Q484" t="s">
        <v>2839</v>
      </c>
      <c r="R484" t="str">
        <f t="shared" si="39"/>
        <v>Thrillers</v>
      </c>
    </row>
    <row r="485" spans="1:18" x14ac:dyDescent="0.2">
      <c r="A485" t="s">
        <v>2840</v>
      </c>
      <c r="B485" t="s">
        <v>1</v>
      </c>
      <c r="C485" t="str">
        <f t="shared" si="35"/>
        <v>The Zookeeper's Wife</v>
      </c>
      <c r="D485" t="s">
        <v>2841</v>
      </c>
      <c r="E485" t="s">
        <v>2842</v>
      </c>
      <c r="F485" t="str">
        <f t="shared" si="37"/>
        <v>Jessica Chastain</v>
      </c>
      <c r="G485" t="s">
        <v>2843</v>
      </c>
      <c r="H485" t="s">
        <v>2844</v>
      </c>
      <c r="I485" t="str">
        <f t="shared" si="38"/>
        <v>Czech Republic</v>
      </c>
      <c r="J485" t="str">
        <f>TRIM(Table1[[#This Row],[Oldest Country]])</f>
        <v>Czech Republic</v>
      </c>
      <c r="K485" s="17">
        <v>44302</v>
      </c>
      <c r="L485" s="17" t="str">
        <f t="shared" si="36"/>
        <v>Fri</v>
      </c>
      <c r="M485" s="17">
        <v>2017</v>
      </c>
      <c r="N485" t="s">
        <v>3</v>
      </c>
      <c r="O485" t="s">
        <v>49</v>
      </c>
      <c r="P485" t="s">
        <v>316</v>
      </c>
      <c r="Q485" t="s">
        <v>2845</v>
      </c>
      <c r="R485" t="str">
        <f t="shared" si="39"/>
        <v>Dramas</v>
      </c>
    </row>
    <row r="486" spans="1:18" x14ac:dyDescent="0.2">
      <c r="A486" t="s">
        <v>2846</v>
      </c>
      <c r="B486" t="s">
        <v>1</v>
      </c>
      <c r="C486" t="str">
        <f t="shared" si="35"/>
        <v>Time Trap</v>
      </c>
      <c r="D486" t="s">
        <v>2847</v>
      </c>
      <c r="E486" t="s">
        <v>2848</v>
      </c>
      <c r="F486" t="str">
        <f t="shared" si="37"/>
        <v>Andrew Wilson</v>
      </c>
      <c r="G486" t="s">
        <v>2849</v>
      </c>
      <c r="H486" t="s">
        <v>2</v>
      </c>
      <c r="I486" t="str">
        <f t="shared" si="38"/>
        <v>United States</v>
      </c>
      <c r="J486" t="str">
        <f>TRIM(Table1[[#This Row],[Oldest Country]])</f>
        <v>United States</v>
      </c>
      <c r="K486" s="17">
        <v>44302</v>
      </c>
      <c r="L486" s="17" t="str">
        <f t="shared" si="36"/>
        <v>Fri</v>
      </c>
      <c r="M486" s="17">
        <v>2017</v>
      </c>
      <c r="N486" t="s">
        <v>33</v>
      </c>
      <c r="O486" t="s">
        <v>183</v>
      </c>
      <c r="P486" t="s">
        <v>385</v>
      </c>
      <c r="Q486" t="s">
        <v>2850</v>
      </c>
      <c r="R486" t="str">
        <f t="shared" si="39"/>
        <v>Action &amp; Adventure</v>
      </c>
    </row>
    <row r="487" spans="1:18" x14ac:dyDescent="0.2">
      <c r="A487" t="s">
        <v>2851</v>
      </c>
      <c r="B487" t="s">
        <v>1</v>
      </c>
      <c r="C487" t="str">
        <f t="shared" si="35"/>
        <v>Tuesdays &amp; Fridays</v>
      </c>
      <c r="D487" t="s">
        <v>2852</v>
      </c>
      <c r="E487" t="s">
        <v>2853</v>
      </c>
      <c r="F487" t="str">
        <f t="shared" si="37"/>
        <v>Anmol Thakeria Dhillon</v>
      </c>
      <c r="G487" t="s">
        <v>2854</v>
      </c>
      <c r="H487" t="s">
        <v>14</v>
      </c>
      <c r="I487" t="str">
        <f t="shared" si="38"/>
        <v>India</v>
      </c>
      <c r="J487" t="str">
        <f>TRIM(Table1[[#This Row],[Oldest Country]])</f>
        <v>India</v>
      </c>
      <c r="K487" s="17">
        <v>44302</v>
      </c>
      <c r="L487" s="17" t="str">
        <f t="shared" si="36"/>
        <v>Fri</v>
      </c>
      <c r="M487" s="17">
        <v>2021</v>
      </c>
      <c r="N487" t="s">
        <v>33</v>
      </c>
      <c r="O487" t="s">
        <v>100</v>
      </c>
      <c r="P487" t="s">
        <v>250</v>
      </c>
      <c r="Q487" t="s">
        <v>2855</v>
      </c>
      <c r="R487" t="str">
        <f t="shared" si="39"/>
        <v>Comedies</v>
      </c>
    </row>
    <row r="488" spans="1:18" x14ac:dyDescent="0.2">
      <c r="A488" t="s">
        <v>2856</v>
      </c>
      <c r="B488" t="s">
        <v>1</v>
      </c>
      <c r="C488" t="str">
        <f t="shared" si="35"/>
        <v>Dark City Beneath the Beat</v>
      </c>
      <c r="D488" t="s">
        <v>2857</v>
      </c>
      <c r="E488" t="s">
        <v>2858</v>
      </c>
      <c r="F488" t="str">
        <f t="shared" si="37"/>
        <v>Uneek</v>
      </c>
      <c r="G488" t="s">
        <v>2859</v>
      </c>
      <c r="H488" t="s">
        <v>2</v>
      </c>
      <c r="I488" t="str">
        <f t="shared" si="38"/>
        <v>United States</v>
      </c>
      <c r="J488" t="str">
        <f>TRIM(Table1[[#This Row],[Oldest Country]])</f>
        <v>United States</v>
      </c>
      <c r="K488" s="17">
        <v>44301</v>
      </c>
      <c r="L488" s="17" t="str">
        <f t="shared" si="36"/>
        <v>Thu</v>
      </c>
      <c r="M488" s="17">
        <v>2020</v>
      </c>
      <c r="N488" t="s">
        <v>8</v>
      </c>
      <c r="O488" t="s">
        <v>1218</v>
      </c>
      <c r="P488" t="s">
        <v>291</v>
      </c>
      <c r="Q488" t="s">
        <v>2860</v>
      </c>
      <c r="R488" t="str">
        <f t="shared" si="39"/>
        <v>Documentaries</v>
      </c>
    </row>
    <row r="489" spans="1:18" x14ac:dyDescent="0.2">
      <c r="A489" t="s">
        <v>2861</v>
      </c>
      <c r="B489" t="s">
        <v>1</v>
      </c>
      <c r="C489" t="str">
        <f t="shared" si="35"/>
        <v>GANTZ</v>
      </c>
      <c r="D489" t="s">
        <v>2862</v>
      </c>
      <c r="E489" t="s">
        <v>2863</v>
      </c>
      <c r="F489" t="str">
        <f t="shared" si="37"/>
        <v>Daisuke Ono</v>
      </c>
      <c r="G489" t="s">
        <v>2864</v>
      </c>
      <c r="H489" t="s">
        <v>172</v>
      </c>
      <c r="I489" t="str">
        <f t="shared" si="38"/>
        <v>Japan</v>
      </c>
      <c r="J489" t="str">
        <f>TRIM(Table1[[#This Row],[Oldest Country]])</f>
        <v>Japan</v>
      </c>
      <c r="K489" s="17">
        <v>44301</v>
      </c>
      <c r="L489" s="17" t="str">
        <f t="shared" si="36"/>
        <v>Thu</v>
      </c>
      <c r="M489" s="17">
        <v>2016</v>
      </c>
      <c r="N489" t="s">
        <v>8</v>
      </c>
      <c r="O489" t="s">
        <v>118</v>
      </c>
      <c r="P489" t="s">
        <v>2865</v>
      </c>
      <c r="Q489" t="s">
        <v>2866</v>
      </c>
      <c r="R489" t="str">
        <f t="shared" si="39"/>
        <v>Action &amp; Adventure</v>
      </c>
    </row>
    <row r="490" spans="1:18" x14ac:dyDescent="0.2">
      <c r="A490" t="s">
        <v>2867</v>
      </c>
      <c r="B490" t="s">
        <v>6</v>
      </c>
      <c r="C490" t="str">
        <f t="shared" si="35"/>
        <v>Garth Brooks</v>
      </c>
      <c r="D490" t="s">
        <v>2868</v>
      </c>
      <c r="E490" t="s">
        <v>2869</v>
      </c>
      <c r="F490" t="str">
        <f t="shared" si="37"/>
        <v>Garth Brooks</v>
      </c>
      <c r="G490" t="s">
        <v>2870</v>
      </c>
      <c r="H490" t="s">
        <v>2</v>
      </c>
      <c r="I490" t="str">
        <f t="shared" si="38"/>
        <v>United States</v>
      </c>
      <c r="J490" t="str">
        <f>TRIM(Table1[[#This Row],[Oldest Country]])</f>
        <v>United States</v>
      </c>
      <c r="K490" s="17">
        <v>44301</v>
      </c>
      <c r="L490" s="17" t="str">
        <f t="shared" si="36"/>
        <v>Thu</v>
      </c>
      <c r="M490" s="17">
        <v>2019</v>
      </c>
      <c r="N490" t="s">
        <v>53</v>
      </c>
      <c r="O490" t="s">
        <v>12</v>
      </c>
      <c r="P490" t="s">
        <v>626</v>
      </c>
      <c r="Q490" t="s">
        <v>2871</v>
      </c>
      <c r="R490" t="str">
        <f t="shared" si="39"/>
        <v>Docuseries</v>
      </c>
    </row>
    <row r="491" spans="1:18" x14ac:dyDescent="0.2">
      <c r="A491" t="s">
        <v>2872</v>
      </c>
      <c r="B491" t="s">
        <v>1</v>
      </c>
      <c r="C491" t="str">
        <f t="shared" si="35"/>
        <v>Only Mine</v>
      </c>
      <c r="D491" t="s">
        <v>2873</v>
      </c>
      <c r="E491" t="s">
        <v>2874</v>
      </c>
      <c r="F491" t="str">
        <f t="shared" si="37"/>
        <v>Amber Midthunder</v>
      </c>
      <c r="G491" t="s">
        <v>2875</v>
      </c>
      <c r="H491" t="s">
        <v>2</v>
      </c>
      <c r="I491" t="str">
        <f t="shared" si="38"/>
        <v>United States</v>
      </c>
      <c r="J491" t="str">
        <f>TRIM(Table1[[#This Row],[Oldest Country]])</f>
        <v>United States</v>
      </c>
      <c r="K491" s="17">
        <v>44301</v>
      </c>
      <c r="L491" s="17" t="str">
        <f t="shared" si="36"/>
        <v>Thu</v>
      </c>
      <c r="M491" s="17">
        <v>2019</v>
      </c>
      <c r="N491" t="s">
        <v>33</v>
      </c>
      <c r="O491" t="s">
        <v>183</v>
      </c>
      <c r="P491" t="s">
        <v>61</v>
      </c>
      <c r="Q491" t="s">
        <v>2876</v>
      </c>
      <c r="R491" t="str">
        <f t="shared" si="39"/>
        <v>Thrillers</v>
      </c>
    </row>
    <row r="492" spans="1:18" x14ac:dyDescent="0.2">
      <c r="A492" t="s">
        <v>2878</v>
      </c>
      <c r="B492" t="s">
        <v>1</v>
      </c>
      <c r="C492" t="str">
        <f t="shared" si="35"/>
        <v>Ride or Die</v>
      </c>
      <c r="D492" t="s">
        <v>2879</v>
      </c>
      <c r="E492" t="s">
        <v>2880</v>
      </c>
      <c r="F492" t="str">
        <f t="shared" si="37"/>
        <v>Kiko Mizuhara</v>
      </c>
      <c r="G492" t="s">
        <v>2881</v>
      </c>
      <c r="H492" t="s">
        <v>172</v>
      </c>
      <c r="I492" t="str">
        <f t="shared" si="38"/>
        <v>Japan</v>
      </c>
      <c r="J492" t="str">
        <f>TRIM(Table1[[#This Row],[Oldest Country]])</f>
        <v>Japan</v>
      </c>
      <c r="K492" s="17">
        <v>44301</v>
      </c>
      <c r="L492" s="17" t="str">
        <f t="shared" si="36"/>
        <v>Thu</v>
      </c>
      <c r="M492" s="17">
        <v>2021</v>
      </c>
      <c r="N492" t="s">
        <v>8</v>
      </c>
      <c r="O492" t="s">
        <v>323</v>
      </c>
      <c r="P492" t="s">
        <v>2179</v>
      </c>
      <c r="Q492" t="s">
        <v>2882</v>
      </c>
      <c r="R492" t="str">
        <f t="shared" si="39"/>
        <v>Dramas</v>
      </c>
    </row>
    <row r="493" spans="1:18" x14ac:dyDescent="0.2">
      <c r="A493" t="s">
        <v>2883</v>
      </c>
      <c r="B493" t="s">
        <v>1</v>
      </c>
      <c r="C493" t="str">
        <f t="shared" si="35"/>
        <v>The Master</v>
      </c>
      <c r="D493" t="s">
        <v>2884</v>
      </c>
      <c r="E493" t="s">
        <v>1049</v>
      </c>
      <c r="F493" t="str">
        <f t="shared" si="37"/>
        <v>Joaquin Phoenix</v>
      </c>
      <c r="G493" t="s">
        <v>2885</v>
      </c>
      <c r="H493" t="s">
        <v>2</v>
      </c>
      <c r="I493" t="str">
        <f t="shared" si="38"/>
        <v>United States</v>
      </c>
      <c r="J493" t="str">
        <f>TRIM(Table1[[#This Row],[Oldest Country]])</f>
        <v>United States</v>
      </c>
      <c r="K493" s="17">
        <v>44301</v>
      </c>
      <c r="L493" s="17" t="str">
        <f t="shared" si="36"/>
        <v>Thu</v>
      </c>
      <c r="M493" s="17">
        <v>2012</v>
      </c>
      <c r="N493" t="s">
        <v>154</v>
      </c>
      <c r="O493" t="s">
        <v>1810</v>
      </c>
      <c r="P493" t="s">
        <v>652</v>
      </c>
      <c r="Q493" t="s">
        <v>2886</v>
      </c>
      <c r="R493" t="str">
        <f t="shared" si="39"/>
        <v>Dramas</v>
      </c>
    </row>
    <row r="494" spans="1:18" x14ac:dyDescent="0.2">
      <c r="A494" t="s">
        <v>2887</v>
      </c>
      <c r="B494" t="s">
        <v>1</v>
      </c>
      <c r="C494" t="str">
        <f t="shared" si="35"/>
        <v>Time Is Illmatic</v>
      </c>
      <c r="D494" t="s">
        <v>2888</v>
      </c>
      <c r="E494" t="s">
        <v>2889</v>
      </c>
      <c r="F494" t="str">
        <f t="shared" si="37"/>
        <v>Nasir 'Nas' Jones</v>
      </c>
      <c r="G494" t="s">
        <v>2890</v>
      </c>
      <c r="H494" t="s">
        <v>2</v>
      </c>
      <c r="I494" t="str">
        <f t="shared" si="38"/>
        <v>United States</v>
      </c>
      <c r="J494" t="str">
        <f>TRIM(Table1[[#This Row],[Oldest Country]])</f>
        <v>United States</v>
      </c>
      <c r="K494" s="17">
        <v>44301</v>
      </c>
      <c r="L494" s="17" t="str">
        <f t="shared" si="36"/>
        <v>Thu</v>
      </c>
      <c r="M494" s="17">
        <v>2014</v>
      </c>
      <c r="N494" t="s">
        <v>8</v>
      </c>
      <c r="O494" t="s">
        <v>2891</v>
      </c>
      <c r="P494" t="s">
        <v>291</v>
      </c>
      <c r="Q494" t="s">
        <v>2892</v>
      </c>
      <c r="R494" t="str">
        <f t="shared" si="39"/>
        <v>Documentaries</v>
      </c>
    </row>
    <row r="495" spans="1:18" x14ac:dyDescent="0.2">
      <c r="A495" t="s">
        <v>2893</v>
      </c>
      <c r="B495" t="s">
        <v>1</v>
      </c>
      <c r="C495" t="str">
        <f t="shared" si="35"/>
        <v>Zoot Suit</v>
      </c>
      <c r="D495" t="s">
        <v>2894</v>
      </c>
      <c r="E495" t="s">
        <v>2895</v>
      </c>
      <c r="F495" t="str">
        <f t="shared" si="37"/>
        <v>Daniel Valdez</v>
      </c>
      <c r="G495" t="s">
        <v>2896</v>
      </c>
      <c r="H495" t="s">
        <v>2</v>
      </c>
      <c r="I495" t="str">
        <f t="shared" si="38"/>
        <v>United States</v>
      </c>
      <c r="J495" t="str">
        <f>TRIM(Table1[[#This Row],[Oldest Country]])</f>
        <v>United States</v>
      </c>
      <c r="K495" s="17">
        <v>44301</v>
      </c>
      <c r="L495" s="17" t="str">
        <f t="shared" si="36"/>
        <v>Thu</v>
      </c>
      <c r="M495" s="17">
        <v>1981</v>
      </c>
      <c r="N495" t="s">
        <v>154</v>
      </c>
      <c r="O495" t="s">
        <v>85</v>
      </c>
      <c r="P495" t="s">
        <v>2897</v>
      </c>
      <c r="Q495" t="s">
        <v>2898</v>
      </c>
      <c r="R495" t="str">
        <f t="shared" si="39"/>
        <v>Cult Movies</v>
      </c>
    </row>
    <row r="496" spans="1:18" x14ac:dyDescent="0.2">
      <c r="A496" t="s">
        <v>2901</v>
      </c>
      <c r="B496" t="s">
        <v>1</v>
      </c>
      <c r="C496" t="str">
        <f t="shared" si="35"/>
        <v>The Soul</v>
      </c>
      <c r="D496" t="s">
        <v>2902</v>
      </c>
      <c r="E496" t="s">
        <v>2903</v>
      </c>
      <c r="F496" t="str">
        <f t="shared" si="37"/>
        <v>Chang Chen</v>
      </c>
      <c r="G496" t="s">
        <v>2904</v>
      </c>
      <c r="H496" t="s">
        <v>2905</v>
      </c>
      <c r="I496" t="str">
        <f t="shared" si="38"/>
        <v>China</v>
      </c>
      <c r="J496" t="str">
        <f>TRIM(Table1[[#This Row],[Oldest Country]])</f>
        <v>China</v>
      </c>
      <c r="K496" s="17">
        <v>44300</v>
      </c>
      <c r="L496" s="17" t="str">
        <f t="shared" si="36"/>
        <v>Wed</v>
      </c>
      <c r="M496" s="17">
        <v>2021</v>
      </c>
      <c r="N496" t="s">
        <v>8</v>
      </c>
      <c r="O496" t="s">
        <v>1100</v>
      </c>
      <c r="P496" t="s">
        <v>109</v>
      </c>
      <c r="Q496" t="s">
        <v>2906</v>
      </c>
      <c r="R496" t="str">
        <f t="shared" si="39"/>
        <v>Dramas</v>
      </c>
    </row>
    <row r="497" spans="1:18" x14ac:dyDescent="0.2">
      <c r="A497" t="s">
        <v>2907</v>
      </c>
      <c r="B497" t="s">
        <v>6</v>
      </c>
      <c r="C497" t="str">
        <f t="shared" si="35"/>
        <v>The Underclass</v>
      </c>
      <c r="D497" t="s">
        <v>2908</v>
      </c>
      <c r="E497" t="s">
        <v>2909</v>
      </c>
      <c r="F497" t="str">
        <f t="shared" si="37"/>
        <v>Nannaphas Loetnamchoetsakun</v>
      </c>
      <c r="G497" t="s">
        <v>2910</v>
      </c>
      <c r="H497" t="s">
        <v>1265</v>
      </c>
      <c r="I497" t="str">
        <f t="shared" si="38"/>
        <v>Thailand</v>
      </c>
      <c r="J497" t="str">
        <f>TRIM(Table1[[#This Row],[Oldest Country]])</f>
        <v>Thailand</v>
      </c>
      <c r="K497" s="17">
        <v>44300</v>
      </c>
      <c r="L497" s="17" t="str">
        <f t="shared" si="36"/>
        <v>Wed</v>
      </c>
      <c r="M497" s="17">
        <v>2020</v>
      </c>
      <c r="N497" t="s">
        <v>8</v>
      </c>
      <c r="O497" t="s">
        <v>12</v>
      </c>
      <c r="P497" t="s">
        <v>844</v>
      </c>
      <c r="Q497" t="s">
        <v>2911</v>
      </c>
      <c r="R497" t="str">
        <f t="shared" si="39"/>
        <v>International TV Shows</v>
      </c>
    </row>
    <row r="498" spans="1:18" x14ac:dyDescent="0.2">
      <c r="A498" t="s">
        <v>2912</v>
      </c>
      <c r="B498" t="s">
        <v>1</v>
      </c>
      <c r="C498" t="str">
        <f t="shared" si="35"/>
        <v>Uppena</v>
      </c>
      <c r="D498" t="s">
        <v>2913</v>
      </c>
      <c r="E498" t="s">
        <v>2914</v>
      </c>
      <c r="F498" t="str">
        <f t="shared" si="37"/>
        <v>Panja Vaisshnav Tej</v>
      </c>
      <c r="G498" t="s">
        <v>2915</v>
      </c>
      <c r="H498" t="s">
        <v>14</v>
      </c>
      <c r="I498" t="str">
        <f t="shared" si="38"/>
        <v>India</v>
      </c>
      <c r="J498" t="str">
        <f>TRIM(Table1[[#This Row],[Oldest Country]])</f>
        <v>India</v>
      </c>
      <c r="K498" s="17">
        <v>44300</v>
      </c>
      <c r="L498" s="17" t="str">
        <f t="shared" si="36"/>
        <v>Wed</v>
      </c>
      <c r="M498" s="17">
        <v>2020</v>
      </c>
      <c r="N498" t="s">
        <v>33</v>
      </c>
      <c r="O498" t="s">
        <v>249</v>
      </c>
      <c r="P498" t="s">
        <v>278</v>
      </c>
      <c r="Q498" t="s">
        <v>2916</v>
      </c>
      <c r="R498" t="str">
        <f t="shared" si="39"/>
        <v>Dramas</v>
      </c>
    </row>
    <row r="499" spans="1:18" x14ac:dyDescent="0.2">
      <c r="A499" t="s">
        <v>2918</v>
      </c>
      <c r="B499" t="s">
        <v>1</v>
      </c>
      <c r="C499" t="str">
        <f t="shared" si="35"/>
        <v>New Gods</v>
      </c>
      <c r="D499" t="s">
        <v>2919</v>
      </c>
      <c r="E499" t="s">
        <v>2920</v>
      </c>
      <c r="F499" t="str">
        <f t="shared" si="37"/>
        <v>Yang Tianxiang</v>
      </c>
      <c r="G499" t="s">
        <v>2921</v>
      </c>
      <c r="H499" t="s">
        <v>1734</v>
      </c>
      <c r="I499" t="str">
        <f t="shared" si="38"/>
        <v>China</v>
      </c>
      <c r="J499" t="str">
        <f>TRIM(Table1[[#This Row],[Oldest Country]])</f>
        <v>China</v>
      </c>
      <c r="K499" s="17">
        <v>44298</v>
      </c>
      <c r="L499" s="17" t="str">
        <f t="shared" si="36"/>
        <v>Mon</v>
      </c>
      <c r="M499" s="17">
        <v>2021</v>
      </c>
      <c r="N499" t="s">
        <v>33</v>
      </c>
      <c r="O499" t="s">
        <v>349</v>
      </c>
      <c r="P499" t="s">
        <v>174</v>
      </c>
      <c r="Q499" t="s">
        <v>2922</v>
      </c>
      <c r="R499" t="str">
        <f t="shared" si="39"/>
        <v>Action &amp; Adventure</v>
      </c>
    </row>
    <row r="500" spans="1:18" x14ac:dyDescent="0.2">
      <c r="A500" t="s">
        <v>2923</v>
      </c>
      <c r="B500" t="s">
        <v>1</v>
      </c>
      <c r="C500" t="str">
        <f t="shared" si="35"/>
        <v>The Stand-In</v>
      </c>
      <c r="D500" t="s">
        <v>2924</v>
      </c>
      <c r="E500" t="s">
        <v>2925</v>
      </c>
      <c r="F500" t="str">
        <f t="shared" si="37"/>
        <v>Drew Barrymore</v>
      </c>
      <c r="G500" t="s">
        <v>2926</v>
      </c>
      <c r="H500" t="s">
        <v>2</v>
      </c>
      <c r="I500" t="str">
        <f t="shared" si="38"/>
        <v>United States</v>
      </c>
      <c r="J500" t="str">
        <f>TRIM(Table1[[#This Row],[Oldest Country]])</f>
        <v>United States</v>
      </c>
      <c r="K500" s="17">
        <v>44296</v>
      </c>
      <c r="L500" s="17" t="str">
        <f t="shared" si="36"/>
        <v>Sat</v>
      </c>
      <c r="M500" s="17">
        <v>2020</v>
      </c>
      <c r="N500" t="s">
        <v>154</v>
      </c>
      <c r="O500" t="s">
        <v>196</v>
      </c>
      <c r="P500" t="s">
        <v>86</v>
      </c>
      <c r="Q500" t="s">
        <v>2927</v>
      </c>
      <c r="R500" t="str">
        <f t="shared" si="39"/>
        <v>Comedies</v>
      </c>
    </row>
    <row r="501" spans="1:18" x14ac:dyDescent="0.2">
      <c r="A501" t="s">
        <v>2928</v>
      </c>
      <c r="B501" t="s">
        <v>1</v>
      </c>
      <c r="C501" t="str">
        <f t="shared" si="35"/>
        <v>Night in Paradise</v>
      </c>
      <c r="D501" t="s">
        <v>2929</v>
      </c>
      <c r="E501" t="s">
        <v>2930</v>
      </c>
      <c r="F501" t="str">
        <f t="shared" si="37"/>
        <v>Um Tae-goo</v>
      </c>
      <c r="G501" t="s">
        <v>2931</v>
      </c>
      <c r="H501" t="s">
        <v>298</v>
      </c>
      <c r="I501" t="str">
        <f t="shared" si="38"/>
        <v>South Korea</v>
      </c>
      <c r="J501" t="str">
        <f>TRIM(Table1[[#This Row],[Oldest Country]])</f>
        <v>South Korea</v>
      </c>
      <c r="K501" s="17">
        <v>44295</v>
      </c>
      <c r="L501" s="17" t="str">
        <f t="shared" si="36"/>
        <v>Fri</v>
      </c>
      <c r="M501" s="17">
        <v>2021</v>
      </c>
      <c r="N501" t="s">
        <v>8</v>
      </c>
      <c r="O501" t="s">
        <v>1190</v>
      </c>
      <c r="P501" t="s">
        <v>50</v>
      </c>
      <c r="Q501" t="s">
        <v>2932</v>
      </c>
      <c r="R501" t="str">
        <f t="shared" si="39"/>
        <v>Dramas</v>
      </c>
    </row>
    <row r="502" spans="1:18" x14ac:dyDescent="0.2">
      <c r="A502" t="s">
        <v>2933</v>
      </c>
      <c r="B502" t="s">
        <v>1</v>
      </c>
      <c r="C502" t="str">
        <f t="shared" si="35"/>
        <v>Ojukokoro</v>
      </c>
      <c r="D502" t="s">
        <v>2934</v>
      </c>
      <c r="E502" t="s">
        <v>2935</v>
      </c>
      <c r="F502" t="str">
        <f t="shared" si="37"/>
        <v>Seun Ajayi</v>
      </c>
      <c r="G502" t="s">
        <v>2936</v>
      </c>
      <c r="H502" t="s">
        <v>166</v>
      </c>
      <c r="I502" t="str">
        <f t="shared" si="38"/>
        <v>Nigeria</v>
      </c>
      <c r="J502" t="str">
        <f>TRIM(Table1[[#This Row],[Oldest Country]])</f>
        <v>Nigeria</v>
      </c>
      <c r="K502" s="17">
        <v>44295</v>
      </c>
      <c r="L502" s="17" t="str">
        <f t="shared" si="36"/>
        <v>Fri</v>
      </c>
      <c r="M502" s="17">
        <v>2016</v>
      </c>
      <c r="N502" t="s">
        <v>8</v>
      </c>
      <c r="O502" t="s">
        <v>368</v>
      </c>
      <c r="P502" t="s">
        <v>109</v>
      </c>
      <c r="Q502" t="s">
        <v>2937</v>
      </c>
      <c r="R502" t="str">
        <f t="shared" si="39"/>
        <v>Dramas</v>
      </c>
    </row>
    <row r="503" spans="1:18" x14ac:dyDescent="0.2">
      <c r="A503" t="s">
        <v>2938</v>
      </c>
      <c r="B503" t="s">
        <v>1</v>
      </c>
      <c r="C503" t="str">
        <f t="shared" si="35"/>
        <v>Roohi</v>
      </c>
      <c r="D503" t="s">
        <v>2939</v>
      </c>
      <c r="E503" t="s">
        <v>1396</v>
      </c>
      <c r="F503" t="str">
        <f t="shared" si="37"/>
        <v>Rajkummar Rao</v>
      </c>
      <c r="G503" t="s">
        <v>2940</v>
      </c>
      <c r="H503" t="s">
        <v>14</v>
      </c>
      <c r="I503" t="str">
        <f t="shared" si="38"/>
        <v>India</v>
      </c>
      <c r="J503" t="str">
        <f>TRIM(Table1[[#This Row],[Oldest Country]])</f>
        <v>India</v>
      </c>
      <c r="K503" s="17">
        <v>44295</v>
      </c>
      <c r="L503" s="17" t="str">
        <f t="shared" si="36"/>
        <v>Fri</v>
      </c>
      <c r="M503" s="17">
        <v>2021</v>
      </c>
      <c r="N503" t="s">
        <v>33</v>
      </c>
      <c r="O503" t="s">
        <v>726</v>
      </c>
      <c r="P503" t="s">
        <v>2941</v>
      </c>
      <c r="Q503" t="s">
        <v>2942</v>
      </c>
      <c r="R503" t="str">
        <f t="shared" si="39"/>
        <v>Comedies</v>
      </c>
    </row>
    <row r="504" spans="1:18" x14ac:dyDescent="0.2">
      <c r="A504" t="s">
        <v>2943</v>
      </c>
      <c r="B504" t="s">
        <v>1</v>
      </c>
      <c r="C504" t="str">
        <f t="shared" si="35"/>
        <v>Thunder Force</v>
      </c>
      <c r="D504" t="s">
        <v>2944</v>
      </c>
      <c r="E504" t="s">
        <v>2945</v>
      </c>
      <c r="F504" t="str">
        <f t="shared" si="37"/>
        <v>Melissa McCarthy</v>
      </c>
      <c r="G504" t="s">
        <v>2946</v>
      </c>
      <c r="H504" t="s">
        <v>2</v>
      </c>
      <c r="I504" t="str">
        <f t="shared" si="38"/>
        <v>United States</v>
      </c>
      <c r="J504" t="str">
        <f>TRIM(Table1[[#This Row],[Oldest Country]])</f>
        <v>United States</v>
      </c>
      <c r="K504" s="17">
        <v>44295</v>
      </c>
      <c r="L504" s="17" t="str">
        <f t="shared" si="36"/>
        <v>Fri</v>
      </c>
      <c r="M504" s="17">
        <v>2021</v>
      </c>
      <c r="N504" t="s">
        <v>3</v>
      </c>
      <c r="O504" t="s">
        <v>625</v>
      </c>
      <c r="P504" t="s">
        <v>412</v>
      </c>
      <c r="Q504" t="s">
        <v>2947</v>
      </c>
      <c r="R504" t="str">
        <f t="shared" si="39"/>
        <v>Action &amp; Adventure</v>
      </c>
    </row>
    <row r="505" spans="1:18" x14ac:dyDescent="0.2">
      <c r="A505" t="s">
        <v>2948</v>
      </c>
      <c r="B505" t="s">
        <v>1</v>
      </c>
      <c r="C505" t="str">
        <f t="shared" si="35"/>
        <v>Two Distant Strangers</v>
      </c>
      <c r="D505" t="s">
        <v>2949</v>
      </c>
      <c r="E505" t="s">
        <v>2950</v>
      </c>
      <c r="F505" t="str">
        <f t="shared" si="37"/>
        <v>Joey Bada$$</v>
      </c>
      <c r="G505" t="s">
        <v>2951</v>
      </c>
      <c r="H505" t="s">
        <v>2</v>
      </c>
      <c r="I505" t="str">
        <f t="shared" si="38"/>
        <v>United States</v>
      </c>
      <c r="J505" t="str">
        <f>TRIM(Table1[[#This Row],[Oldest Country]])</f>
        <v>United States</v>
      </c>
      <c r="K505" s="17">
        <v>44295</v>
      </c>
      <c r="L505" s="17" t="str">
        <f t="shared" si="36"/>
        <v>Fri</v>
      </c>
      <c r="M505" s="17">
        <v>2021</v>
      </c>
      <c r="N505" t="s">
        <v>8</v>
      </c>
      <c r="O505" t="s">
        <v>2362</v>
      </c>
      <c r="P505" t="s">
        <v>316</v>
      </c>
      <c r="Q505" t="s">
        <v>2952</v>
      </c>
      <c r="R505" t="str">
        <f t="shared" si="39"/>
        <v>Dramas</v>
      </c>
    </row>
    <row r="506" spans="1:18" x14ac:dyDescent="0.2">
      <c r="A506" t="s">
        <v>2953</v>
      </c>
      <c r="B506" t="s">
        <v>1</v>
      </c>
      <c r="C506" t="str">
        <f t="shared" si="35"/>
        <v>Story of Kale</v>
      </c>
      <c r="D506" t="s">
        <v>2954</v>
      </c>
      <c r="E506" t="s">
        <v>2955</v>
      </c>
      <c r="F506" t="str">
        <f t="shared" si="37"/>
        <v>Ardhito Pramono</v>
      </c>
      <c r="G506" t="s">
        <v>2956</v>
      </c>
      <c r="H506" t="s">
        <v>1308</v>
      </c>
      <c r="I506" t="str">
        <f t="shared" si="38"/>
        <v>Indonesia</v>
      </c>
      <c r="J506" t="str">
        <f>TRIM(Table1[[#This Row],[Oldest Country]])</f>
        <v>Indonesia</v>
      </c>
      <c r="K506" s="17">
        <v>44294</v>
      </c>
      <c r="L506" s="17" t="str">
        <f t="shared" si="36"/>
        <v>Thu</v>
      </c>
      <c r="M506" s="17">
        <v>2020</v>
      </c>
      <c r="N506" t="s">
        <v>53</v>
      </c>
      <c r="O506" t="s">
        <v>811</v>
      </c>
      <c r="P506" t="s">
        <v>278</v>
      </c>
      <c r="Q506" t="s">
        <v>2957</v>
      </c>
      <c r="R506" t="str">
        <f t="shared" si="39"/>
        <v>Dramas</v>
      </c>
    </row>
    <row r="507" spans="1:18" x14ac:dyDescent="0.2">
      <c r="A507" t="s">
        <v>2960</v>
      </c>
      <c r="B507" t="s">
        <v>1</v>
      </c>
      <c r="C507" t="str">
        <f t="shared" si="35"/>
        <v>Mandela</v>
      </c>
      <c r="D507" t="s">
        <v>2961</v>
      </c>
      <c r="E507" t="s">
        <v>2962</v>
      </c>
      <c r="F507" t="str">
        <f t="shared" si="37"/>
        <v>Yogi Babu</v>
      </c>
      <c r="G507" t="s">
        <v>2963</v>
      </c>
      <c r="H507" t="s">
        <v>14</v>
      </c>
      <c r="I507" t="str">
        <f t="shared" si="38"/>
        <v>India</v>
      </c>
      <c r="J507" t="str">
        <f>TRIM(Table1[[#This Row],[Oldest Country]])</f>
        <v>India</v>
      </c>
      <c r="K507" s="17">
        <v>44291</v>
      </c>
      <c r="L507" s="17" t="str">
        <f t="shared" si="36"/>
        <v>Mon</v>
      </c>
      <c r="M507" s="17">
        <v>2021</v>
      </c>
      <c r="N507" t="s">
        <v>33</v>
      </c>
      <c r="O507" t="s">
        <v>804</v>
      </c>
      <c r="P507" t="s">
        <v>250</v>
      </c>
      <c r="Q507" t="s">
        <v>2964</v>
      </c>
      <c r="R507" t="str">
        <f t="shared" si="39"/>
        <v>Comedies</v>
      </c>
    </row>
    <row r="508" spans="1:18" x14ac:dyDescent="0.2">
      <c r="A508" t="s">
        <v>2965</v>
      </c>
      <c r="B508" t="s">
        <v>1</v>
      </c>
      <c r="C508" t="str">
        <f t="shared" si="35"/>
        <v>The Fisherman's Diary</v>
      </c>
      <c r="D508" t="s">
        <v>2966</v>
      </c>
      <c r="E508" t="s">
        <v>2967</v>
      </c>
      <c r="F508" t="str">
        <f t="shared" si="37"/>
        <v>Kang Quintus</v>
      </c>
      <c r="G508" t="s">
        <v>2968</v>
      </c>
      <c r="H508" t="s">
        <v>2969</v>
      </c>
      <c r="I508" t="str">
        <f t="shared" si="38"/>
        <v>Cameroon</v>
      </c>
      <c r="J508" t="str">
        <f>TRIM(Table1[[#This Row],[Oldest Country]])</f>
        <v>Cameroon</v>
      </c>
      <c r="K508" s="17">
        <v>44290</v>
      </c>
      <c r="L508" s="17" t="str">
        <f t="shared" si="36"/>
        <v>Sun</v>
      </c>
      <c r="M508" s="17">
        <v>2020</v>
      </c>
      <c r="N508" t="s">
        <v>8</v>
      </c>
      <c r="O508" t="s">
        <v>323</v>
      </c>
      <c r="P508" t="s">
        <v>50</v>
      </c>
      <c r="Q508" t="s">
        <v>2970</v>
      </c>
      <c r="R508" t="str">
        <f t="shared" si="39"/>
        <v>Dramas</v>
      </c>
    </row>
    <row r="509" spans="1:18" x14ac:dyDescent="0.2">
      <c r="A509" t="s">
        <v>2971</v>
      </c>
      <c r="B509" t="s">
        <v>1</v>
      </c>
      <c r="C509" t="str">
        <f t="shared" si="35"/>
        <v>What Lies Below</v>
      </c>
      <c r="D509" t="s">
        <v>2972</v>
      </c>
      <c r="E509" t="s">
        <v>2973</v>
      </c>
      <c r="F509" t="str">
        <f t="shared" si="37"/>
        <v>Ema Horvath</v>
      </c>
      <c r="G509" t="s">
        <v>2974</v>
      </c>
      <c r="H509" t="s">
        <v>2</v>
      </c>
      <c r="I509" t="str">
        <f t="shared" si="38"/>
        <v>United States</v>
      </c>
      <c r="J509" t="str">
        <f>TRIM(Table1[[#This Row],[Oldest Country]])</f>
        <v>United States</v>
      </c>
      <c r="K509" s="17">
        <v>44290</v>
      </c>
      <c r="L509" s="17" t="str">
        <f t="shared" si="36"/>
        <v>Sun</v>
      </c>
      <c r="M509" s="17">
        <v>2020</v>
      </c>
      <c r="N509" t="s">
        <v>8</v>
      </c>
      <c r="O509" t="s">
        <v>183</v>
      </c>
      <c r="P509" t="s">
        <v>1672</v>
      </c>
      <c r="Q509" t="s">
        <v>2975</v>
      </c>
      <c r="R509" t="str">
        <f t="shared" si="39"/>
        <v>Horror Movies</v>
      </c>
    </row>
    <row r="510" spans="1:18" x14ac:dyDescent="0.2">
      <c r="A510" t="s">
        <v>2976</v>
      </c>
      <c r="B510" t="s">
        <v>1</v>
      </c>
      <c r="C510" t="str">
        <f t="shared" si="35"/>
        <v>Escape from Planet Earth</v>
      </c>
      <c r="D510" t="s">
        <v>2977</v>
      </c>
      <c r="E510" t="s">
        <v>2978</v>
      </c>
      <c r="F510" t="str">
        <f t="shared" si="37"/>
        <v>Rob Corddry</v>
      </c>
      <c r="G510" t="s">
        <v>2979</v>
      </c>
      <c r="H510" t="s">
        <v>360</v>
      </c>
      <c r="I510" t="str">
        <f t="shared" si="38"/>
        <v>United States</v>
      </c>
      <c r="J510" t="str">
        <f>TRIM(Table1[[#This Row],[Oldest Country]])</f>
        <v>United States</v>
      </c>
      <c r="K510" s="17">
        <v>44289</v>
      </c>
      <c r="L510" s="17" t="str">
        <f t="shared" si="36"/>
        <v>Sat</v>
      </c>
      <c r="M510" s="17">
        <v>2013</v>
      </c>
      <c r="N510" t="s">
        <v>17</v>
      </c>
      <c r="O510" t="s">
        <v>572</v>
      </c>
      <c r="P510" t="s">
        <v>1012</v>
      </c>
      <c r="Q510" t="s">
        <v>2980</v>
      </c>
      <c r="R510" t="str">
        <f t="shared" si="39"/>
        <v>Children &amp; Family Movies</v>
      </c>
    </row>
    <row r="511" spans="1:18" x14ac:dyDescent="0.2">
      <c r="A511" t="s">
        <v>2981</v>
      </c>
      <c r="B511" t="s">
        <v>1</v>
      </c>
      <c r="C511" t="str">
        <f t="shared" si="35"/>
        <v>Accepted</v>
      </c>
      <c r="D511" t="s">
        <v>2982</v>
      </c>
      <c r="E511" t="s">
        <v>2983</v>
      </c>
      <c r="F511" t="str">
        <f t="shared" si="37"/>
        <v>Justin Long</v>
      </c>
      <c r="G511" t="s">
        <v>2984</v>
      </c>
      <c r="H511" t="s">
        <v>2</v>
      </c>
      <c r="I511" t="str">
        <f t="shared" si="38"/>
        <v>United States</v>
      </c>
      <c r="J511" t="str">
        <f>TRIM(Table1[[#This Row],[Oldest Country]])</f>
        <v>United States</v>
      </c>
      <c r="K511" s="17">
        <v>44288</v>
      </c>
      <c r="L511" s="17" t="str">
        <f t="shared" si="36"/>
        <v>Fri</v>
      </c>
      <c r="M511" s="17">
        <v>2006</v>
      </c>
      <c r="N511" t="s">
        <v>3</v>
      </c>
      <c r="O511" t="s">
        <v>202</v>
      </c>
      <c r="P511" t="s">
        <v>86</v>
      </c>
      <c r="Q511" t="s">
        <v>2985</v>
      </c>
      <c r="R511" t="str">
        <f t="shared" si="39"/>
        <v>Comedies</v>
      </c>
    </row>
    <row r="512" spans="1:18" x14ac:dyDescent="0.2">
      <c r="A512" t="s">
        <v>2986</v>
      </c>
      <c r="B512" t="s">
        <v>1</v>
      </c>
      <c r="C512" t="str">
        <f t="shared" si="35"/>
        <v>Air Strike</v>
      </c>
      <c r="D512" t="s">
        <v>2987</v>
      </c>
      <c r="E512" t="s">
        <v>2988</v>
      </c>
      <c r="F512" t="str">
        <f t="shared" si="37"/>
        <v>Bruce Willis</v>
      </c>
      <c r="G512" t="s">
        <v>2989</v>
      </c>
      <c r="H512" t="s">
        <v>1734</v>
      </c>
      <c r="I512" t="str">
        <f t="shared" si="38"/>
        <v>China</v>
      </c>
      <c r="J512" t="str">
        <f>TRIM(Table1[[#This Row],[Oldest Country]])</f>
        <v>China</v>
      </c>
      <c r="K512" s="17">
        <v>44288</v>
      </c>
      <c r="L512" s="17" t="str">
        <f t="shared" si="36"/>
        <v>Fri</v>
      </c>
      <c r="M512" s="17">
        <v>2018</v>
      </c>
      <c r="N512" t="s">
        <v>154</v>
      </c>
      <c r="O512" t="s">
        <v>92</v>
      </c>
      <c r="P512" t="s">
        <v>111</v>
      </c>
      <c r="Q512" t="s">
        <v>2990</v>
      </c>
      <c r="R512" t="str">
        <f t="shared" si="39"/>
        <v>Action &amp; Adventure</v>
      </c>
    </row>
    <row r="513" spans="1:18" x14ac:dyDescent="0.2">
      <c r="A513" t="s">
        <v>2991</v>
      </c>
      <c r="B513" t="s">
        <v>1</v>
      </c>
      <c r="C513" t="str">
        <f t="shared" si="35"/>
        <v>An American Girl</v>
      </c>
      <c r="D513" t="s">
        <v>2992</v>
      </c>
      <c r="E513" t="s">
        <v>873</v>
      </c>
      <c r="F513" t="str">
        <f t="shared" si="37"/>
        <v>Jade Pettyjohn</v>
      </c>
      <c r="G513" t="s">
        <v>2993</v>
      </c>
      <c r="H513" t="s">
        <v>360</v>
      </c>
      <c r="I513" t="str">
        <f t="shared" si="38"/>
        <v>United States</v>
      </c>
      <c r="J513" t="str">
        <f>TRIM(Table1[[#This Row],[Oldest Country]])</f>
        <v>United States</v>
      </c>
      <c r="K513" s="17">
        <v>44288</v>
      </c>
      <c r="L513" s="17" t="str">
        <f t="shared" si="36"/>
        <v>Fri</v>
      </c>
      <c r="M513" s="17">
        <v>2012</v>
      </c>
      <c r="N513" t="s">
        <v>68</v>
      </c>
      <c r="O513" t="s">
        <v>60</v>
      </c>
      <c r="P513" t="s">
        <v>1066</v>
      </c>
      <c r="Q513" t="s">
        <v>2994</v>
      </c>
      <c r="R513" t="str">
        <f t="shared" si="39"/>
        <v>Children &amp; Family Movies</v>
      </c>
    </row>
    <row r="514" spans="1:18" x14ac:dyDescent="0.2">
      <c r="A514" t="s">
        <v>2995</v>
      </c>
      <c r="B514" t="s">
        <v>1</v>
      </c>
      <c r="C514" t="str">
        <f t="shared" ref="C514:C577" si="40">IFERROR(LEFT(D514, FIND(":", D514)-1), D514)</f>
        <v>Concrete Cowboy</v>
      </c>
      <c r="D514" t="s">
        <v>2996</v>
      </c>
      <c r="E514" t="s">
        <v>2997</v>
      </c>
      <c r="F514" t="str">
        <f t="shared" si="37"/>
        <v>Idris Elba</v>
      </c>
      <c r="G514" t="s">
        <v>2998</v>
      </c>
      <c r="H514" t="s">
        <v>283</v>
      </c>
      <c r="I514" t="str">
        <f t="shared" si="38"/>
        <v>United Kingdom</v>
      </c>
      <c r="J514" t="str">
        <f>TRIM(Table1[[#This Row],[Oldest Country]])</f>
        <v>United Kingdom</v>
      </c>
      <c r="K514" s="17">
        <v>44288</v>
      </c>
      <c r="L514" s="17" t="str">
        <f t="shared" ref="L514:L577" si="41">TEXT(K:K, "DDD")</f>
        <v>Fri</v>
      </c>
      <c r="M514" s="17">
        <v>2021</v>
      </c>
      <c r="N514" t="s">
        <v>154</v>
      </c>
      <c r="O514" t="s">
        <v>617</v>
      </c>
      <c r="P514" t="s">
        <v>652</v>
      </c>
      <c r="Q514" t="s">
        <v>2999</v>
      </c>
      <c r="R514" t="str">
        <f t="shared" si="39"/>
        <v>Dramas</v>
      </c>
    </row>
    <row r="515" spans="1:18" x14ac:dyDescent="0.2">
      <c r="A515" t="s">
        <v>3000</v>
      </c>
      <c r="B515" t="s">
        <v>1</v>
      </c>
      <c r="C515" t="str">
        <f t="shared" si="40"/>
        <v>Cross</v>
      </c>
      <c r="D515" t="s">
        <v>3001</v>
      </c>
      <c r="E515" t="s">
        <v>3002</v>
      </c>
      <c r="F515" t="str">
        <f t="shared" ref="F515:F578" si="42">IFERROR(LEFT(G515, FIND(",",G515)-1),G515)</f>
        <v>Brian Austin Green</v>
      </c>
      <c r="G515" t="s">
        <v>3003</v>
      </c>
      <c r="H515" t="s">
        <v>2</v>
      </c>
      <c r="I515" t="str">
        <f t="shared" ref="I515:I578" si="43">IFERROR(LEFT(H515, FIND(",", H515) -1), H515)</f>
        <v>United States</v>
      </c>
      <c r="J515" t="str">
        <f>TRIM(Table1[[#This Row],[Oldest Country]])</f>
        <v>United States</v>
      </c>
      <c r="K515" s="17">
        <v>44288</v>
      </c>
      <c r="L515" s="17" t="str">
        <f t="shared" si="41"/>
        <v>Fri</v>
      </c>
      <c r="M515" s="17">
        <v>2019</v>
      </c>
      <c r="N515" t="s">
        <v>154</v>
      </c>
      <c r="O515" t="s">
        <v>188</v>
      </c>
      <c r="P515" t="s">
        <v>156</v>
      </c>
      <c r="Q515" t="s">
        <v>3004</v>
      </c>
      <c r="R515" t="str">
        <f t="shared" ref="R515:R578" si="44">IFERROR(LEFT(P515, FIND(",", P515)-1), P515)</f>
        <v>Action &amp; Adventure</v>
      </c>
    </row>
    <row r="516" spans="1:18" x14ac:dyDescent="0.2">
      <c r="A516" t="s">
        <v>3005</v>
      </c>
      <c r="B516" t="s">
        <v>1</v>
      </c>
      <c r="C516" t="str">
        <f t="shared" si="40"/>
        <v>God Calling</v>
      </c>
      <c r="D516" t="s">
        <v>3006</v>
      </c>
      <c r="E516" t="s">
        <v>3007</v>
      </c>
      <c r="F516" t="str">
        <f t="shared" si="42"/>
        <v>Zainab Balogun</v>
      </c>
      <c r="G516" t="s">
        <v>3008</v>
      </c>
      <c r="H516" t="s">
        <v>166</v>
      </c>
      <c r="I516" t="str">
        <f t="shared" si="43"/>
        <v>Nigeria</v>
      </c>
      <c r="J516" t="str">
        <f>TRIM(Table1[[#This Row],[Oldest Country]])</f>
        <v>Nigeria</v>
      </c>
      <c r="K516" s="17">
        <v>44288</v>
      </c>
      <c r="L516" s="17" t="str">
        <f t="shared" si="41"/>
        <v>Fri</v>
      </c>
      <c r="M516" s="17">
        <v>2018</v>
      </c>
      <c r="N516" t="s">
        <v>8</v>
      </c>
      <c r="O516" t="s">
        <v>422</v>
      </c>
      <c r="P516" t="s">
        <v>1541</v>
      </c>
      <c r="Q516" t="s">
        <v>3009</v>
      </c>
      <c r="R516" t="str">
        <f t="shared" si="44"/>
        <v>Dramas</v>
      </c>
    </row>
    <row r="517" spans="1:18" x14ac:dyDescent="0.2">
      <c r="A517" t="s">
        <v>3010</v>
      </c>
      <c r="B517" t="s">
        <v>1</v>
      </c>
      <c r="C517" t="str">
        <f t="shared" si="40"/>
        <v>Irul</v>
      </c>
      <c r="D517" t="s">
        <v>3011</v>
      </c>
      <c r="E517" t="s">
        <v>3012</v>
      </c>
      <c r="F517" t="str">
        <f t="shared" si="42"/>
        <v>Fahadh Faasil</v>
      </c>
      <c r="G517" t="s">
        <v>3013</v>
      </c>
      <c r="H517" t="s">
        <v>14</v>
      </c>
      <c r="I517" t="str">
        <f t="shared" si="43"/>
        <v>India</v>
      </c>
      <c r="J517" t="str">
        <f>TRIM(Table1[[#This Row],[Oldest Country]])</f>
        <v>India</v>
      </c>
      <c r="K517" s="17">
        <v>44288</v>
      </c>
      <c r="L517" s="17" t="str">
        <f t="shared" si="41"/>
        <v>Fri</v>
      </c>
      <c r="M517" s="17">
        <v>2021</v>
      </c>
      <c r="N517" t="s">
        <v>8</v>
      </c>
      <c r="O517" t="s">
        <v>18</v>
      </c>
      <c r="P517" t="s">
        <v>266</v>
      </c>
      <c r="Q517" t="s">
        <v>3014</v>
      </c>
      <c r="R517" t="str">
        <f t="shared" si="44"/>
        <v>International Movies</v>
      </c>
    </row>
    <row r="518" spans="1:18" x14ac:dyDescent="0.2">
      <c r="A518" t="s">
        <v>3015</v>
      </c>
      <c r="B518" t="s">
        <v>1</v>
      </c>
      <c r="C518" t="str">
        <f t="shared" si="40"/>
        <v>Just Say Yes</v>
      </c>
      <c r="D518" t="s">
        <v>3016</v>
      </c>
      <c r="E518" t="s">
        <v>3017</v>
      </c>
      <c r="F518" t="str">
        <f t="shared" si="42"/>
        <v>Yolanthe Cabau</v>
      </c>
      <c r="G518" t="s">
        <v>3018</v>
      </c>
      <c r="H518" t="s">
        <v>1964</v>
      </c>
      <c r="I518" t="str">
        <f t="shared" si="43"/>
        <v>Netherlands</v>
      </c>
      <c r="J518" t="str">
        <f>TRIM(Table1[[#This Row],[Oldest Country]])</f>
        <v>Netherlands</v>
      </c>
      <c r="K518" s="17">
        <v>44288</v>
      </c>
      <c r="L518" s="17" t="str">
        <f t="shared" si="41"/>
        <v>Fri</v>
      </c>
      <c r="M518" s="17">
        <v>2021</v>
      </c>
      <c r="N518" t="s">
        <v>8</v>
      </c>
      <c r="O518" t="s">
        <v>140</v>
      </c>
      <c r="P518" t="s">
        <v>75</v>
      </c>
      <c r="Q518" t="s">
        <v>3019</v>
      </c>
      <c r="R518" t="str">
        <f t="shared" si="44"/>
        <v>Comedies</v>
      </c>
    </row>
    <row r="519" spans="1:18" x14ac:dyDescent="0.2">
      <c r="A519" t="s">
        <v>3020</v>
      </c>
      <c r="B519" t="s">
        <v>1</v>
      </c>
      <c r="C519" t="str">
        <f t="shared" si="40"/>
        <v>Madame Claude</v>
      </c>
      <c r="D519" t="s">
        <v>3021</v>
      </c>
      <c r="E519" t="s">
        <v>3022</v>
      </c>
      <c r="F519" t="str">
        <f t="shared" si="42"/>
        <v>Karole Rocher</v>
      </c>
      <c r="G519" t="s">
        <v>3023</v>
      </c>
      <c r="H519" t="s">
        <v>275</v>
      </c>
      <c r="I519" t="str">
        <f t="shared" si="43"/>
        <v>France</v>
      </c>
      <c r="J519" t="str">
        <f>TRIM(Table1[[#This Row],[Oldest Country]])</f>
        <v>France</v>
      </c>
      <c r="K519" s="17">
        <v>44288</v>
      </c>
      <c r="L519" s="17" t="str">
        <f t="shared" si="41"/>
        <v>Fri</v>
      </c>
      <c r="M519" s="17">
        <v>2021</v>
      </c>
      <c r="N519" t="s">
        <v>8</v>
      </c>
      <c r="O519" t="s">
        <v>236</v>
      </c>
      <c r="P519" t="s">
        <v>50</v>
      </c>
      <c r="Q519" t="s">
        <v>3024</v>
      </c>
      <c r="R519" t="str">
        <f t="shared" si="44"/>
        <v>Dramas</v>
      </c>
    </row>
    <row r="520" spans="1:18" x14ac:dyDescent="0.2">
      <c r="A520" t="s">
        <v>3025</v>
      </c>
      <c r="B520" t="s">
        <v>1</v>
      </c>
      <c r="C520" t="str">
        <f t="shared" si="40"/>
        <v>Wild Child</v>
      </c>
      <c r="D520" t="s">
        <v>3026</v>
      </c>
      <c r="E520" t="s">
        <v>3027</v>
      </c>
      <c r="F520" t="str">
        <f t="shared" si="42"/>
        <v>Emma Roberts</v>
      </c>
      <c r="G520" t="s">
        <v>3028</v>
      </c>
      <c r="H520" t="s">
        <v>2541</v>
      </c>
      <c r="I520" t="str">
        <f t="shared" si="43"/>
        <v>United States</v>
      </c>
      <c r="J520" t="str">
        <f>TRIM(Table1[[#This Row],[Oldest Country]])</f>
        <v>United States</v>
      </c>
      <c r="K520" s="17">
        <v>44288</v>
      </c>
      <c r="L520" s="17" t="str">
        <f t="shared" si="41"/>
        <v>Fri</v>
      </c>
      <c r="M520" s="17">
        <v>2008</v>
      </c>
      <c r="N520" t="s">
        <v>3</v>
      </c>
      <c r="O520" t="s">
        <v>140</v>
      </c>
      <c r="P520" t="s">
        <v>318</v>
      </c>
      <c r="Q520" t="s">
        <v>3029</v>
      </c>
      <c r="R520" t="str">
        <f t="shared" si="44"/>
        <v>Comedies</v>
      </c>
    </row>
    <row r="521" spans="1:18" x14ac:dyDescent="0.2">
      <c r="A521" t="s">
        <v>3030</v>
      </c>
      <c r="B521" t="s">
        <v>1</v>
      </c>
      <c r="C521" t="str">
        <f t="shared" si="40"/>
        <v>Woody Woodpecker</v>
      </c>
      <c r="D521" t="s">
        <v>3031</v>
      </c>
      <c r="E521" t="s">
        <v>3032</v>
      </c>
      <c r="F521" t="str">
        <f t="shared" si="42"/>
        <v>Timothy Omundson</v>
      </c>
      <c r="G521" t="s">
        <v>3033</v>
      </c>
      <c r="H521" t="s">
        <v>2</v>
      </c>
      <c r="I521" t="str">
        <f t="shared" si="43"/>
        <v>United States</v>
      </c>
      <c r="J521" t="str">
        <f>TRIM(Table1[[#This Row],[Oldest Country]])</f>
        <v>United States</v>
      </c>
      <c r="K521" s="17">
        <v>44288</v>
      </c>
      <c r="L521" s="17" t="str">
        <f t="shared" si="41"/>
        <v>Fri</v>
      </c>
      <c r="M521" s="17">
        <v>2017</v>
      </c>
      <c r="N521" t="s">
        <v>17</v>
      </c>
      <c r="O521" t="s">
        <v>18</v>
      </c>
      <c r="P521" t="s">
        <v>54</v>
      </c>
      <c r="Q521" t="s">
        <v>3034</v>
      </c>
      <c r="R521" t="str">
        <f t="shared" si="44"/>
        <v>Children &amp; Family Movies</v>
      </c>
    </row>
    <row r="522" spans="1:18" x14ac:dyDescent="0.2">
      <c r="A522" t="s">
        <v>3035</v>
      </c>
      <c r="B522" t="s">
        <v>1</v>
      </c>
      <c r="C522">
        <f t="shared" si="40"/>
        <v>2012</v>
      </c>
      <c r="D522">
        <v>2012</v>
      </c>
      <c r="E522" t="s">
        <v>2534</v>
      </c>
      <c r="F522" t="str">
        <f t="shared" si="42"/>
        <v>John Cusack</v>
      </c>
      <c r="G522" t="s">
        <v>3036</v>
      </c>
      <c r="H522" t="s">
        <v>2</v>
      </c>
      <c r="I522" t="str">
        <f t="shared" si="43"/>
        <v>United States</v>
      </c>
      <c r="J522" t="str">
        <f>TRIM(Table1[[#This Row],[Oldest Country]])</f>
        <v>United States</v>
      </c>
      <c r="K522" s="17">
        <v>44287</v>
      </c>
      <c r="L522" s="17" t="str">
        <f t="shared" si="41"/>
        <v>Thu</v>
      </c>
      <c r="M522" s="17">
        <v>2009</v>
      </c>
      <c r="N522" t="s">
        <v>3</v>
      </c>
      <c r="O522" t="s">
        <v>3037</v>
      </c>
      <c r="P522" t="s">
        <v>385</v>
      </c>
      <c r="Q522" t="s">
        <v>3038</v>
      </c>
      <c r="R522" t="str">
        <f t="shared" si="44"/>
        <v>Action &amp; Adventure</v>
      </c>
    </row>
    <row r="523" spans="1:18" x14ac:dyDescent="0.2">
      <c r="A523" t="s">
        <v>3039</v>
      </c>
      <c r="B523" t="s">
        <v>1</v>
      </c>
      <c r="C523" t="str">
        <f t="shared" si="40"/>
        <v>3 Idiots</v>
      </c>
      <c r="D523" t="s">
        <v>3040</v>
      </c>
      <c r="E523" t="s">
        <v>3041</v>
      </c>
      <c r="F523" t="str">
        <f t="shared" si="42"/>
        <v>Aamir Khan</v>
      </c>
      <c r="G523" t="s">
        <v>3042</v>
      </c>
      <c r="H523" t="s">
        <v>14</v>
      </c>
      <c r="I523" t="str">
        <f t="shared" si="43"/>
        <v>India</v>
      </c>
      <c r="J523" t="str">
        <f>TRIM(Table1[[#This Row],[Oldest Country]])</f>
        <v>India</v>
      </c>
      <c r="K523" s="17">
        <v>44287</v>
      </c>
      <c r="L523" s="17" t="str">
        <f t="shared" si="41"/>
        <v>Thu</v>
      </c>
      <c r="M523" s="17">
        <v>2009</v>
      </c>
      <c r="N523" t="s">
        <v>3</v>
      </c>
      <c r="O523" t="s">
        <v>3043</v>
      </c>
      <c r="P523" t="s">
        <v>250</v>
      </c>
      <c r="Q523" t="s">
        <v>3044</v>
      </c>
      <c r="R523" t="str">
        <f t="shared" si="44"/>
        <v>Comedies</v>
      </c>
    </row>
    <row r="524" spans="1:18" x14ac:dyDescent="0.2">
      <c r="A524" t="s">
        <v>3045</v>
      </c>
      <c r="B524" t="s">
        <v>1</v>
      </c>
      <c r="C524" t="str">
        <f t="shared" si="40"/>
        <v>Ferrari Ki Sawaari</v>
      </c>
      <c r="D524" t="s">
        <v>3046</v>
      </c>
      <c r="E524" t="s">
        <v>3047</v>
      </c>
      <c r="F524" t="str">
        <f t="shared" si="42"/>
        <v>Sharman Joshi</v>
      </c>
      <c r="G524" t="s">
        <v>3048</v>
      </c>
      <c r="H524" t="s">
        <v>14</v>
      </c>
      <c r="I524" t="str">
        <f t="shared" si="43"/>
        <v>India</v>
      </c>
      <c r="J524" t="str">
        <f>TRIM(Table1[[#This Row],[Oldest Country]])</f>
        <v>India</v>
      </c>
      <c r="K524" s="17">
        <v>44287</v>
      </c>
      <c r="L524" s="17" t="str">
        <f t="shared" si="41"/>
        <v>Thu</v>
      </c>
      <c r="M524" s="17">
        <v>2012</v>
      </c>
      <c r="N524" t="s">
        <v>53</v>
      </c>
      <c r="O524" t="s">
        <v>726</v>
      </c>
      <c r="P524" t="s">
        <v>3049</v>
      </c>
      <c r="Q524" t="s">
        <v>3050</v>
      </c>
      <c r="R524" t="str">
        <f t="shared" si="44"/>
        <v>Comedies</v>
      </c>
    </row>
    <row r="525" spans="1:18" x14ac:dyDescent="0.2">
      <c r="A525" t="s">
        <v>3051</v>
      </c>
      <c r="B525" t="s">
        <v>1</v>
      </c>
      <c r="C525" t="str">
        <f t="shared" si="40"/>
        <v>Insidious</v>
      </c>
      <c r="D525" t="s">
        <v>3052</v>
      </c>
      <c r="E525" t="s">
        <v>3053</v>
      </c>
      <c r="F525" t="str">
        <f t="shared" si="42"/>
        <v>Patrick Wilson</v>
      </c>
      <c r="G525" t="s">
        <v>3054</v>
      </c>
      <c r="H525" t="s">
        <v>360</v>
      </c>
      <c r="I525" t="str">
        <f t="shared" si="43"/>
        <v>United States</v>
      </c>
      <c r="J525" t="str">
        <f>TRIM(Table1[[#This Row],[Oldest Country]])</f>
        <v>United States</v>
      </c>
      <c r="K525" s="17">
        <v>44287</v>
      </c>
      <c r="L525" s="17" t="str">
        <f t="shared" si="41"/>
        <v>Thu</v>
      </c>
      <c r="M525" s="17">
        <v>2010</v>
      </c>
      <c r="N525" t="s">
        <v>3</v>
      </c>
      <c r="O525" t="s">
        <v>85</v>
      </c>
      <c r="P525" t="s">
        <v>1672</v>
      </c>
      <c r="Q525" t="s">
        <v>3055</v>
      </c>
      <c r="R525" t="str">
        <f t="shared" si="44"/>
        <v>Horror Movies</v>
      </c>
    </row>
    <row r="526" spans="1:18" x14ac:dyDescent="0.2">
      <c r="A526" t="s">
        <v>3056</v>
      </c>
      <c r="B526" t="s">
        <v>1</v>
      </c>
      <c r="C526" t="str">
        <f t="shared" si="40"/>
        <v>Into the Grizzly Maze</v>
      </c>
      <c r="D526" t="s">
        <v>3057</v>
      </c>
      <c r="E526" t="s">
        <v>3058</v>
      </c>
      <c r="F526" t="str">
        <f t="shared" si="42"/>
        <v>James Marsden</v>
      </c>
      <c r="G526" t="s">
        <v>3059</v>
      </c>
      <c r="H526" t="s">
        <v>360</v>
      </c>
      <c r="I526" t="str">
        <f t="shared" si="43"/>
        <v>United States</v>
      </c>
      <c r="J526" t="str">
        <f>TRIM(Table1[[#This Row],[Oldest Country]])</f>
        <v>United States</v>
      </c>
      <c r="K526" s="17">
        <v>44287</v>
      </c>
      <c r="L526" s="17" t="str">
        <f t="shared" si="41"/>
        <v>Thu</v>
      </c>
      <c r="M526" s="17">
        <v>2015</v>
      </c>
      <c r="N526" t="s">
        <v>154</v>
      </c>
      <c r="O526" t="s">
        <v>4</v>
      </c>
      <c r="P526" t="s">
        <v>2274</v>
      </c>
      <c r="Q526" t="s">
        <v>3060</v>
      </c>
      <c r="R526" t="str">
        <f t="shared" si="44"/>
        <v>Action &amp; Adventure</v>
      </c>
    </row>
    <row r="527" spans="1:18" x14ac:dyDescent="0.2">
      <c r="A527" t="s">
        <v>3061</v>
      </c>
      <c r="B527" t="s">
        <v>1</v>
      </c>
      <c r="C527" t="str">
        <f t="shared" si="40"/>
        <v>Kingsglaive</v>
      </c>
      <c r="D527" t="s">
        <v>3062</v>
      </c>
      <c r="E527" t="s">
        <v>3063</v>
      </c>
      <c r="F527" t="str">
        <f t="shared" si="42"/>
        <v>Aaron Paul</v>
      </c>
      <c r="G527" t="s">
        <v>3064</v>
      </c>
      <c r="H527" t="s">
        <v>3065</v>
      </c>
      <c r="I527" t="str">
        <f t="shared" si="43"/>
        <v>Japan</v>
      </c>
      <c r="J527" t="str">
        <f>TRIM(Table1[[#This Row],[Oldest Country]])</f>
        <v>Japan</v>
      </c>
      <c r="K527" s="17">
        <v>44287</v>
      </c>
      <c r="L527" s="17" t="str">
        <f t="shared" si="41"/>
        <v>Thu</v>
      </c>
      <c r="M527" s="17">
        <v>2016</v>
      </c>
      <c r="N527" t="s">
        <v>3</v>
      </c>
      <c r="O527" t="s">
        <v>133</v>
      </c>
      <c r="P527" t="s">
        <v>385</v>
      </c>
      <c r="Q527" t="s">
        <v>3066</v>
      </c>
      <c r="R527" t="str">
        <f t="shared" si="44"/>
        <v>Action &amp; Adventure</v>
      </c>
    </row>
    <row r="528" spans="1:18" x14ac:dyDescent="0.2">
      <c r="A528" t="s">
        <v>3067</v>
      </c>
      <c r="B528" t="s">
        <v>1</v>
      </c>
      <c r="C528" t="str">
        <f t="shared" si="40"/>
        <v>Legally Blonde</v>
      </c>
      <c r="D528" t="s">
        <v>3068</v>
      </c>
      <c r="E528" t="s">
        <v>97</v>
      </c>
      <c r="F528" t="str">
        <f t="shared" si="42"/>
        <v>Reese Witherspoon</v>
      </c>
      <c r="G528" t="s">
        <v>3069</v>
      </c>
      <c r="H528" t="s">
        <v>2</v>
      </c>
      <c r="I528" t="str">
        <f t="shared" si="43"/>
        <v>United States</v>
      </c>
      <c r="J528" t="str">
        <f>TRIM(Table1[[#This Row],[Oldest Country]])</f>
        <v>United States</v>
      </c>
      <c r="K528" s="17">
        <v>44287</v>
      </c>
      <c r="L528" s="17" t="str">
        <f t="shared" si="41"/>
        <v>Thu</v>
      </c>
      <c r="M528" s="17">
        <v>2001</v>
      </c>
      <c r="N528" t="s">
        <v>3</v>
      </c>
      <c r="O528" t="s">
        <v>118</v>
      </c>
      <c r="P528" t="s">
        <v>318</v>
      </c>
      <c r="Q528" t="s">
        <v>3070</v>
      </c>
      <c r="R528" t="str">
        <f t="shared" si="44"/>
        <v>Comedies</v>
      </c>
    </row>
    <row r="529" spans="1:18" x14ac:dyDescent="0.2">
      <c r="A529" t="s">
        <v>3071</v>
      </c>
      <c r="B529" t="s">
        <v>1</v>
      </c>
      <c r="C529" t="str">
        <f t="shared" si="40"/>
        <v>Madam Chief Minister</v>
      </c>
      <c r="D529" t="s">
        <v>3072</v>
      </c>
      <c r="E529" t="s">
        <v>3073</v>
      </c>
      <c r="F529" t="str">
        <f t="shared" si="42"/>
        <v>Richa Chadda</v>
      </c>
      <c r="G529" t="s">
        <v>3074</v>
      </c>
      <c r="H529" t="s">
        <v>14</v>
      </c>
      <c r="I529" t="str">
        <f t="shared" si="43"/>
        <v>India</v>
      </c>
      <c r="J529" t="str">
        <f>TRIM(Table1[[#This Row],[Oldest Country]])</f>
        <v>India</v>
      </c>
      <c r="K529" s="17">
        <v>44287</v>
      </c>
      <c r="L529" s="17" t="str">
        <f t="shared" si="41"/>
        <v>Thu</v>
      </c>
      <c r="M529" s="17">
        <v>2020</v>
      </c>
      <c r="N529" t="s">
        <v>33</v>
      </c>
      <c r="O529" t="s">
        <v>384</v>
      </c>
      <c r="P529" t="s">
        <v>50</v>
      </c>
      <c r="Q529" t="s">
        <v>3075</v>
      </c>
      <c r="R529" t="str">
        <f t="shared" si="44"/>
        <v>Dramas</v>
      </c>
    </row>
    <row r="530" spans="1:18" x14ac:dyDescent="0.2">
      <c r="A530" t="s">
        <v>3076</v>
      </c>
      <c r="B530" t="s">
        <v>1</v>
      </c>
      <c r="C530" t="str">
        <f t="shared" si="40"/>
        <v>Maximum Risk</v>
      </c>
      <c r="D530" t="s">
        <v>3077</v>
      </c>
      <c r="E530" t="s">
        <v>3078</v>
      </c>
      <c r="F530" t="str">
        <f t="shared" si="42"/>
        <v>Jean-Claude Van Damme</v>
      </c>
      <c r="G530" t="s">
        <v>3079</v>
      </c>
      <c r="H530" t="s">
        <v>2</v>
      </c>
      <c r="I530" t="str">
        <f t="shared" si="43"/>
        <v>United States</v>
      </c>
      <c r="J530" t="str">
        <f>TRIM(Table1[[#This Row],[Oldest Country]])</f>
        <v>United States</v>
      </c>
      <c r="K530" s="17">
        <v>44287</v>
      </c>
      <c r="L530" s="17" t="str">
        <f t="shared" si="41"/>
        <v>Thu</v>
      </c>
      <c r="M530" s="17">
        <v>1996</v>
      </c>
      <c r="N530" t="s">
        <v>154</v>
      </c>
      <c r="O530" t="s">
        <v>495</v>
      </c>
      <c r="P530" t="s">
        <v>156</v>
      </c>
      <c r="Q530" t="s">
        <v>3080</v>
      </c>
      <c r="R530" t="str">
        <f t="shared" si="44"/>
        <v>Action &amp; Adventure</v>
      </c>
    </row>
    <row r="531" spans="1:18" x14ac:dyDescent="0.2">
      <c r="A531" t="s">
        <v>3082</v>
      </c>
      <c r="B531" t="s">
        <v>1</v>
      </c>
      <c r="C531" t="str">
        <f t="shared" si="40"/>
        <v>My Fair Lady</v>
      </c>
      <c r="D531" t="s">
        <v>3083</v>
      </c>
      <c r="E531" t="s">
        <v>3084</v>
      </c>
      <c r="F531" t="str">
        <f t="shared" si="42"/>
        <v>Audrey Hepburn</v>
      </c>
      <c r="G531" t="s">
        <v>3085</v>
      </c>
      <c r="H531" t="s">
        <v>2</v>
      </c>
      <c r="I531" t="str">
        <f t="shared" si="43"/>
        <v>United States</v>
      </c>
      <c r="J531" t="str">
        <f>TRIM(Table1[[#This Row],[Oldest Country]])</f>
        <v>United States</v>
      </c>
      <c r="K531" s="17">
        <v>44287</v>
      </c>
      <c r="L531" s="17" t="str">
        <f t="shared" si="41"/>
        <v>Thu</v>
      </c>
      <c r="M531" s="17">
        <v>1964</v>
      </c>
      <c r="N531" t="s">
        <v>309</v>
      </c>
      <c r="O531" t="s">
        <v>3086</v>
      </c>
      <c r="P531" t="s">
        <v>3087</v>
      </c>
      <c r="Q531" t="s">
        <v>3088</v>
      </c>
      <c r="R531" t="str">
        <f t="shared" si="44"/>
        <v>Classic Movies</v>
      </c>
    </row>
    <row r="532" spans="1:18" x14ac:dyDescent="0.2">
      <c r="A532" t="s">
        <v>3089</v>
      </c>
      <c r="B532" t="s">
        <v>1</v>
      </c>
      <c r="C532" t="str">
        <f t="shared" si="40"/>
        <v>S.W.A.T.</v>
      </c>
      <c r="D532" t="s">
        <v>3090</v>
      </c>
      <c r="E532" t="s">
        <v>3091</v>
      </c>
      <c r="F532" t="str">
        <f t="shared" si="42"/>
        <v>Sam Jaeger</v>
      </c>
      <c r="G532" t="s">
        <v>3092</v>
      </c>
      <c r="H532" t="s">
        <v>2</v>
      </c>
      <c r="I532" t="str">
        <f t="shared" si="43"/>
        <v>United States</v>
      </c>
      <c r="J532" t="str">
        <f>TRIM(Table1[[#This Row],[Oldest Country]])</f>
        <v>United States</v>
      </c>
      <c r="K532" s="17">
        <v>44287</v>
      </c>
      <c r="L532" s="17" t="str">
        <f t="shared" si="41"/>
        <v>Thu</v>
      </c>
      <c r="M532" s="17">
        <v>2017</v>
      </c>
      <c r="N532" t="s">
        <v>154</v>
      </c>
      <c r="O532" t="s">
        <v>572</v>
      </c>
      <c r="P532" t="s">
        <v>483</v>
      </c>
      <c r="Q532" t="s">
        <v>3093</v>
      </c>
      <c r="R532" t="str">
        <f t="shared" si="44"/>
        <v>Action &amp; Adventure</v>
      </c>
    </row>
    <row r="533" spans="1:18" x14ac:dyDescent="0.2">
      <c r="A533" t="s">
        <v>3094</v>
      </c>
      <c r="B533" t="s">
        <v>1</v>
      </c>
      <c r="C533" t="str">
        <f t="shared" si="40"/>
        <v>Seven Souls in the Skull Castle</v>
      </c>
      <c r="D533" t="s">
        <v>3095</v>
      </c>
      <c r="E533" t="s">
        <v>2152</v>
      </c>
      <c r="F533" t="str">
        <f t="shared" si="42"/>
        <v>Shun Oguri</v>
      </c>
      <c r="G533" t="s">
        <v>3096</v>
      </c>
      <c r="H533" t="s">
        <v>172</v>
      </c>
      <c r="I533" t="str">
        <f t="shared" si="43"/>
        <v>Japan</v>
      </c>
      <c r="J533" t="str">
        <f>TRIM(Table1[[#This Row],[Oldest Country]])</f>
        <v>Japan</v>
      </c>
      <c r="K533" s="17">
        <v>44287</v>
      </c>
      <c r="L533" s="17" t="str">
        <f t="shared" si="41"/>
        <v>Thu</v>
      </c>
      <c r="M533" s="17">
        <v>2017</v>
      </c>
      <c r="N533" t="s">
        <v>33</v>
      </c>
      <c r="O533" t="s">
        <v>3097</v>
      </c>
      <c r="P533" t="s">
        <v>111</v>
      </c>
      <c r="Q533" t="s">
        <v>3098</v>
      </c>
      <c r="R533" t="str">
        <f t="shared" si="44"/>
        <v>Action &amp; Adventure</v>
      </c>
    </row>
    <row r="534" spans="1:18" x14ac:dyDescent="0.2">
      <c r="A534" t="s">
        <v>3100</v>
      </c>
      <c r="B534" t="s">
        <v>1</v>
      </c>
      <c r="C534" t="str">
        <f t="shared" si="40"/>
        <v>Sniper</v>
      </c>
      <c r="D534" t="s">
        <v>3101</v>
      </c>
      <c r="E534" t="s">
        <v>2066</v>
      </c>
      <c r="F534" t="str">
        <f t="shared" si="42"/>
        <v>Chad Michael Collins</v>
      </c>
      <c r="G534" t="s">
        <v>3102</v>
      </c>
      <c r="H534" t="s">
        <v>2</v>
      </c>
      <c r="I534" t="str">
        <f t="shared" si="43"/>
        <v>United States</v>
      </c>
      <c r="J534" t="str">
        <f>TRIM(Table1[[#This Row],[Oldest Country]])</f>
        <v>United States</v>
      </c>
      <c r="K534" s="17">
        <v>44287</v>
      </c>
      <c r="L534" s="17" t="str">
        <f t="shared" si="41"/>
        <v>Thu</v>
      </c>
      <c r="M534" s="17">
        <v>2016</v>
      </c>
      <c r="N534" t="s">
        <v>154</v>
      </c>
      <c r="O534" t="s">
        <v>173</v>
      </c>
      <c r="P534" t="s">
        <v>156</v>
      </c>
      <c r="Q534" t="s">
        <v>3103</v>
      </c>
      <c r="R534" t="str">
        <f t="shared" si="44"/>
        <v>Action &amp; Adventure</v>
      </c>
    </row>
    <row r="535" spans="1:18" x14ac:dyDescent="0.2">
      <c r="A535" t="s">
        <v>3104</v>
      </c>
      <c r="B535" t="s">
        <v>1</v>
      </c>
      <c r="C535" t="str">
        <f t="shared" si="40"/>
        <v>Starship Troopers</v>
      </c>
      <c r="D535" t="s">
        <v>3105</v>
      </c>
      <c r="E535" t="s">
        <v>3106</v>
      </c>
      <c r="F535" t="str">
        <f t="shared" si="42"/>
        <v>Casper Van Dien</v>
      </c>
      <c r="G535" t="s">
        <v>3107</v>
      </c>
      <c r="H535" t="s">
        <v>857</v>
      </c>
      <c r="I535" t="str">
        <f t="shared" si="43"/>
        <v>United States</v>
      </c>
      <c r="J535" t="str">
        <f>TRIM(Table1[[#This Row],[Oldest Country]])</f>
        <v>United States</v>
      </c>
      <c r="K535" s="17">
        <v>44287</v>
      </c>
      <c r="L535" s="17" t="str">
        <f t="shared" si="41"/>
        <v>Thu</v>
      </c>
      <c r="M535" s="17">
        <v>2017</v>
      </c>
      <c r="N535" t="s">
        <v>154</v>
      </c>
      <c r="O535" t="s">
        <v>183</v>
      </c>
      <c r="P535" t="s">
        <v>385</v>
      </c>
      <c r="Q535" t="s">
        <v>3108</v>
      </c>
      <c r="R535" t="str">
        <f t="shared" si="44"/>
        <v>Action &amp; Adventure</v>
      </c>
    </row>
    <row r="536" spans="1:18" x14ac:dyDescent="0.2">
      <c r="A536" t="s">
        <v>3109</v>
      </c>
      <c r="B536" t="s">
        <v>1</v>
      </c>
      <c r="C536" t="str">
        <f t="shared" si="40"/>
        <v>Takers</v>
      </c>
      <c r="D536" t="s">
        <v>3110</v>
      </c>
      <c r="E536" t="s">
        <v>3111</v>
      </c>
      <c r="F536" t="str">
        <f t="shared" si="42"/>
        <v>Matt Dillon</v>
      </c>
      <c r="G536" t="s">
        <v>3112</v>
      </c>
      <c r="H536" t="s">
        <v>2</v>
      </c>
      <c r="I536" t="str">
        <f t="shared" si="43"/>
        <v>United States</v>
      </c>
      <c r="J536" t="str">
        <f>TRIM(Table1[[#This Row],[Oldest Country]])</f>
        <v>United States</v>
      </c>
      <c r="K536" s="17">
        <v>44287</v>
      </c>
      <c r="L536" s="17" t="str">
        <f t="shared" si="41"/>
        <v>Thu</v>
      </c>
      <c r="M536" s="17">
        <v>2010</v>
      </c>
      <c r="N536" t="s">
        <v>3</v>
      </c>
      <c r="O536" t="s">
        <v>625</v>
      </c>
      <c r="P536" t="s">
        <v>156</v>
      </c>
      <c r="Q536" t="s">
        <v>3113</v>
      </c>
      <c r="R536" t="str">
        <f t="shared" si="44"/>
        <v>Action &amp; Adventure</v>
      </c>
    </row>
    <row r="537" spans="1:18" x14ac:dyDescent="0.2">
      <c r="A537" t="s">
        <v>3114</v>
      </c>
      <c r="B537" t="s">
        <v>1</v>
      </c>
      <c r="C537" t="str">
        <f t="shared" si="40"/>
        <v>Tersanjung the Movie</v>
      </c>
      <c r="D537" t="s">
        <v>3115</v>
      </c>
      <c r="E537" t="s">
        <v>3116</v>
      </c>
      <c r="F537" t="str">
        <f t="shared" si="42"/>
        <v>Clara Bernadeth</v>
      </c>
      <c r="G537" t="s">
        <v>3117</v>
      </c>
      <c r="H537" t="s">
        <v>1308</v>
      </c>
      <c r="I537" t="str">
        <f t="shared" si="43"/>
        <v>Indonesia</v>
      </c>
      <c r="J537" t="str">
        <f>TRIM(Table1[[#This Row],[Oldest Country]])</f>
        <v>Indonesia</v>
      </c>
      <c r="K537" s="17">
        <v>44287</v>
      </c>
      <c r="L537" s="17" t="str">
        <f t="shared" si="41"/>
        <v>Thu</v>
      </c>
      <c r="M537" s="17">
        <v>2021</v>
      </c>
      <c r="N537" t="s">
        <v>33</v>
      </c>
      <c r="O537" t="s">
        <v>336</v>
      </c>
      <c r="P537" t="s">
        <v>278</v>
      </c>
      <c r="Q537" t="s">
        <v>3118</v>
      </c>
      <c r="R537" t="str">
        <f t="shared" si="44"/>
        <v>Dramas</v>
      </c>
    </row>
    <row r="538" spans="1:18" x14ac:dyDescent="0.2">
      <c r="A538" t="s">
        <v>3119</v>
      </c>
      <c r="B538" t="s">
        <v>1</v>
      </c>
      <c r="C538" t="str">
        <f t="shared" si="40"/>
        <v>The Knight and the Princess</v>
      </c>
      <c r="D538" t="s">
        <v>3120</v>
      </c>
      <c r="E538" t="s">
        <v>3121</v>
      </c>
      <c r="F538" t="str">
        <f t="shared" si="42"/>
        <v>Sedky Sakhr</v>
      </c>
      <c r="G538" t="s">
        <v>3122</v>
      </c>
      <c r="H538" t="s">
        <v>3123</v>
      </c>
      <c r="I538" t="str">
        <f t="shared" si="43"/>
        <v>Egypt</v>
      </c>
      <c r="J538" t="str">
        <f>TRIM(Table1[[#This Row],[Oldest Country]])</f>
        <v>Egypt</v>
      </c>
      <c r="K538" s="17">
        <v>44287</v>
      </c>
      <c r="L538" s="17" t="str">
        <f t="shared" si="41"/>
        <v>Thu</v>
      </c>
      <c r="M538" s="17">
        <v>2019</v>
      </c>
      <c r="N538" t="s">
        <v>53</v>
      </c>
      <c r="O538" t="s">
        <v>118</v>
      </c>
      <c r="P538" t="s">
        <v>720</v>
      </c>
      <c r="Q538" t="s">
        <v>3124</v>
      </c>
      <c r="R538" t="str">
        <f t="shared" si="44"/>
        <v>Action &amp; Adventure</v>
      </c>
    </row>
    <row r="539" spans="1:18" x14ac:dyDescent="0.2">
      <c r="A539" t="s">
        <v>3125</v>
      </c>
      <c r="B539" t="s">
        <v>1</v>
      </c>
      <c r="C539" t="str">
        <f t="shared" si="40"/>
        <v>The Pianist</v>
      </c>
      <c r="D539" t="s">
        <v>3126</v>
      </c>
      <c r="E539" t="s">
        <v>3127</v>
      </c>
      <c r="F539" t="str">
        <f t="shared" si="42"/>
        <v>Adrien Brody</v>
      </c>
      <c r="G539" t="s">
        <v>3128</v>
      </c>
      <c r="H539" t="s">
        <v>3129</v>
      </c>
      <c r="I539" t="str">
        <f t="shared" si="43"/>
        <v>United Kingdom</v>
      </c>
      <c r="J539" t="str">
        <f>TRIM(Table1[[#This Row],[Oldest Country]])</f>
        <v>United Kingdom</v>
      </c>
      <c r="K539" s="17">
        <v>44287</v>
      </c>
      <c r="L539" s="17" t="str">
        <f t="shared" si="41"/>
        <v>Thu</v>
      </c>
      <c r="M539" s="17">
        <v>2002</v>
      </c>
      <c r="N539" t="s">
        <v>154</v>
      </c>
      <c r="O539" t="s">
        <v>2627</v>
      </c>
      <c r="P539" t="s">
        <v>26</v>
      </c>
      <c r="Q539" t="s">
        <v>3130</v>
      </c>
      <c r="R539" t="str">
        <f t="shared" si="44"/>
        <v>Dramas</v>
      </c>
    </row>
    <row r="540" spans="1:18" x14ac:dyDescent="0.2">
      <c r="A540" t="s">
        <v>3131</v>
      </c>
      <c r="B540" t="s">
        <v>1</v>
      </c>
      <c r="C540" t="str">
        <f t="shared" si="40"/>
        <v>The Stepfather</v>
      </c>
      <c r="D540" t="s">
        <v>3132</v>
      </c>
      <c r="E540" t="s">
        <v>3133</v>
      </c>
      <c r="F540" t="str">
        <f t="shared" si="42"/>
        <v>Dylan Walsh</v>
      </c>
      <c r="G540" t="s">
        <v>3134</v>
      </c>
      <c r="H540" t="s">
        <v>2</v>
      </c>
      <c r="I540" t="str">
        <f t="shared" si="43"/>
        <v>United States</v>
      </c>
      <c r="J540" t="str">
        <f>TRIM(Table1[[#This Row],[Oldest Country]])</f>
        <v>United States</v>
      </c>
      <c r="K540" s="17">
        <v>44287</v>
      </c>
      <c r="L540" s="17" t="str">
        <f t="shared" si="41"/>
        <v>Thu</v>
      </c>
      <c r="M540" s="17">
        <v>2009</v>
      </c>
      <c r="N540" t="s">
        <v>3</v>
      </c>
      <c r="O540" t="s">
        <v>196</v>
      </c>
      <c r="P540" t="s">
        <v>1672</v>
      </c>
      <c r="Q540" t="s">
        <v>3135</v>
      </c>
      <c r="R540" t="str">
        <f t="shared" si="44"/>
        <v>Horror Movies</v>
      </c>
    </row>
    <row r="541" spans="1:18" x14ac:dyDescent="0.2">
      <c r="A541" t="s">
        <v>3136</v>
      </c>
      <c r="B541" t="s">
        <v>1</v>
      </c>
      <c r="C541" t="str">
        <f t="shared" si="40"/>
        <v>Universal Soldier</v>
      </c>
      <c r="D541" t="s">
        <v>3137</v>
      </c>
      <c r="E541" t="s">
        <v>3138</v>
      </c>
      <c r="F541" t="str">
        <f t="shared" si="42"/>
        <v>Jean-Claude Van Damme</v>
      </c>
      <c r="G541" t="s">
        <v>3139</v>
      </c>
      <c r="H541" t="s">
        <v>2</v>
      </c>
      <c r="I541" t="str">
        <f t="shared" si="43"/>
        <v>United States</v>
      </c>
      <c r="J541" t="str">
        <f>TRIM(Table1[[#This Row],[Oldest Country]])</f>
        <v>United States</v>
      </c>
      <c r="K541" s="17">
        <v>44287</v>
      </c>
      <c r="L541" s="17" t="str">
        <f t="shared" si="41"/>
        <v>Thu</v>
      </c>
      <c r="M541" s="17">
        <v>1999</v>
      </c>
      <c r="N541" t="s">
        <v>154</v>
      </c>
      <c r="O541" t="s">
        <v>232</v>
      </c>
      <c r="P541" t="s">
        <v>156</v>
      </c>
      <c r="Q541" t="s">
        <v>3140</v>
      </c>
      <c r="R541" t="str">
        <f t="shared" si="44"/>
        <v>Action &amp; Adventure</v>
      </c>
    </row>
    <row r="542" spans="1:18" x14ac:dyDescent="0.2">
      <c r="A542" t="s">
        <v>3141</v>
      </c>
      <c r="B542" t="s">
        <v>1</v>
      </c>
      <c r="C542" t="str">
        <f t="shared" si="40"/>
        <v>Wazir</v>
      </c>
      <c r="D542" t="s">
        <v>3142</v>
      </c>
      <c r="E542" t="s">
        <v>3143</v>
      </c>
      <c r="F542" t="str">
        <f t="shared" si="42"/>
        <v>Amitabh Bachchan</v>
      </c>
      <c r="G542" t="s">
        <v>3144</v>
      </c>
      <c r="H542" t="s">
        <v>14</v>
      </c>
      <c r="I542" t="str">
        <f t="shared" si="43"/>
        <v>India</v>
      </c>
      <c r="J542" t="str">
        <f>TRIM(Table1[[#This Row],[Oldest Country]])</f>
        <v>India</v>
      </c>
      <c r="K542" s="17">
        <v>44287</v>
      </c>
      <c r="L542" s="17" t="str">
        <f t="shared" si="41"/>
        <v>Thu</v>
      </c>
      <c r="M542" s="17">
        <v>2016</v>
      </c>
      <c r="N542" t="s">
        <v>33</v>
      </c>
      <c r="O542" t="s">
        <v>140</v>
      </c>
      <c r="P542" t="s">
        <v>109</v>
      </c>
      <c r="Q542" t="s">
        <v>3145</v>
      </c>
      <c r="R542" t="str">
        <f t="shared" si="44"/>
        <v>Dramas</v>
      </c>
    </row>
    <row r="543" spans="1:18" x14ac:dyDescent="0.2">
      <c r="A543" t="s">
        <v>3146</v>
      </c>
      <c r="B543" t="s">
        <v>1</v>
      </c>
      <c r="C543" t="str">
        <f t="shared" si="40"/>
        <v>White Boy</v>
      </c>
      <c r="D543" t="s">
        <v>3147</v>
      </c>
      <c r="E543" t="s">
        <v>3148</v>
      </c>
      <c r="F543" t="str">
        <f t="shared" si="42"/>
        <v>Richard Wershe Jr.</v>
      </c>
      <c r="G543" t="s">
        <v>3149</v>
      </c>
      <c r="H543" t="s">
        <v>2</v>
      </c>
      <c r="I543" t="str">
        <f t="shared" si="43"/>
        <v>United States</v>
      </c>
      <c r="J543" t="str">
        <f>TRIM(Table1[[#This Row],[Oldest Country]])</f>
        <v>United States</v>
      </c>
      <c r="K543" s="17">
        <v>44287</v>
      </c>
      <c r="L543" s="17" t="str">
        <f t="shared" si="41"/>
        <v>Thu</v>
      </c>
      <c r="M543" s="17">
        <v>2017</v>
      </c>
      <c r="N543" t="s">
        <v>8</v>
      </c>
      <c r="O543" t="s">
        <v>232</v>
      </c>
      <c r="P543" t="s">
        <v>5</v>
      </c>
      <c r="Q543" t="s">
        <v>3150</v>
      </c>
      <c r="R543" t="str">
        <f t="shared" si="44"/>
        <v>Documentaries</v>
      </c>
    </row>
    <row r="544" spans="1:18" x14ac:dyDescent="0.2">
      <c r="A544" t="s">
        <v>3151</v>
      </c>
      <c r="B544" t="s">
        <v>1</v>
      </c>
      <c r="C544" t="str">
        <f t="shared" si="40"/>
        <v>Yes Man</v>
      </c>
      <c r="D544" t="s">
        <v>3152</v>
      </c>
      <c r="E544" t="s">
        <v>3153</v>
      </c>
      <c r="F544" t="str">
        <f t="shared" si="42"/>
        <v>Jim Carrey</v>
      </c>
      <c r="G544" t="s">
        <v>3154</v>
      </c>
      <c r="H544" t="s">
        <v>286</v>
      </c>
      <c r="I544" t="str">
        <f t="shared" si="43"/>
        <v>United States</v>
      </c>
      <c r="J544" t="str">
        <f>TRIM(Table1[[#This Row],[Oldest Country]])</f>
        <v>United States</v>
      </c>
      <c r="K544" s="17">
        <v>44287</v>
      </c>
      <c r="L544" s="17" t="str">
        <f t="shared" si="41"/>
        <v>Thu</v>
      </c>
      <c r="M544" s="17">
        <v>2008</v>
      </c>
      <c r="N544" t="s">
        <v>3</v>
      </c>
      <c r="O544" t="s">
        <v>41</v>
      </c>
      <c r="P544" t="s">
        <v>318</v>
      </c>
      <c r="Q544" t="s">
        <v>3155</v>
      </c>
      <c r="R544" t="str">
        <f t="shared" si="44"/>
        <v>Comedies</v>
      </c>
    </row>
    <row r="545" spans="1:18" x14ac:dyDescent="0.2">
      <c r="A545" t="s">
        <v>3156</v>
      </c>
      <c r="B545" t="s">
        <v>1</v>
      </c>
      <c r="C545" t="str">
        <f t="shared" si="40"/>
        <v>At Eternity's Gate</v>
      </c>
      <c r="D545" t="s">
        <v>3157</v>
      </c>
      <c r="E545" t="s">
        <v>3158</v>
      </c>
      <c r="F545" t="str">
        <f t="shared" si="42"/>
        <v>Willem Dafoe</v>
      </c>
      <c r="G545" t="s">
        <v>3159</v>
      </c>
      <c r="H545" t="s">
        <v>3160</v>
      </c>
      <c r="I545" t="str">
        <f t="shared" si="43"/>
        <v>Ireland</v>
      </c>
      <c r="J545" t="str">
        <f>TRIM(Table1[[#This Row],[Oldest Country]])</f>
        <v>Ireland</v>
      </c>
      <c r="K545" s="17">
        <v>44286</v>
      </c>
      <c r="L545" s="17" t="str">
        <f t="shared" si="41"/>
        <v>Wed</v>
      </c>
      <c r="M545" s="17">
        <v>2018</v>
      </c>
      <c r="N545" t="s">
        <v>3</v>
      </c>
      <c r="O545" t="s">
        <v>102</v>
      </c>
      <c r="P545" t="s">
        <v>316</v>
      </c>
      <c r="Q545" t="s">
        <v>3161</v>
      </c>
      <c r="R545" t="str">
        <f t="shared" si="44"/>
        <v>Dramas</v>
      </c>
    </row>
    <row r="546" spans="1:18" x14ac:dyDescent="0.2">
      <c r="A546" t="s">
        <v>3162</v>
      </c>
      <c r="B546" t="s">
        <v>1</v>
      </c>
      <c r="C546" t="str">
        <f t="shared" si="40"/>
        <v>Not a Game</v>
      </c>
      <c r="D546" t="s">
        <v>3163</v>
      </c>
      <c r="E546" t="s">
        <v>3164</v>
      </c>
      <c r="F546" t="str">
        <f t="shared" si="42"/>
        <v>Brendon Mcdonnell</v>
      </c>
      <c r="G546" t="s">
        <v>3165</v>
      </c>
      <c r="H546" t="s">
        <v>32</v>
      </c>
      <c r="I546" t="str">
        <f t="shared" si="43"/>
        <v>United Kingdom</v>
      </c>
      <c r="J546" t="str">
        <f>TRIM(Table1[[#This Row],[Oldest Country]])</f>
        <v>United Kingdom</v>
      </c>
      <c r="K546" s="17">
        <v>44286</v>
      </c>
      <c r="L546" s="17" t="str">
        <f t="shared" si="41"/>
        <v>Wed</v>
      </c>
      <c r="M546" s="17">
        <v>2020</v>
      </c>
      <c r="N546" t="s">
        <v>8</v>
      </c>
      <c r="O546" t="s">
        <v>140</v>
      </c>
      <c r="P546" t="s">
        <v>237</v>
      </c>
      <c r="Q546" t="s">
        <v>3166</v>
      </c>
      <c r="R546" t="str">
        <f t="shared" si="44"/>
        <v>Documentaries</v>
      </c>
    </row>
    <row r="547" spans="1:18" x14ac:dyDescent="0.2">
      <c r="A547" t="s">
        <v>3167</v>
      </c>
      <c r="B547" t="s">
        <v>1</v>
      </c>
      <c r="C547" t="str">
        <f t="shared" si="40"/>
        <v>7 Yards</v>
      </c>
      <c r="D547" t="s">
        <v>3168</v>
      </c>
      <c r="E547" t="s">
        <v>3169</v>
      </c>
      <c r="F547" t="str">
        <f t="shared" si="42"/>
        <v>Chris Norton</v>
      </c>
      <c r="G547" t="s">
        <v>3170</v>
      </c>
      <c r="H547" t="s">
        <v>2</v>
      </c>
      <c r="I547" t="str">
        <f t="shared" si="43"/>
        <v>United States</v>
      </c>
      <c r="J547" t="str">
        <f>TRIM(Table1[[#This Row],[Oldest Country]])</f>
        <v>United States</v>
      </c>
      <c r="K547" s="17">
        <v>44285</v>
      </c>
      <c r="L547" s="17" t="str">
        <f t="shared" si="41"/>
        <v>Tue</v>
      </c>
      <c r="M547" s="17">
        <v>2021</v>
      </c>
      <c r="N547" t="s">
        <v>53</v>
      </c>
      <c r="O547" t="s">
        <v>202</v>
      </c>
      <c r="P547" t="s">
        <v>5</v>
      </c>
      <c r="Q547" t="s">
        <v>3171</v>
      </c>
      <c r="R547" t="str">
        <f t="shared" si="44"/>
        <v>Documentaries</v>
      </c>
    </row>
    <row r="548" spans="1:18" x14ac:dyDescent="0.2">
      <c r="A548" t="s">
        <v>3172</v>
      </c>
      <c r="B548" t="s">
        <v>1</v>
      </c>
      <c r="C548" t="str">
        <f t="shared" si="40"/>
        <v>Octonauts &amp; the Ring of Fire</v>
      </c>
      <c r="D548" t="s">
        <v>3173</v>
      </c>
      <c r="E548" t="s">
        <v>3174</v>
      </c>
      <c r="F548" t="str">
        <f t="shared" si="42"/>
        <v>Simon Greenall</v>
      </c>
      <c r="G548" t="s">
        <v>3175</v>
      </c>
      <c r="H548" t="s">
        <v>2877</v>
      </c>
      <c r="I548" t="str">
        <f t="shared" si="43"/>
        <v>China</v>
      </c>
      <c r="J548" t="str">
        <f>TRIM(Table1[[#This Row],[Oldest Country]])</f>
        <v>China</v>
      </c>
      <c r="K548" s="17">
        <v>44285</v>
      </c>
      <c r="L548" s="17" t="str">
        <f t="shared" si="41"/>
        <v>Tue</v>
      </c>
      <c r="M548" s="17">
        <v>2021</v>
      </c>
      <c r="N548" t="s">
        <v>68</v>
      </c>
      <c r="O548" t="s">
        <v>2258</v>
      </c>
      <c r="P548" t="s">
        <v>19</v>
      </c>
      <c r="Q548" t="s">
        <v>3176</v>
      </c>
      <c r="R548" t="str">
        <f t="shared" si="44"/>
        <v>Children &amp; Family Movies</v>
      </c>
    </row>
    <row r="549" spans="1:18" x14ac:dyDescent="0.2">
      <c r="A549" t="s">
        <v>3177</v>
      </c>
      <c r="B549" t="s">
        <v>1</v>
      </c>
      <c r="C549" t="str">
        <f t="shared" si="40"/>
        <v>Mandela</v>
      </c>
      <c r="D549" t="s">
        <v>3178</v>
      </c>
      <c r="E549" t="s">
        <v>3179</v>
      </c>
      <c r="F549" t="str">
        <f t="shared" si="42"/>
        <v>Idris Elba</v>
      </c>
      <c r="G549" t="s">
        <v>3180</v>
      </c>
      <c r="H549" t="s">
        <v>3181</v>
      </c>
      <c r="I549" t="str">
        <f t="shared" si="43"/>
        <v>United Kingdom</v>
      </c>
      <c r="J549" t="str">
        <f>TRIM(Table1[[#This Row],[Oldest Country]])</f>
        <v>United Kingdom</v>
      </c>
      <c r="K549" s="17">
        <v>44284</v>
      </c>
      <c r="L549" s="17" t="str">
        <f t="shared" si="41"/>
        <v>Mon</v>
      </c>
      <c r="M549" s="17">
        <v>2013</v>
      </c>
      <c r="N549" t="s">
        <v>3</v>
      </c>
      <c r="O549" t="s">
        <v>1093</v>
      </c>
      <c r="P549" t="s">
        <v>50</v>
      </c>
      <c r="Q549" t="s">
        <v>3182</v>
      </c>
      <c r="R549" t="str">
        <f t="shared" si="44"/>
        <v>Dramas</v>
      </c>
    </row>
    <row r="550" spans="1:18" x14ac:dyDescent="0.2">
      <c r="A550" t="s">
        <v>3183</v>
      </c>
      <c r="B550" t="s">
        <v>1</v>
      </c>
      <c r="C550" t="str">
        <f t="shared" si="40"/>
        <v>Lawless</v>
      </c>
      <c r="D550" t="s">
        <v>3184</v>
      </c>
      <c r="E550" t="s">
        <v>3185</v>
      </c>
      <c r="F550" t="str">
        <f t="shared" si="42"/>
        <v>Shia LaBeouf</v>
      </c>
      <c r="G550" t="s">
        <v>3186</v>
      </c>
      <c r="H550" t="s">
        <v>2</v>
      </c>
      <c r="I550" t="str">
        <f t="shared" si="43"/>
        <v>United States</v>
      </c>
      <c r="J550" t="str">
        <f>TRIM(Table1[[#This Row],[Oldest Country]])</f>
        <v>United States</v>
      </c>
      <c r="K550" s="17">
        <v>44283</v>
      </c>
      <c r="L550" s="17" t="str">
        <f t="shared" si="41"/>
        <v>Sun</v>
      </c>
      <c r="M550" s="17">
        <v>2012</v>
      </c>
      <c r="N550" t="s">
        <v>154</v>
      </c>
      <c r="O550" t="s">
        <v>133</v>
      </c>
      <c r="P550" t="s">
        <v>316</v>
      </c>
      <c r="Q550" t="s">
        <v>3187</v>
      </c>
      <c r="R550" t="str">
        <f t="shared" si="44"/>
        <v>Dramas</v>
      </c>
    </row>
    <row r="551" spans="1:18" x14ac:dyDescent="0.2">
      <c r="A551" t="s">
        <v>3188</v>
      </c>
      <c r="B551" t="s">
        <v>1</v>
      </c>
      <c r="C551" t="str">
        <f t="shared" si="40"/>
        <v>A Week Away</v>
      </c>
      <c r="D551" t="s">
        <v>3189</v>
      </c>
      <c r="E551" t="s">
        <v>3190</v>
      </c>
      <c r="F551" t="str">
        <f t="shared" si="42"/>
        <v>Kevin Quinn</v>
      </c>
      <c r="G551" t="s">
        <v>3191</v>
      </c>
      <c r="H551" t="s">
        <v>2</v>
      </c>
      <c r="I551" t="str">
        <f t="shared" si="43"/>
        <v>United States</v>
      </c>
      <c r="J551" t="str">
        <f>TRIM(Table1[[#This Row],[Oldest Country]])</f>
        <v>United States</v>
      </c>
      <c r="K551" s="17">
        <v>44281</v>
      </c>
      <c r="L551" s="17" t="str">
        <f t="shared" si="41"/>
        <v>Fri</v>
      </c>
      <c r="M551" s="17">
        <v>2021</v>
      </c>
      <c r="N551" t="s">
        <v>53</v>
      </c>
      <c r="O551" t="s">
        <v>140</v>
      </c>
      <c r="P551" t="s">
        <v>3192</v>
      </c>
      <c r="Q551" t="s">
        <v>3193</v>
      </c>
      <c r="R551" t="str">
        <f t="shared" si="44"/>
        <v>Children &amp; Family Movies</v>
      </c>
    </row>
    <row r="552" spans="1:18" x14ac:dyDescent="0.2">
      <c r="A552" t="s">
        <v>3194</v>
      </c>
      <c r="B552" t="s">
        <v>1</v>
      </c>
      <c r="C552" t="str">
        <f t="shared" si="40"/>
        <v>Croupier</v>
      </c>
      <c r="D552" t="s">
        <v>3195</v>
      </c>
      <c r="E552" t="s">
        <v>3196</v>
      </c>
      <c r="F552" t="str">
        <f t="shared" si="42"/>
        <v>Clive Owen</v>
      </c>
      <c r="G552" t="s">
        <v>3197</v>
      </c>
      <c r="H552" t="s">
        <v>3198</v>
      </c>
      <c r="I552" t="str">
        <f t="shared" si="43"/>
        <v>Ireland</v>
      </c>
      <c r="J552" t="str">
        <f>TRIM(Table1[[#This Row],[Oldest Country]])</f>
        <v>Ireland</v>
      </c>
      <c r="K552" s="17">
        <v>44281</v>
      </c>
      <c r="L552" s="17" t="str">
        <f t="shared" si="41"/>
        <v>Fri</v>
      </c>
      <c r="M552" s="17">
        <v>1998</v>
      </c>
      <c r="N552" t="s">
        <v>8</v>
      </c>
      <c r="O552" t="s">
        <v>211</v>
      </c>
      <c r="P552" t="s">
        <v>1140</v>
      </c>
      <c r="Q552" t="s">
        <v>3199</v>
      </c>
      <c r="R552" t="str">
        <f t="shared" si="44"/>
        <v>Dramas</v>
      </c>
    </row>
    <row r="553" spans="1:18" x14ac:dyDescent="0.2">
      <c r="A553" t="s">
        <v>3200</v>
      </c>
      <c r="B553" t="s">
        <v>1</v>
      </c>
      <c r="C553" t="str">
        <f t="shared" si="40"/>
        <v>Keeping the Bees</v>
      </c>
      <c r="D553" t="s">
        <v>3201</v>
      </c>
      <c r="E553" t="s">
        <v>3202</v>
      </c>
      <c r="F553" t="str">
        <f t="shared" si="42"/>
        <v>Meryem Uzerli</v>
      </c>
      <c r="G553" t="s">
        <v>3203</v>
      </c>
      <c r="H553" t="s">
        <v>63</v>
      </c>
      <c r="I553" t="str">
        <f t="shared" si="43"/>
        <v>Turkey</v>
      </c>
      <c r="J553" t="str">
        <f>TRIM(Table1[[#This Row],[Oldest Country]])</f>
        <v>Turkey</v>
      </c>
      <c r="K553" s="17">
        <v>44281</v>
      </c>
      <c r="L553" s="17" t="str">
        <f t="shared" si="41"/>
        <v>Fri</v>
      </c>
      <c r="M553" s="17">
        <v>2020</v>
      </c>
      <c r="N553" t="s">
        <v>33</v>
      </c>
      <c r="O553" t="s">
        <v>202</v>
      </c>
      <c r="P553" t="s">
        <v>50</v>
      </c>
      <c r="Q553" t="s">
        <v>3204</v>
      </c>
      <c r="R553" t="str">
        <f t="shared" si="44"/>
        <v>Dramas</v>
      </c>
    </row>
    <row r="554" spans="1:18" x14ac:dyDescent="0.2">
      <c r="A554" t="s">
        <v>3205</v>
      </c>
      <c r="B554" t="s">
        <v>1</v>
      </c>
      <c r="C554" t="str">
        <f t="shared" si="40"/>
        <v>Ni de co√±a</v>
      </c>
      <c r="D554" t="s">
        <v>3206</v>
      </c>
      <c r="E554" t="s">
        <v>3207</v>
      </c>
      <c r="F554" t="str">
        <f t="shared" si="42"/>
        <v>Nathalie Sese√±a</v>
      </c>
      <c r="G554" t="s">
        <v>3208</v>
      </c>
      <c r="H554" t="s">
        <v>312</v>
      </c>
      <c r="I554" t="str">
        <f t="shared" si="43"/>
        <v>Spain</v>
      </c>
      <c r="J554" t="str">
        <f>TRIM(Table1[[#This Row],[Oldest Country]])</f>
        <v>Spain</v>
      </c>
      <c r="K554" s="17">
        <v>44281</v>
      </c>
      <c r="L554" s="17" t="str">
        <f t="shared" si="41"/>
        <v>Fri</v>
      </c>
      <c r="M554" s="17">
        <v>2020</v>
      </c>
      <c r="N554" t="s">
        <v>8</v>
      </c>
      <c r="O554" t="s">
        <v>92</v>
      </c>
      <c r="P554" t="s">
        <v>66</v>
      </c>
      <c r="Q554" t="s">
        <v>3209</v>
      </c>
      <c r="R554" t="str">
        <f t="shared" si="44"/>
        <v>Comedies</v>
      </c>
    </row>
    <row r="555" spans="1:18" x14ac:dyDescent="0.2">
      <c r="A555" t="s">
        <v>3210</v>
      </c>
      <c r="B555" t="s">
        <v>1</v>
      </c>
      <c r="C555" t="str">
        <f t="shared" si="40"/>
        <v>Pagglait</v>
      </c>
      <c r="D555" t="s">
        <v>3211</v>
      </c>
      <c r="E555" t="s">
        <v>3212</v>
      </c>
      <c r="F555" t="str">
        <f t="shared" si="42"/>
        <v>Sanya Malhotra</v>
      </c>
      <c r="G555" t="s">
        <v>3213</v>
      </c>
      <c r="H555" t="s">
        <v>14</v>
      </c>
      <c r="I555" t="str">
        <f t="shared" si="43"/>
        <v>India</v>
      </c>
      <c r="J555" t="str">
        <f>TRIM(Table1[[#This Row],[Oldest Country]])</f>
        <v>India</v>
      </c>
      <c r="K555" s="17">
        <v>44281</v>
      </c>
      <c r="L555" s="17" t="str">
        <f t="shared" si="41"/>
        <v>Fri</v>
      </c>
      <c r="M555" s="17">
        <v>2021</v>
      </c>
      <c r="N555" t="s">
        <v>53</v>
      </c>
      <c r="O555" t="s">
        <v>336</v>
      </c>
      <c r="P555" t="s">
        <v>250</v>
      </c>
      <c r="Q555" t="s">
        <v>3214</v>
      </c>
      <c r="R555" t="str">
        <f t="shared" si="44"/>
        <v>Comedies</v>
      </c>
    </row>
    <row r="556" spans="1:18" x14ac:dyDescent="0.2">
      <c r="A556" t="s">
        <v>3215</v>
      </c>
      <c r="B556" t="s">
        <v>1</v>
      </c>
      <c r="C556" t="str">
        <f t="shared" si="40"/>
        <v>Caught by a Wave</v>
      </c>
      <c r="D556" t="s">
        <v>3216</v>
      </c>
      <c r="E556" t="s">
        <v>3217</v>
      </c>
      <c r="F556" t="str">
        <f t="shared" si="42"/>
        <v>Elvira Camarrone</v>
      </c>
      <c r="G556" t="s">
        <v>3218</v>
      </c>
      <c r="H556" t="s">
        <v>825</v>
      </c>
      <c r="I556" t="str">
        <f t="shared" si="43"/>
        <v>Italy</v>
      </c>
      <c r="J556" t="str">
        <f>TRIM(Table1[[#This Row],[Oldest Country]])</f>
        <v>Italy</v>
      </c>
      <c r="K556" s="17">
        <v>44280</v>
      </c>
      <c r="L556" s="17" t="str">
        <f t="shared" si="41"/>
        <v>Thu</v>
      </c>
      <c r="M556" s="17">
        <v>2021</v>
      </c>
      <c r="N556" t="s">
        <v>33</v>
      </c>
      <c r="O556" t="s">
        <v>188</v>
      </c>
      <c r="P556" t="s">
        <v>278</v>
      </c>
      <c r="Q556" t="s">
        <v>3219</v>
      </c>
      <c r="R556" t="str">
        <f t="shared" si="44"/>
        <v>Dramas</v>
      </c>
    </row>
    <row r="557" spans="1:18" x14ac:dyDescent="0.2">
      <c r="A557" t="s">
        <v>3220</v>
      </c>
      <c r="B557" t="s">
        <v>1</v>
      </c>
      <c r="C557" t="str">
        <f t="shared" si="40"/>
        <v>Secret Magic Control Agency</v>
      </c>
      <c r="D557" t="s">
        <v>3221</v>
      </c>
      <c r="E557" t="s">
        <v>3222</v>
      </c>
      <c r="F557" t="str">
        <f t="shared" si="42"/>
        <v>Nicholas Corda</v>
      </c>
      <c r="G557" t="s">
        <v>3223</v>
      </c>
      <c r="H557" t="s">
        <v>3224</v>
      </c>
      <c r="I557" t="str">
        <f t="shared" si="43"/>
        <v>Russia</v>
      </c>
      <c r="J557" t="str">
        <f>TRIM(Table1[[#This Row],[Oldest Country]])</f>
        <v>Russia</v>
      </c>
      <c r="K557" s="17">
        <v>44280</v>
      </c>
      <c r="L557" s="17" t="str">
        <f t="shared" si="41"/>
        <v>Thu</v>
      </c>
      <c r="M557" s="17">
        <v>2021</v>
      </c>
      <c r="N557" t="s">
        <v>106</v>
      </c>
      <c r="O557" t="s">
        <v>110</v>
      </c>
      <c r="P557" t="s">
        <v>54</v>
      </c>
      <c r="Q557" t="s">
        <v>3225</v>
      </c>
      <c r="R557" t="str">
        <f t="shared" si="44"/>
        <v>Children &amp; Family Movies</v>
      </c>
    </row>
    <row r="558" spans="1:18" x14ac:dyDescent="0.2">
      <c r="A558" t="s">
        <v>3226</v>
      </c>
      <c r="B558" t="s">
        <v>1</v>
      </c>
      <c r="C558" t="str">
        <f t="shared" si="40"/>
        <v>Loyiso Gola</v>
      </c>
      <c r="D558" t="s">
        <v>3227</v>
      </c>
      <c r="E558" t="s">
        <v>3228</v>
      </c>
      <c r="F558" t="str">
        <f t="shared" si="42"/>
        <v>Loyiso Gola</v>
      </c>
      <c r="G558" t="s">
        <v>3229</v>
      </c>
      <c r="H558" t="s">
        <v>7</v>
      </c>
      <c r="I558" t="str">
        <f t="shared" si="43"/>
        <v>South Africa</v>
      </c>
      <c r="J558" t="str">
        <f>TRIM(Table1[[#This Row],[Oldest Country]])</f>
        <v>South Africa</v>
      </c>
      <c r="K558" s="17">
        <v>44278</v>
      </c>
      <c r="L558" s="17" t="str">
        <f t="shared" si="41"/>
        <v>Tue</v>
      </c>
      <c r="M558" s="17">
        <v>2021</v>
      </c>
      <c r="N558" t="s">
        <v>8</v>
      </c>
      <c r="O558" t="s">
        <v>1982</v>
      </c>
      <c r="P558" t="s">
        <v>851</v>
      </c>
      <c r="Q558" t="s">
        <v>3230</v>
      </c>
      <c r="R558" t="str">
        <f t="shared" si="44"/>
        <v>Stand-Up Comedy</v>
      </c>
    </row>
    <row r="559" spans="1:18" x14ac:dyDescent="0.2">
      <c r="A559" t="s">
        <v>3231</v>
      </c>
      <c r="B559" t="s">
        <v>6</v>
      </c>
      <c r="C559" t="str">
        <f t="shared" si="40"/>
        <v>Men on a Mission</v>
      </c>
      <c r="D559" t="s">
        <v>3232</v>
      </c>
      <c r="E559" t="s">
        <v>3233</v>
      </c>
      <c r="F559" t="str">
        <f t="shared" si="42"/>
        <v>Ho-dong Kang</v>
      </c>
      <c r="G559" t="s">
        <v>3234</v>
      </c>
      <c r="H559" t="s">
        <v>298</v>
      </c>
      <c r="I559" t="str">
        <f t="shared" si="43"/>
        <v>South Korea</v>
      </c>
      <c r="J559" t="str">
        <f>TRIM(Table1[[#This Row],[Oldest Country]])</f>
        <v>South Korea</v>
      </c>
      <c r="K559" s="17">
        <v>44278</v>
      </c>
      <c r="L559" s="17" t="str">
        <f t="shared" si="41"/>
        <v>Tue</v>
      </c>
      <c r="M559" s="17">
        <v>2021</v>
      </c>
      <c r="N559" t="s">
        <v>33</v>
      </c>
      <c r="O559" t="s">
        <v>190</v>
      </c>
      <c r="P559" t="s">
        <v>3235</v>
      </c>
      <c r="Q559" t="s">
        <v>3236</v>
      </c>
      <c r="R559" t="str">
        <f t="shared" si="44"/>
        <v>International TV Shows</v>
      </c>
    </row>
    <row r="560" spans="1:18" x14ac:dyDescent="0.2">
      <c r="A560" t="s">
        <v>3237</v>
      </c>
      <c r="B560" t="s">
        <v>1</v>
      </c>
      <c r="C560" t="str">
        <f t="shared" si="40"/>
        <v>Philomena</v>
      </c>
      <c r="D560" t="s">
        <v>3238</v>
      </c>
      <c r="E560" t="s">
        <v>1664</v>
      </c>
      <c r="F560" t="str">
        <f t="shared" si="42"/>
        <v>Judi Dench</v>
      </c>
      <c r="G560" t="s">
        <v>3239</v>
      </c>
      <c r="H560" t="s">
        <v>3240</v>
      </c>
      <c r="I560" t="str">
        <f t="shared" si="43"/>
        <v>United Kingdom</v>
      </c>
      <c r="J560" t="str">
        <f>TRIM(Table1[[#This Row],[Oldest Country]])</f>
        <v>United Kingdom</v>
      </c>
      <c r="K560" s="17">
        <v>44277</v>
      </c>
      <c r="L560" s="17" t="str">
        <f t="shared" si="41"/>
        <v>Mon</v>
      </c>
      <c r="M560" s="17">
        <v>2013</v>
      </c>
      <c r="N560" t="s">
        <v>3</v>
      </c>
      <c r="O560" t="s">
        <v>140</v>
      </c>
      <c r="P560" t="s">
        <v>26</v>
      </c>
      <c r="Q560" t="s">
        <v>3241</v>
      </c>
      <c r="R560" t="str">
        <f t="shared" si="44"/>
        <v>Dramas</v>
      </c>
    </row>
    <row r="561" spans="1:18" x14ac:dyDescent="0.2">
      <c r="A561" t="s">
        <v>3242</v>
      </c>
      <c r="B561" t="s">
        <v>1</v>
      </c>
      <c r="C561" t="str">
        <f t="shared" si="40"/>
        <v>Any Crybabies Around?</v>
      </c>
      <c r="D561" t="s">
        <v>3243</v>
      </c>
      <c r="E561" t="s">
        <v>3244</v>
      </c>
      <c r="F561" t="str">
        <f t="shared" si="42"/>
        <v>Taiga Nakano</v>
      </c>
      <c r="G561" t="s">
        <v>3245</v>
      </c>
      <c r="H561" t="s">
        <v>172</v>
      </c>
      <c r="I561" t="str">
        <f t="shared" si="43"/>
        <v>Japan</v>
      </c>
      <c r="J561" t="str">
        <f>TRIM(Table1[[#This Row],[Oldest Country]])</f>
        <v>Japan</v>
      </c>
      <c r="K561" s="17">
        <v>44275</v>
      </c>
      <c r="L561" s="17" t="str">
        <f t="shared" si="41"/>
        <v>Sat</v>
      </c>
      <c r="M561" s="17">
        <v>2020</v>
      </c>
      <c r="N561" t="s">
        <v>8</v>
      </c>
      <c r="O561" t="s">
        <v>368</v>
      </c>
      <c r="P561" t="s">
        <v>50</v>
      </c>
      <c r="Q561" t="s">
        <v>3246</v>
      </c>
      <c r="R561" t="str">
        <f t="shared" si="44"/>
        <v>Dramas</v>
      </c>
    </row>
    <row r="562" spans="1:18" x14ac:dyDescent="0.2">
      <c r="A562" t="s">
        <v>3247</v>
      </c>
      <c r="B562" t="s">
        <v>1</v>
      </c>
      <c r="C562" t="str">
        <f t="shared" si="40"/>
        <v>Hospital</v>
      </c>
      <c r="D562" t="s">
        <v>3248</v>
      </c>
      <c r="E562" t="s">
        <v>3249</v>
      </c>
      <c r="F562" t="str">
        <f t="shared" si="42"/>
        <v>Lin Po-Hung</v>
      </c>
      <c r="G562" t="s">
        <v>3250</v>
      </c>
      <c r="H562" t="s">
        <v>966</v>
      </c>
      <c r="I562" t="str">
        <f t="shared" si="43"/>
        <v>Taiwan</v>
      </c>
      <c r="J562" t="str">
        <f>TRIM(Table1[[#This Row],[Oldest Country]])</f>
        <v>Taiwan</v>
      </c>
      <c r="K562" s="17">
        <v>44275</v>
      </c>
      <c r="L562" s="17" t="str">
        <f t="shared" si="41"/>
        <v>Sat</v>
      </c>
      <c r="M562" s="17">
        <v>2020</v>
      </c>
      <c r="N562" t="s">
        <v>8</v>
      </c>
      <c r="O562" t="s">
        <v>4</v>
      </c>
      <c r="P562" t="s">
        <v>737</v>
      </c>
      <c r="Q562" t="s">
        <v>3251</v>
      </c>
      <c r="R562" t="str">
        <f t="shared" si="44"/>
        <v>Horror Movies</v>
      </c>
    </row>
    <row r="563" spans="1:18" x14ac:dyDescent="0.2">
      <c r="A563" t="s">
        <v>3252</v>
      </c>
      <c r="B563" t="s">
        <v>1</v>
      </c>
      <c r="C563" t="str">
        <f t="shared" si="40"/>
        <v>Jiu Jitsu</v>
      </c>
      <c r="D563" t="s">
        <v>3253</v>
      </c>
      <c r="E563" t="s">
        <v>3254</v>
      </c>
      <c r="F563" t="str">
        <f t="shared" si="42"/>
        <v>Alain Moussi</v>
      </c>
      <c r="G563" t="s">
        <v>3255</v>
      </c>
      <c r="H563" t="s">
        <v>2</v>
      </c>
      <c r="I563" t="str">
        <f t="shared" si="43"/>
        <v>United States</v>
      </c>
      <c r="J563" t="str">
        <f>TRIM(Table1[[#This Row],[Oldest Country]])</f>
        <v>United States</v>
      </c>
      <c r="K563" s="17">
        <v>44275</v>
      </c>
      <c r="L563" s="17" t="str">
        <f t="shared" si="41"/>
        <v>Sat</v>
      </c>
      <c r="M563" s="17">
        <v>2020</v>
      </c>
      <c r="N563" t="s">
        <v>154</v>
      </c>
      <c r="O563" t="s">
        <v>196</v>
      </c>
      <c r="P563" t="s">
        <v>156</v>
      </c>
      <c r="Q563" t="s">
        <v>3256</v>
      </c>
      <c r="R563" t="str">
        <f t="shared" si="44"/>
        <v>Action &amp; Adventure</v>
      </c>
    </row>
    <row r="564" spans="1:18" x14ac:dyDescent="0.2">
      <c r="A564" t="s">
        <v>3257</v>
      </c>
      <c r="B564" t="s">
        <v>1</v>
      </c>
      <c r="C564" t="str">
        <f t="shared" si="40"/>
        <v>The Yin Yang Master</v>
      </c>
      <c r="D564" t="s">
        <v>3258</v>
      </c>
      <c r="E564" t="s">
        <v>3259</v>
      </c>
      <c r="F564" t="str">
        <f t="shared" si="42"/>
        <v>Chen Kun</v>
      </c>
      <c r="G564" t="s">
        <v>3260</v>
      </c>
      <c r="H564" t="s">
        <v>1734</v>
      </c>
      <c r="I564" t="str">
        <f t="shared" si="43"/>
        <v>China</v>
      </c>
      <c r="J564" t="str">
        <f>TRIM(Table1[[#This Row],[Oldest Country]])</f>
        <v>China</v>
      </c>
      <c r="K564" s="17">
        <v>44274</v>
      </c>
      <c r="L564" s="17" t="str">
        <f t="shared" si="41"/>
        <v>Fri</v>
      </c>
      <c r="M564" s="17">
        <v>2021</v>
      </c>
      <c r="N564" t="s">
        <v>33</v>
      </c>
      <c r="O564" t="s">
        <v>422</v>
      </c>
      <c r="P564" t="s">
        <v>483</v>
      </c>
      <c r="Q564" t="s">
        <v>3261</v>
      </c>
      <c r="R564" t="str">
        <f t="shared" si="44"/>
        <v>Action &amp; Adventure</v>
      </c>
    </row>
    <row r="565" spans="1:18" x14ac:dyDescent="0.2">
      <c r="A565" t="s">
        <v>3262</v>
      </c>
      <c r="B565" t="s">
        <v>1</v>
      </c>
      <c r="C565" t="str">
        <f t="shared" si="40"/>
        <v>Who's the Boss</v>
      </c>
      <c r="D565" t="s">
        <v>3263</v>
      </c>
      <c r="E565" t="s">
        <v>3264</v>
      </c>
      <c r="F565" t="str">
        <f t="shared" si="42"/>
        <v>Funke Akindele</v>
      </c>
      <c r="G565" t="s">
        <v>3265</v>
      </c>
      <c r="H565" t="s">
        <v>166</v>
      </c>
      <c r="I565" t="str">
        <f t="shared" si="43"/>
        <v>Nigeria</v>
      </c>
      <c r="J565" t="str">
        <f>TRIM(Table1[[#This Row],[Oldest Country]])</f>
        <v>Nigeria</v>
      </c>
      <c r="K565" s="17">
        <v>44274</v>
      </c>
      <c r="L565" s="17" t="str">
        <f t="shared" si="41"/>
        <v>Fri</v>
      </c>
      <c r="M565" s="17">
        <v>2020</v>
      </c>
      <c r="N565" t="s">
        <v>8</v>
      </c>
      <c r="O565" t="s">
        <v>100</v>
      </c>
      <c r="P565" t="s">
        <v>75</v>
      </c>
      <c r="Q565" t="s">
        <v>3266</v>
      </c>
      <c r="R565" t="str">
        <f t="shared" si="44"/>
        <v>Comedies</v>
      </c>
    </row>
    <row r="566" spans="1:18" x14ac:dyDescent="0.2">
      <c r="A566" t="s">
        <v>3267</v>
      </c>
      <c r="B566" t="s">
        <v>1</v>
      </c>
      <c r="C566" t="str">
        <f t="shared" si="40"/>
        <v>Deadly Illusions</v>
      </c>
      <c r="D566" t="s">
        <v>3268</v>
      </c>
      <c r="E566" t="s">
        <v>3269</v>
      </c>
      <c r="F566" t="str">
        <f t="shared" si="42"/>
        <v>Kristin Davis</v>
      </c>
      <c r="G566" t="s">
        <v>3270</v>
      </c>
      <c r="H566" t="s">
        <v>2</v>
      </c>
      <c r="I566" t="str">
        <f t="shared" si="43"/>
        <v>United States</v>
      </c>
      <c r="J566" t="str">
        <f>TRIM(Table1[[#This Row],[Oldest Country]])</f>
        <v>United States</v>
      </c>
      <c r="K566" s="17">
        <v>44273</v>
      </c>
      <c r="L566" s="17" t="str">
        <f t="shared" si="41"/>
        <v>Thu</v>
      </c>
      <c r="M566" s="17">
        <v>2021</v>
      </c>
      <c r="N566" t="s">
        <v>154</v>
      </c>
      <c r="O566" t="s">
        <v>155</v>
      </c>
      <c r="P566" t="s">
        <v>61</v>
      </c>
      <c r="Q566" t="s">
        <v>3271</v>
      </c>
      <c r="R566" t="str">
        <f t="shared" si="44"/>
        <v>Thrillers</v>
      </c>
    </row>
    <row r="567" spans="1:18" x14ac:dyDescent="0.2">
      <c r="A567" t="s">
        <v>3272</v>
      </c>
      <c r="B567" t="s">
        <v>1</v>
      </c>
      <c r="C567" t="str">
        <f t="shared" si="40"/>
        <v>Get the Goat</v>
      </c>
      <c r="D567" t="s">
        <v>3273</v>
      </c>
      <c r="E567" t="s">
        <v>3274</v>
      </c>
      <c r="F567" t="str">
        <f t="shared" si="42"/>
        <v>Matheus Nachtergaele</v>
      </c>
      <c r="G567" t="s">
        <v>3275</v>
      </c>
      <c r="H567" t="s">
        <v>929</v>
      </c>
      <c r="I567" t="str">
        <f t="shared" si="43"/>
        <v>Brazil</v>
      </c>
      <c r="J567" t="str">
        <f>TRIM(Table1[[#This Row],[Oldest Country]])</f>
        <v>Brazil</v>
      </c>
      <c r="K567" s="17">
        <v>44273</v>
      </c>
      <c r="L567" s="17" t="str">
        <f t="shared" si="41"/>
        <v>Thu</v>
      </c>
      <c r="M567" s="17">
        <v>2021</v>
      </c>
      <c r="N567" t="s">
        <v>33</v>
      </c>
      <c r="O567" t="s">
        <v>140</v>
      </c>
      <c r="P567" t="s">
        <v>658</v>
      </c>
      <c r="Q567" t="s">
        <v>3276</v>
      </c>
      <c r="R567" t="str">
        <f t="shared" si="44"/>
        <v>Action &amp; Adventure</v>
      </c>
    </row>
    <row r="568" spans="1:18" x14ac:dyDescent="0.2">
      <c r="A568" t="s">
        <v>3277</v>
      </c>
      <c r="B568" t="s">
        <v>1</v>
      </c>
      <c r="C568" t="str">
        <f t="shared" si="40"/>
        <v>Nate Bargatze</v>
      </c>
      <c r="D568" t="s">
        <v>3278</v>
      </c>
      <c r="E568" t="s">
        <v>3279</v>
      </c>
      <c r="F568" t="str">
        <f t="shared" si="42"/>
        <v>Nate Bargatze</v>
      </c>
      <c r="G568" t="s">
        <v>3280</v>
      </c>
      <c r="H568" t="s">
        <v>2</v>
      </c>
      <c r="I568" t="str">
        <f t="shared" si="43"/>
        <v>United States</v>
      </c>
      <c r="J568" t="str">
        <f>TRIM(Table1[[#This Row],[Oldest Country]])</f>
        <v>United States</v>
      </c>
      <c r="K568" s="17">
        <v>44273</v>
      </c>
      <c r="L568" s="17" t="str">
        <f t="shared" si="41"/>
        <v>Thu</v>
      </c>
      <c r="M568" s="17">
        <v>2021</v>
      </c>
      <c r="N568" t="s">
        <v>234</v>
      </c>
      <c r="O568" t="s">
        <v>1982</v>
      </c>
      <c r="P568" t="s">
        <v>851</v>
      </c>
      <c r="Q568" t="s">
        <v>3281</v>
      </c>
      <c r="R568" t="str">
        <f t="shared" si="44"/>
        <v>Stand-Up Comedy</v>
      </c>
    </row>
    <row r="569" spans="1:18" x14ac:dyDescent="0.2">
      <c r="A569" t="s">
        <v>3282</v>
      </c>
      <c r="B569" t="s">
        <v>1</v>
      </c>
      <c r="C569" t="str">
        <f t="shared" si="40"/>
        <v>Skylines</v>
      </c>
      <c r="D569" t="s">
        <v>3283</v>
      </c>
      <c r="E569" t="s">
        <v>3284</v>
      </c>
      <c r="F569" t="str">
        <f t="shared" si="42"/>
        <v>Lindsey Morgan</v>
      </c>
      <c r="G569" t="s">
        <v>3285</v>
      </c>
      <c r="H569" t="s">
        <v>283</v>
      </c>
      <c r="I569" t="str">
        <f t="shared" si="43"/>
        <v>United Kingdom</v>
      </c>
      <c r="J569" t="str">
        <f>TRIM(Table1[[#This Row],[Oldest Country]])</f>
        <v>United Kingdom</v>
      </c>
      <c r="K569" s="17">
        <v>44273</v>
      </c>
      <c r="L569" s="17" t="str">
        <f t="shared" si="41"/>
        <v>Thu</v>
      </c>
      <c r="M569" s="17">
        <v>2020</v>
      </c>
      <c r="N569" t="s">
        <v>154</v>
      </c>
      <c r="O569" t="s">
        <v>236</v>
      </c>
      <c r="P569" t="s">
        <v>156</v>
      </c>
      <c r="Q569" t="s">
        <v>3286</v>
      </c>
      <c r="R569" t="str">
        <f t="shared" si="44"/>
        <v>Action &amp; Adventure</v>
      </c>
    </row>
    <row r="570" spans="1:18" x14ac:dyDescent="0.2">
      <c r="A570" t="s">
        <v>3287</v>
      </c>
      <c r="B570" t="s">
        <v>1</v>
      </c>
      <c r="C570" t="str">
        <f t="shared" si="40"/>
        <v>The Fluffy Movie</v>
      </c>
      <c r="D570" t="s">
        <v>3288</v>
      </c>
      <c r="E570" t="s">
        <v>3289</v>
      </c>
      <c r="F570" t="str">
        <f t="shared" si="42"/>
        <v>Gabriel Iglesias</v>
      </c>
      <c r="G570" t="s">
        <v>3290</v>
      </c>
      <c r="H570" t="s">
        <v>2</v>
      </c>
      <c r="I570" t="str">
        <f t="shared" si="43"/>
        <v>United States</v>
      </c>
      <c r="J570" t="str">
        <f>TRIM(Table1[[#This Row],[Oldest Country]])</f>
        <v>United States</v>
      </c>
      <c r="K570" s="17">
        <v>44273</v>
      </c>
      <c r="L570" s="17" t="str">
        <f t="shared" si="41"/>
        <v>Thu</v>
      </c>
      <c r="M570" s="17">
        <v>2014</v>
      </c>
      <c r="N570" t="s">
        <v>3</v>
      </c>
      <c r="O570" t="s">
        <v>495</v>
      </c>
      <c r="P570" t="s">
        <v>851</v>
      </c>
      <c r="Q570" t="s">
        <v>3291</v>
      </c>
      <c r="R570" t="str">
        <f t="shared" si="44"/>
        <v>Stand-Up Comedy</v>
      </c>
    </row>
    <row r="571" spans="1:18" x14ac:dyDescent="0.2">
      <c r="A571" t="s">
        <v>3292</v>
      </c>
      <c r="B571" t="s">
        <v>1</v>
      </c>
      <c r="C571" t="str">
        <f t="shared" si="40"/>
        <v>The Present</v>
      </c>
      <c r="D571" t="s">
        <v>3293</v>
      </c>
      <c r="E571" t="s">
        <v>3294</v>
      </c>
      <c r="F571" t="str">
        <f t="shared" si="42"/>
        <v>Saleh Bakri</v>
      </c>
      <c r="G571" t="s">
        <v>3295</v>
      </c>
      <c r="H571" t="s">
        <v>3296</v>
      </c>
      <c r="I571" t="str">
        <f t="shared" si="43"/>
        <v>United Kingdom</v>
      </c>
      <c r="J571" t="str">
        <f>TRIM(Table1[[#This Row],[Oldest Country]])</f>
        <v>United Kingdom</v>
      </c>
      <c r="K571" s="17">
        <v>44273</v>
      </c>
      <c r="L571" s="17" t="str">
        <f t="shared" si="41"/>
        <v>Thu</v>
      </c>
      <c r="M571" s="17">
        <v>2020</v>
      </c>
      <c r="N571" t="s">
        <v>8</v>
      </c>
      <c r="O571" t="s">
        <v>3297</v>
      </c>
      <c r="P571" t="s">
        <v>50</v>
      </c>
      <c r="Q571" t="s">
        <v>3298</v>
      </c>
      <c r="R571" t="str">
        <f t="shared" si="44"/>
        <v>Dramas</v>
      </c>
    </row>
    <row r="572" spans="1:18" x14ac:dyDescent="0.2">
      <c r="A572" t="s">
        <v>3300</v>
      </c>
      <c r="B572" t="s">
        <v>1</v>
      </c>
      <c r="C572" t="str">
        <f t="shared" si="40"/>
        <v>Catch.er</v>
      </c>
      <c r="D572" t="s">
        <v>3301</v>
      </c>
      <c r="E572" t="s">
        <v>3302</v>
      </c>
      <c r="F572" t="str">
        <f t="shared" si="42"/>
        <v>OC Ukeje</v>
      </c>
      <c r="G572" t="s">
        <v>3303</v>
      </c>
      <c r="H572" t="s">
        <v>166</v>
      </c>
      <c r="I572" t="str">
        <f t="shared" si="43"/>
        <v>Nigeria</v>
      </c>
      <c r="J572" t="str">
        <f>TRIM(Table1[[#This Row],[Oldest Country]])</f>
        <v>Nigeria</v>
      </c>
      <c r="K572" s="17">
        <v>44272</v>
      </c>
      <c r="L572" s="17" t="str">
        <f t="shared" si="41"/>
        <v>Wed</v>
      </c>
      <c r="M572" s="17">
        <v>2017</v>
      </c>
      <c r="N572" t="s">
        <v>33</v>
      </c>
      <c r="O572" t="s">
        <v>296</v>
      </c>
      <c r="P572" t="s">
        <v>109</v>
      </c>
      <c r="Q572" t="s">
        <v>3304</v>
      </c>
      <c r="R572" t="str">
        <f t="shared" si="44"/>
        <v>Dramas</v>
      </c>
    </row>
    <row r="573" spans="1:18" x14ac:dyDescent="0.2">
      <c r="A573" t="s">
        <v>3305</v>
      </c>
      <c r="B573" t="s">
        <v>1</v>
      </c>
      <c r="C573" t="str">
        <f t="shared" si="40"/>
        <v>Operation Varsity Blues</v>
      </c>
      <c r="D573" t="s">
        <v>3306</v>
      </c>
      <c r="E573" t="s">
        <v>3307</v>
      </c>
      <c r="F573" t="str">
        <f t="shared" si="42"/>
        <v>Matthew Modine</v>
      </c>
      <c r="G573" t="s">
        <v>3308</v>
      </c>
      <c r="H573" t="s">
        <v>2</v>
      </c>
      <c r="I573" t="str">
        <f t="shared" si="43"/>
        <v>United States</v>
      </c>
      <c r="J573" t="str">
        <f>TRIM(Table1[[#This Row],[Oldest Country]])</f>
        <v>United States</v>
      </c>
      <c r="K573" s="17">
        <v>44272</v>
      </c>
      <c r="L573" s="17" t="str">
        <f t="shared" si="41"/>
        <v>Wed</v>
      </c>
      <c r="M573" s="17">
        <v>2021</v>
      </c>
      <c r="N573" t="s">
        <v>154</v>
      </c>
      <c r="O573" t="s">
        <v>188</v>
      </c>
      <c r="P573" t="s">
        <v>5</v>
      </c>
      <c r="Q573" t="s">
        <v>3309</v>
      </c>
      <c r="R573" t="str">
        <f t="shared" si="44"/>
        <v>Documentaries</v>
      </c>
    </row>
    <row r="574" spans="1:18" x14ac:dyDescent="0.2">
      <c r="A574" t="s">
        <v>3310</v>
      </c>
      <c r="B574" t="s">
        <v>1</v>
      </c>
      <c r="C574" t="str">
        <f t="shared" si="40"/>
        <v>Get on Up</v>
      </c>
      <c r="D574" t="s">
        <v>3311</v>
      </c>
      <c r="E574" t="s">
        <v>3312</v>
      </c>
      <c r="F574" t="str">
        <f t="shared" si="42"/>
        <v>Chadwick Boseman</v>
      </c>
      <c r="G574" t="s">
        <v>3313</v>
      </c>
      <c r="H574" t="s">
        <v>283</v>
      </c>
      <c r="I574" t="str">
        <f t="shared" si="43"/>
        <v>United Kingdom</v>
      </c>
      <c r="J574" t="str">
        <f>TRIM(Table1[[#This Row],[Oldest Country]])</f>
        <v>United Kingdom</v>
      </c>
      <c r="K574" s="17">
        <v>44271</v>
      </c>
      <c r="L574" s="17" t="str">
        <f t="shared" si="41"/>
        <v>Tue</v>
      </c>
      <c r="M574" s="17">
        <v>2014</v>
      </c>
      <c r="N574" t="s">
        <v>3</v>
      </c>
      <c r="O574" t="s">
        <v>894</v>
      </c>
      <c r="P574" t="s">
        <v>3314</v>
      </c>
      <c r="Q574" t="s">
        <v>3315</v>
      </c>
      <c r="R574" t="str">
        <f t="shared" si="44"/>
        <v>Dramas</v>
      </c>
    </row>
    <row r="575" spans="1:18" x14ac:dyDescent="0.2">
      <c r="A575" t="s">
        <v>3316</v>
      </c>
      <c r="B575" t="s">
        <v>1</v>
      </c>
      <c r="C575" t="str">
        <f t="shared" si="40"/>
        <v>RebellComedy</v>
      </c>
      <c r="D575" t="s">
        <v>3317</v>
      </c>
      <c r="E575" t="s">
        <v>3318</v>
      </c>
      <c r="F575" t="str">
        <f t="shared" si="42"/>
        <v>Khalid Bounouar</v>
      </c>
      <c r="G575" t="s">
        <v>3319</v>
      </c>
      <c r="H575" t="s">
        <v>1188</v>
      </c>
      <c r="I575" t="str">
        <f t="shared" si="43"/>
        <v>Germany</v>
      </c>
      <c r="J575" t="str">
        <f>TRIM(Table1[[#This Row],[Oldest Country]])</f>
        <v>Germany</v>
      </c>
      <c r="K575" s="17">
        <v>44271</v>
      </c>
      <c r="L575" s="17" t="str">
        <f t="shared" si="41"/>
        <v>Tue</v>
      </c>
      <c r="M575" s="17">
        <v>2021</v>
      </c>
      <c r="N575" t="s">
        <v>8</v>
      </c>
      <c r="O575" t="s">
        <v>1230</v>
      </c>
      <c r="P575" t="s">
        <v>851</v>
      </c>
      <c r="Q575" t="s">
        <v>3320</v>
      </c>
      <c r="R575" t="str">
        <f t="shared" si="44"/>
        <v>Stand-Up Comedy</v>
      </c>
    </row>
    <row r="576" spans="1:18" x14ac:dyDescent="0.2">
      <c r="A576" t="s">
        <v>3321</v>
      </c>
      <c r="B576" t="s">
        <v>1</v>
      </c>
      <c r="C576" t="str">
        <f t="shared" si="40"/>
        <v>Savages</v>
      </c>
      <c r="D576" t="s">
        <v>3322</v>
      </c>
      <c r="E576" t="s">
        <v>3323</v>
      </c>
      <c r="F576" t="str">
        <f t="shared" si="42"/>
        <v>Taylor Kitsch</v>
      </c>
      <c r="G576" t="s">
        <v>3324</v>
      </c>
      <c r="H576" t="s">
        <v>2</v>
      </c>
      <c r="I576" t="str">
        <f t="shared" si="43"/>
        <v>United States</v>
      </c>
      <c r="J576" t="str">
        <f>TRIM(Table1[[#This Row],[Oldest Country]])</f>
        <v>United States</v>
      </c>
      <c r="K576" s="17">
        <v>44271</v>
      </c>
      <c r="L576" s="17" t="str">
        <f t="shared" si="41"/>
        <v>Tue</v>
      </c>
      <c r="M576" s="17">
        <v>2012</v>
      </c>
      <c r="N576" t="s">
        <v>154</v>
      </c>
      <c r="O576" t="s">
        <v>1296</v>
      </c>
      <c r="P576" t="s">
        <v>164</v>
      </c>
      <c r="Q576" t="s">
        <v>3325</v>
      </c>
      <c r="R576" t="str">
        <f t="shared" si="44"/>
        <v>Dramas</v>
      </c>
    </row>
    <row r="577" spans="1:18" x14ac:dyDescent="0.2">
      <c r="A577" t="s">
        <v>3326</v>
      </c>
      <c r="B577" t="s">
        <v>1</v>
      </c>
      <c r="C577" t="str">
        <f t="shared" si="40"/>
        <v>C/O Kaadhal</v>
      </c>
      <c r="D577" t="s">
        <v>3327</v>
      </c>
      <c r="E577" t="s">
        <v>3328</v>
      </c>
      <c r="F577" t="str">
        <f t="shared" si="42"/>
        <v>Deepann</v>
      </c>
      <c r="G577" t="s">
        <v>3329</v>
      </c>
      <c r="H577" t="s">
        <v>14</v>
      </c>
      <c r="I577" t="str">
        <f t="shared" si="43"/>
        <v>India</v>
      </c>
      <c r="J577" t="str">
        <f>TRIM(Table1[[#This Row],[Oldest Country]])</f>
        <v>India</v>
      </c>
      <c r="K577" s="17">
        <v>44270</v>
      </c>
      <c r="L577" s="17" t="str">
        <f t="shared" si="41"/>
        <v>Mon</v>
      </c>
      <c r="M577" s="17">
        <v>2021</v>
      </c>
      <c r="N577" t="s">
        <v>33</v>
      </c>
      <c r="O577" t="s">
        <v>1296</v>
      </c>
      <c r="P577" t="s">
        <v>278</v>
      </c>
      <c r="Q577" t="s">
        <v>3330</v>
      </c>
      <c r="R577" t="str">
        <f t="shared" si="44"/>
        <v>Dramas</v>
      </c>
    </row>
    <row r="578" spans="1:18" x14ac:dyDescent="0.2">
      <c r="A578" t="s">
        <v>3331</v>
      </c>
      <c r="B578" t="s">
        <v>1</v>
      </c>
      <c r="C578" t="str">
        <f t="shared" ref="C578:C641" si="45">IFERROR(LEFT(D578, FIND(":", D578)-1), D578)</f>
        <v>The BFG</v>
      </c>
      <c r="D578" t="s">
        <v>3332</v>
      </c>
      <c r="E578" t="s">
        <v>124</v>
      </c>
      <c r="F578" t="str">
        <f t="shared" si="42"/>
        <v>Mark Rylance</v>
      </c>
      <c r="G578" t="s">
        <v>3333</v>
      </c>
      <c r="H578" t="s">
        <v>3334</v>
      </c>
      <c r="I578" t="str">
        <f t="shared" si="43"/>
        <v>United States</v>
      </c>
      <c r="J578" t="str">
        <f>TRIM(Table1[[#This Row],[Oldest Country]])</f>
        <v>United States</v>
      </c>
      <c r="K578" s="17">
        <v>44270</v>
      </c>
      <c r="L578" s="17" t="str">
        <f t="shared" ref="L578:L641" si="46">TEXT(K:K, "DDD")</f>
        <v>Mon</v>
      </c>
      <c r="M578" s="17">
        <v>2016</v>
      </c>
      <c r="N578" t="s">
        <v>17</v>
      </c>
      <c r="O578" t="s">
        <v>349</v>
      </c>
      <c r="P578" t="s">
        <v>310</v>
      </c>
      <c r="Q578" t="s">
        <v>3335</v>
      </c>
      <c r="R578" t="str">
        <f t="shared" si="44"/>
        <v>Children &amp; Family Movies</v>
      </c>
    </row>
    <row r="579" spans="1:18" x14ac:dyDescent="0.2">
      <c r="A579" t="s">
        <v>3336</v>
      </c>
      <c r="B579" t="s">
        <v>1</v>
      </c>
      <c r="C579" t="str">
        <f t="shared" si="45"/>
        <v>√áarsi Pazar</v>
      </c>
      <c r="D579" t="s">
        <v>3337</v>
      </c>
      <c r="E579" t="s">
        <v>3338</v>
      </c>
      <c r="F579" t="str">
        <f t="shared" ref="F579:F642" si="47">IFERROR(LEFT(G579, FIND(",",G579)-1),G579)</f>
        <v>Erdem Yener</v>
      </c>
      <c r="G579" t="s">
        <v>3339</v>
      </c>
      <c r="H579" t="s">
        <v>63</v>
      </c>
      <c r="I579" t="str">
        <f t="shared" ref="I579:I642" si="48">IFERROR(LEFT(H579, FIND(",", H579) -1), H579)</f>
        <v>Turkey</v>
      </c>
      <c r="J579" t="str">
        <f>TRIM(Table1[[#This Row],[Oldest Country]])</f>
        <v>Turkey</v>
      </c>
      <c r="K579" s="17">
        <v>44267</v>
      </c>
      <c r="L579" s="17" t="str">
        <f t="shared" si="46"/>
        <v>Fri</v>
      </c>
      <c r="M579" s="17">
        <v>2015</v>
      </c>
      <c r="N579" t="s">
        <v>8</v>
      </c>
      <c r="O579" t="s">
        <v>92</v>
      </c>
      <c r="P579" t="s">
        <v>66</v>
      </c>
      <c r="Q579" t="s">
        <v>3340</v>
      </c>
      <c r="R579" t="str">
        <f t="shared" ref="R579:R642" si="49">IFERROR(LEFT(P579, FIND(",", P579)-1), P579)</f>
        <v>Comedies</v>
      </c>
    </row>
    <row r="580" spans="1:18" x14ac:dyDescent="0.2">
      <c r="A580" t="s">
        <v>3341</v>
      </c>
      <c r="B580" t="s">
        <v>1</v>
      </c>
      <c r="C580" t="str">
        <f t="shared" si="45"/>
        <v>Just In Time</v>
      </c>
      <c r="D580" t="s">
        <v>3342</v>
      </c>
      <c r="E580" t="s">
        <v>3343</v>
      </c>
      <c r="F580" t="str">
        <f t="shared" si="47"/>
        <v>Sarah Hassan</v>
      </c>
      <c r="G580" t="s">
        <v>3344</v>
      </c>
      <c r="H580" t="s">
        <v>3345</v>
      </c>
      <c r="I580" t="str">
        <f t="shared" si="48"/>
        <v>Kenya</v>
      </c>
      <c r="J580" t="str">
        <f>TRIM(Table1[[#This Row],[Oldest Country]])</f>
        <v>Kenya</v>
      </c>
      <c r="K580" s="17">
        <v>44267</v>
      </c>
      <c r="L580" s="17" t="str">
        <f t="shared" si="46"/>
        <v>Fri</v>
      </c>
      <c r="M580" s="17">
        <v>2020</v>
      </c>
      <c r="N580" t="s">
        <v>234</v>
      </c>
      <c r="O580" t="s">
        <v>276</v>
      </c>
      <c r="P580" t="s">
        <v>250</v>
      </c>
      <c r="Q580" t="s">
        <v>3346</v>
      </c>
      <c r="R580" t="str">
        <f t="shared" si="49"/>
        <v>Comedies</v>
      </c>
    </row>
    <row r="581" spans="1:18" x14ac:dyDescent="0.2">
      <c r="A581" t="s">
        <v>3348</v>
      </c>
      <c r="B581" t="s">
        <v>1</v>
      </c>
      <c r="C581" t="str">
        <f t="shared" si="45"/>
        <v>Mucize</v>
      </c>
      <c r="D581" t="s">
        <v>3349</v>
      </c>
      <c r="E581" t="s">
        <v>3350</v>
      </c>
      <c r="F581" t="str">
        <f t="shared" si="47"/>
        <v>Talat Bulut</v>
      </c>
      <c r="G581" t="s">
        <v>3351</v>
      </c>
      <c r="H581" t="s">
        <v>63</v>
      </c>
      <c r="I581" t="str">
        <f t="shared" si="48"/>
        <v>Turkey</v>
      </c>
      <c r="J581" t="str">
        <f>TRIM(Table1[[#This Row],[Oldest Country]])</f>
        <v>Turkey</v>
      </c>
      <c r="K581" s="17">
        <v>44267</v>
      </c>
      <c r="L581" s="17" t="str">
        <f t="shared" si="46"/>
        <v>Fri</v>
      </c>
      <c r="M581" s="17">
        <v>2015</v>
      </c>
      <c r="N581" t="s">
        <v>33</v>
      </c>
      <c r="O581" t="s">
        <v>687</v>
      </c>
      <c r="P581" t="s">
        <v>50</v>
      </c>
      <c r="Q581" t="s">
        <v>3352</v>
      </c>
      <c r="R581" t="str">
        <f t="shared" si="49"/>
        <v>Dramas</v>
      </c>
    </row>
    <row r="582" spans="1:18" x14ac:dyDescent="0.2">
      <c r="A582" t="s">
        <v>3353</v>
      </c>
      <c r="B582" t="s">
        <v>1</v>
      </c>
      <c r="C582" t="str">
        <f t="shared" si="45"/>
        <v>Paper Lives</v>
      </c>
      <c r="D582" t="s">
        <v>3354</v>
      </c>
      <c r="E582" t="s">
        <v>3355</v>
      </c>
      <c r="F582" t="str">
        <f t="shared" si="47"/>
        <v>√áaƒüatay Ulusoy</v>
      </c>
      <c r="G582" t="s">
        <v>3356</v>
      </c>
      <c r="H582" t="s">
        <v>63</v>
      </c>
      <c r="I582" t="str">
        <f t="shared" si="48"/>
        <v>Turkey</v>
      </c>
      <c r="J582" t="str">
        <f>TRIM(Table1[[#This Row],[Oldest Country]])</f>
        <v>Turkey</v>
      </c>
      <c r="K582" s="17">
        <v>44267</v>
      </c>
      <c r="L582" s="17" t="str">
        <f t="shared" si="46"/>
        <v>Fri</v>
      </c>
      <c r="M582" s="17">
        <v>2021</v>
      </c>
      <c r="N582" t="s">
        <v>8</v>
      </c>
      <c r="O582" t="s">
        <v>92</v>
      </c>
      <c r="P582" t="s">
        <v>50</v>
      </c>
      <c r="Q582" t="s">
        <v>3357</v>
      </c>
      <c r="R582" t="str">
        <f t="shared" si="49"/>
        <v>Dramas</v>
      </c>
    </row>
    <row r="583" spans="1:18" x14ac:dyDescent="0.2">
      <c r="A583" t="s">
        <v>3358</v>
      </c>
      <c r="B583" t="s">
        <v>1</v>
      </c>
      <c r="C583" t="str">
        <f t="shared" si="45"/>
        <v>Romantik Komedi</v>
      </c>
      <c r="D583" t="s">
        <v>3359</v>
      </c>
      <c r="E583" t="s">
        <v>3360</v>
      </c>
      <c r="F583" t="str">
        <f t="shared" si="47"/>
        <v>Sedef Avcƒ±</v>
      </c>
      <c r="G583" t="s">
        <v>3361</v>
      </c>
      <c r="H583" t="s">
        <v>63</v>
      </c>
      <c r="I583" t="str">
        <f t="shared" si="48"/>
        <v>Turkey</v>
      </c>
      <c r="J583" t="str">
        <f>TRIM(Table1[[#This Row],[Oldest Country]])</f>
        <v>Turkey</v>
      </c>
      <c r="K583" s="17">
        <v>44267</v>
      </c>
      <c r="L583" s="17" t="str">
        <f t="shared" si="46"/>
        <v>Fri</v>
      </c>
      <c r="M583" s="17">
        <v>2010</v>
      </c>
      <c r="N583" t="s">
        <v>8</v>
      </c>
      <c r="O583" t="s">
        <v>108</v>
      </c>
      <c r="P583" t="s">
        <v>75</v>
      </c>
      <c r="Q583" t="s">
        <v>3362</v>
      </c>
      <c r="R583" t="str">
        <f t="shared" si="49"/>
        <v>Comedies</v>
      </c>
    </row>
    <row r="584" spans="1:18" x14ac:dyDescent="0.2">
      <c r="A584" t="s">
        <v>3363</v>
      </c>
      <c r="B584" t="s">
        <v>1</v>
      </c>
      <c r="C584" t="str">
        <f t="shared" si="45"/>
        <v>Romantik Komedi 2</v>
      </c>
      <c r="D584" t="s">
        <v>3364</v>
      </c>
      <c r="E584" t="s">
        <v>3365</v>
      </c>
      <c r="F584" t="str">
        <f t="shared" si="47"/>
        <v>Sinem Kobal</v>
      </c>
      <c r="G584" t="s">
        <v>3366</v>
      </c>
      <c r="H584" t="s">
        <v>63</v>
      </c>
      <c r="I584" t="str">
        <f t="shared" si="48"/>
        <v>Turkey</v>
      </c>
      <c r="J584" t="str">
        <f>TRIM(Table1[[#This Row],[Oldest Country]])</f>
        <v>Turkey</v>
      </c>
      <c r="K584" s="17">
        <v>44267</v>
      </c>
      <c r="L584" s="17" t="str">
        <f t="shared" si="46"/>
        <v>Fri</v>
      </c>
      <c r="M584" s="17">
        <v>2013</v>
      </c>
      <c r="N584" t="s">
        <v>8</v>
      </c>
      <c r="O584" t="s">
        <v>110</v>
      </c>
      <c r="P584" t="s">
        <v>75</v>
      </c>
      <c r="Q584" t="s">
        <v>3367</v>
      </c>
      <c r="R584" t="str">
        <f t="shared" si="49"/>
        <v>Comedies</v>
      </c>
    </row>
    <row r="585" spans="1:18" x14ac:dyDescent="0.2">
      <c r="A585" t="s">
        <v>3368</v>
      </c>
      <c r="B585" t="s">
        <v>1</v>
      </c>
      <c r="C585" t="str">
        <f t="shared" si="45"/>
        <v>YES DAY</v>
      </c>
      <c r="D585" t="s">
        <v>3369</v>
      </c>
      <c r="E585" t="s">
        <v>3370</v>
      </c>
      <c r="F585" t="str">
        <f t="shared" si="47"/>
        <v>Jennifer Garner</v>
      </c>
      <c r="G585" t="s">
        <v>3371</v>
      </c>
      <c r="H585" t="s">
        <v>2</v>
      </c>
      <c r="I585" t="str">
        <f t="shared" si="48"/>
        <v>United States</v>
      </c>
      <c r="J585" t="str">
        <f>TRIM(Table1[[#This Row],[Oldest Country]])</f>
        <v>United States</v>
      </c>
      <c r="K585" s="17">
        <v>44267</v>
      </c>
      <c r="L585" s="17" t="str">
        <f t="shared" si="46"/>
        <v>Fri</v>
      </c>
      <c r="M585" s="17">
        <v>2021</v>
      </c>
      <c r="N585" t="s">
        <v>17</v>
      </c>
      <c r="O585" t="s">
        <v>4</v>
      </c>
      <c r="P585" t="s">
        <v>54</v>
      </c>
      <c r="Q585" t="s">
        <v>3372</v>
      </c>
      <c r="R585" t="str">
        <f t="shared" si="49"/>
        <v>Children &amp; Family Movies</v>
      </c>
    </row>
    <row r="586" spans="1:18" x14ac:dyDescent="0.2">
      <c r="A586" t="s">
        <v>3373</v>
      </c>
      <c r="B586" t="s">
        <v>1</v>
      </c>
      <c r="C586" t="str">
        <f t="shared" si="45"/>
        <v>You're Everything To Me</v>
      </c>
      <c r="D586" t="s">
        <v>3374</v>
      </c>
      <c r="E586" t="s">
        <v>3375</v>
      </c>
      <c r="F586" t="str">
        <f t="shared" si="47"/>
        <v>Tolga √áevik</v>
      </c>
      <c r="G586" t="s">
        <v>3376</v>
      </c>
      <c r="H586" t="s">
        <v>63</v>
      </c>
      <c r="I586" t="str">
        <f t="shared" si="48"/>
        <v>Turkey</v>
      </c>
      <c r="J586" t="str">
        <f>TRIM(Table1[[#This Row],[Oldest Country]])</f>
        <v>Turkey</v>
      </c>
      <c r="K586" s="17">
        <v>44267</v>
      </c>
      <c r="L586" s="17" t="str">
        <f t="shared" si="46"/>
        <v>Fri</v>
      </c>
      <c r="M586" s="17">
        <v>2016</v>
      </c>
      <c r="N586" t="s">
        <v>53</v>
      </c>
      <c r="O586" t="s">
        <v>625</v>
      </c>
      <c r="P586" t="s">
        <v>337</v>
      </c>
      <c r="Q586" t="s">
        <v>3377</v>
      </c>
      <c r="R586" t="str">
        <f t="shared" si="49"/>
        <v>Comedies</v>
      </c>
    </row>
    <row r="587" spans="1:18" x14ac:dyDescent="0.2">
      <c r="A587" t="s">
        <v>3378</v>
      </c>
      <c r="B587" t="s">
        <v>1</v>
      </c>
      <c r="C587" t="str">
        <f t="shared" si="45"/>
        <v>Coven of Sisters</v>
      </c>
      <c r="D587" t="s">
        <v>3379</v>
      </c>
      <c r="E587" t="s">
        <v>3380</v>
      </c>
      <c r="F587" t="str">
        <f t="shared" si="47"/>
        <v>Alex Brendem√ºhl</v>
      </c>
      <c r="G587" t="s">
        <v>3381</v>
      </c>
      <c r="H587" t="s">
        <v>3382</v>
      </c>
      <c r="I587" t="str">
        <f t="shared" si="48"/>
        <v>Spain</v>
      </c>
      <c r="J587" t="str">
        <f>TRIM(Table1[[#This Row],[Oldest Country]])</f>
        <v>Spain</v>
      </c>
      <c r="K587" s="17">
        <v>44266</v>
      </c>
      <c r="L587" s="17" t="str">
        <f t="shared" si="46"/>
        <v>Thu</v>
      </c>
      <c r="M587" s="17">
        <v>2021</v>
      </c>
      <c r="N587" t="s">
        <v>8</v>
      </c>
      <c r="O587" t="s">
        <v>276</v>
      </c>
      <c r="P587" t="s">
        <v>26</v>
      </c>
      <c r="Q587" t="s">
        <v>3383</v>
      </c>
      <c r="R587" t="str">
        <f t="shared" si="49"/>
        <v>Dramas</v>
      </c>
    </row>
    <row r="588" spans="1:18" x14ac:dyDescent="0.2">
      <c r="A588" t="s">
        <v>3384</v>
      </c>
      <c r="B588" t="s">
        <v>1</v>
      </c>
      <c r="C588" t="str">
        <f t="shared" si="45"/>
        <v>Generasi 90an</v>
      </c>
      <c r="D588" t="s">
        <v>3385</v>
      </c>
      <c r="E588" t="s">
        <v>3386</v>
      </c>
      <c r="F588" t="str">
        <f t="shared" si="47"/>
        <v>Ari Irham</v>
      </c>
      <c r="G588" t="s">
        <v>3387</v>
      </c>
      <c r="H588" t="s">
        <v>1308</v>
      </c>
      <c r="I588" t="str">
        <f t="shared" si="48"/>
        <v>Indonesia</v>
      </c>
      <c r="J588" t="str">
        <f>TRIM(Table1[[#This Row],[Oldest Country]])</f>
        <v>Indonesia</v>
      </c>
      <c r="K588" s="17">
        <v>44266</v>
      </c>
      <c r="L588" s="17" t="str">
        <f t="shared" si="46"/>
        <v>Thu</v>
      </c>
      <c r="M588" s="17">
        <v>2020</v>
      </c>
      <c r="N588" t="s">
        <v>33</v>
      </c>
      <c r="O588" t="s">
        <v>60</v>
      </c>
      <c r="P588" t="s">
        <v>50</v>
      </c>
      <c r="Q588" t="s">
        <v>3388</v>
      </c>
      <c r="R588" t="str">
        <f t="shared" si="49"/>
        <v>Dramas</v>
      </c>
    </row>
    <row r="589" spans="1:18" x14ac:dyDescent="0.2">
      <c r="A589" t="s">
        <v>3389</v>
      </c>
      <c r="B589" t="s">
        <v>1</v>
      </c>
      <c r="C589" t="str">
        <f t="shared" si="45"/>
        <v>The Block Island Sound</v>
      </c>
      <c r="D589" t="s">
        <v>3390</v>
      </c>
      <c r="E589" t="s">
        <v>3391</v>
      </c>
      <c r="F589" t="str">
        <f t="shared" si="47"/>
        <v>Chris Sheffield</v>
      </c>
      <c r="G589" t="s">
        <v>3392</v>
      </c>
      <c r="H589" t="s">
        <v>2</v>
      </c>
      <c r="I589" t="str">
        <f t="shared" si="48"/>
        <v>United States</v>
      </c>
      <c r="J589" t="str">
        <f>TRIM(Table1[[#This Row],[Oldest Country]])</f>
        <v>United States</v>
      </c>
      <c r="K589" s="17">
        <v>44266</v>
      </c>
      <c r="L589" s="17" t="str">
        <f t="shared" si="46"/>
        <v>Thu</v>
      </c>
      <c r="M589" s="17">
        <v>2020</v>
      </c>
      <c r="N589" t="s">
        <v>8</v>
      </c>
      <c r="O589" t="s">
        <v>173</v>
      </c>
      <c r="P589" t="s">
        <v>3393</v>
      </c>
      <c r="Q589" t="s">
        <v>3394</v>
      </c>
      <c r="R589" t="str">
        <f t="shared" si="49"/>
        <v>Horror Movies</v>
      </c>
    </row>
    <row r="590" spans="1:18" x14ac:dyDescent="0.2">
      <c r="A590" t="s">
        <v>3395</v>
      </c>
      <c r="B590" t="s">
        <v>6</v>
      </c>
      <c r="C590" t="str">
        <f t="shared" si="45"/>
        <v>Dealer</v>
      </c>
      <c r="D590" t="s">
        <v>3396</v>
      </c>
      <c r="E590" t="s">
        <v>3397</v>
      </c>
      <c r="F590" t="str">
        <f t="shared" si="47"/>
        <v>Abdramane Diakit√©</v>
      </c>
      <c r="G590" t="s">
        <v>3398</v>
      </c>
      <c r="H590" t="s">
        <v>275</v>
      </c>
      <c r="I590" t="str">
        <f t="shared" si="48"/>
        <v>France</v>
      </c>
      <c r="J590" t="str">
        <f>TRIM(Table1[[#This Row],[Oldest Country]])</f>
        <v>France</v>
      </c>
      <c r="K590" s="17">
        <v>44265</v>
      </c>
      <c r="L590" s="17" t="str">
        <f t="shared" si="46"/>
        <v>Wed</v>
      </c>
      <c r="M590" s="17">
        <v>2021</v>
      </c>
      <c r="N590" t="s">
        <v>8</v>
      </c>
      <c r="O590" t="s">
        <v>12</v>
      </c>
      <c r="P590" t="s">
        <v>13</v>
      </c>
      <c r="Q590" t="s">
        <v>3399</v>
      </c>
      <c r="R590" t="str">
        <f t="shared" si="49"/>
        <v>Crime TV Shows</v>
      </c>
    </row>
    <row r="591" spans="1:18" x14ac:dyDescent="0.2">
      <c r="A591" t="s">
        <v>3400</v>
      </c>
      <c r="B591" t="s">
        <v>1</v>
      </c>
      <c r="C591" t="str">
        <f t="shared" si="45"/>
        <v>Bombay Rose</v>
      </c>
      <c r="D591" t="s">
        <v>3401</v>
      </c>
      <c r="E591" t="s">
        <v>3402</v>
      </c>
      <c r="F591" t="str">
        <f t="shared" si="47"/>
        <v>Cyli Khare</v>
      </c>
      <c r="G591" t="s">
        <v>3403</v>
      </c>
      <c r="H591" t="s">
        <v>3404</v>
      </c>
      <c r="I591" t="str">
        <f t="shared" si="48"/>
        <v>India</v>
      </c>
      <c r="J591" t="str">
        <f>TRIM(Table1[[#This Row],[Oldest Country]])</f>
        <v>India</v>
      </c>
      <c r="K591" s="17">
        <v>44263</v>
      </c>
      <c r="L591" s="17" t="str">
        <f t="shared" si="46"/>
        <v>Mon</v>
      </c>
      <c r="M591" s="17">
        <v>2021</v>
      </c>
      <c r="N591" t="s">
        <v>3</v>
      </c>
      <c r="O591" t="s">
        <v>92</v>
      </c>
      <c r="P591" t="s">
        <v>26</v>
      </c>
      <c r="Q591" t="s">
        <v>3405</v>
      </c>
      <c r="R591" t="str">
        <f t="shared" si="49"/>
        <v>Dramas</v>
      </c>
    </row>
    <row r="592" spans="1:18" x14ac:dyDescent="0.2">
      <c r="A592" t="s">
        <v>3406</v>
      </c>
      <c r="B592" t="s">
        <v>1</v>
      </c>
      <c r="C592" t="str">
        <f t="shared" si="45"/>
        <v>Aelay</v>
      </c>
      <c r="D592" t="s">
        <v>3407</v>
      </c>
      <c r="E592" t="s">
        <v>3408</v>
      </c>
      <c r="F592" t="str">
        <f t="shared" si="47"/>
        <v>P. Samuthirakani</v>
      </c>
      <c r="G592" t="s">
        <v>3409</v>
      </c>
      <c r="H592" t="s">
        <v>14</v>
      </c>
      <c r="I592" t="str">
        <f t="shared" si="48"/>
        <v>India</v>
      </c>
      <c r="J592" t="str">
        <f>TRIM(Table1[[#This Row],[Oldest Country]])</f>
        <v>India</v>
      </c>
      <c r="K592" s="17">
        <v>44260</v>
      </c>
      <c r="L592" s="17" t="str">
        <f t="shared" si="46"/>
        <v>Fri</v>
      </c>
      <c r="M592" s="17">
        <v>2021</v>
      </c>
      <c r="N592" t="s">
        <v>33</v>
      </c>
      <c r="O592" t="s">
        <v>3410</v>
      </c>
      <c r="P592" t="s">
        <v>337</v>
      </c>
      <c r="Q592" t="s">
        <v>3411</v>
      </c>
      <c r="R592" t="str">
        <f t="shared" si="49"/>
        <v>Comedies</v>
      </c>
    </row>
    <row r="593" spans="1:18" x14ac:dyDescent="0.2">
      <c r="A593" t="s">
        <v>3412</v>
      </c>
      <c r="B593" t="s">
        <v>1</v>
      </c>
      <c r="C593" t="str">
        <f t="shared" si="45"/>
        <v>Dogwashers</v>
      </c>
      <c r="D593" t="s">
        <v>3413</v>
      </c>
      <c r="E593" t="s">
        <v>3414</v>
      </c>
      <c r="F593" t="str">
        <f t="shared" si="47"/>
        <v>Christian Tappan</v>
      </c>
      <c r="G593" t="s">
        <v>3415</v>
      </c>
      <c r="H593" t="s">
        <v>849</v>
      </c>
      <c r="I593" t="str">
        <f t="shared" si="48"/>
        <v>Colombia</v>
      </c>
      <c r="J593" t="str">
        <f>TRIM(Table1[[#This Row],[Oldest Country]])</f>
        <v>Colombia</v>
      </c>
      <c r="K593" s="17">
        <v>44260</v>
      </c>
      <c r="L593" s="17" t="str">
        <f t="shared" si="46"/>
        <v>Fri</v>
      </c>
      <c r="M593" s="17">
        <v>2021</v>
      </c>
      <c r="N593" t="s">
        <v>8</v>
      </c>
      <c r="O593" t="s">
        <v>368</v>
      </c>
      <c r="P593" t="s">
        <v>250</v>
      </c>
      <c r="Q593" t="s">
        <v>3416</v>
      </c>
      <c r="R593" t="str">
        <f t="shared" si="49"/>
        <v>Comedies</v>
      </c>
    </row>
    <row r="594" spans="1:18" x14ac:dyDescent="0.2">
      <c r="A594" t="s">
        <v>3417</v>
      </c>
      <c r="B594" t="s">
        <v>1</v>
      </c>
      <c r="C594" t="str">
        <f t="shared" si="45"/>
        <v>Fate of Alakada</v>
      </c>
      <c r="D594" t="s">
        <v>3418</v>
      </c>
      <c r="E594" t="s">
        <v>909</v>
      </c>
      <c r="F594" t="str">
        <f t="shared" si="47"/>
        <v>Toyin Abraham</v>
      </c>
      <c r="G594" t="s">
        <v>3419</v>
      </c>
      <c r="H594" t="s">
        <v>166</v>
      </c>
      <c r="I594" t="str">
        <f t="shared" si="48"/>
        <v>Nigeria</v>
      </c>
      <c r="J594" t="str">
        <f>TRIM(Table1[[#This Row],[Oldest Country]])</f>
        <v>Nigeria</v>
      </c>
      <c r="K594" s="17">
        <v>44260</v>
      </c>
      <c r="L594" s="17" t="str">
        <f t="shared" si="46"/>
        <v>Fri</v>
      </c>
      <c r="M594" s="17">
        <v>2020</v>
      </c>
      <c r="N594" t="s">
        <v>33</v>
      </c>
      <c r="O594" t="s">
        <v>236</v>
      </c>
      <c r="P594" t="s">
        <v>66</v>
      </c>
      <c r="Q594" t="s">
        <v>3420</v>
      </c>
      <c r="R594" t="str">
        <f t="shared" si="49"/>
        <v>Comedies</v>
      </c>
    </row>
    <row r="595" spans="1:18" x14ac:dyDescent="0.2">
      <c r="A595" t="s">
        <v>3421</v>
      </c>
      <c r="B595" t="s">
        <v>1</v>
      </c>
      <c r="C595" t="str">
        <f t="shared" si="45"/>
        <v>Sentinelle</v>
      </c>
      <c r="D595" t="s">
        <v>3422</v>
      </c>
      <c r="E595" t="s">
        <v>11</v>
      </c>
      <c r="F595" t="str">
        <f t="shared" si="47"/>
        <v>Olga Kurylenko</v>
      </c>
      <c r="G595" t="s">
        <v>3423</v>
      </c>
      <c r="H595" t="s">
        <v>275</v>
      </c>
      <c r="I595" t="str">
        <f t="shared" si="48"/>
        <v>France</v>
      </c>
      <c r="J595" t="str">
        <f>TRIM(Table1[[#This Row],[Oldest Country]])</f>
        <v>France</v>
      </c>
      <c r="K595" s="17">
        <v>44260</v>
      </c>
      <c r="L595" s="17" t="str">
        <f t="shared" si="46"/>
        <v>Fri</v>
      </c>
      <c r="M595" s="17">
        <v>2021</v>
      </c>
      <c r="N595" t="s">
        <v>8</v>
      </c>
      <c r="O595" t="s">
        <v>1176</v>
      </c>
      <c r="P595" t="s">
        <v>111</v>
      </c>
      <c r="Q595" t="s">
        <v>3424</v>
      </c>
      <c r="R595" t="str">
        <f t="shared" si="49"/>
        <v>Action &amp; Adventure</v>
      </c>
    </row>
    <row r="596" spans="1:18" x14ac:dyDescent="0.2">
      <c r="A596" t="s">
        <v>3425</v>
      </c>
      <c r="B596" t="s">
        <v>1</v>
      </c>
      <c r="C596" t="str">
        <f t="shared" si="45"/>
        <v>Mariposa</v>
      </c>
      <c r="D596" t="s">
        <v>3426</v>
      </c>
      <c r="E596" t="s">
        <v>3427</v>
      </c>
      <c r="F596" t="str">
        <f t="shared" si="47"/>
        <v>Adhisty Zara</v>
      </c>
      <c r="G596" t="s">
        <v>3428</v>
      </c>
      <c r="H596" t="s">
        <v>1308</v>
      </c>
      <c r="I596" t="str">
        <f t="shared" si="48"/>
        <v>Indonesia</v>
      </c>
      <c r="J596" t="str">
        <f>TRIM(Table1[[#This Row],[Oldest Country]])</f>
        <v>Indonesia</v>
      </c>
      <c r="K596" s="17">
        <v>44259</v>
      </c>
      <c r="L596" s="17" t="str">
        <f t="shared" si="46"/>
        <v>Thu</v>
      </c>
      <c r="M596" s="17">
        <v>2020</v>
      </c>
      <c r="N596" t="s">
        <v>33</v>
      </c>
      <c r="O596" t="s">
        <v>133</v>
      </c>
      <c r="P596" t="s">
        <v>75</v>
      </c>
      <c r="Q596" t="s">
        <v>3429</v>
      </c>
      <c r="R596" t="str">
        <f t="shared" si="49"/>
        <v>Comedies</v>
      </c>
    </row>
    <row r="597" spans="1:18" x14ac:dyDescent="0.2">
      <c r="A597" t="s">
        <v>3430</v>
      </c>
      <c r="B597" t="s">
        <v>1</v>
      </c>
      <c r="C597" t="str">
        <f t="shared" si="45"/>
        <v>Parker</v>
      </c>
      <c r="D597" t="s">
        <v>3431</v>
      </c>
      <c r="E597" t="s">
        <v>3432</v>
      </c>
      <c r="F597" t="str">
        <f t="shared" si="47"/>
        <v>Jason Statham</v>
      </c>
      <c r="G597" t="s">
        <v>3433</v>
      </c>
      <c r="H597" t="s">
        <v>2</v>
      </c>
      <c r="I597" t="str">
        <f t="shared" si="48"/>
        <v>United States</v>
      </c>
      <c r="J597" t="str">
        <f>TRIM(Table1[[#This Row],[Oldest Country]])</f>
        <v>United States</v>
      </c>
      <c r="K597" s="17">
        <v>44259</v>
      </c>
      <c r="L597" s="17" t="str">
        <f t="shared" si="46"/>
        <v>Thu</v>
      </c>
      <c r="M597" s="17">
        <v>2013</v>
      </c>
      <c r="N597" t="s">
        <v>154</v>
      </c>
      <c r="O597" t="s">
        <v>315</v>
      </c>
      <c r="P597" t="s">
        <v>156</v>
      </c>
      <c r="Q597" t="s">
        <v>3434</v>
      </c>
      <c r="R597" t="str">
        <f t="shared" si="49"/>
        <v>Action &amp; Adventure</v>
      </c>
    </row>
    <row r="598" spans="1:18" x14ac:dyDescent="0.2">
      <c r="A598" t="s">
        <v>3435</v>
      </c>
      <c r="B598" t="s">
        <v>1</v>
      </c>
      <c r="C598" t="str">
        <f t="shared" si="45"/>
        <v>Safe Haven</v>
      </c>
      <c r="D598" t="s">
        <v>3436</v>
      </c>
      <c r="E598" t="s">
        <v>365</v>
      </c>
      <c r="F598" t="str">
        <f t="shared" si="47"/>
        <v>Josh Duhamel</v>
      </c>
      <c r="G598" t="s">
        <v>3437</v>
      </c>
      <c r="H598" t="s">
        <v>2</v>
      </c>
      <c r="I598" t="str">
        <f t="shared" si="48"/>
        <v>United States</v>
      </c>
      <c r="J598" t="str">
        <f>TRIM(Table1[[#This Row],[Oldest Country]])</f>
        <v>United States</v>
      </c>
      <c r="K598" s="17">
        <v>44259</v>
      </c>
      <c r="L598" s="17" t="str">
        <f t="shared" si="46"/>
        <v>Thu</v>
      </c>
      <c r="M598" s="17">
        <v>2013</v>
      </c>
      <c r="N598" t="s">
        <v>3</v>
      </c>
      <c r="O598" t="s">
        <v>133</v>
      </c>
      <c r="P598" t="s">
        <v>330</v>
      </c>
      <c r="Q598" t="s">
        <v>3438</v>
      </c>
      <c r="R598" t="str">
        <f t="shared" si="49"/>
        <v>Dramas</v>
      </c>
    </row>
    <row r="599" spans="1:18" x14ac:dyDescent="0.2">
      <c r="A599" t="s">
        <v>3439</v>
      </c>
      <c r="B599" t="s">
        <v>1</v>
      </c>
      <c r="C599" t="str">
        <f t="shared" si="45"/>
        <v>Moxie</v>
      </c>
      <c r="D599" t="s">
        <v>3440</v>
      </c>
      <c r="E599" t="s">
        <v>3441</v>
      </c>
      <c r="F599" t="str">
        <f t="shared" si="47"/>
        <v>Hadley Robinson</v>
      </c>
      <c r="G599" t="s">
        <v>3442</v>
      </c>
      <c r="H599" t="s">
        <v>2</v>
      </c>
      <c r="I599" t="str">
        <f t="shared" si="48"/>
        <v>United States</v>
      </c>
      <c r="J599" t="str">
        <f>TRIM(Table1[[#This Row],[Oldest Country]])</f>
        <v>United States</v>
      </c>
      <c r="K599" s="17">
        <v>44258</v>
      </c>
      <c r="L599" s="17" t="str">
        <f t="shared" si="46"/>
        <v>Wed</v>
      </c>
      <c r="M599" s="17">
        <v>2021</v>
      </c>
      <c r="N599" t="s">
        <v>3</v>
      </c>
      <c r="O599" t="s">
        <v>617</v>
      </c>
      <c r="P599" t="s">
        <v>3443</v>
      </c>
      <c r="Q599" t="s">
        <v>3444</v>
      </c>
      <c r="R599" t="str">
        <f t="shared" si="49"/>
        <v>Comedies</v>
      </c>
    </row>
    <row r="600" spans="1:18" x14ac:dyDescent="0.2">
      <c r="A600" t="s">
        <v>3445</v>
      </c>
      <c r="B600" t="s">
        <v>1</v>
      </c>
      <c r="C600" t="str">
        <f t="shared" si="45"/>
        <v>Black or White</v>
      </c>
      <c r="D600" t="s">
        <v>3446</v>
      </c>
      <c r="E600" t="s">
        <v>3447</v>
      </c>
      <c r="F600" t="str">
        <f t="shared" si="47"/>
        <v>Kevin Costner</v>
      </c>
      <c r="G600" t="s">
        <v>3448</v>
      </c>
      <c r="H600" t="s">
        <v>2</v>
      </c>
      <c r="I600" t="str">
        <f t="shared" si="48"/>
        <v>United States</v>
      </c>
      <c r="J600" t="str">
        <f>TRIM(Table1[[#This Row],[Oldest Country]])</f>
        <v>United States</v>
      </c>
      <c r="K600" s="17">
        <v>44257</v>
      </c>
      <c r="L600" s="17" t="str">
        <f t="shared" si="46"/>
        <v>Tue</v>
      </c>
      <c r="M600" s="17">
        <v>2014</v>
      </c>
      <c r="N600" t="s">
        <v>3</v>
      </c>
      <c r="O600" t="s">
        <v>384</v>
      </c>
      <c r="P600" t="s">
        <v>316</v>
      </c>
      <c r="Q600" t="s">
        <v>3449</v>
      </c>
      <c r="R600" t="str">
        <f t="shared" si="49"/>
        <v>Dramas</v>
      </c>
    </row>
    <row r="601" spans="1:18" x14ac:dyDescent="0.2">
      <c r="A601" t="s">
        <v>3450</v>
      </c>
      <c r="B601" t="s">
        <v>1</v>
      </c>
      <c r="C601" t="str">
        <f t="shared" si="45"/>
        <v>Indoo Ki Jawani</v>
      </c>
      <c r="D601" t="s">
        <v>3451</v>
      </c>
      <c r="E601" t="s">
        <v>3452</v>
      </c>
      <c r="F601" t="str">
        <f t="shared" si="47"/>
        <v>Kiara Advani</v>
      </c>
      <c r="G601" t="s">
        <v>3453</v>
      </c>
      <c r="H601" t="s">
        <v>14</v>
      </c>
      <c r="I601" t="str">
        <f t="shared" si="48"/>
        <v>India</v>
      </c>
      <c r="J601" t="str">
        <f>TRIM(Table1[[#This Row],[Oldest Country]])</f>
        <v>India</v>
      </c>
      <c r="K601" s="17">
        <v>44257</v>
      </c>
      <c r="L601" s="17" t="str">
        <f t="shared" si="46"/>
        <v>Tue</v>
      </c>
      <c r="M601" s="17">
        <v>2020</v>
      </c>
      <c r="N601" t="s">
        <v>33</v>
      </c>
      <c r="O601" t="s">
        <v>155</v>
      </c>
      <c r="P601" t="s">
        <v>658</v>
      </c>
      <c r="Q601" t="s">
        <v>3454</v>
      </c>
      <c r="R601" t="str">
        <f t="shared" si="49"/>
        <v>Action &amp; Adventure</v>
      </c>
    </row>
    <row r="602" spans="1:18" x14ac:dyDescent="0.2">
      <c r="A602" t="s">
        <v>3455</v>
      </c>
      <c r="B602" t="s">
        <v>1</v>
      </c>
      <c r="C602" t="str">
        <f t="shared" si="45"/>
        <v>Biggie</v>
      </c>
      <c r="D602" t="s">
        <v>3456</v>
      </c>
      <c r="E602" t="s">
        <v>3457</v>
      </c>
      <c r="F602" t="str">
        <f t="shared" si="47"/>
        <v>The Notorious B.I.G.</v>
      </c>
      <c r="G602" t="s">
        <v>3458</v>
      </c>
      <c r="H602" t="s">
        <v>2</v>
      </c>
      <c r="I602" t="str">
        <f t="shared" si="48"/>
        <v>United States</v>
      </c>
      <c r="J602" t="str">
        <f>TRIM(Table1[[#This Row],[Oldest Country]])</f>
        <v>United States</v>
      </c>
      <c r="K602" s="17">
        <v>44256</v>
      </c>
      <c r="L602" s="17" t="str">
        <f t="shared" si="46"/>
        <v>Mon</v>
      </c>
      <c r="M602" s="17">
        <v>2021</v>
      </c>
      <c r="N602" t="s">
        <v>154</v>
      </c>
      <c r="O602" t="s">
        <v>140</v>
      </c>
      <c r="P602" t="s">
        <v>291</v>
      </c>
      <c r="Q602" t="s">
        <v>3459</v>
      </c>
      <c r="R602" t="str">
        <f t="shared" si="49"/>
        <v>Documentaries</v>
      </c>
    </row>
    <row r="603" spans="1:18" x14ac:dyDescent="0.2">
      <c r="A603" t="s">
        <v>3462</v>
      </c>
      <c r="B603" t="s">
        <v>1</v>
      </c>
      <c r="C603" t="str">
        <f t="shared" si="45"/>
        <v>Dances with Wolves</v>
      </c>
      <c r="D603" t="s">
        <v>3463</v>
      </c>
      <c r="E603" t="s">
        <v>3464</v>
      </c>
      <c r="F603" t="str">
        <f t="shared" si="47"/>
        <v>Kevin Costner</v>
      </c>
      <c r="G603" t="s">
        <v>3465</v>
      </c>
      <c r="H603" t="s">
        <v>286</v>
      </c>
      <c r="I603" t="str">
        <f t="shared" si="48"/>
        <v>United States</v>
      </c>
      <c r="J603" t="str">
        <f>TRIM(Table1[[#This Row],[Oldest Country]])</f>
        <v>United States</v>
      </c>
      <c r="K603" s="17">
        <v>44256</v>
      </c>
      <c r="L603" s="17" t="str">
        <f t="shared" si="46"/>
        <v>Mon</v>
      </c>
      <c r="M603" s="17">
        <v>1990</v>
      </c>
      <c r="N603" t="s">
        <v>3</v>
      </c>
      <c r="O603" t="s">
        <v>3097</v>
      </c>
      <c r="P603" t="s">
        <v>127</v>
      </c>
      <c r="Q603" t="s">
        <v>3466</v>
      </c>
      <c r="R603" t="str">
        <f t="shared" si="49"/>
        <v>Action &amp; Adventure</v>
      </c>
    </row>
    <row r="604" spans="1:18" x14ac:dyDescent="0.2">
      <c r="A604" t="s">
        <v>3467</v>
      </c>
      <c r="B604" t="s">
        <v>1</v>
      </c>
      <c r="C604" t="str">
        <f t="shared" si="45"/>
        <v>How to Be Really Bad</v>
      </c>
      <c r="D604" t="s">
        <v>3468</v>
      </c>
      <c r="E604" t="s">
        <v>3469</v>
      </c>
      <c r="F604" t="str">
        <f t="shared" si="47"/>
        <v>Emma Bading</v>
      </c>
      <c r="G604" t="s">
        <v>3470</v>
      </c>
      <c r="H604" t="s">
        <v>1188</v>
      </c>
      <c r="I604" t="str">
        <f t="shared" si="48"/>
        <v>Germany</v>
      </c>
      <c r="J604" t="str">
        <f>TRIM(Table1[[#This Row],[Oldest Country]])</f>
        <v>Germany</v>
      </c>
      <c r="K604" s="17">
        <v>44256</v>
      </c>
      <c r="L604" s="17" t="str">
        <f t="shared" si="46"/>
        <v>Mon</v>
      </c>
      <c r="M604" s="17">
        <v>2018</v>
      </c>
      <c r="N604" t="s">
        <v>33</v>
      </c>
      <c r="O604" t="s">
        <v>188</v>
      </c>
      <c r="P604" t="s">
        <v>66</v>
      </c>
      <c r="Q604" t="s">
        <v>3471</v>
      </c>
      <c r="R604" t="str">
        <f t="shared" si="49"/>
        <v>Comedies</v>
      </c>
    </row>
    <row r="605" spans="1:18" x14ac:dyDescent="0.2">
      <c r="A605" t="s">
        <v>3472</v>
      </c>
      <c r="B605" t="s">
        <v>1</v>
      </c>
      <c r="C605" t="str">
        <f t="shared" si="45"/>
        <v>LEGO Marvel Spider-Man</v>
      </c>
      <c r="D605" t="s">
        <v>3473</v>
      </c>
      <c r="E605" t="s">
        <v>3474</v>
      </c>
      <c r="F605" t="str">
        <f t="shared" si="47"/>
        <v>Robbie Daymond</v>
      </c>
      <c r="G605" t="s">
        <v>3475</v>
      </c>
      <c r="H605" t="s">
        <v>2</v>
      </c>
      <c r="I605" t="str">
        <f t="shared" si="48"/>
        <v>United States</v>
      </c>
      <c r="J605" t="str">
        <f>TRIM(Table1[[#This Row],[Oldest Country]])</f>
        <v>United States</v>
      </c>
      <c r="K605" s="17">
        <v>44256</v>
      </c>
      <c r="L605" s="17" t="str">
        <f t="shared" si="46"/>
        <v>Mon</v>
      </c>
      <c r="M605" s="17">
        <v>2019</v>
      </c>
      <c r="N605" t="s">
        <v>68</v>
      </c>
      <c r="O605" t="s">
        <v>3476</v>
      </c>
      <c r="P605" t="s">
        <v>54</v>
      </c>
      <c r="Q605" t="s">
        <v>3477</v>
      </c>
      <c r="R605" t="str">
        <f t="shared" si="49"/>
        <v>Children &amp; Family Movies</v>
      </c>
    </row>
    <row r="606" spans="1:18" x14ac:dyDescent="0.2">
      <c r="A606" t="s">
        <v>3478</v>
      </c>
      <c r="B606" t="s">
        <v>1</v>
      </c>
      <c r="C606" t="str">
        <f t="shared" si="45"/>
        <v>Rain Man</v>
      </c>
      <c r="D606" t="s">
        <v>3479</v>
      </c>
      <c r="E606" t="s">
        <v>1361</v>
      </c>
      <c r="F606" t="str">
        <f t="shared" si="47"/>
        <v>Dustin Hoffman</v>
      </c>
      <c r="G606" t="s">
        <v>3480</v>
      </c>
      <c r="H606" t="s">
        <v>2</v>
      </c>
      <c r="I606" t="str">
        <f t="shared" si="48"/>
        <v>United States</v>
      </c>
      <c r="J606" t="str">
        <f>TRIM(Table1[[#This Row],[Oldest Country]])</f>
        <v>United States</v>
      </c>
      <c r="K606" s="17">
        <v>44256</v>
      </c>
      <c r="L606" s="17" t="str">
        <f t="shared" si="46"/>
        <v>Mon</v>
      </c>
      <c r="M606" s="17">
        <v>1988</v>
      </c>
      <c r="N606" t="s">
        <v>154</v>
      </c>
      <c r="O606" t="s">
        <v>3481</v>
      </c>
      <c r="P606" t="s">
        <v>549</v>
      </c>
      <c r="Q606" t="s">
        <v>3482</v>
      </c>
      <c r="R606" t="str">
        <f t="shared" si="49"/>
        <v>Classic Movies</v>
      </c>
    </row>
    <row r="607" spans="1:18" x14ac:dyDescent="0.2">
      <c r="A607" t="s">
        <v>3484</v>
      </c>
      <c r="B607" t="s">
        <v>1</v>
      </c>
      <c r="C607" t="str">
        <f t="shared" si="45"/>
        <v>Tenacious D in The Pick of Destiny</v>
      </c>
      <c r="D607" t="s">
        <v>3485</v>
      </c>
      <c r="E607" t="s">
        <v>3486</v>
      </c>
      <c r="F607" t="str">
        <f t="shared" si="47"/>
        <v>Jack Black</v>
      </c>
      <c r="G607" t="s">
        <v>3487</v>
      </c>
      <c r="H607" t="s">
        <v>584</v>
      </c>
      <c r="I607" t="str">
        <f t="shared" si="48"/>
        <v>United States</v>
      </c>
      <c r="J607" t="str">
        <f>TRIM(Table1[[#This Row],[Oldest Country]])</f>
        <v>United States</v>
      </c>
      <c r="K607" s="17">
        <v>44256</v>
      </c>
      <c r="L607" s="17" t="str">
        <f t="shared" si="46"/>
        <v>Mon</v>
      </c>
      <c r="M607" s="17">
        <v>2006</v>
      </c>
      <c r="N607" t="s">
        <v>154</v>
      </c>
      <c r="O607" t="s">
        <v>60</v>
      </c>
      <c r="P607" t="s">
        <v>458</v>
      </c>
      <c r="Q607" t="s">
        <v>3488</v>
      </c>
      <c r="R607" t="str">
        <f t="shared" si="49"/>
        <v>Comedies</v>
      </c>
    </row>
    <row r="608" spans="1:18" x14ac:dyDescent="0.2">
      <c r="A608" t="s">
        <v>3489</v>
      </c>
      <c r="B608" t="s">
        <v>1</v>
      </c>
      <c r="C608" t="str">
        <f t="shared" si="45"/>
        <v>Bigfoot Family</v>
      </c>
      <c r="D608" t="s">
        <v>3490</v>
      </c>
      <c r="E608" t="s">
        <v>3491</v>
      </c>
      <c r="F608" t="str">
        <f t="shared" si="47"/>
        <v>Jules Wojciechowski</v>
      </c>
      <c r="G608" t="s">
        <v>3492</v>
      </c>
      <c r="H608" t="s">
        <v>3493</v>
      </c>
      <c r="I608" t="str">
        <f t="shared" si="48"/>
        <v>Belgium</v>
      </c>
      <c r="J608" t="str">
        <f>TRIM(Table1[[#This Row],[Oldest Country]])</f>
        <v>Belgium</v>
      </c>
      <c r="K608" s="17">
        <v>44253</v>
      </c>
      <c r="L608" s="17" t="str">
        <f t="shared" si="46"/>
        <v>Fri</v>
      </c>
      <c r="M608" s="17">
        <v>2021</v>
      </c>
      <c r="N608" t="s">
        <v>106</v>
      </c>
      <c r="O608" t="s">
        <v>183</v>
      </c>
      <c r="P608" t="s">
        <v>54</v>
      </c>
      <c r="Q608" t="s">
        <v>3494</v>
      </c>
      <c r="R608" t="str">
        <f t="shared" si="49"/>
        <v>Children &amp; Family Movies</v>
      </c>
    </row>
    <row r="609" spans="1:18" x14ac:dyDescent="0.2">
      <c r="A609" t="s">
        <v>3495</v>
      </c>
      <c r="B609" t="s">
        <v>1</v>
      </c>
      <c r="C609" t="str">
        <f t="shared" si="45"/>
        <v>Captain Fantastic</v>
      </c>
      <c r="D609" t="s">
        <v>3496</v>
      </c>
      <c r="E609" t="s">
        <v>3497</v>
      </c>
      <c r="F609" t="str">
        <f t="shared" si="47"/>
        <v>Viggo Mortensen</v>
      </c>
      <c r="G609" t="s">
        <v>3498</v>
      </c>
      <c r="H609" t="s">
        <v>2</v>
      </c>
      <c r="I609" t="str">
        <f t="shared" si="48"/>
        <v>United States</v>
      </c>
      <c r="J609" t="str">
        <f>TRIM(Table1[[#This Row],[Oldest Country]])</f>
        <v>United States</v>
      </c>
      <c r="K609" s="17">
        <v>44253</v>
      </c>
      <c r="L609" s="17" t="str">
        <f t="shared" si="46"/>
        <v>Fri</v>
      </c>
      <c r="M609" s="17">
        <v>2016</v>
      </c>
      <c r="N609" t="s">
        <v>154</v>
      </c>
      <c r="O609" t="s">
        <v>315</v>
      </c>
      <c r="P609" t="s">
        <v>337</v>
      </c>
      <c r="Q609" t="s">
        <v>3499</v>
      </c>
      <c r="R609" t="str">
        <f t="shared" si="49"/>
        <v>Comedies</v>
      </c>
    </row>
    <row r="610" spans="1:18" x14ac:dyDescent="0.2">
      <c r="A610" t="s">
        <v>3500</v>
      </c>
      <c r="B610" t="s">
        <v>1</v>
      </c>
      <c r="C610" t="str">
        <f t="shared" si="45"/>
        <v>Crazy About Her</v>
      </c>
      <c r="D610" t="s">
        <v>3501</v>
      </c>
      <c r="E610" t="s">
        <v>3502</v>
      </c>
      <c r="F610" t="str">
        <f t="shared" si="47"/>
        <v>√Ålvaro Cervantes</v>
      </c>
      <c r="G610" t="s">
        <v>3503</v>
      </c>
      <c r="H610" t="s">
        <v>312</v>
      </c>
      <c r="I610" t="str">
        <f t="shared" si="48"/>
        <v>Spain</v>
      </c>
      <c r="J610" t="str">
        <f>TRIM(Table1[[#This Row],[Oldest Country]])</f>
        <v>Spain</v>
      </c>
      <c r="K610" s="17">
        <v>44253</v>
      </c>
      <c r="L610" s="17" t="str">
        <f t="shared" si="46"/>
        <v>Fri</v>
      </c>
      <c r="M610" s="17">
        <v>2021</v>
      </c>
      <c r="N610" t="s">
        <v>8</v>
      </c>
      <c r="O610" t="s">
        <v>625</v>
      </c>
      <c r="P610" t="s">
        <v>75</v>
      </c>
      <c r="Q610" t="s">
        <v>3504</v>
      </c>
      <c r="R610" t="str">
        <f t="shared" si="49"/>
        <v>Comedies</v>
      </c>
    </row>
    <row r="611" spans="1:18" x14ac:dyDescent="0.2">
      <c r="A611" t="s">
        <v>3505</v>
      </c>
      <c r="B611" t="s">
        <v>1</v>
      </c>
      <c r="C611" t="str">
        <f t="shared" si="45"/>
        <v>Fuga</v>
      </c>
      <c r="D611" t="s">
        <v>3506</v>
      </c>
      <c r="E611" t="s">
        <v>3507</v>
      </c>
      <c r="F611" t="str">
        <f t="shared" si="47"/>
        <v>Benjam√≠n Vicu√±a</v>
      </c>
      <c r="G611" t="s">
        <v>3508</v>
      </c>
      <c r="H611" t="s">
        <v>3509</v>
      </c>
      <c r="I611" t="str">
        <f t="shared" si="48"/>
        <v>Argentina</v>
      </c>
      <c r="J611" t="str">
        <f>TRIM(Table1[[#This Row],[Oldest Country]])</f>
        <v>Argentina</v>
      </c>
      <c r="K611" s="17">
        <v>44253</v>
      </c>
      <c r="L611" s="17" t="str">
        <f t="shared" si="46"/>
        <v>Fri</v>
      </c>
      <c r="M611" s="17">
        <v>2006</v>
      </c>
      <c r="N611" t="s">
        <v>8</v>
      </c>
      <c r="O611" t="s">
        <v>617</v>
      </c>
      <c r="P611" t="s">
        <v>26</v>
      </c>
      <c r="Q611" t="s">
        <v>3510</v>
      </c>
      <c r="R611" t="str">
        <f t="shared" si="49"/>
        <v>Dramas</v>
      </c>
    </row>
    <row r="612" spans="1:18" x14ac:dyDescent="0.2">
      <c r="A612" t="s">
        <v>3511</v>
      </c>
      <c r="B612" t="s">
        <v>1</v>
      </c>
      <c r="C612" t="str">
        <f t="shared" si="45"/>
        <v>No Escape</v>
      </c>
      <c r="D612" t="s">
        <v>3512</v>
      </c>
      <c r="E612" t="s">
        <v>3513</v>
      </c>
      <c r="F612" t="str">
        <f t="shared" si="47"/>
        <v>Owen Wilson</v>
      </c>
      <c r="G612" t="s">
        <v>3514</v>
      </c>
      <c r="H612" t="s">
        <v>3515</v>
      </c>
      <c r="I612" t="str">
        <f t="shared" si="48"/>
        <v>United States</v>
      </c>
      <c r="J612" t="str">
        <f>TRIM(Table1[[#This Row],[Oldest Country]])</f>
        <v>United States</v>
      </c>
      <c r="K612" s="17">
        <v>44253</v>
      </c>
      <c r="L612" s="17" t="str">
        <f t="shared" si="46"/>
        <v>Fri</v>
      </c>
      <c r="M612" s="17">
        <v>2015</v>
      </c>
      <c r="N612" t="s">
        <v>154</v>
      </c>
      <c r="O612" t="s">
        <v>85</v>
      </c>
      <c r="P612" t="s">
        <v>156</v>
      </c>
      <c r="Q612" t="s">
        <v>3516</v>
      </c>
      <c r="R612" t="str">
        <f t="shared" si="49"/>
        <v>Action &amp; Adventure</v>
      </c>
    </row>
    <row r="613" spans="1:18" x14ac:dyDescent="0.2">
      <c r="A613" t="s">
        <v>3517</v>
      </c>
      <c r="B613" t="s">
        <v>1</v>
      </c>
      <c r="C613" t="str">
        <f t="shared" si="45"/>
        <v>Our Idiot Brother</v>
      </c>
      <c r="D613" t="s">
        <v>3518</v>
      </c>
      <c r="E613" t="s">
        <v>3519</v>
      </c>
      <c r="F613" t="str">
        <f t="shared" si="47"/>
        <v>Paul Rudd</v>
      </c>
      <c r="G613" t="s">
        <v>3520</v>
      </c>
      <c r="H613" t="s">
        <v>2</v>
      </c>
      <c r="I613" t="str">
        <f t="shared" si="48"/>
        <v>United States</v>
      </c>
      <c r="J613" t="str">
        <f>TRIM(Table1[[#This Row],[Oldest Country]])</f>
        <v>United States</v>
      </c>
      <c r="K613" s="17">
        <v>44253</v>
      </c>
      <c r="L613" s="17" t="str">
        <f t="shared" si="46"/>
        <v>Fri</v>
      </c>
      <c r="M613" s="17">
        <v>2011</v>
      </c>
      <c r="N613" t="s">
        <v>154</v>
      </c>
      <c r="O613" t="s">
        <v>4</v>
      </c>
      <c r="P613" t="s">
        <v>337</v>
      </c>
      <c r="Q613" t="s">
        <v>3521</v>
      </c>
      <c r="R613" t="str">
        <f t="shared" si="49"/>
        <v>Comedies</v>
      </c>
    </row>
    <row r="614" spans="1:18" x14ac:dyDescent="0.2">
      <c r="A614" t="s">
        <v>3522</v>
      </c>
      <c r="B614" t="s">
        <v>1</v>
      </c>
      <c r="C614" t="str">
        <f t="shared" si="45"/>
        <v>The Girl on the Train</v>
      </c>
      <c r="D614" t="s">
        <v>3523</v>
      </c>
      <c r="E614" t="s">
        <v>3524</v>
      </c>
      <c r="F614" t="str">
        <f t="shared" si="47"/>
        <v>Parineeti Chopra</v>
      </c>
      <c r="G614" t="s">
        <v>3525</v>
      </c>
      <c r="H614" t="s">
        <v>14</v>
      </c>
      <c r="I614" t="str">
        <f t="shared" si="48"/>
        <v>India</v>
      </c>
      <c r="J614" t="str">
        <f>TRIM(Table1[[#This Row],[Oldest Country]])</f>
        <v>India</v>
      </c>
      <c r="K614" s="17">
        <v>44253</v>
      </c>
      <c r="L614" s="17" t="str">
        <f t="shared" si="46"/>
        <v>Fri</v>
      </c>
      <c r="M614" s="17">
        <v>2021</v>
      </c>
      <c r="N614" t="s">
        <v>8</v>
      </c>
      <c r="O614" t="s">
        <v>422</v>
      </c>
      <c r="P614" t="s">
        <v>266</v>
      </c>
      <c r="Q614" t="s">
        <v>3526</v>
      </c>
      <c r="R614" t="str">
        <f t="shared" si="49"/>
        <v>International Movies</v>
      </c>
    </row>
    <row r="615" spans="1:18" x14ac:dyDescent="0.2">
      <c r="A615" t="s">
        <v>3527</v>
      </c>
      <c r="B615" t="s">
        <v>1</v>
      </c>
      <c r="C615" t="str">
        <f t="shared" si="45"/>
        <v>Tony Manero</v>
      </c>
      <c r="D615" t="s">
        <v>3528</v>
      </c>
      <c r="E615" t="s">
        <v>3507</v>
      </c>
      <c r="F615" t="str">
        <f t="shared" si="47"/>
        <v>Alfredo Castro</v>
      </c>
      <c r="G615" t="s">
        <v>3529</v>
      </c>
      <c r="H615" t="s">
        <v>3530</v>
      </c>
      <c r="I615" t="str">
        <f t="shared" si="48"/>
        <v>Chile</v>
      </c>
      <c r="J615" t="str">
        <f>TRIM(Table1[[#This Row],[Oldest Country]])</f>
        <v>Chile</v>
      </c>
      <c r="K615" s="17">
        <v>44253</v>
      </c>
      <c r="L615" s="17" t="str">
        <f t="shared" si="46"/>
        <v>Fri</v>
      </c>
      <c r="M615" s="17">
        <v>2008</v>
      </c>
      <c r="N615" t="s">
        <v>8</v>
      </c>
      <c r="O615" t="s">
        <v>92</v>
      </c>
      <c r="P615" t="s">
        <v>26</v>
      </c>
      <c r="Q615" t="s">
        <v>3531</v>
      </c>
      <c r="R615" t="str">
        <f t="shared" si="49"/>
        <v>Dramas</v>
      </c>
    </row>
    <row r="616" spans="1:18" x14ac:dyDescent="0.2">
      <c r="A616" t="s">
        <v>3532</v>
      </c>
      <c r="B616" t="s">
        <v>1</v>
      </c>
      <c r="C616" t="str">
        <f t="shared" si="45"/>
        <v>Who Am I</v>
      </c>
      <c r="D616" t="s">
        <v>3533</v>
      </c>
      <c r="E616" t="s">
        <v>2408</v>
      </c>
      <c r="F616" t="str">
        <f t="shared" si="47"/>
        <v>Tom Schilling</v>
      </c>
      <c r="G616" t="s">
        <v>3534</v>
      </c>
      <c r="H616" t="s">
        <v>1188</v>
      </c>
      <c r="I616" t="str">
        <f t="shared" si="48"/>
        <v>Germany</v>
      </c>
      <c r="J616" t="str">
        <f>TRIM(Table1[[#This Row],[Oldest Country]])</f>
        <v>Germany</v>
      </c>
      <c r="K616" s="17">
        <v>44253</v>
      </c>
      <c r="L616" s="17" t="str">
        <f t="shared" si="46"/>
        <v>Fri</v>
      </c>
      <c r="M616" s="17">
        <v>2014</v>
      </c>
      <c r="N616" t="s">
        <v>8</v>
      </c>
      <c r="O616" t="s">
        <v>196</v>
      </c>
      <c r="P616" t="s">
        <v>266</v>
      </c>
      <c r="Q616" t="s">
        <v>3535</v>
      </c>
      <c r="R616" t="str">
        <f t="shared" si="49"/>
        <v>International Movies</v>
      </c>
    </row>
    <row r="617" spans="1:18" x14ac:dyDescent="0.2">
      <c r="A617" t="s">
        <v>3536</v>
      </c>
      <c r="B617" t="s">
        <v>1</v>
      </c>
      <c r="C617" t="str">
        <f t="shared" si="45"/>
        <v>Geez &amp; Ann</v>
      </c>
      <c r="D617" t="s">
        <v>3537</v>
      </c>
      <c r="E617" t="s">
        <v>3538</v>
      </c>
      <c r="F617" t="str">
        <f t="shared" si="47"/>
        <v>Hanggini</v>
      </c>
      <c r="G617" t="s">
        <v>3539</v>
      </c>
      <c r="H617" t="s">
        <v>1308</v>
      </c>
      <c r="I617" t="str">
        <f t="shared" si="48"/>
        <v>Indonesia</v>
      </c>
      <c r="J617" t="str">
        <f>TRIM(Table1[[#This Row],[Oldest Country]])</f>
        <v>Indonesia</v>
      </c>
      <c r="K617" s="17">
        <v>44252</v>
      </c>
      <c r="L617" s="17" t="str">
        <f t="shared" si="46"/>
        <v>Thu</v>
      </c>
      <c r="M617" s="17">
        <v>2021</v>
      </c>
      <c r="N617" t="s">
        <v>53</v>
      </c>
      <c r="O617" t="s">
        <v>100</v>
      </c>
      <c r="P617" t="s">
        <v>278</v>
      </c>
      <c r="Q617" t="s">
        <v>3540</v>
      </c>
      <c r="R617" t="str">
        <f t="shared" si="49"/>
        <v>Dramas</v>
      </c>
    </row>
    <row r="618" spans="1:18" x14ac:dyDescent="0.2">
      <c r="A618" t="s">
        <v>3541</v>
      </c>
      <c r="B618" t="s">
        <v>1</v>
      </c>
      <c r="C618" t="str">
        <f t="shared" si="45"/>
        <v>Blue, Painful, Fragile</v>
      </c>
      <c r="D618" t="s">
        <v>3542</v>
      </c>
      <c r="E618" t="s">
        <v>3543</v>
      </c>
      <c r="F618" t="str">
        <f t="shared" si="47"/>
        <v>Ryo Yoshizawa</v>
      </c>
      <c r="G618" t="s">
        <v>3544</v>
      </c>
      <c r="H618" t="s">
        <v>172</v>
      </c>
      <c r="I618" t="str">
        <f t="shared" si="48"/>
        <v>Japan</v>
      </c>
      <c r="J618" t="str">
        <f>TRIM(Table1[[#This Row],[Oldest Country]])</f>
        <v>Japan</v>
      </c>
      <c r="K618" s="17">
        <v>44251</v>
      </c>
      <c r="L618" s="17" t="str">
        <f t="shared" si="46"/>
        <v>Wed</v>
      </c>
      <c r="M618" s="17">
        <v>2020</v>
      </c>
      <c r="N618" t="s">
        <v>33</v>
      </c>
      <c r="O618" t="s">
        <v>315</v>
      </c>
      <c r="P618" t="s">
        <v>266</v>
      </c>
      <c r="Q618" t="s">
        <v>3545</v>
      </c>
      <c r="R618" t="str">
        <f t="shared" si="49"/>
        <v>International Movies</v>
      </c>
    </row>
    <row r="619" spans="1:18" x14ac:dyDescent="0.2">
      <c r="A619" t="s">
        <v>3546</v>
      </c>
      <c r="B619" t="s">
        <v>1</v>
      </c>
      <c r="C619" t="str">
        <f t="shared" si="45"/>
        <v>Brian Regan</v>
      </c>
      <c r="D619" t="s">
        <v>3547</v>
      </c>
      <c r="E619" t="s">
        <v>3279</v>
      </c>
      <c r="F619" t="str">
        <f t="shared" si="47"/>
        <v>Brian Regan</v>
      </c>
      <c r="G619" t="s">
        <v>3548</v>
      </c>
      <c r="H619" t="s">
        <v>2</v>
      </c>
      <c r="I619" t="str">
        <f t="shared" si="48"/>
        <v>United States</v>
      </c>
      <c r="J619" t="str">
        <f>TRIM(Table1[[#This Row],[Oldest Country]])</f>
        <v>United States</v>
      </c>
      <c r="K619" s="17">
        <v>44250</v>
      </c>
      <c r="L619" s="17" t="str">
        <f t="shared" si="46"/>
        <v>Tue</v>
      </c>
      <c r="M619" s="17">
        <v>2021</v>
      </c>
      <c r="N619" t="s">
        <v>234</v>
      </c>
      <c r="O619" t="s">
        <v>2009</v>
      </c>
      <c r="P619" t="s">
        <v>851</v>
      </c>
      <c r="Q619" t="s">
        <v>3549</v>
      </c>
      <c r="R619" t="str">
        <f t="shared" si="49"/>
        <v>Stand-Up Comedy</v>
      </c>
    </row>
    <row r="620" spans="1:18" x14ac:dyDescent="0.2">
      <c r="A620" t="s">
        <v>3551</v>
      </c>
      <c r="B620" t="s">
        <v>1</v>
      </c>
      <c r="C620" t="str">
        <f t="shared" si="45"/>
        <v>Red</v>
      </c>
      <c r="D620" t="s">
        <v>3552</v>
      </c>
      <c r="E620" t="s">
        <v>3553</v>
      </c>
      <c r="F620" t="str">
        <f t="shared" si="47"/>
        <v>Ram Pothineni</v>
      </c>
      <c r="G620" t="s">
        <v>3554</v>
      </c>
      <c r="H620" t="s">
        <v>14</v>
      </c>
      <c r="I620" t="str">
        <f t="shared" si="48"/>
        <v>India</v>
      </c>
      <c r="J620" t="str">
        <f>TRIM(Table1[[#This Row],[Oldest Country]])</f>
        <v>India</v>
      </c>
      <c r="K620" s="17">
        <v>44250</v>
      </c>
      <c r="L620" s="17" t="str">
        <f t="shared" si="46"/>
        <v>Tue</v>
      </c>
      <c r="M620" s="17">
        <v>2021</v>
      </c>
      <c r="N620" t="s">
        <v>33</v>
      </c>
      <c r="O620" t="s">
        <v>323</v>
      </c>
      <c r="P620" t="s">
        <v>50</v>
      </c>
      <c r="Q620" t="s">
        <v>3555</v>
      </c>
      <c r="R620" t="str">
        <f t="shared" si="49"/>
        <v>Dramas</v>
      </c>
    </row>
    <row r="621" spans="1:18" x14ac:dyDescent="0.2">
      <c r="A621" t="s">
        <v>3556</v>
      </c>
      <c r="B621" t="s">
        <v>1</v>
      </c>
      <c r="C621" t="str">
        <f t="shared" si="45"/>
        <v>The Conjuring</v>
      </c>
      <c r="D621" t="s">
        <v>3557</v>
      </c>
      <c r="E621" t="s">
        <v>3053</v>
      </c>
      <c r="F621" t="str">
        <f t="shared" si="47"/>
        <v>Vera Farmiga</v>
      </c>
      <c r="G621" t="s">
        <v>3558</v>
      </c>
      <c r="H621" t="s">
        <v>2</v>
      </c>
      <c r="I621" t="str">
        <f t="shared" si="48"/>
        <v>United States</v>
      </c>
      <c r="J621" t="str">
        <f>TRIM(Table1[[#This Row],[Oldest Country]])</f>
        <v>United States</v>
      </c>
      <c r="K621" s="17">
        <v>44248</v>
      </c>
      <c r="L621" s="17" t="str">
        <f t="shared" si="46"/>
        <v>Sun</v>
      </c>
      <c r="M621" s="17">
        <v>2013</v>
      </c>
      <c r="N621" t="s">
        <v>154</v>
      </c>
      <c r="O621" t="s">
        <v>617</v>
      </c>
      <c r="P621" t="s">
        <v>1672</v>
      </c>
      <c r="Q621" t="s">
        <v>3559</v>
      </c>
      <c r="R621" t="str">
        <f t="shared" si="49"/>
        <v>Horror Movies</v>
      </c>
    </row>
    <row r="622" spans="1:18" x14ac:dyDescent="0.2">
      <c r="A622" t="s">
        <v>3560</v>
      </c>
      <c r="B622" t="s">
        <v>1</v>
      </c>
      <c r="C622" t="str">
        <f t="shared" si="45"/>
        <v>The Conjuring 2</v>
      </c>
      <c r="D622" t="s">
        <v>3561</v>
      </c>
      <c r="E622" t="s">
        <v>3053</v>
      </c>
      <c r="F622" t="str">
        <f t="shared" si="47"/>
        <v>Patrick Wilson</v>
      </c>
      <c r="G622" t="s">
        <v>3562</v>
      </c>
      <c r="H622" t="s">
        <v>3563</v>
      </c>
      <c r="I622" t="str">
        <f t="shared" si="48"/>
        <v>Canada</v>
      </c>
      <c r="J622" t="str">
        <f>TRIM(Table1[[#This Row],[Oldest Country]])</f>
        <v>Canada</v>
      </c>
      <c r="K622" s="17">
        <v>44248</v>
      </c>
      <c r="L622" s="17" t="str">
        <f t="shared" si="46"/>
        <v>Sun</v>
      </c>
      <c r="M622" s="17">
        <v>2016</v>
      </c>
      <c r="N622" t="s">
        <v>154</v>
      </c>
      <c r="O622" t="s">
        <v>3481</v>
      </c>
      <c r="P622" t="s">
        <v>777</v>
      </c>
      <c r="Q622" t="s">
        <v>3564</v>
      </c>
      <c r="R622" t="str">
        <f t="shared" si="49"/>
        <v>Horror Movies</v>
      </c>
    </row>
    <row r="623" spans="1:18" x14ac:dyDescent="0.2">
      <c r="A623" t="s">
        <v>3565</v>
      </c>
      <c r="B623" t="s">
        <v>1</v>
      </c>
      <c r="C623" t="str">
        <f t="shared" si="45"/>
        <v>Classmates Minus</v>
      </c>
      <c r="D623" t="s">
        <v>3566</v>
      </c>
      <c r="E623" t="s">
        <v>3567</v>
      </c>
      <c r="F623" t="str">
        <f t="shared" si="47"/>
        <v>Shih Ming-shuai</v>
      </c>
      <c r="G623" t="s">
        <v>3568</v>
      </c>
      <c r="H623" t="s">
        <v>966</v>
      </c>
      <c r="I623" t="str">
        <f t="shared" si="48"/>
        <v>Taiwan</v>
      </c>
      <c r="J623" t="str">
        <f>TRIM(Table1[[#This Row],[Oldest Country]])</f>
        <v>Taiwan</v>
      </c>
      <c r="K623" s="17">
        <v>44247</v>
      </c>
      <c r="L623" s="17" t="str">
        <f t="shared" si="46"/>
        <v>Sat</v>
      </c>
      <c r="M623" s="17">
        <v>2020</v>
      </c>
      <c r="N623" t="s">
        <v>8</v>
      </c>
      <c r="O623" t="s">
        <v>1210</v>
      </c>
      <c r="P623" t="s">
        <v>337</v>
      </c>
      <c r="Q623" t="s">
        <v>3569</v>
      </c>
      <c r="R623" t="str">
        <f t="shared" si="49"/>
        <v>Comedies</v>
      </c>
    </row>
    <row r="624" spans="1:18" x14ac:dyDescent="0.2">
      <c r="A624" t="s">
        <v>3570</v>
      </c>
      <c r="B624" t="s">
        <v>1</v>
      </c>
      <c r="C624" t="str">
        <f t="shared" si="45"/>
        <v>Operation Finale</v>
      </c>
      <c r="D624" t="s">
        <v>3571</v>
      </c>
      <c r="E624" t="s">
        <v>1294</v>
      </c>
      <c r="F624" t="str">
        <f t="shared" si="47"/>
        <v>Oscar Isaac</v>
      </c>
      <c r="G624" t="s">
        <v>3572</v>
      </c>
      <c r="H624" t="s">
        <v>2</v>
      </c>
      <c r="I624" t="str">
        <f t="shared" si="48"/>
        <v>United States</v>
      </c>
      <c r="J624" t="str">
        <f>TRIM(Table1[[#This Row],[Oldest Country]])</f>
        <v>United States</v>
      </c>
      <c r="K624" s="17">
        <v>44247</v>
      </c>
      <c r="L624" s="17" t="str">
        <f t="shared" si="46"/>
        <v>Sat</v>
      </c>
      <c r="M624" s="17">
        <v>2018</v>
      </c>
      <c r="N624" t="s">
        <v>3</v>
      </c>
      <c r="O624" t="s">
        <v>1210</v>
      </c>
      <c r="P624" t="s">
        <v>164</v>
      </c>
      <c r="Q624" t="s">
        <v>3573</v>
      </c>
      <c r="R624" t="str">
        <f t="shared" si="49"/>
        <v>Dramas</v>
      </c>
    </row>
    <row r="625" spans="1:18" x14ac:dyDescent="0.2">
      <c r="A625" t="s">
        <v>3574</v>
      </c>
      <c r="B625" t="s">
        <v>1</v>
      </c>
      <c r="C625" t="str">
        <f t="shared" si="45"/>
        <v>I Care a Lot</v>
      </c>
      <c r="D625" t="s">
        <v>3575</v>
      </c>
      <c r="E625" t="s">
        <v>3576</v>
      </c>
      <c r="F625" t="str">
        <f t="shared" si="47"/>
        <v>Rosamund Pike</v>
      </c>
      <c r="G625" t="s">
        <v>3577</v>
      </c>
      <c r="H625" t="s">
        <v>283</v>
      </c>
      <c r="I625" t="str">
        <f t="shared" si="48"/>
        <v>United Kingdom</v>
      </c>
      <c r="J625" t="str">
        <f>TRIM(Table1[[#This Row],[Oldest Country]])</f>
        <v>United Kingdom</v>
      </c>
      <c r="K625" s="17">
        <v>44246</v>
      </c>
      <c r="L625" s="17" t="str">
        <f t="shared" si="46"/>
        <v>Fri</v>
      </c>
      <c r="M625" s="17">
        <v>2021</v>
      </c>
      <c r="N625" t="s">
        <v>154</v>
      </c>
      <c r="O625" t="s">
        <v>349</v>
      </c>
      <c r="P625" t="s">
        <v>3578</v>
      </c>
      <c r="Q625" t="s">
        <v>3579</v>
      </c>
      <c r="R625" t="str">
        <f t="shared" si="49"/>
        <v>Comedies</v>
      </c>
    </row>
    <row r="626" spans="1:18" x14ac:dyDescent="0.2">
      <c r="A626" t="s">
        <v>3580</v>
      </c>
      <c r="B626" t="s">
        <v>1</v>
      </c>
      <c r="C626" t="str">
        <f t="shared" si="45"/>
        <v>Love</v>
      </c>
      <c r="D626" t="s">
        <v>3581</v>
      </c>
      <c r="E626" t="s">
        <v>3582</v>
      </c>
      <c r="F626" t="str">
        <f t="shared" si="47"/>
        <v>Shine Tom Chacko</v>
      </c>
      <c r="G626" t="s">
        <v>3583</v>
      </c>
      <c r="H626" t="s">
        <v>14</v>
      </c>
      <c r="I626" t="str">
        <f t="shared" si="48"/>
        <v>India</v>
      </c>
      <c r="J626" t="str">
        <f>TRIM(Table1[[#This Row],[Oldest Country]])</f>
        <v>India</v>
      </c>
      <c r="K626" s="17">
        <v>44246</v>
      </c>
      <c r="L626" s="17" t="str">
        <f t="shared" si="46"/>
        <v>Fri</v>
      </c>
      <c r="M626" s="17">
        <v>2020</v>
      </c>
      <c r="N626" t="s">
        <v>33</v>
      </c>
      <c r="O626" t="s">
        <v>18</v>
      </c>
      <c r="P626" t="s">
        <v>26</v>
      </c>
      <c r="Q626" t="s">
        <v>3584</v>
      </c>
      <c r="R626" t="str">
        <f t="shared" si="49"/>
        <v>Dramas</v>
      </c>
    </row>
    <row r="627" spans="1:18" x14ac:dyDescent="0.2">
      <c r="A627" t="s">
        <v>3587</v>
      </c>
      <c r="B627" t="s">
        <v>6</v>
      </c>
      <c r="C627" t="str">
        <f t="shared" si="45"/>
        <v>Pitta Kathalu</v>
      </c>
      <c r="D627" t="s">
        <v>3588</v>
      </c>
      <c r="E627" t="s">
        <v>3589</v>
      </c>
      <c r="F627" t="str">
        <f t="shared" si="47"/>
        <v>Manchu Lakshmi</v>
      </c>
      <c r="G627" t="s">
        <v>3590</v>
      </c>
      <c r="H627" t="s">
        <v>14</v>
      </c>
      <c r="I627" t="str">
        <f t="shared" si="48"/>
        <v>India</v>
      </c>
      <c r="J627" t="str">
        <f>TRIM(Table1[[#This Row],[Oldest Country]])</f>
        <v>India</v>
      </c>
      <c r="K627" s="17">
        <v>44246</v>
      </c>
      <c r="L627" s="17" t="str">
        <f t="shared" si="46"/>
        <v>Fri</v>
      </c>
      <c r="M627" s="17">
        <v>2021</v>
      </c>
      <c r="N627" t="s">
        <v>8</v>
      </c>
      <c r="O627" t="s">
        <v>12</v>
      </c>
      <c r="P627" t="s">
        <v>167</v>
      </c>
      <c r="Q627" t="s">
        <v>3591</v>
      </c>
      <c r="R627" t="str">
        <f t="shared" si="49"/>
        <v>International TV Shows</v>
      </c>
    </row>
    <row r="628" spans="1:18" x14ac:dyDescent="0.2">
      <c r="A628" t="s">
        <v>3592</v>
      </c>
      <c r="B628" t="s">
        <v>1</v>
      </c>
      <c r="C628" t="str">
        <f t="shared" si="45"/>
        <v>Eeb Allay Ooo!</v>
      </c>
      <c r="D628" t="s">
        <v>3593</v>
      </c>
      <c r="E628" t="s">
        <v>3594</v>
      </c>
      <c r="F628" t="str">
        <f t="shared" si="47"/>
        <v>Shardul Bhardwaj</v>
      </c>
      <c r="G628" t="s">
        <v>3595</v>
      </c>
      <c r="H628" t="s">
        <v>14</v>
      </c>
      <c r="I628" t="str">
        <f t="shared" si="48"/>
        <v>India</v>
      </c>
      <c r="J628" t="str">
        <f>TRIM(Table1[[#This Row],[Oldest Country]])</f>
        <v>India</v>
      </c>
      <c r="K628" s="17">
        <v>44245</v>
      </c>
      <c r="L628" s="17" t="str">
        <f t="shared" si="46"/>
        <v>Thu</v>
      </c>
      <c r="M628" s="17">
        <v>2019</v>
      </c>
      <c r="N628" t="s">
        <v>8</v>
      </c>
      <c r="O628" t="s">
        <v>92</v>
      </c>
      <c r="P628" t="s">
        <v>337</v>
      </c>
      <c r="Q628" t="s">
        <v>3596</v>
      </c>
      <c r="R628" t="str">
        <f t="shared" si="49"/>
        <v>Comedies</v>
      </c>
    </row>
    <row r="629" spans="1:18" x14ac:dyDescent="0.2">
      <c r="A629" t="s">
        <v>3597</v>
      </c>
      <c r="B629" t="s">
        <v>1</v>
      </c>
      <c r="C629" t="str">
        <f t="shared" si="45"/>
        <v>No Escape Room</v>
      </c>
      <c r="D629" t="s">
        <v>3598</v>
      </c>
      <c r="E629" t="s">
        <v>3599</v>
      </c>
      <c r="F629" t="str">
        <f t="shared" si="47"/>
        <v>Jeni Ross</v>
      </c>
      <c r="G629" t="s">
        <v>3600</v>
      </c>
      <c r="H629" t="s">
        <v>2</v>
      </c>
      <c r="I629" t="str">
        <f t="shared" si="48"/>
        <v>United States</v>
      </c>
      <c r="J629" t="str">
        <f>TRIM(Table1[[#This Row],[Oldest Country]])</f>
        <v>United States</v>
      </c>
      <c r="K629" s="17">
        <v>44245</v>
      </c>
      <c r="L629" s="17" t="str">
        <f t="shared" si="46"/>
        <v>Thu</v>
      </c>
      <c r="M629" s="17">
        <v>2018</v>
      </c>
      <c r="N629" t="s">
        <v>33</v>
      </c>
      <c r="O629" t="s">
        <v>216</v>
      </c>
      <c r="P629" t="s">
        <v>777</v>
      </c>
      <c r="Q629" t="s">
        <v>3601</v>
      </c>
      <c r="R629" t="str">
        <f t="shared" si="49"/>
        <v>Horror Movies</v>
      </c>
    </row>
    <row r="630" spans="1:18" x14ac:dyDescent="0.2">
      <c r="A630" t="s">
        <v>3603</v>
      </c>
      <c r="B630" t="s">
        <v>1</v>
      </c>
      <c r="C630" t="str">
        <f t="shared" si="45"/>
        <v>Animals on the Loose</v>
      </c>
      <c r="D630" t="s">
        <v>3604</v>
      </c>
      <c r="E630" t="s">
        <v>246</v>
      </c>
      <c r="F630" t="str">
        <f t="shared" si="47"/>
        <v>Bear Grylls</v>
      </c>
      <c r="G630" t="s">
        <v>3605</v>
      </c>
      <c r="H630" t="s">
        <v>2</v>
      </c>
      <c r="I630" t="str">
        <f t="shared" si="48"/>
        <v>United States</v>
      </c>
      <c r="J630" t="str">
        <f>TRIM(Table1[[#This Row],[Oldest Country]])</f>
        <v>United States</v>
      </c>
      <c r="K630" s="17">
        <v>44243</v>
      </c>
      <c r="L630" s="17" t="str">
        <f t="shared" si="46"/>
        <v>Tue</v>
      </c>
      <c r="M630" s="17">
        <v>2021</v>
      </c>
      <c r="N630" t="s">
        <v>53</v>
      </c>
      <c r="O630" t="s">
        <v>894</v>
      </c>
      <c r="P630" t="s">
        <v>19</v>
      </c>
      <c r="Q630" t="s">
        <v>3606</v>
      </c>
      <c r="R630" t="str">
        <f t="shared" si="49"/>
        <v>Children &amp; Family Movies</v>
      </c>
    </row>
    <row r="631" spans="1:18" x14ac:dyDescent="0.2">
      <c r="A631" t="s">
        <v>3607</v>
      </c>
      <c r="B631" t="s">
        <v>1</v>
      </c>
      <c r="C631" t="str">
        <f t="shared" si="45"/>
        <v>Awara Paagal Deewana</v>
      </c>
      <c r="D631" t="s">
        <v>3608</v>
      </c>
      <c r="E631" t="s">
        <v>3609</v>
      </c>
      <c r="F631" t="str">
        <f t="shared" si="47"/>
        <v>Akshay Kumar</v>
      </c>
      <c r="G631" t="s">
        <v>3610</v>
      </c>
      <c r="H631" t="s">
        <v>14</v>
      </c>
      <c r="I631" t="str">
        <f t="shared" si="48"/>
        <v>India</v>
      </c>
      <c r="J631" t="str">
        <f>TRIM(Table1[[#This Row],[Oldest Country]])</f>
        <v>India</v>
      </c>
      <c r="K631" s="17">
        <v>44243</v>
      </c>
      <c r="L631" s="17" t="str">
        <f t="shared" si="46"/>
        <v>Tue</v>
      </c>
      <c r="M631" s="17">
        <v>2002</v>
      </c>
      <c r="N631" t="s">
        <v>33</v>
      </c>
      <c r="O631" t="s">
        <v>2790</v>
      </c>
      <c r="P631" t="s">
        <v>261</v>
      </c>
      <c r="Q631" t="s">
        <v>3611</v>
      </c>
      <c r="R631" t="str">
        <f t="shared" si="49"/>
        <v>Action &amp; Adventure</v>
      </c>
    </row>
    <row r="632" spans="1:18" x14ac:dyDescent="0.2">
      <c r="A632" t="s">
        <v>3612</v>
      </c>
      <c r="B632" t="s">
        <v>1</v>
      </c>
      <c r="C632" t="str">
        <f t="shared" si="45"/>
        <v>The Resurrection of Gavin Stone</v>
      </c>
      <c r="D632" t="s">
        <v>3613</v>
      </c>
      <c r="E632" t="s">
        <v>3614</v>
      </c>
      <c r="F632" t="str">
        <f t="shared" si="47"/>
        <v>Brett Dalton</v>
      </c>
      <c r="G632" t="s">
        <v>3615</v>
      </c>
      <c r="H632" t="s">
        <v>2</v>
      </c>
      <c r="I632" t="str">
        <f t="shared" si="48"/>
        <v>United States</v>
      </c>
      <c r="J632" t="str">
        <f>TRIM(Table1[[#This Row],[Oldest Country]])</f>
        <v>United States</v>
      </c>
      <c r="K632" s="17">
        <v>44243</v>
      </c>
      <c r="L632" s="17" t="str">
        <f t="shared" si="46"/>
        <v>Tue</v>
      </c>
      <c r="M632" s="17">
        <v>2017</v>
      </c>
      <c r="N632" t="s">
        <v>17</v>
      </c>
      <c r="O632" t="s">
        <v>276</v>
      </c>
      <c r="P632" t="s">
        <v>1066</v>
      </c>
      <c r="Q632" t="s">
        <v>3616</v>
      </c>
      <c r="R632" t="str">
        <f t="shared" si="49"/>
        <v>Children &amp; Family Movies</v>
      </c>
    </row>
    <row r="633" spans="1:18" x14ac:dyDescent="0.2">
      <c r="A633" t="s">
        <v>3617</v>
      </c>
      <c r="B633" t="s">
        <v>1</v>
      </c>
      <c r="C633" t="str">
        <f t="shared" si="45"/>
        <v>My Teacher, My Obsession</v>
      </c>
      <c r="D633" t="s">
        <v>3618</v>
      </c>
      <c r="E633" t="s">
        <v>3619</v>
      </c>
      <c r="F633" t="str">
        <f t="shared" si="47"/>
        <v>Lucy Loken</v>
      </c>
      <c r="G633" t="s">
        <v>3620</v>
      </c>
      <c r="H633" t="s">
        <v>2</v>
      </c>
      <c r="I633" t="str">
        <f t="shared" si="48"/>
        <v>United States</v>
      </c>
      <c r="J633" t="str">
        <f>TRIM(Table1[[#This Row],[Oldest Country]])</f>
        <v>United States</v>
      </c>
      <c r="K633" s="17">
        <v>44242</v>
      </c>
      <c r="L633" s="17" t="str">
        <f t="shared" si="46"/>
        <v>Mon</v>
      </c>
      <c r="M633" s="17">
        <v>2018</v>
      </c>
      <c r="N633" t="s">
        <v>33</v>
      </c>
      <c r="O633" t="s">
        <v>536</v>
      </c>
      <c r="P633" t="s">
        <v>61</v>
      </c>
      <c r="Q633" t="s">
        <v>3621</v>
      </c>
      <c r="R633" t="str">
        <f t="shared" si="49"/>
        <v>Thrillers</v>
      </c>
    </row>
    <row r="634" spans="1:18" x14ac:dyDescent="0.2">
      <c r="A634" t="s">
        <v>3622</v>
      </c>
      <c r="B634" t="s">
        <v>1</v>
      </c>
      <c r="C634" t="str">
        <f t="shared" si="45"/>
        <v>Namaste Wahala</v>
      </c>
      <c r="D634" t="s">
        <v>3623</v>
      </c>
      <c r="E634" t="s">
        <v>3624</v>
      </c>
      <c r="F634" t="str">
        <f t="shared" si="47"/>
        <v>Ini Dima-Okojie</v>
      </c>
      <c r="G634" t="s">
        <v>3625</v>
      </c>
      <c r="H634" t="s">
        <v>166</v>
      </c>
      <c r="I634" t="str">
        <f t="shared" si="48"/>
        <v>Nigeria</v>
      </c>
      <c r="J634" t="str">
        <f>TRIM(Table1[[#This Row],[Oldest Country]])</f>
        <v>Nigeria</v>
      </c>
      <c r="K634" s="17">
        <v>44241</v>
      </c>
      <c r="L634" s="17" t="str">
        <f t="shared" si="46"/>
        <v>Sun</v>
      </c>
      <c r="M634" s="17">
        <v>2021</v>
      </c>
      <c r="N634" t="s">
        <v>33</v>
      </c>
      <c r="O634" t="s">
        <v>625</v>
      </c>
      <c r="P634" t="s">
        <v>250</v>
      </c>
      <c r="Q634" t="s">
        <v>3626</v>
      </c>
      <c r="R634" t="str">
        <f t="shared" si="49"/>
        <v>Comedies</v>
      </c>
    </row>
    <row r="635" spans="1:18" x14ac:dyDescent="0.2">
      <c r="A635" t="s">
        <v>3627</v>
      </c>
      <c r="B635" t="s">
        <v>1</v>
      </c>
      <c r="C635" t="str">
        <f t="shared" si="45"/>
        <v>Monsoon</v>
      </c>
      <c r="D635" t="s">
        <v>3628</v>
      </c>
      <c r="E635" t="s">
        <v>3629</v>
      </c>
      <c r="F635" t="str">
        <f t="shared" si="47"/>
        <v>Henry Golding</v>
      </c>
      <c r="G635" t="s">
        <v>3630</v>
      </c>
      <c r="H635" t="s">
        <v>32</v>
      </c>
      <c r="I635" t="str">
        <f t="shared" si="48"/>
        <v>United Kingdom</v>
      </c>
      <c r="J635" t="str">
        <f>TRIM(Table1[[#This Row],[Oldest Country]])</f>
        <v>United Kingdom</v>
      </c>
      <c r="K635" s="17">
        <v>44240</v>
      </c>
      <c r="L635" s="17" t="str">
        <f t="shared" si="46"/>
        <v>Sat</v>
      </c>
      <c r="M635" s="17">
        <v>2020</v>
      </c>
      <c r="N635" t="s">
        <v>8</v>
      </c>
      <c r="O635" t="s">
        <v>216</v>
      </c>
      <c r="P635" t="s">
        <v>2030</v>
      </c>
      <c r="Q635" t="s">
        <v>3631</v>
      </c>
      <c r="R635" t="str">
        <f t="shared" si="49"/>
        <v>Dramas</v>
      </c>
    </row>
    <row r="636" spans="1:18" x14ac:dyDescent="0.2">
      <c r="A636" t="s">
        <v>3633</v>
      </c>
      <c r="B636" t="s">
        <v>1</v>
      </c>
      <c r="C636" t="str">
        <f t="shared" si="45"/>
        <v>Hate by Dani Rovira</v>
      </c>
      <c r="D636" t="s">
        <v>3634</v>
      </c>
      <c r="E636" t="s">
        <v>3635</v>
      </c>
      <c r="F636" t="str">
        <f t="shared" si="47"/>
        <v>Dani Rovira</v>
      </c>
      <c r="G636" t="s">
        <v>3636</v>
      </c>
      <c r="H636" t="s">
        <v>312</v>
      </c>
      <c r="I636" t="str">
        <f t="shared" si="48"/>
        <v>Spain</v>
      </c>
      <c r="J636" t="str">
        <f>TRIM(Table1[[#This Row],[Oldest Country]])</f>
        <v>Spain</v>
      </c>
      <c r="K636" s="17">
        <v>44239</v>
      </c>
      <c r="L636" s="17" t="str">
        <f t="shared" si="46"/>
        <v>Fri</v>
      </c>
      <c r="M636" s="17">
        <v>2021</v>
      </c>
      <c r="N636" t="s">
        <v>8</v>
      </c>
      <c r="O636" t="s">
        <v>232</v>
      </c>
      <c r="P636" t="s">
        <v>851</v>
      </c>
      <c r="Q636" t="s">
        <v>3637</v>
      </c>
      <c r="R636" t="str">
        <f t="shared" si="49"/>
        <v>Stand-Up Comedy</v>
      </c>
    </row>
    <row r="637" spans="1:18" x14ac:dyDescent="0.2">
      <c r="A637" t="s">
        <v>3638</v>
      </c>
      <c r="B637" t="s">
        <v>1</v>
      </c>
      <c r="C637" t="str">
        <f t="shared" si="45"/>
        <v>Mundina Nildana</v>
      </c>
      <c r="D637" t="s">
        <v>3639</v>
      </c>
      <c r="E637" t="s">
        <v>3640</v>
      </c>
      <c r="F637" t="str">
        <f t="shared" si="47"/>
        <v>Praveen Tej</v>
      </c>
      <c r="G637" t="s">
        <v>3641</v>
      </c>
      <c r="H637" t="s">
        <v>14</v>
      </c>
      <c r="I637" t="str">
        <f t="shared" si="48"/>
        <v>India</v>
      </c>
      <c r="J637" t="str">
        <f>TRIM(Table1[[#This Row],[Oldest Country]])</f>
        <v>India</v>
      </c>
      <c r="K637" s="17">
        <v>44239</v>
      </c>
      <c r="L637" s="17" t="str">
        <f t="shared" si="46"/>
        <v>Fri</v>
      </c>
      <c r="M637" s="17">
        <v>2019</v>
      </c>
      <c r="N637" t="s">
        <v>8</v>
      </c>
      <c r="O637" t="s">
        <v>41</v>
      </c>
      <c r="P637" t="s">
        <v>278</v>
      </c>
      <c r="Q637" t="s">
        <v>3642</v>
      </c>
      <c r="R637" t="str">
        <f t="shared" si="49"/>
        <v>Dramas</v>
      </c>
    </row>
    <row r="638" spans="1:18" x14ac:dyDescent="0.2">
      <c r="A638" t="s">
        <v>3643</v>
      </c>
      <c r="B638" t="s">
        <v>1</v>
      </c>
      <c r="C638" t="str">
        <f t="shared" si="45"/>
        <v>To All The Boys</v>
      </c>
      <c r="D638" t="s">
        <v>3644</v>
      </c>
      <c r="E638" t="s">
        <v>3645</v>
      </c>
      <c r="F638" t="str">
        <f t="shared" si="47"/>
        <v>Lana Condor</v>
      </c>
      <c r="G638" t="s">
        <v>3646</v>
      </c>
      <c r="H638" t="s">
        <v>2</v>
      </c>
      <c r="I638" t="str">
        <f t="shared" si="48"/>
        <v>United States</v>
      </c>
      <c r="J638" t="str">
        <f>TRIM(Table1[[#This Row],[Oldest Country]])</f>
        <v>United States</v>
      </c>
      <c r="K638" s="17">
        <v>44239</v>
      </c>
      <c r="L638" s="17" t="str">
        <f t="shared" si="46"/>
        <v>Fri</v>
      </c>
      <c r="M638" s="17">
        <v>2021</v>
      </c>
      <c r="N638" t="s">
        <v>33</v>
      </c>
      <c r="O638" t="s">
        <v>133</v>
      </c>
      <c r="P638" t="s">
        <v>318</v>
      </c>
      <c r="Q638" t="s">
        <v>3647</v>
      </c>
      <c r="R638" t="str">
        <f t="shared" si="49"/>
        <v>Comedies</v>
      </c>
    </row>
    <row r="639" spans="1:18" x14ac:dyDescent="0.2">
      <c r="A639" t="s">
        <v>3648</v>
      </c>
      <c r="B639" t="s">
        <v>1</v>
      </c>
      <c r="C639" t="str">
        <f t="shared" si="45"/>
        <v>Xico's Journey</v>
      </c>
      <c r="D639" t="s">
        <v>3649</v>
      </c>
      <c r="E639" t="s">
        <v>3650</v>
      </c>
      <c r="F639" t="str">
        <f t="shared" si="47"/>
        <v>Ver√≥nica Alva</v>
      </c>
      <c r="G639" t="s">
        <v>3651</v>
      </c>
      <c r="H639" t="s">
        <v>59</v>
      </c>
      <c r="I639" t="str">
        <f t="shared" si="48"/>
        <v>Mexico</v>
      </c>
      <c r="J639" t="str">
        <f>TRIM(Table1[[#This Row],[Oldest Country]])</f>
        <v>Mexico</v>
      </c>
      <c r="K639" s="17">
        <v>44239</v>
      </c>
      <c r="L639" s="17" t="str">
        <f t="shared" si="46"/>
        <v>Fri</v>
      </c>
      <c r="M639" s="17">
        <v>2021</v>
      </c>
      <c r="N639" t="s">
        <v>106</v>
      </c>
      <c r="O639" t="s">
        <v>265</v>
      </c>
      <c r="P639" t="s">
        <v>19</v>
      </c>
      <c r="Q639" t="s">
        <v>3652</v>
      </c>
      <c r="R639" t="str">
        <f t="shared" si="49"/>
        <v>Children &amp; Family Movies</v>
      </c>
    </row>
    <row r="640" spans="1:18" x14ac:dyDescent="0.2">
      <c r="A640" t="s">
        <v>3653</v>
      </c>
      <c r="B640" t="s">
        <v>1</v>
      </c>
      <c r="C640" t="str">
        <f t="shared" si="45"/>
        <v>Growing up and other problems</v>
      </c>
      <c r="D640" t="s">
        <v>3654</v>
      </c>
      <c r="E640" t="s">
        <v>3655</v>
      </c>
      <c r="F640" t="str">
        <f t="shared" si="47"/>
        <v>Silvia Alonso</v>
      </c>
      <c r="G640" t="s">
        <v>3656</v>
      </c>
      <c r="H640" t="s">
        <v>312</v>
      </c>
      <c r="I640" t="str">
        <f t="shared" si="48"/>
        <v>Spain</v>
      </c>
      <c r="J640" t="str">
        <f>TRIM(Table1[[#This Row],[Oldest Country]])</f>
        <v>Spain</v>
      </c>
      <c r="K640" s="17">
        <v>44238</v>
      </c>
      <c r="L640" s="17" t="str">
        <f t="shared" si="46"/>
        <v>Thu</v>
      </c>
      <c r="M640" s="17">
        <v>2018</v>
      </c>
      <c r="N640" t="s">
        <v>33</v>
      </c>
      <c r="O640" t="s">
        <v>18</v>
      </c>
      <c r="P640" t="s">
        <v>250</v>
      </c>
      <c r="Q640" t="s">
        <v>3657</v>
      </c>
      <c r="R640" t="str">
        <f t="shared" si="49"/>
        <v>Comedies</v>
      </c>
    </row>
    <row r="641" spans="1:18" x14ac:dyDescent="0.2">
      <c r="A641" t="s">
        <v>3658</v>
      </c>
      <c r="B641" t="s">
        <v>1</v>
      </c>
      <c r="C641" t="str">
        <f t="shared" si="45"/>
        <v>Layla Majnun</v>
      </c>
      <c r="D641" t="s">
        <v>3659</v>
      </c>
      <c r="E641" t="s">
        <v>3660</v>
      </c>
      <c r="F641" t="str">
        <f t="shared" si="47"/>
        <v>Reza Rahadian</v>
      </c>
      <c r="G641" t="s">
        <v>3661</v>
      </c>
      <c r="H641" t="s">
        <v>1308</v>
      </c>
      <c r="I641" t="str">
        <f t="shared" si="48"/>
        <v>Indonesia</v>
      </c>
      <c r="J641" t="str">
        <f>TRIM(Table1[[#This Row],[Oldest Country]])</f>
        <v>Indonesia</v>
      </c>
      <c r="K641" s="17">
        <v>44238</v>
      </c>
      <c r="L641" s="17" t="str">
        <f t="shared" si="46"/>
        <v>Thu</v>
      </c>
      <c r="M641" s="17">
        <v>2020</v>
      </c>
      <c r="N641" t="s">
        <v>33</v>
      </c>
      <c r="O641" t="s">
        <v>315</v>
      </c>
      <c r="P641" t="s">
        <v>278</v>
      </c>
      <c r="Q641" t="s">
        <v>3662</v>
      </c>
      <c r="R641" t="str">
        <f t="shared" si="49"/>
        <v>Dramas</v>
      </c>
    </row>
    <row r="642" spans="1:18" x14ac:dyDescent="0.2">
      <c r="A642" t="s">
        <v>3663</v>
      </c>
      <c r="B642" t="s">
        <v>1</v>
      </c>
      <c r="C642" t="str">
        <f t="shared" ref="C642:C705" si="50">IFERROR(LEFT(D642, FIND(":", D642)-1), D642)</f>
        <v>Middle of Nowhere</v>
      </c>
      <c r="D642" t="s">
        <v>3664</v>
      </c>
      <c r="E642" t="s">
        <v>3665</v>
      </c>
      <c r="F642" t="str">
        <f t="shared" si="47"/>
        <v>Emayatzy Corinealdi</v>
      </c>
      <c r="G642" t="s">
        <v>3666</v>
      </c>
      <c r="H642" t="s">
        <v>2</v>
      </c>
      <c r="I642" t="str">
        <f t="shared" si="48"/>
        <v>United States</v>
      </c>
      <c r="J642" t="str">
        <f>TRIM(Table1[[#This Row],[Oldest Country]])</f>
        <v>United States</v>
      </c>
      <c r="K642" s="17">
        <v>44238</v>
      </c>
      <c r="L642" s="17" t="str">
        <f t="shared" ref="L642:L705" si="51">TEXT(K:K, "DDD")</f>
        <v>Thu</v>
      </c>
      <c r="M642" s="17">
        <v>2012</v>
      </c>
      <c r="N642" t="s">
        <v>154</v>
      </c>
      <c r="O642" t="s">
        <v>196</v>
      </c>
      <c r="P642" t="s">
        <v>766</v>
      </c>
      <c r="Q642" t="s">
        <v>3667</v>
      </c>
      <c r="R642" t="str">
        <f t="shared" si="49"/>
        <v>Dramas</v>
      </c>
    </row>
    <row r="643" spans="1:18" x14ac:dyDescent="0.2">
      <c r="A643" t="s">
        <v>3668</v>
      </c>
      <c r="B643" t="s">
        <v>1</v>
      </c>
      <c r="C643" t="str">
        <f t="shared" si="50"/>
        <v>Red Dot</v>
      </c>
      <c r="D643" t="s">
        <v>3669</v>
      </c>
      <c r="E643" t="s">
        <v>3670</v>
      </c>
      <c r="F643" t="str">
        <f t="shared" ref="F643:F706" si="52">IFERROR(LEFT(G643, FIND(",",G643)-1),G643)</f>
        <v>Nanna Blondell</v>
      </c>
      <c r="G643" t="s">
        <v>3671</v>
      </c>
      <c r="H643" t="s">
        <v>1722</v>
      </c>
      <c r="I643" t="str">
        <f t="shared" ref="I643:I706" si="53">IFERROR(LEFT(H643, FIND(",", H643) -1), H643)</f>
        <v>Sweden</v>
      </c>
      <c r="J643" t="str">
        <f>TRIM(Table1[[#This Row],[Oldest Country]])</f>
        <v>Sweden</v>
      </c>
      <c r="K643" s="17">
        <v>44238</v>
      </c>
      <c r="L643" s="17" t="str">
        <f t="shared" si="51"/>
        <v>Thu</v>
      </c>
      <c r="M643" s="17">
        <v>2021</v>
      </c>
      <c r="N643" t="s">
        <v>8</v>
      </c>
      <c r="O643" t="s">
        <v>536</v>
      </c>
      <c r="P643" t="s">
        <v>266</v>
      </c>
      <c r="Q643" t="s">
        <v>3672</v>
      </c>
      <c r="R643" t="str">
        <f t="shared" ref="R643:R706" si="54">IFERROR(LEFT(P643, FIND(",", P643)-1), P643)</f>
        <v>International Movies</v>
      </c>
    </row>
    <row r="644" spans="1:18" x14ac:dyDescent="0.2">
      <c r="A644" t="s">
        <v>3673</v>
      </c>
      <c r="B644" t="s">
        <v>1</v>
      </c>
      <c r="C644" t="str">
        <f t="shared" si="50"/>
        <v>Squared Love</v>
      </c>
      <c r="D644" t="s">
        <v>3674</v>
      </c>
      <c r="E644" t="s">
        <v>3675</v>
      </c>
      <c r="F644" t="str">
        <f t="shared" si="52"/>
        <v>Adrianna Chlebicka</v>
      </c>
      <c r="G644" t="s">
        <v>3676</v>
      </c>
      <c r="H644" t="s">
        <v>1174</v>
      </c>
      <c r="I644" t="str">
        <f t="shared" si="53"/>
        <v>Poland</v>
      </c>
      <c r="J644" t="str">
        <f>TRIM(Table1[[#This Row],[Oldest Country]])</f>
        <v>Poland</v>
      </c>
      <c r="K644" s="17">
        <v>44238</v>
      </c>
      <c r="L644" s="17" t="str">
        <f t="shared" si="51"/>
        <v>Thu</v>
      </c>
      <c r="M644" s="17">
        <v>2021</v>
      </c>
      <c r="N644" t="s">
        <v>33</v>
      </c>
      <c r="O644" t="s">
        <v>196</v>
      </c>
      <c r="P644" t="s">
        <v>75</v>
      </c>
      <c r="Q644" t="s">
        <v>3677</v>
      </c>
      <c r="R644" t="str">
        <f t="shared" si="54"/>
        <v>Comedies</v>
      </c>
    </row>
    <row r="645" spans="1:18" x14ac:dyDescent="0.2">
      <c r="A645" t="s">
        <v>3678</v>
      </c>
      <c r="B645" t="s">
        <v>1</v>
      </c>
      <c r="C645" t="str">
        <f t="shared" si="50"/>
        <v>This Is the Life</v>
      </c>
      <c r="D645" t="s">
        <v>3679</v>
      </c>
      <c r="E645" t="s">
        <v>3665</v>
      </c>
      <c r="F645" t="str">
        <f t="shared" si="52"/>
        <v>Abstract Rude</v>
      </c>
      <c r="G645" t="s">
        <v>3680</v>
      </c>
      <c r="H645" t="s">
        <v>2</v>
      </c>
      <c r="I645" t="str">
        <f t="shared" si="53"/>
        <v>United States</v>
      </c>
      <c r="J645" t="str">
        <f>TRIM(Table1[[#This Row],[Oldest Country]])</f>
        <v>United States</v>
      </c>
      <c r="K645" s="17">
        <v>44238</v>
      </c>
      <c r="L645" s="17" t="str">
        <f t="shared" si="51"/>
        <v>Thu</v>
      </c>
      <c r="M645" s="17">
        <v>2008</v>
      </c>
      <c r="N645" t="s">
        <v>8</v>
      </c>
      <c r="O645" t="s">
        <v>140</v>
      </c>
      <c r="P645" t="s">
        <v>291</v>
      </c>
      <c r="Q645" t="s">
        <v>3681</v>
      </c>
      <c r="R645" t="str">
        <f t="shared" si="54"/>
        <v>Documentaries</v>
      </c>
    </row>
    <row r="646" spans="1:18" x14ac:dyDescent="0.2">
      <c r="A646" t="s">
        <v>3683</v>
      </c>
      <c r="B646" t="s">
        <v>1</v>
      </c>
      <c r="C646" t="str">
        <f t="shared" si="50"/>
        <v>The Misadventures of Hedi and Cokeman</v>
      </c>
      <c r="D646" t="s">
        <v>3684</v>
      </c>
      <c r="E646" t="s">
        <v>3685</v>
      </c>
      <c r="F646" t="str">
        <f t="shared" si="52"/>
        <v>Hedi Bouchenafa</v>
      </c>
      <c r="G646" t="s">
        <v>3686</v>
      </c>
      <c r="H646" t="s">
        <v>275</v>
      </c>
      <c r="I646" t="str">
        <f t="shared" si="53"/>
        <v>France</v>
      </c>
      <c r="J646" t="str">
        <f>TRIM(Table1[[#This Row],[Oldest Country]])</f>
        <v>France</v>
      </c>
      <c r="K646" s="17">
        <v>44237</v>
      </c>
      <c r="L646" s="17" t="str">
        <f t="shared" si="51"/>
        <v>Wed</v>
      </c>
      <c r="M646" s="17">
        <v>2021</v>
      </c>
      <c r="N646" t="s">
        <v>8</v>
      </c>
      <c r="O646" t="s">
        <v>173</v>
      </c>
      <c r="P646" t="s">
        <v>66</v>
      </c>
      <c r="Q646" t="s">
        <v>3687</v>
      </c>
      <c r="R646" t="str">
        <f t="shared" si="54"/>
        <v>Comedies</v>
      </c>
    </row>
    <row r="647" spans="1:18" x14ac:dyDescent="0.2">
      <c r="A647" t="s">
        <v>3688</v>
      </c>
      <c r="B647" t="s">
        <v>1</v>
      </c>
      <c r="C647" t="str">
        <f t="shared" si="50"/>
        <v>The World We Make</v>
      </c>
      <c r="D647" t="s">
        <v>3689</v>
      </c>
      <c r="E647" t="s">
        <v>3690</v>
      </c>
      <c r="F647" t="str">
        <f t="shared" si="52"/>
        <v>Caleb Castille</v>
      </c>
      <c r="G647" t="s">
        <v>3691</v>
      </c>
      <c r="H647" t="s">
        <v>2</v>
      </c>
      <c r="I647" t="str">
        <f t="shared" si="53"/>
        <v>United States</v>
      </c>
      <c r="J647" t="str">
        <f>TRIM(Table1[[#This Row],[Oldest Country]])</f>
        <v>United States</v>
      </c>
      <c r="K647" s="17">
        <v>44237</v>
      </c>
      <c r="L647" s="17" t="str">
        <f t="shared" si="51"/>
        <v>Wed</v>
      </c>
      <c r="M647" s="17">
        <v>2019</v>
      </c>
      <c r="N647" t="s">
        <v>17</v>
      </c>
      <c r="O647" t="s">
        <v>368</v>
      </c>
      <c r="P647" t="s">
        <v>330</v>
      </c>
      <c r="Q647" t="s">
        <v>3692</v>
      </c>
      <c r="R647" t="str">
        <f t="shared" si="54"/>
        <v>Dramas</v>
      </c>
    </row>
    <row r="648" spans="1:18" x14ac:dyDescent="0.2">
      <c r="A648" t="s">
        <v>3693</v>
      </c>
      <c r="B648" t="s">
        <v>1</v>
      </c>
      <c r="C648" t="str">
        <f t="shared" si="50"/>
        <v>War Dogs</v>
      </c>
      <c r="D648" t="s">
        <v>3694</v>
      </c>
      <c r="E648" t="s">
        <v>2160</v>
      </c>
      <c r="F648" t="str">
        <f t="shared" si="52"/>
        <v>Jonah Hill</v>
      </c>
      <c r="G648" t="s">
        <v>3695</v>
      </c>
      <c r="H648" t="s">
        <v>3696</v>
      </c>
      <c r="I648" t="str">
        <f t="shared" si="53"/>
        <v>United States</v>
      </c>
      <c r="J648" t="str">
        <f>TRIM(Table1[[#This Row],[Oldest Country]])</f>
        <v>United States</v>
      </c>
      <c r="K648" s="17">
        <v>44235</v>
      </c>
      <c r="L648" s="17" t="str">
        <f t="shared" si="51"/>
        <v>Mon</v>
      </c>
      <c r="M648" s="17">
        <v>2016</v>
      </c>
      <c r="N648" t="s">
        <v>154</v>
      </c>
      <c r="O648" t="s">
        <v>336</v>
      </c>
      <c r="P648" t="s">
        <v>42</v>
      </c>
      <c r="Q648" t="s">
        <v>3697</v>
      </c>
      <c r="R648" t="str">
        <f t="shared" si="54"/>
        <v>Comedies</v>
      </c>
    </row>
    <row r="649" spans="1:18" x14ac:dyDescent="0.2">
      <c r="A649" t="s">
        <v>3698</v>
      </c>
      <c r="B649" t="s">
        <v>1</v>
      </c>
      <c r="C649" t="str">
        <f t="shared" si="50"/>
        <v>Monster Run</v>
      </c>
      <c r="D649" t="s">
        <v>3699</v>
      </c>
      <c r="E649" t="s">
        <v>3700</v>
      </c>
      <c r="F649" t="str">
        <f t="shared" si="52"/>
        <v>Shawn Yue</v>
      </c>
      <c r="G649" t="s">
        <v>3701</v>
      </c>
      <c r="H649" t="s">
        <v>1734</v>
      </c>
      <c r="I649" t="str">
        <f t="shared" si="53"/>
        <v>China</v>
      </c>
      <c r="J649" t="str">
        <f>TRIM(Table1[[#This Row],[Oldest Country]])</f>
        <v>China</v>
      </c>
      <c r="K649" s="17">
        <v>44234</v>
      </c>
      <c r="L649" s="17" t="str">
        <f t="shared" si="51"/>
        <v>Sun</v>
      </c>
      <c r="M649" s="17">
        <v>2020</v>
      </c>
      <c r="N649" t="s">
        <v>33</v>
      </c>
      <c r="O649" t="s">
        <v>41</v>
      </c>
      <c r="P649" t="s">
        <v>483</v>
      </c>
      <c r="Q649" t="s">
        <v>3702</v>
      </c>
      <c r="R649" t="str">
        <f t="shared" si="54"/>
        <v>Action &amp; Adventure</v>
      </c>
    </row>
    <row r="650" spans="1:18" x14ac:dyDescent="0.2">
      <c r="A650" t="s">
        <v>3703</v>
      </c>
      <c r="B650" t="s">
        <v>1</v>
      </c>
      <c r="C650" t="str">
        <f t="shared" si="50"/>
        <v>Blanche Gardin</v>
      </c>
      <c r="D650" t="s">
        <v>3704</v>
      </c>
      <c r="E650" t="s">
        <v>3705</v>
      </c>
      <c r="F650" t="str">
        <f t="shared" si="52"/>
        <v>Blanche Gardin</v>
      </c>
      <c r="G650" t="s">
        <v>3460</v>
      </c>
      <c r="H650" t="s">
        <v>275</v>
      </c>
      <c r="I650" t="str">
        <f t="shared" si="53"/>
        <v>France</v>
      </c>
      <c r="J650" t="str">
        <f>TRIM(Table1[[#This Row],[Oldest Country]])</f>
        <v>France</v>
      </c>
      <c r="K650" s="17">
        <v>44232</v>
      </c>
      <c r="L650" s="17" t="str">
        <f t="shared" si="51"/>
        <v>Fri</v>
      </c>
      <c r="M650" s="17">
        <v>2017</v>
      </c>
      <c r="N650" t="s">
        <v>8</v>
      </c>
      <c r="O650" t="s">
        <v>183</v>
      </c>
      <c r="P650" t="s">
        <v>851</v>
      </c>
      <c r="Q650" t="s">
        <v>3706</v>
      </c>
      <c r="R650" t="str">
        <f t="shared" si="54"/>
        <v>Stand-Up Comedy</v>
      </c>
    </row>
    <row r="651" spans="1:18" x14ac:dyDescent="0.2">
      <c r="A651" t="s">
        <v>3707</v>
      </c>
      <c r="B651" t="s">
        <v>1</v>
      </c>
      <c r="C651" t="str">
        <f t="shared" si="50"/>
        <v>Doob</v>
      </c>
      <c r="D651" t="s">
        <v>3708</v>
      </c>
      <c r="E651" t="s">
        <v>3709</v>
      </c>
      <c r="F651" t="str">
        <f t="shared" si="52"/>
        <v>Irrfan Khan</v>
      </c>
      <c r="G651" t="s">
        <v>3710</v>
      </c>
      <c r="H651" t="s">
        <v>3711</v>
      </c>
      <c r="I651" t="str">
        <f t="shared" si="53"/>
        <v>Bangladesh</v>
      </c>
      <c r="J651" t="str">
        <f>TRIM(Table1[[#This Row],[Oldest Country]])</f>
        <v>Bangladesh</v>
      </c>
      <c r="K651" s="17">
        <v>44232</v>
      </c>
      <c r="L651" s="17" t="str">
        <f t="shared" si="51"/>
        <v>Fri</v>
      </c>
      <c r="M651" s="17">
        <v>2017</v>
      </c>
      <c r="N651" t="s">
        <v>53</v>
      </c>
      <c r="O651" t="s">
        <v>41</v>
      </c>
      <c r="P651" t="s">
        <v>26</v>
      </c>
      <c r="Q651" t="s">
        <v>3712</v>
      </c>
      <c r="R651" t="str">
        <f t="shared" si="54"/>
        <v>Dramas</v>
      </c>
    </row>
    <row r="652" spans="1:18" x14ac:dyDescent="0.2">
      <c r="A652" t="s">
        <v>3713</v>
      </c>
      <c r="B652" t="s">
        <v>1</v>
      </c>
      <c r="C652" t="str">
        <f t="shared" si="50"/>
        <v>Little Big Women</v>
      </c>
      <c r="D652" t="s">
        <v>3714</v>
      </c>
      <c r="E652" t="s">
        <v>3715</v>
      </c>
      <c r="F652" t="str">
        <f t="shared" si="52"/>
        <v>Chen Shu-fang</v>
      </c>
      <c r="G652" t="s">
        <v>3716</v>
      </c>
      <c r="H652" t="s">
        <v>966</v>
      </c>
      <c r="I652" t="str">
        <f t="shared" si="53"/>
        <v>Taiwan</v>
      </c>
      <c r="J652" t="str">
        <f>TRIM(Table1[[#This Row],[Oldest Country]])</f>
        <v>Taiwan</v>
      </c>
      <c r="K652" s="17">
        <v>44232</v>
      </c>
      <c r="L652" s="17" t="str">
        <f t="shared" si="51"/>
        <v>Fri</v>
      </c>
      <c r="M652" s="17">
        <v>2020</v>
      </c>
      <c r="N652" t="s">
        <v>33</v>
      </c>
      <c r="O652" t="s">
        <v>1210</v>
      </c>
      <c r="P652" t="s">
        <v>50</v>
      </c>
      <c r="Q652" t="s">
        <v>3717</v>
      </c>
      <c r="R652" t="str">
        <f t="shared" si="54"/>
        <v>Dramas</v>
      </c>
    </row>
    <row r="653" spans="1:18" x14ac:dyDescent="0.2">
      <c r="A653" t="s">
        <v>3718</v>
      </c>
      <c r="B653" t="s">
        <v>1</v>
      </c>
      <c r="C653" t="str">
        <f t="shared" si="50"/>
        <v>Malcolm &amp; Marie</v>
      </c>
      <c r="D653" t="s">
        <v>3719</v>
      </c>
      <c r="E653" t="s">
        <v>3720</v>
      </c>
      <c r="F653" t="str">
        <f t="shared" si="52"/>
        <v>Zendaya</v>
      </c>
      <c r="G653" t="s">
        <v>3721</v>
      </c>
      <c r="H653" t="s">
        <v>2</v>
      </c>
      <c r="I653" t="str">
        <f t="shared" si="53"/>
        <v>United States</v>
      </c>
      <c r="J653" t="str">
        <f>TRIM(Table1[[#This Row],[Oldest Country]])</f>
        <v>United States</v>
      </c>
      <c r="K653" s="17">
        <v>44232</v>
      </c>
      <c r="L653" s="17" t="str">
        <f t="shared" si="51"/>
        <v>Fri</v>
      </c>
      <c r="M653" s="17">
        <v>2021</v>
      </c>
      <c r="N653" t="s">
        <v>154</v>
      </c>
      <c r="O653" t="s">
        <v>100</v>
      </c>
      <c r="P653" t="s">
        <v>652</v>
      </c>
      <c r="Q653" t="s">
        <v>3722</v>
      </c>
      <c r="R653" t="str">
        <f t="shared" si="54"/>
        <v>Dramas</v>
      </c>
    </row>
    <row r="654" spans="1:18" x14ac:dyDescent="0.2">
      <c r="A654" t="s">
        <v>3723</v>
      </c>
      <c r="B654" t="s">
        <v>1</v>
      </c>
      <c r="C654" t="str">
        <f t="shared" si="50"/>
        <v>Space Sweepers</v>
      </c>
      <c r="D654" t="s">
        <v>3724</v>
      </c>
      <c r="E654" t="s">
        <v>3725</v>
      </c>
      <c r="F654" t="str">
        <f t="shared" si="52"/>
        <v>Song Joong-ki</v>
      </c>
      <c r="G654" t="s">
        <v>3726</v>
      </c>
      <c r="H654" t="s">
        <v>298</v>
      </c>
      <c r="I654" t="str">
        <f t="shared" si="53"/>
        <v>South Korea</v>
      </c>
      <c r="J654" t="str">
        <f>TRIM(Table1[[#This Row],[Oldest Country]])</f>
        <v>South Korea</v>
      </c>
      <c r="K654" s="17">
        <v>44232</v>
      </c>
      <c r="L654" s="17" t="str">
        <f t="shared" si="51"/>
        <v>Fri</v>
      </c>
      <c r="M654" s="17">
        <v>2021</v>
      </c>
      <c r="N654" t="s">
        <v>8</v>
      </c>
      <c r="O654" t="s">
        <v>1164</v>
      </c>
      <c r="P654" t="s">
        <v>111</v>
      </c>
      <c r="Q654" t="s">
        <v>3727</v>
      </c>
      <c r="R654" t="str">
        <f t="shared" si="54"/>
        <v>Action &amp; Adventure</v>
      </c>
    </row>
    <row r="655" spans="1:18" x14ac:dyDescent="0.2">
      <c r="A655" t="s">
        <v>3729</v>
      </c>
      <c r="B655" t="s">
        <v>1</v>
      </c>
      <c r="C655" t="str">
        <f t="shared" si="50"/>
        <v>The Last Paradiso</v>
      </c>
      <c r="D655" t="s">
        <v>3730</v>
      </c>
      <c r="E655" t="s">
        <v>3731</v>
      </c>
      <c r="F655" t="str">
        <f t="shared" si="52"/>
        <v>Riccardo Scamarcio</v>
      </c>
      <c r="G655" t="s">
        <v>3732</v>
      </c>
      <c r="H655" t="s">
        <v>825</v>
      </c>
      <c r="I655" t="str">
        <f t="shared" si="53"/>
        <v>Italy</v>
      </c>
      <c r="J655" t="str">
        <f>TRIM(Table1[[#This Row],[Oldest Country]])</f>
        <v>Italy</v>
      </c>
      <c r="K655" s="17">
        <v>44232</v>
      </c>
      <c r="L655" s="17" t="str">
        <f t="shared" si="51"/>
        <v>Fri</v>
      </c>
      <c r="M655" s="17">
        <v>2020</v>
      </c>
      <c r="N655" t="s">
        <v>8</v>
      </c>
      <c r="O655" t="s">
        <v>625</v>
      </c>
      <c r="P655" t="s">
        <v>278</v>
      </c>
      <c r="Q655" t="s">
        <v>3733</v>
      </c>
      <c r="R655" t="str">
        <f t="shared" si="54"/>
        <v>Dramas</v>
      </c>
    </row>
    <row r="656" spans="1:18" x14ac:dyDescent="0.2">
      <c r="A656" t="s">
        <v>3734</v>
      </c>
      <c r="B656" t="s">
        <v>1</v>
      </c>
      <c r="C656" t="str">
        <f t="shared" si="50"/>
        <v>The Yin-Yang Master</v>
      </c>
      <c r="D656" t="s">
        <v>3735</v>
      </c>
      <c r="E656" t="s">
        <v>3736</v>
      </c>
      <c r="F656" t="str">
        <f t="shared" si="52"/>
        <v>Mark Chao</v>
      </c>
      <c r="G656" t="s">
        <v>3737</v>
      </c>
      <c r="H656" t="s">
        <v>1734</v>
      </c>
      <c r="I656" t="str">
        <f t="shared" si="53"/>
        <v>China</v>
      </c>
      <c r="J656" t="str">
        <f>TRIM(Table1[[#This Row],[Oldest Country]])</f>
        <v>China</v>
      </c>
      <c r="K656" s="17">
        <v>44232</v>
      </c>
      <c r="L656" s="17" t="str">
        <f t="shared" si="51"/>
        <v>Fri</v>
      </c>
      <c r="M656" s="17">
        <v>2021</v>
      </c>
      <c r="N656" t="s">
        <v>33</v>
      </c>
      <c r="O656" t="s">
        <v>726</v>
      </c>
      <c r="P656" t="s">
        <v>483</v>
      </c>
      <c r="Q656" t="s">
        <v>3738</v>
      </c>
      <c r="R656" t="str">
        <f t="shared" si="54"/>
        <v>Action &amp; Adventure</v>
      </c>
    </row>
    <row r="657" spans="1:18" x14ac:dyDescent="0.2">
      <c r="A657" t="s">
        <v>3739</v>
      </c>
      <c r="B657" t="s">
        <v>1</v>
      </c>
      <c r="C657" t="str">
        <f t="shared" si="50"/>
        <v>All My Friends Are Dead</v>
      </c>
      <c r="D657" t="s">
        <v>3740</v>
      </c>
      <c r="E657" t="s">
        <v>3741</v>
      </c>
      <c r="F657" t="str">
        <f t="shared" si="52"/>
        <v>Julia Wieniawa-Narkiewicz</v>
      </c>
      <c r="G657" t="s">
        <v>3742</v>
      </c>
      <c r="H657" t="s">
        <v>1174</v>
      </c>
      <c r="I657" t="str">
        <f t="shared" si="53"/>
        <v>Poland</v>
      </c>
      <c r="J657" t="str">
        <f>TRIM(Table1[[#This Row],[Oldest Country]])</f>
        <v>Poland</v>
      </c>
      <c r="K657" s="17">
        <v>44230</v>
      </c>
      <c r="L657" s="17" t="str">
        <f t="shared" si="51"/>
        <v>Wed</v>
      </c>
      <c r="M657" s="17">
        <v>2020</v>
      </c>
      <c r="N657" t="s">
        <v>8</v>
      </c>
      <c r="O657" t="s">
        <v>92</v>
      </c>
      <c r="P657" t="s">
        <v>250</v>
      </c>
      <c r="Q657" t="s">
        <v>3743</v>
      </c>
      <c r="R657" t="str">
        <f t="shared" si="54"/>
        <v>Comedies</v>
      </c>
    </row>
    <row r="658" spans="1:18" x14ac:dyDescent="0.2">
      <c r="A658" t="s">
        <v>3744</v>
      </c>
      <c r="B658" t="s">
        <v>1</v>
      </c>
      <c r="C658" t="str">
        <f t="shared" si="50"/>
        <v>Black Beach</v>
      </c>
      <c r="D658" t="s">
        <v>3745</v>
      </c>
      <c r="E658" t="s">
        <v>3746</v>
      </c>
      <c r="F658" t="str">
        <f t="shared" si="52"/>
        <v>Ra√∫l Ar√©valo</v>
      </c>
      <c r="G658" t="s">
        <v>3747</v>
      </c>
      <c r="H658" t="s">
        <v>3748</v>
      </c>
      <c r="I658" t="str">
        <f t="shared" si="53"/>
        <v>Spain</v>
      </c>
      <c r="J658" t="str">
        <f>TRIM(Table1[[#This Row],[Oldest Country]])</f>
        <v>Spain</v>
      </c>
      <c r="K658" s="17">
        <v>44230</v>
      </c>
      <c r="L658" s="17" t="str">
        <f t="shared" si="51"/>
        <v>Wed</v>
      </c>
      <c r="M658" s="17">
        <v>2020</v>
      </c>
      <c r="N658" t="s">
        <v>8</v>
      </c>
      <c r="O658" t="s">
        <v>133</v>
      </c>
      <c r="P658" t="s">
        <v>483</v>
      </c>
      <c r="Q658" t="s">
        <v>3749</v>
      </c>
      <c r="R658" t="str">
        <f t="shared" si="54"/>
        <v>Action &amp; Adventure</v>
      </c>
    </row>
    <row r="659" spans="1:18" x14ac:dyDescent="0.2">
      <c r="A659" t="s">
        <v>3750</v>
      </c>
      <c r="B659" t="s">
        <v>1</v>
      </c>
      <c r="C659" t="str">
        <f t="shared" si="50"/>
        <v>Our Lady of San Juan, Four Centuries of Miracles</v>
      </c>
      <c r="D659" t="s">
        <v>3751</v>
      </c>
      <c r="E659" t="s">
        <v>3752</v>
      </c>
      <c r="F659" t="str">
        <f t="shared" si="52"/>
        <v>Alejandro Pe√±a Arenzana</v>
      </c>
      <c r="G659" t="s">
        <v>3753</v>
      </c>
      <c r="H659" t="s">
        <v>59</v>
      </c>
      <c r="I659" t="str">
        <f t="shared" si="53"/>
        <v>Mexico</v>
      </c>
      <c r="J659" t="str">
        <f>TRIM(Table1[[#This Row],[Oldest Country]])</f>
        <v>Mexico</v>
      </c>
      <c r="K659" s="17">
        <v>44229</v>
      </c>
      <c r="L659" s="17" t="str">
        <f t="shared" si="51"/>
        <v>Tue</v>
      </c>
      <c r="M659" s="17">
        <v>2020</v>
      </c>
      <c r="N659" t="s">
        <v>53</v>
      </c>
      <c r="O659" t="s">
        <v>1210</v>
      </c>
      <c r="P659" t="s">
        <v>1541</v>
      </c>
      <c r="Q659" t="s">
        <v>3754</v>
      </c>
      <c r="R659" t="str">
        <f t="shared" si="54"/>
        <v>Dramas</v>
      </c>
    </row>
    <row r="660" spans="1:18" x14ac:dyDescent="0.2">
      <c r="A660" t="s">
        <v>3755</v>
      </c>
      <c r="B660" t="s">
        <v>1</v>
      </c>
      <c r="C660" t="str">
        <f t="shared" si="50"/>
        <v>Beverly Hills Ninja</v>
      </c>
      <c r="D660" t="s">
        <v>3756</v>
      </c>
      <c r="E660" t="s">
        <v>83</v>
      </c>
      <c r="F660" t="str">
        <f t="shared" si="52"/>
        <v>Chris Farley</v>
      </c>
      <c r="G660" t="s">
        <v>3757</v>
      </c>
      <c r="H660" t="s">
        <v>2</v>
      </c>
      <c r="I660" t="str">
        <f t="shared" si="53"/>
        <v>United States</v>
      </c>
      <c r="J660" t="str">
        <f>TRIM(Table1[[#This Row],[Oldest Country]])</f>
        <v>United States</v>
      </c>
      <c r="K660" s="17">
        <v>44228</v>
      </c>
      <c r="L660" s="17" t="str">
        <f t="shared" si="51"/>
        <v>Mon</v>
      </c>
      <c r="M660" s="17">
        <v>1997</v>
      </c>
      <c r="N660" t="s">
        <v>3</v>
      </c>
      <c r="O660" t="s">
        <v>572</v>
      </c>
      <c r="P660" t="s">
        <v>412</v>
      </c>
      <c r="Q660" t="s">
        <v>3758</v>
      </c>
      <c r="R660" t="str">
        <f t="shared" si="54"/>
        <v>Action &amp; Adventure</v>
      </c>
    </row>
    <row r="661" spans="1:18" x14ac:dyDescent="0.2">
      <c r="A661" t="s">
        <v>3759</v>
      </c>
      <c r="B661" t="s">
        <v>1</v>
      </c>
      <c r="C661" t="str">
        <f t="shared" si="50"/>
        <v>Rocks</v>
      </c>
      <c r="D661" t="s">
        <v>3760</v>
      </c>
      <c r="E661" t="s">
        <v>3761</v>
      </c>
      <c r="F661" t="str">
        <f t="shared" si="52"/>
        <v>Bukky Bakray</v>
      </c>
      <c r="G661" t="s">
        <v>3762</v>
      </c>
      <c r="H661" t="s">
        <v>32</v>
      </c>
      <c r="I661" t="str">
        <f t="shared" si="53"/>
        <v>United Kingdom</v>
      </c>
      <c r="J661" t="str">
        <f>TRIM(Table1[[#This Row],[Oldest Country]])</f>
        <v>United Kingdom</v>
      </c>
      <c r="K661" s="17">
        <v>44228</v>
      </c>
      <c r="L661" s="17" t="str">
        <f t="shared" si="51"/>
        <v>Mon</v>
      </c>
      <c r="M661" s="17">
        <v>2019</v>
      </c>
      <c r="N661" t="s">
        <v>8</v>
      </c>
      <c r="O661" t="s">
        <v>202</v>
      </c>
      <c r="P661" t="s">
        <v>316</v>
      </c>
      <c r="Q661" t="s">
        <v>3763</v>
      </c>
      <c r="R661" t="str">
        <f t="shared" si="54"/>
        <v>Dramas</v>
      </c>
    </row>
    <row r="662" spans="1:18" x14ac:dyDescent="0.2">
      <c r="A662" t="s">
        <v>3764</v>
      </c>
      <c r="B662" t="s">
        <v>1</v>
      </c>
      <c r="C662" t="str">
        <f t="shared" si="50"/>
        <v>Shutter Island</v>
      </c>
      <c r="D662" t="s">
        <v>3765</v>
      </c>
      <c r="E662" t="s">
        <v>3766</v>
      </c>
      <c r="F662" t="str">
        <f t="shared" si="52"/>
        <v>Leonardo DiCaprio</v>
      </c>
      <c r="G662" t="s">
        <v>3767</v>
      </c>
      <c r="H662" t="s">
        <v>2</v>
      </c>
      <c r="I662" t="str">
        <f t="shared" si="53"/>
        <v>United States</v>
      </c>
      <c r="J662" t="str">
        <f>TRIM(Table1[[#This Row],[Oldest Country]])</f>
        <v>United States</v>
      </c>
      <c r="K662" s="17">
        <v>44228</v>
      </c>
      <c r="L662" s="17" t="str">
        <f t="shared" si="51"/>
        <v>Mon</v>
      </c>
      <c r="M662" s="17">
        <v>2010</v>
      </c>
      <c r="N662" t="s">
        <v>154</v>
      </c>
      <c r="O662" t="s">
        <v>894</v>
      </c>
      <c r="P662" t="s">
        <v>61</v>
      </c>
      <c r="Q662" t="s">
        <v>3768</v>
      </c>
      <c r="R662" t="str">
        <f t="shared" si="54"/>
        <v>Thrillers</v>
      </c>
    </row>
    <row r="663" spans="1:18" x14ac:dyDescent="0.2">
      <c r="A663" t="s">
        <v>3769</v>
      </c>
      <c r="B663" t="s">
        <v>1</v>
      </c>
      <c r="C663" t="str">
        <f t="shared" si="50"/>
        <v>The Bank Job</v>
      </c>
      <c r="D663" t="s">
        <v>3770</v>
      </c>
      <c r="E663" t="s">
        <v>770</v>
      </c>
      <c r="F663" t="str">
        <f t="shared" si="52"/>
        <v>Jason Statham</v>
      </c>
      <c r="G663" t="s">
        <v>3771</v>
      </c>
      <c r="H663" t="s">
        <v>3772</v>
      </c>
      <c r="I663" t="str">
        <f t="shared" si="53"/>
        <v>United Kingdom</v>
      </c>
      <c r="J663" t="str">
        <f>TRIM(Table1[[#This Row],[Oldest Country]])</f>
        <v>United Kingdom</v>
      </c>
      <c r="K663" s="17">
        <v>44228</v>
      </c>
      <c r="L663" s="17" t="str">
        <f t="shared" si="51"/>
        <v>Mon</v>
      </c>
      <c r="M663" s="17">
        <v>2008</v>
      </c>
      <c r="N663" t="s">
        <v>154</v>
      </c>
      <c r="O663" t="s">
        <v>617</v>
      </c>
      <c r="P663" t="s">
        <v>109</v>
      </c>
      <c r="Q663" t="s">
        <v>3773</v>
      </c>
      <c r="R663" t="str">
        <f t="shared" si="54"/>
        <v>Dramas</v>
      </c>
    </row>
    <row r="664" spans="1:18" x14ac:dyDescent="0.2">
      <c r="A664" t="s">
        <v>3774</v>
      </c>
      <c r="B664" t="s">
        <v>6</v>
      </c>
      <c r="C664" t="str">
        <f t="shared" si="50"/>
        <v>The House Arrest of Us</v>
      </c>
      <c r="D664" t="s">
        <v>3775</v>
      </c>
      <c r="E664" t="s">
        <v>3776</v>
      </c>
      <c r="F664" t="str">
        <f t="shared" si="52"/>
        <v>Daniel Padilla</v>
      </c>
      <c r="G664" t="s">
        <v>3777</v>
      </c>
      <c r="H664" t="s">
        <v>1823</v>
      </c>
      <c r="I664" t="str">
        <f t="shared" si="53"/>
        <v>Philippines</v>
      </c>
      <c r="J664" t="str">
        <f>TRIM(Table1[[#This Row],[Oldest Country]])</f>
        <v>Philippines</v>
      </c>
      <c r="K664" s="17">
        <v>44228</v>
      </c>
      <c r="L664" s="17" t="str">
        <f t="shared" si="51"/>
        <v>Mon</v>
      </c>
      <c r="M664" s="17">
        <v>2020</v>
      </c>
      <c r="N664" t="s">
        <v>8</v>
      </c>
      <c r="O664" t="s">
        <v>12</v>
      </c>
      <c r="P664" t="s">
        <v>15</v>
      </c>
      <c r="Q664" t="s">
        <v>3778</v>
      </c>
      <c r="R664" t="str">
        <f t="shared" si="54"/>
        <v>International TV Shows</v>
      </c>
    </row>
    <row r="665" spans="1:18" x14ac:dyDescent="0.2">
      <c r="A665" t="s">
        <v>3779</v>
      </c>
      <c r="B665" t="s">
        <v>1</v>
      </c>
      <c r="C665" t="str">
        <f t="shared" si="50"/>
        <v>Zathura</v>
      </c>
      <c r="D665" t="s">
        <v>3780</v>
      </c>
      <c r="E665" t="s">
        <v>3781</v>
      </c>
      <c r="F665" t="str">
        <f t="shared" si="52"/>
        <v>Jonah Bobo</v>
      </c>
      <c r="G665" t="s">
        <v>3782</v>
      </c>
      <c r="H665" t="s">
        <v>2</v>
      </c>
      <c r="I665" t="str">
        <f t="shared" si="53"/>
        <v>United States</v>
      </c>
      <c r="J665" t="str">
        <f>TRIM(Table1[[#This Row],[Oldest Country]])</f>
        <v>United States</v>
      </c>
      <c r="K665" s="17">
        <v>44228</v>
      </c>
      <c r="L665" s="17" t="str">
        <f t="shared" si="51"/>
        <v>Mon</v>
      </c>
      <c r="M665" s="17">
        <v>2005</v>
      </c>
      <c r="N665" t="s">
        <v>17</v>
      </c>
      <c r="O665" t="s">
        <v>495</v>
      </c>
      <c r="P665" t="s">
        <v>3783</v>
      </c>
      <c r="Q665" t="s">
        <v>3784</v>
      </c>
      <c r="R665" t="str">
        <f t="shared" si="54"/>
        <v>Children &amp; Family Movies</v>
      </c>
    </row>
    <row r="666" spans="1:18" x14ac:dyDescent="0.2">
      <c r="A666" t="s">
        <v>3785</v>
      </c>
      <c r="B666" t="s">
        <v>1</v>
      </c>
      <c r="C666" t="str">
        <f t="shared" si="50"/>
        <v>Fatima</v>
      </c>
      <c r="D666" t="s">
        <v>3786</v>
      </c>
      <c r="E666" t="s">
        <v>3787</v>
      </c>
      <c r="F666" t="str">
        <f t="shared" si="52"/>
        <v>Joaquim de Almeida</v>
      </c>
      <c r="G666" t="s">
        <v>3788</v>
      </c>
      <c r="H666" t="s">
        <v>3789</v>
      </c>
      <c r="I666" t="str">
        <f t="shared" si="53"/>
        <v>Portugal</v>
      </c>
      <c r="J666" t="str">
        <f>TRIM(Table1[[#This Row],[Oldest Country]])</f>
        <v>Portugal</v>
      </c>
      <c r="K666" s="17">
        <v>44227</v>
      </c>
      <c r="L666" s="17" t="str">
        <f t="shared" si="51"/>
        <v>Sun</v>
      </c>
      <c r="M666" s="17">
        <v>2020</v>
      </c>
      <c r="N666" t="s">
        <v>3</v>
      </c>
      <c r="O666" t="s">
        <v>236</v>
      </c>
      <c r="P666" t="s">
        <v>578</v>
      </c>
      <c r="Q666" t="s">
        <v>3790</v>
      </c>
      <c r="R666" t="str">
        <f t="shared" si="54"/>
        <v>Dramas</v>
      </c>
    </row>
    <row r="667" spans="1:18" x14ac:dyDescent="0.2">
      <c r="A667" t="s">
        <v>3791</v>
      </c>
      <c r="B667" t="s">
        <v>1</v>
      </c>
      <c r="C667" t="str">
        <f t="shared" si="50"/>
        <v>Hell Fest</v>
      </c>
      <c r="D667" t="s">
        <v>3792</v>
      </c>
      <c r="E667" t="s">
        <v>3793</v>
      </c>
      <c r="F667" t="str">
        <f t="shared" si="52"/>
        <v>Amy Forsyth</v>
      </c>
      <c r="G667" t="s">
        <v>3794</v>
      </c>
      <c r="H667" t="s">
        <v>2</v>
      </c>
      <c r="I667" t="str">
        <f t="shared" si="53"/>
        <v>United States</v>
      </c>
      <c r="J667" t="str">
        <f>TRIM(Table1[[#This Row],[Oldest Country]])</f>
        <v>United States</v>
      </c>
      <c r="K667" s="17">
        <v>44227</v>
      </c>
      <c r="L667" s="17" t="str">
        <f t="shared" si="51"/>
        <v>Sun</v>
      </c>
      <c r="M667" s="17">
        <v>2018</v>
      </c>
      <c r="N667" t="s">
        <v>154</v>
      </c>
      <c r="O667" t="s">
        <v>572</v>
      </c>
      <c r="P667" t="s">
        <v>777</v>
      </c>
      <c r="Q667" t="s">
        <v>3795</v>
      </c>
      <c r="R667" t="str">
        <f t="shared" si="54"/>
        <v>Horror Movies</v>
      </c>
    </row>
    <row r="668" spans="1:18" x14ac:dyDescent="0.2">
      <c r="A668" t="s">
        <v>3796</v>
      </c>
      <c r="B668" t="s">
        <v>1</v>
      </c>
      <c r="C668" t="str">
        <f t="shared" si="50"/>
        <v>Below Zero</v>
      </c>
      <c r="D668" t="s">
        <v>3797</v>
      </c>
      <c r="E668" t="s">
        <v>3798</v>
      </c>
      <c r="F668" t="str">
        <f t="shared" si="52"/>
        <v>Javier Guti√©rrez</v>
      </c>
      <c r="G668" t="s">
        <v>3799</v>
      </c>
      <c r="H668" t="s">
        <v>312</v>
      </c>
      <c r="I668" t="str">
        <f t="shared" si="53"/>
        <v>Spain</v>
      </c>
      <c r="J668" t="str">
        <f>TRIM(Table1[[#This Row],[Oldest Country]])</f>
        <v>Spain</v>
      </c>
      <c r="K668" s="17">
        <v>44225</v>
      </c>
      <c r="L668" s="17" t="str">
        <f t="shared" si="51"/>
        <v>Fri</v>
      </c>
      <c r="M668" s="17">
        <v>2021</v>
      </c>
      <c r="N668" t="s">
        <v>8</v>
      </c>
      <c r="O668" t="s">
        <v>625</v>
      </c>
      <c r="P668" t="s">
        <v>483</v>
      </c>
      <c r="Q668" t="s">
        <v>3800</v>
      </c>
      <c r="R668" t="str">
        <f t="shared" si="54"/>
        <v>Action &amp; Adventure</v>
      </c>
    </row>
    <row r="669" spans="1:18" x14ac:dyDescent="0.2">
      <c r="A669" t="s">
        <v>3801</v>
      </c>
      <c r="B669" t="s">
        <v>1</v>
      </c>
      <c r="C669" t="str">
        <f t="shared" si="50"/>
        <v>Finding ‚ÄòOhana</v>
      </c>
      <c r="D669" t="s">
        <v>3802</v>
      </c>
      <c r="E669" t="s">
        <v>3803</v>
      </c>
      <c r="F669" t="str">
        <f t="shared" si="52"/>
        <v>Kea Peahu</v>
      </c>
      <c r="G669" t="s">
        <v>3804</v>
      </c>
      <c r="H669" t="s">
        <v>2</v>
      </c>
      <c r="I669" t="str">
        <f t="shared" si="53"/>
        <v>United States</v>
      </c>
      <c r="J669" t="str">
        <f>TRIM(Table1[[#This Row],[Oldest Country]])</f>
        <v>United States</v>
      </c>
      <c r="K669" s="17">
        <v>44225</v>
      </c>
      <c r="L669" s="17" t="str">
        <f t="shared" si="51"/>
        <v>Fri</v>
      </c>
      <c r="M669" s="17">
        <v>2021</v>
      </c>
      <c r="N669" t="s">
        <v>17</v>
      </c>
      <c r="O669" t="s">
        <v>1210</v>
      </c>
      <c r="P669" t="s">
        <v>54</v>
      </c>
      <c r="Q669" t="s">
        <v>3805</v>
      </c>
      <c r="R669" t="str">
        <f t="shared" si="54"/>
        <v>Children &amp; Family Movies</v>
      </c>
    </row>
    <row r="670" spans="1:18" x14ac:dyDescent="0.2">
      <c r="A670" t="s">
        <v>3806</v>
      </c>
      <c r="B670" t="s">
        <v>1</v>
      </c>
      <c r="C670" t="str">
        <f t="shared" si="50"/>
        <v>The Dig</v>
      </c>
      <c r="D670" t="s">
        <v>3807</v>
      </c>
      <c r="E670" t="s">
        <v>3808</v>
      </c>
      <c r="F670" t="str">
        <f t="shared" si="52"/>
        <v>Carey Mulligan</v>
      </c>
      <c r="G670" t="s">
        <v>3809</v>
      </c>
      <c r="H670" t="s">
        <v>32</v>
      </c>
      <c r="I670" t="str">
        <f t="shared" si="53"/>
        <v>United Kingdom</v>
      </c>
      <c r="J670" t="str">
        <f>TRIM(Table1[[#This Row],[Oldest Country]])</f>
        <v>United Kingdom</v>
      </c>
      <c r="K670" s="17">
        <v>44225</v>
      </c>
      <c r="L670" s="17" t="str">
        <f t="shared" si="51"/>
        <v>Fri</v>
      </c>
      <c r="M670" s="17">
        <v>2021</v>
      </c>
      <c r="N670" t="s">
        <v>3</v>
      </c>
      <c r="O670" t="s">
        <v>236</v>
      </c>
      <c r="P670" t="s">
        <v>50</v>
      </c>
      <c r="Q670" t="s">
        <v>3810</v>
      </c>
      <c r="R670" t="str">
        <f t="shared" si="54"/>
        <v>Dramas</v>
      </c>
    </row>
    <row r="671" spans="1:18" x14ac:dyDescent="0.2">
      <c r="A671" t="s">
        <v>3811</v>
      </c>
      <c r="B671" t="s">
        <v>1</v>
      </c>
      <c r="C671" t="str">
        <f t="shared" si="50"/>
        <v>June &amp; Kopi</v>
      </c>
      <c r="D671" t="s">
        <v>3812</v>
      </c>
      <c r="E671" t="s">
        <v>3813</v>
      </c>
      <c r="F671" t="str">
        <f t="shared" si="52"/>
        <v>Acha Septriasa</v>
      </c>
      <c r="G671" t="s">
        <v>3814</v>
      </c>
      <c r="H671" t="s">
        <v>1308</v>
      </c>
      <c r="I671" t="str">
        <f t="shared" si="53"/>
        <v>Indonesia</v>
      </c>
      <c r="J671" t="str">
        <f>TRIM(Table1[[#This Row],[Oldest Country]])</f>
        <v>Indonesia</v>
      </c>
      <c r="K671" s="17">
        <v>44224</v>
      </c>
      <c r="L671" s="17" t="str">
        <f t="shared" si="51"/>
        <v>Thu</v>
      </c>
      <c r="M671" s="17">
        <v>2021</v>
      </c>
      <c r="N671" t="s">
        <v>53</v>
      </c>
      <c r="O671" t="s">
        <v>4</v>
      </c>
      <c r="P671" t="s">
        <v>1328</v>
      </c>
      <c r="Q671" t="s">
        <v>3815</v>
      </c>
      <c r="R671" t="str">
        <f t="shared" si="54"/>
        <v>Children &amp; Family Movies</v>
      </c>
    </row>
    <row r="672" spans="1:18" x14ac:dyDescent="0.2">
      <c r="A672" t="s">
        <v>3816</v>
      </c>
      <c r="B672" t="s">
        <v>1</v>
      </c>
      <c r="C672" t="str">
        <f t="shared" si="50"/>
        <v>Accomplice</v>
      </c>
      <c r="D672" t="s">
        <v>3817</v>
      </c>
      <c r="E672" t="s">
        <v>3818</v>
      </c>
      <c r="F672" t="str">
        <f t="shared" si="52"/>
        <v>Kurt Sorge</v>
      </c>
      <c r="G672" t="s">
        <v>3819</v>
      </c>
      <c r="H672" t="s">
        <v>2</v>
      </c>
      <c r="I672" t="str">
        <f t="shared" si="53"/>
        <v>United States</v>
      </c>
      <c r="J672" t="str">
        <f>TRIM(Table1[[#This Row],[Oldest Country]])</f>
        <v>United States</v>
      </c>
      <c r="K672" s="17">
        <v>44223</v>
      </c>
      <c r="L672" s="17" t="str">
        <f t="shared" si="51"/>
        <v>Wed</v>
      </c>
      <c r="M672" s="17">
        <v>2021</v>
      </c>
      <c r="N672" t="s">
        <v>33</v>
      </c>
      <c r="O672" t="s">
        <v>3820</v>
      </c>
      <c r="P672" t="s">
        <v>237</v>
      </c>
      <c r="Q672" t="s">
        <v>3821</v>
      </c>
      <c r="R672" t="str">
        <f t="shared" si="54"/>
        <v>Documentaries</v>
      </c>
    </row>
    <row r="673" spans="1:18" x14ac:dyDescent="0.2">
      <c r="A673" t="s">
        <v>3822</v>
      </c>
      <c r="B673" t="s">
        <v>1</v>
      </c>
      <c r="C673" t="str">
        <f t="shared" si="50"/>
        <v>Kilometers and Kilometers</v>
      </c>
      <c r="D673" t="s">
        <v>3823</v>
      </c>
      <c r="E673" t="s">
        <v>3824</v>
      </c>
      <c r="F673" t="str">
        <f t="shared" si="52"/>
        <v>Tovino Thomas</v>
      </c>
      <c r="G673" t="s">
        <v>3825</v>
      </c>
      <c r="H673" t="s">
        <v>14</v>
      </c>
      <c r="I673" t="str">
        <f t="shared" si="53"/>
        <v>India</v>
      </c>
      <c r="J673" t="str">
        <f>TRIM(Table1[[#This Row],[Oldest Country]])</f>
        <v>India</v>
      </c>
      <c r="K673" s="17">
        <v>44223</v>
      </c>
      <c r="L673" s="17" t="str">
        <f t="shared" si="51"/>
        <v>Wed</v>
      </c>
      <c r="M673" s="17">
        <v>2020</v>
      </c>
      <c r="N673" t="s">
        <v>8</v>
      </c>
      <c r="O673" t="s">
        <v>49</v>
      </c>
      <c r="P673" t="s">
        <v>337</v>
      </c>
      <c r="Q673" t="s">
        <v>3826</v>
      </c>
      <c r="R673" t="str">
        <f t="shared" si="54"/>
        <v>Comedies</v>
      </c>
    </row>
    <row r="674" spans="1:18" x14ac:dyDescent="0.2">
      <c r="A674" t="s">
        <v>3827</v>
      </c>
      <c r="B674" t="s">
        <v>1</v>
      </c>
      <c r="C674" t="str">
        <f t="shared" si="50"/>
        <v>Penguin Bloom</v>
      </c>
      <c r="D674" t="s">
        <v>3828</v>
      </c>
      <c r="E674" t="s">
        <v>3829</v>
      </c>
      <c r="F674" t="str">
        <f t="shared" si="52"/>
        <v>Naomi Watts</v>
      </c>
      <c r="G674" t="s">
        <v>3830</v>
      </c>
      <c r="H674" t="s">
        <v>411</v>
      </c>
      <c r="I674" t="str">
        <f t="shared" si="53"/>
        <v>Australia</v>
      </c>
      <c r="J674" t="str">
        <f>TRIM(Table1[[#This Row],[Oldest Country]])</f>
        <v>Australia</v>
      </c>
      <c r="K674" s="17">
        <v>44223</v>
      </c>
      <c r="L674" s="17" t="str">
        <f t="shared" si="51"/>
        <v>Wed</v>
      </c>
      <c r="M674" s="17">
        <v>2021</v>
      </c>
      <c r="N674" t="s">
        <v>33</v>
      </c>
      <c r="O674" t="s">
        <v>211</v>
      </c>
      <c r="P674" t="s">
        <v>310</v>
      </c>
      <c r="Q674" t="s">
        <v>3831</v>
      </c>
      <c r="R674" t="str">
        <f t="shared" si="54"/>
        <v>Children &amp; Family Movies</v>
      </c>
    </row>
    <row r="675" spans="1:18" x14ac:dyDescent="0.2">
      <c r="A675" t="s">
        <v>3832</v>
      </c>
      <c r="B675" t="s">
        <v>1</v>
      </c>
      <c r="C675" t="str">
        <f t="shared" si="50"/>
        <v>Black Rose</v>
      </c>
      <c r="D675" t="s">
        <v>3833</v>
      </c>
      <c r="E675" t="s">
        <v>3834</v>
      </c>
      <c r="F675" t="str">
        <f t="shared" si="52"/>
        <v>Blossom Chukwujekwu</v>
      </c>
      <c r="G675" t="s">
        <v>3835</v>
      </c>
      <c r="H675" t="s">
        <v>166</v>
      </c>
      <c r="I675" t="str">
        <f t="shared" si="53"/>
        <v>Nigeria</v>
      </c>
      <c r="J675" t="str">
        <f>TRIM(Table1[[#This Row],[Oldest Country]])</f>
        <v>Nigeria</v>
      </c>
      <c r="K675" s="17">
        <v>44222</v>
      </c>
      <c r="L675" s="17" t="str">
        <f t="shared" si="51"/>
        <v>Tue</v>
      </c>
      <c r="M675" s="17">
        <v>2018</v>
      </c>
      <c r="N675" t="s">
        <v>33</v>
      </c>
      <c r="O675" t="s">
        <v>384</v>
      </c>
      <c r="P675" t="s">
        <v>50</v>
      </c>
      <c r="Q675" t="s">
        <v>3836</v>
      </c>
      <c r="R675" t="str">
        <f t="shared" si="54"/>
        <v>Dramas</v>
      </c>
    </row>
    <row r="676" spans="1:18" x14ac:dyDescent="0.2">
      <c r="A676" t="s">
        <v>3837</v>
      </c>
      <c r="B676" t="s">
        <v>1</v>
      </c>
      <c r="C676" t="str">
        <f t="shared" si="50"/>
        <v>So My Grandma‚Äôs a Lesbian!</v>
      </c>
      <c r="D676" t="s">
        <v>3838</v>
      </c>
      <c r="E676" t="s">
        <v>3839</v>
      </c>
      <c r="F676" t="str">
        <f t="shared" si="52"/>
        <v>Rosa Mar√≠a Sard√†</v>
      </c>
      <c r="G676" t="s">
        <v>3840</v>
      </c>
      <c r="H676" t="s">
        <v>3841</v>
      </c>
      <c r="I676" t="str">
        <f t="shared" si="53"/>
        <v>Portugal</v>
      </c>
      <c r="J676" t="str">
        <f>TRIM(Table1[[#This Row],[Oldest Country]])</f>
        <v>Portugal</v>
      </c>
      <c r="K676" s="17">
        <v>44218</v>
      </c>
      <c r="L676" s="17" t="str">
        <f t="shared" si="51"/>
        <v>Fri</v>
      </c>
      <c r="M676" s="17">
        <v>2020</v>
      </c>
      <c r="N676" t="s">
        <v>8</v>
      </c>
      <c r="O676" t="s">
        <v>211</v>
      </c>
      <c r="P676" t="s">
        <v>3842</v>
      </c>
      <c r="Q676" t="s">
        <v>3843</v>
      </c>
      <c r="R676" t="str">
        <f t="shared" si="54"/>
        <v>Comedies</v>
      </c>
    </row>
    <row r="677" spans="1:18" x14ac:dyDescent="0.2">
      <c r="A677" t="s">
        <v>3844</v>
      </c>
      <c r="B677" t="s">
        <v>1</v>
      </c>
      <c r="C677" t="str">
        <f t="shared" si="50"/>
        <v>The Next Three Days</v>
      </c>
      <c r="D677" t="s">
        <v>3845</v>
      </c>
      <c r="E677" t="s">
        <v>3846</v>
      </c>
      <c r="F677" t="str">
        <f t="shared" si="52"/>
        <v>Russell Crowe</v>
      </c>
      <c r="G677" t="s">
        <v>3847</v>
      </c>
      <c r="H677" t="s">
        <v>1134</v>
      </c>
      <c r="I677" t="str">
        <f t="shared" si="53"/>
        <v>United States</v>
      </c>
      <c r="J677" t="str">
        <f>TRIM(Table1[[#This Row],[Oldest Country]])</f>
        <v>United States</v>
      </c>
      <c r="K677" s="17">
        <v>44218</v>
      </c>
      <c r="L677" s="17" t="str">
        <f t="shared" si="51"/>
        <v>Fri</v>
      </c>
      <c r="M677" s="17">
        <v>2010</v>
      </c>
      <c r="N677" t="s">
        <v>3</v>
      </c>
      <c r="O677" t="s">
        <v>726</v>
      </c>
      <c r="P677" t="s">
        <v>164</v>
      </c>
      <c r="Q677" t="s">
        <v>3848</v>
      </c>
      <c r="R677" t="str">
        <f t="shared" si="54"/>
        <v>Dramas</v>
      </c>
    </row>
    <row r="678" spans="1:18" x14ac:dyDescent="0.2">
      <c r="A678" t="s">
        <v>3849</v>
      </c>
      <c r="B678" t="s">
        <v>1</v>
      </c>
      <c r="C678" t="str">
        <f t="shared" si="50"/>
        <v>The White Tiger</v>
      </c>
      <c r="D678" t="s">
        <v>3850</v>
      </c>
      <c r="E678" t="s">
        <v>3851</v>
      </c>
      <c r="F678" t="str">
        <f t="shared" si="52"/>
        <v>Adarsh Gourav</v>
      </c>
      <c r="G678" t="s">
        <v>3852</v>
      </c>
      <c r="H678" t="s">
        <v>3853</v>
      </c>
      <c r="I678" t="str">
        <f t="shared" si="53"/>
        <v>India</v>
      </c>
      <c r="J678" t="str">
        <f>TRIM(Table1[[#This Row],[Oldest Country]])</f>
        <v>India</v>
      </c>
      <c r="K678" s="17">
        <v>44218</v>
      </c>
      <c r="L678" s="17" t="str">
        <f t="shared" si="51"/>
        <v>Fri</v>
      </c>
      <c r="M678" s="17">
        <v>2021</v>
      </c>
      <c r="N678" t="s">
        <v>154</v>
      </c>
      <c r="O678" t="s">
        <v>49</v>
      </c>
      <c r="P678" t="s">
        <v>316</v>
      </c>
      <c r="Q678" t="s">
        <v>3854</v>
      </c>
      <c r="R678" t="str">
        <f t="shared" si="54"/>
        <v>Dramas</v>
      </c>
    </row>
    <row r="679" spans="1:18" x14ac:dyDescent="0.2">
      <c r="A679" t="s">
        <v>3855</v>
      </c>
      <c r="B679" t="s">
        <v>1</v>
      </c>
      <c r="C679" t="str">
        <f t="shared" si="50"/>
        <v>Friendsgiving</v>
      </c>
      <c r="D679" t="s">
        <v>3856</v>
      </c>
      <c r="E679" t="s">
        <v>3857</v>
      </c>
      <c r="F679" t="str">
        <f t="shared" si="52"/>
        <v>Malin Akerman</v>
      </c>
      <c r="G679" t="s">
        <v>3858</v>
      </c>
      <c r="H679" t="s">
        <v>2</v>
      </c>
      <c r="I679" t="str">
        <f t="shared" si="53"/>
        <v>United States</v>
      </c>
      <c r="J679" t="str">
        <f>TRIM(Table1[[#This Row],[Oldest Country]])</f>
        <v>United States</v>
      </c>
      <c r="K679" s="17">
        <v>44217</v>
      </c>
      <c r="L679" s="17" t="str">
        <f t="shared" si="51"/>
        <v>Thu</v>
      </c>
      <c r="M679" s="17">
        <v>2020</v>
      </c>
      <c r="N679" t="s">
        <v>154</v>
      </c>
      <c r="O679" t="s">
        <v>211</v>
      </c>
      <c r="P679" t="s">
        <v>86</v>
      </c>
      <c r="Q679" t="s">
        <v>3859</v>
      </c>
      <c r="R679" t="str">
        <f t="shared" si="54"/>
        <v>Comedies</v>
      </c>
    </row>
    <row r="680" spans="1:18" x14ac:dyDescent="0.2">
      <c r="A680" t="s">
        <v>3860</v>
      </c>
      <c r="B680" t="s">
        <v>1</v>
      </c>
      <c r="C680" t="str">
        <f t="shared" si="50"/>
        <v>The Shadow of Violence</v>
      </c>
      <c r="D680" t="s">
        <v>3861</v>
      </c>
      <c r="E680" t="s">
        <v>3862</v>
      </c>
      <c r="F680" t="str">
        <f t="shared" si="52"/>
        <v>Cosmo Jarvis</v>
      </c>
      <c r="G680" t="s">
        <v>3863</v>
      </c>
      <c r="H680" t="s">
        <v>3864</v>
      </c>
      <c r="I680" t="str">
        <f t="shared" si="53"/>
        <v>United Kingdom</v>
      </c>
      <c r="J680" t="str">
        <f>TRIM(Table1[[#This Row],[Oldest Country]])</f>
        <v>United Kingdom</v>
      </c>
      <c r="K680" s="17">
        <v>44217</v>
      </c>
      <c r="L680" s="17" t="str">
        <f t="shared" si="51"/>
        <v>Thu</v>
      </c>
      <c r="M680" s="17">
        <v>2020</v>
      </c>
      <c r="N680" t="s">
        <v>154</v>
      </c>
      <c r="O680" t="s">
        <v>495</v>
      </c>
      <c r="P680" t="s">
        <v>316</v>
      </c>
      <c r="Q680" t="s">
        <v>3865</v>
      </c>
      <c r="R680" t="str">
        <f t="shared" si="54"/>
        <v>Dramas</v>
      </c>
    </row>
    <row r="681" spans="1:18" x14ac:dyDescent="0.2">
      <c r="A681" t="s">
        <v>3866</v>
      </c>
      <c r="B681" t="s">
        <v>1</v>
      </c>
      <c r="C681" t="str">
        <f t="shared" si="50"/>
        <v>Cut Throat City</v>
      </c>
      <c r="D681" t="s">
        <v>3867</v>
      </c>
      <c r="E681" t="s">
        <v>3868</v>
      </c>
      <c r="F681" t="str">
        <f t="shared" si="52"/>
        <v>Shameik Moore</v>
      </c>
      <c r="G681" t="s">
        <v>3869</v>
      </c>
      <c r="H681" t="s">
        <v>2</v>
      </c>
      <c r="I681" t="str">
        <f t="shared" si="53"/>
        <v>United States</v>
      </c>
      <c r="J681" t="str">
        <f>TRIM(Table1[[#This Row],[Oldest Country]])</f>
        <v>United States</v>
      </c>
      <c r="K681" s="17">
        <v>44216</v>
      </c>
      <c r="L681" s="17" t="str">
        <f t="shared" si="51"/>
        <v>Wed</v>
      </c>
      <c r="M681" s="17">
        <v>2020</v>
      </c>
      <c r="N681" t="s">
        <v>154</v>
      </c>
      <c r="O681" t="s">
        <v>1210</v>
      </c>
      <c r="P681" t="s">
        <v>316</v>
      </c>
      <c r="Q681" t="s">
        <v>3870</v>
      </c>
      <c r="R681" t="str">
        <f t="shared" si="54"/>
        <v>Dramas</v>
      </c>
    </row>
    <row r="682" spans="1:18" x14ac:dyDescent="0.2">
      <c r="A682" t="s">
        <v>3871</v>
      </c>
      <c r="B682" t="s">
        <v>1</v>
      </c>
      <c r="C682" t="str">
        <f t="shared" si="50"/>
        <v>Sightless</v>
      </c>
      <c r="D682" t="s">
        <v>3872</v>
      </c>
      <c r="E682" t="s">
        <v>3873</v>
      </c>
      <c r="F682" t="str">
        <f t="shared" si="52"/>
        <v>Madelaine Petsch</v>
      </c>
      <c r="G682" t="s">
        <v>3874</v>
      </c>
      <c r="H682" t="s">
        <v>2</v>
      </c>
      <c r="I682" t="str">
        <f t="shared" si="53"/>
        <v>United States</v>
      </c>
      <c r="J682" t="str">
        <f>TRIM(Table1[[#This Row],[Oldest Country]])</f>
        <v>United States</v>
      </c>
      <c r="K682" s="17">
        <v>44216</v>
      </c>
      <c r="L682" s="17" t="str">
        <f t="shared" si="51"/>
        <v>Wed</v>
      </c>
      <c r="M682" s="17">
        <v>2020</v>
      </c>
      <c r="N682" t="s">
        <v>33</v>
      </c>
      <c r="O682" t="s">
        <v>572</v>
      </c>
      <c r="P682" t="s">
        <v>61</v>
      </c>
      <c r="Q682" t="s">
        <v>3875</v>
      </c>
      <c r="R682" t="str">
        <f t="shared" si="54"/>
        <v>Thrillers</v>
      </c>
    </row>
    <row r="683" spans="1:18" x14ac:dyDescent="0.2">
      <c r="A683" t="s">
        <v>3876</v>
      </c>
      <c r="B683" t="s">
        <v>1</v>
      </c>
      <c r="C683" t="str">
        <f t="shared" si="50"/>
        <v>Homefront</v>
      </c>
      <c r="D683" t="s">
        <v>3877</v>
      </c>
      <c r="E683" t="s">
        <v>3878</v>
      </c>
      <c r="F683" t="str">
        <f t="shared" si="52"/>
        <v>Jason Statham</v>
      </c>
      <c r="G683" t="s">
        <v>3879</v>
      </c>
      <c r="H683" t="s">
        <v>2</v>
      </c>
      <c r="I683" t="str">
        <f t="shared" si="53"/>
        <v>United States</v>
      </c>
      <c r="J683" t="str">
        <f>TRIM(Table1[[#This Row],[Oldest Country]])</f>
        <v>United States</v>
      </c>
      <c r="K683" s="17">
        <v>44214</v>
      </c>
      <c r="L683" s="17" t="str">
        <f t="shared" si="51"/>
        <v>Mon</v>
      </c>
      <c r="M683" s="17">
        <v>2013</v>
      </c>
      <c r="N683" t="s">
        <v>154</v>
      </c>
      <c r="O683" t="s">
        <v>188</v>
      </c>
      <c r="P683" t="s">
        <v>156</v>
      </c>
      <c r="Q683" t="s">
        <v>3880</v>
      </c>
      <c r="R683" t="str">
        <f t="shared" si="54"/>
        <v>Action &amp; Adventure</v>
      </c>
    </row>
    <row r="684" spans="1:18" x14ac:dyDescent="0.2">
      <c r="A684" t="s">
        <v>3881</v>
      </c>
      <c r="B684" t="s">
        <v>1</v>
      </c>
      <c r="C684" t="str">
        <f t="shared" si="50"/>
        <v>A Monster Calls</v>
      </c>
      <c r="D684" t="s">
        <v>3882</v>
      </c>
      <c r="E684" t="s">
        <v>3883</v>
      </c>
      <c r="F684" t="str">
        <f t="shared" si="52"/>
        <v>Lewis MacDougall</v>
      </c>
      <c r="G684" t="s">
        <v>3884</v>
      </c>
      <c r="H684" t="s">
        <v>3885</v>
      </c>
      <c r="I684" t="str">
        <f t="shared" si="53"/>
        <v>United Kingdom</v>
      </c>
      <c r="J684" t="str">
        <f>TRIM(Table1[[#This Row],[Oldest Country]])</f>
        <v>United Kingdom</v>
      </c>
      <c r="K684" s="17">
        <v>44212</v>
      </c>
      <c r="L684" s="17" t="str">
        <f t="shared" si="51"/>
        <v>Sat</v>
      </c>
      <c r="M684" s="17">
        <v>2016</v>
      </c>
      <c r="N684" t="s">
        <v>3</v>
      </c>
      <c r="O684" t="s">
        <v>368</v>
      </c>
      <c r="P684" t="s">
        <v>3886</v>
      </c>
      <c r="Q684" t="s">
        <v>3887</v>
      </c>
      <c r="R684" t="str">
        <f t="shared" si="54"/>
        <v>Dramas</v>
      </c>
    </row>
    <row r="685" spans="1:18" x14ac:dyDescent="0.2">
      <c r="A685" t="s">
        <v>3888</v>
      </c>
      <c r="B685" t="s">
        <v>1</v>
      </c>
      <c r="C685" t="str">
        <f t="shared" si="50"/>
        <v>Death of Me</v>
      </c>
      <c r="D685" t="s">
        <v>3889</v>
      </c>
      <c r="E685" t="s">
        <v>3890</v>
      </c>
      <c r="F685" t="str">
        <f t="shared" si="52"/>
        <v>Maggie Q</v>
      </c>
      <c r="G685" t="s">
        <v>3891</v>
      </c>
      <c r="H685" t="s">
        <v>3515</v>
      </c>
      <c r="I685" t="str">
        <f t="shared" si="53"/>
        <v>United States</v>
      </c>
      <c r="J685" t="str">
        <f>TRIM(Table1[[#This Row],[Oldest Country]])</f>
        <v>United States</v>
      </c>
      <c r="K685" s="17">
        <v>44212</v>
      </c>
      <c r="L685" s="17" t="str">
        <f t="shared" si="51"/>
        <v>Sat</v>
      </c>
      <c r="M685" s="17">
        <v>2020</v>
      </c>
      <c r="N685" t="s">
        <v>154</v>
      </c>
      <c r="O685" t="s">
        <v>60</v>
      </c>
      <c r="P685" t="s">
        <v>777</v>
      </c>
      <c r="Q685" t="s">
        <v>3892</v>
      </c>
      <c r="R685" t="str">
        <f t="shared" si="54"/>
        <v>Horror Movies</v>
      </c>
    </row>
    <row r="686" spans="1:18" x14ac:dyDescent="0.2">
      <c r="A686" t="s">
        <v>3893</v>
      </c>
      <c r="B686" t="s">
        <v>1</v>
      </c>
      <c r="C686" t="str">
        <f t="shared" si="50"/>
        <v>Radium Girls</v>
      </c>
      <c r="D686" t="s">
        <v>3894</v>
      </c>
      <c r="E686" t="s">
        <v>3895</v>
      </c>
      <c r="F686" t="str">
        <f t="shared" si="52"/>
        <v>Joey King</v>
      </c>
      <c r="G686" t="s">
        <v>3896</v>
      </c>
      <c r="H686" t="s">
        <v>2</v>
      </c>
      <c r="I686" t="str">
        <f t="shared" si="53"/>
        <v>United States</v>
      </c>
      <c r="J686" t="str">
        <f>TRIM(Table1[[#This Row],[Oldest Country]])</f>
        <v>United States</v>
      </c>
      <c r="K686" s="17">
        <v>44212</v>
      </c>
      <c r="L686" s="17" t="str">
        <f t="shared" si="51"/>
        <v>Sat</v>
      </c>
      <c r="M686" s="17">
        <v>2018</v>
      </c>
      <c r="N686" t="s">
        <v>33</v>
      </c>
      <c r="O686" t="s">
        <v>85</v>
      </c>
      <c r="P686" t="s">
        <v>652</v>
      </c>
      <c r="Q686" t="s">
        <v>3897</v>
      </c>
      <c r="R686" t="str">
        <f t="shared" si="54"/>
        <v>Dramas</v>
      </c>
    </row>
    <row r="687" spans="1:18" x14ac:dyDescent="0.2">
      <c r="A687" t="s">
        <v>3898</v>
      </c>
      <c r="B687" t="s">
        <v>1</v>
      </c>
      <c r="C687" t="str">
        <f t="shared" si="50"/>
        <v>Double Dad</v>
      </c>
      <c r="D687" t="s">
        <v>3899</v>
      </c>
      <c r="E687" t="s">
        <v>3900</v>
      </c>
      <c r="F687" t="str">
        <f t="shared" si="52"/>
        <v>Maisa Silva</v>
      </c>
      <c r="G687" t="s">
        <v>3901</v>
      </c>
      <c r="H687" t="s">
        <v>929</v>
      </c>
      <c r="I687" t="str">
        <f t="shared" si="53"/>
        <v>Brazil</v>
      </c>
      <c r="J687" t="str">
        <f>TRIM(Table1[[#This Row],[Oldest Country]])</f>
        <v>Brazil</v>
      </c>
      <c r="K687" s="17">
        <v>44211</v>
      </c>
      <c r="L687" s="17" t="str">
        <f t="shared" si="51"/>
        <v>Fri</v>
      </c>
      <c r="M687" s="17">
        <v>2020</v>
      </c>
      <c r="N687" t="s">
        <v>234</v>
      </c>
      <c r="O687" t="s">
        <v>110</v>
      </c>
      <c r="P687" t="s">
        <v>1066</v>
      </c>
      <c r="Q687" t="s">
        <v>3902</v>
      </c>
      <c r="R687" t="str">
        <f t="shared" si="54"/>
        <v>Children &amp; Family Movies</v>
      </c>
    </row>
    <row r="688" spans="1:18" x14ac:dyDescent="0.2">
      <c r="A688" t="s">
        <v>3903</v>
      </c>
      <c r="B688" t="s">
        <v>1</v>
      </c>
      <c r="C688" t="str">
        <f t="shared" si="50"/>
        <v>Outside the Wire</v>
      </c>
      <c r="D688" t="s">
        <v>3904</v>
      </c>
      <c r="E688" t="s">
        <v>3905</v>
      </c>
      <c r="F688" t="str">
        <f t="shared" si="52"/>
        <v>Anthony Mackie</v>
      </c>
      <c r="G688" t="s">
        <v>3906</v>
      </c>
      <c r="H688" t="s">
        <v>3907</v>
      </c>
      <c r="I688" t="str">
        <f t="shared" si="53"/>
        <v>Hungary</v>
      </c>
      <c r="J688" t="str">
        <f>TRIM(Table1[[#This Row],[Oldest Country]])</f>
        <v>Hungary</v>
      </c>
      <c r="K688" s="17">
        <v>44211</v>
      </c>
      <c r="L688" s="17" t="str">
        <f t="shared" si="51"/>
        <v>Fri</v>
      </c>
      <c r="M688" s="17">
        <v>2021</v>
      </c>
      <c r="N688" t="s">
        <v>154</v>
      </c>
      <c r="O688" t="s">
        <v>133</v>
      </c>
      <c r="P688" t="s">
        <v>156</v>
      </c>
      <c r="Q688" t="s">
        <v>3908</v>
      </c>
      <c r="R688" t="str">
        <f t="shared" si="54"/>
        <v>Action &amp; Adventure</v>
      </c>
    </row>
    <row r="689" spans="1:18" x14ac:dyDescent="0.2">
      <c r="A689" t="s">
        <v>3909</v>
      </c>
      <c r="B689" t="s">
        <v>1</v>
      </c>
      <c r="C689" t="str">
        <f t="shared" si="50"/>
        <v>Penguins of Madagascar</v>
      </c>
      <c r="D689" t="s">
        <v>3910</v>
      </c>
      <c r="E689" t="s">
        <v>3911</v>
      </c>
      <c r="F689" t="str">
        <f t="shared" si="52"/>
        <v>Tom McGrath</v>
      </c>
      <c r="G689" t="s">
        <v>3912</v>
      </c>
      <c r="H689" t="s">
        <v>2</v>
      </c>
      <c r="I689" t="str">
        <f t="shared" si="53"/>
        <v>United States</v>
      </c>
      <c r="J689" t="str">
        <f>TRIM(Table1[[#This Row],[Oldest Country]])</f>
        <v>United States</v>
      </c>
      <c r="K689" s="17">
        <v>44211</v>
      </c>
      <c r="L689" s="17" t="str">
        <f t="shared" si="51"/>
        <v>Fri</v>
      </c>
      <c r="M689" s="17">
        <v>2014</v>
      </c>
      <c r="N689" t="s">
        <v>17</v>
      </c>
      <c r="O689" t="s">
        <v>276</v>
      </c>
      <c r="P689" t="s">
        <v>54</v>
      </c>
      <c r="Q689" t="s">
        <v>3913</v>
      </c>
      <c r="R689" t="str">
        <f t="shared" si="54"/>
        <v>Children &amp; Family Movies</v>
      </c>
    </row>
    <row r="690" spans="1:18" x14ac:dyDescent="0.2">
      <c r="A690" t="s">
        <v>3914</v>
      </c>
      <c r="B690" t="s">
        <v>1</v>
      </c>
      <c r="C690" t="str">
        <f t="shared" si="50"/>
        <v>Pinkfong &amp; Baby Shark's Space Adventure</v>
      </c>
      <c r="D690" t="s">
        <v>3915</v>
      </c>
      <c r="E690" t="s">
        <v>3916</v>
      </c>
      <c r="F690" t="str">
        <f t="shared" si="52"/>
        <v>Jo Kyoung-i</v>
      </c>
      <c r="G690" t="s">
        <v>3917</v>
      </c>
      <c r="H690" t="s">
        <v>3918</v>
      </c>
      <c r="I690" t="str">
        <f t="shared" si="53"/>
        <v>United States</v>
      </c>
      <c r="J690" t="str">
        <f>TRIM(Table1[[#This Row],[Oldest Country]])</f>
        <v>United States</v>
      </c>
      <c r="K690" s="17">
        <v>44211</v>
      </c>
      <c r="L690" s="17" t="str">
        <f t="shared" si="51"/>
        <v>Fri</v>
      </c>
      <c r="M690" s="17">
        <v>2019</v>
      </c>
      <c r="N690" t="s">
        <v>68</v>
      </c>
      <c r="O690" t="s">
        <v>1218</v>
      </c>
      <c r="P690" t="s">
        <v>19</v>
      </c>
      <c r="Q690" t="s">
        <v>3919</v>
      </c>
      <c r="R690" t="str">
        <f t="shared" si="54"/>
        <v>Children &amp; Family Movies</v>
      </c>
    </row>
    <row r="691" spans="1:18" x14ac:dyDescent="0.2">
      <c r="A691" t="s">
        <v>3920</v>
      </c>
      <c r="B691" t="s">
        <v>1</v>
      </c>
      <c r="C691" t="str">
        <f t="shared" si="50"/>
        <v>The Vanished</v>
      </c>
      <c r="D691" t="s">
        <v>3921</v>
      </c>
      <c r="E691" t="s">
        <v>3922</v>
      </c>
      <c r="F691" t="str">
        <f t="shared" si="52"/>
        <v>Thomas Jane</v>
      </c>
      <c r="G691" t="s">
        <v>3923</v>
      </c>
      <c r="H691" t="s">
        <v>2</v>
      </c>
      <c r="I691" t="str">
        <f t="shared" si="53"/>
        <v>United States</v>
      </c>
      <c r="J691" t="str">
        <f>TRIM(Table1[[#This Row],[Oldest Country]])</f>
        <v>United States</v>
      </c>
      <c r="K691" s="17">
        <v>44211</v>
      </c>
      <c r="L691" s="17" t="str">
        <f t="shared" si="51"/>
        <v>Fri</v>
      </c>
      <c r="M691" s="17">
        <v>2020</v>
      </c>
      <c r="N691" t="s">
        <v>154</v>
      </c>
      <c r="O691" t="s">
        <v>155</v>
      </c>
      <c r="P691" t="s">
        <v>61</v>
      </c>
      <c r="Q691" t="s">
        <v>3924</v>
      </c>
      <c r="R691" t="str">
        <f t="shared" si="54"/>
        <v>Thrillers</v>
      </c>
    </row>
    <row r="692" spans="1:18" x14ac:dyDescent="0.2">
      <c r="A692" t="s">
        <v>3925</v>
      </c>
      <c r="B692" t="s">
        <v>1</v>
      </c>
      <c r="C692" t="str">
        <f t="shared" si="50"/>
        <v>Tribhanga - Tedhi Medhi Crazy</v>
      </c>
      <c r="D692" t="s">
        <v>3926</v>
      </c>
      <c r="E692" t="s">
        <v>3927</v>
      </c>
      <c r="F692" t="str">
        <f t="shared" si="52"/>
        <v>Kajol</v>
      </c>
      <c r="G692" t="s">
        <v>3928</v>
      </c>
      <c r="H692" t="s">
        <v>14</v>
      </c>
      <c r="I692" t="str">
        <f t="shared" si="53"/>
        <v>India</v>
      </c>
      <c r="J692" t="str">
        <f>TRIM(Table1[[#This Row],[Oldest Country]])</f>
        <v>India</v>
      </c>
      <c r="K692" s="17">
        <v>44211</v>
      </c>
      <c r="L692" s="17" t="str">
        <f t="shared" si="51"/>
        <v>Fri</v>
      </c>
      <c r="M692" s="17">
        <v>2021</v>
      </c>
      <c r="N692" t="s">
        <v>8</v>
      </c>
      <c r="O692" t="s">
        <v>118</v>
      </c>
      <c r="P692" t="s">
        <v>50</v>
      </c>
      <c r="Q692" t="s">
        <v>3929</v>
      </c>
      <c r="R692" t="str">
        <f t="shared" si="54"/>
        <v>Dramas</v>
      </c>
    </row>
    <row r="693" spans="1:18" x14ac:dyDescent="0.2">
      <c r="A693" t="s">
        <v>3930</v>
      </c>
      <c r="B693" t="s">
        <v>1</v>
      </c>
      <c r="C693" t="str">
        <f t="shared" si="50"/>
        <v>What Would Sophia Loren Do?</v>
      </c>
      <c r="D693" t="s">
        <v>3931</v>
      </c>
      <c r="E693" t="s">
        <v>3932</v>
      </c>
      <c r="F693" t="str">
        <f t="shared" si="52"/>
        <v>Nancy "Vincenza Careri" Kulik</v>
      </c>
      <c r="G693" t="s">
        <v>3933</v>
      </c>
      <c r="H693" t="s">
        <v>2</v>
      </c>
      <c r="I693" t="str">
        <f t="shared" si="53"/>
        <v>United States</v>
      </c>
      <c r="J693" t="str">
        <f>TRIM(Table1[[#This Row],[Oldest Country]])</f>
        <v>United States</v>
      </c>
      <c r="K693" s="17">
        <v>44211</v>
      </c>
      <c r="L693" s="17" t="str">
        <f t="shared" si="51"/>
        <v>Fri</v>
      </c>
      <c r="M693" s="17">
        <v>2021</v>
      </c>
      <c r="N693" t="s">
        <v>33</v>
      </c>
      <c r="O693" t="s">
        <v>2362</v>
      </c>
      <c r="P693" t="s">
        <v>5</v>
      </c>
      <c r="Q693" t="s">
        <v>3934</v>
      </c>
      <c r="R693" t="str">
        <f t="shared" si="54"/>
        <v>Documentaries</v>
      </c>
    </row>
    <row r="694" spans="1:18" x14ac:dyDescent="0.2">
      <c r="A694" t="s">
        <v>3935</v>
      </c>
      <c r="B694" t="s">
        <v>1</v>
      </c>
      <c r="C694" t="str">
        <f t="shared" si="50"/>
        <v>Wish You</v>
      </c>
      <c r="D694" t="s">
        <v>3936</v>
      </c>
      <c r="E694" t="s">
        <v>3937</v>
      </c>
      <c r="F694" t="str">
        <f t="shared" si="52"/>
        <v>Kang In-soo</v>
      </c>
      <c r="G694" t="s">
        <v>3938</v>
      </c>
      <c r="H694" t="s">
        <v>298</v>
      </c>
      <c r="I694" t="str">
        <f t="shared" si="53"/>
        <v>South Korea</v>
      </c>
      <c r="J694" t="str">
        <f>TRIM(Table1[[#This Row],[Oldest Country]])</f>
        <v>South Korea</v>
      </c>
      <c r="K694" s="17">
        <v>44211</v>
      </c>
      <c r="L694" s="17" t="str">
        <f t="shared" si="51"/>
        <v>Fri</v>
      </c>
      <c r="M694" s="17">
        <v>2021</v>
      </c>
      <c r="N694" t="s">
        <v>53</v>
      </c>
      <c r="O694" t="s">
        <v>196</v>
      </c>
      <c r="P694" t="s">
        <v>2179</v>
      </c>
      <c r="Q694" t="s">
        <v>3939</v>
      </c>
      <c r="R694" t="str">
        <f t="shared" si="54"/>
        <v>Dramas</v>
      </c>
    </row>
    <row r="695" spans="1:18" x14ac:dyDescent="0.2">
      <c r="A695" t="s">
        <v>3940</v>
      </c>
      <c r="B695" t="s">
        <v>1</v>
      </c>
      <c r="C695" t="str">
        <f t="shared" si="50"/>
        <v>Tanda Tanya</v>
      </c>
      <c r="D695" t="s">
        <v>3941</v>
      </c>
      <c r="E695" t="s">
        <v>3942</v>
      </c>
      <c r="F695" t="str">
        <f t="shared" si="52"/>
        <v>Reza Rahadian</v>
      </c>
      <c r="G695" t="s">
        <v>3943</v>
      </c>
      <c r="H695" t="s">
        <v>1308</v>
      </c>
      <c r="I695" t="str">
        <f t="shared" si="53"/>
        <v>Indonesia</v>
      </c>
      <c r="J695" t="str">
        <f>TRIM(Table1[[#This Row],[Oldest Country]])</f>
        <v>Indonesia</v>
      </c>
      <c r="K695" s="17">
        <v>44210</v>
      </c>
      <c r="L695" s="17" t="str">
        <f t="shared" si="51"/>
        <v>Thu</v>
      </c>
      <c r="M695" s="17">
        <v>2011</v>
      </c>
      <c r="N695" t="s">
        <v>8</v>
      </c>
      <c r="O695" t="s">
        <v>196</v>
      </c>
      <c r="P695" t="s">
        <v>50</v>
      </c>
      <c r="Q695" t="s">
        <v>3944</v>
      </c>
      <c r="R695" t="str">
        <f t="shared" si="54"/>
        <v>Dramas</v>
      </c>
    </row>
    <row r="696" spans="1:18" x14ac:dyDescent="0.2">
      <c r="A696" t="s">
        <v>3945</v>
      </c>
      <c r="B696" t="s">
        <v>1</v>
      </c>
      <c r="C696" t="str">
        <f t="shared" si="50"/>
        <v>The Heartbreak Club</v>
      </c>
      <c r="D696" t="s">
        <v>3946</v>
      </c>
      <c r="E696" t="s">
        <v>3947</v>
      </c>
      <c r="F696" t="str">
        <f t="shared" si="52"/>
        <v>Bhisma Mulia</v>
      </c>
      <c r="G696" t="s">
        <v>3948</v>
      </c>
      <c r="H696" t="s">
        <v>1308</v>
      </c>
      <c r="I696" t="str">
        <f t="shared" si="53"/>
        <v>Indonesia</v>
      </c>
      <c r="J696" t="str">
        <f>TRIM(Table1[[#This Row],[Oldest Country]])</f>
        <v>Indonesia</v>
      </c>
      <c r="K696" s="17">
        <v>44210</v>
      </c>
      <c r="L696" s="17" t="str">
        <f t="shared" si="51"/>
        <v>Thu</v>
      </c>
      <c r="M696" s="17">
        <v>2020</v>
      </c>
      <c r="N696" t="s">
        <v>33</v>
      </c>
      <c r="O696" t="s">
        <v>495</v>
      </c>
      <c r="P696" t="s">
        <v>250</v>
      </c>
      <c r="Q696" t="s">
        <v>3949</v>
      </c>
      <c r="R696" t="str">
        <f t="shared" si="54"/>
        <v>Comedies</v>
      </c>
    </row>
    <row r="697" spans="1:18" x14ac:dyDescent="0.2">
      <c r="A697" t="s">
        <v>3950</v>
      </c>
      <c r="B697" t="s">
        <v>1</v>
      </c>
      <c r="C697" t="str">
        <f t="shared" si="50"/>
        <v>An Imperfect Murder</v>
      </c>
      <c r="D697" t="s">
        <v>3951</v>
      </c>
      <c r="E697" t="s">
        <v>3952</v>
      </c>
      <c r="F697" t="str">
        <f t="shared" si="52"/>
        <v>Sienna Miller</v>
      </c>
      <c r="G697" t="s">
        <v>3953</v>
      </c>
      <c r="H697" t="s">
        <v>2</v>
      </c>
      <c r="I697" t="str">
        <f t="shared" si="53"/>
        <v>United States</v>
      </c>
      <c r="J697" t="str">
        <f>TRIM(Table1[[#This Row],[Oldest Country]])</f>
        <v>United States</v>
      </c>
      <c r="K697" s="17">
        <v>44209</v>
      </c>
      <c r="L697" s="17" t="str">
        <f t="shared" si="51"/>
        <v>Wed</v>
      </c>
      <c r="M697" s="17">
        <v>2017</v>
      </c>
      <c r="N697" t="s">
        <v>154</v>
      </c>
      <c r="O697" t="s">
        <v>2511</v>
      </c>
      <c r="P697" t="s">
        <v>164</v>
      </c>
      <c r="Q697" t="s">
        <v>3954</v>
      </c>
      <c r="R697" t="str">
        <f t="shared" si="54"/>
        <v>Dramas</v>
      </c>
    </row>
    <row r="698" spans="1:18" x14ac:dyDescent="0.2">
      <c r="A698" t="s">
        <v>3955</v>
      </c>
      <c r="B698" t="s">
        <v>1</v>
      </c>
      <c r="C698" t="str">
        <f t="shared" si="50"/>
        <v>Al acecho</v>
      </c>
      <c r="D698" t="s">
        <v>3956</v>
      </c>
      <c r="E698" t="s">
        <v>3957</v>
      </c>
      <c r="F698" t="str">
        <f t="shared" si="52"/>
        <v>Rodrigo de la Serna</v>
      </c>
      <c r="G698" t="s">
        <v>3958</v>
      </c>
      <c r="H698" t="s">
        <v>837</v>
      </c>
      <c r="I698" t="str">
        <f t="shared" si="53"/>
        <v>Argentina</v>
      </c>
      <c r="J698" t="str">
        <f>TRIM(Table1[[#This Row],[Oldest Country]])</f>
        <v>Argentina</v>
      </c>
      <c r="K698" s="17">
        <v>44208</v>
      </c>
      <c r="L698" s="17" t="str">
        <f t="shared" si="51"/>
        <v>Tue</v>
      </c>
      <c r="M698" s="17">
        <v>2019</v>
      </c>
      <c r="N698" t="s">
        <v>8</v>
      </c>
      <c r="O698" t="s">
        <v>1176</v>
      </c>
      <c r="P698" t="s">
        <v>266</v>
      </c>
      <c r="Q698" t="s">
        <v>3959</v>
      </c>
      <c r="R698" t="str">
        <f t="shared" si="54"/>
        <v>International Movies</v>
      </c>
    </row>
    <row r="699" spans="1:18" x14ac:dyDescent="0.2">
      <c r="A699" t="s">
        <v>3961</v>
      </c>
      <c r="B699" t="s">
        <v>6</v>
      </c>
      <c r="C699" t="str">
        <f t="shared" si="50"/>
        <v>Last Tango in Halifax</v>
      </c>
      <c r="D699" t="s">
        <v>3962</v>
      </c>
      <c r="E699" t="s">
        <v>3963</v>
      </c>
      <c r="F699" t="str">
        <f t="shared" si="52"/>
        <v>Derek Jacobi</v>
      </c>
      <c r="G699" t="s">
        <v>3964</v>
      </c>
      <c r="H699" t="s">
        <v>32</v>
      </c>
      <c r="I699" t="str">
        <f t="shared" si="53"/>
        <v>United Kingdom</v>
      </c>
      <c r="J699" t="str">
        <f>TRIM(Table1[[#This Row],[Oldest Country]])</f>
        <v>United Kingdom</v>
      </c>
      <c r="K699" s="17">
        <v>44208</v>
      </c>
      <c r="L699" s="17" t="str">
        <f t="shared" si="51"/>
        <v>Tue</v>
      </c>
      <c r="M699" s="17">
        <v>2020</v>
      </c>
      <c r="N699" t="s">
        <v>8</v>
      </c>
      <c r="O699" t="s">
        <v>55</v>
      </c>
      <c r="P699" t="s">
        <v>3965</v>
      </c>
      <c r="Q699" t="s">
        <v>3966</v>
      </c>
      <c r="R699" t="str">
        <f t="shared" si="54"/>
        <v>British TV Shows</v>
      </c>
    </row>
    <row r="700" spans="1:18" x14ac:dyDescent="0.2">
      <c r="A700" t="s">
        <v>3968</v>
      </c>
      <c r="B700" t="s">
        <v>1</v>
      </c>
      <c r="C700" t="str">
        <f t="shared" si="50"/>
        <v>The Intouchables</v>
      </c>
      <c r="D700" t="s">
        <v>3969</v>
      </c>
      <c r="E700" t="s">
        <v>3970</v>
      </c>
      <c r="F700" t="str">
        <f t="shared" si="52"/>
        <v>Fran√ßois Cluzet</v>
      </c>
      <c r="G700" t="s">
        <v>3971</v>
      </c>
      <c r="H700" t="s">
        <v>275</v>
      </c>
      <c r="I700" t="str">
        <f t="shared" si="53"/>
        <v>France</v>
      </c>
      <c r="J700" t="str">
        <f>TRIM(Table1[[#This Row],[Oldest Country]])</f>
        <v>France</v>
      </c>
      <c r="K700" s="17">
        <v>44207</v>
      </c>
      <c r="L700" s="17" t="str">
        <f t="shared" si="51"/>
        <v>Mon</v>
      </c>
      <c r="M700" s="17">
        <v>2011</v>
      </c>
      <c r="N700" t="s">
        <v>154</v>
      </c>
      <c r="O700" t="s">
        <v>617</v>
      </c>
      <c r="P700" t="s">
        <v>250</v>
      </c>
      <c r="Q700" t="s">
        <v>3972</v>
      </c>
      <c r="R700" t="str">
        <f t="shared" si="54"/>
        <v>Comedies</v>
      </c>
    </row>
    <row r="701" spans="1:18" x14ac:dyDescent="0.2">
      <c r="A701" t="s">
        <v>3973</v>
      </c>
      <c r="B701" t="s">
        <v>1</v>
      </c>
      <c r="C701" t="str">
        <f t="shared" si="50"/>
        <v>Apaharan</v>
      </c>
      <c r="D701" t="s">
        <v>3974</v>
      </c>
      <c r="E701" t="s">
        <v>3975</v>
      </c>
      <c r="F701" t="str">
        <f t="shared" si="52"/>
        <v>Ajay Devgn</v>
      </c>
      <c r="G701" t="s">
        <v>3976</v>
      </c>
      <c r="H701" t="s">
        <v>14</v>
      </c>
      <c r="I701" t="str">
        <f t="shared" si="53"/>
        <v>India</v>
      </c>
      <c r="J701" t="str">
        <f>TRIM(Table1[[#This Row],[Oldest Country]])</f>
        <v>India</v>
      </c>
      <c r="K701" s="17">
        <v>44204</v>
      </c>
      <c r="L701" s="17" t="str">
        <f t="shared" si="51"/>
        <v>Fri</v>
      </c>
      <c r="M701" s="17">
        <v>2005</v>
      </c>
      <c r="N701" t="s">
        <v>33</v>
      </c>
      <c r="O701" t="s">
        <v>65</v>
      </c>
      <c r="P701" t="s">
        <v>50</v>
      </c>
      <c r="Q701" t="s">
        <v>3977</v>
      </c>
      <c r="R701" t="str">
        <f t="shared" si="54"/>
        <v>Dramas</v>
      </c>
    </row>
    <row r="702" spans="1:18" x14ac:dyDescent="0.2">
      <c r="A702" t="s">
        <v>3978</v>
      </c>
      <c r="B702" t="s">
        <v>1</v>
      </c>
      <c r="C702" t="str">
        <f t="shared" si="50"/>
        <v>BluffMaster!</v>
      </c>
      <c r="D702" t="s">
        <v>3979</v>
      </c>
      <c r="E702" t="s">
        <v>3980</v>
      </c>
      <c r="F702" t="str">
        <f t="shared" si="52"/>
        <v>Abhishek Bachchan</v>
      </c>
      <c r="G702" t="s">
        <v>3981</v>
      </c>
      <c r="H702" t="s">
        <v>14</v>
      </c>
      <c r="I702" t="str">
        <f t="shared" si="53"/>
        <v>India</v>
      </c>
      <c r="J702" t="str">
        <f>TRIM(Table1[[#This Row],[Oldest Country]])</f>
        <v>India</v>
      </c>
      <c r="K702" s="17">
        <v>44204</v>
      </c>
      <c r="L702" s="17" t="str">
        <f t="shared" si="51"/>
        <v>Fri</v>
      </c>
      <c r="M702" s="17">
        <v>2005</v>
      </c>
      <c r="N702" t="s">
        <v>33</v>
      </c>
      <c r="O702" t="s">
        <v>635</v>
      </c>
      <c r="P702" t="s">
        <v>75</v>
      </c>
      <c r="Q702" t="s">
        <v>3982</v>
      </c>
      <c r="R702" t="str">
        <f t="shared" si="54"/>
        <v>Comedies</v>
      </c>
    </row>
    <row r="703" spans="1:18" x14ac:dyDescent="0.2">
      <c r="A703" t="s">
        <v>3983</v>
      </c>
      <c r="B703" t="s">
        <v>1</v>
      </c>
      <c r="C703" t="str">
        <f t="shared" si="50"/>
        <v>Charming</v>
      </c>
      <c r="D703" t="s">
        <v>3984</v>
      </c>
      <c r="E703" t="s">
        <v>3985</v>
      </c>
      <c r="F703" t="str">
        <f t="shared" si="52"/>
        <v>Wilmer Valderrama</v>
      </c>
      <c r="G703" t="s">
        <v>3986</v>
      </c>
      <c r="H703" t="s">
        <v>3987</v>
      </c>
      <c r="I703" t="str">
        <f t="shared" si="53"/>
        <v>Canada</v>
      </c>
      <c r="J703" t="str">
        <f>TRIM(Table1[[#This Row],[Oldest Country]])</f>
        <v>Canada</v>
      </c>
      <c r="K703" s="17">
        <v>44204</v>
      </c>
      <c r="L703" s="17" t="str">
        <f t="shared" si="51"/>
        <v>Fri</v>
      </c>
      <c r="M703" s="17">
        <v>2021</v>
      </c>
      <c r="N703" t="s">
        <v>106</v>
      </c>
      <c r="O703" t="s">
        <v>216</v>
      </c>
      <c r="P703" t="s">
        <v>54</v>
      </c>
      <c r="Q703" t="s">
        <v>3988</v>
      </c>
      <c r="R703" t="str">
        <f t="shared" si="54"/>
        <v>Children &amp; Family Movies</v>
      </c>
    </row>
    <row r="704" spans="1:18" x14ac:dyDescent="0.2">
      <c r="A704" t="s">
        <v>3990</v>
      </c>
      <c r="B704" t="s">
        <v>1</v>
      </c>
      <c r="C704" t="str">
        <f t="shared" si="50"/>
        <v>Gangaajal</v>
      </c>
      <c r="D704" t="s">
        <v>3991</v>
      </c>
      <c r="E704" t="s">
        <v>3975</v>
      </c>
      <c r="F704" t="str">
        <f t="shared" si="52"/>
        <v>Ajay Devgn</v>
      </c>
      <c r="G704" t="s">
        <v>3992</v>
      </c>
      <c r="H704" t="s">
        <v>14</v>
      </c>
      <c r="I704" t="str">
        <f t="shared" si="53"/>
        <v>India</v>
      </c>
      <c r="J704" t="str">
        <f>TRIM(Table1[[#This Row],[Oldest Country]])</f>
        <v>India</v>
      </c>
      <c r="K704" s="17">
        <v>44204</v>
      </c>
      <c r="L704" s="17" t="str">
        <f t="shared" si="51"/>
        <v>Fri</v>
      </c>
      <c r="M704" s="17">
        <v>2003</v>
      </c>
      <c r="N704" t="s">
        <v>8</v>
      </c>
      <c r="O704" t="s">
        <v>1044</v>
      </c>
      <c r="P704" t="s">
        <v>50</v>
      </c>
      <c r="Q704" t="s">
        <v>3993</v>
      </c>
      <c r="R704" t="str">
        <f t="shared" si="54"/>
        <v>Dramas</v>
      </c>
    </row>
    <row r="705" spans="1:18" x14ac:dyDescent="0.2">
      <c r="A705" t="s">
        <v>3994</v>
      </c>
      <c r="B705" t="s">
        <v>1</v>
      </c>
      <c r="C705" t="str">
        <f t="shared" si="50"/>
        <v>Is Love Enough? Sir</v>
      </c>
      <c r="D705" t="s">
        <v>3995</v>
      </c>
      <c r="E705" t="s">
        <v>3996</v>
      </c>
      <c r="F705" t="str">
        <f t="shared" si="52"/>
        <v>Tillotama Shome</v>
      </c>
      <c r="G705" t="s">
        <v>3997</v>
      </c>
      <c r="H705" t="s">
        <v>3998</v>
      </c>
      <c r="I705" t="str">
        <f t="shared" si="53"/>
        <v>India</v>
      </c>
      <c r="J705" t="str">
        <f>TRIM(Table1[[#This Row],[Oldest Country]])</f>
        <v>India</v>
      </c>
      <c r="K705" s="17">
        <v>44204</v>
      </c>
      <c r="L705" s="17" t="str">
        <f t="shared" si="51"/>
        <v>Fri</v>
      </c>
      <c r="M705" s="17">
        <v>2018</v>
      </c>
      <c r="N705" t="s">
        <v>8</v>
      </c>
      <c r="O705" t="s">
        <v>173</v>
      </c>
      <c r="P705" t="s">
        <v>26</v>
      </c>
      <c r="Q705" t="s">
        <v>3999</v>
      </c>
      <c r="R705" t="str">
        <f t="shared" si="54"/>
        <v>Dramas</v>
      </c>
    </row>
    <row r="706" spans="1:18" x14ac:dyDescent="0.2">
      <c r="A706" t="s">
        <v>4000</v>
      </c>
      <c r="B706" t="s">
        <v>6</v>
      </c>
      <c r="C706" t="str">
        <f t="shared" ref="C706:C769" si="55">IFERROR(LEFT(D706, FIND(":", D706)-1), D706)</f>
        <v>The Idhun Chronicles</v>
      </c>
      <c r="D706" t="s">
        <v>4001</v>
      </c>
      <c r="E706" t="s">
        <v>4002</v>
      </c>
      <c r="F706" t="str">
        <f t="shared" si="52"/>
        <v>Michelle Jenner</v>
      </c>
      <c r="G706" t="s">
        <v>4003</v>
      </c>
      <c r="H706" t="s">
        <v>312</v>
      </c>
      <c r="I706" t="str">
        <f t="shared" si="53"/>
        <v>Spain</v>
      </c>
      <c r="J706" t="str">
        <f>TRIM(Table1[[#This Row],[Oldest Country]])</f>
        <v>Spain</v>
      </c>
      <c r="K706" s="17">
        <v>44204</v>
      </c>
      <c r="L706" s="17" t="str">
        <f t="shared" ref="L706:L769" si="56">TEXT(K:K, "DDD")</f>
        <v>Fri</v>
      </c>
      <c r="M706" s="17">
        <v>2021</v>
      </c>
      <c r="N706" t="s">
        <v>33</v>
      </c>
      <c r="O706" t="s">
        <v>9</v>
      </c>
      <c r="P706" t="s">
        <v>4004</v>
      </c>
      <c r="Q706" t="s">
        <v>4005</v>
      </c>
      <c r="R706" t="str">
        <f t="shared" si="54"/>
        <v>Anime Series</v>
      </c>
    </row>
    <row r="707" spans="1:18" x14ac:dyDescent="0.2">
      <c r="A707" t="s">
        <v>4006</v>
      </c>
      <c r="B707" t="s">
        <v>1</v>
      </c>
      <c r="C707" t="str">
        <f t="shared" si="55"/>
        <v>100% Halal</v>
      </c>
      <c r="D707" t="s">
        <v>4007</v>
      </c>
      <c r="E707" t="s">
        <v>4008</v>
      </c>
      <c r="F707" t="str">
        <f t="shared" ref="F707:F770" si="57">IFERROR(LEFT(G707, FIND(",",G707)-1),G707)</f>
        <v>Anisa Rahma</v>
      </c>
      <c r="G707" t="s">
        <v>4009</v>
      </c>
      <c r="H707" t="s">
        <v>1308</v>
      </c>
      <c r="I707" t="str">
        <f t="shared" ref="I707:I770" si="58">IFERROR(LEFT(H707, FIND(",", H707) -1), H707)</f>
        <v>Indonesia</v>
      </c>
      <c r="J707" t="str">
        <f>TRIM(Table1[[#This Row],[Oldest Country]])</f>
        <v>Indonesia</v>
      </c>
      <c r="K707" s="17">
        <v>44203</v>
      </c>
      <c r="L707" s="17" t="str">
        <f t="shared" si="56"/>
        <v>Thu</v>
      </c>
      <c r="M707" s="17">
        <v>2020</v>
      </c>
      <c r="N707" t="s">
        <v>33</v>
      </c>
      <c r="O707" t="s">
        <v>495</v>
      </c>
      <c r="P707" t="s">
        <v>50</v>
      </c>
      <c r="Q707" t="s">
        <v>4010</v>
      </c>
      <c r="R707" t="str">
        <f t="shared" ref="R707:R770" si="59">IFERROR(LEFT(P707, FIND(",", P707)-1), P707)</f>
        <v>Dramas</v>
      </c>
    </row>
    <row r="708" spans="1:18" x14ac:dyDescent="0.2">
      <c r="A708" t="s">
        <v>4011</v>
      </c>
      <c r="B708" t="s">
        <v>1</v>
      </c>
      <c r="C708" t="str">
        <f t="shared" si="55"/>
        <v>Leap!</v>
      </c>
      <c r="D708" t="s">
        <v>4012</v>
      </c>
      <c r="E708" t="s">
        <v>4013</v>
      </c>
      <c r="F708" t="str">
        <f t="shared" si="57"/>
        <v>Bronwen Mantel</v>
      </c>
      <c r="G708" t="s">
        <v>4014</v>
      </c>
      <c r="H708" t="s">
        <v>4015</v>
      </c>
      <c r="I708" t="str">
        <f t="shared" si="58"/>
        <v>France</v>
      </c>
      <c r="J708" t="str">
        <f>TRIM(Table1[[#This Row],[Oldest Country]])</f>
        <v>France</v>
      </c>
      <c r="K708" s="17">
        <v>44203</v>
      </c>
      <c r="L708" s="17" t="str">
        <f t="shared" si="56"/>
        <v>Thu</v>
      </c>
      <c r="M708" s="17">
        <v>2016</v>
      </c>
      <c r="N708" t="s">
        <v>17</v>
      </c>
      <c r="O708" t="s">
        <v>572</v>
      </c>
      <c r="P708" t="s">
        <v>54</v>
      </c>
      <c r="Q708" t="s">
        <v>4016</v>
      </c>
      <c r="R708" t="str">
        <f t="shared" si="59"/>
        <v>Children &amp; Family Movies</v>
      </c>
    </row>
    <row r="709" spans="1:18" x14ac:dyDescent="0.2">
      <c r="A709" t="s">
        <v>4017</v>
      </c>
      <c r="B709" t="s">
        <v>1</v>
      </c>
      <c r="C709" t="str">
        <f t="shared" si="55"/>
        <v>Pieces of a Woman</v>
      </c>
      <c r="D709" t="s">
        <v>4018</v>
      </c>
      <c r="E709" t="s">
        <v>4019</v>
      </c>
      <c r="F709" t="str">
        <f t="shared" si="57"/>
        <v>Vanessa Kirby</v>
      </c>
      <c r="G709" t="s">
        <v>4020</v>
      </c>
      <c r="H709" t="s">
        <v>4021</v>
      </c>
      <c r="I709" t="str">
        <f t="shared" si="58"/>
        <v>Canada</v>
      </c>
      <c r="J709" t="str">
        <f>TRIM(Table1[[#This Row],[Oldest Country]])</f>
        <v>Canada</v>
      </c>
      <c r="K709" s="17">
        <v>44203</v>
      </c>
      <c r="L709" s="17" t="str">
        <f t="shared" si="56"/>
        <v>Thu</v>
      </c>
      <c r="M709" s="17">
        <v>2020</v>
      </c>
      <c r="N709" t="s">
        <v>154</v>
      </c>
      <c r="O709" t="s">
        <v>303</v>
      </c>
      <c r="P709" t="s">
        <v>316</v>
      </c>
      <c r="Q709" t="s">
        <v>4022</v>
      </c>
      <c r="R709" t="str">
        <f t="shared" si="59"/>
        <v>Dramas</v>
      </c>
    </row>
    <row r="710" spans="1:18" x14ac:dyDescent="0.2">
      <c r="A710" t="s">
        <v>4023</v>
      </c>
      <c r="B710" t="s">
        <v>1</v>
      </c>
      <c r="C710" t="str">
        <f t="shared" si="55"/>
        <v>Tony Parker</v>
      </c>
      <c r="D710" t="s">
        <v>4024</v>
      </c>
      <c r="E710" t="s">
        <v>4025</v>
      </c>
      <c r="F710" t="str">
        <f t="shared" si="57"/>
        <v>Tony Parker</v>
      </c>
      <c r="G710" t="s">
        <v>4026</v>
      </c>
      <c r="H710" t="s">
        <v>275</v>
      </c>
      <c r="I710" t="str">
        <f t="shared" si="58"/>
        <v>France</v>
      </c>
      <c r="J710" t="str">
        <f>TRIM(Table1[[#This Row],[Oldest Country]])</f>
        <v>France</v>
      </c>
      <c r="K710" s="17">
        <v>44202</v>
      </c>
      <c r="L710" s="17" t="str">
        <f t="shared" si="56"/>
        <v>Wed</v>
      </c>
      <c r="M710" s="17">
        <v>2020</v>
      </c>
      <c r="N710" t="s">
        <v>33</v>
      </c>
      <c r="O710" t="s">
        <v>173</v>
      </c>
      <c r="P710" t="s">
        <v>237</v>
      </c>
      <c r="Q710" t="s">
        <v>4027</v>
      </c>
      <c r="R710" t="str">
        <f t="shared" si="59"/>
        <v>Documentaries</v>
      </c>
    </row>
    <row r="711" spans="1:18" x14ac:dyDescent="0.2">
      <c r="A711" t="s">
        <v>4028</v>
      </c>
      <c r="B711" t="s">
        <v>1</v>
      </c>
      <c r="C711" t="str">
        <f t="shared" si="55"/>
        <v>Hello Brother</v>
      </c>
      <c r="D711" t="s">
        <v>4029</v>
      </c>
      <c r="E711" t="s">
        <v>4030</v>
      </c>
      <c r="F711" t="str">
        <f t="shared" si="57"/>
        <v>Salman Khan</v>
      </c>
      <c r="G711" t="s">
        <v>4031</v>
      </c>
      <c r="H711" t="s">
        <v>14</v>
      </c>
      <c r="I711" t="str">
        <f t="shared" si="58"/>
        <v>India</v>
      </c>
      <c r="J711" t="str">
        <f>TRIM(Table1[[#This Row],[Oldest Country]])</f>
        <v>India</v>
      </c>
      <c r="K711" s="17">
        <v>44200</v>
      </c>
      <c r="L711" s="17" t="str">
        <f t="shared" si="56"/>
        <v>Mon</v>
      </c>
      <c r="M711" s="17">
        <v>1999</v>
      </c>
      <c r="N711" t="s">
        <v>33</v>
      </c>
      <c r="O711" t="s">
        <v>1453</v>
      </c>
      <c r="P711" t="s">
        <v>658</v>
      </c>
      <c r="Q711" t="s">
        <v>4032</v>
      </c>
      <c r="R711" t="str">
        <f t="shared" si="59"/>
        <v>Action &amp; Adventure</v>
      </c>
    </row>
    <row r="712" spans="1:18" x14ac:dyDescent="0.2">
      <c r="A712" t="s">
        <v>4033</v>
      </c>
      <c r="B712" t="s">
        <v>1</v>
      </c>
      <c r="C712" t="str">
        <f t="shared" si="55"/>
        <v>Playing for Keeps</v>
      </c>
      <c r="D712" t="s">
        <v>4034</v>
      </c>
      <c r="E712" t="s">
        <v>1587</v>
      </c>
      <c r="F712" t="str">
        <f t="shared" si="57"/>
        <v>Gerard Butler</v>
      </c>
      <c r="G712" t="s">
        <v>4035</v>
      </c>
      <c r="H712" t="s">
        <v>2</v>
      </c>
      <c r="I712" t="str">
        <f t="shared" si="58"/>
        <v>United States</v>
      </c>
      <c r="J712" t="str">
        <f>TRIM(Table1[[#This Row],[Oldest Country]])</f>
        <v>United States</v>
      </c>
      <c r="K712" s="17">
        <v>44199</v>
      </c>
      <c r="L712" s="17" t="str">
        <f t="shared" si="56"/>
        <v>Sun</v>
      </c>
      <c r="M712" s="17">
        <v>2012</v>
      </c>
      <c r="N712" t="s">
        <v>3</v>
      </c>
      <c r="O712" t="s">
        <v>100</v>
      </c>
      <c r="P712" t="s">
        <v>4036</v>
      </c>
      <c r="Q712" t="s">
        <v>4037</v>
      </c>
      <c r="R712" t="str">
        <f t="shared" si="59"/>
        <v>Comedies</v>
      </c>
    </row>
    <row r="713" spans="1:18" x14ac:dyDescent="0.2">
      <c r="A713" t="s">
        <v>4038</v>
      </c>
      <c r="B713" t="s">
        <v>1</v>
      </c>
      <c r="C713" t="str">
        <f t="shared" si="55"/>
        <v>Asphalt Burning</v>
      </c>
      <c r="D713" t="s">
        <v>4039</v>
      </c>
      <c r="E713" t="s">
        <v>4040</v>
      </c>
      <c r="F713" t="str">
        <f t="shared" si="57"/>
        <v>Anders Baasmo</v>
      </c>
      <c r="G713" t="s">
        <v>4041</v>
      </c>
      <c r="H713" t="s">
        <v>4042</v>
      </c>
      <c r="I713" t="str">
        <f t="shared" si="58"/>
        <v>Norway</v>
      </c>
      <c r="J713" t="str">
        <f>TRIM(Table1[[#This Row],[Oldest Country]])</f>
        <v>Norway</v>
      </c>
      <c r="K713" s="17">
        <v>44198</v>
      </c>
      <c r="L713" s="17" t="str">
        <f t="shared" si="56"/>
        <v>Sat</v>
      </c>
      <c r="M713" s="17">
        <v>2020</v>
      </c>
      <c r="N713" t="s">
        <v>33</v>
      </c>
      <c r="O713" t="s">
        <v>495</v>
      </c>
      <c r="P713" t="s">
        <v>658</v>
      </c>
      <c r="Q713" t="s">
        <v>4043</v>
      </c>
      <c r="R713" t="str">
        <f t="shared" si="59"/>
        <v>Action &amp; Adventure</v>
      </c>
    </row>
    <row r="714" spans="1:18" x14ac:dyDescent="0.2">
      <c r="A714" t="s">
        <v>4044</v>
      </c>
      <c r="B714" t="s">
        <v>1</v>
      </c>
      <c r="C714" t="str">
        <f t="shared" si="55"/>
        <v>Bad Grandpa .5</v>
      </c>
      <c r="D714" t="s">
        <v>4045</v>
      </c>
      <c r="E714" t="s">
        <v>4046</v>
      </c>
      <c r="F714" t="str">
        <f t="shared" si="57"/>
        <v>Johnny Knoxville</v>
      </c>
      <c r="G714" t="s">
        <v>4047</v>
      </c>
      <c r="H714" t="s">
        <v>2</v>
      </c>
      <c r="I714" t="str">
        <f t="shared" si="58"/>
        <v>United States</v>
      </c>
      <c r="J714" t="str">
        <f>TRIM(Table1[[#This Row],[Oldest Country]])</f>
        <v>United States</v>
      </c>
      <c r="K714" s="17">
        <v>44197</v>
      </c>
      <c r="L714" s="17" t="str">
        <f t="shared" si="56"/>
        <v>Fri</v>
      </c>
      <c r="M714" s="17">
        <v>2014</v>
      </c>
      <c r="N714" t="s">
        <v>8</v>
      </c>
      <c r="O714" t="s">
        <v>265</v>
      </c>
      <c r="P714" t="s">
        <v>86</v>
      </c>
      <c r="Q714" t="s">
        <v>4048</v>
      </c>
      <c r="R714" t="str">
        <f t="shared" si="59"/>
        <v>Comedies</v>
      </c>
    </row>
    <row r="715" spans="1:18" x14ac:dyDescent="0.2">
      <c r="A715" t="s">
        <v>4049</v>
      </c>
      <c r="B715" t="s">
        <v>1</v>
      </c>
      <c r="C715" t="str">
        <f t="shared" si="55"/>
        <v>Case 39</v>
      </c>
      <c r="D715" t="s">
        <v>4050</v>
      </c>
      <c r="E715" t="s">
        <v>4051</v>
      </c>
      <c r="F715" t="str">
        <f t="shared" si="57"/>
        <v>Ren√©e Zellweger</v>
      </c>
      <c r="G715" t="s">
        <v>4052</v>
      </c>
      <c r="H715" t="s">
        <v>360</v>
      </c>
      <c r="I715" t="str">
        <f t="shared" si="58"/>
        <v>United States</v>
      </c>
      <c r="J715" t="str">
        <f>TRIM(Table1[[#This Row],[Oldest Country]])</f>
        <v>United States</v>
      </c>
      <c r="K715" s="17">
        <v>44197</v>
      </c>
      <c r="L715" s="17" t="str">
        <f t="shared" si="56"/>
        <v>Fri</v>
      </c>
      <c r="M715" s="17">
        <v>2009</v>
      </c>
      <c r="N715" t="s">
        <v>154</v>
      </c>
      <c r="O715" t="s">
        <v>102</v>
      </c>
      <c r="P715" t="s">
        <v>1672</v>
      </c>
      <c r="Q715" t="s">
        <v>4053</v>
      </c>
      <c r="R715" t="str">
        <f t="shared" si="59"/>
        <v>Horror Movies</v>
      </c>
    </row>
    <row r="716" spans="1:18" x14ac:dyDescent="0.2">
      <c r="A716" t="s">
        <v>4054</v>
      </c>
      <c r="B716" t="s">
        <v>1</v>
      </c>
      <c r="C716" t="str">
        <f t="shared" si="55"/>
        <v>Eddie Murphy</v>
      </c>
      <c r="D716" t="s">
        <v>4055</v>
      </c>
      <c r="E716" t="s">
        <v>4056</v>
      </c>
      <c r="F716" t="str">
        <f t="shared" si="57"/>
        <v>Eddie Murphy</v>
      </c>
      <c r="G716" t="s">
        <v>4057</v>
      </c>
      <c r="H716" t="s">
        <v>2</v>
      </c>
      <c r="I716" t="str">
        <f t="shared" si="58"/>
        <v>United States</v>
      </c>
      <c r="J716" t="str">
        <f>TRIM(Table1[[#This Row],[Oldest Country]])</f>
        <v>United States</v>
      </c>
      <c r="K716" s="17">
        <v>44197</v>
      </c>
      <c r="L716" s="17" t="str">
        <f t="shared" si="56"/>
        <v>Fri</v>
      </c>
      <c r="M716" s="17">
        <v>1987</v>
      </c>
      <c r="N716" t="s">
        <v>154</v>
      </c>
      <c r="O716" t="s">
        <v>4</v>
      </c>
      <c r="P716" t="s">
        <v>851</v>
      </c>
      <c r="Q716" t="s">
        <v>4058</v>
      </c>
      <c r="R716" t="str">
        <f t="shared" si="59"/>
        <v>Stand-Up Comedy</v>
      </c>
    </row>
    <row r="717" spans="1:18" x14ac:dyDescent="0.2">
      <c r="A717" t="s">
        <v>4059</v>
      </c>
      <c r="B717" t="s">
        <v>1</v>
      </c>
      <c r="C717" t="str">
        <f t="shared" si="55"/>
        <v>Full Out 2</v>
      </c>
      <c r="D717" t="s">
        <v>4060</v>
      </c>
      <c r="E717" t="s">
        <v>4061</v>
      </c>
      <c r="F717" t="str">
        <f t="shared" si="57"/>
        <v>Sydney Cope</v>
      </c>
      <c r="G717" t="s">
        <v>4062</v>
      </c>
      <c r="H717" t="s">
        <v>2</v>
      </c>
      <c r="I717" t="str">
        <f t="shared" si="58"/>
        <v>United States</v>
      </c>
      <c r="J717" t="str">
        <f>TRIM(Table1[[#This Row],[Oldest Country]])</f>
        <v>United States</v>
      </c>
      <c r="K717" s="17">
        <v>44197</v>
      </c>
      <c r="L717" s="17" t="str">
        <f t="shared" si="56"/>
        <v>Fri</v>
      </c>
      <c r="M717" s="17">
        <v>2020</v>
      </c>
      <c r="N717" t="s">
        <v>68</v>
      </c>
      <c r="O717" t="s">
        <v>18</v>
      </c>
      <c r="P717" t="s">
        <v>4063</v>
      </c>
      <c r="Q717" t="s">
        <v>4064</v>
      </c>
      <c r="R717" t="str">
        <f t="shared" si="59"/>
        <v>Children &amp; Family Movies</v>
      </c>
    </row>
    <row r="718" spans="1:18" x14ac:dyDescent="0.2">
      <c r="A718" t="s">
        <v>4065</v>
      </c>
      <c r="B718" t="s">
        <v>1</v>
      </c>
      <c r="C718" t="str">
        <f t="shared" si="55"/>
        <v>Gimme Shelter</v>
      </c>
      <c r="D718" t="s">
        <v>4066</v>
      </c>
      <c r="E718" t="s">
        <v>4067</v>
      </c>
      <c r="F718" t="str">
        <f t="shared" si="57"/>
        <v>Vanessa Hudgens</v>
      </c>
      <c r="G718" t="s">
        <v>4068</v>
      </c>
      <c r="H718" t="s">
        <v>2</v>
      </c>
      <c r="I718" t="str">
        <f t="shared" si="58"/>
        <v>United States</v>
      </c>
      <c r="J718" t="str">
        <f>TRIM(Table1[[#This Row],[Oldest Country]])</f>
        <v>United States</v>
      </c>
      <c r="K718" s="17">
        <v>44197</v>
      </c>
      <c r="L718" s="17" t="str">
        <f t="shared" si="56"/>
        <v>Fri</v>
      </c>
      <c r="M718" s="17">
        <v>2013</v>
      </c>
      <c r="N718" t="s">
        <v>3</v>
      </c>
      <c r="O718" t="s">
        <v>495</v>
      </c>
      <c r="P718" t="s">
        <v>652</v>
      </c>
      <c r="Q718" t="s">
        <v>4069</v>
      </c>
      <c r="R718" t="str">
        <f t="shared" si="59"/>
        <v>Dramas</v>
      </c>
    </row>
    <row r="719" spans="1:18" x14ac:dyDescent="0.2">
      <c r="A719" t="s">
        <v>4070</v>
      </c>
      <c r="B719" t="s">
        <v>1</v>
      </c>
      <c r="C719" t="str">
        <f t="shared" si="55"/>
        <v>Good Burger</v>
      </c>
      <c r="D719" t="s">
        <v>4071</v>
      </c>
      <c r="E719" t="s">
        <v>4072</v>
      </c>
      <c r="F719" t="str">
        <f t="shared" si="57"/>
        <v>Kenan Thompson</v>
      </c>
      <c r="G719" t="s">
        <v>4073</v>
      </c>
      <c r="H719" t="s">
        <v>2</v>
      </c>
      <c r="I719" t="str">
        <f t="shared" si="58"/>
        <v>United States</v>
      </c>
      <c r="J719" t="str">
        <f>TRIM(Table1[[#This Row],[Oldest Country]])</f>
        <v>United States</v>
      </c>
      <c r="K719" s="17">
        <v>44197</v>
      </c>
      <c r="L719" s="17" t="str">
        <f t="shared" si="56"/>
        <v>Fri</v>
      </c>
      <c r="M719" s="17">
        <v>1997</v>
      </c>
      <c r="N719" t="s">
        <v>17</v>
      </c>
      <c r="O719" t="s">
        <v>118</v>
      </c>
      <c r="P719" t="s">
        <v>54</v>
      </c>
      <c r="Q719" t="s">
        <v>4074</v>
      </c>
      <c r="R719" t="str">
        <f t="shared" si="59"/>
        <v>Children &amp; Family Movies</v>
      </c>
    </row>
    <row r="720" spans="1:18" x14ac:dyDescent="0.2">
      <c r="A720" t="s">
        <v>4075</v>
      </c>
      <c r="B720" t="s">
        <v>1</v>
      </c>
      <c r="C720" t="str">
        <f t="shared" si="55"/>
        <v>Good Hair</v>
      </c>
      <c r="D720" t="s">
        <v>4076</v>
      </c>
      <c r="E720" t="s">
        <v>4077</v>
      </c>
      <c r="F720" t="str">
        <f t="shared" si="57"/>
        <v>Chris Rock</v>
      </c>
      <c r="G720" t="s">
        <v>4078</v>
      </c>
      <c r="H720" t="s">
        <v>2</v>
      </c>
      <c r="I720" t="str">
        <f t="shared" si="58"/>
        <v>United States</v>
      </c>
      <c r="J720" t="str">
        <f>TRIM(Table1[[#This Row],[Oldest Country]])</f>
        <v>United States</v>
      </c>
      <c r="K720" s="17">
        <v>44197</v>
      </c>
      <c r="L720" s="17" t="str">
        <f t="shared" si="56"/>
        <v>Fri</v>
      </c>
      <c r="M720" s="17">
        <v>2009</v>
      </c>
      <c r="N720" t="s">
        <v>3</v>
      </c>
      <c r="O720" t="s">
        <v>118</v>
      </c>
      <c r="P720" t="s">
        <v>5</v>
      </c>
      <c r="Q720" t="s">
        <v>4079</v>
      </c>
      <c r="R720" t="str">
        <f t="shared" si="59"/>
        <v>Documentaries</v>
      </c>
    </row>
    <row r="721" spans="1:18" x14ac:dyDescent="0.2">
      <c r="A721" t="s">
        <v>4080</v>
      </c>
      <c r="B721" t="s">
        <v>1</v>
      </c>
      <c r="C721" t="str">
        <f t="shared" si="55"/>
        <v>Into the Wild</v>
      </c>
      <c r="D721" t="s">
        <v>4081</v>
      </c>
      <c r="E721" t="s">
        <v>4082</v>
      </c>
      <c r="F721" t="str">
        <f t="shared" si="57"/>
        <v>Emile Hirsch</v>
      </c>
      <c r="G721" t="s">
        <v>4083</v>
      </c>
      <c r="H721" t="s">
        <v>2</v>
      </c>
      <c r="I721" t="str">
        <f t="shared" si="58"/>
        <v>United States</v>
      </c>
      <c r="J721" t="str">
        <f>TRIM(Table1[[#This Row],[Oldest Country]])</f>
        <v>United States</v>
      </c>
      <c r="K721" s="17">
        <v>44197</v>
      </c>
      <c r="L721" s="17" t="str">
        <f t="shared" si="56"/>
        <v>Fri</v>
      </c>
      <c r="M721" s="17">
        <v>2007</v>
      </c>
      <c r="N721" t="s">
        <v>154</v>
      </c>
      <c r="O721" t="s">
        <v>1044</v>
      </c>
      <c r="P721" t="s">
        <v>4084</v>
      </c>
      <c r="Q721" t="s">
        <v>4085</v>
      </c>
      <c r="R721" t="str">
        <f t="shared" si="59"/>
        <v>Action &amp; Adventure</v>
      </c>
    </row>
    <row r="722" spans="1:18" x14ac:dyDescent="0.2">
      <c r="A722" t="s">
        <v>4086</v>
      </c>
      <c r="B722" t="s">
        <v>1</v>
      </c>
      <c r="C722" t="str">
        <f t="shared" si="55"/>
        <v>London Heist</v>
      </c>
      <c r="D722" t="s">
        <v>4087</v>
      </c>
      <c r="E722" t="s">
        <v>4088</v>
      </c>
      <c r="F722" t="str">
        <f t="shared" si="57"/>
        <v>Craig Fairbrass</v>
      </c>
      <c r="G722" t="s">
        <v>4089</v>
      </c>
      <c r="H722" t="s">
        <v>32</v>
      </c>
      <c r="I722" t="str">
        <f t="shared" si="58"/>
        <v>United Kingdom</v>
      </c>
      <c r="J722" t="str">
        <f>TRIM(Table1[[#This Row],[Oldest Country]])</f>
        <v>United Kingdom</v>
      </c>
      <c r="K722" s="17">
        <v>44197</v>
      </c>
      <c r="L722" s="17" t="str">
        <f t="shared" si="56"/>
        <v>Fri</v>
      </c>
      <c r="M722" s="17">
        <v>2017</v>
      </c>
      <c r="N722" t="s">
        <v>154</v>
      </c>
      <c r="O722" t="s">
        <v>118</v>
      </c>
      <c r="P722" t="s">
        <v>156</v>
      </c>
      <c r="Q722" t="s">
        <v>4090</v>
      </c>
      <c r="R722" t="str">
        <f t="shared" si="59"/>
        <v>Action &amp; Adventure</v>
      </c>
    </row>
    <row r="723" spans="1:18" x14ac:dyDescent="0.2">
      <c r="A723" t="s">
        <v>4091</v>
      </c>
      <c r="B723" t="s">
        <v>1</v>
      </c>
      <c r="C723" t="str">
        <f t="shared" si="55"/>
        <v>Mean Girls 2</v>
      </c>
      <c r="D723" t="s">
        <v>4092</v>
      </c>
      <c r="E723" t="s">
        <v>4093</v>
      </c>
      <c r="F723" t="str">
        <f t="shared" si="57"/>
        <v>Meaghan Martin</v>
      </c>
      <c r="G723" t="s">
        <v>4094</v>
      </c>
      <c r="H723" t="s">
        <v>2</v>
      </c>
      <c r="I723" t="str">
        <f t="shared" si="58"/>
        <v>United States</v>
      </c>
      <c r="J723" t="str">
        <f>TRIM(Table1[[#This Row],[Oldest Country]])</f>
        <v>United States</v>
      </c>
      <c r="K723" s="17">
        <v>44197</v>
      </c>
      <c r="L723" s="17" t="str">
        <f t="shared" si="56"/>
        <v>Fri</v>
      </c>
      <c r="M723" s="17">
        <v>2011</v>
      </c>
      <c r="N723" t="s">
        <v>3</v>
      </c>
      <c r="O723" t="s">
        <v>140</v>
      </c>
      <c r="P723" t="s">
        <v>86</v>
      </c>
      <c r="Q723" t="s">
        <v>4095</v>
      </c>
      <c r="R723" t="str">
        <f t="shared" si="59"/>
        <v>Comedies</v>
      </c>
    </row>
    <row r="724" spans="1:18" x14ac:dyDescent="0.2">
      <c r="A724" t="s">
        <v>4096</v>
      </c>
      <c r="B724" t="s">
        <v>1</v>
      </c>
      <c r="C724" t="str">
        <f t="shared" si="55"/>
        <v>Mystic Pizza</v>
      </c>
      <c r="D724" t="s">
        <v>4097</v>
      </c>
      <c r="E724" t="s">
        <v>4098</v>
      </c>
      <c r="F724" t="str">
        <f t="shared" si="57"/>
        <v>Annabeth Gish</v>
      </c>
      <c r="G724" t="s">
        <v>4099</v>
      </c>
      <c r="H724" t="s">
        <v>2</v>
      </c>
      <c r="I724" t="str">
        <f t="shared" si="58"/>
        <v>United States</v>
      </c>
      <c r="J724" t="str">
        <f>TRIM(Table1[[#This Row],[Oldest Country]])</f>
        <v>United States</v>
      </c>
      <c r="K724" s="17">
        <v>44197</v>
      </c>
      <c r="L724" s="17" t="str">
        <f t="shared" si="56"/>
        <v>Fri</v>
      </c>
      <c r="M724" s="17">
        <v>1988</v>
      </c>
      <c r="N724" t="s">
        <v>154</v>
      </c>
      <c r="O724" t="s">
        <v>41</v>
      </c>
      <c r="P724" t="s">
        <v>337</v>
      </c>
      <c r="Q724" t="s">
        <v>4100</v>
      </c>
      <c r="R724" t="str">
        <f t="shared" si="59"/>
        <v>Comedies</v>
      </c>
    </row>
    <row r="725" spans="1:18" x14ac:dyDescent="0.2">
      <c r="A725" t="s">
        <v>4101</v>
      </c>
      <c r="B725" t="s">
        <v>6</v>
      </c>
      <c r="C725" t="str">
        <f t="shared" si="55"/>
        <v>The Cat in the Hat Knows a Lot About That!</v>
      </c>
      <c r="D725" t="s">
        <v>4102</v>
      </c>
      <c r="E725" t="s">
        <v>4103</v>
      </c>
      <c r="F725" t="str">
        <f t="shared" si="57"/>
        <v>Martin Short</v>
      </c>
      <c r="G725" t="s">
        <v>4104</v>
      </c>
      <c r="H725" t="s">
        <v>4105</v>
      </c>
      <c r="I725" t="str">
        <f t="shared" si="58"/>
        <v>Canada</v>
      </c>
      <c r="J725" t="str">
        <f>TRIM(Table1[[#This Row],[Oldest Country]])</f>
        <v>Canada</v>
      </c>
      <c r="K725" s="17">
        <v>44197</v>
      </c>
      <c r="L725" s="17" t="str">
        <f t="shared" si="56"/>
        <v>Fri</v>
      </c>
      <c r="M725" s="17">
        <v>2014</v>
      </c>
      <c r="N725" t="s">
        <v>68</v>
      </c>
      <c r="O725" t="s">
        <v>12</v>
      </c>
      <c r="P725" t="s">
        <v>107</v>
      </c>
      <c r="Q725" t="s">
        <v>4106</v>
      </c>
      <c r="R725" t="str">
        <f t="shared" si="59"/>
        <v>Kids' TV</v>
      </c>
    </row>
    <row r="726" spans="1:18" x14ac:dyDescent="0.2">
      <c r="A726" t="s">
        <v>4107</v>
      </c>
      <c r="B726" t="s">
        <v>1</v>
      </c>
      <c r="C726" t="str">
        <f t="shared" si="55"/>
        <v>The Creative Brain</v>
      </c>
      <c r="D726" t="s">
        <v>4108</v>
      </c>
      <c r="E726" t="s">
        <v>4109</v>
      </c>
      <c r="F726" t="str">
        <f t="shared" si="57"/>
        <v>David Eagleman</v>
      </c>
      <c r="G726" t="s">
        <v>4110</v>
      </c>
      <c r="H726" t="s">
        <v>2</v>
      </c>
      <c r="I726" t="str">
        <f t="shared" si="58"/>
        <v>United States</v>
      </c>
      <c r="J726" t="str">
        <f>TRIM(Table1[[#This Row],[Oldest Country]])</f>
        <v>United States</v>
      </c>
      <c r="K726" s="17">
        <v>44197</v>
      </c>
      <c r="L726" s="17" t="str">
        <f t="shared" si="56"/>
        <v>Fri</v>
      </c>
      <c r="M726" s="17">
        <v>2019</v>
      </c>
      <c r="N726" t="s">
        <v>33</v>
      </c>
      <c r="O726" t="s">
        <v>4111</v>
      </c>
      <c r="P726" t="s">
        <v>5</v>
      </c>
      <c r="Q726" t="s">
        <v>4112</v>
      </c>
      <c r="R726" t="str">
        <f t="shared" si="59"/>
        <v>Documentaries</v>
      </c>
    </row>
    <row r="727" spans="1:18" x14ac:dyDescent="0.2">
      <c r="A727" t="s">
        <v>4113</v>
      </c>
      <c r="B727" t="s">
        <v>1</v>
      </c>
      <c r="C727" t="str">
        <f t="shared" si="55"/>
        <v>Unknown</v>
      </c>
      <c r="D727" t="s">
        <v>4114</v>
      </c>
      <c r="E727" t="s">
        <v>4115</v>
      </c>
      <c r="F727" t="str">
        <f t="shared" si="57"/>
        <v>Liam Neeson</v>
      </c>
      <c r="G727" t="s">
        <v>4116</v>
      </c>
      <c r="H727" t="s">
        <v>4117</v>
      </c>
      <c r="I727" t="str">
        <f t="shared" si="58"/>
        <v>United Kingdom</v>
      </c>
      <c r="J727" t="str">
        <f>TRIM(Table1[[#This Row],[Oldest Country]])</f>
        <v>United Kingdom</v>
      </c>
      <c r="K727" s="17">
        <v>44197</v>
      </c>
      <c r="L727" s="17" t="str">
        <f t="shared" si="56"/>
        <v>Fri</v>
      </c>
      <c r="M727" s="17">
        <v>2011</v>
      </c>
      <c r="N727" t="s">
        <v>3</v>
      </c>
      <c r="O727" t="s">
        <v>236</v>
      </c>
      <c r="P727" t="s">
        <v>1503</v>
      </c>
      <c r="Q727" t="s">
        <v>4118</v>
      </c>
      <c r="R727" t="str">
        <f t="shared" si="59"/>
        <v>Action &amp; Adventure</v>
      </c>
    </row>
    <row r="728" spans="1:18" x14ac:dyDescent="0.2">
      <c r="A728" t="s">
        <v>4119</v>
      </c>
      <c r="B728" t="s">
        <v>1</v>
      </c>
      <c r="C728" t="str">
        <f t="shared" si="55"/>
        <v>What Happened to Mr. Cha?</v>
      </c>
      <c r="D728" t="s">
        <v>4120</v>
      </c>
      <c r="E728" t="s">
        <v>4121</v>
      </c>
      <c r="F728" t="str">
        <f t="shared" si="57"/>
        <v>Cha In-pyo</v>
      </c>
      <c r="G728" t="s">
        <v>4122</v>
      </c>
      <c r="H728" t="s">
        <v>298</v>
      </c>
      <c r="I728" t="str">
        <f t="shared" si="58"/>
        <v>South Korea</v>
      </c>
      <c r="J728" t="str">
        <f>TRIM(Table1[[#This Row],[Oldest Country]])</f>
        <v>South Korea</v>
      </c>
      <c r="K728" s="17">
        <v>44197</v>
      </c>
      <c r="L728" s="17" t="str">
        <f t="shared" si="56"/>
        <v>Fri</v>
      </c>
      <c r="M728" s="17">
        <v>2021</v>
      </c>
      <c r="N728" t="s">
        <v>8</v>
      </c>
      <c r="O728" t="s">
        <v>196</v>
      </c>
      <c r="P728" t="s">
        <v>66</v>
      </c>
      <c r="Q728" t="s">
        <v>4123</v>
      </c>
      <c r="R728" t="str">
        <f t="shared" si="59"/>
        <v>Comedies</v>
      </c>
    </row>
    <row r="729" spans="1:18" x14ac:dyDescent="0.2">
      <c r="A729" t="s">
        <v>4124</v>
      </c>
      <c r="B729" t="s">
        <v>1</v>
      </c>
      <c r="C729" t="str">
        <f t="shared" si="55"/>
        <v>What's Eating Gilbert Grape</v>
      </c>
      <c r="D729" t="s">
        <v>4125</v>
      </c>
      <c r="E729" t="s">
        <v>365</v>
      </c>
      <c r="F729" t="str">
        <f t="shared" si="57"/>
        <v>Johnny Depp</v>
      </c>
      <c r="G729" t="s">
        <v>4126</v>
      </c>
      <c r="H729" t="s">
        <v>2</v>
      </c>
      <c r="I729" t="str">
        <f t="shared" si="58"/>
        <v>United States</v>
      </c>
      <c r="J729" t="str">
        <f>TRIM(Table1[[#This Row],[Oldest Country]])</f>
        <v>United States</v>
      </c>
      <c r="K729" s="17">
        <v>44197</v>
      </c>
      <c r="L729" s="17" t="str">
        <f t="shared" si="56"/>
        <v>Fri</v>
      </c>
      <c r="M729" s="17">
        <v>1993</v>
      </c>
      <c r="N729" t="s">
        <v>3</v>
      </c>
      <c r="O729" t="s">
        <v>349</v>
      </c>
      <c r="P729" t="s">
        <v>822</v>
      </c>
      <c r="Q729" t="s">
        <v>4127</v>
      </c>
      <c r="R729" t="str">
        <f t="shared" si="59"/>
        <v>Classic Movies</v>
      </c>
    </row>
    <row r="730" spans="1:18" x14ac:dyDescent="0.2">
      <c r="A730" t="s">
        <v>4128</v>
      </c>
      <c r="B730" t="s">
        <v>1</v>
      </c>
      <c r="C730" t="str">
        <f t="shared" si="55"/>
        <v>Alaska Is a Drag</v>
      </c>
      <c r="D730" t="s">
        <v>4129</v>
      </c>
      <c r="E730" t="s">
        <v>4130</v>
      </c>
      <c r="F730" t="str">
        <f t="shared" si="57"/>
        <v>Martin L. Washington Jr.</v>
      </c>
      <c r="G730" t="s">
        <v>4131</v>
      </c>
      <c r="H730" t="s">
        <v>2</v>
      </c>
      <c r="I730" t="str">
        <f t="shared" si="58"/>
        <v>United States</v>
      </c>
      <c r="J730" t="str">
        <f>TRIM(Table1[[#This Row],[Oldest Country]])</f>
        <v>United States</v>
      </c>
      <c r="K730" s="17">
        <v>44196</v>
      </c>
      <c r="L730" s="17" t="str">
        <f t="shared" si="56"/>
        <v>Thu</v>
      </c>
      <c r="M730" s="17">
        <v>2017</v>
      </c>
      <c r="N730" t="s">
        <v>8</v>
      </c>
      <c r="O730" t="s">
        <v>232</v>
      </c>
      <c r="P730" t="s">
        <v>4132</v>
      </c>
      <c r="Q730" t="s">
        <v>4133</v>
      </c>
      <c r="R730" t="str">
        <f t="shared" si="59"/>
        <v>Dramas</v>
      </c>
    </row>
    <row r="731" spans="1:18" x14ac:dyDescent="0.2">
      <c r="A731" t="s">
        <v>4134</v>
      </c>
      <c r="B731" t="s">
        <v>1</v>
      </c>
      <c r="C731" t="str">
        <f t="shared" si="55"/>
        <v>Bobby Jasoos</v>
      </c>
      <c r="D731" t="s">
        <v>4135</v>
      </c>
      <c r="E731" t="s">
        <v>4136</v>
      </c>
      <c r="F731" t="str">
        <f t="shared" si="57"/>
        <v>Vidya Balan</v>
      </c>
      <c r="G731" t="s">
        <v>4137</v>
      </c>
      <c r="H731" t="s">
        <v>14</v>
      </c>
      <c r="I731" t="str">
        <f t="shared" si="58"/>
        <v>India</v>
      </c>
      <c r="J731" t="str">
        <f>TRIM(Table1[[#This Row],[Oldest Country]])</f>
        <v>India</v>
      </c>
      <c r="K731" s="17">
        <v>44196</v>
      </c>
      <c r="L731" s="17" t="str">
        <f t="shared" si="56"/>
        <v>Thu</v>
      </c>
      <c r="M731" s="17">
        <v>2014</v>
      </c>
      <c r="N731" t="s">
        <v>33</v>
      </c>
      <c r="O731" t="s">
        <v>133</v>
      </c>
      <c r="P731" t="s">
        <v>250</v>
      </c>
      <c r="Q731" t="s">
        <v>4138</v>
      </c>
      <c r="R731" t="str">
        <f t="shared" si="59"/>
        <v>Comedies</v>
      </c>
    </row>
    <row r="732" spans="1:18" x14ac:dyDescent="0.2">
      <c r="A732" t="s">
        <v>4139</v>
      </c>
      <c r="B732" t="s">
        <v>1</v>
      </c>
      <c r="C732" t="str">
        <f t="shared" si="55"/>
        <v>Tarung Sarung</v>
      </c>
      <c r="D732" t="s">
        <v>4140</v>
      </c>
      <c r="E732" t="s">
        <v>4141</v>
      </c>
      <c r="F732" t="str">
        <f t="shared" si="57"/>
        <v>Panji Zoni</v>
      </c>
      <c r="G732" t="s">
        <v>4142</v>
      </c>
      <c r="H732" t="s">
        <v>1308</v>
      </c>
      <c r="I732" t="str">
        <f t="shared" si="58"/>
        <v>Indonesia</v>
      </c>
      <c r="J732" t="str">
        <f>TRIM(Table1[[#This Row],[Oldest Country]])</f>
        <v>Indonesia</v>
      </c>
      <c r="K732" s="17">
        <v>44196</v>
      </c>
      <c r="L732" s="17" t="str">
        <f t="shared" si="56"/>
        <v>Thu</v>
      </c>
      <c r="M732" s="17">
        <v>2020</v>
      </c>
      <c r="N732" t="s">
        <v>53</v>
      </c>
      <c r="O732" t="s">
        <v>133</v>
      </c>
      <c r="P732" t="s">
        <v>4143</v>
      </c>
      <c r="Q732" t="s">
        <v>4144</v>
      </c>
      <c r="R732" t="str">
        <f t="shared" si="59"/>
        <v>Action &amp; Adventure</v>
      </c>
    </row>
    <row r="733" spans="1:18" x14ac:dyDescent="0.2">
      <c r="A733" t="s">
        <v>4145</v>
      </c>
      <c r="B733" t="s">
        <v>1</v>
      </c>
      <c r="C733" t="str">
        <f t="shared" si="55"/>
        <v>Too Handsome to Handle</v>
      </c>
      <c r="D733" t="s">
        <v>4146</v>
      </c>
      <c r="E733" t="s">
        <v>4147</v>
      </c>
      <c r="F733" t="str">
        <f t="shared" si="57"/>
        <v>Ari Irham</v>
      </c>
      <c r="G733" t="s">
        <v>4148</v>
      </c>
      <c r="H733" t="s">
        <v>1308</v>
      </c>
      <c r="I733" t="str">
        <f t="shared" si="58"/>
        <v>Indonesia</v>
      </c>
      <c r="J733" t="str">
        <f>TRIM(Table1[[#This Row],[Oldest Country]])</f>
        <v>Indonesia</v>
      </c>
      <c r="K733" s="17">
        <v>44196</v>
      </c>
      <c r="L733" s="17" t="str">
        <f t="shared" si="56"/>
        <v>Thu</v>
      </c>
      <c r="M733" s="17">
        <v>2019</v>
      </c>
      <c r="N733" t="s">
        <v>33</v>
      </c>
      <c r="O733" t="s">
        <v>100</v>
      </c>
      <c r="P733" t="s">
        <v>250</v>
      </c>
      <c r="Q733" t="s">
        <v>4149</v>
      </c>
      <c r="R733" t="str">
        <f t="shared" si="59"/>
        <v>Comedies</v>
      </c>
    </row>
    <row r="734" spans="1:18" x14ac:dyDescent="0.2">
      <c r="A734" t="s">
        <v>4150</v>
      </c>
      <c r="B734" t="s">
        <v>1</v>
      </c>
      <c r="C734" t="str">
        <f t="shared" si="55"/>
        <v>The Rope Curse 2</v>
      </c>
      <c r="D734" t="s">
        <v>4151</v>
      </c>
      <c r="E734" t="s">
        <v>4152</v>
      </c>
      <c r="F734" t="str">
        <f t="shared" si="57"/>
        <v>Lee Kang-sheng</v>
      </c>
      <c r="G734" t="s">
        <v>4153</v>
      </c>
      <c r="H734" t="s">
        <v>966</v>
      </c>
      <c r="I734" t="str">
        <f t="shared" si="58"/>
        <v>Taiwan</v>
      </c>
      <c r="J734" t="str">
        <f>TRIM(Table1[[#This Row],[Oldest Country]])</f>
        <v>Taiwan</v>
      </c>
      <c r="K734" s="17">
        <v>44195</v>
      </c>
      <c r="L734" s="17" t="str">
        <f t="shared" si="56"/>
        <v>Wed</v>
      </c>
      <c r="M734" s="17">
        <v>2020</v>
      </c>
      <c r="N734" t="s">
        <v>8</v>
      </c>
      <c r="O734" t="s">
        <v>110</v>
      </c>
      <c r="P734" t="s">
        <v>737</v>
      </c>
      <c r="Q734" t="s">
        <v>4154</v>
      </c>
      <c r="R734" t="str">
        <f t="shared" si="59"/>
        <v>Horror Movies</v>
      </c>
    </row>
    <row r="735" spans="1:18" x14ac:dyDescent="0.2">
      <c r="A735" t="s">
        <v>4155</v>
      </c>
      <c r="B735" t="s">
        <v>1</v>
      </c>
      <c r="C735" t="str">
        <f t="shared" si="55"/>
        <v>Cops and Robbers</v>
      </c>
      <c r="D735" t="s">
        <v>4156</v>
      </c>
      <c r="E735" t="s">
        <v>4157</v>
      </c>
      <c r="F735" t="str">
        <f t="shared" si="57"/>
        <v>Timothy Ware-Hill</v>
      </c>
      <c r="G735" t="s">
        <v>4158</v>
      </c>
      <c r="H735" t="s">
        <v>2</v>
      </c>
      <c r="I735" t="str">
        <f t="shared" si="58"/>
        <v>United States</v>
      </c>
      <c r="J735" t="str">
        <f>TRIM(Table1[[#This Row],[Oldest Country]])</f>
        <v>United States</v>
      </c>
      <c r="K735" s="17">
        <v>44193</v>
      </c>
      <c r="L735" s="17" t="str">
        <f t="shared" si="56"/>
        <v>Mon</v>
      </c>
      <c r="M735" s="17">
        <v>2020</v>
      </c>
      <c r="N735" t="s">
        <v>3</v>
      </c>
      <c r="O735" t="s">
        <v>4159</v>
      </c>
      <c r="P735" t="s">
        <v>316</v>
      </c>
      <c r="Q735" t="s">
        <v>4160</v>
      </c>
      <c r="R735" t="str">
        <f t="shared" si="59"/>
        <v>Dramas</v>
      </c>
    </row>
    <row r="736" spans="1:18" x14ac:dyDescent="0.2">
      <c r="A736" t="s">
        <v>4161</v>
      </c>
      <c r="B736" t="s">
        <v>1</v>
      </c>
      <c r="C736" t="str">
        <f t="shared" si="55"/>
        <v>Rango</v>
      </c>
      <c r="D736" t="s">
        <v>4162</v>
      </c>
      <c r="E736" t="s">
        <v>4163</v>
      </c>
      <c r="F736" t="str">
        <f t="shared" si="57"/>
        <v>Johnny Depp</v>
      </c>
      <c r="G736" t="s">
        <v>4164</v>
      </c>
      <c r="H736" t="s">
        <v>360</v>
      </c>
      <c r="I736" t="str">
        <f t="shared" si="58"/>
        <v>United States</v>
      </c>
      <c r="J736" t="str">
        <f>TRIM(Table1[[#This Row],[Oldest Country]])</f>
        <v>United States</v>
      </c>
      <c r="K736" s="17">
        <v>44193</v>
      </c>
      <c r="L736" s="17" t="str">
        <f t="shared" si="56"/>
        <v>Mon</v>
      </c>
      <c r="M736" s="17">
        <v>2011</v>
      </c>
      <c r="N736" t="s">
        <v>17</v>
      </c>
      <c r="O736" t="s">
        <v>108</v>
      </c>
      <c r="P736" t="s">
        <v>54</v>
      </c>
      <c r="Q736" t="s">
        <v>4165</v>
      </c>
      <c r="R736" t="str">
        <f t="shared" si="59"/>
        <v>Children &amp; Family Movies</v>
      </c>
    </row>
    <row r="737" spans="1:18" x14ac:dyDescent="0.2">
      <c r="A737" t="s">
        <v>4166</v>
      </c>
      <c r="B737" t="s">
        <v>1</v>
      </c>
      <c r="C737" t="str">
        <f t="shared" si="55"/>
        <v>Death to 2020</v>
      </c>
      <c r="D737" t="s">
        <v>4167</v>
      </c>
      <c r="E737" t="s">
        <v>4168</v>
      </c>
      <c r="F737" t="str">
        <f t="shared" si="57"/>
        <v>Samuel L. Jackson</v>
      </c>
      <c r="G737" t="s">
        <v>4169</v>
      </c>
      <c r="H737" t="s">
        <v>2</v>
      </c>
      <c r="I737" t="str">
        <f t="shared" si="58"/>
        <v>United States</v>
      </c>
      <c r="J737" t="str">
        <f>TRIM(Table1[[#This Row],[Oldest Country]])</f>
        <v>United States</v>
      </c>
      <c r="K737" s="17">
        <v>44192</v>
      </c>
      <c r="L737" s="17" t="str">
        <f t="shared" si="56"/>
        <v>Sun</v>
      </c>
      <c r="M737" s="17">
        <v>2020</v>
      </c>
      <c r="N737" t="s">
        <v>8</v>
      </c>
      <c r="O737" t="s">
        <v>2511</v>
      </c>
      <c r="P737" t="s">
        <v>86</v>
      </c>
      <c r="Q737" t="s">
        <v>4170</v>
      </c>
      <c r="R737" t="str">
        <f t="shared" si="59"/>
        <v>Comedies</v>
      </c>
    </row>
    <row r="738" spans="1:18" x14ac:dyDescent="0.2">
      <c r="A738" t="s">
        <v>4171</v>
      </c>
      <c r="B738" t="s">
        <v>1</v>
      </c>
      <c r="C738" t="str">
        <f t="shared" si="55"/>
        <v>DNA</v>
      </c>
      <c r="D738" t="s">
        <v>4172</v>
      </c>
      <c r="E738" t="s">
        <v>4173</v>
      </c>
      <c r="F738" t="str">
        <f t="shared" si="57"/>
        <v>Ma√Øwenn</v>
      </c>
      <c r="G738" t="s">
        <v>4174</v>
      </c>
      <c r="H738" t="s">
        <v>4175</v>
      </c>
      <c r="I738" t="str">
        <f t="shared" si="58"/>
        <v>France</v>
      </c>
      <c r="J738" t="str">
        <f>TRIM(Table1[[#This Row],[Oldest Country]])</f>
        <v>France</v>
      </c>
      <c r="K738" s="17">
        <v>44191</v>
      </c>
      <c r="L738" s="17" t="str">
        <f t="shared" si="56"/>
        <v>Sat</v>
      </c>
      <c r="M738" s="17">
        <v>2020</v>
      </c>
      <c r="N738" t="s">
        <v>8</v>
      </c>
      <c r="O738" t="s">
        <v>18</v>
      </c>
      <c r="P738" t="s">
        <v>50</v>
      </c>
      <c r="Q738" t="s">
        <v>4176</v>
      </c>
      <c r="R738" t="str">
        <f t="shared" si="59"/>
        <v>Dramas</v>
      </c>
    </row>
    <row r="739" spans="1:18" x14ac:dyDescent="0.2">
      <c r="A739" t="s">
        <v>4177</v>
      </c>
      <c r="B739" t="s">
        <v>1</v>
      </c>
      <c r="C739" t="str">
        <f t="shared" si="55"/>
        <v>The Magic School Bus Rides Again In the Zone</v>
      </c>
      <c r="D739" t="s">
        <v>4178</v>
      </c>
      <c r="E739" t="s">
        <v>4179</v>
      </c>
      <c r="F739" t="str">
        <f t="shared" si="57"/>
        <v>Mikaela Blake</v>
      </c>
      <c r="G739" t="s">
        <v>4180</v>
      </c>
      <c r="H739" t="s">
        <v>508</v>
      </c>
      <c r="I739" t="str">
        <f t="shared" si="58"/>
        <v>Canada</v>
      </c>
      <c r="J739" t="str">
        <f>TRIM(Table1[[#This Row],[Oldest Country]])</f>
        <v>Canada</v>
      </c>
      <c r="K739" s="17">
        <v>44191</v>
      </c>
      <c r="L739" s="17" t="str">
        <f t="shared" si="56"/>
        <v>Sat</v>
      </c>
      <c r="M739" s="17">
        <v>2020</v>
      </c>
      <c r="N739" t="s">
        <v>68</v>
      </c>
      <c r="O739" t="s">
        <v>1336</v>
      </c>
      <c r="P739" t="s">
        <v>19</v>
      </c>
      <c r="Q739" t="s">
        <v>4181</v>
      </c>
      <c r="R739" t="str">
        <f t="shared" si="59"/>
        <v>Children &amp; Family Movies</v>
      </c>
    </row>
    <row r="740" spans="1:18" x14ac:dyDescent="0.2">
      <c r="A740" t="s">
        <v>4182</v>
      </c>
      <c r="B740" t="s">
        <v>1</v>
      </c>
      <c r="C740" t="str">
        <f t="shared" si="55"/>
        <v>AK vs AK</v>
      </c>
      <c r="D740" t="s">
        <v>4183</v>
      </c>
      <c r="E740" t="s">
        <v>4184</v>
      </c>
      <c r="F740" t="str">
        <f t="shared" si="57"/>
        <v>Anil Kapoor</v>
      </c>
      <c r="G740" t="s">
        <v>4185</v>
      </c>
      <c r="H740" t="s">
        <v>14</v>
      </c>
      <c r="I740" t="str">
        <f t="shared" si="58"/>
        <v>India</v>
      </c>
      <c r="J740" t="str">
        <f>TRIM(Table1[[#This Row],[Oldest Country]])</f>
        <v>India</v>
      </c>
      <c r="K740" s="17">
        <v>44190</v>
      </c>
      <c r="L740" s="17" t="str">
        <f t="shared" si="56"/>
        <v>Fri</v>
      </c>
      <c r="M740" s="17">
        <v>2020</v>
      </c>
      <c r="N740" t="s">
        <v>8</v>
      </c>
      <c r="O740" t="s">
        <v>482</v>
      </c>
      <c r="P740" t="s">
        <v>250</v>
      </c>
      <c r="Q740" t="s">
        <v>4186</v>
      </c>
      <c r="R740" t="str">
        <f t="shared" si="59"/>
        <v>Comedies</v>
      </c>
    </row>
    <row r="741" spans="1:18" x14ac:dyDescent="0.2">
      <c r="A741" t="s">
        <v>4187</v>
      </c>
      <c r="B741" t="s">
        <v>1</v>
      </c>
      <c r="C741" t="str">
        <f t="shared" si="55"/>
        <v>Isa Pa with Feelings</v>
      </c>
      <c r="D741" t="s">
        <v>4188</v>
      </c>
      <c r="E741" t="s">
        <v>4189</v>
      </c>
      <c r="F741" t="str">
        <f t="shared" si="57"/>
        <v>Maine Mendoza</v>
      </c>
      <c r="G741" t="s">
        <v>4190</v>
      </c>
      <c r="H741" t="s">
        <v>1823</v>
      </c>
      <c r="I741" t="str">
        <f t="shared" si="58"/>
        <v>Philippines</v>
      </c>
      <c r="J741" t="str">
        <f>TRIM(Table1[[#This Row],[Oldest Country]])</f>
        <v>Philippines</v>
      </c>
      <c r="K741" s="17">
        <v>44190</v>
      </c>
      <c r="L741" s="17" t="str">
        <f t="shared" si="56"/>
        <v>Fri</v>
      </c>
      <c r="M741" s="17">
        <v>2019</v>
      </c>
      <c r="N741" t="s">
        <v>234</v>
      </c>
      <c r="O741" t="s">
        <v>196</v>
      </c>
      <c r="P741" t="s">
        <v>1385</v>
      </c>
      <c r="Q741" t="s">
        <v>4191</v>
      </c>
      <c r="R741" t="str">
        <f t="shared" si="59"/>
        <v>International Movies</v>
      </c>
    </row>
    <row r="742" spans="1:18" x14ac:dyDescent="0.2">
      <c r="A742" t="s">
        <v>4192</v>
      </c>
      <c r="B742" t="s">
        <v>1</v>
      </c>
      <c r="C742" t="str">
        <f t="shared" si="55"/>
        <v>We Can Be Heroes</v>
      </c>
      <c r="D742" t="s">
        <v>4193</v>
      </c>
      <c r="E742" t="s">
        <v>2287</v>
      </c>
      <c r="F742" t="str">
        <f t="shared" si="57"/>
        <v>YaYa Gosselin</v>
      </c>
      <c r="G742" t="s">
        <v>4194</v>
      </c>
      <c r="H742" t="s">
        <v>2</v>
      </c>
      <c r="I742" t="str">
        <f t="shared" si="58"/>
        <v>United States</v>
      </c>
      <c r="J742" t="str">
        <f>TRIM(Table1[[#This Row],[Oldest Country]])</f>
        <v>United States</v>
      </c>
      <c r="K742" s="17">
        <v>44190</v>
      </c>
      <c r="L742" s="17" t="str">
        <f t="shared" si="56"/>
        <v>Fri</v>
      </c>
      <c r="M742" s="17">
        <v>2020</v>
      </c>
      <c r="N742" t="s">
        <v>17</v>
      </c>
      <c r="O742" t="s">
        <v>495</v>
      </c>
      <c r="P742" t="s">
        <v>54</v>
      </c>
      <c r="Q742" t="s">
        <v>4195</v>
      </c>
      <c r="R742" t="str">
        <f t="shared" si="59"/>
        <v>Children &amp; Family Movies</v>
      </c>
    </row>
    <row r="743" spans="1:18" x14ac:dyDescent="0.2">
      <c r="A743" t="s">
        <v>4196</v>
      </c>
      <c r="B743" t="s">
        <v>1</v>
      </c>
      <c r="C743" t="str">
        <f t="shared" si="55"/>
        <v>Bridezilla</v>
      </c>
      <c r="D743" t="s">
        <v>4197</v>
      </c>
      <c r="E743" t="s">
        <v>4198</v>
      </c>
      <c r="F743" t="str">
        <f t="shared" si="57"/>
        <v>Jessica Mila</v>
      </c>
      <c r="G743" t="s">
        <v>4199</v>
      </c>
      <c r="H743" t="s">
        <v>1308</v>
      </c>
      <c r="I743" t="str">
        <f t="shared" si="58"/>
        <v>Indonesia</v>
      </c>
      <c r="J743" t="str">
        <f>TRIM(Table1[[#This Row],[Oldest Country]])</f>
        <v>Indonesia</v>
      </c>
      <c r="K743" s="17">
        <v>44189</v>
      </c>
      <c r="L743" s="17" t="str">
        <f t="shared" si="56"/>
        <v>Thu</v>
      </c>
      <c r="M743" s="17">
        <v>2019</v>
      </c>
      <c r="N743" t="s">
        <v>8</v>
      </c>
      <c r="O743" t="s">
        <v>60</v>
      </c>
      <c r="P743" t="s">
        <v>250</v>
      </c>
      <c r="Q743" t="s">
        <v>4200</v>
      </c>
      <c r="R743" t="str">
        <f t="shared" si="59"/>
        <v>Comedies</v>
      </c>
    </row>
    <row r="744" spans="1:18" x14ac:dyDescent="0.2">
      <c r="A744" t="s">
        <v>4201</v>
      </c>
      <c r="B744" t="s">
        <v>1</v>
      </c>
      <c r="C744" t="str">
        <f t="shared" si="55"/>
        <v>Cemara's Family</v>
      </c>
      <c r="D744" t="s">
        <v>4202</v>
      </c>
      <c r="E744" t="s">
        <v>4203</v>
      </c>
      <c r="F744" t="str">
        <f t="shared" si="57"/>
        <v>Ringgo Agus Rahman</v>
      </c>
      <c r="G744" t="s">
        <v>4204</v>
      </c>
      <c r="H744" t="s">
        <v>1308</v>
      </c>
      <c r="I744" t="str">
        <f t="shared" si="58"/>
        <v>Indonesia</v>
      </c>
      <c r="J744" t="str">
        <f>TRIM(Table1[[#This Row],[Oldest Country]])</f>
        <v>Indonesia</v>
      </c>
      <c r="K744" s="17">
        <v>44189</v>
      </c>
      <c r="L744" s="17" t="str">
        <f t="shared" si="56"/>
        <v>Thu</v>
      </c>
      <c r="M744" s="17">
        <v>2018</v>
      </c>
      <c r="N744" t="s">
        <v>234</v>
      </c>
      <c r="O744" t="s">
        <v>108</v>
      </c>
      <c r="P744" t="s">
        <v>1328</v>
      </c>
      <c r="Q744" t="s">
        <v>4205</v>
      </c>
      <c r="R744" t="str">
        <f t="shared" si="59"/>
        <v>Children &amp; Family Movies</v>
      </c>
    </row>
    <row r="745" spans="1:18" x14ac:dyDescent="0.2">
      <c r="A745" t="s">
        <v>4206</v>
      </c>
      <c r="B745" t="s">
        <v>1</v>
      </c>
      <c r="C745" t="str">
        <f t="shared" si="55"/>
        <v>Hello, Love, Goodbye</v>
      </c>
      <c r="D745" t="s">
        <v>4207</v>
      </c>
      <c r="E745" t="s">
        <v>4208</v>
      </c>
      <c r="F745" t="str">
        <f t="shared" si="57"/>
        <v>Kathryn Bernardo</v>
      </c>
      <c r="G745" t="s">
        <v>4209</v>
      </c>
      <c r="H745" t="s">
        <v>1823</v>
      </c>
      <c r="I745" t="str">
        <f t="shared" si="58"/>
        <v>Philippines</v>
      </c>
      <c r="J745" t="str">
        <f>TRIM(Table1[[#This Row],[Oldest Country]])</f>
        <v>Philippines</v>
      </c>
      <c r="K745" s="17">
        <v>44189</v>
      </c>
      <c r="L745" s="17" t="str">
        <f t="shared" si="56"/>
        <v>Thu</v>
      </c>
      <c r="M745" s="17">
        <v>2019</v>
      </c>
      <c r="N745" t="s">
        <v>33</v>
      </c>
      <c r="O745" t="s">
        <v>297</v>
      </c>
      <c r="P745" t="s">
        <v>278</v>
      </c>
      <c r="Q745" t="s">
        <v>4210</v>
      </c>
      <c r="R745" t="str">
        <f t="shared" si="59"/>
        <v>Dramas</v>
      </c>
    </row>
    <row r="746" spans="1:18" x14ac:dyDescent="0.2">
      <c r="A746" t="s">
        <v>4211</v>
      </c>
      <c r="B746" t="s">
        <v>1</v>
      </c>
      <c r="C746" t="str">
        <f t="shared" si="55"/>
        <v>The History of Future Folk</v>
      </c>
      <c r="D746" t="s">
        <v>4212</v>
      </c>
      <c r="E746" t="s">
        <v>4213</v>
      </c>
      <c r="F746" t="str">
        <f t="shared" si="57"/>
        <v>Nils d'Aulaire</v>
      </c>
      <c r="G746" t="s">
        <v>4214</v>
      </c>
      <c r="H746" t="s">
        <v>2</v>
      </c>
      <c r="I746" t="str">
        <f t="shared" si="58"/>
        <v>United States</v>
      </c>
      <c r="J746" t="str">
        <f>TRIM(Table1[[#This Row],[Oldest Country]])</f>
        <v>United States</v>
      </c>
      <c r="K746" s="17">
        <v>44188</v>
      </c>
      <c r="L746" s="17" t="str">
        <f t="shared" si="56"/>
        <v>Wed</v>
      </c>
      <c r="M746" s="17">
        <v>2012</v>
      </c>
      <c r="N746" t="s">
        <v>33</v>
      </c>
      <c r="O746" t="s">
        <v>216</v>
      </c>
      <c r="P746" t="s">
        <v>4215</v>
      </c>
      <c r="Q746" t="s">
        <v>4216</v>
      </c>
      <c r="R746" t="str">
        <f t="shared" si="59"/>
        <v>Action &amp; Adventure</v>
      </c>
    </row>
    <row r="747" spans="1:18" x14ac:dyDescent="0.2">
      <c r="A747" t="s">
        <v>4217</v>
      </c>
      <c r="B747" t="s">
        <v>1</v>
      </c>
      <c r="C747" t="str">
        <f t="shared" si="55"/>
        <v>The Midnight Sky</v>
      </c>
      <c r="D747" t="s">
        <v>4218</v>
      </c>
      <c r="E747" t="s">
        <v>4219</v>
      </c>
      <c r="F747" t="str">
        <f t="shared" si="57"/>
        <v>George Clooney</v>
      </c>
      <c r="G747" t="s">
        <v>4220</v>
      </c>
      <c r="H747" t="s">
        <v>2</v>
      </c>
      <c r="I747" t="str">
        <f t="shared" si="58"/>
        <v>United States</v>
      </c>
      <c r="J747" t="str">
        <f>TRIM(Table1[[#This Row],[Oldest Country]])</f>
        <v>United States</v>
      </c>
      <c r="K747" s="17">
        <v>44188</v>
      </c>
      <c r="L747" s="17" t="str">
        <f t="shared" si="56"/>
        <v>Wed</v>
      </c>
      <c r="M747" s="17">
        <v>2020</v>
      </c>
      <c r="N747" t="s">
        <v>3</v>
      </c>
      <c r="O747" t="s">
        <v>315</v>
      </c>
      <c r="P747" t="s">
        <v>316</v>
      </c>
      <c r="Q747" t="s">
        <v>4221</v>
      </c>
      <c r="R747" t="str">
        <f t="shared" si="59"/>
        <v>Dramas</v>
      </c>
    </row>
    <row r="748" spans="1:18" x14ac:dyDescent="0.2">
      <c r="A748" t="s">
        <v>4222</v>
      </c>
      <c r="B748" t="s">
        <v>1</v>
      </c>
      <c r="C748" t="str">
        <f t="shared" si="55"/>
        <v>Your Name Engraved Herein</v>
      </c>
      <c r="D748" t="s">
        <v>4223</v>
      </c>
      <c r="E748" t="s">
        <v>4224</v>
      </c>
      <c r="F748" t="str">
        <f t="shared" si="57"/>
        <v>Edward Chen</v>
      </c>
      <c r="G748" t="s">
        <v>4225</v>
      </c>
      <c r="H748" t="s">
        <v>966</v>
      </c>
      <c r="I748" t="str">
        <f t="shared" si="58"/>
        <v>Taiwan</v>
      </c>
      <c r="J748" t="str">
        <f>TRIM(Table1[[#This Row],[Oldest Country]])</f>
        <v>Taiwan</v>
      </c>
      <c r="K748" s="17">
        <v>44188</v>
      </c>
      <c r="L748" s="17" t="str">
        <f t="shared" si="56"/>
        <v>Wed</v>
      </c>
      <c r="M748" s="17">
        <v>2020</v>
      </c>
      <c r="N748" t="s">
        <v>8</v>
      </c>
      <c r="O748" t="s">
        <v>155</v>
      </c>
      <c r="P748" t="s">
        <v>2179</v>
      </c>
      <c r="Q748" t="s">
        <v>4226</v>
      </c>
      <c r="R748" t="str">
        <f t="shared" si="59"/>
        <v>Dramas</v>
      </c>
    </row>
    <row r="749" spans="1:18" x14ac:dyDescent="0.2">
      <c r="A749" t="s">
        <v>4227</v>
      </c>
      <c r="B749" t="s">
        <v>1</v>
      </c>
      <c r="C749" t="str">
        <f t="shared" si="55"/>
        <v>After We Collided</v>
      </c>
      <c r="D749" t="s">
        <v>4228</v>
      </c>
      <c r="E749" t="s">
        <v>2563</v>
      </c>
      <c r="F749" t="str">
        <f t="shared" si="57"/>
        <v>Josephine Langford</v>
      </c>
      <c r="G749" t="s">
        <v>4229</v>
      </c>
      <c r="H749" t="s">
        <v>2</v>
      </c>
      <c r="I749" t="str">
        <f t="shared" si="58"/>
        <v>United States</v>
      </c>
      <c r="J749" t="str">
        <f>TRIM(Table1[[#This Row],[Oldest Country]])</f>
        <v>United States</v>
      </c>
      <c r="K749" s="17">
        <v>44187</v>
      </c>
      <c r="L749" s="17" t="str">
        <f t="shared" si="56"/>
        <v>Tue</v>
      </c>
      <c r="M749" s="17">
        <v>2020</v>
      </c>
      <c r="N749" t="s">
        <v>154</v>
      </c>
      <c r="O749" t="s">
        <v>110</v>
      </c>
      <c r="P749" t="s">
        <v>330</v>
      </c>
      <c r="Q749" t="s">
        <v>4230</v>
      </c>
      <c r="R749" t="str">
        <f t="shared" si="59"/>
        <v>Dramas</v>
      </c>
    </row>
    <row r="750" spans="1:18" x14ac:dyDescent="0.2">
      <c r="A750" t="s">
        <v>4231</v>
      </c>
      <c r="B750" t="s">
        <v>1</v>
      </c>
      <c r="C750" t="str">
        <f t="shared" si="55"/>
        <v>London Hughes</v>
      </c>
      <c r="D750" t="s">
        <v>4232</v>
      </c>
      <c r="E750" t="s">
        <v>4233</v>
      </c>
      <c r="F750" t="str">
        <f t="shared" si="57"/>
        <v>London Hughes</v>
      </c>
      <c r="G750" t="s">
        <v>4234</v>
      </c>
      <c r="H750" t="s">
        <v>2</v>
      </c>
      <c r="I750" t="str">
        <f t="shared" si="58"/>
        <v>United States</v>
      </c>
      <c r="J750" t="str">
        <f>TRIM(Table1[[#This Row],[Oldest Country]])</f>
        <v>United States</v>
      </c>
      <c r="K750" s="17">
        <v>44187</v>
      </c>
      <c r="L750" s="17" t="str">
        <f t="shared" si="56"/>
        <v>Tue</v>
      </c>
      <c r="M750" s="17">
        <v>2020</v>
      </c>
      <c r="N750" t="s">
        <v>8</v>
      </c>
      <c r="O750" t="s">
        <v>1220</v>
      </c>
      <c r="P750" t="s">
        <v>851</v>
      </c>
      <c r="Q750" t="s">
        <v>4235</v>
      </c>
      <c r="R750" t="str">
        <f t="shared" si="59"/>
        <v>Stand-Up Comedy</v>
      </c>
    </row>
    <row r="751" spans="1:18" x14ac:dyDescent="0.2">
      <c r="A751" t="s">
        <v>4236</v>
      </c>
      <c r="B751" t="s">
        <v>1</v>
      </c>
      <c r="C751" t="str">
        <f t="shared" si="55"/>
        <v>QLIMAX THE SOURCE</v>
      </c>
      <c r="D751" t="s">
        <v>4237</v>
      </c>
      <c r="E751" t="s">
        <v>4238</v>
      </c>
      <c r="F751" t="str">
        <f t="shared" si="57"/>
        <v>Michael Brons</v>
      </c>
      <c r="G751" t="s">
        <v>4239</v>
      </c>
      <c r="H751" t="s">
        <v>1964</v>
      </c>
      <c r="I751" t="str">
        <f t="shared" si="58"/>
        <v>Netherlands</v>
      </c>
      <c r="J751" t="str">
        <f>TRIM(Table1[[#This Row],[Oldest Country]])</f>
        <v>Netherlands</v>
      </c>
      <c r="K751" s="17">
        <v>44187</v>
      </c>
      <c r="L751" s="17" t="str">
        <f t="shared" si="56"/>
        <v>Tue</v>
      </c>
      <c r="M751" s="17">
        <v>2020</v>
      </c>
      <c r="N751" t="s">
        <v>33</v>
      </c>
      <c r="O751" t="s">
        <v>4240</v>
      </c>
      <c r="P751" t="s">
        <v>4241</v>
      </c>
      <c r="Q751" t="s">
        <v>4242</v>
      </c>
      <c r="R751" t="str">
        <f t="shared" si="59"/>
        <v>Music &amp; Musicals</v>
      </c>
    </row>
    <row r="752" spans="1:18" x14ac:dyDescent="0.2">
      <c r="A752" t="s">
        <v>4243</v>
      </c>
      <c r="B752" t="s">
        <v>1</v>
      </c>
      <c r="C752" t="str">
        <f t="shared" si="55"/>
        <v>Shaun the Sheep</v>
      </c>
      <c r="D752" t="s">
        <v>4244</v>
      </c>
      <c r="E752" t="s">
        <v>4245</v>
      </c>
      <c r="F752" t="str">
        <f t="shared" si="57"/>
        <v>Justin Fletcher</v>
      </c>
      <c r="G752" t="s">
        <v>4246</v>
      </c>
      <c r="H752" t="s">
        <v>32</v>
      </c>
      <c r="I752" t="str">
        <f t="shared" si="58"/>
        <v>United Kingdom</v>
      </c>
      <c r="J752" t="str">
        <f>TRIM(Table1[[#This Row],[Oldest Country]])</f>
        <v>United Kingdom</v>
      </c>
      <c r="K752" s="17">
        <v>44187</v>
      </c>
      <c r="L752" s="17" t="str">
        <f t="shared" si="56"/>
        <v>Tue</v>
      </c>
      <c r="M752" s="17">
        <v>2020</v>
      </c>
      <c r="N752" t="s">
        <v>68</v>
      </c>
      <c r="O752" t="s">
        <v>4247</v>
      </c>
      <c r="P752" t="s">
        <v>54</v>
      </c>
      <c r="Q752" t="s">
        <v>4248</v>
      </c>
      <c r="R752" t="str">
        <f t="shared" si="59"/>
        <v>Children &amp; Family Movies</v>
      </c>
    </row>
    <row r="753" spans="1:18" x14ac:dyDescent="0.2">
      <c r="A753" t="s">
        <v>4249</v>
      </c>
      <c r="B753" t="s">
        <v>1</v>
      </c>
      <c r="C753" t="str">
        <f t="shared" si="55"/>
        <v>Ariana grande</v>
      </c>
      <c r="D753" t="s">
        <v>4250</v>
      </c>
      <c r="E753" t="s">
        <v>4251</v>
      </c>
      <c r="F753" t="str">
        <f t="shared" si="57"/>
        <v>Ariana Grande</v>
      </c>
      <c r="G753" t="s">
        <v>4252</v>
      </c>
      <c r="H753" t="s">
        <v>2</v>
      </c>
      <c r="I753" t="str">
        <f t="shared" si="58"/>
        <v>United States</v>
      </c>
      <c r="J753" t="str">
        <f>TRIM(Table1[[#This Row],[Oldest Country]])</f>
        <v>United States</v>
      </c>
      <c r="K753" s="17">
        <v>44186</v>
      </c>
      <c r="L753" s="17" t="str">
        <f t="shared" si="56"/>
        <v>Mon</v>
      </c>
      <c r="M753" s="17">
        <v>2020</v>
      </c>
      <c r="N753" t="s">
        <v>8</v>
      </c>
      <c r="O753" t="s">
        <v>140</v>
      </c>
      <c r="P753" t="s">
        <v>291</v>
      </c>
      <c r="Q753" t="s">
        <v>4253</v>
      </c>
      <c r="R753" t="str">
        <f t="shared" si="59"/>
        <v>Documentaries</v>
      </c>
    </row>
    <row r="754" spans="1:18" x14ac:dyDescent="0.2">
      <c r="A754" t="s">
        <v>4254</v>
      </c>
      <c r="B754" t="s">
        <v>1</v>
      </c>
      <c r="C754" t="str">
        <f t="shared" si="55"/>
        <v>The Con Is On</v>
      </c>
      <c r="D754" t="s">
        <v>4255</v>
      </c>
      <c r="E754" t="s">
        <v>4256</v>
      </c>
      <c r="F754" t="str">
        <f t="shared" si="57"/>
        <v>Uma Thurman</v>
      </c>
      <c r="G754" t="s">
        <v>4257</v>
      </c>
      <c r="H754" t="s">
        <v>286</v>
      </c>
      <c r="I754" t="str">
        <f t="shared" si="58"/>
        <v>United States</v>
      </c>
      <c r="J754" t="str">
        <f>TRIM(Table1[[#This Row],[Oldest Country]])</f>
        <v>United States</v>
      </c>
      <c r="K754" s="17">
        <v>44186</v>
      </c>
      <c r="L754" s="17" t="str">
        <f t="shared" si="56"/>
        <v>Mon</v>
      </c>
      <c r="M754" s="17">
        <v>2018</v>
      </c>
      <c r="N754" t="s">
        <v>154</v>
      </c>
      <c r="O754" t="s">
        <v>211</v>
      </c>
      <c r="P754" t="s">
        <v>86</v>
      </c>
      <c r="Q754" t="s">
        <v>4258</v>
      </c>
      <c r="R754" t="str">
        <f t="shared" si="59"/>
        <v>Comedies</v>
      </c>
    </row>
    <row r="755" spans="1:18" x14ac:dyDescent="0.2">
      <c r="A755" t="s">
        <v>4259</v>
      </c>
      <c r="B755" t="s">
        <v>1</v>
      </c>
      <c r="C755" t="str">
        <f t="shared" si="55"/>
        <v>Mohamed Hussein</v>
      </c>
      <c r="D755" t="s">
        <v>4260</v>
      </c>
      <c r="E755" t="s">
        <v>4261</v>
      </c>
      <c r="F755" t="str">
        <f t="shared" si="57"/>
        <v>Mohamed Saad</v>
      </c>
      <c r="G755" t="s">
        <v>4262</v>
      </c>
      <c r="H755" t="s">
        <v>1410</v>
      </c>
      <c r="I755" t="str">
        <f t="shared" si="58"/>
        <v>Egypt</v>
      </c>
      <c r="J755" t="str">
        <f>TRIM(Table1[[#This Row],[Oldest Country]])</f>
        <v>Egypt</v>
      </c>
      <c r="K755" s="17">
        <v>44185</v>
      </c>
      <c r="L755" s="17" t="str">
        <f t="shared" si="56"/>
        <v>Sun</v>
      </c>
      <c r="M755" s="17">
        <v>2019</v>
      </c>
      <c r="N755" t="s">
        <v>33</v>
      </c>
      <c r="O755" t="s">
        <v>118</v>
      </c>
      <c r="P755" t="s">
        <v>66</v>
      </c>
      <c r="Q755" t="s">
        <v>4263</v>
      </c>
      <c r="R755" t="str">
        <f t="shared" si="59"/>
        <v>Comedies</v>
      </c>
    </row>
    <row r="756" spans="1:18" x14ac:dyDescent="0.2">
      <c r="A756" t="s">
        <v>4264</v>
      </c>
      <c r="B756" t="s">
        <v>1</v>
      </c>
      <c r="C756" t="str">
        <f t="shared" si="55"/>
        <v>Rhys Nicholson Live at the Athenaeum</v>
      </c>
      <c r="D756" t="s">
        <v>4265</v>
      </c>
      <c r="E756" t="s">
        <v>4266</v>
      </c>
      <c r="F756" t="str">
        <f t="shared" si="57"/>
        <v>Rhys Nicholson</v>
      </c>
      <c r="G756" t="s">
        <v>4267</v>
      </c>
      <c r="H756" t="s">
        <v>32</v>
      </c>
      <c r="I756" t="str">
        <f t="shared" si="58"/>
        <v>United Kingdom</v>
      </c>
      <c r="J756" t="str">
        <f>TRIM(Table1[[#This Row],[Oldest Country]])</f>
        <v>United Kingdom</v>
      </c>
      <c r="K756" s="17">
        <v>44185</v>
      </c>
      <c r="L756" s="17" t="str">
        <f t="shared" si="56"/>
        <v>Sun</v>
      </c>
      <c r="M756" s="17">
        <v>2020</v>
      </c>
      <c r="N756" t="s">
        <v>8</v>
      </c>
      <c r="O756" t="s">
        <v>1222</v>
      </c>
      <c r="P756" t="s">
        <v>851</v>
      </c>
      <c r="Q756" t="s">
        <v>4268</v>
      </c>
      <c r="R756" t="str">
        <f t="shared" si="59"/>
        <v>Stand-Up Comedy</v>
      </c>
    </row>
    <row r="757" spans="1:18" x14ac:dyDescent="0.2">
      <c r="A757" t="s">
        <v>4269</v>
      </c>
      <c r="B757" t="s">
        <v>1</v>
      </c>
      <c r="C757" t="str">
        <f t="shared" si="55"/>
        <v>Atlas Shrugged</v>
      </c>
      <c r="D757" t="s">
        <v>4270</v>
      </c>
      <c r="E757" t="s">
        <v>4271</v>
      </c>
      <c r="F757" t="str">
        <f t="shared" si="57"/>
        <v>Samantha Mathis</v>
      </c>
      <c r="G757" t="s">
        <v>4272</v>
      </c>
      <c r="H757" t="s">
        <v>2</v>
      </c>
      <c r="I757" t="str">
        <f t="shared" si="58"/>
        <v>United States</v>
      </c>
      <c r="J757" t="str">
        <f>TRIM(Table1[[#This Row],[Oldest Country]])</f>
        <v>United States</v>
      </c>
      <c r="K757" s="17">
        <v>44184</v>
      </c>
      <c r="L757" s="17" t="str">
        <f t="shared" si="56"/>
        <v>Sat</v>
      </c>
      <c r="M757" s="17">
        <v>2012</v>
      </c>
      <c r="N757" t="s">
        <v>3</v>
      </c>
      <c r="O757" t="s">
        <v>617</v>
      </c>
      <c r="P757" t="s">
        <v>316</v>
      </c>
      <c r="Q757" t="s">
        <v>4273</v>
      </c>
      <c r="R757" t="str">
        <f t="shared" si="59"/>
        <v>Dramas</v>
      </c>
    </row>
    <row r="758" spans="1:18" x14ac:dyDescent="0.2">
      <c r="A758" t="s">
        <v>4274</v>
      </c>
      <c r="B758" t="s">
        <v>1</v>
      </c>
      <c r="C758" t="str">
        <f t="shared" si="55"/>
        <v>Guest House</v>
      </c>
      <c r="D758" t="s">
        <v>4275</v>
      </c>
      <c r="E758" t="s">
        <v>4276</v>
      </c>
      <c r="F758" t="str">
        <f t="shared" si="57"/>
        <v>Pauly Shore</v>
      </c>
      <c r="G758" t="s">
        <v>4277</v>
      </c>
      <c r="H758" t="s">
        <v>2</v>
      </c>
      <c r="I758" t="str">
        <f t="shared" si="58"/>
        <v>United States</v>
      </c>
      <c r="J758" t="str">
        <f>TRIM(Table1[[#This Row],[Oldest Country]])</f>
        <v>United States</v>
      </c>
      <c r="K758" s="17">
        <v>44183</v>
      </c>
      <c r="L758" s="17" t="str">
        <f t="shared" si="56"/>
        <v>Fri</v>
      </c>
      <c r="M758" s="17">
        <v>2020</v>
      </c>
      <c r="N758" t="s">
        <v>154</v>
      </c>
      <c r="O758" t="s">
        <v>786</v>
      </c>
      <c r="P758" t="s">
        <v>86</v>
      </c>
      <c r="Q758" t="s">
        <v>4278</v>
      </c>
      <c r="R758" t="str">
        <f t="shared" si="59"/>
        <v>Comedies</v>
      </c>
    </row>
    <row r="759" spans="1:18" x14ac:dyDescent="0.2">
      <c r="A759" t="s">
        <v>4279</v>
      </c>
      <c r="B759" t="s">
        <v>1</v>
      </c>
      <c r="C759" t="str">
        <f t="shared" si="55"/>
        <v>Ma Rainey's Black Bottom</v>
      </c>
      <c r="D759" t="s">
        <v>4280</v>
      </c>
      <c r="E759" t="s">
        <v>4281</v>
      </c>
      <c r="F759" t="str">
        <f t="shared" si="57"/>
        <v>Viola Davis</v>
      </c>
      <c r="G759" t="s">
        <v>4282</v>
      </c>
      <c r="H759" t="s">
        <v>2</v>
      </c>
      <c r="I759" t="str">
        <f t="shared" si="58"/>
        <v>United States</v>
      </c>
      <c r="J759" t="str">
        <f>TRIM(Table1[[#This Row],[Oldest Country]])</f>
        <v>United States</v>
      </c>
      <c r="K759" s="17">
        <v>44183</v>
      </c>
      <c r="L759" s="17" t="str">
        <f t="shared" si="56"/>
        <v>Fri</v>
      </c>
      <c r="M759" s="17">
        <v>2020</v>
      </c>
      <c r="N759" t="s">
        <v>154</v>
      </c>
      <c r="O759" t="s">
        <v>60</v>
      </c>
      <c r="P759" t="s">
        <v>3314</v>
      </c>
      <c r="Q759" t="s">
        <v>4283</v>
      </c>
      <c r="R759" t="str">
        <f t="shared" si="59"/>
        <v>Dramas</v>
      </c>
    </row>
    <row r="760" spans="1:18" x14ac:dyDescent="0.2">
      <c r="A760" t="s">
        <v>4284</v>
      </c>
      <c r="B760" t="s">
        <v>1</v>
      </c>
      <c r="C760" t="str">
        <f t="shared" si="55"/>
        <v>Mukhsin</v>
      </c>
      <c r="D760" t="s">
        <v>4285</v>
      </c>
      <c r="E760" t="s">
        <v>4286</v>
      </c>
      <c r="F760" t="str">
        <f t="shared" si="57"/>
        <v>Mohd Syafie Naswip</v>
      </c>
      <c r="G760" t="s">
        <v>4287</v>
      </c>
      <c r="H760" t="s">
        <v>1416</v>
      </c>
      <c r="I760" t="str">
        <f t="shared" si="58"/>
        <v>Malaysia</v>
      </c>
      <c r="J760" t="str">
        <f>TRIM(Table1[[#This Row],[Oldest Country]])</f>
        <v>Malaysia</v>
      </c>
      <c r="K760" s="17">
        <v>44183</v>
      </c>
      <c r="L760" s="17" t="str">
        <f t="shared" si="56"/>
        <v>Fri</v>
      </c>
      <c r="M760" s="17">
        <v>2006</v>
      </c>
      <c r="N760" t="s">
        <v>53</v>
      </c>
      <c r="O760" t="s">
        <v>140</v>
      </c>
      <c r="P760" t="s">
        <v>1066</v>
      </c>
      <c r="Q760" t="s">
        <v>4288</v>
      </c>
      <c r="R760" t="str">
        <f t="shared" si="59"/>
        <v>Children &amp; Family Movies</v>
      </c>
    </row>
    <row r="761" spans="1:18" x14ac:dyDescent="0.2">
      <c r="A761" t="s">
        <v>4289</v>
      </c>
      <c r="B761" t="s">
        <v>6</v>
      </c>
      <c r="C761" t="str">
        <f t="shared" si="55"/>
        <v>Paava Kadhaigal</v>
      </c>
      <c r="D761" t="s">
        <v>4290</v>
      </c>
      <c r="E761" t="s">
        <v>4291</v>
      </c>
      <c r="F761" t="str">
        <f t="shared" si="57"/>
        <v>Kalidas Jayaram</v>
      </c>
      <c r="G761" t="s">
        <v>4292</v>
      </c>
      <c r="H761" t="s">
        <v>14</v>
      </c>
      <c r="I761" t="str">
        <f t="shared" si="58"/>
        <v>India</v>
      </c>
      <c r="J761" t="str">
        <f>TRIM(Table1[[#This Row],[Oldest Country]])</f>
        <v>India</v>
      </c>
      <c r="K761" s="17">
        <v>44183</v>
      </c>
      <c r="L761" s="17" t="str">
        <f t="shared" si="56"/>
        <v>Fri</v>
      </c>
      <c r="M761" s="17">
        <v>2020</v>
      </c>
      <c r="N761" t="s">
        <v>8</v>
      </c>
      <c r="O761" t="s">
        <v>12</v>
      </c>
      <c r="P761" t="s">
        <v>167</v>
      </c>
      <c r="Q761" t="s">
        <v>4293</v>
      </c>
      <c r="R761" t="str">
        <f t="shared" si="59"/>
        <v>International TV Shows</v>
      </c>
    </row>
    <row r="762" spans="1:18" x14ac:dyDescent="0.2">
      <c r="A762" t="s">
        <v>4294</v>
      </c>
      <c r="B762" t="s">
        <v>1</v>
      </c>
      <c r="C762" t="str">
        <f t="shared" si="55"/>
        <v>Rabun</v>
      </c>
      <c r="D762" t="s">
        <v>4295</v>
      </c>
      <c r="E762" t="s">
        <v>4286</v>
      </c>
      <c r="F762" t="str">
        <f t="shared" si="57"/>
        <v>M. Rajoli</v>
      </c>
      <c r="G762" t="s">
        <v>4296</v>
      </c>
      <c r="H762" t="s">
        <v>1416</v>
      </c>
      <c r="I762" t="str">
        <f t="shared" si="58"/>
        <v>Malaysia</v>
      </c>
      <c r="J762" t="str">
        <f>TRIM(Table1[[#This Row],[Oldest Country]])</f>
        <v>Malaysia</v>
      </c>
      <c r="K762" s="17">
        <v>44183</v>
      </c>
      <c r="L762" s="17" t="str">
        <f t="shared" si="56"/>
        <v>Fri</v>
      </c>
      <c r="M762" s="17">
        <v>2004</v>
      </c>
      <c r="N762" t="s">
        <v>53</v>
      </c>
      <c r="O762" t="s">
        <v>216</v>
      </c>
      <c r="P762" t="s">
        <v>26</v>
      </c>
      <c r="Q762" t="s">
        <v>4297</v>
      </c>
      <c r="R762" t="str">
        <f t="shared" si="59"/>
        <v>Dramas</v>
      </c>
    </row>
    <row r="763" spans="1:18" x14ac:dyDescent="0.2">
      <c r="A763" t="s">
        <v>4298</v>
      </c>
      <c r="B763" t="s">
        <v>1</v>
      </c>
      <c r="C763" t="str">
        <f t="shared" si="55"/>
        <v>Talentime</v>
      </c>
      <c r="D763" t="s">
        <v>4299</v>
      </c>
      <c r="E763" t="s">
        <v>4286</v>
      </c>
      <c r="F763" t="str">
        <f t="shared" si="57"/>
        <v>Mahesh Jugal Kishor</v>
      </c>
      <c r="G763" t="s">
        <v>4300</v>
      </c>
      <c r="H763" t="s">
        <v>1416</v>
      </c>
      <c r="I763" t="str">
        <f t="shared" si="58"/>
        <v>Malaysia</v>
      </c>
      <c r="J763" t="str">
        <f>TRIM(Table1[[#This Row],[Oldest Country]])</f>
        <v>Malaysia</v>
      </c>
      <c r="K763" s="17">
        <v>44183</v>
      </c>
      <c r="L763" s="17" t="str">
        <f t="shared" si="56"/>
        <v>Fri</v>
      </c>
      <c r="M763" s="17">
        <v>2009</v>
      </c>
      <c r="N763" t="s">
        <v>33</v>
      </c>
      <c r="O763" t="s">
        <v>422</v>
      </c>
      <c r="P763" t="s">
        <v>278</v>
      </c>
      <c r="Q763" t="s">
        <v>4301</v>
      </c>
      <c r="R763" t="str">
        <f t="shared" si="59"/>
        <v>Dramas</v>
      </c>
    </row>
    <row r="764" spans="1:18" x14ac:dyDescent="0.2">
      <c r="A764" t="s">
        <v>4302</v>
      </c>
      <c r="B764" t="s">
        <v>1</v>
      </c>
      <c r="C764" t="str">
        <f t="shared" si="55"/>
        <v>An Unremarkable Christmas</v>
      </c>
      <c r="D764" t="s">
        <v>4303</v>
      </c>
      <c r="E764" t="s">
        <v>4304</v>
      </c>
      <c r="F764" t="str">
        <f t="shared" si="57"/>
        <v>Antonio Sanint</v>
      </c>
      <c r="G764" t="s">
        <v>4305</v>
      </c>
      <c r="H764" t="s">
        <v>849</v>
      </c>
      <c r="I764" t="str">
        <f t="shared" si="58"/>
        <v>Colombia</v>
      </c>
      <c r="J764" t="str">
        <f>TRIM(Table1[[#This Row],[Oldest Country]])</f>
        <v>Colombia</v>
      </c>
      <c r="K764" s="17">
        <v>44182</v>
      </c>
      <c r="L764" s="17" t="str">
        <f t="shared" si="56"/>
        <v>Thu</v>
      </c>
      <c r="M764" s="17">
        <v>2020</v>
      </c>
      <c r="N764" t="s">
        <v>33</v>
      </c>
      <c r="O764" t="s">
        <v>232</v>
      </c>
      <c r="P764" t="s">
        <v>250</v>
      </c>
      <c r="Q764" t="s">
        <v>4306</v>
      </c>
      <c r="R764" t="str">
        <f t="shared" si="59"/>
        <v>Comedies</v>
      </c>
    </row>
    <row r="765" spans="1:18" x14ac:dyDescent="0.2">
      <c r="A765" t="s">
        <v>4307</v>
      </c>
      <c r="B765" t="s">
        <v>1</v>
      </c>
      <c r="C765" t="str">
        <f t="shared" si="55"/>
        <v>Braven</v>
      </c>
      <c r="D765" t="s">
        <v>4308</v>
      </c>
      <c r="E765" t="s">
        <v>4309</v>
      </c>
      <c r="F765" t="str">
        <f t="shared" si="57"/>
        <v>Jason Momoa</v>
      </c>
      <c r="G765" t="s">
        <v>4310</v>
      </c>
      <c r="H765" t="s">
        <v>508</v>
      </c>
      <c r="I765" t="str">
        <f t="shared" si="58"/>
        <v>Canada</v>
      </c>
      <c r="J765" t="str">
        <f>TRIM(Table1[[#This Row],[Oldest Country]])</f>
        <v>Canada</v>
      </c>
      <c r="K765" s="17">
        <v>44182</v>
      </c>
      <c r="L765" s="17" t="str">
        <f t="shared" si="56"/>
        <v>Thu</v>
      </c>
      <c r="M765" s="17">
        <v>2018</v>
      </c>
      <c r="N765" t="s">
        <v>154</v>
      </c>
      <c r="O765" t="s">
        <v>60</v>
      </c>
      <c r="P765" t="s">
        <v>156</v>
      </c>
      <c r="Q765" t="s">
        <v>4311</v>
      </c>
      <c r="R765" t="str">
        <f t="shared" si="59"/>
        <v>Action &amp; Adventure</v>
      </c>
    </row>
    <row r="766" spans="1:18" x14ac:dyDescent="0.2">
      <c r="A766" t="s">
        <v>4312</v>
      </c>
      <c r="B766" t="s">
        <v>1</v>
      </c>
      <c r="C766" t="str">
        <f t="shared" si="55"/>
        <v>Eggnoid</v>
      </c>
      <c r="D766" t="s">
        <v>4313</v>
      </c>
      <c r="E766" t="s">
        <v>4314</v>
      </c>
      <c r="F766" t="str">
        <f t="shared" si="57"/>
        <v>Morgan Oey</v>
      </c>
      <c r="G766" t="s">
        <v>4315</v>
      </c>
      <c r="H766" t="s">
        <v>1308</v>
      </c>
      <c r="I766" t="str">
        <f t="shared" si="58"/>
        <v>Indonesia</v>
      </c>
      <c r="J766" t="str">
        <f>TRIM(Table1[[#This Row],[Oldest Country]])</f>
        <v>Indonesia</v>
      </c>
      <c r="K766" s="17">
        <v>44182</v>
      </c>
      <c r="L766" s="17" t="str">
        <f t="shared" si="56"/>
        <v>Thu</v>
      </c>
      <c r="M766" s="17">
        <v>2019</v>
      </c>
      <c r="N766" t="s">
        <v>33</v>
      </c>
      <c r="O766" t="s">
        <v>196</v>
      </c>
      <c r="P766" t="s">
        <v>278</v>
      </c>
      <c r="Q766" t="s">
        <v>4316</v>
      </c>
      <c r="R766" t="str">
        <f t="shared" si="59"/>
        <v>Dramas</v>
      </c>
    </row>
    <row r="767" spans="1:18" x14ac:dyDescent="0.2">
      <c r="A767" t="s">
        <v>4317</v>
      </c>
      <c r="B767" t="s">
        <v>1</v>
      </c>
      <c r="C767" t="str">
        <f t="shared" si="55"/>
        <v>Love You to the Stars and Back</v>
      </c>
      <c r="D767" t="s">
        <v>4318</v>
      </c>
      <c r="E767" t="s">
        <v>1821</v>
      </c>
      <c r="F767" t="str">
        <f t="shared" si="57"/>
        <v>Julia Barretto</v>
      </c>
      <c r="G767" t="s">
        <v>4319</v>
      </c>
      <c r="H767" t="s">
        <v>1823</v>
      </c>
      <c r="I767" t="str">
        <f t="shared" si="58"/>
        <v>Philippines</v>
      </c>
      <c r="J767" t="str">
        <f>TRIM(Table1[[#This Row],[Oldest Country]])</f>
        <v>Philippines</v>
      </c>
      <c r="K767" s="17">
        <v>44182</v>
      </c>
      <c r="L767" s="17" t="str">
        <f t="shared" si="56"/>
        <v>Thu</v>
      </c>
      <c r="M767" s="17">
        <v>2017</v>
      </c>
      <c r="N767" t="s">
        <v>33</v>
      </c>
      <c r="O767" t="s">
        <v>102</v>
      </c>
      <c r="P767" t="s">
        <v>75</v>
      </c>
      <c r="Q767" t="s">
        <v>4320</v>
      </c>
      <c r="R767" t="str">
        <f t="shared" si="59"/>
        <v>Comedies</v>
      </c>
    </row>
    <row r="768" spans="1:18" x14ac:dyDescent="0.2">
      <c r="A768" t="s">
        <v>4321</v>
      </c>
      <c r="B768" t="s">
        <v>1</v>
      </c>
      <c r="C768" t="str">
        <f t="shared" si="55"/>
        <v>Sakaling Maging Tayo</v>
      </c>
      <c r="D768" t="s">
        <v>4322</v>
      </c>
      <c r="E768" t="s">
        <v>344</v>
      </c>
      <c r="F768" t="str">
        <f t="shared" si="57"/>
        <v>McCoy De Leon</v>
      </c>
      <c r="G768" t="s">
        <v>4323</v>
      </c>
      <c r="H768" t="s">
        <v>1823</v>
      </c>
      <c r="I768" t="str">
        <f t="shared" si="58"/>
        <v>Philippines</v>
      </c>
      <c r="J768" t="str">
        <f>TRIM(Table1[[#This Row],[Oldest Country]])</f>
        <v>Philippines</v>
      </c>
      <c r="K768" s="17">
        <v>44182</v>
      </c>
      <c r="L768" s="17" t="str">
        <f t="shared" si="56"/>
        <v>Thu</v>
      </c>
      <c r="M768" s="17">
        <v>2019</v>
      </c>
      <c r="N768" t="s">
        <v>33</v>
      </c>
      <c r="O768" t="s">
        <v>4</v>
      </c>
      <c r="P768" t="s">
        <v>1385</v>
      </c>
      <c r="Q768" t="s">
        <v>4324</v>
      </c>
      <c r="R768" t="str">
        <f t="shared" si="59"/>
        <v>International Movies</v>
      </c>
    </row>
    <row r="769" spans="1:18" x14ac:dyDescent="0.2">
      <c r="A769" t="s">
        <v>4325</v>
      </c>
      <c r="B769" t="s">
        <v>6</v>
      </c>
      <c r="C769" t="str">
        <f t="shared" si="55"/>
        <v>Schulz Saves America</v>
      </c>
      <c r="D769" t="s">
        <v>4326</v>
      </c>
      <c r="E769" t="s">
        <v>4327</v>
      </c>
      <c r="F769" t="str">
        <f t="shared" si="57"/>
        <v>Andrew Schulz</v>
      </c>
      <c r="G769" t="s">
        <v>4328</v>
      </c>
      <c r="H769" t="s">
        <v>2</v>
      </c>
      <c r="I769" t="str">
        <f t="shared" si="58"/>
        <v>United States</v>
      </c>
      <c r="J769" t="str">
        <f>TRIM(Table1[[#This Row],[Oldest Country]])</f>
        <v>United States</v>
      </c>
      <c r="K769" s="17">
        <v>44182</v>
      </c>
      <c r="L769" s="17" t="str">
        <f t="shared" si="56"/>
        <v>Thu</v>
      </c>
      <c r="M769" s="17">
        <v>2020</v>
      </c>
      <c r="N769" t="s">
        <v>8</v>
      </c>
      <c r="O769" t="s">
        <v>12</v>
      </c>
      <c r="P769" t="s">
        <v>1191</v>
      </c>
      <c r="Q769" t="s">
        <v>4329</v>
      </c>
      <c r="R769" t="str">
        <f t="shared" si="59"/>
        <v>Stand-Up Comedy &amp; Talk Shows</v>
      </c>
    </row>
    <row r="770" spans="1:18" x14ac:dyDescent="0.2">
      <c r="A770" t="s">
        <v>4330</v>
      </c>
      <c r="B770" t="s">
        <v>6</v>
      </c>
      <c r="C770" t="str">
        <f t="shared" ref="C770:C833" si="60">IFERROR(LEFT(D770, FIND(":", D770)-1), D770)</f>
        <v>Anitta</v>
      </c>
      <c r="D770" t="s">
        <v>4331</v>
      </c>
      <c r="E770" t="s">
        <v>4332</v>
      </c>
      <c r="F770" t="str">
        <f t="shared" si="57"/>
        <v>Anitta</v>
      </c>
      <c r="G770" t="s">
        <v>4333</v>
      </c>
      <c r="H770" t="s">
        <v>929</v>
      </c>
      <c r="I770" t="str">
        <f t="shared" si="58"/>
        <v>Brazil</v>
      </c>
      <c r="J770" t="str">
        <f>TRIM(Table1[[#This Row],[Oldest Country]])</f>
        <v>Brazil</v>
      </c>
      <c r="K770" s="17">
        <v>44181</v>
      </c>
      <c r="L770" s="17" t="str">
        <f t="shared" ref="L770:L833" si="61">TEXT(K:K, "DDD")</f>
        <v>Wed</v>
      </c>
      <c r="M770" s="17">
        <v>2020</v>
      </c>
      <c r="N770" t="s">
        <v>8</v>
      </c>
      <c r="O770" t="s">
        <v>12</v>
      </c>
      <c r="P770" t="s">
        <v>235</v>
      </c>
      <c r="Q770" t="s">
        <v>4334</v>
      </c>
      <c r="R770" t="str">
        <f t="shared" si="59"/>
        <v>Docuseries</v>
      </c>
    </row>
    <row r="771" spans="1:18" x14ac:dyDescent="0.2">
      <c r="A771" t="s">
        <v>4335</v>
      </c>
      <c r="B771" t="s">
        <v>1</v>
      </c>
      <c r="C771" t="str">
        <f t="shared" si="60"/>
        <v>Bwakaw</v>
      </c>
      <c r="D771" t="s">
        <v>4336</v>
      </c>
      <c r="E771" t="s">
        <v>4337</v>
      </c>
      <c r="F771" t="str">
        <f t="shared" ref="F771:F834" si="62">IFERROR(LEFT(G771, FIND(",",G771)-1),G771)</f>
        <v>Eddie Garcia</v>
      </c>
      <c r="G771" t="s">
        <v>4338</v>
      </c>
      <c r="H771" t="s">
        <v>4339</v>
      </c>
      <c r="I771" t="str">
        <f t="shared" ref="I771:I834" si="63">IFERROR(LEFT(H771, FIND(",", H771) -1), H771)</f>
        <v>Philippines</v>
      </c>
      <c r="J771" t="str">
        <f>TRIM(Table1[[#This Row],[Oldest Country]])</f>
        <v>Philippines</v>
      </c>
      <c r="K771" s="17">
        <v>44181</v>
      </c>
      <c r="L771" s="17" t="str">
        <f t="shared" si="61"/>
        <v>Wed</v>
      </c>
      <c r="M771" s="17">
        <v>2012</v>
      </c>
      <c r="N771" t="s">
        <v>8</v>
      </c>
      <c r="O771" t="s">
        <v>108</v>
      </c>
      <c r="P771" t="s">
        <v>2179</v>
      </c>
      <c r="Q771" t="s">
        <v>4340</v>
      </c>
      <c r="R771" t="str">
        <f t="shared" ref="R771:R834" si="64">IFERROR(LEFT(P771, FIND(",", P771)-1), P771)</f>
        <v>Dramas</v>
      </c>
    </row>
    <row r="772" spans="1:18" x14ac:dyDescent="0.2">
      <c r="A772" t="s">
        <v>4341</v>
      </c>
      <c r="B772" t="s">
        <v>1</v>
      </c>
      <c r="C772" t="str">
        <f t="shared" si="60"/>
        <v>Incarnate</v>
      </c>
      <c r="D772" t="s">
        <v>4342</v>
      </c>
      <c r="E772" t="s">
        <v>4343</v>
      </c>
      <c r="F772" t="str">
        <f t="shared" si="62"/>
        <v>Aaron Eckhart</v>
      </c>
      <c r="G772" t="s">
        <v>4344</v>
      </c>
      <c r="H772" t="s">
        <v>2</v>
      </c>
      <c r="I772" t="str">
        <f t="shared" si="63"/>
        <v>United States</v>
      </c>
      <c r="J772" t="str">
        <f>TRIM(Table1[[#This Row],[Oldest Country]])</f>
        <v>United States</v>
      </c>
      <c r="K772" s="17">
        <v>44181</v>
      </c>
      <c r="L772" s="17" t="str">
        <f t="shared" si="61"/>
        <v>Wed</v>
      </c>
      <c r="M772" s="17">
        <v>2016</v>
      </c>
      <c r="N772" t="s">
        <v>3</v>
      </c>
      <c r="O772" t="s">
        <v>265</v>
      </c>
      <c r="P772" t="s">
        <v>1672</v>
      </c>
      <c r="Q772" t="s">
        <v>4345</v>
      </c>
      <c r="R772" t="str">
        <f t="shared" si="64"/>
        <v>Horror Movies</v>
      </c>
    </row>
    <row r="773" spans="1:18" x14ac:dyDescent="0.2">
      <c r="A773" t="s">
        <v>4346</v>
      </c>
      <c r="B773" t="s">
        <v>1</v>
      </c>
      <c r="C773" t="str">
        <f t="shared" si="60"/>
        <v>Lee Daniels' The Butler</v>
      </c>
      <c r="D773" t="s">
        <v>4347</v>
      </c>
      <c r="E773" t="s">
        <v>4348</v>
      </c>
      <c r="F773" t="str">
        <f t="shared" si="62"/>
        <v>Forest Whitaker</v>
      </c>
      <c r="G773" t="s">
        <v>4349</v>
      </c>
      <c r="H773" t="s">
        <v>2</v>
      </c>
      <c r="I773" t="str">
        <f t="shared" si="63"/>
        <v>United States</v>
      </c>
      <c r="J773" t="str">
        <f>TRIM(Table1[[#This Row],[Oldest Country]])</f>
        <v>United States</v>
      </c>
      <c r="K773" s="17">
        <v>44181</v>
      </c>
      <c r="L773" s="17" t="str">
        <f t="shared" si="61"/>
        <v>Wed</v>
      </c>
      <c r="M773" s="17">
        <v>2013</v>
      </c>
      <c r="N773" t="s">
        <v>3</v>
      </c>
      <c r="O773" t="s">
        <v>1190</v>
      </c>
      <c r="P773" t="s">
        <v>316</v>
      </c>
      <c r="Q773" t="s">
        <v>4350</v>
      </c>
      <c r="R773" t="str">
        <f t="shared" si="64"/>
        <v>Dramas</v>
      </c>
    </row>
    <row r="774" spans="1:18" x14ac:dyDescent="0.2">
      <c r="A774" t="s">
        <v>4351</v>
      </c>
      <c r="B774" t="s">
        <v>1</v>
      </c>
      <c r="C774" t="str">
        <f t="shared" si="60"/>
        <v>Nocturnal Animals</v>
      </c>
      <c r="D774" t="s">
        <v>4352</v>
      </c>
      <c r="E774" t="s">
        <v>4353</v>
      </c>
      <c r="F774" t="str">
        <f t="shared" si="62"/>
        <v>Amy Adams</v>
      </c>
      <c r="G774" t="s">
        <v>4354</v>
      </c>
      <c r="H774" t="s">
        <v>2</v>
      </c>
      <c r="I774" t="str">
        <f t="shared" si="63"/>
        <v>United States</v>
      </c>
      <c r="J774" t="str">
        <f>TRIM(Table1[[#This Row],[Oldest Country]])</f>
        <v>United States</v>
      </c>
      <c r="K774" s="17">
        <v>44181</v>
      </c>
      <c r="L774" s="17" t="str">
        <f t="shared" si="61"/>
        <v>Wed</v>
      </c>
      <c r="M774" s="17">
        <v>2016</v>
      </c>
      <c r="N774" t="s">
        <v>154</v>
      </c>
      <c r="O774" t="s">
        <v>297</v>
      </c>
      <c r="P774" t="s">
        <v>164</v>
      </c>
      <c r="Q774" t="s">
        <v>4355</v>
      </c>
      <c r="R774" t="str">
        <f t="shared" si="64"/>
        <v>Dramas</v>
      </c>
    </row>
    <row r="775" spans="1:18" x14ac:dyDescent="0.2">
      <c r="A775" t="s">
        <v>4356</v>
      </c>
      <c r="B775" t="s">
        <v>1</v>
      </c>
      <c r="C775" t="str">
        <f t="shared" si="60"/>
        <v>Vir Das</v>
      </c>
      <c r="D775" t="s">
        <v>4357</v>
      </c>
      <c r="E775" t="s">
        <v>4358</v>
      </c>
      <c r="F775" t="str">
        <f t="shared" si="62"/>
        <v>Vir Das</v>
      </c>
      <c r="G775" t="s">
        <v>4358</v>
      </c>
      <c r="H775" t="s">
        <v>14</v>
      </c>
      <c r="I775" t="str">
        <f t="shared" si="63"/>
        <v>India</v>
      </c>
      <c r="J775" t="str">
        <f>TRIM(Table1[[#This Row],[Oldest Country]])</f>
        <v>India</v>
      </c>
      <c r="K775" s="17">
        <v>44181</v>
      </c>
      <c r="L775" s="17" t="str">
        <f t="shared" si="61"/>
        <v>Wed</v>
      </c>
      <c r="M775" s="17">
        <v>2020</v>
      </c>
      <c r="N775" t="s">
        <v>8</v>
      </c>
      <c r="O775" t="s">
        <v>4359</v>
      </c>
      <c r="P775" t="s">
        <v>851</v>
      </c>
      <c r="Q775" t="s">
        <v>4360</v>
      </c>
      <c r="R775" t="str">
        <f t="shared" si="64"/>
        <v>Stand-Up Comedy</v>
      </c>
    </row>
    <row r="776" spans="1:18" x14ac:dyDescent="0.2">
      <c r="A776" t="s">
        <v>4361</v>
      </c>
      <c r="B776" t="s">
        <v>1</v>
      </c>
      <c r="C776" t="str">
        <f t="shared" si="60"/>
        <v>Grizzlies</v>
      </c>
      <c r="D776" t="s">
        <v>4362</v>
      </c>
      <c r="E776" t="s">
        <v>4363</v>
      </c>
      <c r="F776" t="str">
        <f t="shared" si="62"/>
        <v>Ben Schnetzer</v>
      </c>
      <c r="G776" t="s">
        <v>4364</v>
      </c>
      <c r="H776" t="s">
        <v>508</v>
      </c>
      <c r="I776" t="str">
        <f t="shared" si="63"/>
        <v>Canada</v>
      </c>
      <c r="J776" t="str">
        <f>TRIM(Table1[[#This Row],[Oldest Country]])</f>
        <v>Canada</v>
      </c>
      <c r="K776" s="17">
        <v>44180</v>
      </c>
      <c r="L776" s="17" t="str">
        <f t="shared" si="61"/>
        <v>Tue</v>
      </c>
      <c r="M776" s="17">
        <v>2018</v>
      </c>
      <c r="N776" t="s">
        <v>154</v>
      </c>
      <c r="O776" t="s">
        <v>100</v>
      </c>
      <c r="P776" t="s">
        <v>4365</v>
      </c>
      <c r="Q776" t="s">
        <v>4366</v>
      </c>
      <c r="R776" t="str">
        <f t="shared" si="64"/>
        <v>Dramas</v>
      </c>
    </row>
    <row r="777" spans="1:18" x14ac:dyDescent="0.2">
      <c r="A777" t="s">
        <v>4367</v>
      </c>
      <c r="B777" t="s">
        <v>1</v>
      </c>
      <c r="C777" t="str">
        <f t="shared" si="60"/>
        <v>The Professor and the Madman</v>
      </c>
      <c r="D777" t="s">
        <v>4368</v>
      </c>
      <c r="E777" t="s">
        <v>4369</v>
      </c>
      <c r="F777" t="str">
        <f t="shared" si="62"/>
        <v>Mel Gibson</v>
      </c>
      <c r="G777" t="s">
        <v>4370</v>
      </c>
      <c r="H777" t="s">
        <v>4371</v>
      </c>
      <c r="I777" t="str">
        <f t="shared" si="63"/>
        <v>Ireland</v>
      </c>
      <c r="J777" t="str">
        <f>TRIM(Table1[[#This Row],[Oldest Country]])</f>
        <v>Ireland</v>
      </c>
      <c r="K777" s="17">
        <v>44180</v>
      </c>
      <c r="L777" s="17" t="str">
        <f t="shared" si="61"/>
        <v>Tue</v>
      </c>
      <c r="M777" s="17">
        <v>2019</v>
      </c>
      <c r="N777" t="s">
        <v>33</v>
      </c>
      <c r="O777" t="s">
        <v>25</v>
      </c>
      <c r="P777" t="s">
        <v>652</v>
      </c>
      <c r="Q777" t="s">
        <v>4372</v>
      </c>
      <c r="R777" t="str">
        <f t="shared" si="64"/>
        <v>Dramas</v>
      </c>
    </row>
    <row r="778" spans="1:18" x14ac:dyDescent="0.2">
      <c r="A778" t="s">
        <v>4373</v>
      </c>
      <c r="B778" t="s">
        <v>1</v>
      </c>
      <c r="C778" t="str">
        <f t="shared" si="60"/>
        <v>A California Christmas</v>
      </c>
      <c r="D778" t="s">
        <v>4374</v>
      </c>
      <c r="E778" t="s">
        <v>4375</v>
      </c>
      <c r="F778" t="str">
        <f t="shared" si="62"/>
        <v>Lauren Swickard</v>
      </c>
      <c r="G778" t="s">
        <v>4376</v>
      </c>
      <c r="H778" t="s">
        <v>2</v>
      </c>
      <c r="I778" t="str">
        <f t="shared" si="63"/>
        <v>United States</v>
      </c>
      <c r="J778" t="str">
        <f>TRIM(Table1[[#This Row],[Oldest Country]])</f>
        <v>United States</v>
      </c>
      <c r="K778" s="17">
        <v>44179</v>
      </c>
      <c r="L778" s="17" t="str">
        <f t="shared" si="61"/>
        <v>Mon</v>
      </c>
      <c r="M778" s="17">
        <v>2020</v>
      </c>
      <c r="N778" t="s">
        <v>3</v>
      </c>
      <c r="O778" t="s">
        <v>625</v>
      </c>
      <c r="P778" t="s">
        <v>318</v>
      </c>
      <c r="Q778" t="s">
        <v>4377</v>
      </c>
      <c r="R778" t="str">
        <f t="shared" si="64"/>
        <v>Comedies</v>
      </c>
    </row>
    <row r="779" spans="1:18" x14ac:dyDescent="0.2">
      <c r="A779" t="s">
        <v>4378</v>
      </c>
      <c r="B779" t="s">
        <v>1</v>
      </c>
      <c r="C779" t="str">
        <f t="shared" si="60"/>
        <v>Giving Voice</v>
      </c>
      <c r="D779" t="s">
        <v>4379</v>
      </c>
      <c r="E779" t="s">
        <v>4380</v>
      </c>
      <c r="F779" t="str">
        <f t="shared" si="62"/>
        <v>Viola Davis</v>
      </c>
      <c r="G779" t="s">
        <v>4381</v>
      </c>
      <c r="H779" t="s">
        <v>2</v>
      </c>
      <c r="I779" t="str">
        <f t="shared" si="63"/>
        <v>United States</v>
      </c>
      <c r="J779" t="str">
        <f>TRIM(Table1[[#This Row],[Oldest Country]])</f>
        <v>United States</v>
      </c>
      <c r="K779" s="17">
        <v>44176</v>
      </c>
      <c r="L779" s="17" t="str">
        <f t="shared" si="61"/>
        <v>Fri</v>
      </c>
      <c r="M779" s="17">
        <v>2020</v>
      </c>
      <c r="N779" t="s">
        <v>3</v>
      </c>
      <c r="O779" t="s">
        <v>18</v>
      </c>
      <c r="P779" t="s">
        <v>5</v>
      </c>
      <c r="Q779" t="s">
        <v>4382</v>
      </c>
      <c r="R779" t="str">
        <f t="shared" si="64"/>
        <v>Documentaries</v>
      </c>
    </row>
    <row r="780" spans="1:18" x14ac:dyDescent="0.2">
      <c r="A780" t="s">
        <v>4383</v>
      </c>
      <c r="B780" t="s">
        <v>1</v>
      </c>
      <c r="C780" t="str">
        <f t="shared" si="60"/>
        <v>The Prom</v>
      </c>
      <c r="D780" t="s">
        <v>4384</v>
      </c>
      <c r="E780" t="s">
        <v>4385</v>
      </c>
      <c r="F780" t="str">
        <f t="shared" si="62"/>
        <v>Meryl Streep</v>
      </c>
      <c r="G780" t="s">
        <v>4386</v>
      </c>
      <c r="H780" t="s">
        <v>2</v>
      </c>
      <c r="I780" t="str">
        <f t="shared" si="63"/>
        <v>United States</v>
      </c>
      <c r="J780" t="str">
        <f>TRIM(Table1[[#This Row],[Oldest Country]])</f>
        <v>United States</v>
      </c>
      <c r="K780" s="17">
        <v>44176</v>
      </c>
      <c r="L780" s="17" t="str">
        <f t="shared" si="61"/>
        <v>Fri</v>
      </c>
      <c r="M780" s="17">
        <v>2020</v>
      </c>
      <c r="N780" t="s">
        <v>3</v>
      </c>
      <c r="O780" t="s">
        <v>1190</v>
      </c>
      <c r="P780" t="s">
        <v>4387</v>
      </c>
      <c r="Q780" t="s">
        <v>4388</v>
      </c>
      <c r="R780" t="str">
        <f t="shared" si="64"/>
        <v>Comedies</v>
      </c>
    </row>
    <row r="781" spans="1:18" x14ac:dyDescent="0.2">
      <c r="A781" t="s">
        <v>4389</v>
      </c>
      <c r="B781" t="s">
        <v>1</v>
      </c>
      <c r="C781" t="str">
        <f t="shared" si="60"/>
        <v>Torbaaz</v>
      </c>
      <c r="D781" t="s">
        <v>4390</v>
      </c>
      <c r="E781" t="s">
        <v>4391</v>
      </c>
      <c r="F781" t="str">
        <f t="shared" si="62"/>
        <v>Sanjay Dutt</v>
      </c>
      <c r="G781" t="s">
        <v>4392</v>
      </c>
      <c r="H781" t="s">
        <v>14</v>
      </c>
      <c r="I781" t="str">
        <f t="shared" si="63"/>
        <v>India</v>
      </c>
      <c r="J781" t="str">
        <f>TRIM(Table1[[#This Row],[Oldest Country]])</f>
        <v>India</v>
      </c>
      <c r="K781" s="17">
        <v>44176</v>
      </c>
      <c r="L781" s="17" t="str">
        <f t="shared" si="61"/>
        <v>Fri</v>
      </c>
      <c r="M781" s="17">
        <v>2020</v>
      </c>
      <c r="N781" t="s">
        <v>8</v>
      </c>
      <c r="O781" t="s">
        <v>726</v>
      </c>
      <c r="P781" t="s">
        <v>2256</v>
      </c>
      <c r="Q781" t="s">
        <v>4393</v>
      </c>
      <c r="R781" t="str">
        <f t="shared" si="64"/>
        <v>Dramas</v>
      </c>
    </row>
    <row r="782" spans="1:18" x14ac:dyDescent="0.2">
      <c r="A782" t="s">
        <v>4394</v>
      </c>
      <c r="B782" t="s">
        <v>1</v>
      </c>
      <c r="C782" t="str">
        <f t="shared" si="60"/>
        <v>Funny Boy</v>
      </c>
      <c r="D782" t="s">
        <v>4395</v>
      </c>
      <c r="E782" t="s">
        <v>4396</v>
      </c>
      <c r="F782" t="str">
        <f t="shared" si="62"/>
        <v>Brandon Ingram</v>
      </c>
      <c r="G782" t="s">
        <v>4397</v>
      </c>
      <c r="H782" t="s">
        <v>922</v>
      </c>
      <c r="I782" t="str">
        <f t="shared" si="63"/>
        <v>Canada</v>
      </c>
      <c r="J782" t="str">
        <f>TRIM(Table1[[#This Row],[Oldest Country]])</f>
        <v>Canada</v>
      </c>
      <c r="K782" s="17">
        <v>44175</v>
      </c>
      <c r="L782" s="17" t="str">
        <f t="shared" si="61"/>
        <v>Thu</v>
      </c>
      <c r="M782" s="17">
        <v>2020</v>
      </c>
      <c r="N782" t="s">
        <v>8</v>
      </c>
      <c r="O782" t="s">
        <v>482</v>
      </c>
      <c r="P782" t="s">
        <v>4132</v>
      </c>
      <c r="Q782" t="s">
        <v>4398</v>
      </c>
      <c r="R782" t="str">
        <f t="shared" si="64"/>
        <v>Dramas</v>
      </c>
    </row>
    <row r="783" spans="1:18" x14ac:dyDescent="0.2">
      <c r="A783" t="s">
        <v>4399</v>
      </c>
      <c r="B783" t="s">
        <v>1</v>
      </c>
      <c r="C783" t="str">
        <f t="shared" si="60"/>
        <v>Just The Way You Are</v>
      </c>
      <c r="D783" t="s">
        <v>4400</v>
      </c>
      <c r="E783" t="s">
        <v>4401</v>
      </c>
      <c r="F783" t="str">
        <f t="shared" si="62"/>
        <v>Enrique Gil</v>
      </c>
      <c r="G783" t="s">
        <v>4402</v>
      </c>
      <c r="H783" t="s">
        <v>1823</v>
      </c>
      <c r="I783" t="str">
        <f t="shared" si="63"/>
        <v>Philippines</v>
      </c>
      <c r="J783" t="str">
        <f>TRIM(Table1[[#This Row],[Oldest Country]])</f>
        <v>Philippines</v>
      </c>
      <c r="K783" s="17">
        <v>44175</v>
      </c>
      <c r="L783" s="17" t="str">
        <f t="shared" si="61"/>
        <v>Thu</v>
      </c>
      <c r="M783" s="17">
        <v>2016</v>
      </c>
      <c r="N783" t="s">
        <v>234</v>
      </c>
      <c r="O783" t="s">
        <v>625</v>
      </c>
      <c r="P783" t="s">
        <v>1385</v>
      </c>
      <c r="Q783" t="s">
        <v>4403</v>
      </c>
      <c r="R783" t="str">
        <f t="shared" si="64"/>
        <v>International Movies</v>
      </c>
    </row>
    <row r="784" spans="1:18" x14ac:dyDescent="0.2">
      <c r="A784" t="s">
        <v>4404</v>
      </c>
      <c r="B784" t="s">
        <v>1</v>
      </c>
      <c r="C784" t="str">
        <f t="shared" si="60"/>
        <v>She's the One</v>
      </c>
      <c r="D784" t="s">
        <v>4405</v>
      </c>
      <c r="E784" t="s">
        <v>2321</v>
      </c>
      <c r="F784" t="str">
        <f t="shared" si="62"/>
        <v>Bea Alonzo</v>
      </c>
      <c r="G784" t="s">
        <v>4406</v>
      </c>
      <c r="H784" t="s">
        <v>1823</v>
      </c>
      <c r="I784" t="str">
        <f t="shared" si="63"/>
        <v>Philippines</v>
      </c>
      <c r="J784" t="str">
        <f>TRIM(Table1[[#This Row],[Oldest Country]])</f>
        <v>Philippines</v>
      </c>
      <c r="K784" s="17">
        <v>44175</v>
      </c>
      <c r="L784" s="17" t="str">
        <f t="shared" si="61"/>
        <v>Thu</v>
      </c>
      <c r="M784" s="17">
        <v>2013</v>
      </c>
      <c r="N784" t="s">
        <v>33</v>
      </c>
      <c r="O784" t="s">
        <v>102</v>
      </c>
      <c r="P784" t="s">
        <v>278</v>
      </c>
      <c r="Q784" t="s">
        <v>4407</v>
      </c>
      <c r="R784" t="str">
        <f t="shared" si="64"/>
        <v>Dramas</v>
      </c>
    </row>
    <row r="785" spans="1:18" x14ac:dyDescent="0.2">
      <c r="A785" t="s">
        <v>4408</v>
      </c>
      <c r="B785" t="s">
        <v>1</v>
      </c>
      <c r="C785" t="str">
        <f t="shared" si="60"/>
        <v>The Panti Sisters</v>
      </c>
      <c r="D785" t="s">
        <v>4409</v>
      </c>
      <c r="E785" t="s">
        <v>4337</v>
      </c>
      <c r="F785" t="str">
        <f t="shared" si="62"/>
        <v>Paolo Ballesteros</v>
      </c>
      <c r="G785" t="s">
        <v>4410</v>
      </c>
      <c r="H785" t="s">
        <v>1823</v>
      </c>
      <c r="I785" t="str">
        <f t="shared" si="63"/>
        <v>Philippines</v>
      </c>
      <c r="J785" t="str">
        <f>TRIM(Table1[[#This Row],[Oldest Country]])</f>
        <v>Philippines</v>
      </c>
      <c r="K785" s="17">
        <v>44175</v>
      </c>
      <c r="L785" s="17" t="str">
        <f t="shared" si="61"/>
        <v>Thu</v>
      </c>
      <c r="M785" s="17">
        <v>2019</v>
      </c>
      <c r="N785" t="s">
        <v>8</v>
      </c>
      <c r="O785" t="s">
        <v>368</v>
      </c>
      <c r="P785" t="s">
        <v>3842</v>
      </c>
      <c r="Q785" t="s">
        <v>4411</v>
      </c>
      <c r="R785" t="str">
        <f t="shared" si="64"/>
        <v>Comedies</v>
      </c>
    </row>
    <row r="786" spans="1:18" x14ac:dyDescent="0.2">
      <c r="A786" t="s">
        <v>4412</v>
      </c>
      <c r="B786" t="s">
        <v>1</v>
      </c>
      <c r="C786" t="str">
        <f t="shared" si="60"/>
        <v>Kalel, 15</v>
      </c>
      <c r="D786" t="s">
        <v>4413</v>
      </c>
      <c r="E786" t="s">
        <v>4337</v>
      </c>
      <c r="F786" t="str">
        <f t="shared" si="62"/>
        <v>Elijah Canlas</v>
      </c>
      <c r="G786" t="s">
        <v>4414</v>
      </c>
      <c r="H786" t="s">
        <v>1823</v>
      </c>
      <c r="I786" t="str">
        <f t="shared" si="63"/>
        <v>Philippines</v>
      </c>
      <c r="J786" t="str">
        <f>TRIM(Table1[[#This Row],[Oldest Country]])</f>
        <v>Philippines</v>
      </c>
      <c r="K786" s="17">
        <v>44174</v>
      </c>
      <c r="L786" s="17" t="str">
        <f t="shared" si="61"/>
        <v>Wed</v>
      </c>
      <c r="M786" s="17">
        <v>2019</v>
      </c>
      <c r="N786" t="s">
        <v>8</v>
      </c>
      <c r="O786" t="s">
        <v>110</v>
      </c>
      <c r="P786" t="s">
        <v>26</v>
      </c>
      <c r="Q786" t="s">
        <v>4415</v>
      </c>
      <c r="R786" t="str">
        <f t="shared" si="64"/>
        <v>Dramas</v>
      </c>
    </row>
    <row r="787" spans="1:18" x14ac:dyDescent="0.2">
      <c r="A787" t="s">
        <v>4416</v>
      </c>
      <c r="B787" t="s">
        <v>1</v>
      </c>
      <c r="C787" t="str">
        <f t="shared" si="60"/>
        <v>Rose Island</v>
      </c>
      <c r="D787" t="s">
        <v>4417</v>
      </c>
      <c r="E787" t="s">
        <v>4418</v>
      </c>
      <c r="F787" t="str">
        <f t="shared" si="62"/>
        <v>Elio Germano</v>
      </c>
      <c r="G787" t="s">
        <v>4419</v>
      </c>
      <c r="H787" t="s">
        <v>825</v>
      </c>
      <c r="I787" t="str">
        <f t="shared" si="63"/>
        <v>Italy</v>
      </c>
      <c r="J787" t="str">
        <f>TRIM(Table1[[#This Row],[Oldest Country]])</f>
        <v>Italy</v>
      </c>
      <c r="K787" s="17">
        <v>44174</v>
      </c>
      <c r="L787" s="17" t="str">
        <f t="shared" si="61"/>
        <v>Wed</v>
      </c>
      <c r="M787" s="17">
        <v>2020</v>
      </c>
      <c r="N787" t="s">
        <v>33</v>
      </c>
      <c r="O787" t="s">
        <v>315</v>
      </c>
      <c r="P787" t="s">
        <v>250</v>
      </c>
      <c r="Q787" t="s">
        <v>4420</v>
      </c>
      <c r="R787" t="str">
        <f t="shared" si="64"/>
        <v>Comedies</v>
      </c>
    </row>
    <row r="788" spans="1:18" x14ac:dyDescent="0.2">
      <c r="A788" t="s">
        <v>4421</v>
      </c>
      <c r="B788" t="s">
        <v>1</v>
      </c>
      <c r="C788" t="str">
        <f t="shared" si="60"/>
        <v>Andr√© &amp; his olive tree</v>
      </c>
      <c r="D788" t="s">
        <v>4422</v>
      </c>
      <c r="E788" t="s">
        <v>4423</v>
      </c>
      <c r="F788" t="str">
        <f t="shared" si="62"/>
        <v>Andr√© Chiang</v>
      </c>
      <c r="G788" t="s">
        <v>4424</v>
      </c>
      <c r="H788" t="s">
        <v>4425</v>
      </c>
      <c r="I788" t="str">
        <f t="shared" si="63"/>
        <v>Singapore</v>
      </c>
      <c r="J788" t="str">
        <f>TRIM(Table1[[#This Row],[Oldest Country]])</f>
        <v>Singapore</v>
      </c>
      <c r="K788" s="17">
        <v>44173</v>
      </c>
      <c r="L788" s="17" t="str">
        <f t="shared" si="61"/>
        <v>Tue</v>
      </c>
      <c r="M788" s="17">
        <v>2020</v>
      </c>
      <c r="N788" t="s">
        <v>53</v>
      </c>
      <c r="O788" t="s">
        <v>41</v>
      </c>
      <c r="P788" t="s">
        <v>58</v>
      </c>
      <c r="Q788" t="s">
        <v>4426</v>
      </c>
      <c r="R788" t="str">
        <f t="shared" si="64"/>
        <v>Documentaries</v>
      </c>
    </row>
    <row r="789" spans="1:18" x14ac:dyDescent="0.2">
      <c r="A789" t="s">
        <v>4427</v>
      </c>
      <c r="B789" t="s">
        <v>1</v>
      </c>
      <c r="C789" t="str">
        <f t="shared" si="60"/>
        <v>Bobbleheads The Movie</v>
      </c>
      <c r="D789" t="s">
        <v>4428</v>
      </c>
      <c r="E789" t="s">
        <v>4429</v>
      </c>
      <c r="F789" t="str">
        <f t="shared" si="62"/>
        <v>Jennifer Coolidge</v>
      </c>
      <c r="G789" t="s">
        <v>4430</v>
      </c>
      <c r="H789" t="s">
        <v>2</v>
      </c>
      <c r="I789" t="str">
        <f t="shared" si="63"/>
        <v>United States</v>
      </c>
      <c r="J789" t="str">
        <f>TRIM(Table1[[#This Row],[Oldest Country]])</f>
        <v>United States</v>
      </c>
      <c r="K789" s="17">
        <v>44173</v>
      </c>
      <c r="L789" s="17" t="str">
        <f t="shared" si="61"/>
        <v>Tue</v>
      </c>
      <c r="M789" s="17">
        <v>2020</v>
      </c>
      <c r="N789" t="s">
        <v>17</v>
      </c>
      <c r="O789" t="s">
        <v>232</v>
      </c>
      <c r="P789" t="s">
        <v>54</v>
      </c>
      <c r="Q789" t="s">
        <v>4431</v>
      </c>
      <c r="R789" t="str">
        <f t="shared" si="64"/>
        <v>Children &amp; Family Movies</v>
      </c>
    </row>
    <row r="790" spans="1:18" x14ac:dyDescent="0.2">
      <c r="A790" t="s">
        <v>4433</v>
      </c>
      <c r="B790" t="s">
        <v>1</v>
      </c>
      <c r="C790" t="str">
        <f t="shared" si="60"/>
        <v>Spirit Riding Free</v>
      </c>
      <c r="D790" t="s">
        <v>4434</v>
      </c>
      <c r="E790" t="s">
        <v>4435</v>
      </c>
      <c r="F790" t="str">
        <f t="shared" si="62"/>
        <v>Amber Frank</v>
      </c>
      <c r="G790" t="s">
        <v>4436</v>
      </c>
      <c r="H790" t="s">
        <v>2</v>
      </c>
      <c r="I790" t="str">
        <f t="shared" si="63"/>
        <v>United States</v>
      </c>
      <c r="J790" t="str">
        <f>TRIM(Table1[[#This Row],[Oldest Country]])</f>
        <v>United States</v>
      </c>
      <c r="K790" s="17">
        <v>44173</v>
      </c>
      <c r="L790" s="17" t="str">
        <f t="shared" si="61"/>
        <v>Tue</v>
      </c>
      <c r="M790" s="17">
        <v>2020</v>
      </c>
      <c r="N790" t="s">
        <v>106</v>
      </c>
      <c r="O790" t="s">
        <v>2917</v>
      </c>
      <c r="P790" t="s">
        <v>19</v>
      </c>
      <c r="Q790" t="s">
        <v>4437</v>
      </c>
      <c r="R790" t="str">
        <f t="shared" si="64"/>
        <v>Children &amp; Family Movies</v>
      </c>
    </row>
    <row r="791" spans="1:18" x14ac:dyDescent="0.2">
      <c r="A791" t="s">
        <v>4438</v>
      </c>
      <c r="B791" t="s">
        <v>1</v>
      </c>
      <c r="C791" t="str">
        <f t="shared" si="60"/>
        <v>Triple 9</v>
      </c>
      <c r="D791" t="s">
        <v>4439</v>
      </c>
      <c r="E791" t="s">
        <v>3185</v>
      </c>
      <c r="F791" t="str">
        <f t="shared" si="62"/>
        <v>Casey Affleck</v>
      </c>
      <c r="G791" t="s">
        <v>4440</v>
      </c>
      <c r="H791" t="s">
        <v>2</v>
      </c>
      <c r="I791" t="str">
        <f t="shared" si="63"/>
        <v>United States</v>
      </c>
      <c r="J791" t="str">
        <f>TRIM(Table1[[#This Row],[Oldest Country]])</f>
        <v>United States</v>
      </c>
      <c r="K791" s="17">
        <v>44173</v>
      </c>
      <c r="L791" s="17" t="str">
        <f t="shared" si="61"/>
        <v>Tue</v>
      </c>
      <c r="M791" s="17">
        <v>2016</v>
      </c>
      <c r="N791" t="s">
        <v>154</v>
      </c>
      <c r="O791" t="s">
        <v>155</v>
      </c>
      <c r="P791" t="s">
        <v>164</v>
      </c>
      <c r="Q791" t="s">
        <v>4441</v>
      </c>
      <c r="R791" t="str">
        <f t="shared" si="64"/>
        <v>Dramas</v>
      </c>
    </row>
    <row r="792" spans="1:18" x14ac:dyDescent="0.2">
      <c r="A792" t="s">
        <v>4442</v>
      </c>
      <c r="B792" t="s">
        <v>1</v>
      </c>
      <c r="C792" t="str">
        <f t="shared" si="60"/>
        <v>Ava</v>
      </c>
      <c r="D792" t="s">
        <v>4443</v>
      </c>
      <c r="E792" t="s">
        <v>3312</v>
      </c>
      <c r="F792" t="str">
        <f t="shared" si="62"/>
        <v>Jessica Chastain</v>
      </c>
      <c r="G792" t="s">
        <v>4444</v>
      </c>
      <c r="H792" t="s">
        <v>2</v>
      </c>
      <c r="I792" t="str">
        <f t="shared" si="63"/>
        <v>United States</v>
      </c>
      <c r="J792" t="str">
        <f>TRIM(Table1[[#This Row],[Oldest Country]])</f>
        <v>United States</v>
      </c>
      <c r="K792" s="17">
        <v>44172</v>
      </c>
      <c r="L792" s="17" t="str">
        <f t="shared" si="61"/>
        <v>Mon</v>
      </c>
      <c r="M792" s="17">
        <v>2020</v>
      </c>
      <c r="N792" t="s">
        <v>154</v>
      </c>
      <c r="O792" t="s">
        <v>92</v>
      </c>
      <c r="P792" t="s">
        <v>119</v>
      </c>
      <c r="Q792" t="s">
        <v>4445</v>
      </c>
      <c r="R792" t="str">
        <f t="shared" si="64"/>
        <v>Action &amp; Adventure</v>
      </c>
    </row>
    <row r="793" spans="1:18" x14ac:dyDescent="0.2">
      <c r="A793" t="s">
        <v>4447</v>
      </c>
      <c r="B793" t="s">
        <v>6</v>
      </c>
      <c r="C793" t="str">
        <f t="shared" si="60"/>
        <v>Detention</v>
      </c>
      <c r="D793" t="s">
        <v>4448</v>
      </c>
      <c r="E793" t="s">
        <v>4449</v>
      </c>
      <c r="F793" t="str">
        <f t="shared" si="62"/>
        <v>Li Lingwei</v>
      </c>
      <c r="G793" t="s">
        <v>4450</v>
      </c>
      <c r="H793" t="s">
        <v>966</v>
      </c>
      <c r="I793" t="str">
        <f t="shared" si="63"/>
        <v>Taiwan</v>
      </c>
      <c r="J793" t="str">
        <f>TRIM(Table1[[#This Row],[Oldest Country]])</f>
        <v>Taiwan</v>
      </c>
      <c r="K793" s="17">
        <v>44170</v>
      </c>
      <c r="L793" s="17" t="str">
        <f t="shared" si="61"/>
        <v>Sat</v>
      </c>
      <c r="M793" s="17">
        <v>2020</v>
      </c>
      <c r="N793" t="s">
        <v>8</v>
      </c>
      <c r="O793" t="s">
        <v>12</v>
      </c>
      <c r="P793" t="s">
        <v>4451</v>
      </c>
      <c r="Q793" t="s">
        <v>4452</v>
      </c>
      <c r="R793" t="str">
        <f t="shared" si="64"/>
        <v>International TV Shows</v>
      </c>
    </row>
    <row r="794" spans="1:18" x14ac:dyDescent="0.2">
      <c r="A794" t="s">
        <v>4453</v>
      </c>
      <c r="B794" t="s">
        <v>1</v>
      </c>
      <c r="C794" t="str">
        <f t="shared" si="60"/>
        <v>Mighty Express</v>
      </c>
      <c r="D794" t="s">
        <v>4454</v>
      </c>
      <c r="E794" t="s">
        <v>4455</v>
      </c>
      <c r="F794" t="str">
        <f t="shared" si="62"/>
        <v>Jay Hatton</v>
      </c>
      <c r="G794" t="s">
        <v>4456</v>
      </c>
      <c r="H794" t="s">
        <v>508</v>
      </c>
      <c r="I794" t="str">
        <f t="shared" si="63"/>
        <v>Canada</v>
      </c>
      <c r="J794" t="str">
        <f>TRIM(Table1[[#This Row],[Oldest Country]])</f>
        <v>Canada</v>
      </c>
      <c r="K794" s="17">
        <v>44170</v>
      </c>
      <c r="L794" s="17" t="str">
        <f t="shared" si="61"/>
        <v>Sat</v>
      </c>
      <c r="M794" s="17">
        <v>2020</v>
      </c>
      <c r="N794" t="s">
        <v>68</v>
      </c>
      <c r="O794" t="s">
        <v>4457</v>
      </c>
      <c r="P794" t="s">
        <v>19</v>
      </c>
      <c r="Q794" t="s">
        <v>4458</v>
      </c>
      <c r="R794" t="str">
        <f t="shared" si="64"/>
        <v>Children &amp; Family Movies</v>
      </c>
    </row>
    <row r="795" spans="1:18" x14ac:dyDescent="0.2">
      <c r="A795" t="s">
        <v>4459</v>
      </c>
      <c r="B795" t="s">
        <v>1</v>
      </c>
      <c r="C795" t="str">
        <f t="shared" si="60"/>
        <v>Captain Underpants Mega Blissmas</v>
      </c>
      <c r="D795" t="s">
        <v>4460</v>
      </c>
      <c r="E795" t="s">
        <v>4461</v>
      </c>
      <c r="F795" t="str">
        <f t="shared" si="62"/>
        <v>Nat Faxon</v>
      </c>
      <c r="G795" t="s">
        <v>4462</v>
      </c>
      <c r="H795" t="s">
        <v>2</v>
      </c>
      <c r="I795" t="str">
        <f t="shared" si="63"/>
        <v>United States</v>
      </c>
      <c r="J795" t="str">
        <f>TRIM(Table1[[#This Row],[Oldest Country]])</f>
        <v>United States</v>
      </c>
      <c r="K795" s="17">
        <v>44169</v>
      </c>
      <c r="L795" s="17" t="str">
        <f t="shared" si="61"/>
        <v>Fri</v>
      </c>
      <c r="M795" s="17">
        <v>2020</v>
      </c>
      <c r="N795" t="s">
        <v>106</v>
      </c>
      <c r="O795" t="s">
        <v>1336</v>
      </c>
      <c r="P795" t="s">
        <v>54</v>
      </c>
      <c r="Q795" t="s">
        <v>4463</v>
      </c>
      <c r="R795" t="str">
        <f t="shared" si="64"/>
        <v>Children &amp; Family Movies</v>
      </c>
    </row>
    <row r="796" spans="1:18" x14ac:dyDescent="0.2">
      <c r="A796" t="s">
        <v>4464</v>
      </c>
      <c r="B796" t="s">
        <v>1</v>
      </c>
      <c r="C796" t="str">
        <f t="shared" si="60"/>
        <v>Christmas Crossfire</v>
      </c>
      <c r="D796" t="s">
        <v>4465</v>
      </c>
      <c r="E796" t="s">
        <v>4466</v>
      </c>
      <c r="F796" t="str">
        <f t="shared" si="62"/>
        <v>Kostja Ullmann</v>
      </c>
      <c r="G796" t="s">
        <v>4467</v>
      </c>
      <c r="H796" t="s">
        <v>1188</v>
      </c>
      <c r="I796" t="str">
        <f t="shared" si="63"/>
        <v>Germany</v>
      </c>
      <c r="J796" t="str">
        <f>TRIM(Table1[[#This Row],[Oldest Country]])</f>
        <v>Germany</v>
      </c>
      <c r="K796" s="17">
        <v>44169</v>
      </c>
      <c r="L796" s="17" t="str">
        <f t="shared" si="61"/>
        <v>Fri</v>
      </c>
      <c r="M796" s="17">
        <v>2020</v>
      </c>
      <c r="N796" t="s">
        <v>8</v>
      </c>
      <c r="O796" t="s">
        <v>100</v>
      </c>
      <c r="P796" t="s">
        <v>4468</v>
      </c>
      <c r="Q796" t="s">
        <v>4469</v>
      </c>
      <c r="R796" t="str">
        <f t="shared" si="64"/>
        <v>Comedies</v>
      </c>
    </row>
    <row r="797" spans="1:18" x14ac:dyDescent="0.2">
      <c r="A797" t="s">
        <v>4470</v>
      </c>
      <c r="B797" t="s">
        <v>1</v>
      </c>
      <c r="C797" t="str">
        <f t="shared" si="60"/>
        <v>MANK</v>
      </c>
      <c r="D797" t="s">
        <v>4471</v>
      </c>
      <c r="E797" t="s">
        <v>1633</v>
      </c>
      <c r="F797" t="str">
        <f t="shared" si="62"/>
        <v>Gary Oldman</v>
      </c>
      <c r="G797" t="s">
        <v>4472</v>
      </c>
      <c r="H797" t="s">
        <v>2</v>
      </c>
      <c r="I797" t="str">
        <f t="shared" si="63"/>
        <v>United States</v>
      </c>
      <c r="J797" t="str">
        <f>TRIM(Table1[[#This Row],[Oldest Country]])</f>
        <v>United States</v>
      </c>
      <c r="K797" s="17">
        <v>44169</v>
      </c>
      <c r="L797" s="17" t="str">
        <f t="shared" si="61"/>
        <v>Fri</v>
      </c>
      <c r="M797" s="17">
        <v>2020</v>
      </c>
      <c r="N797" t="s">
        <v>154</v>
      </c>
      <c r="O797" t="s">
        <v>726</v>
      </c>
      <c r="P797" t="s">
        <v>652</v>
      </c>
      <c r="Q797" t="s">
        <v>4473</v>
      </c>
      <c r="R797" t="str">
        <f t="shared" si="64"/>
        <v>Dramas</v>
      </c>
    </row>
    <row r="798" spans="1:18" x14ac:dyDescent="0.2">
      <c r="A798" t="s">
        <v>4474</v>
      </c>
      <c r="B798" t="s">
        <v>1</v>
      </c>
      <c r="C798" t="str">
        <f t="shared" si="60"/>
        <v>You Are My Home</v>
      </c>
      <c r="D798" t="s">
        <v>4475</v>
      </c>
      <c r="E798" t="s">
        <v>4476</v>
      </c>
      <c r="F798" t="str">
        <f t="shared" si="62"/>
        <v>Alyssa Milano</v>
      </c>
      <c r="G798" t="s">
        <v>4477</v>
      </c>
      <c r="H798" t="s">
        <v>2</v>
      </c>
      <c r="I798" t="str">
        <f t="shared" si="63"/>
        <v>United States</v>
      </c>
      <c r="J798" t="str">
        <f>TRIM(Table1[[#This Row],[Oldest Country]])</f>
        <v>United States</v>
      </c>
      <c r="K798" s="17">
        <v>44169</v>
      </c>
      <c r="L798" s="17" t="str">
        <f t="shared" si="61"/>
        <v>Fri</v>
      </c>
      <c r="M798" s="17">
        <v>2020</v>
      </c>
      <c r="N798" t="s">
        <v>53</v>
      </c>
      <c r="O798" t="s">
        <v>202</v>
      </c>
      <c r="P798" t="s">
        <v>310</v>
      </c>
      <c r="Q798" t="s">
        <v>4478</v>
      </c>
      <c r="R798" t="str">
        <f t="shared" si="64"/>
        <v>Children &amp; Family Movies</v>
      </c>
    </row>
    <row r="799" spans="1:18" x14ac:dyDescent="0.2">
      <c r="A799" t="s">
        <v>4479</v>
      </c>
      <c r="B799" t="s">
        <v>1</v>
      </c>
      <c r="C799" t="str">
        <f t="shared" si="60"/>
        <v>Between Maybes</v>
      </c>
      <c r="D799" t="s">
        <v>4480</v>
      </c>
      <c r="E799" t="s">
        <v>4481</v>
      </c>
      <c r="F799" t="str">
        <f t="shared" si="62"/>
        <v>Gerald Anderson</v>
      </c>
      <c r="G799" t="s">
        <v>4482</v>
      </c>
      <c r="H799" t="s">
        <v>1823</v>
      </c>
      <c r="I799" t="str">
        <f t="shared" si="63"/>
        <v>Philippines</v>
      </c>
      <c r="J799" t="str">
        <f>TRIM(Table1[[#This Row],[Oldest Country]])</f>
        <v>Philippines</v>
      </c>
      <c r="K799" s="17">
        <v>44168</v>
      </c>
      <c r="L799" s="17" t="str">
        <f t="shared" si="61"/>
        <v>Thu</v>
      </c>
      <c r="M799" s="17">
        <v>2019</v>
      </c>
      <c r="N799" t="s">
        <v>33</v>
      </c>
      <c r="O799" t="s">
        <v>368</v>
      </c>
      <c r="P799" t="s">
        <v>278</v>
      </c>
      <c r="Q799" t="s">
        <v>4483</v>
      </c>
      <c r="R799" t="str">
        <f t="shared" si="64"/>
        <v>Dramas</v>
      </c>
    </row>
    <row r="800" spans="1:18" x14ac:dyDescent="0.2">
      <c r="A800" t="s">
        <v>4484</v>
      </c>
      <c r="B800" t="s">
        <v>1</v>
      </c>
      <c r="C800" t="str">
        <f t="shared" si="60"/>
        <v>Break</v>
      </c>
      <c r="D800" t="s">
        <v>4485</v>
      </c>
      <c r="E800" t="s">
        <v>4486</v>
      </c>
      <c r="F800" t="str">
        <f t="shared" si="62"/>
        <v>Sabrina Ouazani</v>
      </c>
      <c r="G800" t="s">
        <v>4487</v>
      </c>
      <c r="H800" t="s">
        <v>1393</v>
      </c>
      <c r="I800" t="str">
        <f t="shared" si="63"/>
        <v>France</v>
      </c>
      <c r="J800" t="str">
        <f>TRIM(Table1[[#This Row],[Oldest Country]])</f>
        <v>France</v>
      </c>
      <c r="K800" s="17">
        <v>44168</v>
      </c>
      <c r="L800" s="17" t="str">
        <f t="shared" si="61"/>
        <v>Thu</v>
      </c>
      <c r="M800" s="17">
        <v>2018</v>
      </c>
      <c r="N800" t="s">
        <v>8</v>
      </c>
      <c r="O800" t="s">
        <v>118</v>
      </c>
      <c r="P800" t="s">
        <v>250</v>
      </c>
      <c r="Q800" t="s">
        <v>4488</v>
      </c>
      <c r="R800" t="str">
        <f t="shared" si="64"/>
        <v>Comedies</v>
      </c>
    </row>
    <row r="801" spans="1:18" x14ac:dyDescent="0.2">
      <c r="A801" t="s">
        <v>4489</v>
      </c>
      <c r="B801" t="s">
        <v>1</v>
      </c>
      <c r="C801" t="str">
        <f t="shared" si="60"/>
        <v>Just Another Christmas</v>
      </c>
      <c r="D801" t="s">
        <v>4490</v>
      </c>
      <c r="E801" t="s">
        <v>4491</v>
      </c>
      <c r="F801" t="str">
        <f t="shared" si="62"/>
        <v>Leandro Hassum</v>
      </c>
      <c r="G801" t="s">
        <v>4492</v>
      </c>
      <c r="H801" t="s">
        <v>929</v>
      </c>
      <c r="I801" t="str">
        <f t="shared" si="63"/>
        <v>Brazil</v>
      </c>
      <c r="J801" t="str">
        <f>TRIM(Table1[[#This Row],[Oldest Country]])</f>
        <v>Brazil</v>
      </c>
      <c r="K801" s="17">
        <v>44168</v>
      </c>
      <c r="L801" s="17" t="str">
        <f t="shared" si="61"/>
        <v>Thu</v>
      </c>
      <c r="M801" s="17">
        <v>2020</v>
      </c>
      <c r="N801" t="s">
        <v>8</v>
      </c>
      <c r="O801" t="s">
        <v>495</v>
      </c>
      <c r="P801" t="s">
        <v>66</v>
      </c>
      <c r="Q801" t="s">
        <v>4493</v>
      </c>
      <c r="R801" t="str">
        <f t="shared" si="64"/>
        <v>Comedies</v>
      </c>
    </row>
    <row r="802" spans="1:18" x14ac:dyDescent="0.2">
      <c r="A802" t="s">
        <v>4494</v>
      </c>
      <c r="B802" t="s">
        <v>1</v>
      </c>
      <c r="C802" t="str">
        <f t="shared" si="60"/>
        <v>Must Be... Love</v>
      </c>
      <c r="D802" t="s">
        <v>4495</v>
      </c>
      <c r="E802" t="s">
        <v>4496</v>
      </c>
      <c r="F802" t="str">
        <f t="shared" si="62"/>
        <v>Kathryn Bernardo</v>
      </c>
      <c r="G802" t="s">
        <v>4497</v>
      </c>
      <c r="H802" t="s">
        <v>1823</v>
      </c>
      <c r="I802" t="str">
        <f t="shared" si="63"/>
        <v>Philippines</v>
      </c>
      <c r="J802" t="str">
        <f>TRIM(Table1[[#This Row],[Oldest Country]])</f>
        <v>Philippines</v>
      </c>
      <c r="K802" s="17">
        <v>44168</v>
      </c>
      <c r="L802" s="17" t="str">
        <f t="shared" si="61"/>
        <v>Thu</v>
      </c>
      <c r="M802" s="17">
        <v>2013</v>
      </c>
      <c r="N802" t="s">
        <v>33</v>
      </c>
      <c r="O802" t="s">
        <v>100</v>
      </c>
      <c r="P802" t="s">
        <v>250</v>
      </c>
      <c r="Q802" t="s">
        <v>4498</v>
      </c>
      <c r="R802" t="str">
        <f t="shared" si="64"/>
        <v>Comedies</v>
      </c>
    </row>
    <row r="803" spans="1:18" x14ac:dyDescent="0.2">
      <c r="A803" t="s">
        <v>4499</v>
      </c>
      <c r="B803" t="s">
        <v>1</v>
      </c>
      <c r="C803" t="str">
        <f t="shared" si="60"/>
        <v>Ari Eldj√°rn</v>
      </c>
      <c r="D803" t="s">
        <v>4500</v>
      </c>
      <c r="E803" t="s">
        <v>4501</v>
      </c>
      <c r="F803" t="str">
        <f t="shared" si="62"/>
        <v>Ari Eldj√°rn</v>
      </c>
      <c r="G803" t="s">
        <v>4502</v>
      </c>
      <c r="H803" t="s">
        <v>1825</v>
      </c>
      <c r="I803" t="str">
        <f t="shared" si="63"/>
        <v>Iceland</v>
      </c>
      <c r="J803" t="str">
        <f>TRIM(Table1[[#This Row],[Oldest Country]])</f>
        <v>Iceland</v>
      </c>
      <c r="K803" s="17">
        <v>44167</v>
      </c>
      <c r="L803" s="17" t="str">
        <f t="shared" si="61"/>
        <v>Wed</v>
      </c>
      <c r="M803" s="17">
        <v>2020</v>
      </c>
      <c r="N803" t="s">
        <v>8</v>
      </c>
      <c r="O803" t="s">
        <v>2709</v>
      </c>
      <c r="P803" t="s">
        <v>851</v>
      </c>
      <c r="Q803" t="s">
        <v>4503</v>
      </c>
      <c r="R803" t="str">
        <f t="shared" si="64"/>
        <v>Stand-Up Comedy</v>
      </c>
    </row>
    <row r="804" spans="1:18" x14ac:dyDescent="0.2">
      <c r="A804" t="s">
        <v>4504</v>
      </c>
      <c r="B804" t="s">
        <v>1</v>
      </c>
      <c r="C804" t="str">
        <f t="shared" si="60"/>
        <v>Fierce</v>
      </c>
      <c r="D804" t="s">
        <v>4505</v>
      </c>
      <c r="E804" t="s">
        <v>4506</v>
      </c>
      <c r="F804" t="str">
        <f t="shared" si="62"/>
        <v>Katarzyna Sawczuk</v>
      </c>
      <c r="G804" t="s">
        <v>4507</v>
      </c>
      <c r="H804" t="s">
        <v>1174</v>
      </c>
      <c r="I804" t="str">
        <f t="shared" si="63"/>
        <v>Poland</v>
      </c>
      <c r="J804" t="str">
        <f>TRIM(Table1[[#This Row],[Oldest Country]])</f>
        <v>Poland</v>
      </c>
      <c r="K804" s="17">
        <v>44167</v>
      </c>
      <c r="L804" s="17" t="str">
        <f t="shared" si="61"/>
        <v>Wed</v>
      </c>
      <c r="M804" s="17">
        <v>2020</v>
      </c>
      <c r="N804" t="s">
        <v>8</v>
      </c>
      <c r="O804" t="s">
        <v>349</v>
      </c>
      <c r="P804" t="s">
        <v>250</v>
      </c>
      <c r="Q804" t="s">
        <v>4508</v>
      </c>
      <c r="R804" t="str">
        <f t="shared" si="64"/>
        <v>Comedies</v>
      </c>
    </row>
    <row r="805" spans="1:18" x14ac:dyDescent="0.2">
      <c r="A805" t="s">
        <v>4509</v>
      </c>
      <c r="B805" t="s">
        <v>1</v>
      </c>
      <c r="C805" t="str">
        <f t="shared" si="60"/>
        <v>3 Days to Kill</v>
      </c>
      <c r="D805" t="s">
        <v>4510</v>
      </c>
      <c r="E805" t="s">
        <v>1496</v>
      </c>
      <c r="F805" t="str">
        <f t="shared" si="62"/>
        <v>Kevin Costner</v>
      </c>
      <c r="G805" t="s">
        <v>4511</v>
      </c>
      <c r="H805" t="s">
        <v>4512</v>
      </c>
      <c r="I805" t="str">
        <f t="shared" si="63"/>
        <v>United States</v>
      </c>
      <c r="J805" t="str">
        <f>TRIM(Table1[[#This Row],[Oldest Country]])</f>
        <v>United States</v>
      </c>
      <c r="K805" s="17">
        <v>44166</v>
      </c>
      <c r="L805" s="17" t="str">
        <f t="shared" si="61"/>
        <v>Tue</v>
      </c>
      <c r="M805" s="17">
        <v>2014</v>
      </c>
      <c r="N805" t="s">
        <v>3</v>
      </c>
      <c r="O805" t="s">
        <v>297</v>
      </c>
      <c r="P805" t="s">
        <v>156</v>
      </c>
      <c r="Q805" t="s">
        <v>4513</v>
      </c>
      <c r="R805" t="str">
        <f t="shared" si="64"/>
        <v>Action &amp; Adventure</v>
      </c>
    </row>
    <row r="806" spans="1:18" x14ac:dyDescent="0.2">
      <c r="A806" t="s">
        <v>4514</v>
      </c>
      <c r="B806" t="s">
        <v>1</v>
      </c>
      <c r="C806" t="str">
        <f t="shared" si="60"/>
        <v>Angela's Christmas Wish</v>
      </c>
      <c r="D806" t="s">
        <v>4515</v>
      </c>
      <c r="E806" t="s">
        <v>4516</v>
      </c>
      <c r="F806" t="str">
        <f t="shared" si="62"/>
        <v>Lucy O'Connell</v>
      </c>
      <c r="G806" t="s">
        <v>4517</v>
      </c>
      <c r="H806" t="s">
        <v>2</v>
      </c>
      <c r="I806" t="str">
        <f t="shared" si="63"/>
        <v>United States</v>
      </c>
      <c r="J806" t="str">
        <f>TRIM(Table1[[#This Row],[Oldest Country]])</f>
        <v>United States</v>
      </c>
      <c r="K806" s="17">
        <v>44166</v>
      </c>
      <c r="L806" s="17" t="str">
        <f t="shared" si="61"/>
        <v>Tue</v>
      </c>
      <c r="M806" s="17">
        <v>2020</v>
      </c>
      <c r="N806" t="s">
        <v>68</v>
      </c>
      <c r="O806" t="s">
        <v>248</v>
      </c>
      <c r="P806" t="s">
        <v>19</v>
      </c>
      <c r="Q806" t="s">
        <v>4518</v>
      </c>
      <c r="R806" t="str">
        <f t="shared" si="64"/>
        <v>Children &amp; Family Movies</v>
      </c>
    </row>
    <row r="807" spans="1:18" x14ac:dyDescent="0.2">
      <c r="A807" t="s">
        <v>4519</v>
      </c>
      <c r="B807" t="s">
        <v>1</v>
      </c>
      <c r="C807" t="str">
        <f t="shared" si="60"/>
        <v>Angels &amp; Demons</v>
      </c>
      <c r="D807" t="s">
        <v>4520</v>
      </c>
      <c r="E807" t="s">
        <v>2831</v>
      </c>
      <c r="F807" t="str">
        <f t="shared" si="62"/>
        <v>Tom Hanks</v>
      </c>
      <c r="G807" t="s">
        <v>4521</v>
      </c>
      <c r="H807" t="s">
        <v>4522</v>
      </c>
      <c r="I807" t="str">
        <f t="shared" si="63"/>
        <v>United States</v>
      </c>
      <c r="J807" t="str">
        <f>TRIM(Table1[[#This Row],[Oldest Country]])</f>
        <v>United States</v>
      </c>
      <c r="K807" s="17">
        <v>44166</v>
      </c>
      <c r="L807" s="17" t="str">
        <f t="shared" si="61"/>
        <v>Tue</v>
      </c>
      <c r="M807" s="17">
        <v>2009</v>
      </c>
      <c r="N807" t="s">
        <v>3</v>
      </c>
      <c r="O807" t="s">
        <v>894</v>
      </c>
      <c r="P807" t="s">
        <v>61</v>
      </c>
      <c r="Q807" t="s">
        <v>4523</v>
      </c>
      <c r="R807" t="str">
        <f t="shared" si="64"/>
        <v>Thrillers</v>
      </c>
    </row>
    <row r="808" spans="1:18" x14ac:dyDescent="0.2">
      <c r="A808" t="s">
        <v>4524</v>
      </c>
      <c r="B808" t="s">
        <v>1</v>
      </c>
      <c r="C808" t="str">
        <f t="shared" si="60"/>
        <v>Chef</v>
      </c>
      <c r="D808" t="s">
        <v>4525</v>
      </c>
      <c r="E808" t="s">
        <v>3781</v>
      </c>
      <c r="F808" t="str">
        <f t="shared" si="62"/>
        <v>Jon Favreau</v>
      </c>
      <c r="G808" t="s">
        <v>4526</v>
      </c>
      <c r="H808" t="s">
        <v>2</v>
      </c>
      <c r="I808" t="str">
        <f t="shared" si="63"/>
        <v>United States</v>
      </c>
      <c r="J808" t="str">
        <f>TRIM(Table1[[#This Row],[Oldest Country]])</f>
        <v>United States</v>
      </c>
      <c r="K808" s="17">
        <v>44166</v>
      </c>
      <c r="L808" s="17" t="str">
        <f t="shared" si="61"/>
        <v>Tue</v>
      </c>
      <c r="M808" s="17">
        <v>2014</v>
      </c>
      <c r="N808" t="s">
        <v>154</v>
      </c>
      <c r="O808" t="s">
        <v>155</v>
      </c>
      <c r="P808" t="s">
        <v>816</v>
      </c>
      <c r="Q808" t="s">
        <v>4527</v>
      </c>
      <c r="R808" t="str">
        <f t="shared" si="64"/>
        <v>Comedies</v>
      </c>
    </row>
    <row r="809" spans="1:18" x14ac:dyDescent="0.2">
      <c r="A809" t="s">
        <v>4528</v>
      </c>
      <c r="B809" t="s">
        <v>1</v>
      </c>
      <c r="C809" t="str">
        <f t="shared" si="60"/>
        <v>Effie Gray</v>
      </c>
      <c r="D809" t="s">
        <v>4529</v>
      </c>
      <c r="E809" t="s">
        <v>4530</v>
      </c>
      <c r="F809" t="str">
        <f t="shared" si="62"/>
        <v>Dakota Fanning</v>
      </c>
      <c r="G809" t="s">
        <v>4531</v>
      </c>
      <c r="H809" t="s">
        <v>32</v>
      </c>
      <c r="I809" t="str">
        <f t="shared" si="63"/>
        <v>United Kingdom</v>
      </c>
      <c r="J809" t="str">
        <f>TRIM(Table1[[#This Row],[Oldest Country]])</f>
        <v>United Kingdom</v>
      </c>
      <c r="K809" s="17">
        <v>44166</v>
      </c>
      <c r="L809" s="17" t="str">
        <f t="shared" si="61"/>
        <v>Tue</v>
      </c>
      <c r="M809" s="17">
        <v>2014</v>
      </c>
      <c r="N809" t="s">
        <v>3</v>
      </c>
      <c r="O809" t="s">
        <v>482</v>
      </c>
      <c r="P809" t="s">
        <v>278</v>
      </c>
      <c r="Q809" t="s">
        <v>4532</v>
      </c>
      <c r="R809" t="str">
        <f t="shared" si="64"/>
        <v>Dramas</v>
      </c>
    </row>
    <row r="810" spans="1:18" x14ac:dyDescent="0.2">
      <c r="A810" t="s">
        <v>4534</v>
      </c>
      <c r="B810" t="s">
        <v>1</v>
      </c>
      <c r="C810" t="str">
        <f t="shared" si="60"/>
        <v>Monster House</v>
      </c>
      <c r="D810" t="s">
        <v>4535</v>
      </c>
      <c r="E810" t="s">
        <v>4536</v>
      </c>
      <c r="F810" t="str">
        <f t="shared" si="62"/>
        <v>Mitchel Musso</v>
      </c>
      <c r="G810" t="s">
        <v>4537</v>
      </c>
      <c r="H810" t="s">
        <v>2</v>
      </c>
      <c r="I810" t="str">
        <f t="shared" si="63"/>
        <v>United States</v>
      </c>
      <c r="J810" t="str">
        <f>TRIM(Table1[[#This Row],[Oldest Country]])</f>
        <v>United States</v>
      </c>
      <c r="K810" s="17">
        <v>44166</v>
      </c>
      <c r="L810" s="17" t="str">
        <f t="shared" si="61"/>
        <v>Tue</v>
      </c>
      <c r="M810" s="17">
        <v>2006</v>
      </c>
      <c r="N810" t="s">
        <v>17</v>
      </c>
      <c r="O810" t="s">
        <v>18</v>
      </c>
      <c r="P810" t="s">
        <v>54</v>
      </c>
      <c r="Q810" t="s">
        <v>4538</v>
      </c>
      <c r="R810" t="str">
        <f t="shared" si="64"/>
        <v>Children &amp; Family Movies</v>
      </c>
    </row>
    <row r="811" spans="1:18" x14ac:dyDescent="0.2">
      <c r="A811" t="s">
        <v>4539</v>
      </c>
      <c r="B811" t="s">
        <v>1</v>
      </c>
      <c r="C811" t="str">
        <f t="shared" si="60"/>
        <v>Natalie Palamides</v>
      </c>
      <c r="D811" t="s">
        <v>4540</v>
      </c>
      <c r="E811" t="s">
        <v>4541</v>
      </c>
      <c r="F811" t="str">
        <f t="shared" si="62"/>
        <v>Natalie Palamides</v>
      </c>
      <c r="G811" t="s">
        <v>4542</v>
      </c>
      <c r="H811" t="s">
        <v>2</v>
      </c>
      <c r="I811" t="str">
        <f t="shared" si="63"/>
        <v>United States</v>
      </c>
      <c r="J811" t="str">
        <f>TRIM(Table1[[#This Row],[Oldest Country]])</f>
        <v>United States</v>
      </c>
      <c r="K811" s="17">
        <v>44166</v>
      </c>
      <c r="L811" s="17" t="str">
        <f t="shared" si="61"/>
        <v>Tue</v>
      </c>
      <c r="M811" s="17">
        <v>2020</v>
      </c>
      <c r="N811" t="s">
        <v>8</v>
      </c>
      <c r="O811" t="s">
        <v>1982</v>
      </c>
      <c r="P811" t="s">
        <v>86</v>
      </c>
      <c r="Q811" t="s">
        <v>4543</v>
      </c>
      <c r="R811" t="str">
        <f t="shared" si="64"/>
        <v>Comedies</v>
      </c>
    </row>
    <row r="812" spans="1:18" x14ac:dyDescent="0.2">
      <c r="A812" t="s">
        <v>4544</v>
      </c>
      <c r="B812" t="s">
        <v>1</v>
      </c>
      <c r="C812" t="str">
        <f t="shared" si="60"/>
        <v>Peppermint</v>
      </c>
      <c r="D812" t="s">
        <v>4545</v>
      </c>
      <c r="E812" t="s">
        <v>4546</v>
      </c>
      <c r="F812" t="str">
        <f t="shared" si="62"/>
        <v>Jennifer Garner</v>
      </c>
      <c r="G812" t="s">
        <v>4547</v>
      </c>
      <c r="H812" t="s">
        <v>4548</v>
      </c>
      <c r="I812" t="str">
        <f t="shared" si="63"/>
        <v>Hong Kong</v>
      </c>
      <c r="J812" t="str">
        <f>TRIM(Table1[[#This Row],[Oldest Country]])</f>
        <v>Hong Kong</v>
      </c>
      <c r="K812" s="17">
        <v>44166</v>
      </c>
      <c r="L812" s="17" t="str">
        <f t="shared" si="61"/>
        <v>Tue</v>
      </c>
      <c r="M812" s="17">
        <v>2018</v>
      </c>
      <c r="N812" t="s">
        <v>154</v>
      </c>
      <c r="O812" t="s">
        <v>196</v>
      </c>
      <c r="P812" t="s">
        <v>156</v>
      </c>
      <c r="Q812" t="s">
        <v>4549</v>
      </c>
      <c r="R812" t="str">
        <f t="shared" si="64"/>
        <v>Action &amp; Adventure</v>
      </c>
    </row>
    <row r="813" spans="1:18" x14ac:dyDescent="0.2">
      <c r="A813" t="s">
        <v>4550</v>
      </c>
      <c r="B813" t="s">
        <v>1</v>
      </c>
      <c r="C813" t="str">
        <f t="shared" si="60"/>
        <v>Quigley Down Under</v>
      </c>
      <c r="D813" t="s">
        <v>4551</v>
      </c>
      <c r="E813" t="s">
        <v>409</v>
      </c>
      <c r="F813" t="str">
        <f t="shared" si="62"/>
        <v>Tom Selleck</v>
      </c>
      <c r="G813" t="s">
        <v>4552</v>
      </c>
      <c r="H813" t="s">
        <v>411</v>
      </c>
      <c r="I813" t="str">
        <f t="shared" si="63"/>
        <v>Australia</v>
      </c>
      <c r="J813" t="str">
        <f>TRIM(Table1[[#This Row],[Oldest Country]])</f>
        <v>Australia</v>
      </c>
      <c r="K813" s="17">
        <v>44166</v>
      </c>
      <c r="L813" s="17" t="str">
        <f t="shared" si="61"/>
        <v>Tue</v>
      </c>
      <c r="M813" s="17">
        <v>1990</v>
      </c>
      <c r="N813" t="s">
        <v>3</v>
      </c>
      <c r="O813" t="s">
        <v>422</v>
      </c>
      <c r="P813" t="s">
        <v>156</v>
      </c>
      <c r="Q813" t="s">
        <v>4553</v>
      </c>
      <c r="R813" t="str">
        <f t="shared" si="64"/>
        <v>Action &amp; Adventure</v>
      </c>
    </row>
    <row r="814" spans="1:18" x14ac:dyDescent="0.2">
      <c r="A814" t="s">
        <v>4554</v>
      </c>
      <c r="B814" t="s">
        <v>1</v>
      </c>
      <c r="C814" t="str">
        <f t="shared" si="60"/>
        <v>The Da Vinci Code</v>
      </c>
      <c r="D814" t="s">
        <v>4555</v>
      </c>
      <c r="E814" t="s">
        <v>2831</v>
      </c>
      <c r="F814" t="str">
        <f t="shared" si="62"/>
        <v>Tom Hanks</v>
      </c>
      <c r="G814" t="s">
        <v>4556</v>
      </c>
      <c r="H814" t="s">
        <v>4557</v>
      </c>
      <c r="I814" t="str">
        <f t="shared" si="63"/>
        <v>United States</v>
      </c>
      <c r="J814" t="str">
        <f>TRIM(Table1[[#This Row],[Oldest Country]])</f>
        <v>United States</v>
      </c>
      <c r="K814" s="17">
        <v>44166</v>
      </c>
      <c r="L814" s="17" t="str">
        <f t="shared" si="61"/>
        <v>Tue</v>
      </c>
      <c r="M814" s="17">
        <v>2006</v>
      </c>
      <c r="N814" t="s">
        <v>3</v>
      </c>
      <c r="O814" t="s">
        <v>2627</v>
      </c>
      <c r="P814" t="s">
        <v>61</v>
      </c>
      <c r="Q814" t="s">
        <v>4558</v>
      </c>
      <c r="R814" t="str">
        <f t="shared" si="64"/>
        <v>Thrillers</v>
      </c>
    </row>
    <row r="815" spans="1:18" x14ac:dyDescent="0.2">
      <c r="A815" t="s">
        <v>4560</v>
      </c>
      <c r="B815" t="s">
        <v>1</v>
      </c>
      <c r="C815" t="str">
        <f t="shared" si="60"/>
        <v>The Happytime Murders</v>
      </c>
      <c r="D815" t="s">
        <v>4561</v>
      </c>
      <c r="E815" t="s">
        <v>4562</v>
      </c>
      <c r="F815" t="str">
        <f t="shared" si="62"/>
        <v>Melissa McCarthy</v>
      </c>
      <c r="G815" t="s">
        <v>4563</v>
      </c>
      <c r="H815" t="s">
        <v>4564</v>
      </c>
      <c r="I815" t="str">
        <f t="shared" si="63"/>
        <v>United States</v>
      </c>
      <c r="J815" t="str">
        <f>TRIM(Table1[[#This Row],[Oldest Country]])</f>
        <v>United States</v>
      </c>
      <c r="K815" s="17">
        <v>44166</v>
      </c>
      <c r="L815" s="17" t="str">
        <f t="shared" si="61"/>
        <v>Tue</v>
      </c>
      <c r="M815" s="17">
        <v>2018</v>
      </c>
      <c r="N815" t="s">
        <v>154</v>
      </c>
      <c r="O815" t="s">
        <v>18</v>
      </c>
      <c r="P815" t="s">
        <v>412</v>
      </c>
      <c r="Q815" t="s">
        <v>4565</v>
      </c>
      <c r="R815" t="str">
        <f t="shared" si="64"/>
        <v>Action &amp; Adventure</v>
      </c>
    </row>
    <row r="816" spans="1:18" x14ac:dyDescent="0.2">
      <c r="A816" t="s">
        <v>4566</v>
      </c>
      <c r="B816" t="s">
        <v>1</v>
      </c>
      <c r="C816" t="str">
        <f t="shared" si="60"/>
        <v>U-Turn</v>
      </c>
      <c r="D816" t="s">
        <v>4567</v>
      </c>
      <c r="E816" t="s">
        <v>4568</v>
      </c>
      <c r="F816" t="str">
        <f t="shared" si="62"/>
        <v>Kim Chiu</v>
      </c>
      <c r="G816" t="s">
        <v>4569</v>
      </c>
      <c r="H816" t="s">
        <v>1823</v>
      </c>
      <c r="I816" t="str">
        <f t="shared" si="63"/>
        <v>Philippines</v>
      </c>
      <c r="J816" t="str">
        <f>TRIM(Table1[[#This Row],[Oldest Country]])</f>
        <v>Philippines</v>
      </c>
      <c r="K816" s="17">
        <v>44166</v>
      </c>
      <c r="L816" s="17" t="str">
        <f t="shared" si="61"/>
        <v>Tue</v>
      </c>
      <c r="M816" s="17">
        <v>2020</v>
      </c>
      <c r="N816" t="s">
        <v>8</v>
      </c>
      <c r="O816" t="s">
        <v>173</v>
      </c>
      <c r="P816" t="s">
        <v>737</v>
      </c>
      <c r="Q816" t="s">
        <v>4570</v>
      </c>
      <c r="R816" t="str">
        <f t="shared" si="64"/>
        <v>Horror Movies</v>
      </c>
    </row>
    <row r="817" spans="1:18" x14ac:dyDescent="0.2">
      <c r="A817" t="s">
        <v>4571</v>
      </c>
      <c r="B817" t="s">
        <v>1</v>
      </c>
      <c r="C817" t="str">
        <f t="shared" si="60"/>
        <v>Finding Agnes</v>
      </c>
      <c r="D817" t="s">
        <v>4572</v>
      </c>
      <c r="E817" t="s">
        <v>4573</v>
      </c>
      <c r="F817" t="str">
        <f t="shared" si="62"/>
        <v>Jelson Bay</v>
      </c>
      <c r="G817" t="s">
        <v>4574</v>
      </c>
      <c r="H817" t="s">
        <v>1823</v>
      </c>
      <c r="I817" t="str">
        <f t="shared" si="63"/>
        <v>Philippines</v>
      </c>
      <c r="J817" t="str">
        <f>TRIM(Table1[[#This Row],[Oldest Country]])</f>
        <v>Philippines</v>
      </c>
      <c r="K817" s="17">
        <v>44165</v>
      </c>
      <c r="L817" s="17" t="str">
        <f t="shared" si="61"/>
        <v>Mon</v>
      </c>
      <c r="M817" s="17">
        <v>2020</v>
      </c>
      <c r="N817" t="s">
        <v>53</v>
      </c>
      <c r="O817" t="s">
        <v>100</v>
      </c>
      <c r="P817" t="s">
        <v>50</v>
      </c>
      <c r="Q817" t="s">
        <v>4575</v>
      </c>
      <c r="R817" t="str">
        <f t="shared" si="64"/>
        <v>Dramas</v>
      </c>
    </row>
    <row r="818" spans="1:18" x14ac:dyDescent="0.2">
      <c r="A818" t="s">
        <v>4576</v>
      </c>
      <c r="B818" t="s">
        <v>1</v>
      </c>
      <c r="C818" t="str">
        <f t="shared" si="60"/>
        <v>Rust Creek</v>
      </c>
      <c r="D818" t="s">
        <v>4577</v>
      </c>
      <c r="E818" t="s">
        <v>4578</v>
      </c>
      <c r="F818" t="str">
        <f t="shared" si="62"/>
        <v>Hermione Corfield</v>
      </c>
      <c r="G818" t="s">
        <v>4579</v>
      </c>
      <c r="H818" t="s">
        <v>2</v>
      </c>
      <c r="I818" t="str">
        <f t="shared" si="63"/>
        <v>United States</v>
      </c>
      <c r="J818" t="str">
        <f>TRIM(Table1[[#This Row],[Oldest Country]])</f>
        <v>United States</v>
      </c>
      <c r="K818" s="17">
        <v>44165</v>
      </c>
      <c r="L818" s="17" t="str">
        <f t="shared" si="61"/>
        <v>Mon</v>
      </c>
      <c r="M818" s="17">
        <v>2018</v>
      </c>
      <c r="N818" t="s">
        <v>154</v>
      </c>
      <c r="O818" t="s">
        <v>368</v>
      </c>
      <c r="P818" t="s">
        <v>61</v>
      </c>
      <c r="Q818" t="s">
        <v>4580</v>
      </c>
      <c r="R818" t="str">
        <f t="shared" si="64"/>
        <v>Thrillers</v>
      </c>
    </row>
    <row r="819" spans="1:18" x14ac:dyDescent="0.2">
      <c r="A819" t="s">
        <v>4581</v>
      </c>
      <c r="B819" t="s">
        <v>1</v>
      </c>
      <c r="C819" t="str">
        <f t="shared" si="60"/>
        <v>Spookley and the Christmas Kittens</v>
      </c>
      <c r="D819" t="s">
        <v>4582</v>
      </c>
      <c r="E819" t="s">
        <v>4583</v>
      </c>
      <c r="F819" t="str">
        <f t="shared" si="62"/>
        <v>Vlasta Vrana</v>
      </c>
      <c r="G819" t="s">
        <v>4584</v>
      </c>
      <c r="H819" t="s">
        <v>2</v>
      </c>
      <c r="I819" t="str">
        <f t="shared" si="63"/>
        <v>United States</v>
      </c>
      <c r="J819" t="str">
        <f>TRIM(Table1[[#This Row],[Oldest Country]])</f>
        <v>United States</v>
      </c>
      <c r="K819" s="17">
        <v>44165</v>
      </c>
      <c r="L819" s="17" t="str">
        <f t="shared" si="61"/>
        <v>Mon</v>
      </c>
      <c r="M819" s="17">
        <v>2019</v>
      </c>
      <c r="N819" t="s">
        <v>68</v>
      </c>
      <c r="O819" t="s">
        <v>4585</v>
      </c>
      <c r="P819" t="s">
        <v>19</v>
      </c>
      <c r="Q819" t="s">
        <v>4586</v>
      </c>
      <c r="R819" t="str">
        <f t="shared" si="64"/>
        <v>Children &amp; Family Movies</v>
      </c>
    </row>
    <row r="820" spans="1:18" x14ac:dyDescent="0.2">
      <c r="A820" t="s">
        <v>4587</v>
      </c>
      <c r="B820" t="s">
        <v>1</v>
      </c>
      <c r="C820" t="str">
        <f t="shared" si="60"/>
        <v>The 2nd</v>
      </c>
      <c r="D820" t="s">
        <v>4588</v>
      </c>
      <c r="E820" t="s">
        <v>4589</v>
      </c>
      <c r="F820" t="str">
        <f t="shared" si="62"/>
        <v>Ryan Phillippe</v>
      </c>
      <c r="G820" t="s">
        <v>4590</v>
      </c>
      <c r="H820" t="s">
        <v>2</v>
      </c>
      <c r="I820" t="str">
        <f t="shared" si="63"/>
        <v>United States</v>
      </c>
      <c r="J820" t="str">
        <f>TRIM(Table1[[#This Row],[Oldest Country]])</f>
        <v>United States</v>
      </c>
      <c r="K820" s="17">
        <v>44165</v>
      </c>
      <c r="L820" s="17" t="str">
        <f t="shared" si="61"/>
        <v>Mon</v>
      </c>
      <c r="M820" s="17">
        <v>2020</v>
      </c>
      <c r="N820" t="s">
        <v>8</v>
      </c>
      <c r="O820" t="s">
        <v>202</v>
      </c>
      <c r="P820" t="s">
        <v>156</v>
      </c>
      <c r="Q820" t="s">
        <v>4591</v>
      </c>
      <c r="R820" t="str">
        <f t="shared" si="64"/>
        <v>Action &amp; Adventure</v>
      </c>
    </row>
    <row r="821" spans="1:18" x14ac:dyDescent="0.2">
      <c r="A821" t="s">
        <v>4592</v>
      </c>
      <c r="B821" t="s">
        <v>1</v>
      </c>
      <c r="C821" t="str">
        <f t="shared" si="60"/>
        <v>A Go! Go! Cory Carson Christmas</v>
      </c>
      <c r="D821" t="s">
        <v>4593</v>
      </c>
      <c r="E821" t="s">
        <v>4594</v>
      </c>
      <c r="F821" t="str">
        <f t="shared" si="62"/>
        <v>Alan C. Lim</v>
      </c>
      <c r="G821" t="s">
        <v>4595</v>
      </c>
      <c r="H821" t="s">
        <v>2</v>
      </c>
      <c r="I821" t="str">
        <f t="shared" si="63"/>
        <v>United States</v>
      </c>
      <c r="J821" t="str">
        <f>TRIM(Table1[[#This Row],[Oldest Country]])</f>
        <v>United States</v>
      </c>
      <c r="K821" s="17">
        <v>44162</v>
      </c>
      <c r="L821" s="17" t="str">
        <f t="shared" si="61"/>
        <v>Fri</v>
      </c>
      <c r="M821" s="17">
        <v>2020</v>
      </c>
      <c r="N821" t="s">
        <v>68</v>
      </c>
      <c r="O821" t="s">
        <v>3476</v>
      </c>
      <c r="P821" t="s">
        <v>19</v>
      </c>
      <c r="Q821" t="s">
        <v>4596</v>
      </c>
      <c r="R821" t="str">
        <f t="shared" si="64"/>
        <v>Children &amp; Family Movies</v>
      </c>
    </row>
    <row r="822" spans="1:18" x14ac:dyDescent="0.2">
      <c r="A822" t="s">
        <v>4597</v>
      </c>
      <c r="B822" t="s">
        <v>1</v>
      </c>
      <c r="C822" t="str">
        <f t="shared" si="60"/>
        <v>Dance Dreams</v>
      </c>
      <c r="D822" t="s">
        <v>4598</v>
      </c>
      <c r="E822" t="s">
        <v>4599</v>
      </c>
      <c r="F822" t="str">
        <f t="shared" si="62"/>
        <v>Debbie Allen</v>
      </c>
      <c r="G822" t="s">
        <v>4600</v>
      </c>
      <c r="H822" t="s">
        <v>2</v>
      </c>
      <c r="I822" t="str">
        <f t="shared" si="63"/>
        <v>United States</v>
      </c>
      <c r="J822" t="str">
        <f>TRIM(Table1[[#This Row],[Oldest Country]])</f>
        <v>United States</v>
      </c>
      <c r="K822" s="17">
        <v>44162</v>
      </c>
      <c r="L822" s="17" t="str">
        <f t="shared" si="61"/>
        <v>Fri</v>
      </c>
      <c r="M822" s="17">
        <v>2020</v>
      </c>
      <c r="N822" t="s">
        <v>53</v>
      </c>
      <c r="O822" t="s">
        <v>1176</v>
      </c>
      <c r="P822" t="s">
        <v>4601</v>
      </c>
      <c r="Q822" t="s">
        <v>4602</v>
      </c>
      <c r="R822" t="str">
        <f t="shared" si="64"/>
        <v>Children &amp; Family Movies</v>
      </c>
    </row>
    <row r="823" spans="1:18" x14ac:dyDescent="0.2">
      <c r="A823" t="s">
        <v>4603</v>
      </c>
      <c r="B823" t="s">
        <v>1</v>
      </c>
      <c r="C823" t="str">
        <f t="shared" si="60"/>
        <v>Don‚Äôt Listen</v>
      </c>
      <c r="D823" t="s">
        <v>4604</v>
      </c>
      <c r="E823" t="s">
        <v>4605</v>
      </c>
      <c r="F823" t="str">
        <f t="shared" si="62"/>
        <v>Rodolfo Sancho</v>
      </c>
      <c r="G823" t="s">
        <v>4606</v>
      </c>
      <c r="H823" t="s">
        <v>312</v>
      </c>
      <c r="I823" t="str">
        <f t="shared" si="63"/>
        <v>Spain</v>
      </c>
      <c r="J823" t="str">
        <f>TRIM(Table1[[#This Row],[Oldest Country]])</f>
        <v>Spain</v>
      </c>
      <c r="K823" s="17">
        <v>44162</v>
      </c>
      <c r="L823" s="17" t="str">
        <f t="shared" si="61"/>
        <v>Fri</v>
      </c>
      <c r="M823" s="17">
        <v>2020</v>
      </c>
      <c r="N823" t="s">
        <v>8</v>
      </c>
      <c r="O823" t="s">
        <v>140</v>
      </c>
      <c r="P823" t="s">
        <v>737</v>
      </c>
      <c r="Q823" t="s">
        <v>4607</v>
      </c>
      <c r="R823" t="str">
        <f t="shared" si="64"/>
        <v>Horror Movies</v>
      </c>
    </row>
    <row r="824" spans="1:18" x14ac:dyDescent="0.2">
      <c r="A824" t="s">
        <v>4608</v>
      </c>
      <c r="B824" t="s">
        <v>1</v>
      </c>
      <c r="C824" t="str">
        <f t="shared" si="60"/>
        <v>The Beast</v>
      </c>
      <c r="D824" t="s">
        <v>4609</v>
      </c>
      <c r="E824" t="s">
        <v>4610</v>
      </c>
      <c r="F824" t="str">
        <f t="shared" si="62"/>
        <v>Fabrizio Gifuni</v>
      </c>
      <c r="G824" t="s">
        <v>4611</v>
      </c>
      <c r="H824" t="s">
        <v>825</v>
      </c>
      <c r="I824" t="str">
        <f t="shared" si="63"/>
        <v>Italy</v>
      </c>
      <c r="J824" t="str">
        <f>TRIM(Table1[[#This Row],[Oldest Country]])</f>
        <v>Italy</v>
      </c>
      <c r="K824" s="17">
        <v>44162</v>
      </c>
      <c r="L824" s="17" t="str">
        <f t="shared" si="61"/>
        <v>Fri</v>
      </c>
      <c r="M824" s="17">
        <v>2020</v>
      </c>
      <c r="N824" t="s">
        <v>8</v>
      </c>
      <c r="O824" t="s">
        <v>188</v>
      </c>
      <c r="P824" t="s">
        <v>483</v>
      </c>
      <c r="Q824" t="s">
        <v>4612</v>
      </c>
      <c r="R824" t="str">
        <f t="shared" si="64"/>
        <v>Action &amp; Adventure</v>
      </c>
    </row>
    <row r="825" spans="1:18" x14ac:dyDescent="0.2">
      <c r="A825" t="s">
        <v>4613</v>
      </c>
      <c r="B825" t="s">
        <v>1</v>
      </c>
      <c r="C825" t="str">
        <f t="shared" si="60"/>
        <v>The Call</v>
      </c>
      <c r="D825" t="s">
        <v>4614</v>
      </c>
      <c r="E825" t="s">
        <v>4615</v>
      </c>
      <c r="F825" t="str">
        <f t="shared" si="62"/>
        <v>Park Shin-hye</v>
      </c>
      <c r="G825" t="s">
        <v>4616</v>
      </c>
      <c r="H825" t="s">
        <v>298</v>
      </c>
      <c r="I825" t="str">
        <f t="shared" si="63"/>
        <v>South Korea</v>
      </c>
      <c r="J825" t="str">
        <f>TRIM(Table1[[#This Row],[Oldest Country]])</f>
        <v>South Korea</v>
      </c>
      <c r="K825" s="17">
        <v>44162</v>
      </c>
      <c r="L825" s="17" t="str">
        <f t="shared" si="61"/>
        <v>Fri</v>
      </c>
      <c r="M825" s="17">
        <v>2020</v>
      </c>
      <c r="N825" t="s">
        <v>8</v>
      </c>
      <c r="O825" t="s">
        <v>617</v>
      </c>
      <c r="P825" t="s">
        <v>266</v>
      </c>
      <c r="Q825" t="s">
        <v>4617</v>
      </c>
      <c r="R825" t="str">
        <f t="shared" si="64"/>
        <v>International Movies</v>
      </c>
    </row>
    <row r="826" spans="1:18" x14ac:dyDescent="0.2">
      <c r="A826" t="s">
        <v>4618</v>
      </c>
      <c r="B826" t="s">
        <v>1</v>
      </c>
      <c r="C826" t="str">
        <f t="shared" si="60"/>
        <v>Fantastica</v>
      </c>
      <c r="D826" t="s">
        <v>4619</v>
      </c>
      <c r="E826" t="s">
        <v>4620</v>
      </c>
      <c r="F826" t="str">
        <f t="shared" si="62"/>
        <v>Vice Ganda</v>
      </c>
      <c r="G826" t="s">
        <v>4621</v>
      </c>
      <c r="H826" t="s">
        <v>1823</v>
      </c>
      <c r="I826" t="str">
        <f t="shared" si="63"/>
        <v>Philippines</v>
      </c>
      <c r="J826" t="str">
        <f>TRIM(Table1[[#This Row],[Oldest Country]])</f>
        <v>Philippines</v>
      </c>
      <c r="K826" s="17">
        <v>44161</v>
      </c>
      <c r="L826" s="17" t="str">
        <f t="shared" si="61"/>
        <v>Thu</v>
      </c>
      <c r="M826" s="17">
        <v>2018</v>
      </c>
      <c r="N826" t="s">
        <v>53</v>
      </c>
      <c r="O826" t="s">
        <v>336</v>
      </c>
      <c r="P826" t="s">
        <v>3842</v>
      </c>
      <c r="Q826" t="s">
        <v>4622</v>
      </c>
      <c r="R826" t="str">
        <f t="shared" si="64"/>
        <v>Comedies</v>
      </c>
    </row>
    <row r="827" spans="1:18" x14ac:dyDescent="0.2">
      <c r="A827" t="s">
        <v>4623</v>
      </c>
      <c r="B827" t="s">
        <v>1</v>
      </c>
      <c r="C827" t="str">
        <f t="shared" si="60"/>
        <v>Larry the Cable Guy</v>
      </c>
      <c r="D827" t="s">
        <v>4624</v>
      </c>
      <c r="E827" t="s">
        <v>4625</v>
      </c>
      <c r="F827" t="str">
        <f t="shared" si="62"/>
        <v>Larry the Cable Guy</v>
      </c>
      <c r="G827" t="s">
        <v>4626</v>
      </c>
      <c r="H827" t="s">
        <v>2</v>
      </c>
      <c r="I827" t="str">
        <f t="shared" si="63"/>
        <v>United States</v>
      </c>
      <c r="J827" t="str">
        <f>TRIM(Table1[[#This Row],[Oldest Country]])</f>
        <v>United States</v>
      </c>
      <c r="K827" s="17">
        <v>44161</v>
      </c>
      <c r="L827" s="17" t="str">
        <f t="shared" si="61"/>
        <v>Thu</v>
      </c>
      <c r="M827" s="17">
        <v>2020</v>
      </c>
      <c r="N827" t="s">
        <v>33</v>
      </c>
      <c r="O827" t="s">
        <v>1220</v>
      </c>
      <c r="P827" t="s">
        <v>851</v>
      </c>
      <c r="Q827" t="s">
        <v>4627</v>
      </c>
      <c r="R827" t="str">
        <f t="shared" si="64"/>
        <v>Stand-Up Comedy</v>
      </c>
    </row>
    <row r="828" spans="1:18" x14ac:dyDescent="0.2">
      <c r="A828" t="s">
        <v>4628</v>
      </c>
      <c r="B828" t="s">
        <v>1</v>
      </c>
      <c r="C828" t="str">
        <f t="shared" si="60"/>
        <v>Mosul</v>
      </c>
      <c r="D828" t="s">
        <v>4629</v>
      </c>
      <c r="E828" t="s">
        <v>4630</v>
      </c>
      <c r="F828" t="str">
        <f t="shared" si="62"/>
        <v>Suhail Dabbach</v>
      </c>
      <c r="G828" t="s">
        <v>4631</v>
      </c>
      <c r="H828" t="s">
        <v>2</v>
      </c>
      <c r="I828" t="str">
        <f t="shared" si="63"/>
        <v>United States</v>
      </c>
      <c r="J828" t="str">
        <f>TRIM(Table1[[#This Row],[Oldest Country]])</f>
        <v>United States</v>
      </c>
      <c r="K828" s="17">
        <v>44161</v>
      </c>
      <c r="L828" s="17" t="str">
        <f t="shared" si="61"/>
        <v>Thu</v>
      </c>
      <c r="M828" s="17">
        <v>2020</v>
      </c>
      <c r="N828" t="s">
        <v>8</v>
      </c>
      <c r="O828" t="s">
        <v>85</v>
      </c>
      <c r="P828" t="s">
        <v>111</v>
      </c>
      <c r="Q828" t="s">
        <v>4632</v>
      </c>
      <c r="R828" t="str">
        <f t="shared" si="64"/>
        <v>Action &amp; Adventure</v>
      </c>
    </row>
    <row r="829" spans="1:18" x14ac:dyDescent="0.2">
      <c r="A829" t="s">
        <v>4633</v>
      </c>
      <c r="B829" t="s">
        <v>1</v>
      </c>
      <c r="C829" t="str">
        <f t="shared" si="60"/>
        <v>Unexpectedly Yours</v>
      </c>
      <c r="D829" t="s">
        <v>4634</v>
      </c>
      <c r="E829" t="s">
        <v>4208</v>
      </c>
      <c r="F829" t="str">
        <f t="shared" si="62"/>
        <v>Sharon Cuneta</v>
      </c>
      <c r="G829" t="s">
        <v>4635</v>
      </c>
      <c r="H829" t="s">
        <v>1823</v>
      </c>
      <c r="I829" t="str">
        <f t="shared" si="63"/>
        <v>Philippines</v>
      </c>
      <c r="J829" t="str">
        <f>TRIM(Table1[[#This Row],[Oldest Country]])</f>
        <v>Philippines</v>
      </c>
      <c r="K829" s="17">
        <v>44161</v>
      </c>
      <c r="L829" s="17" t="str">
        <f t="shared" si="61"/>
        <v>Thu</v>
      </c>
      <c r="M829" s="17">
        <v>2017</v>
      </c>
      <c r="N829" t="s">
        <v>33</v>
      </c>
      <c r="O829" t="s">
        <v>384</v>
      </c>
      <c r="P829" t="s">
        <v>75</v>
      </c>
      <c r="Q829" t="s">
        <v>4636</v>
      </c>
      <c r="R829" t="str">
        <f t="shared" si="64"/>
        <v>Comedies</v>
      </c>
    </row>
    <row r="830" spans="1:18" x14ac:dyDescent="0.2">
      <c r="A830" t="s">
        <v>4637</v>
      </c>
      <c r="B830" t="s">
        <v>1</v>
      </c>
      <c r="C830" t="str">
        <f t="shared" si="60"/>
        <v>Ghosts of War</v>
      </c>
      <c r="D830" t="s">
        <v>4638</v>
      </c>
      <c r="E830" t="s">
        <v>4639</v>
      </c>
      <c r="F830" t="str">
        <f t="shared" si="62"/>
        <v>Brenton Thwaites</v>
      </c>
      <c r="G830" t="s">
        <v>4640</v>
      </c>
      <c r="H830" t="s">
        <v>32</v>
      </c>
      <c r="I830" t="str">
        <f t="shared" si="63"/>
        <v>United Kingdom</v>
      </c>
      <c r="J830" t="str">
        <f>TRIM(Table1[[#This Row],[Oldest Country]])</f>
        <v>United Kingdom</v>
      </c>
      <c r="K830" s="17">
        <v>44160</v>
      </c>
      <c r="L830" s="17" t="str">
        <f t="shared" si="61"/>
        <v>Wed</v>
      </c>
      <c r="M830" s="17">
        <v>2020</v>
      </c>
      <c r="N830" t="s">
        <v>154</v>
      </c>
      <c r="O830" t="s">
        <v>211</v>
      </c>
      <c r="P830" t="s">
        <v>777</v>
      </c>
      <c r="Q830" t="s">
        <v>4641</v>
      </c>
      <c r="R830" t="str">
        <f t="shared" si="64"/>
        <v>Horror Movies</v>
      </c>
    </row>
    <row r="831" spans="1:18" x14ac:dyDescent="0.2">
      <c r="A831" t="s">
        <v>4642</v>
      </c>
      <c r="B831" t="s">
        <v>1</v>
      </c>
      <c r="C831" t="str">
        <f t="shared" si="60"/>
        <v>Shawn Mendes</v>
      </c>
      <c r="D831" t="s">
        <v>4643</v>
      </c>
      <c r="E831" t="s">
        <v>4251</v>
      </c>
      <c r="F831" t="str">
        <f t="shared" si="62"/>
        <v>Shawn Mendes</v>
      </c>
      <c r="G831" t="s">
        <v>4644</v>
      </c>
      <c r="H831" t="s">
        <v>283</v>
      </c>
      <c r="I831" t="str">
        <f t="shared" si="63"/>
        <v>United Kingdom</v>
      </c>
      <c r="J831" t="str">
        <f>TRIM(Table1[[#This Row],[Oldest Country]])</f>
        <v>United Kingdom</v>
      </c>
      <c r="K831" s="17">
        <v>44160</v>
      </c>
      <c r="L831" s="17" t="str">
        <f t="shared" si="61"/>
        <v>Wed</v>
      </c>
      <c r="M831" s="17">
        <v>2020</v>
      </c>
      <c r="N831" t="s">
        <v>53</v>
      </c>
      <c r="O831" t="s">
        <v>265</v>
      </c>
      <c r="P831" t="s">
        <v>4241</v>
      </c>
      <c r="Q831" t="s">
        <v>4645</v>
      </c>
      <c r="R831" t="str">
        <f t="shared" si="64"/>
        <v>Music &amp; Musicals</v>
      </c>
    </row>
    <row r="832" spans="1:18" x14ac:dyDescent="0.2">
      <c r="A832" t="s">
        <v>4646</v>
      </c>
      <c r="B832" t="s">
        <v>1</v>
      </c>
      <c r="C832" t="str">
        <f t="shared" si="60"/>
        <v>The Christmas Chronicles</v>
      </c>
      <c r="D832" t="s">
        <v>4647</v>
      </c>
      <c r="E832" t="s">
        <v>4648</v>
      </c>
      <c r="F832" t="str">
        <f t="shared" si="62"/>
        <v>Kurt Russell</v>
      </c>
      <c r="G832" t="s">
        <v>4649</v>
      </c>
      <c r="H832" t="s">
        <v>508</v>
      </c>
      <c r="I832" t="str">
        <f t="shared" si="63"/>
        <v>Canada</v>
      </c>
      <c r="J832" t="str">
        <f>TRIM(Table1[[#This Row],[Oldest Country]])</f>
        <v>Canada</v>
      </c>
      <c r="K832" s="17">
        <v>44160</v>
      </c>
      <c r="L832" s="17" t="str">
        <f t="shared" si="61"/>
        <v>Wed</v>
      </c>
      <c r="M832" s="17">
        <v>2020</v>
      </c>
      <c r="N832" t="s">
        <v>17</v>
      </c>
      <c r="O832" t="s">
        <v>155</v>
      </c>
      <c r="P832" t="s">
        <v>54</v>
      </c>
      <c r="Q832" t="s">
        <v>4650</v>
      </c>
      <c r="R832" t="str">
        <f t="shared" si="64"/>
        <v>Children &amp; Family Movies</v>
      </c>
    </row>
    <row r="833" spans="1:18" x14ac:dyDescent="0.2">
      <c r="A833" t="s">
        <v>4655</v>
      </c>
      <c r="B833" t="s">
        <v>1</v>
      </c>
      <c r="C833" t="str">
        <f t="shared" si="60"/>
        <v>Andhakaaram</v>
      </c>
      <c r="D833" t="s">
        <v>4656</v>
      </c>
      <c r="E833" t="s">
        <v>4651</v>
      </c>
      <c r="F833" t="str">
        <f t="shared" si="62"/>
        <v>Vinoth Kishan</v>
      </c>
      <c r="G833" t="s">
        <v>4652</v>
      </c>
      <c r="H833" t="s">
        <v>14</v>
      </c>
      <c r="I833" t="str">
        <f t="shared" si="63"/>
        <v>India</v>
      </c>
      <c r="J833" t="str">
        <f>TRIM(Table1[[#This Row],[Oldest Country]])</f>
        <v>India</v>
      </c>
      <c r="K833" s="17">
        <v>44159</v>
      </c>
      <c r="L833" s="17" t="str">
        <f t="shared" si="61"/>
        <v>Tue</v>
      </c>
      <c r="M833" s="17">
        <v>2020</v>
      </c>
      <c r="N833" t="s">
        <v>33</v>
      </c>
      <c r="O833" t="s">
        <v>4653</v>
      </c>
      <c r="P833" t="s">
        <v>785</v>
      </c>
      <c r="Q833" t="s">
        <v>4654</v>
      </c>
      <c r="R833" t="str">
        <f t="shared" si="64"/>
        <v>Horror Movies</v>
      </c>
    </row>
    <row r="834" spans="1:18" x14ac:dyDescent="0.2">
      <c r="A834" t="s">
        <v>4657</v>
      </c>
      <c r="B834" t="s">
        <v>6</v>
      </c>
      <c r="C834" t="str">
        <f t="shared" ref="C834:C897" si="65">IFERROR(LEFT(D834, FIND(":", D834)-1), D834)</f>
        <v>Before 30</v>
      </c>
      <c r="D834" t="s">
        <v>4658</v>
      </c>
      <c r="E834" t="s">
        <v>3007</v>
      </c>
      <c r="F834" t="str">
        <f t="shared" si="62"/>
        <v>Damilola Adegbite</v>
      </c>
      <c r="G834" t="s">
        <v>4659</v>
      </c>
      <c r="H834" t="s">
        <v>166</v>
      </c>
      <c r="I834" t="str">
        <f t="shared" si="63"/>
        <v>Nigeria</v>
      </c>
      <c r="J834" t="str">
        <f>TRIM(Table1[[#This Row],[Oldest Country]])</f>
        <v>Nigeria</v>
      </c>
      <c r="K834" s="17">
        <v>44159</v>
      </c>
      <c r="L834" s="17" t="str">
        <f t="shared" ref="L834:L897" si="66">TEXT(K:K, "DDD")</f>
        <v>Tue</v>
      </c>
      <c r="M834" s="17">
        <v>2015</v>
      </c>
      <c r="N834" t="s">
        <v>8</v>
      </c>
      <c r="O834" t="s">
        <v>12</v>
      </c>
      <c r="P834" t="s">
        <v>15</v>
      </c>
      <c r="Q834" t="s">
        <v>4660</v>
      </c>
      <c r="R834" t="str">
        <f t="shared" si="64"/>
        <v>International TV Shows</v>
      </c>
    </row>
    <row r="835" spans="1:18" x14ac:dyDescent="0.2">
      <c r="A835" t="s">
        <v>4661</v>
      </c>
      <c r="B835" t="s">
        <v>1</v>
      </c>
      <c r="C835" t="str">
        <f t="shared" si="65"/>
        <v>Dragons</v>
      </c>
      <c r="D835" t="s">
        <v>4662</v>
      </c>
      <c r="E835" t="s">
        <v>4663</v>
      </c>
      <c r="F835" t="str">
        <f t="shared" ref="F835:F898" si="67">IFERROR(LEFT(G835, FIND(",",G835)-1),G835)</f>
        <v>Noah Kaye Bentley</v>
      </c>
      <c r="G835" t="s">
        <v>4664</v>
      </c>
      <c r="H835" t="s">
        <v>2</v>
      </c>
      <c r="I835" t="str">
        <f t="shared" ref="I835:I898" si="68">IFERROR(LEFT(H835, FIND(",", H835) -1), H835)</f>
        <v>United States</v>
      </c>
      <c r="J835" t="str">
        <f>TRIM(Table1[[#This Row],[Oldest Country]])</f>
        <v>United States</v>
      </c>
      <c r="K835" s="17">
        <v>44159</v>
      </c>
      <c r="L835" s="17" t="str">
        <f t="shared" si="66"/>
        <v>Tue</v>
      </c>
      <c r="M835" s="17">
        <v>2020</v>
      </c>
      <c r="N835" t="s">
        <v>68</v>
      </c>
      <c r="O835" t="s">
        <v>1336</v>
      </c>
      <c r="P835" t="s">
        <v>54</v>
      </c>
      <c r="Q835" t="s">
        <v>4665</v>
      </c>
      <c r="R835" t="str">
        <f t="shared" ref="R835:R898" si="69">IFERROR(LEFT(P835, FIND(",", P835)-1), P835)</f>
        <v>Children &amp; Family Movies</v>
      </c>
    </row>
    <row r="836" spans="1:18" x14ac:dyDescent="0.2">
      <c r="A836" t="s">
        <v>4666</v>
      </c>
      <c r="B836" t="s">
        <v>1</v>
      </c>
      <c r="C836" t="str">
        <f t="shared" si="65"/>
        <v>Hillbilly Elegy</v>
      </c>
      <c r="D836" t="s">
        <v>4667</v>
      </c>
      <c r="E836" t="s">
        <v>2831</v>
      </c>
      <c r="F836" t="str">
        <f t="shared" si="67"/>
        <v>Amy Adams</v>
      </c>
      <c r="G836" t="s">
        <v>4668</v>
      </c>
      <c r="H836" t="s">
        <v>2</v>
      </c>
      <c r="I836" t="str">
        <f t="shared" si="68"/>
        <v>United States</v>
      </c>
      <c r="J836" t="str">
        <f>TRIM(Table1[[#This Row],[Oldest Country]])</f>
        <v>United States</v>
      </c>
      <c r="K836" s="17">
        <v>44159</v>
      </c>
      <c r="L836" s="17" t="str">
        <f t="shared" si="66"/>
        <v>Tue</v>
      </c>
      <c r="M836" s="17">
        <v>2020</v>
      </c>
      <c r="N836" t="s">
        <v>154</v>
      </c>
      <c r="O836" t="s">
        <v>297</v>
      </c>
      <c r="P836" t="s">
        <v>316</v>
      </c>
      <c r="Q836" t="s">
        <v>4669</v>
      </c>
      <c r="R836" t="str">
        <f t="shared" si="69"/>
        <v>Dramas</v>
      </c>
    </row>
    <row r="837" spans="1:18" x14ac:dyDescent="0.2">
      <c r="A837" t="s">
        <v>4670</v>
      </c>
      <c r="B837" t="s">
        <v>1</v>
      </c>
      <c r="C837" t="str">
        <f t="shared" si="65"/>
        <v>Notes for My Son</v>
      </c>
      <c r="D837" t="s">
        <v>4671</v>
      </c>
      <c r="E837" t="s">
        <v>4672</v>
      </c>
      <c r="F837" t="str">
        <f t="shared" si="67"/>
        <v>Valeria Bertuccelli</v>
      </c>
      <c r="G837" t="s">
        <v>4673</v>
      </c>
      <c r="H837" t="s">
        <v>837</v>
      </c>
      <c r="I837" t="str">
        <f t="shared" si="68"/>
        <v>Argentina</v>
      </c>
      <c r="J837" t="str">
        <f>TRIM(Table1[[#This Row],[Oldest Country]])</f>
        <v>Argentina</v>
      </c>
      <c r="K837" s="17">
        <v>44159</v>
      </c>
      <c r="L837" s="17" t="str">
        <f t="shared" si="66"/>
        <v>Tue</v>
      </c>
      <c r="M837" s="17">
        <v>2020</v>
      </c>
      <c r="N837" t="s">
        <v>8</v>
      </c>
      <c r="O837" t="s">
        <v>786</v>
      </c>
      <c r="P837" t="s">
        <v>50</v>
      </c>
      <c r="Q837" t="s">
        <v>4674</v>
      </c>
      <c r="R837" t="str">
        <f t="shared" si="69"/>
        <v>Dramas</v>
      </c>
    </row>
    <row r="838" spans="1:18" x14ac:dyDescent="0.2">
      <c r="A838" t="s">
        <v>4675</v>
      </c>
      <c r="B838" t="s">
        <v>1</v>
      </c>
      <c r="C838" t="str">
        <f t="shared" si="65"/>
        <v>Hard Kill</v>
      </c>
      <c r="D838" t="s">
        <v>4676</v>
      </c>
      <c r="E838" t="s">
        <v>4677</v>
      </c>
      <c r="F838" t="str">
        <f t="shared" si="67"/>
        <v>Jesse Metcalfe</v>
      </c>
      <c r="G838" t="s">
        <v>4678</v>
      </c>
      <c r="H838" t="s">
        <v>2</v>
      </c>
      <c r="I838" t="str">
        <f t="shared" si="68"/>
        <v>United States</v>
      </c>
      <c r="J838" t="str">
        <f>TRIM(Table1[[#This Row],[Oldest Country]])</f>
        <v>United States</v>
      </c>
      <c r="K838" s="17">
        <v>44158</v>
      </c>
      <c r="L838" s="17" t="str">
        <f t="shared" si="66"/>
        <v>Mon</v>
      </c>
      <c r="M838" s="17">
        <v>2020</v>
      </c>
      <c r="N838" t="s">
        <v>154</v>
      </c>
      <c r="O838" t="s">
        <v>140</v>
      </c>
      <c r="P838" t="s">
        <v>156</v>
      </c>
      <c r="Q838" t="s">
        <v>4679</v>
      </c>
      <c r="R838" t="str">
        <f t="shared" si="69"/>
        <v>Action &amp; Adventure</v>
      </c>
    </row>
    <row r="839" spans="1:18" x14ac:dyDescent="0.2">
      <c r="A839" t="s">
        <v>4680</v>
      </c>
      <c r="B839" t="s">
        <v>1</v>
      </c>
      <c r="C839" t="str">
        <f t="shared" si="65"/>
        <v>Shawn Mendes</v>
      </c>
      <c r="D839" t="s">
        <v>4681</v>
      </c>
      <c r="E839" t="s">
        <v>4682</v>
      </c>
      <c r="F839" t="str">
        <f t="shared" si="67"/>
        <v>Shawn Mendes</v>
      </c>
      <c r="G839" t="s">
        <v>4644</v>
      </c>
      <c r="H839" t="s">
        <v>2</v>
      </c>
      <c r="I839" t="str">
        <f t="shared" si="68"/>
        <v>United States</v>
      </c>
      <c r="J839" t="str">
        <f>TRIM(Table1[[#This Row],[Oldest Country]])</f>
        <v>United States</v>
      </c>
      <c r="K839" s="17">
        <v>44158</v>
      </c>
      <c r="L839" s="17" t="str">
        <f t="shared" si="66"/>
        <v>Mon</v>
      </c>
      <c r="M839" s="17">
        <v>2020</v>
      </c>
      <c r="N839" t="s">
        <v>8</v>
      </c>
      <c r="O839" t="s">
        <v>232</v>
      </c>
      <c r="P839" t="s">
        <v>291</v>
      </c>
      <c r="Q839" t="s">
        <v>4683</v>
      </c>
      <c r="R839" t="str">
        <f t="shared" si="69"/>
        <v>Documentaries</v>
      </c>
    </row>
    <row r="840" spans="1:18" x14ac:dyDescent="0.2">
      <c r="A840" t="s">
        <v>4684</v>
      </c>
      <c r="B840" t="s">
        <v>1</v>
      </c>
      <c r="C840" t="str">
        <f t="shared" si="65"/>
        <v>The Suit</v>
      </c>
      <c r="D840" t="s">
        <v>4685</v>
      </c>
      <c r="E840" t="s">
        <v>4686</v>
      </c>
      <c r="F840" t="str">
        <f t="shared" si="67"/>
        <v>Tamer Hosny</v>
      </c>
      <c r="G840" t="s">
        <v>4687</v>
      </c>
      <c r="H840" t="s">
        <v>1410</v>
      </c>
      <c r="I840" t="str">
        <f t="shared" si="68"/>
        <v>Egypt</v>
      </c>
      <c r="J840" t="str">
        <f>TRIM(Table1[[#This Row],[Oldest Country]])</f>
        <v>Egypt</v>
      </c>
      <c r="K840" s="17">
        <v>44158</v>
      </c>
      <c r="L840" s="17" t="str">
        <f t="shared" si="66"/>
        <v>Mon</v>
      </c>
      <c r="M840" s="17">
        <v>2018</v>
      </c>
      <c r="N840" t="s">
        <v>33</v>
      </c>
      <c r="O840" t="s">
        <v>92</v>
      </c>
      <c r="P840" t="s">
        <v>658</v>
      </c>
      <c r="Q840" t="s">
        <v>4688</v>
      </c>
      <c r="R840" t="str">
        <f t="shared" si="69"/>
        <v>Action &amp; Adventure</v>
      </c>
    </row>
    <row r="841" spans="1:18" x14ac:dyDescent="0.2">
      <c r="A841" t="s">
        <v>4689</v>
      </c>
      <c r="B841" t="s">
        <v>1</v>
      </c>
      <c r="C841" t="str">
        <f t="shared" si="65"/>
        <v>Dolly Parton‚Äôs Christmas on the Square</v>
      </c>
      <c r="D841" t="s">
        <v>4690</v>
      </c>
      <c r="E841" t="s">
        <v>4600</v>
      </c>
      <c r="F841" t="str">
        <f t="shared" si="67"/>
        <v>Dolly Parton</v>
      </c>
      <c r="G841" t="s">
        <v>4691</v>
      </c>
      <c r="H841" t="s">
        <v>2</v>
      </c>
      <c r="I841" t="str">
        <f t="shared" si="68"/>
        <v>United States</v>
      </c>
      <c r="J841" t="str">
        <f>TRIM(Table1[[#This Row],[Oldest Country]])</f>
        <v>United States</v>
      </c>
      <c r="K841" s="17">
        <v>44157</v>
      </c>
      <c r="L841" s="17" t="str">
        <f t="shared" si="66"/>
        <v>Sun</v>
      </c>
      <c r="M841" s="17">
        <v>2020</v>
      </c>
      <c r="N841" t="s">
        <v>53</v>
      </c>
      <c r="O841" t="s">
        <v>173</v>
      </c>
      <c r="P841" t="s">
        <v>371</v>
      </c>
      <c r="Q841" t="s">
        <v>4692</v>
      </c>
      <c r="R841" t="str">
        <f t="shared" si="69"/>
        <v>Children &amp; Family Movies</v>
      </c>
    </row>
    <row r="842" spans="1:18" x14ac:dyDescent="0.2">
      <c r="A842" t="s">
        <v>4693</v>
      </c>
      <c r="B842" t="s">
        <v>1</v>
      </c>
      <c r="C842" t="str">
        <f t="shared" si="65"/>
        <v>Machete Kills</v>
      </c>
      <c r="D842" t="s">
        <v>4694</v>
      </c>
      <c r="E842" t="s">
        <v>2287</v>
      </c>
      <c r="F842" t="str">
        <f t="shared" si="67"/>
        <v>Danny Trejo</v>
      </c>
      <c r="G842" t="s">
        <v>4695</v>
      </c>
      <c r="H842" t="s">
        <v>2552</v>
      </c>
      <c r="I842" t="str">
        <f t="shared" si="68"/>
        <v>United States</v>
      </c>
      <c r="J842" t="str">
        <f>TRIM(Table1[[#This Row],[Oldest Country]])</f>
        <v>United States</v>
      </c>
      <c r="K842" s="17">
        <v>44157</v>
      </c>
      <c r="L842" s="17" t="str">
        <f t="shared" si="66"/>
        <v>Sun</v>
      </c>
      <c r="M842" s="17">
        <v>2013</v>
      </c>
      <c r="N842" t="s">
        <v>154</v>
      </c>
      <c r="O842" t="s">
        <v>368</v>
      </c>
      <c r="P842" t="s">
        <v>156</v>
      </c>
      <c r="Q842" t="s">
        <v>4696</v>
      </c>
      <c r="R842" t="str">
        <f t="shared" si="69"/>
        <v>Action &amp; Adventure</v>
      </c>
    </row>
    <row r="843" spans="1:18" x14ac:dyDescent="0.2">
      <c r="A843" t="s">
        <v>4697</v>
      </c>
      <c r="B843" t="s">
        <v>1</v>
      </c>
      <c r="C843" t="str">
        <f t="shared" si="65"/>
        <v>40 Sticks</v>
      </c>
      <c r="D843" t="s">
        <v>4698</v>
      </c>
      <c r="E843" t="s">
        <v>4699</v>
      </c>
      <c r="F843" t="str">
        <f t="shared" si="67"/>
        <v>Robert Agengo</v>
      </c>
      <c r="G843" t="s">
        <v>4700</v>
      </c>
      <c r="H843" t="s">
        <v>3345</v>
      </c>
      <c r="I843" t="str">
        <f t="shared" si="68"/>
        <v>Kenya</v>
      </c>
      <c r="J843" t="str">
        <f>TRIM(Table1[[#This Row],[Oldest Country]])</f>
        <v>Kenya</v>
      </c>
      <c r="K843" s="17">
        <v>44155</v>
      </c>
      <c r="L843" s="17" t="str">
        <f t="shared" si="66"/>
        <v>Fri</v>
      </c>
      <c r="M843" s="17">
        <v>2019</v>
      </c>
      <c r="N843" t="s">
        <v>33</v>
      </c>
      <c r="O843" t="s">
        <v>202</v>
      </c>
      <c r="P843" t="s">
        <v>266</v>
      </c>
      <c r="Q843" t="s">
        <v>4701</v>
      </c>
      <c r="R843" t="str">
        <f t="shared" si="69"/>
        <v>International Movies</v>
      </c>
    </row>
    <row r="844" spans="1:18" x14ac:dyDescent="0.2">
      <c r="A844" t="s">
        <v>4702</v>
      </c>
      <c r="B844" t="s">
        <v>1</v>
      </c>
      <c r="C844" t="str">
        <f t="shared" si="65"/>
        <v>Alien Xmas</v>
      </c>
      <c r="D844" t="s">
        <v>4703</v>
      </c>
      <c r="E844" t="s">
        <v>4704</v>
      </c>
      <c r="F844" t="str">
        <f t="shared" si="67"/>
        <v>Keythe Farley</v>
      </c>
      <c r="G844" t="s">
        <v>4705</v>
      </c>
      <c r="H844" t="s">
        <v>2</v>
      </c>
      <c r="I844" t="str">
        <f t="shared" si="68"/>
        <v>United States</v>
      </c>
      <c r="J844" t="str">
        <f>TRIM(Table1[[#This Row],[Oldest Country]])</f>
        <v>United States</v>
      </c>
      <c r="K844" s="17">
        <v>44155</v>
      </c>
      <c r="L844" s="17" t="str">
        <f t="shared" si="66"/>
        <v>Fri</v>
      </c>
      <c r="M844" s="17">
        <v>2020</v>
      </c>
      <c r="N844" t="s">
        <v>68</v>
      </c>
      <c r="O844" t="s">
        <v>3461</v>
      </c>
      <c r="P844" t="s">
        <v>19</v>
      </c>
      <c r="Q844" t="s">
        <v>4706</v>
      </c>
      <c r="R844" t="str">
        <f t="shared" si="69"/>
        <v>Children &amp; Family Movies</v>
      </c>
    </row>
    <row r="845" spans="1:18" x14ac:dyDescent="0.2">
      <c r="A845" t="s">
        <v>4707</v>
      </c>
      <c r="B845" t="s">
        <v>1</v>
      </c>
      <c r="C845" t="str">
        <f t="shared" si="65"/>
        <v>The App That Stole Christmas</v>
      </c>
      <c r="D845" t="s">
        <v>4708</v>
      </c>
      <c r="E845" t="s">
        <v>4709</v>
      </c>
      <c r="F845" t="str">
        <f t="shared" si="67"/>
        <v>Jackie Long</v>
      </c>
      <c r="G845" t="s">
        <v>4710</v>
      </c>
      <c r="H845" t="s">
        <v>2</v>
      </c>
      <c r="I845" t="str">
        <f t="shared" si="68"/>
        <v>United States</v>
      </c>
      <c r="J845" t="str">
        <f>TRIM(Table1[[#This Row],[Oldest Country]])</f>
        <v>United States</v>
      </c>
      <c r="K845" s="17">
        <v>44155</v>
      </c>
      <c r="L845" s="17" t="str">
        <f t="shared" si="66"/>
        <v>Fri</v>
      </c>
      <c r="M845" s="17">
        <v>2020</v>
      </c>
      <c r="N845" t="s">
        <v>53</v>
      </c>
      <c r="O845" t="s">
        <v>850</v>
      </c>
      <c r="P845" t="s">
        <v>54</v>
      </c>
      <c r="Q845" t="s">
        <v>4711</v>
      </c>
      <c r="R845" t="str">
        <f t="shared" si="69"/>
        <v>Children &amp; Family Movies</v>
      </c>
    </row>
    <row r="846" spans="1:18" x14ac:dyDescent="0.2">
      <c r="A846" t="s">
        <v>4712</v>
      </c>
      <c r="B846" t="s">
        <v>1</v>
      </c>
      <c r="C846" t="str">
        <f t="shared" si="65"/>
        <v>Black Friday</v>
      </c>
      <c r="D846" t="s">
        <v>4713</v>
      </c>
      <c r="E846" t="s">
        <v>4714</v>
      </c>
      <c r="F846" t="str">
        <f t="shared" si="67"/>
        <v>Pavan Malhotra</v>
      </c>
      <c r="G846" t="s">
        <v>4715</v>
      </c>
      <c r="H846" t="s">
        <v>14</v>
      </c>
      <c r="I846" t="str">
        <f t="shared" si="68"/>
        <v>India</v>
      </c>
      <c r="J846" t="str">
        <f>TRIM(Table1[[#This Row],[Oldest Country]])</f>
        <v>India</v>
      </c>
      <c r="K846" s="17">
        <v>44154</v>
      </c>
      <c r="L846" s="17" t="str">
        <f t="shared" si="66"/>
        <v>Thu</v>
      </c>
      <c r="M846" s="17">
        <v>2004</v>
      </c>
      <c r="N846" t="s">
        <v>8</v>
      </c>
      <c r="O846" t="s">
        <v>2790</v>
      </c>
      <c r="P846" t="s">
        <v>50</v>
      </c>
      <c r="Q846" t="s">
        <v>4716</v>
      </c>
      <c r="R846" t="str">
        <f t="shared" si="69"/>
        <v>Dramas</v>
      </c>
    </row>
    <row r="847" spans="1:18" x14ac:dyDescent="0.2">
      <c r="A847" t="s">
        <v>4717</v>
      </c>
      <c r="B847" t="s">
        <v>1</v>
      </c>
      <c r="C847" t="str">
        <f t="shared" si="65"/>
        <v>Bodyguard</v>
      </c>
      <c r="D847" t="s">
        <v>4718</v>
      </c>
      <c r="E847" t="s">
        <v>4719</v>
      </c>
      <c r="F847" t="str">
        <f t="shared" si="67"/>
        <v>Salman Khan</v>
      </c>
      <c r="G847" t="s">
        <v>4720</v>
      </c>
      <c r="H847" t="s">
        <v>14</v>
      </c>
      <c r="I847" t="str">
        <f t="shared" si="68"/>
        <v>India</v>
      </c>
      <c r="J847" t="str">
        <f>TRIM(Table1[[#This Row],[Oldest Country]])</f>
        <v>India</v>
      </c>
      <c r="K847" s="17">
        <v>44154</v>
      </c>
      <c r="L847" s="17" t="str">
        <f t="shared" si="66"/>
        <v>Thu</v>
      </c>
      <c r="M847" s="17">
        <v>2011</v>
      </c>
      <c r="N847" t="s">
        <v>33</v>
      </c>
      <c r="O847" t="s">
        <v>1100</v>
      </c>
      <c r="P847" t="s">
        <v>658</v>
      </c>
      <c r="Q847" t="s">
        <v>4721</v>
      </c>
      <c r="R847" t="str">
        <f t="shared" si="69"/>
        <v>Action &amp; Adventure</v>
      </c>
    </row>
    <row r="848" spans="1:18" x14ac:dyDescent="0.2">
      <c r="A848" t="s">
        <v>4722</v>
      </c>
      <c r="B848" t="s">
        <v>1</v>
      </c>
      <c r="C848" t="str">
        <f t="shared" si="65"/>
        <v>Break Ke Baad</v>
      </c>
      <c r="D848" t="s">
        <v>4723</v>
      </c>
      <c r="E848" t="s">
        <v>4724</v>
      </c>
      <c r="F848" t="str">
        <f t="shared" si="67"/>
        <v>Imran Khan</v>
      </c>
      <c r="G848" t="s">
        <v>4725</v>
      </c>
      <c r="H848" t="s">
        <v>14</v>
      </c>
      <c r="I848" t="str">
        <f t="shared" si="68"/>
        <v>India</v>
      </c>
      <c r="J848" t="str">
        <f>TRIM(Table1[[#This Row],[Oldest Country]])</f>
        <v>India</v>
      </c>
      <c r="K848" s="17">
        <v>44154</v>
      </c>
      <c r="L848" s="17" t="str">
        <f t="shared" si="66"/>
        <v>Thu</v>
      </c>
      <c r="M848" s="17">
        <v>2010</v>
      </c>
      <c r="N848" t="s">
        <v>33</v>
      </c>
      <c r="O848" t="s">
        <v>368</v>
      </c>
      <c r="P848" t="s">
        <v>80</v>
      </c>
      <c r="Q848" t="s">
        <v>4726</v>
      </c>
      <c r="R848" t="str">
        <f t="shared" si="69"/>
        <v>Comedies</v>
      </c>
    </row>
    <row r="849" spans="1:18" x14ac:dyDescent="0.2">
      <c r="A849" t="s">
        <v>4727</v>
      </c>
      <c r="B849" t="s">
        <v>1</v>
      </c>
      <c r="C849" t="str">
        <f t="shared" si="65"/>
        <v>Hawaizaada</v>
      </c>
      <c r="D849" t="s">
        <v>4728</v>
      </c>
      <c r="E849" t="s">
        <v>4729</v>
      </c>
      <c r="F849" t="str">
        <f t="shared" si="67"/>
        <v>Ayushmann Khurrana</v>
      </c>
      <c r="G849" t="s">
        <v>4730</v>
      </c>
      <c r="H849" t="s">
        <v>14</v>
      </c>
      <c r="I849" t="str">
        <f t="shared" si="68"/>
        <v>India</v>
      </c>
      <c r="J849" t="str">
        <f>TRIM(Table1[[#This Row],[Oldest Country]])</f>
        <v>India</v>
      </c>
      <c r="K849" s="17">
        <v>44154</v>
      </c>
      <c r="L849" s="17" t="str">
        <f t="shared" si="66"/>
        <v>Thu</v>
      </c>
      <c r="M849" s="17">
        <v>2015</v>
      </c>
      <c r="N849" t="s">
        <v>33</v>
      </c>
      <c r="O849" t="s">
        <v>635</v>
      </c>
      <c r="P849" t="s">
        <v>278</v>
      </c>
      <c r="Q849" t="s">
        <v>4731</v>
      </c>
      <c r="R849" t="str">
        <f t="shared" si="69"/>
        <v>Dramas</v>
      </c>
    </row>
    <row r="850" spans="1:18" x14ac:dyDescent="0.2">
      <c r="A850" t="s">
        <v>4732</v>
      </c>
      <c r="B850" t="s">
        <v>1</v>
      </c>
      <c r="C850" t="str">
        <f t="shared" si="65"/>
        <v>My Amnesia Girl</v>
      </c>
      <c r="D850" t="s">
        <v>4733</v>
      </c>
      <c r="E850" t="s">
        <v>4208</v>
      </c>
      <c r="F850" t="str">
        <f t="shared" si="67"/>
        <v>John Lloyd Cruz</v>
      </c>
      <c r="G850" t="s">
        <v>4734</v>
      </c>
      <c r="H850" t="s">
        <v>1823</v>
      </c>
      <c r="I850" t="str">
        <f t="shared" si="68"/>
        <v>Philippines</v>
      </c>
      <c r="J850" t="str">
        <f>TRIM(Table1[[#This Row],[Oldest Country]])</f>
        <v>Philippines</v>
      </c>
      <c r="K850" s="17">
        <v>44154</v>
      </c>
      <c r="L850" s="17" t="str">
        <f t="shared" si="66"/>
        <v>Thu</v>
      </c>
      <c r="M850" s="17">
        <v>2010</v>
      </c>
      <c r="N850" t="s">
        <v>33</v>
      </c>
      <c r="O850" t="s">
        <v>110</v>
      </c>
      <c r="P850" t="s">
        <v>1385</v>
      </c>
      <c r="Q850" t="s">
        <v>4735</v>
      </c>
      <c r="R850" t="str">
        <f t="shared" si="69"/>
        <v>International Movies</v>
      </c>
    </row>
    <row r="851" spans="1:18" x14ac:dyDescent="0.2">
      <c r="A851" t="s">
        <v>4736</v>
      </c>
      <c r="B851" t="s">
        <v>1</v>
      </c>
      <c r="C851" t="str">
        <f t="shared" si="65"/>
        <v>Raman Raghav 2.0</v>
      </c>
      <c r="D851" t="s">
        <v>4737</v>
      </c>
      <c r="E851" t="s">
        <v>4714</v>
      </c>
      <c r="F851" t="str">
        <f t="shared" si="67"/>
        <v>Nawazuddin Siddiqui</v>
      </c>
      <c r="G851" t="s">
        <v>4738</v>
      </c>
      <c r="H851" t="s">
        <v>14</v>
      </c>
      <c r="I851" t="str">
        <f t="shared" si="68"/>
        <v>India</v>
      </c>
      <c r="J851" t="str">
        <f>TRIM(Table1[[#This Row],[Oldest Country]])</f>
        <v>India</v>
      </c>
      <c r="K851" s="17">
        <v>44154</v>
      </c>
      <c r="L851" s="17" t="str">
        <f t="shared" si="66"/>
        <v>Thu</v>
      </c>
      <c r="M851" s="17">
        <v>2016</v>
      </c>
      <c r="N851" t="s">
        <v>8</v>
      </c>
      <c r="O851" t="s">
        <v>726</v>
      </c>
      <c r="P851" t="s">
        <v>266</v>
      </c>
      <c r="Q851" t="s">
        <v>4739</v>
      </c>
      <c r="R851" t="str">
        <f t="shared" si="69"/>
        <v>International Movies</v>
      </c>
    </row>
    <row r="852" spans="1:18" x14ac:dyDescent="0.2">
      <c r="A852" t="s">
        <v>4740</v>
      </c>
      <c r="B852" t="s">
        <v>1</v>
      </c>
      <c r="C852" t="str">
        <f t="shared" si="65"/>
        <v>Singham</v>
      </c>
      <c r="D852" t="s">
        <v>4741</v>
      </c>
      <c r="E852" t="s">
        <v>926</v>
      </c>
      <c r="F852" t="str">
        <f t="shared" si="67"/>
        <v>Ajay Devgn</v>
      </c>
      <c r="G852" t="s">
        <v>4742</v>
      </c>
      <c r="H852" t="s">
        <v>14</v>
      </c>
      <c r="I852" t="str">
        <f t="shared" si="68"/>
        <v>India</v>
      </c>
      <c r="J852" t="str">
        <f>TRIM(Table1[[#This Row],[Oldest Country]])</f>
        <v>India</v>
      </c>
      <c r="K852" s="17">
        <v>44154</v>
      </c>
      <c r="L852" s="17" t="str">
        <f t="shared" si="66"/>
        <v>Thu</v>
      </c>
      <c r="M852" s="17">
        <v>2011</v>
      </c>
      <c r="N852" t="s">
        <v>33</v>
      </c>
      <c r="O852" t="s">
        <v>392</v>
      </c>
      <c r="P852" t="s">
        <v>111</v>
      </c>
      <c r="Q852" t="s">
        <v>4743</v>
      </c>
      <c r="R852" t="str">
        <f t="shared" si="69"/>
        <v>Action &amp; Adventure</v>
      </c>
    </row>
    <row r="853" spans="1:18" x14ac:dyDescent="0.2">
      <c r="A853" t="s">
        <v>4744</v>
      </c>
      <c r="B853" t="s">
        <v>1</v>
      </c>
      <c r="C853" t="str">
        <f t="shared" si="65"/>
        <v>TE3N</v>
      </c>
      <c r="D853" t="s">
        <v>4745</v>
      </c>
      <c r="E853" t="s">
        <v>3524</v>
      </c>
      <c r="F853" t="str">
        <f t="shared" si="67"/>
        <v>Amitabh Bachchan</v>
      </c>
      <c r="G853" t="s">
        <v>4746</v>
      </c>
      <c r="H853" t="s">
        <v>14</v>
      </c>
      <c r="I853" t="str">
        <f t="shared" si="68"/>
        <v>India</v>
      </c>
      <c r="J853" t="str">
        <f>TRIM(Table1[[#This Row],[Oldest Country]])</f>
        <v>India</v>
      </c>
      <c r="K853" s="17">
        <v>44154</v>
      </c>
      <c r="L853" s="17" t="str">
        <f t="shared" si="66"/>
        <v>Thu</v>
      </c>
      <c r="M853" s="17">
        <v>2016</v>
      </c>
      <c r="N853" t="s">
        <v>33</v>
      </c>
      <c r="O853" t="s">
        <v>303</v>
      </c>
      <c r="P853" t="s">
        <v>109</v>
      </c>
      <c r="Q853" t="s">
        <v>4747</v>
      </c>
      <c r="R853" t="str">
        <f t="shared" si="69"/>
        <v>Dramas</v>
      </c>
    </row>
    <row r="854" spans="1:18" x14ac:dyDescent="0.2">
      <c r="A854" t="s">
        <v>4748</v>
      </c>
      <c r="B854" t="s">
        <v>1</v>
      </c>
      <c r="C854" t="str">
        <f t="shared" si="65"/>
        <v>The Princess Switch</v>
      </c>
      <c r="D854" t="s">
        <v>4749</v>
      </c>
      <c r="E854" t="s">
        <v>4750</v>
      </c>
      <c r="F854" t="str">
        <f t="shared" si="67"/>
        <v>Vanessa Hudgens</v>
      </c>
      <c r="G854" t="s">
        <v>4751</v>
      </c>
      <c r="H854" t="s">
        <v>2</v>
      </c>
      <c r="I854" t="str">
        <f t="shared" si="68"/>
        <v>United States</v>
      </c>
      <c r="J854" t="str">
        <f>TRIM(Table1[[#This Row],[Oldest Country]])</f>
        <v>United States</v>
      </c>
      <c r="K854" s="17">
        <v>44154</v>
      </c>
      <c r="L854" s="17" t="str">
        <f t="shared" si="66"/>
        <v>Thu</v>
      </c>
      <c r="M854" s="17">
        <v>2020</v>
      </c>
      <c r="N854" t="s">
        <v>234</v>
      </c>
      <c r="O854" t="s">
        <v>92</v>
      </c>
      <c r="P854" t="s">
        <v>1066</v>
      </c>
      <c r="Q854" t="s">
        <v>4752</v>
      </c>
      <c r="R854" t="str">
        <f t="shared" si="69"/>
        <v>Children &amp; Family Movies</v>
      </c>
    </row>
    <row r="855" spans="1:18" x14ac:dyDescent="0.2">
      <c r="A855" t="s">
        <v>4753</v>
      </c>
      <c r="B855" t="s">
        <v>1</v>
      </c>
      <c r="C855" t="str">
        <f t="shared" si="65"/>
        <v>Three Words to Forever</v>
      </c>
      <c r="D855" t="s">
        <v>4754</v>
      </c>
      <c r="E855" t="s">
        <v>4208</v>
      </c>
      <c r="F855" t="str">
        <f t="shared" si="67"/>
        <v>Sharon Cuneta</v>
      </c>
      <c r="G855" t="s">
        <v>4755</v>
      </c>
      <c r="H855" t="s">
        <v>1823</v>
      </c>
      <c r="I855" t="str">
        <f t="shared" si="68"/>
        <v>Philippines</v>
      </c>
      <c r="J855" t="str">
        <f>TRIM(Table1[[#This Row],[Oldest Country]])</f>
        <v>Philippines</v>
      </c>
      <c r="K855" s="17">
        <v>44154</v>
      </c>
      <c r="L855" s="17" t="str">
        <f t="shared" si="66"/>
        <v>Thu</v>
      </c>
      <c r="M855" s="17">
        <v>2018</v>
      </c>
      <c r="N855" t="s">
        <v>234</v>
      </c>
      <c r="O855" t="s">
        <v>625</v>
      </c>
      <c r="P855" t="s">
        <v>250</v>
      </c>
      <c r="Q855" t="s">
        <v>4756</v>
      </c>
      <c r="R855" t="str">
        <f t="shared" si="69"/>
        <v>Comedies</v>
      </c>
    </row>
    <row r="856" spans="1:18" x14ac:dyDescent="0.2">
      <c r="A856" t="s">
        <v>4757</v>
      </c>
      <c r="B856" t="s">
        <v>1</v>
      </c>
      <c r="C856" t="str">
        <f t="shared" si="65"/>
        <v>Well Done Abba</v>
      </c>
      <c r="D856" t="s">
        <v>4758</v>
      </c>
      <c r="E856" t="s">
        <v>4759</v>
      </c>
      <c r="F856" t="str">
        <f t="shared" si="67"/>
        <v>Boman Irani</v>
      </c>
      <c r="G856" t="s">
        <v>4760</v>
      </c>
      <c r="H856" t="s">
        <v>14</v>
      </c>
      <c r="I856" t="str">
        <f t="shared" si="68"/>
        <v>India</v>
      </c>
      <c r="J856" t="str">
        <f>TRIM(Table1[[#This Row],[Oldest Country]])</f>
        <v>India</v>
      </c>
      <c r="K856" s="17">
        <v>44154</v>
      </c>
      <c r="L856" s="17" t="str">
        <f t="shared" si="66"/>
        <v>Thu</v>
      </c>
      <c r="M856" s="17">
        <v>2009</v>
      </c>
      <c r="N856" t="s">
        <v>33</v>
      </c>
      <c r="O856" t="s">
        <v>675</v>
      </c>
      <c r="P856" t="s">
        <v>66</v>
      </c>
      <c r="Q856" t="s">
        <v>4761</v>
      </c>
      <c r="R856" t="str">
        <f t="shared" si="69"/>
        <v>Comedies</v>
      </c>
    </row>
    <row r="857" spans="1:18" x14ac:dyDescent="0.2">
      <c r="A857" t="s">
        <v>4762</v>
      </c>
      <c r="B857" t="s">
        <v>1</v>
      </c>
      <c r="C857" t="str">
        <f t="shared" si="65"/>
        <v>Ainu Mosir</v>
      </c>
      <c r="D857" t="s">
        <v>4763</v>
      </c>
      <c r="E857" t="s">
        <v>4764</v>
      </c>
      <c r="F857" t="str">
        <f t="shared" si="67"/>
        <v>Kanto Shimokura</v>
      </c>
      <c r="G857" t="s">
        <v>4765</v>
      </c>
      <c r="H857" t="s">
        <v>857</v>
      </c>
      <c r="I857" t="str">
        <f t="shared" si="68"/>
        <v>United States</v>
      </c>
      <c r="J857" t="str">
        <f>TRIM(Table1[[#This Row],[Oldest Country]])</f>
        <v>United States</v>
      </c>
      <c r="K857" s="17">
        <v>44152</v>
      </c>
      <c r="L857" s="17" t="str">
        <f t="shared" si="66"/>
        <v>Tue</v>
      </c>
      <c r="M857" s="17">
        <v>2020</v>
      </c>
      <c r="N857" t="s">
        <v>53</v>
      </c>
      <c r="O857" t="s">
        <v>786</v>
      </c>
      <c r="P857" t="s">
        <v>50</v>
      </c>
      <c r="Q857" t="s">
        <v>4766</v>
      </c>
      <c r="R857" t="str">
        <f t="shared" si="69"/>
        <v>Dramas</v>
      </c>
    </row>
    <row r="858" spans="1:18" x14ac:dyDescent="0.2">
      <c r="A858" t="s">
        <v>4767</v>
      </c>
      <c r="B858" t="s">
        <v>1</v>
      </c>
      <c r="C858" t="str">
        <f t="shared" si="65"/>
        <v>Kevin Hart</v>
      </c>
      <c r="D858" t="s">
        <v>4768</v>
      </c>
      <c r="E858" t="s">
        <v>4769</v>
      </c>
      <c r="F858" t="str">
        <f t="shared" si="67"/>
        <v>Kevin Hart</v>
      </c>
      <c r="G858" t="s">
        <v>4770</v>
      </c>
      <c r="H858" t="s">
        <v>2</v>
      </c>
      <c r="I858" t="str">
        <f t="shared" si="68"/>
        <v>United States</v>
      </c>
      <c r="J858" t="str">
        <f>TRIM(Table1[[#This Row],[Oldest Country]])</f>
        <v>United States</v>
      </c>
      <c r="K858" s="17">
        <v>44152</v>
      </c>
      <c r="L858" s="17" t="str">
        <f t="shared" si="66"/>
        <v>Tue</v>
      </c>
      <c r="M858" s="17">
        <v>2020</v>
      </c>
      <c r="N858" t="s">
        <v>8</v>
      </c>
      <c r="O858" t="s">
        <v>784</v>
      </c>
      <c r="P858" t="s">
        <v>851</v>
      </c>
      <c r="Q858" t="s">
        <v>4771</v>
      </c>
      <c r="R858" t="str">
        <f t="shared" si="69"/>
        <v>Stand-Up Comedy</v>
      </c>
    </row>
    <row r="859" spans="1:18" x14ac:dyDescent="0.2">
      <c r="A859" t="s">
        <v>4772</v>
      </c>
      <c r="B859" t="s">
        <v>1</v>
      </c>
      <c r="C859" t="str">
        <f t="shared" si="65"/>
        <v>Loving</v>
      </c>
      <c r="D859" t="s">
        <v>4773</v>
      </c>
      <c r="E859" t="s">
        <v>4774</v>
      </c>
      <c r="F859" t="str">
        <f t="shared" si="67"/>
        <v>Joel Edgerton</v>
      </c>
      <c r="G859" t="s">
        <v>4775</v>
      </c>
      <c r="H859" t="s">
        <v>283</v>
      </c>
      <c r="I859" t="str">
        <f t="shared" si="68"/>
        <v>United Kingdom</v>
      </c>
      <c r="J859" t="str">
        <f>TRIM(Table1[[#This Row],[Oldest Country]])</f>
        <v>United Kingdom</v>
      </c>
      <c r="K859" s="17">
        <v>44151</v>
      </c>
      <c r="L859" s="17" t="str">
        <f t="shared" si="66"/>
        <v>Mon</v>
      </c>
      <c r="M859" s="17">
        <v>2016</v>
      </c>
      <c r="N859" t="s">
        <v>3</v>
      </c>
      <c r="O859" t="s">
        <v>126</v>
      </c>
      <c r="P859" t="s">
        <v>330</v>
      </c>
      <c r="Q859" t="s">
        <v>4776</v>
      </c>
      <c r="R859" t="str">
        <f t="shared" si="69"/>
        <v>Dramas</v>
      </c>
    </row>
    <row r="860" spans="1:18" x14ac:dyDescent="0.2">
      <c r="A860" t="s">
        <v>4777</v>
      </c>
      <c r="B860" t="s">
        <v>1</v>
      </c>
      <c r="C860" t="str">
        <f t="shared" si="65"/>
        <v>A Very Country Christmas</v>
      </c>
      <c r="D860" t="s">
        <v>4778</v>
      </c>
      <c r="E860" t="s">
        <v>4779</v>
      </c>
      <c r="F860" t="str">
        <f t="shared" si="67"/>
        <v>Bea Santos</v>
      </c>
      <c r="G860" t="s">
        <v>4780</v>
      </c>
      <c r="H860" t="s">
        <v>360</v>
      </c>
      <c r="I860" t="str">
        <f t="shared" si="68"/>
        <v>United States</v>
      </c>
      <c r="J860" t="str">
        <f>TRIM(Table1[[#This Row],[Oldest Country]])</f>
        <v>United States</v>
      </c>
      <c r="K860" s="17">
        <v>44150</v>
      </c>
      <c r="L860" s="17" t="str">
        <f t="shared" si="66"/>
        <v>Sun</v>
      </c>
      <c r="M860" s="17">
        <v>2017</v>
      </c>
      <c r="N860" t="s">
        <v>234</v>
      </c>
      <c r="O860" t="s">
        <v>786</v>
      </c>
      <c r="P860" t="s">
        <v>4781</v>
      </c>
      <c r="Q860" t="s">
        <v>4782</v>
      </c>
      <c r="R860" t="str">
        <f t="shared" si="69"/>
        <v>Music &amp; Musicals</v>
      </c>
    </row>
    <row r="861" spans="1:18" x14ac:dyDescent="0.2">
      <c r="A861" t="s">
        <v>4783</v>
      </c>
      <c r="B861" t="s">
        <v>1</v>
      </c>
      <c r="C861" t="str">
        <f t="shared" si="65"/>
        <v>Cloudy with a Chance of Meatballs 2</v>
      </c>
      <c r="D861" t="s">
        <v>4784</v>
      </c>
      <c r="E861" t="s">
        <v>4785</v>
      </c>
      <c r="F861" t="str">
        <f t="shared" si="67"/>
        <v>Bill Hader</v>
      </c>
      <c r="G861" t="s">
        <v>4786</v>
      </c>
      <c r="H861" t="s">
        <v>2</v>
      </c>
      <c r="I861" t="str">
        <f t="shared" si="68"/>
        <v>United States</v>
      </c>
      <c r="J861" t="str">
        <f>TRIM(Table1[[#This Row],[Oldest Country]])</f>
        <v>United States</v>
      </c>
      <c r="K861" s="17">
        <v>44150</v>
      </c>
      <c r="L861" s="17" t="str">
        <f t="shared" si="66"/>
        <v>Sun</v>
      </c>
      <c r="M861" s="17">
        <v>2013</v>
      </c>
      <c r="N861" t="s">
        <v>17</v>
      </c>
      <c r="O861" t="s">
        <v>211</v>
      </c>
      <c r="P861" t="s">
        <v>54</v>
      </c>
      <c r="Q861" t="s">
        <v>4787</v>
      </c>
      <c r="R861" t="str">
        <f t="shared" si="69"/>
        <v>Children &amp; Family Movies</v>
      </c>
    </row>
    <row r="862" spans="1:18" x14ac:dyDescent="0.2">
      <c r="A862" t="s">
        <v>4788</v>
      </c>
      <c r="B862" t="s">
        <v>1</v>
      </c>
      <c r="C862" t="str">
        <f t="shared" si="65"/>
        <v>Hometown Holiday</v>
      </c>
      <c r="D862" t="s">
        <v>4789</v>
      </c>
      <c r="E862" t="s">
        <v>4779</v>
      </c>
      <c r="F862" t="str">
        <f t="shared" si="67"/>
        <v>Sarah Troyer</v>
      </c>
      <c r="G862" t="s">
        <v>4790</v>
      </c>
      <c r="H862" t="s">
        <v>508</v>
      </c>
      <c r="I862" t="str">
        <f t="shared" si="68"/>
        <v>Canada</v>
      </c>
      <c r="J862" t="str">
        <f>TRIM(Table1[[#This Row],[Oldest Country]])</f>
        <v>Canada</v>
      </c>
      <c r="K862" s="17">
        <v>44150</v>
      </c>
      <c r="L862" s="17" t="str">
        <f t="shared" si="66"/>
        <v>Sun</v>
      </c>
      <c r="M862" s="17">
        <v>2018</v>
      </c>
      <c r="N862" t="s">
        <v>234</v>
      </c>
      <c r="O862" t="s">
        <v>786</v>
      </c>
      <c r="P862" t="s">
        <v>4791</v>
      </c>
      <c r="Q862" t="s">
        <v>4792</v>
      </c>
      <c r="R862" t="str">
        <f t="shared" si="69"/>
        <v>Romantic Movies</v>
      </c>
    </row>
    <row r="863" spans="1:18" x14ac:dyDescent="0.2">
      <c r="A863" t="s">
        <v>4793</v>
      </c>
      <c r="B863" t="s">
        <v>1</v>
      </c>
      <c r="C863" t="str">
        <f t="shared" si="65"/>
        <v>White Christmas</v>
      </c>
      <c r="D863" t="s">
        <v>4794</v>
      </c>
      <c r="E863" t="s">
        <v>4795</v>
      </c>
      <c r="F863" t="str">
        <f t="shared" si="67"/>
        <v>Bing Crosby</v>
      </c>
      <c r="G863" t="s">
        <v>4796</v>
      </c>
      <c r="H863" t="s">
        <v>2</v>
      </c>
      <c r="I863" t="str">
        <f t="shared" si="68"/>
        <v>United States</v>
      </c>
      <c r="J863" t="str">
        <f>TRIM(Table1[[#This Row],[Oldest Country]])</f>
        <v>United States</v>
      </c>
      <c r="K863" s="17">
        <v>44150</v>
      </c>
      <c r="L863" s="17" t="str">
        <f t="shared" si="66"/>
        <v>Sun</v>
      </c>
      <c r="M863" s="17">
        <v>1954</v>
      </c>
      <c r="N863" t="s">
        <v>234</v>
      </c>
      <c r="O863" t="s">
        <v>422</v>
      </c>
      <c r="P863" t="s">
        <v>4797</v>
      </c>
      <c r="Q863" t="s">
        <v>4798</v>
      </c>
      <c r="R863" t="str">
        <f t="shared" si="69"/>
        <v>Children &amp; Family Movies</v>
      </c>
    </row>
    <row r="864" spans="1:18" x14ac:dyDescent="0.2">
      <c r="A864" t="s">
        <v>4799</v>
      </c>
      <c r="B864" t="s">
        <v>1</v>
      </c>
      <c r="C864" t="str">
        <f t="shared" si="65"/>
        <v>Killer Cove</v>
      </c>
      <c r="D864" t="s">
        <v>4800</v>
      </c>
      <c r="E864" t="s">
        <v>3619</v>
      </c>
      <c r="F864" t="str">
        <f t="shared" si="67"/>
        <v>Haley Webb</v>
      </c>
      <c r="G864" t="s">
        <v>4801</v>
      </c>
      <c r="H864" t="s">
        <v>2</v>
      </c>
      <c r="I864" t="str">
        <f t="shared" si="68"/>
        <v>United States</v>
      </c>
      <c r="J864" t="str">
        <f>TRIM(Table1[[#This Row],[Oldest Country]])</f>
        <v>United States</v>
      </c>
      <c r="K864" s="17">
        <v>44149</v>
      </c>
      <c r="L864" s="17" t="str">
        <f t="shared" si="66"/>
        <v>Sat</v>
      </c>
      <c r="M864" s="17">
        <v>2019</v>
      </c>
      <c r="N864" t="s">
        <v>33</v>
      </c>
      <c r="O864" t="s">
        <v>265</v>
      </c>
      <c r="P864" t="s">
        <v>61</v>
      </c>
      <c r="Q864" t="s">
        <v>4802</v>
      </c>
      <c r="R864" t="str">
        <f t="shared" si="69"/>
        <v>Thrillers</v>
      </c>
    </row>
    <row r="865" spans="1:18" x14ac:dyDescent="0.2">
      <c r="A865" t="s">
        <v>4803</v>
      </c>
      <c r="B865" t="s">
        <v>1</v>
      </c>
      <c r="C865" t="str">
        <f t="shared" si="65"/>
        <v>Fukrey Boyzzz</v>
      </c>
      <c r="D865" t="s">
        <v>4804</v>
      </c>
      <c r="E865" t="s">
        <v>4805</v>
      </c>
      <c r="F865" t="str">
        <f t="shared" si="67"/>
        <v>Viraaj Modgill</v>
      </c>
      <c r="G865" t="s">
        <v>4806</v>
      </c>
      <c r="H865" t="s">
        <v>14</v>
      </c>
      <c r="I865" t="str">
        <f t="shared" si="68"/>
        <v>India</v>
      </c>
      <c r="J865" t="str">
        <f>TRIM(Table1[[#This Row],[Oldest Country]])</f>
        <v>India</v>
      </c>
      <c r="K865" s="17">
        <v>44148</v>
      </c>
      <c r="L865" s="17" t="str">
        <f t="shared" si="66"/>
        <v>Fri</v>
      </c>
      <c r="M865" s="17">
        <v>2020</v>
      </c>
      <c r="N865" t="s">
        <v>106</v>
      </c>
      <c r="O865" t="s">
        <v>2891</v>
      </c>
      <c r="P865" t="s">
        <v>54</v>
      </c>
      <c r="Q865" t="s">
        <v>4807</v>
      </c>
      <c r="R865" t="str">
        <f t="shared" si="69"/>
        <v>Children &amp; Family Movies</v>
      </c>
    </row>
    <row r="866" spans="1:18" x14ac:dyDescent="0.2">
      <c r="A866" t="s">
        <v>4808</v>
      </c>
      <c r="B866" t="s">
        <v>1</v>
      </c>
      <c r="C866" t="str">
        <f t="shared" si="65"/>
        <v>Jingle Jangle</v>
      </c>
      <c r="D866" t="s">
        <v>4809</v>
      </c>
      <c r="E866" t="s">
        <v>4810</v>
      </c>
      <c r="F866" t="str">
        <f t="shared" si="67"/>
        <v>Forest Whitaker</v>
      </c>
      <c r="G866" t="s">
        <v>4811</v>
      </c>
      <c r="H866" t="s">
        <v>2</v>
      </c>
      <c r="I866" t="str">
        <f t="shared" si="68"/>
        <v>United States</v>
      </c>
      <c r="J866" t="str">
        <f>TRIM(Table1[[#This Row],[Oldest Country]])</f>
        <v>United States</v>
      </c>
      <c r="K866" s="17">
        <v>44148</v>
      </c>
      <c r="L866" s="17" t="str">
        <f t="shared" si="66"/>
        <v>Fri</v>
      </c>
      <c r="M866" s="17">
        <v>2020</v>
      </c>
      <c r="N866" t="s">
        <v>17</v>
      </c>
      <c r="O866" t="s">
        <v>126</v>
      </c>
      <c r="P866" t="s">
        <v>371</v>
      </c>
      <c r="Q866" t="s">
        <v>4812</v>
      </c>
      <c r="R866" t="str">
        <f t="shared" si="69"/>
        <v>Children &amp; Family Movies</v>
      </c>
    </row>
    <row r="867" spans="1:18" x14ac:dyDescent="0.2">
      <c r="A867" t="s">
        <v>4813</v>
      </c>
      <c r="B867" t="s">
        <v>1</v>
      </c>
      <c r="C867" t="str">
        <f t="shared" si="65"/>
        <v>The Life Ahead</v>
      </c>
      <c r="D867" t="s">
        <v>4814</v>
      </c>
      <c r="E867" t="s">
        <v>4815</v>
      </c>
      <c r="F867" t="str">
        <f t="shared" si="67"/>
        <v>Sophia Loren</v>
      </c>
      <c r="G867" t="s">
        <v>4816</v>
      </c>
      <c r="H867" t="s">
        <v>825</v>
      </c>
      <c r="I867" t="str">
        <f t="shared" si="68"/>
        <v>Italy</v>
      </c>
      <c r="J867" t="str">
        <f>TRIM(Table1[[#This Row],[Oldest Country]])</f>
        <v>Italy</v>
      </c>
      <c r="K867" s="17">
        <v>44148</v>
      </c>
      <c r="L867" s="17" t="str">
        <f t="shared" si="66"/>
        <v>Fri</v>
      </c>
      <c r="M867" s="17">
        <v>2020</v>
      </c>
      <c r="N867" t="s">
        <v>3</v>
      </c>
      <c r="O867" t="s">
        <v>211</v>
      </c>
      <c r="P867" t="s">
        <v>50</v>
      </c>
      <c r="Q867" t="s">
        <v>4817</v>
      </c>
      <c r="R867" t="str">
        <f t="shared" si="69"/>
        <v>Dramas</v>
      </c>
    </row>
    <row r="868" spans="1:18" x14ac:dyDescent="0.2">
      <c r="A868" t="s">
        <v>4818</v>
      </c>
      <c r="B868" t="s">
        <v>6</v>
      </c>
      <c r="C868" t="str">
        <f t="shared" si="65"/>
        <v>The Minions of Midas</v>
      </c>
      <c r="D868" t="s">
        <v>4819</v>
      </c>
      <c r="E868" t="s">
        <v>4820</v>
      </c>
      <c r="F868" t="str">
        <f t="shared" si="67"/>
        <v>Luis Tosar</v>
      </c>
      <c r="G868" t="s">
        <v>4821</v>
      </c>
      <c r="H868" t="s">
        <v>312</v>
      </c>
      <c r="I868" t="str">
        <f t="shared" si="68"/>
        <v>Spain</v>
      </c>
      <c r="J868" t="str">
        <f>TRIM(Table1[[#This Row],[Oldest Country]])</f>
        <v>Spain</v>
      </c>
      <c r="K868" s="17">
        <v>44148</v>
      </c>
      <c r="L868" s="17" t="str">
        <f t="shared" si="66"/>
        <v>Fri</v>
      </c>
      <c r="M868" s="17">
        <v>2020</v>
      </c>
      <c r="N868" t="s">
        <v>8</v>
      </c>
      <c r="O868" t="s">
        <v>12</v>
      </c>
      <c r="P868" t="s">
        <v>313</v>
      </c>
      <c r="Q868" t="s">
        <v>4822</v>
      </c>
      <c r="R868" t="str">
        <f t="shared" si="69"/>
        <v>Crime TV Shows</v>
      </c>
    </row>
    <row r="869" spans="1:18" x14ac:dyDescent="0.2">
      <c r="A869" t="s">
        <v>4823</v>
      </c>
      <c r="B869" t="s">
        <v>1</v>
      </c>
      <c r="C869" t="str">
        <f t="shared" si="65"/>
        <v>A Very Special Love</v>
      </c>
      <c r="D869" t="s">
        <v>4824</v>
      </c>
      <c r="E869" t="s">
        <v>4208</v>
      </c>
      <c r="F869" t="str">
        <f t="shared" si="67"/>
        <v>John Lloyd Cruz</v>
      </c>
      <c r="G869" t="s">
        <v>4825</v>
      </c>
      <c r="H869" t="s">
        <v>1823</v>
      </c>
      <c r="I869" t="str">
        <f t="shared" si="68"/>
        <v>Philippines</v>
      </c>
      <c r="J869" t="str">
        <f>TRIM(Table1[[#This Row],[Oldest Country]])</f>
        <v>Philippines</v>
      </c>
      <c r="K869" s="17">
        <v>44147</v>
      </c>
      <c r="L869" s="17" t="str">
        <f t="shared" si="66"/>
        <v>Thu</v>
      </c>
      <c r="M869" s="17">
        <v>2008</v>
      </c>
      <c r="N869" t="s">
        <v>234</v>
      </c>
      <c r="O869" t="s">
        <v>625</v>
      </c>
      <c r="P869" t="s">
        <v>1385</v>
      </c>
      <c r="Q869" t="s">
        <v>4826</v>
      </c>
      <c r="R869" t="str">
        <f t="shared" si="69"/>
        <v>International Movies</v>
      </c>
    </row>
    <row r="870" spans="1:18" x14ac:dyDescent="0.2">
      <c r="A870" t="s">
        <v>4827</v>
      </c>
      <c r="B870" t="s">
        <v>1</v>
      </c>
      <c r="C870" t="str">
        <f t="shared" si="65"/>
        <v>First Love</v>
      </c>
      <c r="D870" t="s">
        <v>4828</v>
      </c>
      <c r="E870" t="s">
        <v>4829</v>
      </c>
      <c r="F870" t="str">
        <f t="shared" si="67"/>
        <v>Aga Muhlach</v>
      </c>
      <c r="G870" t="s">
        <v>4830</v>
      </c>
      <c r="H870" t="s">
        <v>1823</v>
      </c>
      <c r="I870" t="str">
        <f t="shared" si="68"/>
        <v>Philippines</v>
      </c>
      <c r="J870" t="str">
        <f>TRIM(Table1[[#This Row],[Oldest Country]])</f>
        <v>Philippines</v>
      </c>
      <c r="K870" s="17">
        <v>44147</v>
      </c>
      <c r="L870" s="17" t="str">
        <f t="shared" si="66"/>
        <v>Thu</v>
      </c>
      <c r="M870" s="17">
        <v>2018</v>
      </c>
      <c r="N870" t="s">
        <v>8</v>
      </c>
      <c r="O870" t="s">
        <v>1210</v>
      </c>
      <c r="P870" t="s">
        <v>278</v>
      </c>
      <c r="Q870" t="s">
        <v>4831</v>
      </c>
      <c r="R870" t="str">
        <f t="shared" si="69"/>
        <v>Dramas</v>
      </c>
    </row>
    <row r="871" spans="1:18" x14ac:dyDescent="0.2">
      <c r="A871" t="s">
        <v>4832</v>
      </c>
      <c r="B871" t="s">
        <v>1</v>
      </c>
      <c r="C871" t="str">
        <f t="shared" si="65"/>
        <v>Fruitvale Station</v>
      </c>
      <c r="D871" t="s">
        <v>4833</v>
      </c>
      <c r="E871" t="s">
        <v>4834</v>
      </c>
      <c r="F871" t="str">
        <f t="shared" si="67"/>
        <v>Michael B. Jordan</v>
      </c>
      <c r="G871" t="s">
        <v>4835</v>
      </c>
      <c r="H871" t="s">
        <v>2</v>
      </c>
      <c r="I871" t="str">
        <f t="shared" si="68"/>
        <v>United States</v>
      </c>
      <c r="J871" t="str">
        <f>TRIM(Table1[[#This Row],[Oldest Country]])</f>
        <v>United States</v>
      </c>
      <c r="K871" s="17">
        <v>44147</v>
      </c>
      <c r="L871" s="17" t="str">
        <f t="shared" si="66"/>
        <v>Thu</v>
      </c>
      <c r="M871" s="17">
        <v>2013</v>
      </c>
      <c r="N871" t="s">
        <v>154</v>
      </c>
      <c r="O871" t="s">
        <v>216</v>
      </c>
      <c r="P871" t="s">
        <v>652</v>
      </c>
      <c r="Q871" t="s">
        <v>4836</v>
      </c>
      <c r="R871" t="str">
        <f t="shared" si="69"/>
        <v>Dramas</v>
      </c>
    </row>
    <row r="872" spans="1:18" x14ac:dyDescent="0.2">
      <c r="A872" t="s">
        <v>4837</v>
      </c>
      <c r="B872" t="s">
        <v>1</v>
      </c>
      <c r="C872" t="str">
        <f t="shared" si="65"/>
        <v>Ludo</v>
      </c>
      <c r="D872" t="s">
        <v>4838</v>
      </c>
      <c r="E872" t="s">
        <v>4839</v>
      </c>
      <c r="F872" t="str">
        <f t="shared" si="67"/>
        <v>Abhishek Bachchan</v>
      </c>
      <c r="G872" t="s">
        <v>4840</v>
      </c>
      <c r="H872" t="s">
        <v>14</v>
      </c>
      <c r="I872" t="str">
        <f t="shared" si="68"/>
        <v>India</v>
      </c>
      <c r="J872" t="str">
        <f>TRIM(Table1[[#This Row],[Oldest Country]])</f>
        <v>India</v>
      </c>
      <c r="K872" s="17">
        <v>44147</v>
      </c>
      <c r="L872" s="17" t="str">
        <f t="shared" si="66"/>
        <v>Thu</v>
      </c>
      <c r="M872" s="17">
        <v>2020</v>
      </c>
      <c r="N872" t="s">
        <v>8</v>
      </c>
      <c r="O872" t="s">
        <v>708</v>
      </c>
      <c r="P872" t="s">
        <v>250</v>
      </c>
      <c r="Q872" t="s">
        <v>4841</v>
      </c>
      <c r="R872" t="str">
        <f t="shared" si="69"/>
        <v>Comedies</v>
      </c>
    </row>
    <row r="873" spans="1:18" x14ac:dyDescent="0.2">
      <c r="A873" t="s">
        <v>4842</v>
      </c>
      <c r="B873" t="s">
        <v>1</v>
      </c>
      <c r="C873" t="str">
        <f t="shared" si="65"/>
        <v>Memories of a Teenager</v>
      </c>
      <c r="D873" t="s">
        <v>4843</v>
      </c>
      <c r="E873" t="s">
        <v>4844</v>
      </c>
      <c r="F873" t="str">
        <f t="shared" si="67"/>
        <v>Renato Quattordio</v>
      </c>
      <c r="G873" t="s">
        <v>4845</v>
      </c>
      <c r="H873" t="s">
        <v>837</v>
      </c>
      <c r="I873" t="str">
        <f t="shared" si="68"/>
        <v>Argentina</v>
      </c>
      <c r="J873" t="str">
        <f>TRIM(Table1[[#This Row],[Oldest Country]])</f>
        <v>Argentina</v>
      </c>
      <c r="K873" s="17">
        <v>44147</v>
      </c>
      <c r="L873" s="17" t="str">
        <f t="shared" si="66"/>
        <v>Thu</v>
      </c>
      <c r="M873" s="17">
        <v>2019</v>
      </c>
      <c r="N873" t="s">
        <v>8</v>
      </c>
      <c r="O873" t="s">
        <v>92</v>
      </c>
      <c r="P873" t="s">
        <v>2179</v>
      </c>
      <c r="Q873" t="s">
        <v>4846</v>
      </c>
      <c r="R873" t="str">
        <f t="shared" si="69"/>
        <v>Dramas</v>
      </c>
    </row>
    <row r="874" spans="1:18" x14ac:dyDescent="0.2">
      <c r="A874" t="s">
        <v>4847</v>
      </c>
      <c r="B874" t="s">
        <v>1</v>
      </c>
      <c r="C874" t="str">
        <f t="shared" si="65"/>
        <v>Prom Night</v>
      </c>
      <c r="D874" t="s">
        <v>4848</v>
      </c>
      <c r="E874" t="s">
        <v>3133</v>
      </c>
      <c r="F874" t="str">
        <f t="shared" si="67"/>
        <v>Brittany Snow</v>
      </c>
      <c r="G874" t="s">
        <v>4849</v>
      </c>
      <c r="H874" t="s">
        <v>360</v>
      </c>
      <c r="I874" t="str">
        <f t="shared" si="68"/>
        <v>United States</v>
      </c>
      <c r="J874" t="str">
        <f>TRIM(Table1[[#This Row],[Oldest Country]])</f>
        <v>United States</v>
      </c>
      <c r="K874" s="17">
        <v>44147</v>
      </c>
      <c r="L874" s="17" t="str">
        <f t="shared" si="66"/>
        <v>Thu</v>
      </c>
      <c r="M874" s="17">
        <v>2008</v>
      </c>
      <c r="N874" t="s">
        <v>3</v>
      </c>
      <c r="O874" t="s">
        <v>183</v>
      </c>
      <c r="P874" t="s">
        <v>777</v>
      </c>
      <c r="Q874" t="s">
        <v>4850</v>
      </c>
      <c r="R874" t="str">
        <f t="shared" si="69"/>
        <v>Horror Movies</v>
      </c>
    </row>
    <row r="875" spans="1:18" x14ac:dyDescent="0.2">
      <c r="A875" t="s">
        <v>4851</v>
      </c>
      <c r="B875" t="s">
        <v>6</v>
      </c>
      <c r="C875" t="str">
        <f t="shared" si="65"/>
        <v>A Queen Is Born</v>
      </c>
      <c r="D875" t="s">
        <v>4852</v>
      </c>
      <c r="E875" t="s">
        <v>4853</v>
      </c>
      <c r="F875" t="str">
        <f t="shared" si="67"/>
        <v>Gloria Groove</v>
      </c>
      <c r="G875" t="s">
        <v>4854</v>
      </c>
      <c r="H875" t="s">
        <v>929</v>
      </c>
      <c r="I875" t="str">
        <f t="shared" si="68"/>
        <v>Brazil</v>
      </c>
      <c r="J875" t="str">
        <f>TRIM(Table1[[#This Row],[Oldest Country]])</f>
        <v>Brazil</v>
      </c>
      <c r="K875" s="17">
        <v>44146</v>
      </c>
      <c r="L875" s="17" t="str">
        <f t="shared" si="66"/>
        <v>Wed</v>
      </c>
      <c r="M875" s="17">
        <v>2020</v>
      </c>
      <c r="N875" t="s">
        <v>33</v>
      </c>
      <c r="O875" t="s">
        <v>12</v>
      </c>
      <c r="P875" t="s">
        <v>760</v>
      </c>
      <c r="Q875" t="s">
        <v>4855</v>
      </c>
      <c r="R875" t="str">
        <f t="shared" si="69"/>
        <v>International TV Shows</v>
      </c>
    </row>
    <row r="876" spans="1:18" x14ac:dyDescent="0.2">
      <c r="A876" t="s">
        <v>4857</v>
      </c>
      <c r="B876" t="s">
        <v>1</v>
      </c>
      <c r="C876" t="str">
        <f t="shared" si="65"/>
        <v>What We Wanted</v>
      </c>
      <c r="D876" t="s">
        <v>4858</v>
      </c>
      <c r="E876" t="s">
        <v>4859</v>
      </c>
      <c r="F876" t="str">
        <f t="shared" si="67"/>
        <v>Lavinia Wilson</v>
      </c>
      <c r="G876" t="s">
        <v>4860</v>
      </c>
      <c r="H876" t="s">
        <v>2360</v>
      </c>
      <c r="I876" t="str">
        <f t="shared" si="68"/>
        <v>Austria</v>
      </c>
      <c r="J876" t="str">
        <f>TRIM(Table1[[#This Row],[Oldest Country]])</f>
        <v>Austria</v>
      </c>
      <c r="K876" s="17">
        <v>44146</v>
      </c>
      <c r="L876" s="17" t="str">
        <f t="shared" si="66"/>
        <v>Wed</v>
      </c>
      <c r="M876" s="17">
        <v>2020</v>
      </c>
      <c r="N876" t="s">
        <v>8</v>
      </c>
      <c r="O876" t="s">
        <v>202</v>
      </c>
      <c r="P876" t="s">
        <v>50</v>
      </c>
      <c r="Q876" t="s">
        <v>4861</v>
      </c>
      <c r="R876" t="str">
        <f t="shared" si="69"/>
        <v>Dramas</v>
      </c>
    </row>
    <row r="877" spans="1:18" x14ac:dyDescent="0.2">
      <c r="A877" t="s">
        <v>4862</v>
      </c>
      <c r="B877" t="s">
        <v>1</v>
      </c>
      <c r="C877" t="str">
        <f t="shared" si="65"/>
        <v>Citation</v>
      </c>
      <c r="D877" t="s">
        <v>4863</v>
      </c>
      <c r="E877" t="s">
        <v>4864</v>
      </c>
      <c r="F877" t="str">
        <f t="shared" si="67"/>
        <v>Temi Otedola</v>
      </c>
      <c r="G877" t="s">
        <v>4865</v>
      </c>
      <c r="H877" t="s">
        <v>166</v>
      </c>
      <c r="I877" t="str">
        <f t="shared" si="68"/>
        <v>Nigeria</v>
      </c>
      <c r="J877" t="str">
        <f>TRIM(Table1[[#This Row],[Oldest Country]])</f>
        <v>Nigeria</v>
      </c>
      <c r="K877" s="17">
        <v>44141</v>
      </c>
      <c r="L877" s="17" t="str">
        <f t="shared" si="66"/>
        <v>Fri</v>
      </c>
      <c r="M877" s="17">
        <v>2020</v>
      </c>
      <c r="N877" t="s">
        <v>8</v>
      </c>
      <c r="O877" t="s">
        <v>3410</v>
      </c>
      <c r="P877" t="s">
        <v>50</v>
      </c>
      <c r="Q877" t="s">
        <v>4866</v>
      </c>
      <c r="R877" t="str">
        <f t="shared" si="69"/>
        <v>Dramas</v>
      </c>
    </row>
    <row r="878" spans="1:18" x14ac:dyDescent="0.2">
      <c r="A878" t="s">
        <v>4867</v>
      </c>
      <c r="B878" t="s">
        <v>1</v>
      </c>
      <c r="C878" t="str">
        <f t="shared" si="65"/>
        <v>Girl's Revenge</v>
      </c>
      <c r="D878" t="s">
        <v>4868</v>
      </c>
      <c r="E878" t="s">
        <v>4869</v>
      </c>
      <c r="F878" t="str">
        <f t="shared" si="67"/>
        <v>Wang Yu-ping</v>
      </c>
      <c r="G878" t="s">
        <v>4870</v>
      </c>
      <c r="H878" t="s">
        <v>966</v>
      </c>
      <c r="I878" t="str">
        <f t="shared" si="68"/>
        <v>Taiwan</v>
      </c>
      <c r="J878" t="str">
        <f>TRIM(Table1[[#This Row],[Oldest Country]])</f>
        <v>Taiwan</v>
      </c>
      <c r="K878" s="17">
        <v>44141</v>
      </c>
      <c r="L878" s="17" t="str">
        <f t="shared" si="66"/>
        <v>Fri</v>
      </c>
      <c r="M878" s="17">
        <v>2020</v>
      </c>
      <c r="N878" t="s">
        <v>8</v>
      </c>
      <c r="O878" t="s">
        <v>436</v>
      </c>
      <c r="P878" t="s">
        <v>50</v>
      </c>
      <c r="Q878" t="s">
        <v>4871</v>
      </c>
      <c r="R878" t="str">
        <f t="shared" si="69"/>
        <v>Dramas</v>
      </c>
    </row>
    <row r="879" spans="1:18" x14ac:dyDescent="0.2">
      <c r="A879" t="s">
        <v>4872</v>
      </c>
      <c r="B879" t="s">
        <v>1</v>
      </c>
      <c r="C879" t="str">
        <f t="shared" si="65"/>
        <v>The Endless Trench</v>
      </c>
      <c r="D879" t="s">
        <v>4873</v>
      </c>
      <c r="E879" t="s">
        <v>4874</v>
      </c>
      <c r="F879" t="str">
        <f t="shared" si="67"/>
        <v>Antonio de la Torre</v>
      </c>
      <c r="G879" t="s">
        <v>4875</v>
      </c>
      <c r="H879" t="s">
        <v>4876</v>
      </c>
      <c r="I879" t="str">
        <f t="shared" si="68"/>
        <v>Spain</v>
      </c>
      <c r="J879" t="str">
        <f>TRIM(Table1[[#This Row],[Oldest Country]])</f>
        <v>Spain</v>
      </c>
      <c r="K879" s="17">
        <v>44141</v>
      </c>
      <c r="L879" s="17" t="str">
        <f t="shared" si="66"/>
        <v>Fri</v>
      </c>
      <c r="M879" s="17">
        <v>2019</v>
      </c>
      <c r="N879" t="s">
        <v>8</v>
      </c>
      <c r="O879" t="s">
        <v>1044</v>
      </c>
      <c r="P879" t="s">
        <v>26</v>
      </c>
      <c r="Q879" t="s">
        <v>4877</v>
      </c>
      <c r="R879" t="str">
        <f t="shared" si="69"/>
        <v>Dramas</v>
      </c>
    </row>
    <row r="880" spans="1:18" x14ac:dyDescent="0.2">
      <c r="A880" t="s">
        <v>4878</v>
      </c>
      <c r="B880" t="s">
        <v>1</v>
      </c>
      <c r="C880" t="str">
        <f t="shared" si="65"/>
        <v>The Late Bloomer</v>
      </c>
      <c r="D880" t="s">
        <v>4879</v>
      </c>
      <c r="E880" t="s">
        <v>4880</v>
      </c>
      <c r="F880" t="str">
        <f t="shared" si="67"/>
        <v>Johnny Simmons</v>
      </c>
      <c r="G880" t="s">
        <v>4881</v>
      </c>
      <c r="H880" t="s">
        <v>2</v>
      </c>
      <c r="I880" t="str">
        <f t="shared" si="68"/>
        <v>United States</v>
      </c>
      <c r="J880" t="str">
        <f>TRIM(Table1[[#This Row],[Oldest Country]])</f>
        <v>United States</v>
      </c>
      <c r="K880" s="17">
        <v>44141</v>
      </c>
      <c r="L880" s="17" t="str">
        <f t="shared" si="66"/>
        <v>Fri</v>
      </c>
      <c r="M880" s="17">
        <v>2016</v>
      </c>
      <c r="N880" t="s">
        <v>154</v>
      </c>
      <c r="O880" t="s">
        <v>211</v>
      </c>
      <c r="P880" t="s">
        <v>86</v>
      </c>
      <c r="Q880" t="s">
        <v>4882</v>
      </c>
      <c r="R880" t="str">
        <f t="shared" si="69"/>
        <v>Comedies</v>
      </c>
    </row>
    <row r="881" spans="1:18" x14ac:dyDescent="0.2">
      <c r="A881" t="s">
        <v>4883</v>
      </c>
      <c r="B881" t="s">
        <v>1</v>
      </c>
      <c r="C881" t="str">
        <f t="shared" si="65"/>
        <v>A New York Christmas Wedding</v>
      </c>
      <c r="D881" t="s">
        <v>4884</v>
      </c>
      <c r="E881" t="s">
        <v>4885</v>
      </c>
      <c r="F881" t="str">
        <f t="shared" si="67"/>
        <v>Nia Fairweather</v>
      </c>
      <c r="G881" t="s">
        <v>4886</v>
      </c>
      <c r="H881" t="s">
        <v>2</v>
      </c>
      <c r="I881" t="str">
        <f t="shared" si="68"/>
        <v>United States</v>
      </c>
      <c r="J881" t="str">
        <f>TRIM(Table1[[#This Row],[Oldest Country]])</f>
        <v>United States</v>
      </c>
      <c r="K881" s="17">
        <v>44140</v>
      </c>
      <c r="L881" s="17" t="str">
        <f t="shared" si="66"/>
        <v>Thu</v>
      </c>
      <c r="M881" s="17">
        <v>2020</v>
      </c>
      <c r="N881" t="s">
        <v>8</v>
      </c>
      <c r="O881" t="s">
        <v>4</v>
      </c>
      <c r="P881" t="s">
        <v>4887</v>
      </c>
      <c r="Q881" t="s">
        <v>4888</v>
      </c>
      <c r="R881" t="str">
        <f t="shared" si="69"/>
        <v>Dramas</v>
      </c>
    </row>
    <row r="882" spans="1:18" x14ac:dyDescent="0.2">
      <c r="A882" t="s">
        <v>4889</v>
      </c>
      <c r="B882" t="s">
        <v>1</v>
      </c>
      <c r="C882" t="str">
        <f t="shared" si="65"/>
        <v>Alone/Together</v>
      </c>
      <c r="D882" t="s">
        <v>4890</v>
      </c>
      <c r="E882" t="s">
        <v>1821</v>
      </c>
      <c r="F882" t="str">
        <f t="shared" si="67"/>
        <v>Liza Soberano</v>
      </c>
      <c r="G882" t="s">
        <v>4891</v>
      </c>
      <c r="H882" t="s">
        <v>1823</v>
      </c>
      <c r="I882" t="str">
        <f t="shared" si="68"/>
        <v>Philippines</v>
      </c>
      <c r="J882" t="str">
        <f>TRIM(Table1[[#This Row],[Oldest Country]])</f>
        <v>Philippines</v>
      </c>
      <c r="K882" s="17">
        <v>44140</v>
      </c>
      <c r="L882" s="17" t="str">
        <f t="shared" si="66"/>
        <v>Thu</v>
      </c>
      <c r="M882" s="17">
        <v>2019</v>
      </c>
      <c r="N882" t="s">
        <v>33</v>
      </c>
      <c r="O882" t="s">
        <v>85</v>
      </c>
      <c r="P882" t="s">
        <v>278</v>
      </c>
      <c r="Q882" t="s">
        <v>4892</v>
      </c>
      <c r="R882" t="str">
        <f t="shared" si="69"/>
        <v>Dramas</v>
      </c>
    </row>
    <row r="883" spans="1:18" x14ac:dyDescent="0.2">
      <c r="A883" t="s">
        <v>4893</v>
      </c>
      <c r="B883" t="s">
        <v>1</v>
      </c>
      <c r="C883" t="str">
        <f t="shared" si="65"/>
        <v>Midnight at the Magnolia</v>
      </c>
      <c r="D883" t="s">
        <v>4894</v>
      </c>
      <c r="E883" t="s">
        <v>4895</v>
      </c>
      <c r="F883" t="str">
        <f t="shared" si="67"/>
        <v>Natalie Hall</v>
      </c>
      <c r="G883" t="s">
        <v>4896</v>
      </c>
      <c r="H883" t="s">
        <v>508</v>
      </c>
      <c r="I883" t="str">
        <f t="shared" si="68"/>
        <v>Canada</v>
      </c>
      <c r="J883" t="str">
        <f>TRIM(Table1[[#This Row],[Oldest Country]])</f>
        <v>Canada</v>
      </c>
      <c r="K883" s="17">
        <v>44140</v>
      </c>
      <c r="L883" s="17" t="str">
        <f t="shared" si="66"/>
        <v>Thu</v>
      </c>
      <c r="M883" s="17">
        <v>2020</v>
      </c>
      <c r="N883" t="s">
        <v>234</v>
      </c>
      <c r="O883" t="s">
        <v>265</v>
      </c>
      <c r="P883" t="s">
        <v>318</v>
      </c>
      <c r="Q883" t="s">
        <v>4897</v>
      </c>
      <c r="R883" t="str">
        <f t="shared" si="69"/>
        <v>Comedies</v>
      </c>
    </row>
    <row r="884" spans="1:18" x14ac:dyDescent="0.2">
      <c r="A884" t="s">
        <v>4898</v>
      </c>
      <c r="B884" t="s">
        <v>1</v>
      </c>
      <c r="C884" t="str">
        <f t="shared" si="65"/>
        <v>One More Try</v>
      </c>
      <c r="D884" t="s">
        <v>4899</v>
      </c>
      <c r="E884" t="s">
        <v>4900</v>
      </c>
      <c r="F884" t="str">
        <f t="shared" si="67"/>
        <v>Angel Locsin</v>
      </c>
      <c r="G884" t="s">
        <v>4901</v>
      </c>
      <c r="H884" t="s">
        <v>1823</v>
      </c>
      <c r="I884" t="str">
        <f t="shared" si="68"/>
        <v>Philippines</v>
      </c>
      <c r="J884" t="str">
        <f>TRIM(Table1[[#This Row],[Oldest Country]])</f>
        <v>Philippines</v>
      </c>
      <c r="K884" s="17">
        <v>44140</v>
      </c>
      <c r="L884" s="17" t="str">
        <f t="shared" si="66"/>
        <v>Thu</v>
      </c>
      <c r="M884" s="17">
        <v>2012</v>
      </c>
      <c r="N884" t="s">
        <v>33</v>
      </c>
      <c r="O884" t="s">
        <v>196</v>
      </c>
      <c r="P884" t="s">
        <v>278</v>
      </c>
      <c r="Q884" t="s">
        <v>4902</v>
      </c>
      <c r="R884" t="str">
        <f t="shared" si="69"/>
        <v>Dramas</v>
      </c>
    </row>
    <row r="885" spans="1:18" x14ac:dyDescent="0.2">
      <c r="A885" t="s">
        <v>4903</v>
      </c>
      <c r="B885" t="s">
        <v>1</v>
      </c>
      <c r="C885" t="str">
        <f t="shared" si="65"/>
        <v>Operation Christmas Drop</v>
      </c>
      <c r="D885" t="s">
        <v>4904</v>
      </c>
      <c r="E885" t="s">
        <v>4905</v>
      </c>
      <c r="F885" t="str">
        <f t="shared" si="67"/>
        <v>Kat Graham</v>
      </c>
      <c r="G885" t="s">
        <v>4906</v>
      </c>
      <c r="H885" t="s">
        <v>2</v>
      </c>
      <c r="I885" t="str">
        <f t="shared" si="68"/>
        <v>United States</v>
      </c>
      <c r="J885" t="str">
        <f>TRIM(Table1[[#This Row],[Oldest Country]])</f>
        <v>United States</v>
      </c>
      <c r="K885" s="17">
        <v>44140</v>
      </c>
      <c r="L885" s="17" t="str">
        <f t="shared" si="66"/>
        <v>Thu</v>
      </c>
      <c r="M885" s="17">
        <v>2020</v>
      </c>
      <c r="N885" t="s">
        <v>234</v>
      </c>
      <c r="O885" t="s">
        <v>118</v>
      </c>
      <c r="P885" t="s">
        <v>4907</v>
      </c>
      <c r="Q885" t="s">
        <v>4908</v>
      </c>
      <c r="R885" t="str">
        <f t="shared" si="69"/>
        <v>Children &amp; Family Movies</v>
      </c>
    </row>
    <row r="886" spans="1:18" x14ac:dyDescent="0.2">
      <c r="A886" t="s">
        <v>4909</v>
      </c>
      <c r="B886" t="s">
        <v>1</v>
      </c>
      <c r="C886" t="str">
        <f t="shared" si="65"/>
        <v>Christmas with a Prince</v>
      </c>
      <c r="D886" t="s">
        <v>4910</v>
      </c>
      <c r="E886" t="s">
        <v>4779</v>
      </c>
      <c r="F886" t="str">
        <f t="shared" si="67"/>
        <v>Kaitlyn Leeb</v>
      </c>
      <c r="G886" t="s">
        <v>4911</v>
      </c>
      <c r="H886" t="s">
        <v>508</v>
      </c>
      <c r="I886" t="str">
        <f t="shared" si="68"/>
        <v>Canada</v>
      </c>
      <c r="J886" t="str">
        <f>TRIM(Table1[[#This Row],[Oldest Country]])</f>
        <v>Canada</v>
      </c>
      <c r="K886" s="17">
        <v>44139</v>
      </c>
      <c r="L886" s="17" t="str">
        <f t="shared" si="66"/>
        <v>Wed</v>
      </c>
      <c r="M886" s="17">
        <v>2018</v>
      </c>
      <c r="N886" t="s">
        <v>53</v>
      </c>
      <c r="O886" t="s">
        <v>536</v>
      </c>
      <c r="P886" t="s">
        <v>502</v>
      </c>
      <c r="Q886" t="s">
        <v>4912</v>
      </c>
      <c r="R886" t="str">
        <f t="shared" si="69"/>
        <v>Comedies</v>
      </c>
    </row>
    <row r="887" spans="1:18" x14ac:dyDescent="0.2">
      <c r="A887" t="s">
        <v>4913</v>
      </c>
      <c r="B887" t="s">
        <v>1</v>
      </c>
      <c r="C887" t="str">
        <f t="shared" si="65"/>
        <v>Miss India</v>
      </c>
      <c r="D887" t="s">
        <v>4914</v>
      </c>
      <c r="E887" t="s">
        <v>4915</v>
      </c>
      <c r="F887" t="str">
        <f t="shared" si="67"/>
        <v>Keerthy Suresh</v>
      </c>
      <c r="G887" t="s">
        <v>4916</v>
      </c>
      <c r="H887" t="s">
        <v>14</v>
      </c>
      <c r="I887" t="str">
        <f t="shared" si="68"/>
        <v>India</v>
      </c>
      <c r="J887" t="str">
        <f>TRIM(Table1[[#This Row],[Oldest Country]])</f>
        <v>India</v>
      </c>
      <c r="K887" s="17">
        <v>44139</v>
      </c>
      <c r="L887" s="17" t="str">
        <f t="shared" si="66"/>
        <v>Wed</v>
      </c>
      <c r="M887" s="17">
        <v>2020</v>
      </c>
      <c r="N887" t="s">
        <v>53</v>
      </c>
      <c r="O887" t="s">
        <v>687</v>
      </c>
      <c r="P887" t="s">
        <v>50</v>
      </c>
      <c r="Q887" t="s">
        <v>4917</v>
      </c>
      <c r="R887" t="str">
        <f t="shared" si="69"/>
        <v>Dramas</v>
      </c>
    </row>
    <row r="888" spans="1:18" x14ac:dyDescent="0.2">
      <c r="A888" t="s">
        <v>4918</v>
      </c>
      <c r="B888" t="s">
        <v>1</v>
      </c>
      <c r="C888" t="str">
        <f t="shared" si="65"/>
        <v>Felix Lobrecht</v>
      </c>
      <c r="D888" t="s">
        <v>4919</v>
      </c>
      <c r="E888" t="s">
        <v>4920</v>
      </c>
      <c r="F888" t="str">
        <f t="shared" si="67"/>
        <v>Felix Lobrecht</v>
      </c>
      <c r="G888" t="s">
        <v>4921</v>
      </c>
      <c r="H888" t="s">
        <v>1188</v>
      </c>
      <c r="I888" t="str">
        <f t="shared" si="68"/>
        <v>Germany</v>
      </c>
      <c r="J888" t="str">
        <f>TRIM(Table1[[#This Row],[Oldest Country]])</f>
        <v>Germany</v>
      </c>
      <c r="K888" s="17">
        <v>44138</v>
      </c>
      <c r="L888" s="17" t="str">
        <f t="shared" si="66"/>
        <v>Tue</v>
      </c>
      <c r="M888" s="17">
        <v>2020</v>
      </c>
      <c r="N888" t="s">
        <v>8</v>
      </c>
      <c r="O888" t="s">
        <v>1982</v>
      </c>
      <c r="P888" t="s">
        <v>851</v>
      </c>
      <c r="Q888" t="s">
        <v>4922</v>
      </c>
      <c r="R888" t="str">
        <f t="shared" si="69"/>
        <v>Stand-Up Comedy</v>
      </c>
    </row>
    <row r="889" spans="1:18" x14ac:dyDescent="0.2">
      <c r="A889" t="s">
        <v>4923</v>
      </c>
      <c r="B889" t="s">
        <v>1</v>
      </c>
      <c r="C889" t="str">
        <f t="shared" si="65"/>
        <v>MOTHER</v>
      </c>
      <c r="D889" t="s">
        <v>4924</v>
      </c>
      <c r="E889" t="s">
        <v>4925</v>
      </c>
      <c r="F889" t="str">
        <f t="shared" si="67"/>
        <v>Masami Nagasawa</v>
      </c>
      <c r="G889" t="s">
        <v>4926</v>
      </c>
      <c r="H889" t="s">
        <v>172</v>
      </c>
      <c r="I889" t="str">
        <f t="shared" si="68"/>
        <v>Japan</v>
      </c>
      <c r="J889" t="str">
        <f>TRIM(Table1[[#This Row],[Oldest Country]])</f>
        <v>Japan</v>
      </c>
      <c r="K889" s="17">
        <v>44138</v>
      </c>
      <c r="L889" s="17" t="str">
        <f t="shared" si="66"/>
        <v>Tue</v>
      </c>
      <c r="M889" s="17">
        <v>2020</v>
      </c>
      <c r="N889" t="s">
        <v>33</v>
      </c>
      <c r="O889" t="s">
        <v>49</v>
      </c>
      <c r="P889" t="s">
        <v>50</v>
      </c>
      <c r="Q889" t="s">
        <v>4927</v>
      </c>
      <c r="R889" t="str">
        <f t="shared" si="69"/>
        <v>Dramas</v>
      </c>
    </row>
    <row r="890" spans="1:18" x14ac:dyDescent="0.2">
      <c r="A890" t="s">
        <v>4928</v>
      </c>
      <c r="B890" t="s">
        <v>1</v>
      </c>
      <c r="C890" t="str">
        <f t="shared" si="65"/>
        <v>Prospect</v>
      </c>
      <c r="D890" t="s">
        <v>4929</v>
      </c>
      <c r="E890" t="s">
        <v>4930</v>
      </c>
      <c r="F890" t="str">
        <f t="shared" si="67"/>
        <v>Sophie Thatcher</v>
      </c>
      <c r="G890" t="s">
        <v>4931</v>
      </c>
      <c r="H890" t="s">
        <v>922</v>
      </c>
      <c r="I890" t="str">
        <f t="shared" si="68"/>
        <v>Canada</v>
      </c>
      <c r="J890" t="str">
        <f>TRIM(Table1[[#This Row],[Oldest Country]])</f>
        <v>Canada</v>
      </c>
      <c r="K890" s="17">
        <v>44137</v>
      </c>
      <c r="L890" s="17" t="str">
        <f t="shared" si="66"/>
        <v>Mon</v>
      </c>
      <c r="M890" s="17">
        <v>2018</v>
      </c>
      <c r="N890" t="s">
        <v>154</v>
      </c>
      <c r="O890" t="s">
        <v>188</v>
      </c>
      <c r="P890" t="s">
        <v>273</v>
      </c>
      <c r="Q890" t="s">
        <v>4932</v>
      </c>
      <c r="R890" t="str">
        <f t="shared" si="69"/>
        <v>Sci-Fi &amp; Fantasy</v>
      </c>
    </row>
    <row r="891" spans="1:18" x14ac:dyDescent="0.2">
      <c r="A891" t="s">
        <v>4933</v>
      </c>
      <c r="B891" t="s">
        <v>1</v>
      </c>
      <c r="C891" t="str">
        <f t="shared" si="65"/>
        <v>Christmas Break-In</v>
      </c>
      <c r="D891" t="s">
        <v>4934</v>
      </c>
      <c r="E891" t="s">
        <v>4935</v>
      </c>
      <c r="F891" t="str">
        <f t="shared" si="67"/>
        <v>Danny Glover</v>
      </c>
      <c r="G891" t="s">
        <v>4936</v>
      </c>
      <c r="H891" t="s">
        <v>2</v>
      </c>
      <c r="I891" t="str">
        <f t="shared" si="68"/>
        <v>United States</v>
      </c>
      <c r="J891" t="str">
        <f>TRIM(Table1[[#This Row],[Oldest Country]])</f>
        <v>United States</v>
      </c>
      <c r="K891" s="17">
        <v>44136</v>
      </c>
      <c r="L891" s="17" t="str">
        <f t="shared" si="66"/>
        <v>Sun</v>
      </c>
      <c r="M891" s="17">
        <v>2019</v>
      </c>
      <c r="N891" t="s">
        <v>53</v>
      </c>
      <c r="O891" t="s">
        <v>265</v>
      </c>
      <c r="P891" t="s">
        <v>54</v>
      </c>
      <c r="Q891" t="s">
        <v>4937</v>
      </c>
      <c r="R891" t="str">
        <f t="shared" si="69"/>
        <v>Children &amp; Family Movies</v>
      </c>
    </row>
    <row r="892" spans="1:18" x14ac:dyDescent="0.2">
      <c r="A892" t="s">
        <v>4938</v>
      </c>
      <c r="B892" t="s">
        <v>1</v>
      </c>
      <c r="C892" t="str">
        <f t="shared" si="65"/>
        <v>Elf Pets</v>
      </c>
      <c r="D892" t="s">
        <v>4939</v>
      </c>
      <c r="E892" t="s">
        <v>4940</v>
      </c>
      <c r="F892" t="str">
        <f t="shared" si="67"/>
        <v>Leslie Bellair</v>
      </c>
      <c r="G892" t="s">
        <v>4941</v>
      </c>
      <c r="H892" t="s">
        <v>2</v>
      </c>
      <c r="I892" t="str">
        <f t="shared" si="68"/>
        <v>United States</v>
      </c>
      <c r="J892" t="str">
        <f>TRIM(Table1[[#This Row],[Oldest Country]])</f>
        <v>United States</v>
      </c>
      <c r="K892" s="17">
        <v>44136</v>
      </c>
      <c r="L892" s="17" t="str">
        <f t="shared" si="66"/>
        <v>Sun</v>
      </c>
      <c r="M892" s="17">
        <v>2020</v>
      </c>
      <c r="N892" t="s">
        <v>68</v>
      </c>
      <c r="O892" t="s">
        <v>4247</v>
      </c>
      <c r="P892" t="s">
        <v>19</v>
      </c>
      <c r="Q892" t="s">
        <v>4942</v>
      </c>
      <c r="R892" t="str">
        <f t="shared" si="69"/>
        <v>Children &amp; Family Movies</v>
      </c>
    </row>
    <row r="893" spans="1:18" x14ac:dyDescent="0.2">
      <c r="A893" t="s">
        <v>4943</v>
      </c>
      <c r="B893" t="s">
        <v>1</v>
      </c>
      <c r="C893" t="str">
        <f t="shared" si="65"/>
        <v>Elf Pets</v>
      </c>
      <c r="D893" t="s">
        <v>4944</v>
      </c>
      <c r="E893" t="s">
        <v>4940</v>
      </c>
      <c r="F893" t="str">
        <f t="shared" si="67"/>
        <v>Brad Hyland</v>
      </c>
      <c r="G893" t="s">
        <v>4945</v>
      </c>
      <c r="H893" t="s">
        <v>2</v>
      </c>
      <c r="I893" t="str">
        <f t="shared" si="68"/>
        <v>United States</v>
      </c>
      <c r="J893" t="str">
        <f>TRIM(Table1[[#This Row],[Oldest Country]])</f>
        <v>United States</v>
      </c>
      <c r="K893" s="17">
        <v>44136</v>
      </c>
      <c r="L893" s="17" t="str">
        <f t="shared" si="66"/>
        <v>Sun</v>
      </c>
      <c r="M893" s="17">
        <v>2020</v>
      </c>
      <c r="N893" t="s">
        <v>68</v>
      </c>
      <c r="O893" t="s">
        <v>4946</v>
      </c>
      <c r="P893" t="s">
        <v>19</v>
      </c>
      <c r="Q893" t="s">
        <v>4947</v>
      </c>
      <c r="R893" t="str">
        <f t="shared" si="69"/>
        <v>Children &amp; Family Movies</v>
      </c>
    </row>
    <row r="894" spans="1:18" x14ac:dyDescent="0.2">
      <c r="A894" t="s">
        <v>4948</v>
      </c>
      <c r="B894" t="s">
        <v>1</v>
      </c>
      <c r="C894" t="str">
        <f t="shared" si="65"/>
        <v>Elliot the Littlest Reindeer</v>
      </c>
      <c r="D894" t="s">
        <v>4949</v>
      </c>
      <c r="E894" t="s">
        <v>4950</v>
      </c>
      <c r="F894" t="str">
        <f t="shared" si="67"/>
        <v>Josh Hutcherson</v>
      </c>
      <c r="G894" t="s">
        <v>4951</v>
      </c>
      <c r="H894" t="s">
        <v>508</v>
      </c>
      <c r="I894" t="str">
        <f t="shared" si="68"/>
        <v>Canada</v>
      </c>
      <c r="J894" t="str">
        <f>TRIM(Table1[[#This Row],[Oldest Country]])</f>
        <v>Canada</v>
      </c>
      <c r="K894" s="17">
        <v>44136</v>
      </c>
      <c r="L894" s="17" t="str">
        <f t="shared" si="66"/>
        <v>Sun</v>
      </c>
      <c r="M894" s="17">
        <v>2018</v>
      </c>
      <c r="N894" t="s">
        <v>17</v>
      </c>
      <c r="O894" t="s">
        <v>4</v>
      </c>
      <c r="P894" t="s">
        <v>19</v>
      </c>
      <c r="Q894" t="s">
        <v>4952</v>
      </c>
      <c r="R894" t="str">
        <f t="shared" si="69"/>
        <v>Children &amp; Family Movies</v>
      </c>
    </row>
    <row r="895" spans="1:18" x14ac:dyDescent="0.2">
      <c r="A895" t="s">
        <v>4953</v>
      </c>
      <c r="B895" t="s">
        <v>1</v>
      </c>
      <c r="C895" t="str">
        <f t="shared" si="65"/>
        <v>Little Monsters</v>
      </c>
      <c r="D895" t="s">
        <v>4954</v>
      </c>
      <c r="E895" t="s">
        <v>4955</v>
      </c>
      <c r="F895" t="str">
        <f t="shared" si="67"/>
        <v>Fred Savage</v>
      </c>
      <c r="G895" t="s">
        <v>4956</v>
      </c>
      <c r="H895" t="s">
        <v>2</v>
      </c>
      <c r="I895" t="str">
        <f t="shared" si="68"/>
        <v>United States</v>
      </c>
      <c r="J895" t="str">
        <f>TRIM(Table1[[#This Row],[Oldest Country]])</f>
        <v>United States</v>
      </c>
      <c r="K895" s="17">
        <v>44136</v>
      </c>
      <c r="L895" s="17" t="str">
        <f t="shared" si="66"/>
        <v>Sun</v>
      </c>
      <c r="M895" s="17">
        <v>1989</v>
      </c>
      <c r="N895" t="s">
        <v>17</v>
      </c>
      <c r="O895" t="s">
        <v>196</v>
      </c>
      <c r="P895" t="s">
        <v>54</v>
      </c>
      <c r="Q895" t="s">
        <v>4957</v>
      </c>
      <c r="R895" t="str">
        <f t="shared" si="69"/>
        <v>Children &amp; Family Movies</v>
      </c>
    </row>
    <row r="896" spans="1:18" x14ac:dyDescent="0.2">
      <c r="A896" t="s">
        <v>4958</v>
      </c>
      <c r="B896" t="s">
        <v>1</v>
      </c>
      <c r="C896" t="str">
        <f t="shared" si="65"/>
        <v>Mile 22</v>
      </c>
      <c r="D896" t="s">
        <v>4959</v>
      </c>
      <c r="E896" t="s">
        <v>4960</v>
      </c>
      <c r="F896" t="str">
        <f t="shared" si="67"/>
        <v>Mark Wahlberg</v>
      </c>
      <c r="G896" t="s">
        <v>4961</v>
      </c>
      <c r="H896" t="s">
        <v>4962</v>
      </c>
      <c r="I896" t="str">
        <f t="shared" si="68"/>
        <v>United States</v>
      </c>
      <c r="J896" t="str">
        <f>TRIM(Table1[[#This Row],[Oldest Country]])</f>
        <v>United States</v>
      </c>
      <c r="K896" s="17">
        <v>44136</v>
      </c>
      <c r="L896" s="17" t="str">
        <f t="shared" si="66"/>
        <v>Sun</v>
      </c>
      <c r="M896" s="17">
        <v>2018</v>
      </c>
      <c r="N896" t="s">
        <v>154</v>
      </c>
      <c r="O896" t="s">
        <v>60</v>
      </c>
      <c r="P896" t="s">
        <v>156</v>
      </c>
      <c r="Q896" t="s">
        <v>4963</v>
      </c>
      <c r="R896" t="str">
        <f t="shared" si="69"/>
        <v>Action &amp; Adventure</v>
      </c>
    </row>
    <row r="897" spans="1:18" x14ac:dyDescent="0.2">
      <c r="A897" t="s">
        <v>4964</v>
      </c>
      <c r="B897" t="s">
        <v>1</v>
      </c>
      <c r="C897" t="str">
        <f t="shared" si="65"/>
        <v>Piercing</v>
      </c>
      <c r="D897" t="s">
        <v>4965</v>
      </c>
      <c r="E897" t="s">
        <v>4966</v>
      </c>
      <c r="F897" t="str">
        <f t="shared" si="67"/>
        <v>Christopher Abbott</v>
      </c>
      <c r="G897" t="s">
        <v>4967</v>
      </c>
      <c r="H897" t="s">
        <v>2</v>
      </c>
      <c r="I897" t="str">
        <f t="shared" si="68"/>
        <v>United States</v>
      </c>
      <c r="J897" t="str">
        <f>TRIM(Table1[[#This Row],[Oldest Country]])</f>
        <v>United States</v>
      </c>
      <c r="K897" s="17">
        <v>44136</v>
      </c>
      <c r="L897" s="17" t="str">
        <f t="shared" si="66"/>
        <v>Sun</v>
      </c>
      <c r="M897" s="17">
        <v>2018</v>
      </c>
      <c r="N897" t="s">
        <v>154</v>
      </c>
      <c r="O897" t="s">
        <v>1176</v>
      </c>
      <c r="P897" t="s">
        <v>1140</v>
      </c>
      <c r="Q897" t="s">
        <v>4968</v>
      </c>
      <c r="R897" t="str">
        <f t="shared" si="69"/>
        <v>Dramas</v>
      </c>
    </row>
    <row r="898" spans="1:18" x14ac:dyDescent="0.2">
      <c r="A898" t="s">
        <v>4969</v>
      </c>
      <c r="B898" t="s">
        <v>1</v>
      </c>
      <c r="C898" t="str">
        <f t="shared" ref="C898:C961" si="70">IFERROR(LEFT(D898, FIND(":", D898)-1), D898)</f>
        <v>Snowden</v>
      </c>
      <c r="D898" t="s">
        <v>4970</v>
      </c>
      <c r="E898" t="s">
        <v>3323</v>
      </c>
      <c r="F898" t="str">
        <f t="shared" si="67"/>
        <v>Joseph Gordon-Levitt</v>
      </c>
      <c r="G898" t="s">
        <v>4971</v>
      </c>
      <c r="H898" t="s">
        <v>2184</v>
      </c>
      <c r="I898" t="str">
        <f t="shared" si="68"/>
        <v>United Kingdom</v>
      </c>
      <c r="J898" t="str">
        <f>TRIM(Table1[[#This Row],[Oldest Country]])</f>
        <v>United Kingdom</v>
      </c>
      <c r="K898" s="17">
        <v>44136</v>
      </c>
      <c r="L898" s="17" t="str">
        <f t="shared" ref="L898:L961" si="71">TEXT(K:K, "DDD")</f>
        <v>Sun</v>
      </c>
      <c r="M898" s="17">
        <v>2016</v>
      </c>
      <c r="N898" t="s">
        <v>154</v>
      </c>
      <c r="O898" t="s">
        <v>3481</v>
      </c>
      <c r="P898" t="s">
        <v>164</v>
      </c>
      <c r="Q898" t="s">
        <v>4972</v>
      </c>
      <c r="R898" t="str">
        <f t="shared" si="69"/>
        <v>Dramas</v>
      </c>
    </row>
    <row r="899" spans="1:18" x14ac:dyDescent="0.2">
      <c r="A899" t="s">
        <v>4973</v>
      </c>
      <c r="B899" t="s">
        <v>1</v>
      </c>
      <c r="C899" t="str">
        <f t="shared" si="70"/>
        <v>The Impossible</v>
      </c>
      <c r="D899" t="s">
        <v>4974</v>
      </c>
      <c r="E899" t="s">
        <v>3883</v>
      </c>
      <c r="F899" t="str">
        <f t="shared" ref="F899:F962" si="72">IFERROR(LEFT(G899, FIND(",",G899)-1),G899)</f>
        <v>Naomi Watts</v>
      </c>
      <c r="G899" t="s">
        <v>4975</v>
      </c>
      <c r="H899" t="s">
        <v>4976</v>
      </c>
      <c r="I899" t="str">
        <f t="shared" ref="I899:I962" si="73">IFERROR(LEFT(H899, FIND(",", H899) -1), H899)</f>
        <v>Spain</v>
      </c>
      <c r="J899" t="str">
        <f>TRIM(Table1[[#This Row],[Oldest Country]])</f>
        <v>Spain</v>
      </c>
      <c r="K899" s="17">
        <v>44136</v>
      </c>
      <c r="L899" s="17" t="str">
        <f t="shared" si="71"/>
        <v>Sun</v>
      </c>
      <c r="M899" s="17">
        <v>2012</v>
      </c>
      <c r="N899" t="s">
        <v>3</v>
      </c>
      <c r="O899" t="s">
        <v>336</v>
      </c>
      <c r="P899" t="s">
        <v>316</v>
      </c>
      <c r="Q899" t="s">
        <v>4977</v>
      </c>
      <c r="R899" t="str">
        <f t="shared" ref="R899:R962" si="74">IFERROR(LEFT(P899, FIND(",", P899)-1), P899)</f>
        <v>Dramas</v>
      </c>
    </row>
    <row r="900" spans="1:18" x14ac:dyDescent="0.2">
      <c r="A900" t="s">
        <v>4978</v>
      </c>
      <c r="B900" t="s">
        <v>1</v>
      </c>
      <c r="C900" t="str">
        <f t="shared" si="70"/>
        <v>The Next Karate Kid</v>
      </c>
      <c r="D900" t="s">
        <v>4979</v>
      </c>
      <c r="E900" t="s">
        <v>4980</v>
      </c>
      <c r="F900" t="str">
        <f t="shared" si="72"/>
        <v>Pat Morita</v>
      </c>
      <c r="G900" t="s">
        <v>4981</v>
      </c>
      <c r="H900" t="s">
        <v>2</v>
      </c>
      <c r="I900" t="str">
        <f t="shared" si="73"/>
        <v>United States</v>
      </c>
      <c r="J900" t="str">
        <f>TRIM(Table1[[#This Row],[Oldest Country]])</f>
        <v>United States</v>
      </c>
      <c r="K900" s="17">
        <v>44136</v>
      </c>
      <c r="L900" s="17" t="str">
        <f t="shared" si="71"/>
        <v>Sun</v>
      </c>
      <c r="M900" s="17">
        <v>1994</v>
      </c>
      <c r="N900" t="s">
        <v>17</v>
      </c>
      <c r="O900" t="s">
        <v>625</v>
      </c>
      <c r="P900" t="s">
        <v>2133</v>
      </c>
      <c r="Q900" t="s">
        <v>4982</v>
      </c>
      <c r="R900" t="str">
        <f t="shared" si="74"/>
        <v>Action &amp; Adventure</v>
      </c>
    </row>
    <row r="901" spans="1:18" x14ac:dyDescent="0.2">
      <c r="A901" t="s">
        <v>4983</v>
      </c>
      <c r="B901" t="s">
        <v>1</v>
      </c>
      <c r="C901" t="str">
        <f t="shared" si="70"/>
        <v>Wheels of Fortune</v>
      </c>
      <c r="D901" t="s">
        <v>4984</v>
      </c>
      <c r="E901" t="s">
        <v>4375</v>
      </c>
      <c r="F901" t="str">
        <f t="shared" si="72"/>
        <v>Matt Jones</v>
      </c>
      <c r="G901" t="s">
        <v>4985</v>
      </c>
      <c r="H901" t="s">
        <v>2</v>
      </c>
      <c r="I901" t="str">
        <f t="shared" si="73"/>
        <v>United States</v>
      </c>
      <c r="J901" t="str">
        <f>TRIM(Table1[[#This Row],[Oldest Country]])</f>
        <v>United States</v>
      </c>
      <c r="K901" s="17">
        <v>44136</v>
      </c>
      <c r="L901" s="17" t="str">
        <f t="shared" si="71"/>
        <v>Sun</v>
      </c>
      <c r="M901" s="17">
        <v>2020</v>
      </c>
      <c r="N901" t="s">
        <v>154</v>
      </c>
      <c r="O901" t="s">
        <v>625</v>
      </c>
      <c r="P901" t="s">
        <v>4986</v>
      </c>
      <c r="Q901" t="s">
        <v>4987</v>
      </c>
      <c r="R901" t="str">
        <f t="shared" si="74"/>
        <v>Comedies</v>
      </c>
    </row>
    <row r="902" spans="1:18" x14ac:dyDescent="0.2">
      <c r="A902" t="s">
        <v>4988</v>
      </c>
      <c r="B902" t="s">
        <v>6</v>
      </c>
      <c r="C902" t="str">
        <f t="shared" si="70"/>
        <v>Afronta! Facing It!</v>
      </c>
      <c r="D902" t="s">
        <v>4989</v>
      </c>
      <c r="E902" t="s">
        <v>4990</v>
      </c>
      <c r="F902" t="str">
        <f t="shared" si="72"/>
        <v>Loo Nascimento</v>
      </c>
      <c r="G902" t="s">
        <v>4991</v>
      </c>
      <c r="H902" t="s">
        <v>929</v>
      </c>
      <c r="I902" t="str">
        <f t="shared" si="73"/>
        <v>Brazil</v>
      </c>
      <c r="J902" t="str">
        <f>TRIM(Table1[[#This Row],[Oldest Country]])</f>
        <v>Brazil</v>
      </c>
      <c r="K902" s="17">
        <v>44135</v>
      </c>
      <c r="L902" s="17" t="str">
        <f t="shared" si="71"/>
        <v>Sat</v>
      </c>
      <c r="M902" s="17">
        <v>2017</v>
      </c>
      <c r="N902" t="s">
        <v>53</v>
      </c>
      <c r="O902" t="s">
        <v>12</v>
      </c>
      <c r="P902" t="s">
        <v>235</v>
      </c>
      <c r="Q902" t="s">
        <v>4992</v>
      </c>
      <c r="R902" t="str">
        <f t="shared" si="74"/>
        <v>Docuseries</v>
      </c>
    </row>
    <row r="903" spans="1:18" x14ac:dyDescent="0.2">
      <c r="A903" t="s">
        <v>4993</v>
      </c>
      <c r="B903" t="s">
        <v>1</v>
      </c>
      <c r="C903" t="str">
        <f t="shared" si="70"/>
        <v>The 12th Man</v>
      </c>
      <c r="D903" t="s">
        <v>4994</v>
      </c>
      <c r="E903" t="s">
        <v>4995</v>
      </c>
      <c r="F903" t="str">
        <f t="shared" si="72"/>
        <v>Thomas Gullestad</v>
      </c>
      <c r="G903" t="s">
        <v>4996</v>
      </c>
      <c r="H903" t="s">
        <v>4042</v>
      </c>
      <c r="I903" t="str">
        <f t="shared" si="73"/>
        <v>Norway</v>
      </c>
      <c r="J903" t="str">
        <f>TRIM(Table1[[#This Row],[Oldest Country]])</f>
        <v>Norway</v>
      </c>
      <c r="K903" s="17">
        <v>44135</v>
      </c>
      <c r="L903" s="17" t="str">
        <f t="shared" si="71"/>
        <v>Sat</v>
      </c>
      <c r="M903" s="17">
        <v>2018</v>
      </c>
      <c r="N903" t="s">
        <v>8</v>
      </c>
      <c r="O903" t="s">
        <v>1100</v>
      </c>
      <c r="P903" t="s">
        <v>111</v>
      </c>
      <c r="Q903" t="s">
        <v>4997</v>
      </c>
      <c r="R903" t="str">
        <f t="shared" si="74"/>
        <v>Action &amp; Adventure</v>
      </c>
    </row>
    <row r="904" spans="1:18" x14ac:dyDescent="0.2">
      <c r="A904" t="s">
        <v>4998</v>
      </c>
      <c r="B904" t="s">
        <v>1</v>
      </c>
      <c r="C904" t="str">
        <f t="shared" si="70"/>
        <v>Hidden in Plain Sight</v>
      </c>
      <c r="D904" t="s">
        <v>4999</v>
      </c>
      <c r="E904" t="s">
        <v>5000</v>
      </c>
      <c r="F904" t="str">
        <f t="shared" si="72"/>
        <v>Victoria Barabas</v>
      </c>
      <c r="G904" t="s">
        <v>5001</v>
      </c>
      <c r="H904" t="s">
        <v>2</v>
      </c>
      <c r="I904" t="str">
        <f t="shared" si="73"/>
        <v>United States</v>
      </c>
      <c r="J904" t="str">
        <f>TRIM(Table1[[#This Row],[Oldest Country]])</f>
        <v>United States</v>
      </c>
      <c r="K904" s="17">
        <v>44134</v>
      </c>
      <c r="L904" s="17" t="str">
        <f t="shared" si="71"/>
        <v>Fri</v>
      </c>
      <c r="M904" s="17">
        <v>2019</v>
      </c>
      <c r="N904" t="s">
        <v>33</v>
      </c>
      <c r="O904" t="s">
        <v>265</v>
      </c>
      <c r="P904" t="s">
        <v>1140</v>
      </c>
      <c r="Q904" t="s">
        <v>5002</v>
      </c>
      <c r="R904" t="str">
        <f t="shared" si="74"/>
        <v>Dramas</v>
      </c>
    </row>
    <row r="905" spans="1:18" x14ac:dyDescent="0.2">
      <c r="A905" t="s">
        <v>5003</v>
      </c>
      <c r="B905" t="s">
        <v>1</v>
      </c>
      <c r="C905" t="str">
        <f t="shared" si="70"/>
        <v>His House</v>
      </c>
      <c r="D905" t="s">
        <v>5004</v>
      </c>
      <c r="E905" t="s">
        <v>5005</v>
      </c>
      <c r="F905" t="str">
        <f t="shared" si="72"/>
        <v>·π¢·ªçp·∫πÃÅ D√¨r√≠s√π</v>
      </c>
      <c r="G905" t="s">
        <v>5006</v>
      </c>
      <c r="H905" t="s">
        <v>32</v>
      </c>
      <c r="I905" t="str">
        <f t="shared" si="73"/>
        <v>United Kingdom</v>
      </c>
      <c r="J905" t="str">
        <f>TRIM(Table1[[#This Row],[Oldest Country]])</f>
        <v>United Kingdom</v>
      </c>
      <c r="K905" s="17">
        <v>44134</v>
      </c>
      <c r="L905" s="17" t="str">
        <f t="shared" si="71"/>
        <v>Fri</v>
      </c>
      <c r="M905" s="17">
        <v>2020</v>
      </c>
      <c r="N905" t="s">
        <v>33</v>
      </c>
      <c r="O905" t="s">
        <v>202</v>
      </c>
      <c r="P905" t="s">
        <v>3393</v>
      </c>
      <c r="Q905" t="s">
        <v>5007</v>
      </c>
      <c r="R905" t="str">
        <f t="shared" si="74"/>
        <v>Horror Movies</v>
      </c>
    </row>
    <row r="906" spans="1:18" x14ac:dyDescent="0.2">
      <c r="A906" t="s">
        <v>5008</v>
      </c>
      <c r="B906" t="s">
        <v>1</v>
      </c>
      <c r="C906" t="str">
        <f t="shared" si="70"/>
        <v>In Line</v>
      </c>
      <c r="D906" t="s">
        <v>5009</v>
      </c>
      <c r="E906" t="s">
        <v>5010</v>
      </c>
      <c r="F906" t="str">
        <f t="shared" si="72"/>
        <v>Chris Attoh</v>
      </c>
      <c r="G906" t="s">
        <v>5011</v>
      </c>
      <c r="H906" t="s">
        <v>166</v>
      </c>
      <c r="I906" t="str">
        <f t="shared" si="73"/>
        <v>Nigeria</v>
      </c>
      <c r="J906" t="str">
        <f>TRIM(Table1[[#This Row],[Oldest Country]])</f>
        <v>Nigeria</v>
      </c>
      <c r="K906" s="17">
        <v>44134</v>
      </c>
      <c r="L906" s="17" t="str">
        <f t="shared" si="71"/>
        <v>Fri</v>
      </c>
      <c r="M906" s="17">
        <v>2017</v>
      </c>
      <c r="N906" t="s">
        <v>33</v>
      </c>
      <c r="O906" t="s">
        <v>336</v>
      </c>
      <c r="P906" t="s">
        <v>50</v>
      </c>
      <c r="Q906" t="s">
        <v>5012</v>
      </c>
      <c r="R906" t="str">
        <f t="shared" si="74"/>
        <v>Dramas</v>
      </c>
    </row>
    <row r="907" spans="1:18" x14ac:dyDescent="0.2">
      <c r="A907" t="s">
        <v>5013</v>
      </c>
      <c r="B907" t="s">
        <v>1</v>
      </c>
      <c r="C907" t="str">
        <f t="shared" si="70"/>
        <v>Kaali Khuhi</v>
      </c>
      <c r="D907" t="s">
        <v>5014</v>
      </c>
      <c r="E907" t="s">
        <v>5015</v>
      </c>
      <c r="F907" t="str">
        <f t="shared" si="72"/>
        <v>Shabana Azmi</v>
      </c>
      <c r="G907" t="s">
        <v>5016</v>
      </c>
      <c r="H907" t="s">
        <v>14</v>
      </c>
      <c r="I907" t="str">
        <f t="shared" si="73"/>
        <v>India</v>
      </c>
      <c r="J907" t="str">
        <f>TRIM(Table1[[#This Row],[Oldest Country]])</f>
        <v>India</v>
      </c>
      <c r="K907" s="17">
        <v>44134</v>
      </c>
      <c r="L907" s="17" t="str">
        <f t="shared" si="71"/>
        <v>Fri</v>
      </c>
      <c r="M907" s="17">
        <v>2020</v>
      </c>
      <c r="N907" t="s">
        <v>33</v>
      </c>
      <c r="O907" t="s">
        <v>18</v>
      </c>
      <c r="P907" t="s">
        <v>737</v>
      </c>
      <c r="Q907" t="s">
        <v>5017</v>
      </c>
      <c r="R907" t="str">
        <f t="shared" si="74"/>
        <v>Horror Movies</v>
      </c>
    </row>
    <row r="908" spans="1:18" x14ac:dyDescent="0.2">
      <c r="A908" t="s">
        <v>5018</v>
      </c>
      <c r="B908" t="s">
        <v>1</v>
      </c>
      <c r="C908" t="str">
        <f t="shared" si="70"/>
        <v>Rogue City</v>
      </c>
      <c r="D908" t="s">
        <v>5019</v>
      </c>
      <c r="E908" t="s">
        <v>5020</v>
      </c>
      <c r="F908" t="str">
        <f t="shared" si="72"/>
        <v>Lannick Gautry</v>
      </c>
      <c r="G908" t="s">
        <v>5021</v>
      </c>
      <c r="H908" t="s">
        <v>275</v>
      </c>
      <c r="I908" t="str">
        <f t="shared" si="73"/>
        <v>France</v>
      </c>
      <c r="J908" t="str">
        <f>TRIM(Table1[[#This Row],[Oldest Country]])</f>
        <v>France</v>
      </c>
      <c r="K908" s="17">
        <v>44134</v>
      </c>
      <c r="L908" s="17" t="str">
        <f t="shared" si="71"/>
        <v>Fri</v>
      </c>
      <c r="M908" s="17">
        <v>2020</v>
      </c>
      <c r="N908" t="s">
        <v>8</v>
      </c>
      <c r="O908" t="s">
        <v>133</v>
      </c>
      <c r="P908" t="s">
        <v>109</v>
      </c>
      <c r="Q908" t="s">
        <v>5022</v>
      </c>
      <c r="R908" t="str">
        <f t="shared" si="74"/>
        <v>Dramas</v>
      </c>
    </row>
    <row r="909" spans="1:18" x14ac:dyDescent="0.2">
      <c r="A909" t="s">
        <v>5023</v>
      </c>
      <c r="B909" t="s">
        <v>1</v>
      </c>
      <c r="C909" t="str">
        <f t="shared" si="70"/>
        <v>The Day of the Lord</v>
      </c>
      <c r="D909" t="s">
        <v>5024</v>
      </c>
      <c r="E909" t="s">
        <v>5025</v>
      </c>
      <c r="F909" t="str">
        <f t="shared" si="72"/>
        <v>Juli F√†bregas</v>
      </c>
      <c r="G909" t="s">
        <v>5026</v>
      </c>
      <c r="H909" t="s">
        <v>5027</v>
      </c>
      <c r="I909" t="str">
        <f t="shared" si="73"/>
        <v>Mexico</v>
      </c>
      <c r="J909" t="str">
        <f>TRIM(Table1[[#This Row],[Oldest Country]])</f>
        <v>Mexico</v>
      </c>
      <c r="K909" s="17">
        <v>44134</v>
      </c>
      <c r="L909" s="17" t="str">
        <f t="shared" si="71"/>
        <v>Fri</v>
      </c>
      <c r="M909" s="17">
        <v>2020</v>
      </c>
      <c r="N909" t="s">
        <v>8</v>
      </c>
      <c r="O909" t="s">
        <v>202</v>
      </c>
      <c r="P909" t="s">
        <v>737</v>
      </c>
      <c r="Q909" t="s">
        <v>5028</v>
      </c>
      <c r="R909" t="str">
        <f t="shared" si="74"/>
        <v>Horror Movies</v>
      </c>
    </row>
    <row r="910" spans="1:18" x14ac:dyDescent="0.2">
      <c r="A910" t="s">
        <v>5029</v>
      </c>
      <c r="B910" t="s">
        <v>1</v>
      </c>
      <c r="C910" t="str">
        <f t="shared" si="70"/>
        <v>Pagpag</v>
      </c>
      <c r="D910" t="s">
        <v>5030</v>
      </c>
      <c r="E910" t="s">
        <v>5031</v>
      </c>
      <c r="F910" t="str">
        <f t="shared" si="72"/>
        <v>Daniel Padilla</v>
      </c>
      <c r="G910" t="s">
        <v>5032</v>
      </c>
      <c r="H910" t="s">
        <v>1823</v>
      </c>
      <c r="I910" t="str">
        <f t="shared" si="73"/>
        <v>Philippines</v>
      </c>
      <c r="J910" t="str">
        <f>TRIM(Table1[[#This Row],[Oldest Country]])</f>
        <v>Philippines</v>
      </c>
      <c r="K910" s="17">
        <v>44133</v>
      </c>
      <c r="L910" s="17" t="str">
        <f t="shared" si="71"/>
        <v>Thu</v>
      </c>
      <c r="M910" s="17">
        <v>2013</v>
      </c>
      <c r="N910" t="s">
        <v>33</v>
      </c>
      <c r="O910" t="s">
        <v>100</v>
      </c>
      <c r="P910" t="s">
        <v>737</v>
      </c>
      <c r="Q910" t="s">
        <v>5033</v>
      </c>
      <c r="R910" t="str">
        <f t="shared" si="74"/>
        <v>Horror Movies</v>
      </c>
    </row>
    <row r="911" spans="1:18" x14ac:dyDescent="0.2">
      <c r="A911" t="s">
        <v>5034</v>
      </c>
      <c r="B911" t="s">
        <v>1</v>
      </c>
      <c r="C911" t="str">
        <f t="shared" si="70"/>
        <v>Holidate</v>
      </c>
      <c r="D911" t="s">
        <v>5035</v>
      </c>
      <c r="E911" t="s">
        <v>5036</v>
      </c>
      <c r="F911" t="str">
        <f t="shared" si="72"/>
        <v>Emma Roberts</v>
      </c>
      <c r="G911" t="s">
        <v>5037</v>
      </c>
      <c r="H911" t="s">
        <v>2</v>
      </c>
      <c r="I911" t="str">
        <f t="shared" si="73"/>
        <v>United States</v>
      </c>
      <c r="J911" t="str">
        <f>TRIM(Table1[[#This Row],[Oldest Country]])</f>
        <v>United States</v>
      </c>
      <c r="K911" s="17">
        <v>44132</v>
      </c>
      <c r="L911" s="17" t="str">
        <f t="shared" si="71"/>
        <v>Wed</v>
      </c>
      <c r="M911" s="17">
        <v>2020</v>
      </c>
      <c r="N911" t="s">
        <v>8</v>
      </c>
      <c r="O911" t="s">
        <v>110</v>
      </c>
      <c r="P911" t="s">
        <v>318</v>
      </c>
      <c r="Q911" t="s">
        <v>5038</v>
      </c>
      <c r="R911" t="str">
        <f t="shared" si="74"/>
        <v>Comedies</v>
      </c>
    </row>
    <row r="912" spans="1:18" x14ac:dyDescent="0.2">
      <c r="A912" t="s">
        <v>5039</v>
      </c>
      <c r="B912" t="s">
        <v>1</v>
      </c>
      <c r="C912" t="str">
        <f t="shared" si="70"/>
        <v>Metallica Through The Never</v>
      </c>
      <c r="D912" t="s">
        <v>5040</v>
      </c>
      <c r="E912" t="s">
        <v>5041</v>
      </c>
      <c r="F912" t="str">
        <f t="shared" si="72"/>
        <v>Dane DeHaan</v>
      </c>
      <c r="G912" t="s">
        <v>5042</v>
      </c>
      <c r="H912" t="s">
        <v>2</v>
      </c>
      <c r="I912" t="str">
        <f t="shared" si="73"/>
        <v>United States</v>
      </c>
      <c r="J912" t="str">
        <f>TRIM(Table1[[#This Row],[Oldest Country]])</f>
        <v>United States</v>
      </c>
      <c r="K912" s="17">
        <v>44132</v>
      </c>
      <c r="L912" s="17" t="str">
        <f t="shared" si="71"/>
        <v>Wed</v>
      </c>
      <c r="M912" s="17">
        <v>2013</v>
      </c>
      <c r="N912" t="s">
        <v>154</v>
      </c>
      <c r="O912" t="s">
        <v>202</v>
      </c>
      <c r="P912" t="s">
        <v>4241</v>
      </c>
      <c r="Q912" t="s">
        <v>5043</v>
      </c>
      <c r="R912" t="str">
        <f t="shared" si="74"/>
        <v>Music &amp; Musicals</v>
      </c>
    </row>
    <row r="913" spans="1:18" x14ac:dyDescent="0.2">
      <c r="A913" t="s">
        <v>5044</v>
      </c>
      <c r="B913" t="s">
        <v>1</v>
      </c>
      <c r="C913" t="str">
        <f t="shared" si="70"/>
        <v>Nobody Sleeps in the Woods Tonight</v>
      </c>
      <c r="D913" t="s">
        <v>5045</v>
      </c>
      <c r="E913" t="s">
        <v>5046</v>
      </c>
      <c r="F913" t="str">
        <f t="shared" si="72"/>
        <v>Julia Wieniawa-Narkiewicz</v>
      </c>
      <c r="G913" t="s">
        <v>5047</v>
      </c>
      <c r="H913" t="s">
        <v>1174</v>
      </c>
      <c r="I913" t="str">
        <f t="shared" si="73"/>
        <v>Poland</v>
      </c>
      <c r="J913" t="str">
        <f>TRIM(Table1[[#This Row],[Oldest Country]])</f>
        <v>Poland</v>
      </c>
      <c r="K913" s="17">
        <v>44132</v>
      </c>
      <c r="L913" s="17" t="str">
        <f t="shared" si="71"/>
        <v>Wed</v>
      </c>
      <c r="M913" s="17">
        <v>2020</v>
      </c>
      <c r="N913" t="s">
        <v>8</v>
      </c>
      <c r="O913" t="s">
        <v>85</v>
      </c>
      <c r="P913" t="s">
        <v>737</v>
      </c>
      <c r="Q913" t="s">
        <v>5048</v>
      </c>
      <c r="R913" t="str">
        <f t="shared" si="74"/>
        <v>Horror Movies</v>
      </c>
    </row>
    <row r="914" spans="1:18" x14ac:dyDescent="0.2">
      <c r="A914" t="s">
        <v>5050</v>
      </c>
      <c r="B914" t="s">
        <v>1</v>
      </c>
      <c r="C914" t="str">
        <f t="shared" si="70"/>
        <v>Sarah Cooper</v>
      </c>
      <c r="D914" t="s">
        <v>5051</v>
      </c>
      <c r="E914" t="s">
        <v>5052</v>
      </c>
      <c r="F914" t="str">
        <f t="shared" si="72"/>
        <v>Sarah Cooper</v>
      </c>
      <c r="G914" t="s">
        <v>5053</v>
      </c>
      <c r="H914" t="s">
        <v>2</v>
      </c>
      <c r="I914" t="str">
        <f t="shared" si="73"/>
        <v>United States</v>
      </c>
      <c r="J914" t="str">
        <f>TRIM(Table1[[#This Row],[Oldest Country]])</f>
        <v>United States</v>
      </c>
      <c r="K914" s="17">
        <v>44131</v>
      </c>
      <c r="L914" s="17" t="str">
        <f t="shared" si="71"/>
        <v>Tue</v>
      </c>
      <c r="M914" s="17">
        <v>2020</v>
      </c>
      <c r="N914" t="s">
        <v>8</v>
      </c>
      <c r="O914" t="s">
        <v>4359</v>
      </c>
      <c r="P914" t="s">
        <v>86</v>
      </c>
      <c r="Q914" t="s">
        <v>5054</v>
      </c>
      <c r="R914" t="str">
        <f t="shared" si="74"/>
        <v>Comedies</v>
      </c>
    </row>
    <row r="915" spans="1:18" x14ac:dyDescent="0.2">
      <c r="A915" t="s">
        <v>5055</v>
      </c>
      <c r="B915" t="s">
        <v>6</v>
      </c>
      <c r="C915" t="str">
        <f t="shared" si="70"/>
        <v>The Devil Punisher</v>
      </c>
      <c r="D915" t="s">
        <v>5056</v>
      </c>
      <c r="E915" t="s">
        <v>5057</v>
      </c>
      <c r="F915" t="str">
        <f t="shared" si="72"/>
        <v>Mike He</v>
      </c>
      <c r="G915" t="s">
        <v>5058</v>
      </c>
      <c r="H915" t="s">
        <v>966</v>
      </c>
      <c r="I915" t="str">
        <f t="shared" si="73"/>
        <v>Taiwan</v>
      </c>
      <c r="J915" t="str">
        <f>TRIM(Table1[[#This Row],[Oldest Country]])</f>
        <v>Taiwan</v>
      </c>
      <c r="K915" s="17">
        <v>44130</v>
      </c>
      <c r="L915" s="17" t="str">
        <f t="shared" si="71"/>
        <v>Mon</v>
      </c>
      <c r="M915" s="17">
        <v>2020</v>
      </c>
      <c r="N915" t="s">
        <v>33</v>
      </c>
      <c r="O915" t="s">
        <v>12</v>
      </c>
      <c r="P915" t="s">
        <v>5059</v>
      </c>
      <c r="Q915" t="s">
        <v>5060</v>
      </c>
      <c r="R915" t="str">
        <f t="shared" si="74"/>
        <v>International TV Shows</v>
      </c>
    </row>
    <row r="916" spans="1:18" x14ac:dyDescent="0.2">
      <c r="A916" t="s">
        <v>5061</v>
      </c>
      <c r="B916" t="s">
        <v>1</v>
      </c>
      <c r="C916" t="str">
        <f t="shared" si="70"/>
        <v>Ajab Prem Ki Ghazab Kahani</v>
      </c>
      <c r="D916" t="s">
        <v>5062</v>
      </c>
      <c r="E916" t="s">
        <v>5063</v>
      </c>
      <c r="F916" t="str">
        <f t="shared" si="72"/>
        <v>Ranbir Kapoor</v>
      </c>
      <c r="G916" t="s">
        <v>5064</v>
      </c>
      <c r="H916" t="s">
        <v>14</v>
      </c>
      <c r="I916" t="str">
        <f t="shared" si="73"/>
        <v>India</v>
      </c>
      <c r="J916" t="str">
        <f>TRIM(Table1[[#This Row],[Oldest Country]])</f>
        <v>India</v>
      </c>
      <c r="K916" s="17">
        <v>44129</v>
      </c>
      <c r="L916" s="17" t="str">
        <f t="shared" si="71"/>
        <v>Sun</v>
      </c>
      <c r="M916" s="17">
        <v>2009</v>
      </c>
      <c r="N916" t="s">
        <v>33</v>
      </c>
      <c r="O916" t="s">
        <v>708</v>
      </c>
      <c r="P916" t="s">
        <v>80</v>
      </c>
      <c r="Q916" t="s">
        <v>5065</v>
      </c>
      <c r="R916" t="str">
        <f t="shared" si="74"/>
        <v>Comedies</v>
      </c>
    </row>
    <row r="917" spans="1:18" x14ac:dyDescent="0.2">
      <c r="A917" t="s">
        <v>5066</v>
      </c>
      <c r="B917" t="s">
        <v>1</v>
      </c>
      <c r="C917" t="str">
        <f t="shared" si="70"/>
        <v>Black '47</v>
      </c>
      <c r="D917" t="s">
        <v>5067</v>
      </c>
      <c r="E917" t="s">
        <v>5068</v>
      </c>
      <c r="F917" t="str">
        <f t="shared" si="72"/>
        <v>Hugo Weaving</v>
      </c>
      <c r="G917" t="s">
        <v>5069</v>
      </c>
      <c r="H917" t="s">
        <v>5070</v>
      </c>
      <c r="I917" t="str">
        <f t="shared" si="73"/>
        <v>Ireland</v>
      </c>
      <c r="J917" t="str">
        <f>TRIM(Table1[[#This Row],[Oldest Country]])</f>
        <v>Ireland</v>
      </c>
      <c r="K917" s="17">
        <v>44128</v>
      </c>
      <c r="L917" s="17" t="str">
        <f t="shared" si="71"/>
        <v>Sat</v>
      </c>
      <c r="M917" s="17">
        <v>2018</v>
      </c>
      <c r="N917" t="s">
        <v>154</v>
      </c>
      <c r="O917" t="s">
        <v>188</v>
      </c>
      <c r="P917" t="s">
        <v>4084</v>
      </c>
      <c r="Q917" t="s">
        <v>5071</v>
      </c>
      <c r="R917" t="str">
        <f t="shared" si="74"/>
        <v>Action &amp; Adventure</v>
      </c>
    </row>
    <row r="918" spans="1:18" x14ac:dyDescent="0.2">
      <c r="A918" t="s">
        <v>5072</v>
      </c>
      <c r="B918" t="s">
        <v>1</v>
      </c>
      <c r="C918" t="str">
        <f t="shared" si="70"/>
        <v>I Am Woman</v>
      </c>
      <c r="D918" t="s">
        <v>5073</v>
      </c>
      <c r="E918" t="s">
        <v>5074</v>
      </c>
      <c r="F918" t="str">
        <f t="shared" si="72"/>
        <v>Tilda Cobham-Hervey</v>
      </c>
      <c r="G918" t="s">
        <v>5075</v>
      </c>
      <c r="H918" t="s">
        <v>77</v>
      </c>
      <c r="I918" t="str">
        <f t="shared" si="73"/>
        <v>Australia</v>
      </c>
      <c r="J918" t="str">
        <f>TRIM(Table1[[#This Row],[Oldest Country]])</f>
        <v>Australia</v>
      </c>
      <c r="K918" s="17">
        <v>44128</v>
      </c>
      <c r="L918" s="17" t="str">
        <f t="shared" si="71"/>
        <v>Sat</v>
      </c>
      <c r="M918" s="17">
        <v>2019</v>
      </c>
      <c r="N918" t="s">
        <v>8</v>
      </c>
      <c r="O918" t="s">
        <v>297</v>
      </c>
      <c r="P918" t="s">
        <v>3314</v>
      </c>
      <c r="Q918" t="s">
        <v>5076</v>
      </c>
      <c r="R918" t="str">
        <f t="shared" si="74"/>
        <v>Dramas</v>
      </c>
    </row>
    <row r="919" spans="1:18" x14ac:dyDescent="0.2">
      <c r="A919" t="s">
        <v>5077</v>
      </c>
      <c r="B919" t="s">
        <v>1</v>
      </c>
      <c r="C919" t="str">
        <f t="shared" si="70"/>
        <v>Alice Junior</v>
      </c>
      <c r="D919" t="s">
        <v>5078</v>
      </c>
      <c r="E919" t="s">
        <v>5079</v>
      </c>
      <c r="F919" t="str">
        <f t="shared" si="72"/>
        <v>Anne Celestino Mota</v>
      </c>
      <c r="G919" t="s">
        <v>5080</v>
      </c>
      <c r="H919" t="s">
        <v>929</v>
      </c>
      <c r="I919" t="str">
        <f t="shared" si="73"/>
        <v>Brazil</v>
      </c>
      <c r="J919" t="str">
        <f>TRIM(Table1[[#This Row],[Oldest Country]])</f>
        <v>Brazil</v>
      </c>
      <c r="K919" s="17">
        <v>44127</v>
      </c>
      <c r="L919" s="17" t="str">
        <f t="shared" si="71"/>
        <v>Fri</v>
      </c>
      <c r="M919" s="17">
        <v>2019</v>
      </c>
      <c r="N919" t="s">
        <v>8</v>
      </c>
      <c r="O919" t="s">
        <v>265</v>
      </c>
      <c r="P919" t="s">
        <v>3842</v>
      </c>
      <c r="Q919" t="s">
        <v>5081</v>
      </c>
      <c r="R919" t="str">
        <f t="shared" si="74"/>
        <v>Comedies</v>
      </c>
    </row>
    <row r="920" spans="1:18" x14ac:dyDescent="0.2">
      <c r="A920" t="s">
        <v>5083</v>
      </c>
      <c r="B920" t="s">
        <v>1</v>
      </c>
      <c r="C920" t="str">
        <f t="shared" si="70"/>
        <v>Over the Moon</v>
      </c>
      <c r="D920" t="s">
        <v>5084</v>
      </c>
      <c r="E920" t="s">
        <v>5085</v>
      </c>
      <c r="F920" t="str">
        <f t="shared" si="72"/>
        <v>Cathy Ang</v>
      </c>
      <c r="G920" t="s">
        <v>5086</v>
      </c>
      <c r="H920" t="s">
        <v>5087</v>
      </c>
      <c r="I920" t="str">
        <f t="shared" si="73"/>
        <v>China</v>
      </c>
      <c r="J920" t="str">
        <f>TRIM(Table1[[#This Row],[Oldest Country]])</f>
        <v>China</v>
      </c>
      <c r="K920" s="17">
        <v>44127</v>
      </c>
      <c r="L920" s="17" t="str">
        <f t="shared" si="71"/>
        <v>Fri</v>
      </c>
      <c r="M920" s="17">
        <v>2020</v>
      </c>
      <c r="N920" t="s">
        <v>17</v>
      </c>
      <c r="O920" t="s">
        <v>188</v>
      </c>
      <c r="P920" t="s">
        <v>371</v>
      </c>
      <c r="Q920" t="s">
        <v>5088</v>
      </c>
      <c r="R920" t="str">
        <f t="shared" si="74"/>
        <v>Children &amp; Family Movies</v>
      </c>
    </row>
    <row r="921" spans="1:18" x14ac:dyDescent="0.2">
      <c r="A921" t="s">
        <v>5089</v>
      </c>
      <c r="B921" t="s">
        <v>1</v>
      </c>
      <c r="C921" t="str">
        <f t="shared" si="70"/>
        <v>Shattered Memories</v>
      </c>
      <c r="D921" t="s">
        <v>5090</v>
      </c>
      <c r="E921" t="s">
        <v>5091</v>
      </c>
      <c r="F921" t="str">
        <f t="shared" si="72"/>
        <v>Elizabeth Bogush</v>
      </c>
      <c r="G921" t="s">
        <v>5092</v>
      </c>
      <c r="H921" t="s">
        <v>2</v>
      </c>
      <c r="I921" t="str">
        <f t="shared" si="73"/>
        <v>United States</v>
      </c>
      <c r="J921" t="str">
        <f>TRIM(Table1[[#This Row],[Oldest Country]])</f>
        <v>United States</v>
      </c>
      <c r="K921" s="17">
        <v>44127</v>
      </c>
      <c r="L921" s="17" t="str">
        <f t="shared" si="71"/>
        <v>Fri</v>
      </c>
      <c r="M921" s="17">
        <v>2018</v>
      </c>
      <c r="N921" t="s">
        <v>33</v>
      </c>
      <c r="O921" t="s">
        <v>536</v>
      </c>
      <c r="P921" t="s">
        <v>164</v>
      </c>
      <c r="Q921" t="s">
        <v>5093</v>
      </c>
      <c r="R921" t="str">
        <f t="shared" si="74"/>
        <v>Dramas</v>
      </c>
    </row>
    <row r="922" spans="1:18" x14ac:dyDescent="0.2">
      <c r="A922" t="s">
        <v>5094</v>
      </c>
      <c r="B922" t="s">
        <v>1</v>
      </c>
      <c r="C922" t="str">
        <f t="shared" si="70"/>
        <v>Cadaver</v>
      </c>
      <c r="D922" t="s">
        <v>5095</v>
      </c>
      <c r="E922" t="s">
        <v>5096</v>
      </c>
      <c r="F922" t="str">
        <f t="shared" si="72"/>
        <v>Gitte Witt</v>
      </c>
      <c r="G922" t="s">
        <v>5097</v>
      </c>
      <c r="H922" t="s">
        <v>4042</v>
      </c>
      <c r="I922" t="str">
        <f t="shared" si="73"/>
        <v>Norway</v>
      </c>
      <c r="J922" t="str">
        <f>TRIM(Table1[[#This Row],[Oldest Country]])</f>
        <v>Norway</v>
      </c>
      <c r="K922" s="17">
        <v>44126</v>
      </c>
      <c r="L922" s="17" t="str">
        <f t="shared" si="71"/>
        <v>Thu</v>
      </c>
      <c r="M922" s="17">
        <v>2020</v>
      </c>
      <c r="N922" t="s">
        <v>8</v>
      </c>
      <c r="O922" t="s">
        <v>265</v>
      </c>
      <c r="P922" t="s">
        <v>737</v>
      </c>
      <c r="Q922" t="s">
        <v>5098</v>
      </c>
      <c r="R922" t="str">
        <f t="shared" si="74"/>
        <v>Horror Movies</v>
      </c>
    </row>
    <row r="923" spans="1:18" x14ac:dyDescent="0.2">
      <c r="A923" t="s">
        <v>5099</v>
      </c>
      <c r="B923" t="s">
        <v>1</v>
      </c>
      <c r="C923" t="str">
        <f t="shared" si="70"/>
        <v>Exes Baggage</v>
      </c>
      <c r="D923" t="s">
        <v>5100</v>
      </c>
      <c r="E923" t="s">
        <v>5101</v>
      </c>
      <c r="F923" t="str">
        <f t="shared" si="72"/>
        <v>Angelica Panganiban</v>
      </c>
      <c r="G923" t="s">
        <v>5102</v>
      </c>
      <c r="H923" t="s">
        <v>1823</v>
      </c>
      <c r="I923" t="str">
        <f t="shared" si="73"/>
        <v>Philippines</v>
      </c>
      <c r="J923" t="str">
        <f>TRIM(Table1[[#This Row],[Oldest Country]])</f>
        <v>Philippines</v>
      </c>
      <c r="K923" s="17">
        <v>44126</v>
      </c>
      <c r="L923" s="17" t="str">
        <f t="shared" si="71"/>
        <v>Thu</v>
      </c>
      <c r="M923" s="17">
        <v>2018</v>
      </c>
      <c r="N923" t="s">
        <v>8</v>
      </c>
      <c r="O923" t="s">
        <v>85</v>
      </c>
      <c r="P923" t="s">
        <v>278</v>
      </c>
      <c r="Q923" t="s">
        <v>5103</v>
      </c>
      <c r="R923" t="str">
        <f t="shared" si="74"/>
        <v>Dramas</v>
      </c>
    </row>
    <row r="924" spans="1:18" x14ac:dyDescent="0.2">
      <c r="A924" t="s">
        <v>5104</v>
      </c>
      <c r="B924" t="s">
        <v>1</v>
      </c>
      <c r="C924" t="str">
        <f t="shared" si="70"/>
        <v>Fisherman's Friends</v>
      </c>
      <c r="D924" t="s">
        <v>5105</v>
      </c>
      <c r="E924" t="s">
        <v>5106</v>
      </c>
      <c r="F924" t="str">
        <f t="shared" si="72"/>
        <v>Daniel Mays</v>
      </c>
      <c r="G924" t="s">
        <v>5107</v>
      </c>
      <c r="H924" t="s">
        <v>32</v>
      </c>
      <c r="I924" t="str">
        <f t="shared" si="73"/>
        <v>United Kingdom</v>
      </c>
      <c r="J924" t="str">
        <f>TRIM(Table1[[#This Row],[Oldest Country]])</f>
        <v>United Kingdom</v>
      </c>
      <c r="K924" s="17">
        <v>44126</v>
      </c>
      <c r="L924" s="17" t="str">
        <f t="shared" si="71"/>
        <v>Thu</v>
      </c>
      <c r="M924" s="17">
        <v>2019</v>
      </c>
      <c r="N924" t="s">
        <v>3</v>
      </c>
      <c r="O924" t="s">
        <v>617</v>
      </c>
      <c r="P924" t="s">
        <v>3443</v>
      </c>
      <c r="Q924" t="s">
        <v>5108</v>
      </c>
      <c r="R924" t="str">
        <f t="shared" si="74"/>
        <v>Comedies</v>
      </c>
    </row>
    <row r="925" spans="1:18" x14ac:dyDescent="0.2">
      <c r="A925" t="s">
        <v>5109</v>
      </c>
      <c r="B925" t="s">
        <v>1</v>
      </c>
      <c r="C925" t="str">
        <f t="shared" si="70"/>
        <v>The Hows of Us</v>
      </c>
      <c r="D925" t="s">
        <v>5110</v>
      </c>
      <c r="E925" t="s">
        <v>4208</v>
      </c>
      <c r="F925" t="str">
        <f t="shared" si="72"/>
        <v>Kathryn Bernardo</v>
      </c>
      <c r="G925" t="s">
        <v>5111</v>
      </c>
      <c r="H925" t="s">
        <v>1823</v>
      </c>
      <c r="I925" t="str">
        <f t="shared" si="73"/>
        <v>Philippines</v>
      </c>
      <c r="J925" t="str">
        <f>TRIM(Table1[[#This Row],[Oldest Country]])</f>
        <v>Philippines</v>
      </c>
      <c r="K925" s="17">
        <v>44126</v>
      </c>
      <c r="L925" s="17" t="str">
        <f t="shared" si="71"/>
        <v>Thu</v>
      </c>
      <c r="M925" s="17">
        <v>2018</v>
      </c>
      <c r="N925" t="s">
        <v>33</v>
      </c>
      <c r="O925" t="s">
        <v>422</v>
      </c>
      <c r="P925" t="s">
        <v>278</v>
      </c>
      <c r="Q925" t="s">
        <v>5112</v>
      </c>
      <c r="R925" t="str">
        <f t="shared" si="74"/>
        <v>Dramas</v>
      </c>
    </row>
    <row r="926" spans="1:18" x14ac:dyDescent="0.2">
      <c r="A926" t="s">
        <v>5113</v>
      </c>
      <c r="B926" t="s">
        <v>1</v>
      </c>
      <c r="C926" t="str">
        <f t="shared" si="70"/>
        <v>The Hummingbird Project</v>
      </c>
      <c r="D926" t="s">
        <v>5114</v>
      </c>
      <c r="E926" t="s">
        <v>5115</v>
      </c>
      <c r="F926" t="str">
        <f t="shared" si="72"/>
        <v>Jesse Eisenberg</v>
      </c>
      <c r="G926" t="s">
        <v>5116</v>
      </c>
      <c r="H926" t="s">
        <v>5117</v>
      </c>
      <c r="I926" t="str">
        <f t="shared" si="73"/>
        <v>Canada</v>
      </c>
      <c r="J926" t="str">
        <f>TRIM(Table1[[#This Row],[Oldest Country]])</f>
        <v>Canada</v>
      </c>
      <c r="K926" s="17">
        <v>44126</v>
      </c>
      <c r="L926" s="17" t="str">
        <f t="shared" si="71"/>
        <v>Thu</v>
      </c>
      <c r="M926" s="17">
        <v>2018</v>
      </c>
      <c r="N926" t="s">
        <v>154</v>
      </c>
      <c r="O926" t="s">
        <v>102</v>
      </c>
      <c r="P926" t="s">
        <v>652</v>
      </c>
      <c r="Q926" t="s">
        <v>5118</v>
      </c>
      <c r="R926" t="str">
        <f t="shared" si="74"/>
        <v>Dramas</v>
      </c>
    </row>
    <row r="927" spans="1:18" x14ac:dyDescent="0.2">
      <c r="A927" t="s">
        <v>5119</v>
      </c>
      <c r="B927" t="s">
        <v>1</v>
      </c>
      <c r="C927" t="str">
        <f t="shared" si="70"/>
        <v>Yes, God, Yes</v>
      </c>
      <c r="D927" t="s">
        <v>5120</v>
      </c>
      <c r="E927" t="s">
        <v>5121</v>
      </c>
      <c r="F927" t="str">
        <f t="shared" si="72"/>
        <v>Natalia Dyer</v>
      </c>
      <c r="G927" t="s">
        <v>5122</v>
      </c>
      <c r="H927" t="s">
        <v>2</v>
      </c>
      <c r="I927" t="str">
        <f t="shared" si="73"/>
        <v>United States</v>
      </c>
      <c r="J927" t="str">
        <f>TRIM(Table1[[#This Row],[Oldest Country]])</f>
        <v>United States</v>
      </c>
      <c r="K927" s="17">
        <v>44126</v>
      </c>
      <c r="L927" s="17" t="str">
        <f t="shared" si="71"/>
        <v>Thu</v>
      </c>
      <c r="M927" s="17">
        <v>2020</v>
      </c>
      <c r="N927" t="s">
        <v>154</v>
      </c>
      <c r="O927" t="s">
        <v>811</v>
      </c>
      <c r="P927" t="s">
        <v>337</v>
      </c>
      <c r="Q927" t="s">
        <v>5123</v>
      </c>
      <c r="R927" t="str">
        <f t="shared" si="74"/>
        <v>Comedies</v>
      </c>
    </row>
    <row r="928" spans="1:18" x14ac:dyDescent="0.2">
      <c r="A928" t="s">
        <v>5124</v>
      </c>
      <c r="B928" t="s">
        <v>1</v>
      </c>
      <c r="C928" t="str">
        <f t="shared" si="70"/>
        <v>Brave Blue World</v>
      </c>
      <c r="D928" t="s">
        <v>5125</v>
      </c>
      <c r="E928" t="s">
        <v>5126</v>
      </c>
      <c r="F928" t="str">
        <f t="shared" si="72"/>
        <v>Liam Neeson</v>
      </c>
      <c r="G928" t="s">
        <v>5127</v>
      </c>
      <c r="H928" t="s">
        <v>5128</v>
      </c>
      <c r="I928" t="str">
        <f t="shared" si="73"/>
        <v>Canada</v>
      </c>
      <c r="J928" t="str">
        <f>TRIM(Table1[[#This Row],[Oldest Country]])</f>
        <v>Canada</v>
      </c>
      <c r="K928" s="17">
        <v>44125</v>
      </c>
      <c r="L928" s="17" t="str">
        <f t="shared" si="71"/>
        <v>Wed</v>
      </c>
      <c r="M928" s="17">
        <v>2020</v>
      </c>
      <c r="N928" t="s">
        <v>53</v>
      </c>
      <c r="O928" t="s">
        <v>3299</v>
      </c>
      <c r="P928" t="s">
        <v>58</v>
      </c>
      <c r="Q928" t="s">
        <v>5129</v>
      </c>
      <c r="R928" t="str">
        <f t="shared" si="74"/>
        <v>Documentaries</v>
      </c>
    </row>
    <row r="929" spans="1:18" x14ac:dyDescent="0.2">
      <c r="A929" t="s">
        <v>5131</v>
      </c>
      <c r="B929" t="s">
        <v>1</v>
      </c>
      <c r="C929" t="str">
        <f t="shared" si="70"/>
        <v>Rebecca</v>
      </c>
      <c r="D929" t="s">
        <v>5132</v>
      </c>
      <c r="E929" t="s">
        <v>5133</v>
      </c>
      <c r="F929" t="str">
        <f t="shared" si="72"/>
        <v>Lily James</v>
      </c>
      <c r="G929" t="s">
        <v>5134</v>
      </c>
      <c r="H929" t="s">
        <v>32</v>
      </c>
      <c r="I929" t="str">
        <f t="shared" si="73"/>
        <v>United Kingdom</v>
      </c>
      <c r="J929" t="str">
        <f>TRIM(Table1[[#This Row],[Oldest Country]])</f>
        <v>United Kingdom</v>
      </c>
      <c r="K929" s="17">
        <v>44125</v>
      </c>
      <c r="L929" s="17" t="str">
        <f t="shared" si="71"/>
        <v>Wed</v>
      </c>
      <c r="M929" s="17">
        <v>2020</v>
      </c>
      <c r="N929" t="s">
        <v>3</v>
      </c>
      <c r="O929" t="s">
        <v>1210</v>
      </c>
      <c r="P929" t="s">
        <v>2204</v>
      </c>
      <c r="Q929" t="s">
        <v>5135</v>
      </c>
      <c r="R929" t="str">
        <f t="shared" si="74"/>
        <v>Dramas</v>
      </c>
    </row>
    <row r="930" spans="1:18" x14ac:dyDescent="0.2">
      <c r="A930" t="s">
        <v>5136</v>
      </c>
      <c r="B930" t="s">
        <v>1</v>
      </c>
      <c r="C930" t="str">
        <f t="shared" si="70"/>
        <v>The Magic School Bus Rides Again The Frizz Connection</v>
      </c>
      <c r="D930" t="s">
        <v>5137</v>
      </c>
      <c r="E930" t="s">
        <v>4179</v>
      </c>
      <c r="F930" t="str">
        <f t="shared" si="72"/>
        <v>Kate McKinnon</v>
      </c>
      <c r="G930" t="s">
        <v>5138</v>
      </c>
      <c r="H930" t="s">
        <v>508</v>
      </c>
      <c r="I930" t="str">
        <f t="shared" si="73"/>
        <v>Canada</v>
      </c>
      <c r="J930" t="str">
        <f>TRIM(Table1[[#This Row],[Oldest Country]])</f>
        <v>Canada</v>
      </c>
      <c r="K930" s="17">
        <v>44124</v>
      </c>
      <c r="L930" s="17" t="str">
        <f t="shared" si="71"/>
        <v>Tue</v>
      </c>
      <c r="M930" s="17">
        <v>2020</v>
      </c>
      <c r="N930" t="s">
        <v>68</v>
      </c>
      <c r="O930" t="s">
        <v>1336</v>
      </c>
      <c r="P930" t="s">
        <v>19</v>
      </c>
      <c r="Q930" t="s">
        <v>5139</v>
      </c>
      <c r="R930" t="str">
        <f t="shared" si="74"/>
        <v>Children &amp; Family Movies</v>
      </c>
    </row>
    <row r="931" spans="1:18" x14ac:dyDescent="0.2">
      <c r="A931" t="s">
        <v>5140</v>
      </c>
      <c r="B931" t="s">
        <v>1</v>
      </c>
      <c r="C931" t="str">
        <f t="shared" si="70"/>
        <v>Tremors</v>
      </c>
      <c r="D931" t="s">
        <v>5141</v>
      </c>
      <c r="E931" t="s">
        <v>2066</v>
      </c>
      <c r="F931" t="str">
        <f t="shared" si="72"/>
        <v>Michael Gross</v>
      </c>
      <c r="G931" t="s">
        <v>5142</v>
      </c>
      <c r="H931" t="s">
        <v>2</v>
      </c>
      <c r="I931" t="str">
        <f t="shared" si="73"/>
        <v>United States</v>
      </c>
      <c r="J931" t="str">
        <f>TRIM(Table1[[#This Row],[Oldest Country]])</f>
        <v>United States</v>
      </c>
      <c r="K931" s="17">
        <v>44124</v>
      </c>
      <c r="L931" s="17" t="str">
        <f t="shared" si="71"/>
        <v>Tue</v>
      </c>
      <c r="M931" s="17">
        <v>2020</v>
      </c>
      <c r="N931" t="s">
        <v>3</v>
      </c>
      <c r="O931" t="s">
        <v>196</v>
      </c>
      <c r="P931" t="s">
        <v>2274</v>
      </c>
      <c r="Q931" t="s">
        <v>5143</v>
      </c>
      <c r="R931" t="str">
        <f t="shared" si="74"/>
        <v>Action &amp; Adventure</v>
      </c>
    </row>
    <row r="932" spans="1:18" x14ac:dyDescent="0.2">
      <c r="A932" t="s">
        <v>5144</v>
      </c>
      <c r="B932" t="s">
        <v>1</v>
      </c>
      <c r="C932" t="str">
        <f t="shared" si="70"/>
        <v>Beirut Oh Beirut</v>
      </c>
      <c r="D932" t="s">
        <v>5145</v>
      </c>
      <c r="E932" t="s">
        <v>5146</v>
      </c>
      <c r="F932" t="str">
        <f t="shared" si="72"/>
        <v>Ezzat El Alaily</v>
      </c>
      <c r="G932" t="s">
        <v>5147</v>
      </c>
      <c r="H932" t="s">
        <v>1749</v>
      </c>
      <c r="I932" t="str">
        <f t="shared" si="73"/>
        <v>Lebanon</v>
      </c>
      <c r="J932" t="str">
        <f>TRIM(Table1[[#This Row],[Oldest Country]])</f>
        <v>Lebanon</v>
      </c>
      <c r="K932" s="17">
        <v>44123</v>
      </c>
      <c r="L932" s="17" t="str">
        <f t="shared" si="71"/>
        <v>Mon</v>
      </c>
      <c r="M932" s="17">
        <v>1975</v>
      </c>
      <c r="N932" t="s">
        <v>33</v>
      </c>
      <c r="O932" t="s">
        <v>100</v>
      </c>
      <c r="P932" t="s">
        <v>947</v>
      </c>
      <c r="Q932" t="s">
        <v>5148</v>
      </c>
      <c r="R932" t="str">
        <f t="shared" si="74"/>
        <v>Classic Movies</v>
      </c>
    </row>
    <row r="933" spans="1:18" x14ac:dyDescent="0.2">
      <c r="A933" t="s">
        <v>5149</v>
      </c>
      <c r="B933" t="s">
        <v>1</v>
      </c>
      <c r="C933" t="str">
        <f t="shared" si="70"/>
        <v>Bosta</v>
      </c>
      <c r="D933" t="s">
        <v>5150</v>
      </c>
      <c r="E933" t="s">
        <v>5151</v>
      </c>
      <c r="F933" t="str">
        <f t="shared" si="72"/>
        <v>Rodney El Haddad</v>
      </c>
      <c r="G933" t="s">
        <v>5152</v>
      </c>
      <c r="H933" t="s">
        <v>1749</v>
      </c>
      <c r="I933" t="str">
        <f t="shared" si="73"/>
        <v>Lebanon</v>
      </c>
      <c r="J933" t="str">
        <f>TRIM(Table1[[#This Row],[Oldest Country]])</f>
        <v>Lebanon</v>
      </c>
      <c r="K933" s="17">
        <v>44123</v>
      </c>
      <c r="L933" s="17" t="str">
        <f t="shared" si="71"/>
        <v>Mon</v>
      </c>
      <c r="M933" s="17">
        <v>2005</v>
      </c>
      <c r="N933" t="s">
        <v>33</v>
      </c>
      <c r="O933" t="s">
        <v>617</v>
      </c>
      <c r="P933" t="s">
        <v>727</v>
      </c>
      <c r="Q933" t="s">
        <v>5153</v>
      </c>
      <c r="R933" t="str">
        <f t="shared" si="74"/>
        <v>Dramas</v>
      </c>
    </row>
    <row r="934" spans="1:18" x14ac:dyDescent="0.2">
      <c r="A934" t="s">
        <v>5154</v>
      </c>
      <c r="B934" t="s">
        <v>1</v>
      </c>
      <c r="C934" t="str">
        <f t="shared" si="70"/>
        <v>Ghadi</v>
      </c>
      <c r="D934" t="s">
        <v>5155</v>
      </c>
      <c r="E934" t="s">
        <v>5156</v>
      </c>
      <c r="F934" t="str">
        <f t="shared" si="72"/>
        <v>Georges Khabbaz</v>
      </c>
      <c r="G934" t="s">
        <v>5157</v>
      </c>
      <c r="H934" t="s">
        <v>1749</v>
      </c>
      <c r="I934" t="str">
        <f t="shared" si="73"/>
        <v>Lebanon</v>
      </c>
      <c r="J934" t="str">
        <f>TRIM(Table1[[#This Row],[Oldest Country]])</f>
        <v>Lebanon</v>
      </c>
      <c r="K934" s="17">
        <v>44123</v>
      </c>
      <c r="L934" s="17" t="str">
        <f t="shared" si="71"/>
        <v>Mon</v>
      </c>
      <c r="M934" s="17">
        <v>2013</v>
      </c>
      <c r="N934" t="s">
        <v>8</v>
      </c>
      <c r="O934" t="s">
        <v>495</v>
      </c>
      <c r="P934" t="s">
        <v>250</v>
      </c>
      <c r="Q934" t="s">
        <v>5158</v>
      </c>
      <c r="R934" t="str">
        <f t="shared" si="74"/>
        <v>Comedies</v>
      </c>
    </row>
    <row r="935" spans="1:18" x14ac:dyDescent="0.2">
      <c r="A935" t="s">
        <v>5159</v>
      </c>
      <c r="B935" t="s">
        <v>1</v>
      </c>
      <c r="C935" t="str">
        <f t="shared" si="70"/>
        <v>Heritages</v>
      </c>
      <c r="D935" t="s">
        <v>5160</v>
      </c>
      <c r="E935" t="s">
        <v>5151</v>
      </c>
      <c r="F935" t="str">
        <f t="shared" si="72"/>
        <v>Philippe Aractingi</v>
      </c>
      <c r="G935" t="s">
        <v>5161</v>
      </c>
      <c r="H935" t="s">
        <v>5162</v>
      </c>
      <c r="I935" t="str">
        <f t="shared" si="73"/>
        <v>Lebanon</v>
      </c>
      <c r="J935" t="str">
        <f>TRIM(Table1[[#This Row],[Oldest Country]])</f>
        <v>Lebanon</v>
      </c>
      <c r="K935" s="17">
        <v>44123</v>
      </c>
      <c r="L935" s="17" t="str">
        <f t="shared" si="71"/>
        <v>Mon</v>
      </c>
      <c r="M935" s="17">
        <v>2014</v>
      </c>
      <c r="N935" t="s">
        <v>33</v>
      </c>
      <c r="O935" t="s">
        <v>118</v>
      </c>
      <c r="P935" t="s">
        <v>58</v>
      </c>
      <c r="Q935" t="s">
        <v>5163</v>
      </c>
      <c r="R935" t="str">
        <f t="shared" si="74"/>
        <v>Documentaries</v>
      </c>
    </row>
    <row r="936" spans="1:18" x14ac:dyDescent="0.2">
      <c r="A936" t="s">
        <v>5164</v>
      </c>
      <c r="B936" t="s">
        <v>1</v>
      </c>
      <c r="C936" t="str">
        <f t="shared" si="70"/>
        <v>Listen</v>
      </c>
      <c r="D936" t="s">
        <v>5165</v>
      </c>
      <c r="E936" t="s">
        <v>5151</v>
      </c>
      <c r="F936" t="str">
        <f t="shared" si="72"/>
        <v>Hadi Bou Ayash</v>
      </c>
      <c r="G936" t="s">
        <v>5166</v>
      </c>
      <c r="H936" t="s">
        <v>1749</v>
      </c>
      <c r="I936" t="str">
        <f t="shared" si="73"/>
        <v>Lebanon</v>
      </c>
      <c r="J936" t="str">
        <f>TRIM(Table1[[#This Row],[Oldest Country]])</f>
        <v>Lebanon</v>
      </c>
      <c r="K936" s="17">
        <v>44123</v>
      </c>
      <c r="L936" s="17" t="str">
        <f t="shared" si="71"/>
        <v>Mon</v>
      </c>
      <c r="M936" s="17">
        <v>2017</v>
      </c>
      <c r="N936" t="s">
        <v>8</v>
      </c>
      <c r="O936" t="s">
        <v>85</v>
      </c>
      <c r="P936" t="s">
        <v>26</v>
      </c>
      <c r="Q936" t="s">
        <v>5167</v>
      </c>
      <c r="R936" t="str">
        <f t="shared" si="74"/>
        <v>Dramas</v>
      </c>
    </row>
    <row r="937" spans="1:18" x14ac:dyDescent="0.2">
      <c r="A937" t="s">
        <v>5168</v>
      </c>
      <c r="B937" t="s">
        <v>1</v>
      </c>
      <c r="C937" t="str">
        <f t="shared" si="70"/>
        <v>Out of Life</v>
      </c>
      <c r="D937" t="s">
        <v>5169</v>
      </c>
      <c r="E937" t="s">
        <v>5146</v>
      </c>
      <c r="F937" t="str">
        <f t="shared" si="72"/>
        <v>Hippolyte Girardot</v>
      </c>
      <c r="G937" t="s">
        <v>5170</v>
      </c>
      <c r="H937" t="s">
        <v>5171</v>
      </c>
      <c r="I937" t="str">
        <f t="shared" si="73"/>
        <v>France</v>
      </c>
      <c r="J937" t="str">
        <f>TRIM(Table1[[#This Row],[Oldest Country]])</f>
        <v>France</v>
      </c>
      <c r="K937" s="17">
        <v>44123</v>
      </c>
      <c r="L937" s="17" t="str">
        <f t="shared" si="71"/>
        <v>Mon</v>
      </c>
      <c r="M937" s="17">
        <v>1991</v>
      </c>
      <c r="N937" t="s">
        <v>8</v>
      </c>
      <c r="O937" t="s">
        <v>60</v>
      </c>
      <c r="P937" t="s">
        <v>822</v>
      </c>
      <c r="Q937" t="s">
        <v>5172</v>
      </c>
      <c r="R937" t="str">
        <f t="shared" si="74"/>
        <v>Classic Movies</v>
      </c>
    </row>
    <row r="938" spans="1:18" x14ac:dyDescent="0.2">
      <c r="A938" t="s">
        <v>5173</v>
      </c>
      <c r="B938" t="s">
        <v>1</v>
      </c>
      <c r="C938" t="str">
        <f t="shared" si="70"/>
        <v>Panoptic</v>
      </c>
      <c r="D938" t="s">
        <v>5174</v>
      </c>
      <c r="E938" t="s">
        <v>5175</v>
      </c>
      <c r="F938" t="str">
        <f t="shared" si="72"/>
        <v>Rana Eid</v>
      </c>
      <c r="G938" t="s">
        <v>5175</v>
      </c>
      <c r="H938" t="s">
        <v>1749</v>
      </c>
      <c r="I938" t="str">
        <f t="shared" si="73"/>
        <v>Lebanon</v>
      </c>
      <c r="J938" t="str">
        <f>TRIM(Table1[[#This Row],[Oldest Country]])</f>
        <v>Lebanon</v>
      </c>
      <c r="K938" s="17">
        <v>44123</v>
      </c>
      <c r="L938" s="17" t="str">
        <f t="shared" si="71"/>
        <v>Mon</v>
      </c>
      <c r="M938" s="17">
        <v>2017</v>
      </c>
      <c r="N938" t="s">
        <v>8</v>
      </c>
      <c r="O938" t="s">
        <v>930</v>
      </c>
      <c r="P938" t="s">
        <v>58</v>
      </c>
      <c r="Q938" t="s">
        <v>5176</v>
      </c>
      <c r="R938" t="str">
        <f t="shared" si="74"/>
        <v>Documentaries</v>
      </c>
    </row>
    <row r="939" spans="1:18" x14ac:dyDescent="0.2">
      <c r="A939" t="s">
        <v>5177</v>
      </c>
      <c r="B939" t="s">
        <v>1</v>
      </c>
      <c r="C939" t="str">
        <f t="shared" si="70"/>
        <v>Taxi Ballad</v>
      </c>
      <c r="D939" t="s">
        <v>5178</v>
      </c>
      <c r="E939" t="s">
        <v>5179</v>
      </c>
      <c r="F939" t="str">
        <f t="shared" si="72"/>
        <v>Talal El-Jordi</v>
      </c>
      <c r="G939" t="s">
        <v>5180</v>
      </c>
      <c r="H939" t="s">
        <v>5181</v>
      </c>
      <c r="I939" t="str">
        <f t="shared" si="73"/>
        <v>Lebanon</v>
      </c>
      <c r="J939" t="str">
        <f>TRIM(Table1[[#This Row],[Oldest Country]])</f>
        <v>Lebanon</v>
      </c>
      <c r="K939" s="17">
        <v>44123</v>
      </c>
      <c r="L939" s="17" t="str">
        <f t="shared" si="71"/>
        <v>Mon</v>
      </c>
      <c r="M939" s="17">
        <v>2012</v>
      </c>
      <c r="N939" t="s">
        <v>8</v>
      </c>
      <c r="O939" t="s">
        <v>1176</v>
      </c>
      <c r="P939" t="s">
        <v>50</v>
      </c>
      <c r="Q939" t="s">
        <v>5182</v>
      </c>
      <c r="R939" t="str">
        <f t="shared" si="74"/>
        <v>Dramas</v>
      </c>
    </row>
    <row r="940" spans="1:18" x14ac:dyDescent="0.2">
      <c r="A940" t="s">
        <v>5183</v>
      </c>
      <c r="B940" t="s">
        <v>1</v>
      </c>
      <c r="C940" t="str">
        <f t="shared" si="70"/>
        <v>The Kite</v>
      </c>
      <c r="D940" t="s">
        <v>5184</v>
      </c>
      <c r="E940" t="s">
        <v>5185</v>
      </c>
      <c r="F940" t="str">
        <f t="shared" si="72"/>
        <v>Flavia Bechara</v>
      </c>
      <c r="G940" t="s">
        <v>5186</v>
      </c>
      <c r="H940" t="s">
        <v>5187</v>
      </c>
      <c r="I940" t="str">
        <f t="shared" si="73"/>
        <v>Lebanon</v>
      </c>
      <c r="J940" t="str">
        <f>TRIM(Table1[[#This Row],[Oldest Country]])</f>
        <v>Lebanon</v>
      </c>
      <c r="K940" s="17">
        <v>44123</v>
      </c>
      <c r="L940" s="17" t="str">
        <f t="shared" si="71"/>
        <v>Mon</v>
      </c>
      <c r="M940" s="17">
        <v>2003</v>
      </c>
      <c r="N940" t="s">
        <v>8</v>
      </c>
      <c r="O940" t="s">
        <v>555</v>
      </c>
      <c r="P940" t="s">
        <v>278</v>
      </c>
      <c r="Q940" t="s">
        <v>5188</v>
      </c>
      <c r="R940" t="str">
        <f t="shared" si="74"/>
        <v>Dramas</v>
      </c>
    </row>
    <row r="941" spans="1:18" x14ac:dyDescent="0.2">
      <c r="A941" t="s">
        <v>5189</v>
      </c>
      <c r="B941" t="s">
        <v>1</v>
      </c>
      <c r="C941" t="str">
        <f t="shared" si="70"/>
        <v>The Little Wars</v>
      </c>
      <c r="D941" t="s">
        <v>5190</v>
      </c>
      <c r="E941" t="s">
        <v>5146</v>
      </c>
      <c r="F941" t="str">
        <f t="shared" si="72"/>
        <v>Soraya Khoury</v>
      </c>
      <c r="G941" t="s">
        <v>5191</v>
      </c>
      <c r="H941" t="s">
        <v>5192</v>
      </c>
      <c r="I941" t="str">
        <f t="shared" si="73"/>
        <v>France</v>
      </c>
      <c r="J941" t="str">
        <f>TRIM(Table1[[#This Row],[Oldest Country]])</f>
        <v>France</v>
      </c>
      <c r="K941" s="17">
        <v>44123</v>
      </c>
      <c r="L941" s="17" t="str">
        <f t="shared" si="71"/>
        <v>Mon</v>
      </c>
      <c r="M941" s="17">
        <v>1982</v>
      </c>
      <c r="N941" t="s">
        <v>33</v>
      </c>
      <c r="O941" t="s">
        <v>368</v>
      </c>
      <c r="P941" t="s">
        <v>26</v>
      </c>
      <c r="Q941" t="s">
        <v>5193</v>
      </c>
      <c r="R941" t="str">
        <f t="shared" si="74"/>
        <v>Dramas</v>
      </c>
    </row>
    <row r="942" spans="1:18" x14ac:dyDescent="0.2">
      <c r="A942" t="s">
        <v>5194</v>
      </c>
      <c r="B942" t="s">
        <v>1</v>
      </c>
      <c r="C942" t="str">
        <f t="shared" si="70"/>
        <v>Under the Bombs</v>
      </c>
      <c r="D942" t="s">
        <v>5195</v>
      </c>
      <c r="E942" t="s">
        <v>5151</v>
      </c>
      <c r="F942" t="str">
        <f t="shared" si="72"/>
        <v>Nada Abou Farhat</v>
      </c>
      <c r="G942" t="s">
        <v>5196</v>
      </c>
      <c r="H942" t="s">
        <v>5197</v>
      </c>
      <c r="I942" t="str">
        <f t="shared" si="73"/>
        <v>France</v>
      </c>
      <c r="J942" t="str">
        <f>TRIM(Table1[[#This Row],[Oldest Country]])</f>
        <v>France</v>
      </c>
      <c r="K942" s="17">
        <v>44123</v>
      </c>
      <c r="L942" s="17" t="str">
        <f t="shared" si="71"/>
        <v>Mon</v>
      </c>
      <c r="M942" s="17">
        <v>2007</v>
      </c>
      <c r="N942" t="s">
        <v>8</v>
      </c>
      <c r="O942" t="s">
        <v>60</v>
      </c>
      <c r="P942" t="s">
        <v>26</v>
      </c>
      <c r="Q942" t="s">
        <v>5198</v>
      </c>
      <c r="R942" t="str">
        <f t="shared" si="74"/>
        <v>Dramas</v>
      </c>
    </row>
    <row r="943" spans="1:18" x14ac:dyDescent="0.2">
      <c r="A943" t="s">
        <v>5199</v>
      </c>
      <c r="B943" t="s">
        <v>1</v>
      </c>
      <c r="C943" t="str">
        <f t="shared" si="70"/>
        <v>West Beirut</v>
      </c>
      <c r="D943" t="s">
        <v>5200</v>
      </c>
      <c r="E943" t="s">
        <v>5201</v>
      </c>
      <c r="F943" t="str">
        <f t="shared" si="72"/>
        <v>Rami Doueiri</v>
      </c>
      <c r="G943" t="s">
        <v>5202</v>
      </c>
      <c r="H943" t="s">
        <v>5203</v>
      </c>
      <c r="I943" t="str">
        <f t="shared" si="73"/>
        <v>France</v>
      </c>
      <c r="J943" t="str">
        <f>TRIM(Table1[[#This Row],[Oldest Country]])</f>
        <v>France</v>
      </c>
      <c r="K943" s="17">
        <v>44123</v>
      </c>
      <c r="L943" s="17" t="str">
        <f t="shared" si="71"/>
        <v>Mon</v>
      </c>
      <c r="M943" s="17">
        <v>1999</v>
      </c>
      <c r="N943" t="s">
        <v>8</v>
      </c>
      <c r="O943" t="s">
        <v>100</v>
      </c>
      <c r="P943" t="s">
        <v>50</v>
      </c>
      <c r="Q943" t="s">
        <v>5204</v>
      </c>
      <c r="R943" t="str">
        <f t="shared" si="74"/>
        <v>Dramas</v>
      </c>
    </row>
    <row r="944" spans="1:18" x14ac:dyDescent="0.2">
      <c r="A944" t="s">
        <v>5205</v>
      </c>
      <c r="B944" t="s">
        <v>1</v>
      </c>
      <c r="C944" t="str">
        <f t="shared" si="70"/>
        <v>What Did I Mess</v>
      </c>
      <c r="D944" t="s">
        <v>5206</v>
      </c>
      <c r="E944" t="s">
        <v>5207</v>
      </c>
      <c r="F944" t="str">
        <f t="shared" si="72"/>
        <v>Rola Beksmati</v>
      </c>
      <c r="G944" t="s">
        <v>5208</v>
      </c>
      <c r="H944" t="s">
        <v>1749</v>
      </c>
      <c r="I944" t="str">
        <f t="shared" si="73"/>
        <v>Lebanon</v>
      </c>
      <c r="J944" t="str">
        <f>TRIM(Table1[[#This Row],[Oldest Country]])</f>
        <v>Lebanon</v>
      </c>
      <c r="K944" s="17">
        <v>44123</v>
      </c>
      <c r="L944" s="17" t="str">
        <f t="shared" si="71"/>
        <v>Mon</v>
      </c>
      <c r="M944" s="17">
        <v>2018</v>
      </c>
      <c r="N944" t="s">
        <v>33</v>
      </c>
      <c r="O944" t="s">
        <v>140</v>
      </c>
      <c r="P944" t="s">
        <v>75</v>
      </c>
      <c r="Q944" t="s">
        <v>5209</v>
      </c>
      <c r="R944" t="str">
        <f t="shared" si="74"/>
        <v>Comedies</v>
      </c>
    </row>
    <row r="945" spans="1:18" x14ac:dyDescent="0.2">
      <c r="A945" t="s">
        <v>5210</v>
      </c>
      <c r="B945" t="s">
        <v>1</v>
      </c>
      <c r="C945" t="str">
        <f t="shared" si="70"/>
        <v>Whispers</v>
      </c>
      <c r="D945" t="s">
        <v>5211</v>
      </c>
      <c r="E945" t="s">
        <v>5146</v>
      </c>
      <c r="F945" t="str">
        <f t="shared" si="72"/>
        <v>Nadia Tueni</v>
      </c>
      <c r="G945" t="s">
        <v>5212</v>
      </c>
      <c r="H945" t="s">
        <v>4856</v>
      </c>
      <c r="I945" t="str">
        <f t="shared" si="73"/>
        <v>Lebanon</v>
      </c>
      <c r="J945" t="str">
        <f>TRIM(Table1[[#This Row],[Oldest Country]])</f>
        <v>Lebanon</v>
      </c>
      <c r="K945" s="17">
        <v>44123</v>
      </c>
      <c r="L945" s="17" t="str">
        <f t="shared" si="71"/>
        <v>Mon</v>
      </c>
      <c r="M945" s="17">
        <v>1980</v>
      </c>
      <c r="N945" t="s">
        <v>33</v>
      </c>
      <c r="O945" t="s">
        <v>202</v>
      </c>
      <c r="P945" t="s">
        <v>58</v>
      </c>
      <c r="Q945" t="s">
        <v>5213</v>
      </c>
      <c r="R945" t="str">
        <f t="shared" si="74"/>
        <v>Documentaries</v>
      </c>
    </row>
    <row r="946" spans="1:18" x14ac:dyDescent="0.2">
      <c r="A946" t="s">
        <v>5214</v>
      </c>
      <c r="B946" t="s">
        <v>1</v>
      </c>
      <c r="C946" t="str">
        <f t="shared" si="70"/>
        <v>Zozo</v>
      </c>
      <c r="D946" t="s">
        <v>5215</v>
      </c>
      <c r="E946" t="s">
        <v>5216</v>
      </c>
      <c r="F946" t="str">
        <f t="shared" si="72"/>
        <v>Imad Creidi</v>
      </c>
      <c r="G946" t="s">
        <v>5217</v>
      </c>
      <c r="H946" t="s">
        <v>5218</v>
      </c>
      <c r="I946" t="str">
        <f t="shared" si="73"/>
        <v>Sweden</v>
      </c>
      <c r="J946" t="str">
        <f>TRIM(Table1[[#This Row],[Oldest Country]])</f>
        <v>Sweden</v>
      </c>
      <c r="K946" s="17">
        <v>44123</v>
      </c>
      <c r="L946" s="17" t="str">
        <f t="shared" si="71"/>
        <v>Mon</v>
      </c>
      <c r="M946" s="17">
        <v>2005</v>
      </c>
      <c r="N946" t="s">
        <v>8</v>
      </c>
      <c r="O946" t="s">
        <v>173</v>
      </c>
      <c r="P946" t="s">
        <v>50</v>
      </c>
      <c r="Q946" t="s">
        <v>5219</v>
      </c>
      <c r="R946" t="str">
        <f t="shared" si="74"/>
        <v>Dramas</v>
      </c>
    </row>
    <row r="947" spans="1:18" x14ac:dyDescent="0.2">
      <c r="A947" t="s">
        <v>5220</v>
      </c>
      <c r="B947" t="s">
        <v>1</v>
      </c>
      <c r="C947" t="str">
        <f t="shared" si="70"/>
        <v>ParaNorman</v>
      </c>
      <c r="D947" t="s">
        <v>5221</v>
      </c>
      <c r="E947" t="s">
        <v>5222</v>
      </c>
      <c r="F947" t="str">
        <f t="shared" si="72"/>
        <v>Kodi Smit-McPhee</v>
      </c>
      <c r="G947" t="s">
        <v>5223</v>
      </c>
      <c r="H947" t="s">
        <v>2</v>
      </c>
      <c r="I947" t="str">
        <f t="shared" si="73"/>
        <v>United States</v>
      </c>
      <c r="J947" t="str">
        <f>TRIM(Table1[[#This Row],[Oldest Country]])</f>
        <v>United States</v>
      </c>
      <c r="K947" s="17">
        <v>44122</v>
      </c>
      <c r="L947" s="17" t="str">
        <f t="shared" si="71"/>
        <v>Sun</v>
      </c>
      <c r="M947" s="17">
        <v>2012</v>
      </c>
      <c r="N947" t="s">
        <v>17</v>
      </c>
      <c r="O947" t="s">
        <v>202</v>
      </c>
      <c r="P947" t="s">
        <v>54</v>
      </c>
      <c r="Q947" t="s">
        <v>5224</v>
      </c>
      <c r="R947" t="str">
        <f t="shared" si="74"/>
        <v>Children &amp; Family Movies</v>
      </c>
    </row>
    <row r="948" spans="1:18" x14ac:dyDescent="0.2">
      <c r="A948" t="s">
        <v>5225</v>
      </c>
      <c r="B948" t="s">
        <v>1</v>
      </c>
      <c r="C948" t="str">
        <f t="shared" si="70"/>
        <v>I Am Vengeance</v>
      </c>
      <c r="D948" t="s">
        <v>5226</v>
      </c>
      <c r="E948" t="s">
        <v>5227</v>
      </c>
      <c r="F948" t="str">
        <f t="shared" si="72"/>
        <v>Stu Bennett</v>
      </c>
      <c r="G948" t="s">
        <v>5228</v>
      </c>
      <c r="H948" t="s">
        <v>32</v>
      </c>
      <c r="I948" t="str">
        <f t="shared" si="73"/>
        <v>United Kingdom</v>
      </c>
      <c r="J948" t="str">
        <f>TRIM(Table1[[#This Row],[Oldest Country]])</f>
        <v>United Kingdom</v>
      </c>
      <c r="K948" s="17">
        <v>44121</v>
      </c>
      <c r="L948" s="17" t="str">
        <f t="shared" si="71"/>
        <v>Sat</v>
      </c>
      <c r="M948" s="17">
        <v>2020</v>
      </c>
      <c r="N948" t="s">
        <v>154</v>
      </c>
      <c r="O948" t="s">
        <v>436</v>
      </c>
      <c r="P948" t="s">
        <v>156</v>
      </c>
      <c r="Q948" t="s">
        <v>5229</v>
      </c>
      <c r="R948" t="str">
        <f t="shared" si="74"/>
        <v>Action &amp; Adventure</v>
      </c>
    </row>
    <row r="949" spans="1:18" x14ac:dyDescent="0.2">
      <c r="A949" t="s">
        <v>5230</v>
      </c>
      <c r="B949" t="s">
        <v>1</v>
      </c>
      <c r="C949" t="str">
        <f t="shared" si="70"/>
        <v>Disconnect</v>
      </c>
      <c r="D949" t="s">
        <v>5231</v>
      </c>
      <c r="E949" t="s">
        <v>5232</v>
      </c>
      <c r="F949" t="str">
        <f t="shared" si="72"/>
        <v>Brenda Wairimu</v>
      </c>
      <c r="G949" t="s">
        <v>5233</v>
      </c>
      <c r="H949" t="s">
        <v>3345</v>
      </c>
      <c r="I949" t="str">
        <f t="shared" si="73"/>
        <v>Kenya</v>
      </c>
      <c r="J949" t="str">
        <f>TRIM(Table1[[#This Row],[Oldest Country]])</f>
        <v>Kenya</v>
      </c>
      <c r="K949" s="17">
        <v>44120</v>
      </c>
      <c r="L949" s="17" t="str">
        <f t="shared" si="71"/>
        <v>Fri</v>
      </c>
      <c r="M949" s="17">
        <v>2018</v>
      </c>
      <c r="N949" t="s">
        <v>8</v>
      </c>
      <c r="O949" t="s">
        <v>625</v>
      </c>
      <c r="P949" t="s">
        <v>75</v>
      </c>
      <c r="Q949" t="s">
        <v>5234</v>
      </c>
      <c r="R949" t="str">
        <f t="shared" si="74"/>
        <v>Comedies</v>
      </c>
    </row>
    <row r="950" spans="1:18" x14ac:dyDescent="0.2">
      <c r="A950" t="s">
        <v>5235</v>
      </c>
      <c r="B950" t="s">
        <v>1</v>
      </c>
      <c r="C950" t="str">
        <f t="shared" si="70"/>
        <v>In a Valley of Violence</v>
      </c>
      <c r="D950" t="s">
        <v>5236</v>
      </c>
      <c r="E950" t="s">
        <v>5237</v>
      </c>
      <c r="F950" t="str">
        <f t="shared" si="72"/>
        <v>Ethan Hawke</v>
      </c>
      <c r="G950" t="s">
        <v>5238</v>
      </c>
      <c r="H950" t="s">
        <v>2</v>
      </c>
      <c r="I950" t="str">
        <f t="shared" si="73"/>
        <v>United States</v>
      </c>
      <c r="J950" t="str">
        <f>TRIM(Table1[[#This Row],[Oldest Country]])</f>
        <v>United States</v>
      </c>
      <c r="K950" s="17">
        <v>44120</v>
      </c>
      <c r="L950" s="17" t="str">
        <f t="shared" si="71"/>
        <v>Fri</v>
      </c>
      <c r="M950" s="17">
        <v>2016</v>
      </c>
      <c r="N950" t="s">
        <v>154</v>
      </c>
      <c r="O950" t="s">
        <v>41</v>
      </c>
      <c r="P950" t="s">
        <v>156</v>
      </c>
      <c r="Q950" t="s">
        <v>5239</v>
      </c>
      <c r="R950" t="str">
        <f t="shared" si="74"/>
        <v>Action &amp; Adventure</v>
      </c>
    </row>
    <row r="951" spans="1:18" x14ac:dyDescent="0.2">
      <c r="A951" t="s">
        <v>5240</v>
      </c>
      <c r="B951" t="s">
        <v>6</v>
      </c>
      <c r="C951" t="str">
        <f t="shared" si="70"/>
        <v>Someone Has to Die</v>
      </c>
      <c r="D951" t="s">
        <v>5241</v>
      </c>
      <c r="E951" t="s">
        <v>1761</v>
      </c>
      <c r="F951" t="str">
        <f t="shared" si="72"/>
        <v>Carmen Maura</v>
      </c>
      <c r="G951" t="s">
        <v>5242</v>
      </c>
      <c r="H951" t="s">
        <v>5027</v>
      </c>
      <c r="I951" t="str">
        <f t="shared" si="73"/>
        <v>Mexico</v>
      </c>
      <c r="J951" t="str">
        <f>TRIM(Table1[[#This Row],[Oldest Country]])</f>
        <v>Mexico</v>
      </c>
      <c r="K951" s="17">
        <v>44120</v>
      </c>
      <c r="L951" s="17" t="str">
        <f t="shared" si="71"/>
        <v>Fri</v>
      </c>
      <c r="M951" s="17">
        <v>2020</v>
      </c>
      <c r="N951" t="s">
        <v>8</v>
      </c>
      <c r="O951" t="s">
        <v>12</v>
      </c>
      <c r="P951" t="s">
        <v>313</v>
      </c>
      <c r="Q951" t="s">
        <v>5243</v>
      </c>
      <c r="R951" t="str">
        <f t="shared" si="74"/>
        <v>Crime TV Shows</v>
      </c>
    </row>
    <row r="952" spans="1:18" x14ac:dyDescent="0.2">
      <c r="A952" t="s">
        <v>5244</v>
      </c>
      <c r="B952" t="s">
        <v>1</v>
      </c>
      <c r="C952" t="str">
        <f t="shared" si="70"/>
        <v>The Trial of the Chicago 7</v>
      </c>
      <c r="D952" t="s">
        <v>5245</v>
      </c>
      <c r="E952" t="s">
        <v>5246</v>
      </c>
      <c r="F952" t="str">
        <f t="shared" si="72"/>
        <v>Sacha Baron Cohen</v>
      </c>
      <c r="G952" t="s">
        <v>5247</v>
      </c>
      <c r="H952" t="s">
        <v>5248</v>
      </c>
      <c r="I952" t="str">
        <f t="shared" si="73"/>
        <v>United States</v>
      </c>
      <c r="J952" t="str">
        <f>TRIM(Table1[[#This Row],[Oldest Country]])</f>
        <v>United States</v>
      </c>
      <c r="K952" s="17">
        <v>44120</v>
      </c>
      <c r="L952" s="17" t="str">
        <f t="shared" si="71"/>
        <v>Fri</v>
      </c>
      <c r="M952" s="17">
        <v>2020</v>
      </c>
      <c r="N952" t="s">
        <v>154</v>
      </c>
      <c r="O952" t="s">
        <v>1100</v>
      </c>
      <c r="P952" t="s">
        <v>316</v>
      </c>
      <c r="Q952" t="s">
        <v>5249</v>
      </c>
      <c r="R952" t="str">
        <f t="shared" si="74"/>
        <v>Dramas</v>
      </c>
    </row>
    <row r="953" spans="1:18" x14ac:dyDescent="0.2">
      <c r="A953" t="s">
        <v>5250</v>
      </c>
      <c r="B953" t="s">
        <v>1</v>
      </c>
      <c r="C953" t="str">
        <f t="shared" si="70"/>
        <v>Unfriended</v>
      </c>
      <c r="D953" t="s">
        <v>5251</v>
      </c>
      <c r="E953" t="s">
        <v>5252</v>
      </c>
      <c r="F953" t="str">
        <f t="shared" si="72"/>
        <v>Shelley Hennig</v>
      </c>
      <c r="G953" t="s">
        <v>5253</v>
      </c>
      <c r="H953" t="s">
        <v>2552</v>
      </c>
      <c r="I953" t="str">
        <f t="shared" si="73"/>
        <v>United States</v>
      </c>
      <c r="J953" t="str">
        <f>TRIM(Table1[[#This Row],[Oldest Country]])</f>
        <v>United States</v>
      </c>
      <c r="K953" s="17">
        <v>44120</v>
      </c>
      <c r="L953" s="17" t="str">
        <f t="shared" si="71"/>
        <v>Fri</v>
      </c>
      <c r="M953" s="17">
        <v>2014</v>
      </c>
      <c r="N953" t="s">
        <v>154</v>
      </c>
      <c r="O953" t="s">
        <v>232</v>
      </c>
      <c r="P953" t="s">
        <v>1672</v>
      </c>
      <c r="Q953" t="s">
        <v>5254</v>
      </c>
      <c r="R953" t="str">
        <f t="shared" si="74"/>
        <v>Horror Movies</v>
      </c>
    </row>
    <row r="954" spans="1:18" x14ac:dyDescent="0.2">
      <c r="A954" t="s">
        <v>5255</v>
      </c>
      <c r="B954" t="s">
        <v>1</v>
      </c>
      <c r="C954" t="str">
        <f t="shared" si="70"/>
        <v>A Babysitter's Guide to Monster Hunting</v>
      </c>
      <c r="D954" t="s">
        <v>5256</v>
      </c>
      <c r="E954" t="s">
        <v>5257</v>
      </c>
      <c r="F954" t="str">
        <f t="shared" si="72"/>
        <v>Tamara Smart</v>
      </c>
      <c r="G954" t="s">
        <v>5258</v>
      </c>
      <c r="H954" t="s">
        <v>2</v>
      </c>
      <c r="I954" t="str">
        <f t="shared" si="73"/>
        <v>United States</v>
      </c>
      <c r="J954" t="str">
        <f>TRIM(Table1[[#This Row],[Oldest Country]])</f>
        <v>United States</v>
      </c>
      <c r="K954" s="17">
        <v>44119</v>
      </c>
      <c r="L954" s="17" t="str">
        <f t="shared" si="71"/>
        <v>Thu</v>
      </c>
      <c r="M954" s="17">
        <v>2020</v>
      </c>
      <c r="N954" t="s">
        <v>53</v>
      </c>
      <c r="O954" t="s">
        <v>173</v>
      </c>
      <c r="P954" t="s">
        <v>19</v>
      </c>
      <c r="Q954" t="s">
        <v>5259</v>
      </c>
      <c r="R954" t="str">
        <f t="shared" si="74"/>
        <v>Children &amp; Family Movies</v>
      </c>
    </row>
    <row r="955" spans="1:18" x14ac:dyDescent="0.2">
      <c r="A955" t="s">
        <v>5260</v>
      </c>
      <c r="B955" t="s">
        <v>1</v>
      </c>
      <c r="C955" t="str">
        <f t="shared" si="70"/>
        <v>Batman</v>
      </c>
      <c r="D955" t="s">
        <v>5261</v>
      </c>
      <c r="E955" t="s">
        <v>5262</v>
      </c>
      <c r="F955" t="str">
        <f t="shared" si="72"/>
        <v>Kevin Conroy</v>
      </c>
      <c r="G955" t="s">
        <v>5263</v>
      </c>
      <c r="H955" t="s">
        <v>2</v>
      </c>
      <c r="I955" t="str">
        <f t="shared" si="73"/>
        <v>United States</v>
      </c>
      <c r="J955" t="str">
        <f>TRIM(Table1[[#This Row],[Oldest Country]])</f>
        <v>United States</v>
      </c>
      <c r="K955" s="17">
        <v>44119</v>
      </c>
      <c r="L955" s="17" t="str">
        <f t="shared" si="71"/>
        <v>Thu</v>
      </c>
      <c r="M955" s="17">
        <v>2016</v>
      </c>
      <c r="N955" t="s">
        <v>154</v>
      </c>
      <c r="O955" t="s">
        <v>1939</v>
      </c>
      <c r="P955" t="s">
        <v>156</v>
      </c>
      <c r="Q955" t="s">
        <v>5264</v>
      </c>
      <c r="R955" t="str">
        <f t="shared" si="74"/>
        <v>Action &amp; Adventure</v>
      </c>
    </row>
    <row r="956" spans="1:18" x14ac:dyDescent="0.2">
      <c r="A956" t="s">
        <v>5265</v>
      </c>
      <c r="B956" t="s">
        <v>1</v>
      </c>
      <c r="C956" t="str">
        <f t="shared" si="70"/>
        <v>El-Khawaga's Dilemma</v>
      </c>
      <c r="D956" t="s">
        <v>5266</v>
      </c>
      <c r="E956" t="s">
        <v>5267</v>
      </c>
      <c r="F956" t="str">
        <f t="shared" si="72"/>
        <v>Hassan El Raddad</v>
      </c>
      <c r="G956" t="s">
        <v>5268</v>
      </c>
      <c r="H956" t="s">
        <v>1410</v>
      </c>
      <c r="I956" t="str">
        <f t="shared" si="73"/>
        <v>Egypt</v>
      </c>
      <c r="J956" t="str">
        <f>TRIM(Table1[[#This Row],[Oldest Country]])</f>
        <v>Egypt</v>
      </c>
      <c r="K956" s="17">
        <v>44119</v>
      </c>
      <c r="L956" s="17" t="str">
        <f t="shared" si="71"/>
        <v>Thu</v>
      </c>
      <c r="M956" s="17">
        <v>2018</v>
      </c>
      <c r="N956" t="s">
        <v>33</v>
      </c>
      <c r="O956" t="s">
        <v>60</v>
      </c>
      <c r="P956" t="s">
        <v>658</v>
      </c>
      <c r="Q956" t="s">
        <v>5269</v>
      </c>
      <c r="R956" t="str">
        <f t="shared" si="74"/>
        <v>Action &amp; Adventure</v>
      </c>
    </row>
    <row r="957" spans="1:18" x14ac:dyDescent="0.2">
      <c r="A957" t="s">
        <v>5270</v>
      </c>
      <c r="B957" t="s">
        <v>1</v>
      </c>
      <c r="C957" t="str">
        <f t="shared" si="70"/>
        <v>Kartini</v>
      </c>
      <c r="D957" t="s">
        <v>5271</v>
      </c>
      <c r="E957" t="s">
        <v>3942</v>
      </c>
      <c r="F957" t="str">
        <f t="shared" si="72"/>
        <v>Dian Sastrowardoyo</v>
      </c>
      <c r="G957" t="s">
        <v>5272</v>
      </c>
      <c r="H957" t="s">
        <v>5273</v>
      </c>
      <c r="I957" t="str">
        <f t="shared" si="73"/>
        <v>Indonesia</v>
      </c>
      <c r="J957" t="str">
        <f>TRIM(Table1[[#This Row],[Oldest Country]])</f>
        <v>Indonesia</v>
      </c>
      <c r="K957" s="17">
        <v>44119</v>
      </c>
      <c r="L957" s="17" t="str">
        <f t="shared" si="71"/>
        <v>Thu</v>
      </c>
      <c r="M957" s="17">
        <v>2017</v>
      </c>
      <c r="N957" t="s">
        <v>53</v>
      </c>
      <c r="O957" t="s">
        <v>349</v>
      </c>
      <c r="P957" t="s">
        <v>50</v>
      </c>
      <c r="Q957" t="s">
        <v>5274</v>
      </c>
      <c r="R957" t="str">
        <f t="shared" si="74"/>
        <v>Dramas</v>
      </c>
    </row>
    <row r="958" spans="1:18" x14ac:dyDescent="0.2">
      <c r="A958" t="s">
        <v>5275</v>
      </c>
      <c r="B958" t="s">
        <v>1</v>
      </c>
      <c r="C958" t="str">
        <f t="shared" si="70"/>
        <v>Love Like the Falling Rain</v>
      </c>
      <c r="D958" t="s">
        <v>5276</v>
      </c>
      <c r="E958" t="s">
        <v>5277</v>
      </c>
      <c r="F958" t="str">
        <f t="shared" si="72"/>
        <v>Jefri Nichol</v>
      </c>
      <c r="G958" t="s">
        <v>5278</v>
      </c>
      <c r="H958" t="s">
        <v>1308</v>
      </c>
      <c r="I958" t="str">
        <f t="shared" si="73"/>
        <v>Indonesia</v>
      </c>
      <c r="J958" t="str">
        <f>TRIM(Table1[[#This Row],[Oldest Country]])</f>
        <v>Indonesia</v>
      </c>
      <c r="K958" s="17">
        <v>44119</v>
      </c>
      <c r="L958" s="17" t="str">
        <f t="shared" si="71"/>
        <v>Thu</v>
      </c>
      <c r="M958" s="17">
        <v>2020</v>
      </c>
      <c r="N958" t="s">
        <v>33</v>
      </c>
      <c r="O958" t="s">
        <v>265</v>
      </c>
      <c r="P958" t="s">
        <v>278</v>
      </c>
      <c r="Q958" t="s">
        <v>5279</v>
      </c>
      <c r="R958" t="str">
        <f t="shared" si="74"/>
        <v>Dramas</v>
      </c>
    </row>
    <row r="959" spans="1:18" x14ac:dyDescent="0.2">
      <c r="A959" t="s">
        <v>5280</v>
      </c>
      <c r="B959" t="s">
        <v>1</v>
      </c>
      <c r="C959" t="str">
        <f t="shared" si="70"/>
        <v>A Choo</v>
      </c>
      <c r="D959" t="s">
        <v>5281</v>
      </c>
      <c r="E959" t="s">
        <v>5282</v>
      </c>
      <c r="F959" t="str">
        <f t="shared" si="72"/>
        <v>Kai Ko</v>
      </c>
      <c r="G959" t="s">
        <v>5283</v>
      </c>
      <c r="H959" t="s">
        <v>966</v>
      </c>
      <c r="I959" t="str">
        <f t="shared" si="73"/>
        <v>Taiwan</v>
      </c>
      <c r="J959" t="str">
        <f>TRIM(Table1[[#This Row],[Oldest Country]])</f>
        <v>Taiwan</v>
      </c>
      <c r="K959" s="17">
        <v>44118</v>
      </c>
      <c r="L959" s="17" t="str">
        <f t="shared" si="71"/>
        <v>Wed</v>
      </c>
      <c r="M959" s="17">
        <v>2020</v>
      </c>
      <c r="N959" t="s">
        <v>33</v>
      </c>
      <c r="O959" t="s">
        <v>495</v>
      </c>
      <c r="P959" t="s">
        <v>5284</v>
      </c>
      <c r="Q959" t="s">
        <v>5285</v>
      </c>
      <c r="R959" t="str">
        <f t="shared" si="74"/>
        <v>Action &amp; Adventure</v>
      </c>
    </row>
    <row r="960" spans="1:18" x14ac:dyDescent="0.2">
      <c r="A960" t="s">
        <v>5286</v>
      </c>
      <c r="B960" t="s">
        <v>1</v>
      </c>
      <c r="C960" t="str">
        <f t="shared" si="70"/>
        <v>BLACKPINK</v>
      </c>
      <c r="D960" t="s">
        <v>5287</v>
      </c>
      <c r="E960" t="s">
        <v>5288</v>
      </c>
      <c r="F960" t="str">
        <f t="shared" si="72"/>
        <v>Blackpink</v>
      </c>
      <c r="G960" t="s">
        <v>5289</v>
      </c>
      <c r="H960" t="s">
        <v>2</v>
      </c>
      <c r="I960" t="str">
        <f t="shared" si="73"/>
        <v>United States</v>
      </c>
      <c r="J960" t="str">
        <f>TRIM(Table1[[#This Row],[Oldest Country]])</f>
        <v>United States</v>
      </c>
      <c r="K960" s="17">
        <v>44118</v>
      </c>
      <c r="L960" s="17" t="str">
        <f t="shared" si="71"/>
        <v>Wed</v>
      </c>
      <c r="M960" s="17">
        <v>2020</v>
      </c>
      <c r="N960" t="s">
        <v>33</v>
      </c>
      <c r="O960" t="s">
        <v>296</v>
      </c>
      <c r="P960" t="s">
        <v>291</v>
      </c>
      <c r="Q960" t="s">
        <v>5290</v>
      </c>
      <c r="R960" t="str">
        <f t="shared" si="74"/>
        <v>Documentaries</v>
      </c>
    </row>
    <row r="961" spans="1:18" x14ac:dyDescent="0.2">
      <c r="A961" t="s">
        <v>5291</v>
      </c>
      <c r="B961" t="s">
        <v>1</v>
      </c>
      <c r="C961" t="str">
        <f t="shared" si="70"/>
        <v>Fida</v>
      </c>
      <c r="D961" t="s">
        <v>5292</v>
      </c>
      <c r="E961" t="s">
        <v>5293</v>
      </c>
      <c r="F961" t="str">
        <f t="shared" si="72"/>
        <v>Fardeen Khan</v>
      </c>
      <c r="G961" t="s">
        <v>5294</v>
      </c>
      <c r="H961" t="s">
        <v>14</v>
      </c>
      <c r="I961" t="str">
        <f t="shared" si="73"/>
        <v>India</v>
      </c>
      <c r="J961" t="str">
        <f>TRIM(Table1[[#This Row],[Oldest Country]])</f>
        <v>India</v>
      </c>
      <c r="K961" s="17">
        <v>44117</v>
      </c>
      <c r="L961" s="17" t="str">
        <f t="shared" si="71"/>
        <v>Tue</v>
      </c>
      <c r="M961" s="17">
        <v>2004</v>
      </c>
      <c r="N961" t="s">
        <v>33</v>
      </c>
      <c r="O961" t="s">
        <v>297</v>
      </c>
      <c r="P961" t="s">
        <v>1441</v>
      </c>
      <c r="Q961" t="s">
        <v>5295</v>
      </c>
      <c r="R961" t="str">
        <f t="shared" si="74"/>
        <v>International Movies</v>
      </c>
    </row>
    <row r="962" spans="1:18" x14ac:dyDescent="0.2">
      <c r="A962" t="s">
        <v>5296</v>
      </c>
      <c r="B962" t="s">
        <v>1</v>
      </c>
      <c r="C962" t="str">
        <f t="shared" ref="C962:C1025" si="75">IFERROR(LEFT(D962, FIND(":", D962)-1), D962)</f>
        <v>Octonauts &amp; the Great Barrier Reef</v>
      </c>
      <c r="D962" t="s">
        <v>5297</v>
      </c>
      <c r="E962" t="s">
        <v>3174</v>
      </c>
      <c r="F962" t="str">
        <f t="shared" si="72"/>
        <v>Simon Greenall</v>
      </c>
      <c r="G962" t="s">
        <v>3175</v>
      </c>
      <c r="H962" t="s">
        <v>32</v>
      </c>
      <c r="I962" t="str">
        <f t="shared" si="73"/>
        <v>United Kingdom</v>
      </c>
      <c r="J962" t="str">
        <f>TRIM(Table1[[#This Row],[Oldest Country]])</f>
        <v>United Kingdom</v>
      </c>
      <c r="K962" s="17">
        <v>44117</v>
      </c>
      <c r="L962" s="17" t="str">
        <f t="shared" ref="L962:L1025" si="76">TEXT(K:K, "DDD")</f>
        <v>Tue</v>
      </c>
      <c r="M962" s="17">
        <v>2020</v>
      </c>
      <c r="N962" t="s">
        <v>68</v>
      </c>
      <c r="O962" t="s">
        <v>2284</v>
      </c>
      <c r="P962" t="s">
        <v>19</v>
      </c>
      <c r="Q962" t="s">
        <v>5298</v>
      </c>
      <c r="R962" t="str">
        <f t="shared" si="74"/>
        <v>Children &amp; Family Movies</v>
      </c>
    </row>
    <row r="963" spans="1:18" x14ac:dyDescent="0.2">
      <c r="A963" t="s">
        <v>5299</v>
      </c>
      <c r="B963" t="s">
        <v>1</v>
      </c>
      <c r="C963" t="str">
        <f t="shared" si="75"/>
        <v>Dil</v>
      </c>
      <c r="D963" t="s">
        <v>5300</v>
      </c>
      <c r="E963" t="s">
        <v>5301</v>
      </c>
      <c r="F963" t="str">
        <f t="shared" ref="F963:F1026" si="77">IFERROR(LEFT(G963, FIND(",",G963)-1),G963)</f>
        <v>Aamir Khan</v>
      </c>
      <c r="G963" t="s">
        <v>5302</v>
      </c>
      <c r="H963" t="s">
        <v>14</v>
      </c>
      <c r="I963" t="str">
        <f t="shared" ref="I963:I1026" si="78">IFERROR(LEFT(H963, FIND(",", H963) -1), H963)</f>
        <v>India</v>
      </c>
      <c r="J963" t="str">
        <f>TRIM(Table1[[#This Row],[Oldest Country]])</f>
        <v>India</v>
      </c>
      <c r="K963" s="17">
        <v>44116</v>
      </c>
      <c r="L963" s="17" t="str">
        <f t="shared" si="76"/>
        <v>Mon</v>
      </c>
      <c r="M963" s="17">
        <v>1990</v>
      </c>
      <c r="N963" t="s">
        <v>33</v>
      </c>
      <c r="O963" t="s">
        <v>693</v>
      </c>
      <c r="P963" t="s">
        <v>250</v>
      </c>
      <c r="Q963" t="s">
        <v>5303</v>
      </c>
      <c r="R963" t="str">
        <f t="shared" ref="R963:R1026" si="79">IFERROR(LEFT(P963, FIND(",", P963)-1), P963)</f>
        <v>Comedies</v>
      </c>
    </row>
    <row r="964" spans="1:18" x14ac:dyDescent="0.2">
      <c r="A964" t="s">
        <v>5304</v>
      </c>
      <c r="B964" t="s">
        <v>1</v>
      </c>
      <c r="C964" t="str">
        <f t="shared" si="75"/>
        <v>Disco Dancer</v>
      </c>
      <c r="D964" t="s">
        <v>5305</v>
      </c>
      <c r="E964" t="s">
        <v>5306</v>
      </c>
      <c r="F964" t="str">
        <f t="shared" si="77"/>
        <v>Mithun Chakraborty</v>
      </c>
      <c r="G964" t="s">
        <v>5307</v>
      </c>
      <c r="H964" t="s">
        <v>14</v>
      </c>
      <c r="I964" t="str">
        <f t="shared" si="78"/>
        <v>India</v>
      </c>
      <c r="J964" t="str">
        <f>TRIM(Table1[[#This Row],[Oldest Country]])</f>
        <v>India</v>
      </c>
      <c r="K964" s="17">
        <v>44116</v>
      </c>
      <c r="L964" s="17" t="str">
        <f t="shared" si="76"/>
        <v>Mon</v>
      </c>
      <c r="M964" s="17">
        <v>1982</v>
      </c>
      <c r="N964" t="s">
        <v>33</v>
      </c>
      <c r="O964" t="s">
        <v>3481</v>
      </c>
      <c r="P964" t="s">
        <v>5308</v>
      </c>
      <c r="Q964" t="s">
        <v>5309</v>
      </c>
      <c r="R964" t="str">
        <f t="shared" si="79"/>
        <v>Cult Movies</v>
      </c>
    </row>
    <row r="965" spans="1:18" x14ac:dyDescent="0.2">
      <c r="A965" t="s">
        <v>5310</v>
      </c>
      <c r="B965" t="s">
        <v>1</v>
      </c>
      <c r="C965" t="str">
        <f t="shared" si="75"/>
        <v>Hunterrr</v>
      </c>
      <c r="D965" t="s">
        <v>5311</v>
      </c>
      <c r="E965" t="s">
        <v>5312</v>
      </c>
      <c r="F965" t="str">
        <f t="shared" si="77"/>
        <v>Gulshan Devaiah</v>
      </c>
      <c r="G965" t="s">
        <v>5313</v>
      </c>
      <c r="H965" t="s">
        <v>14</v>
      </c>
      <c r="I965" t="str">
        <f t="shared" si="78"/>
        <v>India</v>
      </c>
      <c r="J965" t="str">
        <f>TRIM(Table1[[#This Row],[Oldest Country]])</f>
        <v>India</v>
      </c>
      <c r="K965" s="17">
        <v>44116</v>
      </c>
      <c r="L965" s="17" t="str">
        <f t="shared" si="76"/>
        <v>Mon</v>
      </c>
      <c r="M965" s="17">
        <v>2015</v>
      </c>
      <c r="N965" t="s">
        <v>8</v>
      </c>
      <c r="O965" t="s">
        <v>804</v>
      </c>
      <c r="P965" t="s">
        <v>75</v>
      </c>
      <c r="Q965" t="s">
        <v>5314</v>
      </c>
      <c r="R965" t="str">
        <f t="shared" si="79"/>
        <v>Comedies</v>
      </c>
    </row>
    <row r="966" spans="1:18" x14ac:dyDescent="0.2">
      <c r="A966" t="s">
        <v>5315</v>
      </c>
      <c r="B966" t="s">
        <v>1</v>
      </c>
      <c r="C966" t="str">
        <f t="shared" si="75"/>
        <v>Phir Hera Pheri</v>
      </c>
      <c r="D966" t="s">
        <v>5316</v>
      </c>
      <c r="E966" t="s">
        <v>5317</v>
      </c>
      <c r="F966" t="str">
        <f t="shared" si="77"/>
        <v>Akshay Kumar</v>
      </c>
      <c r="G966" t="s">
        <v>5318</v>
      </c>
      <c r="H966" t="s">
        <v>14</v>
      </c>
      <c r="I966" t="str">
        <f t="shared" si="78"/>
        <v>India</v>
      </c>
      <c r="J966" t="str">
        <f>TRIM(Table1[[#This Row],[Oldest Country]])</f>
        <v>India</v>
      </c>
      <c r="K966" s="17">
        <v>44116</v>
      </c>
      <c r="L966" s="17" t="str">
        <f t="shared" si="76"/>
        <v>Mon</v>
      </c>
      <c r="M966" s="17">
        <v>2006</v>
      </c>
      <c r="N966" t="s">
        <v>33</v>
      </c>
      <c r="O966" t="s">
        <v>708</v>
      </c>
      <c r="P966" t="s">
        <v>66</v>
      </c>
      <c r="Q966" t="s">
        <v>5319</v>
      </c>
      <c r="R966" t="str">
        <f t="shared" si="79"/>
        <v>Comedies</v>
      </c>
    </row>
    <row r="967" spans="1:18" x14ac:dyDescent="0.2">
      <c r="A967" t="s">
        <v>5320</v>
      </c>
      <c r="B967" t="s">
        <v>1</v>
      </c>
      <c r="C967" t="str">
        <f t="shared" si="75"/>
        <v>The Legend of Bhagat Singh</v>
      </c>
      <c r="D967" t="s">
        <v>5321</v>
      </c>
      <c r="E967" t="s">
        <v>5063</v>
      </c>
      <c r="F967" t="str">
        <f t="shared" si="77"/>
        <v>Ajay Devgn</v>
      </c>
      <c r="G967" t="s">
        <v>5322</v>
      </c>
      <c r="H967" t="s">
        <v>14</v>
      </c>
      <c r="I967" t="str">
        <f t="shared" si="78"/>
        <v>India</v>
      </c>
      <c r="J967" t="str">
        <f>TRIM(Table1[[#This Row],[Oldest Country]])</f>
        <v>India</v>
      </c>
      <c r="K967" s="17">
        <v>44116</v>
      </c>
      <c r="L967" s="17" t="str">
        <f t="shared" si="76"/>
        <v>Mon</v>
      </c>
      <c r="M967" s="17">
        <v>2002</v>
      </c>
      <c r="N967" t="s">
        <v>33</v>
      </c>
      <c r="O967" t="s">
        <v>610</v>
      </c>
      <c r="P967" t="s">
        <v>50</v>
      </c>
      <c r="Q967" t="s">
        <v>5323</v>
      </c>
      <c r="R967" t="str">
        <f t="shared" si="79"/>
        <v>Dramas</v>
      </c>
    </row>
    <row r="968" spans="1:18" x14ac:dyDescent="0.2">
      <c r="A968" t="s">
        <v>5324</v>
      </c>
      <c r="B968" t="s">
        <v>1</v>
      </c>
      <c r="C968" t="str">
        <f t="shared" si="75"/>
        <v>House of the Witch</v>
      </c>
      <c r="D968" t="s">
        <v>5325</v>
      </c>
      <c r="E968" t="s">
        <v>3599</v>
      </c>
      <c r="F968" t="str">
        <f t="shared" si="77"/>
        <v>Emily Bader</v>
      </c>
      <c r="G968" t="s">
        <v>5326</v>
      </c>
      <c r="H968" t="s">
        <v>2</v>
      </c>
      <c r="I968" t="str">
        <f t="shared" si="78"/>
        <v>United States</v>
      </c>
      <c r="J968" t="str">
        <f>TRIM(Table1[[#This Row],[Oldest Country]])</f>
        <v>United States</v>
      </c>
      <c r="K968" s="17">
        <v>44115</v>
      </c>
      <c r="L968" s="17" t="str">
        <f t="shared" si="76"/>
        <v>Sun</v>
      </c>
      <c r="M968" s="17">
        <v>2017</v>
      </c>
      <c r="N968" t="s">
        <v>8</v>
      </c>
      <c r="O968" t="s">
        <v>536</v>
      </c>
      <c r="P968" t="s">
        <v>777</v>
      </c>
      <c r="Q968" t="s">
        <v>5327</v>
      </c>
      <c r="R968" t="str">
        <f t="shared" si="79"/>
        <v>Horror Movies</v>
      </c>
    </row>
    <row r="969" spans="1:18" x14ac:dyDescent="0.2">
      <c r="A969" t="s">
        <v>5328</v>
      </c>
      <c r="B969" t="s">
        <v>1</v>
      </c>
      <c r="C969" t="str">
        <f t="shared" si="75"/>
        <v>Ginny Weds Sunny</v>
      </c>
      <c r="D969" t="s">
        <v>5329</v>
      </c>
      <c r="E969" t="s">
        <v>5330</v>
      </c>
      <c r="F969" t="str">
        <f t="shared" si="77"/>
        <v>Yami Gautam</v>
      </c>
      <c r="G969" t="s">
        <v>5331</v>
      </c>
      <c r="H969" t="s">
        <v>14</v>
      </c>
      <c r="I969" t="str">
        <f t="shared" si="78"/>
        <v>India</v>
      </c>
      <c r="J969" t="str">
        <f>TRIM(Table1[[#This Row],[Oldest Country]])</f>
        <v>India</v>
      </c>
      <c r="K969" s="17">
        <v>44113</v>
      </c>
      <c r="L969" s="17" t="str">
        <f t="shared" si="76"/>
        <v>Fri</v>
      </c>
      <c r="M969" s="17">
        <v>2020</v>
      </c>
      <c r="N969" t="s">
        <v>8</v>
      </c>
      <c r="O969" t="s">
        <v>1453</v>
      </c>
      <c r="P969" t="s">
        <v>75</v>
      </c>
      <c r="Q969" t="s">
        <v>5332</v>
      </c>
      <c r="R969" t="str">
        <f t="shared" si="79"/>
        <v>Comedies</v>
      </c>
    </row>
    <row r="970" spans="1:18" x14ac:dyDescent="0.2">
      <c r="A970" t="s">
        <v>5333</v>
      </c>
      <c r="B970" t="s">
        <v>1</v>
      </c>
      <c r="C970" t="str">
        <f t="shared" si="75"/>
        <v>My Step Dad</v>
      </c>
      <c r="D970" t="s">
        <v>5334</v>
      </c>
      <c r="E970" t="s">
        <v>2642</v>
      </c>
      <c r="F970" t="str">
        <f t="shared" si="77"/>
        <v>Onur Buldu</v>
      </c>
      <c r="G970" t="s">
        <v>5335</v>
      </c>
      <c r="H970" t="s">
        <v>5336</v>
      </c>
      <c r="I970" t="str">
        <f t="shared" si="78"/>
        <v>Turkey</v>
      </c>
      <c r="J970" t="str">
        <f>TRIM(Table1[[#This Row],[Oldest Country]])</f>
        <v>Turkey</v>
      </c>
      <c r="K970" s="17">
        <v>44113</v>
      </c>
      <c r="L970" s="17" t="str">
        <f t="shared" si="76"/>
        <v>Fri</v>
      </c>
      <c r="M970" s="17">
        <v>2018</v>
      </c>
      <c r="N970" t="s">
        <v>8</v>
      </c>
      <c r="O970" t="s">
        <v>188</v>
      </c>
      <c r="P970" t="s">
        <v>66</v>
      </c>
      <c r="Q970" t="s">
        <v>5337</v>
      </c>
      <c r="R970" t="str">
        <f t="shared" si="79"/>
        <v>Comedies</v>
      </c>
    </row>
    <row r="971" spans="1:18" x14ac:dyDescent="0.2">
      <c r="A971" t="s">
        <v>5338</v>
      </c>
      <c r="B971" t="s">
        <v>1</v>
      </c>
      <c r="C971" t="str">
        <f t="shared" si="75"/>
        <v>The Forty-Year-Old Version</v>
      </c>
      <c r="D971" t="s">
        <v>5339</v>
      </c>
      <c r="E971" t="s">
        <v>5340</v>
      </c>
      <c r="F971" t="str">
        <f t="shared" si="77"/>
        <v>Radha Blank</v>
      </c>
      <c r="G971" t="s">
        <v>5341</v>
      </c>
      <c r="H971" t="s">
        <v>2</v>
      </c>
      <c r="I971" t="str">
        <f t="shared" si="78"/>
        <v>United States</v>
      </c>
      <c r="J971" t="str">
        <f>TRIM(Table1[[#This Row],[Oldest Country]])</f>
        <v>United States</v>
      </c>
      <c r="K971" s="17">
        <v>44113</v>
      </c>
      <c r="L971" s="17" t="str">
        <f t="shared" si="76"/>
        <v>Fri</v>
      </c>
      <c r="M971" s="17">
        <v>2020</v>
      </c>
      <c r="N971" t="s">
        <v>154</v>
      </c>
      <c r="O971" t="s">
        <v>126</v>
      </c>
      <c r="P971" t="s">
        <v>337</v>
      </c>
      <c r="Q971" t="s">
        <v>5342</v>
      </c>
      <c r="R971" t="str">
        <f t="shared" si="79"/>
        <v>Comedies</v>
      </c>
    </row>
    <row r="972" spans="1:18" x14ac:dyDescent="0.2">
      <c r="A972" t="s">
        <v>5343</v>
      </c>
      <c r="B972" t="s">
        <v>1</v>
      </c>
      <c r="C972" t="str">
        <f t="shared" si="75"/>
        <v>Bigflo &amp; Oli</v>
      </c>
      <c r="D972" t="s">
        <v>5344</v>
      </c>
      <c r="E972" t="s">
        <v>5345</v>
      </c>
      <c r="F972" t="str">
        <f t="shared" si="77"/>
        <v>Bigflo &amp; Oli</v>
      </c>
      <c r="G972" t="s">
        <v>5346</v>
      </c>
      <c r="H972" t="s">
        <v>275</v>
      </c>
      <c r="I972" t="str">
        <f t="shared" si="78"/>
        <v>France</v>
      </c>
      <c r="J972" t="str">
        <f>TRIM(Table1[[#This Row],[Oldest Country]])</f>
        <v>France</v>
      </c>
      <c r="K972" s="17">
        <v>44112</v>
      </c>
      <c r="L972" s="17" t="str">
        <f t="shared" si="76"/>
        <v>Thu</v>
      </c>
      <c r="M972" s="17">
        <v>2020</v>
      </c>
      <c r="N972" t="s">
        <v>8</v>
      </c>
      <c r="O972" t="s">
        <v>188</v>
      </c>
      <c r="P972" t="s">
        <v>1310</v>
      </c>
      <c r="Q972" t="s">
        <v>5347</v>
      </c>
      <c r="R972" t="str">
        <f t="shared" si="79"/>
        <v>Documentaries</v>
      </c>
    </row>
    <row r="973" spans="1:18" x14ac:dyDescent="0.2">
      <c r="A973" t="s">
        <v>5348</v>
      </c>
      <c r="B973" t="s">
        <v>1</v>
      </c>
      <c r="C973" t="str">
        <f t="shared" si="75"/>
        <v>Palermo Hollywood</v>
      </c>
      <c r="D973" t="s">
        <v>5349</v>
      </c>
      <c r="E973" t="s">
        <v>5350</v>
      </c>
      <c r="F973" t="str">
        <f t="shared" si="77"/>
        <v>Brian Maya</v>
      </c>
      <c r="G973" t="s">
        <v>5351</v>
      </c>
      <c r="H973" t="s">
        <v>837</v>
      </c>
      <c r="I973" t="str">
        <f t="shared" si="78"/>
        <v>Argentina</v>
      </c>
      <c r="J973" t="str">
        <f>TRIM(Table1[[#This Row],[Oldest Country]])</f>
        <v>Argentina</v>
      </c>
      <c r="K973" s="17">
        <v>44112</v>
      </c>
      <c r="L973" s="17" t="str">
        <f t="shared" si="76"/>
        <v>Thu</v>
      </c>
      <c r="M973" s="17">
        <v>2004</v>
      </c>
      <c r="N973" t="s">
        <v>8</v>
      </c>
      <c r="O973" t="s">
        <v>100</v>
      </c>
      <c r="P973" t="s">
        <v>50</v>
      </c>
      <c r="Q973" t="s">
        <v>5352</v>
      </c>
      <c r="R973" t="str">
        <f t="shared" si="79"/>
        <v>Dramas</v>
      </c>
    </row>
    <row r="974" spans="1:18" x14ac:dyDescent="0.2">
      <c r="A974" t="s">
        <v>5353</v>
      </c>
      <c r="B974" t="s">
        <v>1</v>
      </c>
      <c r="C974" t="str">
        <f t="shared" si="75"/>
        <v>Hubie Halloween</v>
      </c>
      <c r="D974" t="s">
        <v>5354</v>
      </c>
      <c r="E974" t="s">
        <v>814</v>
      </c>
      <c r="F974" t="str">
        <f t="shared" si="77"/>
        <v>Adam Sandler</v>
      </c>
      <c r="G974" t="s">
        <v>5355</v>
      </c>
      <c r="H974" t="s">
        <v>2</v>
      </c>
      <c r="I974" t="str">
        <f t="shared" si="78"/>
        <v>United States</v>
      </c>
      <c r="J974" t="str">
        <f>TRIM(Table1[[#This Row],[Oldest Country]])</f>
        <v>United States</v>
      </c>
      <c r="K974" s="17">
        <v>44111</v>
      </c>
      <c r="L974" s="17" t="str">
        <f t="shared" si="76"/>
        <v>Wed</v>
      </c>
      <c r="M974" s="17">
        <v>2020</v>
      </c>
      <c r="N974" t="s">
        <v>3</v>
      </c>
      <c r="O974" t="s">
        <v>41</v>
      </c>
      <c r="P974" t="s">
        <v>1915</v>
      </c>
      <c r="Q974" t="s">
        <v>5356</v>
      </c>
      <c r="R974" t="str">
        <f t="shared" si="79"/>
        <v>Comedies</v>
      </c>
    </row>
    <row r="975" spans="1:18" x14ac:dyDescent="0.2">
      <c r="A975" t="s">
        <v>5357</v>
      </c>
      <c r="B975" t="s">
        <v>6</v>
      </c>
      <c r="C975" t="str">
        <f t="shared" si="75"/>
        <v>To the Lake</v>
      </c>
      <c r="D975" t="s">
        <v>5358</v>
      </c>
      <c r="E975" t="s">
        <v>5359</v>
      </c>
      <c r="F975" t="str">
        <f t="shared" si="77"/>
        <v>Viktoriya Isakova</v>
      </c>
      <c r="G975" t="s">
        <v>5360</v>
      </c>
      <c r="H975" t="s">
        <v>490</v>
      </c>
      <c r="I975" t="str">
        <f t="shared" si="78"/>
        <v>Russia</v>
      </c>
      <c r="J975" t="str">
        <f>TRIM(Table1[[#This Row],[Oldest Country]])</f>
        <v>Russia</v>
      </c>
      <c r="K975" s="17">
        <v>44111</v>
      </c>
      <c r="L975" s="17" t="str">
        <f t="shared" si="76"/>
        <v>Wed</v>
      </c>
      <c r="M975" s="17">
        <v>2020</v>
      </c>
      <c r="N975" t="s">
        <v>8</v>
      </c>
      <c r="O975" t="s">
        <v>12</v>
      </c>
      <c r="P975" t="s">
        <v>10</v>
      </c>
      <c r="Q975" t="s">
        <v>5361</v>
      </c>
      <c r="R975" t="str">
        <f t="shared" si="79"/>
        <v>International TV Shows</v>
      </c>
    </row>
    <row r="976" spans="1:18" x14ac:dyDescent="0.2">
      <c r="A976" t="s">
        <v>5362</v>
      </c>
      <c r="B976" t="s">
        <v>1</v>
      </c>
      <c r="C976" t="str">
        <f t="shared" si="75"/>
        <v>American Pie 9</v>
      </c>
      <c r="D976" t="s">
        <v>5363</v>
      </c>
      <c r="E976" t="s">
        <v>5364</v>
      </c>
      <c r="F976" t="str">
        <f t="shared" si="77"/>
        <v>Madison Pettis</v>
      </c>
      <c r="G976" t="s">
        <v>5365</v>
      </c>
      <c r="H976" t="s">
        <v>2</v>
      </c>
      <c r="I976" t="str">
        <f t="shared" si="78"/>
        <v>United States</v>
      </c>
      <c r="J976" t="str">
        <f>TRIM(Table1[[#This Row],[Oldest Country]])</f>
        <v>United States</v>
      </c>
      <c r="K976" s="17">
        <v>44110</v>
      </c>
      <c r="L976" s="17" t="str">
        <f t="shared" si="76"/>
        <v>Tue</v>
      </c>
      <c r="M976" s="17">
        <v>2020</v>
      </c>
      <c r="N976" t="s">
        <v>154</v>
      </c>
      <c r="O976" t="s">
        <v>118</v>
      </c>
      <c r="P976" t="s">
        <v>86</v>
      </c>
      <c r="Q976" t="s">
        <v>5366</v>
      </c>
      <c r="R976" t="str">
        <f t="shared" si="79"/>
        <v>Comedies</v>
      </c>
    </row>
    <row r="977" spans="1:18" x14ac:dyDescent="0.2">
      <c r="A977" t="s">
        <v>5367</v>
      </c>
      <c r="B977" t="s">
        <v>1</v>
      </c>
      <c r="C977" t="str">
        <f t="shared" si="75"/>
        <v>Dolly Parton</v>
      </c>
      <c r="D977" t="s">
        <v>5368</v>
      </c>
      <c r="E977" t="s">
        <v>5369</v>
      </c>
      <c r="F977" t="str">
        <f t="shared" si="77"/>
        <v>Dolly Parton</v>
      </c>
      <c r="G977" t="s">
        <v>2958</v>
      </c>
      <c r="H977" t="s">
        <v>32</v>
      </c>
      <c r="I977" t="str">
        <f t="shared" si="78"/>
        <v>United Kingdom</v>
      </c>
      <c r="J977" t="str">
        <f>TRIM(Table1[[#This Row],[Oldest Country]])</f>
        <v>United Kingdom</v>
      </c>
      <c r="K977" s="17">
        <v>44110</v>
      </c>
      <c r="L977" s="17" t="str">
        <f t="shared" si="76"/>
        <v>Tue</v>
      </c>
      <c r="M977" s="17">
        <v>2019</v>
      </c>
      <c r="N977" t="s">
        <v>33</v>
      </c>
      <c r="O977" t="s">
        <v>4</v>
      </c>
      <c r="P977" t="s">
        <v>291</v>
      </c>
      <c r="Q977" t="s">
        <v>5370</v>
      </c>
      <c r="R977" t="str">
        <f t="shared" si="79"/>
        <v>Documentaries</v>
      </c>
    </row>
    <row r="978" spans="1:18" x14ac:dyDescent="0.2">
      <c r="A978" t="s">
        <v>5371</v>
      </c>
      <c r="B978" t="s">
        <v>1</v>
      </c>
      <c r="C978" t="str">
        <f t="shared" si="75"/>
        <v>StarBeam</v>
      </c>
      <c r="D978" t="s">
        <v>5372</v>
      </c>
      <c r="E978" t="s">
        <v>5373</v>
      </c>
      <c r="F978" t="str">
        <f t="shared" si="77"/>
        <v>Nahanni Mitchell</v>
      </c>
      <c r="G978" t="s">
        <v>5374</v>
      </c>
      <c r="H978" t="s">
        <v>508</v>
      </c>
      <c r="I978" t="str">
        <f t="shared" si="78"/>
        <v>Canada</v>
      </c>
      <c r="J978" t="str">
        <f>TRIM(Table1[[#This Row],[Oldest Country]])</f>
        <v>Canada</v>
      </c>
      <c r="K978" s="17">
        <v>44110</v>
      </c>
      <c r="L978" s="17" t="str">
        <f t="shared" si="76"/>
        <v>Tue</v>
      </c>
      <c r="M978" s="17">
        <v>2020</v>
      </c>
      <c r="N978" t="s">
        <v>68</v>
      </c>
      <c r="O978" t="s">
        <v>2634</v>
      </c>
      <c r="P978" t="s">
        <v>19</v>
      </c>
      <c r="Q978" t="s">
        <v>5375</v>
      </c>
      <c r="R978" t="str">
        <f t="shared" si="79"/>
        <v>Children &amp; Family Movies</v>
      </c>
    </row>
    <row r="979" spans="1:18" x14ac:dyDescent="0.2">
      <c r="A979" t="s">
        <v>5376</v>
      </c>
      <c r="B979" t="s">
        <v>1</v>
      </c>
      <c r="C979" t="str">
        <f t="shared" si="75"/>
        <v>Walk Away from Love</v>
      </c>
      <c r="D979" t="s">
        <v>5377</v>
      </c>
      <c r="E979" t="s">
        <v>5378</v>
      </c>
      <c r="F979" t="str">
        <f t="shared" si="77"/>
        <v>Noree Victoria</v>
      </c>
      <c r="G979" t="s">
        <v>5379</v>
      </c>
      <c r="H979" t="s">
        <v>2</v>
      </c>
      <c r="I979" t="str">
        <f t="shared" si="78"/>
        <v>United States</v>
      </c>
      <c r="J979" t="str">
        <f>TRIM(Table1[[#This Row],[Oldest Country]])</f>
        <v>United States</v>
      </c>
      <c r="K979" s="17">
        <v>44110</v>
      </c>
      <c r="L979" s="17" t="str">
        <f t="shared" si="76"/>
        <v>Tue</v>
      </c>
      <c r="M979" s="17">
        <v>2017</v>
      </c>
      <c r="N979" t="s">
        <v>33</v>
      </c>
      <c r="O979" t="s">
        <v>1176</v>
      </c>
      <c r="P979" t="s">
        <v>330</v>
      </c>
      <c r="Q979" t="s">
        <v>5380</v>
      </c>
      <c r="R979" t="str">
        <f t="shared" si="79"/>
        <v>Dramas</v>
      </c>
    </row>
    <row r="980" spans="1:18" x14ac:dyDescent="0.2">
      <c r="A980" t="s">
        <v>5381</v>
      </c>
      <c r="B980" t="s">
        <v>1</v>
      </c>
      <c r="C980" t="str">
        <f t="shared" si="75"/>
        <v>David Attenborough</v>
      </c>
      <c r="D980" t="s">
        <v>5382</v>
      </c>
      <c r="E980" t="s">
        <v>5383</v>
      </c>
      <c r="F980" t="str">
        <f t="shared" si="77"/>
        <v>David Attenborough</v>
      </c>
      <c r="G980" t="s">
        <v>2724</v>
      </c>
      <c r="H980" t="s">
        <v>286</v>
      </c>
      <c r="I980" t="str">
        <f t="shared" si="78"/>
        <v>United States</v>
      </c>
      <c r="J980" t="str">
        <f>TRIM(Table1[[#This Row],[Oldest Country]])</f>
        <v>United States</v>
      </c>
      <c r="K980" s="17">
        <v>44108</v>
      </c>
      <c r="L980" s="17" t="str">
        <f t="shared" si="76"/>
        <v>Sun</v>
      </c>
      <c r="M980" s="17">
        <v>2020</v>
      </c>
      <c r="N980" t="s">
        <v>17</v>
      </c>
      <c r="O980" t="s">
        <v>786</v>
      </c>
      <c r="P980" t="s">
        <v>5</v>
      </c>
      <c r="Q980" t="s">
        <v>5384</v>
      </c>
      <c r="R980" t="str">
        <f t="shared" si="79"/>
        <v>Documentaries</v>
      </c>
    </row>
    <row r="981" spans="1:18" x14ac:dyDescent="0.2">
      <c r="A981" t="s">
        <v>5385</v>
      </c>
      <c r="B981" t="s">
        <v>1</v>
      </c>
      <c r="C981" t="str">
        <f t="shared" si="75"/>
        <v>Best Wishes, Warmest Regards</v>
      </c>
      <c r="D981" t="s">
        <v>5386</v>
      </c>
      <c r="E981" t="s">
        <v>5387</v>
      </c>
      <c r="F981" t="str">
        <f t="shared" si="77"/>
        <v>Daniel Levy</v>
      </c>
      <c r="G981" t="s">
        <v>5388</v>
      </c>
      <c r="H981" t="s">
        <v>508</v>
      </c>
      <c r="I981" t="str">
        <f t="shared" si="78"/>
        <v>Canada</v>
      </c>
      <c r="J981" t="str">
        <f>TRIM(Table1[[#This Row],[Oldest Country]])</f>
        <v>Canada</v>
      </c>
      <c r="K981" s="17">
        <v>44107</v>
      </c>
      <c r="L981" s="17" t="str">
        <f t="shared" si="76"/>
        <v>Sat</v>
      </c>
      <c r="M981" s="17">
        <v>2020</v>
      </c>
      <c r="N981" t="s">
        <v>8</v>
      </c>
      <c r="O981" t="s">
        <v>5389</v>
      </c>
      <c r="P981" t="s">
        <v>590</v>
      </c>
      <c r="Q981" t="s">
        <v>5390</v>
      </c>
      <c r="R981" t="str">
        <f t="shared" si="79"/>
        <v>Documentaries</v>
      </c>
    </row>
    <row r="982" spans="1:18" x14ac:dyDescent="0.2">
      <c r="A982" t="s">
        <v>5391</v>
      </c>
      <c r="B982" t="s">
        <v>1</v>
      </c>
      <c r="C982" t="str">
        <f t="shared" si="75"/>
        <v>Good Game</v>
      </c>
      <c r="D982" t="s">
        <v>5392</v>
      </c>
      <c r="E982" t="s">
        <v>5393</v>
      </c>
      <c r="F982" t="str">
        <f t="shared" si="77"/>
        <v>Mert Yazƒ±cƒ±oƒülu</v>
      </c>
      <c r="G982" t="s">
        <v>5394</v>
      </c>
      <c r="H982" t="s">
        <v>63</v>
      </c>
      <c r="I982" t="str">
        <f t="shared" si="78"/>
        <v>Turkey</v>
      </c>
      <c r="J982" t="str">
        <f>TRIM(Table1[[#This Row],[Oldest Country]])</f>
        <v>Turkey</v>
      </c>
      <c r="K982" s="17">
        <v>44107</v>
      </c>
      <c r="L982" s="17" t="str">
        <f t="shared" si="76"/>
        <v>Sat</v>
      </c>
      <c r="M982" s="17">
        <v>2018</v>
      </c>
      <c r="N982" t="s">
        <v>33</v>
      </c>
      <c r="O982" t="s">
        <v>155</v>
      </c>
      <c r="P982" t="s">
        <v>2256</v>
      </c>
      <c r="Q982" t="s">
        <v>5395</v>
      </c>
      <c r="R982" t="str">
        <f t="shared" si="79"/>
        <v>Dramas</v>
      </c>
    </row>
    <row r="983" spans="1:18" x14ac:dyDescent="0.2">
      <c r="A983" t="s">
        <v>5396</v>
      </c>
      <c r="B983" t="s">
        <v>1</v>
      </c>
      <c r="C983" t="str">
        <f t="shared" si="75"/>
        <v>A Chaster Marriage</v>
      </c>
      <c r="D983" t="s">
        <v>5397</v>
      </c>
      <c r="E983" t="s">
        <v>5398</v>
      </c>
      <c r="F983" t="str">
        <f t="shared" si="77"/>
        <v>Emre Karayel</v>
      </c>
      <c r="G983" t="s">
        <v>5399</v>
      </c>
      <c r="H983" t="s">
        <v>63</v>
      </c>
      <c r="I983" t="str">
        <f t="shared" si="78"/>
        <v>Turkey</v>
      </c>
      <c r="J983" t="str">
        <f>TRIM(Table1[[#This Row],[Oldest Country]])</f>
        <v>Turkey</v>
      </c>
      <c r="K983" s="17">
        <v>44106</v>
      </c>
      <c r="L983" s="17" t="str">
        <f t="shared" si="76"/>
        <v>Fri</v>
      </c>
      <c r="M983" s="17">
        <v>2016</v>
      </c>
      <c r="N983" t="s">
        <v>33</v>
      </c>
      <c r="O983" t="s">
        <v>60</v>
      </c>
      <c r="P983" t="s">
        <v>75</v>
      </c>
      <c r="Q983" t="s">
        <v>5400</v>
      </c>
      <c r="R983" t="str">
        <f t="shared" si="79"/>
        <v>Comedies</v>
      </c>
    </row>
    <row r="984" spans="1:18" x14ac:dyDescent="0.2">
      <c r="A984" t="s">
        <v>5401</v>
      </c>
      <c r="B984" t="s">
        <v>1</v>
      </c>
      <c r="C984" t="str">
        <f t="shared" si="75"/>
        <v>√íl√≤t≈´r√©</v>
      </c>
      <c r="D984" t="s">
        <v>5402</v>
      </c>
      <c r="E984" t="s">
        <v>1156</v>
      </c>
      <c r="F984" t="str">
        <f t="shared" si="77"/>
        <v>Beverly Osu</v>
      </c>
      <c r="G984" t="s">
        <v>5403</v>
      </c>
      <c r="H984" t="s">
        <v>166</v>
      </c>
      <c r="I984" t="str">
        <f t="shared" si="78"/>
        <v>Nigeria</v>
      </c>
      <c r="J984" t="str">
        <f>TRIM(Table1[[#This Row],[Oldest Country]])</f>
        <v>Nigeria</v>
      </c>
      <c r="K984" s="17">
        <v>44106</v>
      </c>
      <c r="L984" s="17" t="str">
        <f t="shared" si="76"/>
        <v>Fri</v>
      </c>
      <c r="M984" s="17">
        <v>2020</v>
      </c>
      <c r="N984" t="s">
        <v>8</v>
      </c>
      <c r="O984" t="s">
        <v>625</v>
      </c>
      <c r="P984" t="s">
        <v>50</v>
      </c>
      <c r="Q984" t="s">
        <v>5404</v>
      </c>
      <c r="R984" t="str">
        <f t="shared" si="79"/>
        <v>Dramas</v>
      </c>
    </row>
    <row r="985" spans="1:18" x14ac:dyDescent="0.2">
      <c r="A985" t="s">
        <v>5405</v>
      </c>
      <c r="B985" t="s">
        <v>1</v>
      </c>
      <c r="C985" t="str">
        <f t="shared" si="75"/>
        <v>Serious Men</v>
      </c>
      <c r="D985" t="s">
        <v>5406</v>
      </c>
      <c r="E985" t="s">
        <v>5407</v>
      </c>
      <c r="F985" t="str">
        <f t="shared" si="77"/>
        <v>Nawazuddin Siddiqui</v>
      </c>
      <c r="G985" t="s">
        <v>5408</v>
      </c>
      <c r="H985" t="s">
        <v>14</v>
      </c>
      <c r="I985" t="str">
        <f t="shared" si="78"/>
        <v>India</v>
      </c>
      <c r="J985" t="str">
        <f>TRIM(Table1[[#This Row],[Oldest Country]])</f>
        <v>India</v>
      </c>
      <c r="K985" s="17">
        <v>44106</v>
      </c>
      <c r="L985" s="17" t="str">
        <f t="shared" si="76"/>
        <v>Fri</v>
      </c>
      <c r="M985" s="17">
        <v>2020</v>
      </c>
      <c r="N985" t="s">
        <v>8</v>
      </c>
      <c r="O985" t="s">
        <v>155</v>
      </c>
      <c r="P985" t="s">
        <v>250</v>
      </c>
      <c r="Q985" t="s">
        <v>5409</v>
      </c>
      <c r="R985" t="str">
        <f t="shared" si="79"/>
        <v>Comedies</v>
      </c>
    </row>
    <row r="986" spans="1:18" x14ac:dyDescent="0.2">
      <c r="A986" t="s">
        <v>5410</v>
      </c>
      <c r="B986" t="s">
        <v>1</v>
      </c>
      <c r="C986" t="str">
        <f t="shared" si="75"/>
        <v>The Binding</v>
      </c>
      <c r="D986" t="s">
        <v>5411</v>
      </c>
      <c r="E986" t="s">
        <v>5412</v>
      </c>
      <c r="F986" t="str">
        <f t="shared" si="77"/>
        <v>Riccardo Scamarcio</v>
      </c>
      <c r="G986" t="s">
        <v>5413</v>
      </c>
      <c r="H986" t="s">
        <v>825</v>
      </c>
      <c r="I986" t="str">
        <f t="shared" si="78"/>
        <v>Italy</v>
      </c>
      <c r="J986" t="str">
        <f>TRIM(Table1[[#This Row],[Oldest Country]])</f>
        <v>Italy</v>
      </c>
      <c r="K986" s="17">
        <v>44106</v>
      </c>
      <c r="L986" s="17" t="str">
        <f t="shared" si="76"/>
        <v>Fri</v>
      </c>
      <c r="M986" s="17">
        <v>2020</v>
      </c>
      <c r="N986" t="s">
        <v>8</v>
      </c>
      <c r="O986" t="s">
        <v>202</v>
      </c>
      <c r="P986" t="s">
        <v>785</v>
      </c>
      <c r="Q986" t="s">
        <v>5414</v>
      </c>
      <c r="R986" t="str">
        <f t="shared" si="79"/>
        <v>Horror Movies</v>
      </c>
    </row>
    <row r="987" spans="1:18" x14ac:dyDescent="0.2">
      <c r="A987" t="s">
        <v>5415</v>
      </c>
      <c r="B987" t="s">
        <v>1</v>
      </c>
      <c r="C987" t="str">
        <f t="shared" si="75"/>
        <v>Turkish Dance School</v>
      </c>
      <c r="D987" t="s">
        <v>5416</v>
      </c>
      <c r="E987" t="s">
        <v>2677</v>
      </c>
      <c r="F987" t="str">
        <f t="shared" si="77"/>
        <v>Binnur Kaya</v>
      </c>
      <c r="G987" t="s">
        <v>5417</v>
      </c>
      <c r="H987" t="s">
        <v>63</v>
      </c>
      <c r="I987" t="str">
        <f t="shared" si="78"/>
        <v>Turkey</v>
      </c>
      <c r="J987" t="str">
        <f>TRIM(Table1[[#This Row],[Oldest Country]])</f>
        <v>Turkey</v>
      </c>
      <c r="K987" s="17">
        <v>44106</v>
      </c>
      <c r="L987" s="17" t="str">
        <f t="shared" si="76"/>
        <v>Fri</v>
      </c>
      <c r="M987" s="17">
        <v>2017</v>
      </c>
      <c r="N987" t="s">
        <v>8</v>
      </c>
      <c r="O987" t="s">
        <v>625</v>
      </c>
      <c r="P987" t="s">
        <v>75</v>
      </c>
      <c r="Q987" t="s">
        <v>5418</v>
      </c>
      <c r="R987" t="str">
        <f t="shared" si="79"/>
        <v>Comedies</v>
      </c>
    </row>
    <row r="988" spans="1:18" x14ac:dyDescent="0.2">
      <c r="A988" t="s">
        <v>5419</v>
      </c>
      <c r="B988" t="s">
        <v>1</v>
      </c>
      <c r="C988" t="str">
        <f t="shared" si="75"/>
        <v>Vampires vs. the Bronx</v>
      </c>
      <c r="D988" t="s">
        <v>5420</v>
      </c>
      <c r="E988" t="s">
        <v>5421</v>
      </c>
      <c r="F988" t="str">
        <f t="shared" si="77"/>
        <v>Jaden Michael</v>
      </c>
      <c r="G988" t="s">
        <v>5422</v>
      </c>
      <c r="H988" t="s">
        <v>2</v>
      </c>
      <c r="I988" t="str">
        <f t="shared" si="78"/>
        <v>United States</v>
      </c>
      <c r="J988" t="str">
        <f>TRIM(Table1[[#This Row],[Oldest Country]])</f>
        <v>United States</v>
      </c>
      <c r="K988" s="17">
        <v>44106</v>
      </c>
      <c r="L988" s="17" t="str">
        <f t="shared" si="76"/>
        <v>Fri</v>
      </c>
      <c r="M988" s="17">
        <v>2020</v>
      </c>
      <c r="N988" t="s">
        <v>3</v>
      </c>
      <c r="O988" t="s">
        <v>536</v>
      </c>
      <c r="P988" t="s">
        <v>1915</v>
      </c>
      <c r="Q988" t="s">
        <v>5423</v>
      </c>
      <c r="R988" t="str">
        <f t="shared" si="79"/>
        <v>Comedies</v>
      </c>
    </row>
    <row r="989" spans="1:18" x14ac:dyDescent="0.2">
      <c r="A989" t="s">
        <v>5424</v>
      </c>
      <c r="B989" t="s">
        <v>1</v>
      </c>
      <c r="C989" t="str">
        <f t="shared" si="75"/>
        <v>You've Got This</v>
      </c>
      <c r="D989" t="s">
        <v>5425</v>
      </c>
      <c r="E989" t="s">
        <v>5426</v>
      </c>
      <c r="F989" t="str">
        <f t="shared" si="77"/>
        <v>Mauricio Ochmann</v>
      </c>
      <c r="G989" t="s">
        <v>5427</v>
      </c>
      <c r="H989" t="s">
        <v>59</v>
      </c>
      <c r="I989" t="str">
        <f t="shared" si="78"/>
        <v>Mexico</v>
      </c>
      <c r="J989" t="str">
        <f>TRIM(Table1[[#This Row],[Oldest Country]])</f>
        <v>Mexico</v>
      </c>
      <c r="K989" s="17">
        <v>44106</v>
      </c>
      <c r="L989" s="17" t="str">
        <f t="shared" si="76"/>
        <v>Fri</v>
      </c>
      <c r="M989" s="17">
        <v>2020</v>
      </c>
      <c r="N989" t="s">
        <v>8</v>
      </c>
      <c r="O989" t="s">
        <v>617</v>
      </c>
      <c r="P989" t="s">
        <v>75</v>
      </c>
      <c r="Q989" t="s">
        <v>5428</v>
      </c>
      <c r="R989" t="str">
        <f t="shared" si="79"/>
        <v>Comedies</v>
      </c>
    </row>
    <row r="990" spans="1:18" x14ac:dyDescent="0.2">
      <c r="A990" t="s">
        <v>5429</v>
      </c>
      <c r="B990" t="s">
        <v>1</v>
      </c>
      <c r="C990" t="str">
        <f t="shared" si="75"/>
        <v>All Because of You</v>
      </c>
      <c r="D990" t="s">
        <v>5430</v>
      </c>
      <c r="E990" t="s">
        <v>5431</v>
      </c>
      <c r="F990" t="str">
        <f t="shared" si="77"/>
        <v>Hairul Azreen</v>
      </c>
      <c r="G990" t="s">
        <v>5432</v>
      </c>
      <c r="H990" t="s">
        <v>1416</v>
      </c>
      <c r="I990" t="str">
        <f t="shared" si="78"/>
        <v>Malaysia</v>
      </c>
      <c r="J990" t="str">
        <f>TRIM(Table1[[#This Row],[Oldest Country]])</f>
        <v>Malaysia</v>
      </c>
      <c r="K990" s="17">
        <v>44105</v>
      </c>
      <c r="L990" s="17" t="str">
        <f t="shared" si="76"/>
        <v>Thu</v>
      </c>
      <c r="M990" s="17">
        <v>2020</v>
      </c>
      <c r="N990" t="s">
        <v>53</v>
      </c>
      <c r="O990" t="s">
        <v>196</v>
      </c>
      <c r="P990" t="s">
        <v>658</v>
      </c>
      <c r="Q990" t="s">
        <v>5433</v>
      </c>
      <c r="R990" t="str">
        <f t="shared" si="79"/>
        <v>Action &amp; Adventure</v>
      </c>
    </row>
    <row r="991" spans="1:18" x14ac:dyDescent="0.2">
      <c r="A991" t="s">
        <v>5434</v>
      </c>
      <c r="B991" t="s">
        <v>1</v>
      </c>
      <c r="C991" t="str">
        <f t="shared" si="75"/>
        <v>An Ordinary Man</v>
      </c>
      <c r="D991" t="s">
        <v>5435</v>
      </c>
      <c r="E991" t="s">
        <v>5436</v>
      </c>
      <c r="F991" t="str">
        <f t="shared" si="77"/>
        <v>Ben Kingsley</v>
      </c>
      <c r="G991" t="s">
        <v>5437</v>
      </c>
      <c r="H991" t="s">
        <v>5438</v>
      </c>
      <c r="I991" t="str">
        <f t="shared" si="78"/>
        <v>Serbia</v>
      </c>
      <c r="J991" t="str">
        <f>TRIM(Table1[[#This Row],[Oldest Country]])</f>
        <v>Serbia</v>
      </c>
      <c r="K991" s="17">
        <v>44105</v>
      </c>
      <c r="L991" s="17" t="str">
        <f t="shared" si="76"/>
        <v>Thu</v>
      </c>
      <c r="M991" s="17">
        <v>2017</v>
      </c>
      <c r="N991" t="s">
        <v>154</v>
      </c>
      <c r="O991" t="s">
        <v>18</v>
      </c>
      <c r="P991" t="s">
        <v>164</v>
      </c>
      <c r="Q991" t="s">
        <v>5439</v>
      </c>
      <c r="R991" t="str">
        <f t="shared" si="79"/>
        <v>Dramas</v>
      </c>
    </row>
    <row r="992" spans="1:18" x14ac:dyDescent="0.2">
      <c r="A992" t="s">
        <v>5440</v>
      </c>
      <c r="B992" t="s">
        <v>1</v>
      </c>
      <c r="C992" t="str">
        <f t="shared" si="75"/>
        <v>Carlos Almaraz</v>
      </c>
      <c r="D992" t="s">
        <v>5441</v>
      </c>
      <c r="E992" t="s">
        <v>5442</v>
      </c>
      <c r="F992" t="str">
        <f t="shared" si="77"/>
        <v>Edward James Olmos</v>
      </c>
      <c r="G992" t="s">
        <v>5443</v>
      </c>
      <c r="H992" t="s">
        <v>2</v>
      </c>
      <c r="I992" t="str">
        <f t="shared" si="78"/>
        <v>United States</v>
      </c>
      <c r="J992" t="str">
        <f>TRIM(Table1[[#This Row],[Oldest Country]])</f>
        <v>United States</v>
      </c>
      <c r="K992" s="17">
        <v>44105</v>
      </c>
      <c r="L992" s="17" t="str">
        <f t="shared" si="76"/>
        <v>Thu</v>
      </c>
      <c r="M992" s="17">
        <v>2019</v>
      </c>
      <c r="N992" t="s">
        <v>33</v>
      </c>
      <c r="O992" t="s">
        <v>232</v>
      </c>
      <c r="P992" t="s">
        <v>590</v>
      </c>
      <c r="Q992" t="s">
        <v>5444</v>
      </c>
      <c r="R992" t="str">
        <f t="shared" si="79"/>
        <v>Documentaries</v>
      </c>
    </row>
    <row r="993" spans="1:18" x14ac:dyDescent="0.2">
      <c r="A993" t="s">
        <v>5445</v>
      </c>
      <c r="B993" t="s">
        <v>1</v>
      </c>
      <c r="C993" t="str">
        <f t="shared" si="75"/>
        <v>Cold Harbour</v>
      </c>
      <c r="D993" t="s">
        <v>5446</v>
      </c>
      <c r="E993" t="s">
        <v>5447</v>
      </c>
      <c r="F993" t="str">
        <f t="shared" si="77"/>
        <v>Tony Kgoroge</v>
      </c>
      <c r="G993" t="s">
        <v>5448</v>
      </c>
      <c r="H993" t="s">
        <v>7</v>
      </c>
      <c r="I993" t="str">
        <f t="shared" si="78"/>
        <v>South Africa</v>
      </c>
      <c r="J993" t="str">
        <f>TRIM(Table1[[#This Row],[Oldest Country]])</f>
        <v>South Africa</v>
      </c>
      <c r="K993" s="17">
        <v>44105</v>
      </c>
      <c r="L993" s="17" t="str">
        <f t="shared" si="76"/>
        <v>Thu</v>
      </c>
      <c r="M993" s="17">
        <v>2013</v>
      </c>
      <c r="N993" t="s">
        <v>8</v>
      </c>
      <c r="O993" t="s">
        <v>2258</v>
      </c>
      <c r="P993" t="s">
        <v>111</v>
      </c>
      <c r="Q993" t="s">
        <v>5449</v>
      </c>
      <c r="R993" t="str">
        <f t="shared" si="79"/>
        <v>Action &amp; Adventure</v>
      </c>
    </row>
    <row r="994" spans="1:18" x14ac:dyDescent="0.2">
      <c r="A994" t="s">
        <v>5450</v>
      </c>
      <c r="B994" t="s">
        <v>1</v>
      </c>
      <c r="C994" t="str">
        <f t="shared" si="75"/>
        <v>Free State of Jones</v>
      </c>
      <c r="D994" t="s">
        <v>5451</v>
      </c>
      <c r="E994" t="s">
        <v>1091</v>
      </c>
      <c r="F994" t="str">
        <f t="shared" si="77"/>
        <v>Matthew McConaughey</v>
      </c>
      <c r="G994" t="s">
        <v>5452</v>
      </c>
      <c r="H994" t="s">
        <v>2</v>
      </c>
      <c r="I994" t="str">
        <f t="shared" si="78"/>
        <v>United States</v>
      </c>
      <c r="J994" t="str">
        <f>TRIM(Table1[[#This Row],[Oldest Country]])</f>
        <v>United States</v>
      </c>
      <c r="K994" s="17">
        <v>44105</v>
      </c>
      <c r="L994" s="17" t="str">
        <f t="shared" si="76"/>
        <v>Thu</v>
      </c>
      <c r="M994" s="17">
        <v>2016</v>
      </c>
      <c r="N994" t="s">
        <v>154</v>
      </c>
      <c r="O994" t="s">
        <v>894</v>
      </c>
      <c r="P994" t="s">
        <v>119</v>
      </c>
      <c r="Q994" t="s">
        <v>5453</v>
      </c>
      <c r="R994" t="str">
        <f t="shared" si="79"/>
        <v>Action &amp; Adventure</v>
      </c>
    </row>
    <row r="995" spans="1:18" x14ac:dyDescent="0.2">
      <c r="A995" t="s">
        <v>5454</v>
      </c>
      <c r="B995" t="s">
        <v>1</v>
      </c>
      <c r="C995" t="str">
        <f t="shared" si="75"/>
        <v>Hunt for the Wilderpeople</v>
      </c>
      <c r="D995" t="s">
        <v>5455</v>
      </c>
      <c r="E995" t="s">
        <v>5456</v>
      </c>
      <c r="F995" t="str">
        <f t="shared" si="77"/>
        <v>Sam Neill</v>
      </c>
      <c r="G995" t="s">
        <v>5457</v>
      </c>
      <c r="H995" t="s">
        <v>1236</v>
      </c>
      <c r="I995" t="str">
        <f t="shared" si="78"/>
        <v>New Zealand</v>
      </c>
      <c r="J995" t="str">
        <f>TRIM(Table1[[#This Row],[Oldest Country]])</f>
        <v>New Zealand</v>
      </c>
      <c r="K995" s="17">
        <v>44105</v>
      </c>
      <c r="L995" s="17" t="str">
        <f t="shared" si="76"/>
        <v>Thu</v>
      </c>
      <c r="M995" s="17">
        <v>2016</v>
      </c>
      <c r="N995" t="s">
        <v>3</v>
      </c>
      <c r="O995" t="s">
        <v>495</v>
      </c>
      <c r="P995" t="s">
        <v>261</v>
      </c>
      <c r="Q995" t="s">
        <v>5458</v>
      </c>
      <c r="R995" t="str">
        <f t="shared" si="79"/>
        <v>Action &amp; Adventure</v>
      </c>
    </row>
    <row r="996" spans="1:18" x14ac:dyDescent="0.2">
      <c r="A996" t="s">
        <v>5459</v>
      </c>
      <c r="B996" t="s">
        <v>1</v>
      </c>
      <c r="C996" t="str">
        <f t="shared" si="75"/>
        <v>Rize</v>
      </c>
      <c r="D996" t="s">
        <v>5460</v>
      </c>
      <c r="E996" t="s">
        <v>5461</v>
      </c>
      <c r="F996" t="str">
        <f t="shared" si="77"/>
        <v>Tommy the Clown</v>
      </c>
      <c r="G996" t="s">
        <v>5462</v>
      </c>
      <c r="H996" t="s">
        <v>286</v>
      </c>
      <c r="I996" t="str">
        <f t="shared" si="78"/>
        <v>United States</v>
      </c>
      <c r="J996" t="str">
        <f>TRIM(Table1[[#This Row],[Oldest Country]])</f>
        <v>United States</v>
      </c>
      <c r="K996" s="17">
        <v>44105</v>
      </c>
      <c r="L996" s="17" t="str">
        <f t="shared" si="76"/>
        <v>Thu</v>
      </c>
      <c r="M996" s="17">
        <v>2005</v>
      </c>
      <c r="N996" t="s">
        <v>3</v>
      </c>
      <c r="O996" t="s">
        <v>265</v>
      </c>
      <c r="P996" t="s">
        <v>291</v>
      </c>
      <c r="Q996" t="s">
        <v>5463</v>
      </c>
      <c r="R996" t="str">
        <f t="shared" si="79"/>
        <v>Documentaries</v>
      </c>
    </row>
    <row r="997" spans="1:18" x14ac:dyDescent="0.2">
      <c r="A997" t="s">
        <v>5464</v>
      </c>
      <c r="B997" t="s">
        <v>1</v>
      </c>
      <c r="C997" t="str">
        <f t="shared" si="75"/>
        <v>The Book of Sun</v>
      </c>
      <c r="D997" t="s">
        <v>5465</v>
      </c>
      <c r="E997" t="s">
        <v>5466</v>
      </c>
      <c r="F997" t="str">
        <f t="shared" si="77"/>
        <v>Baraa Alem</v>
      </c>
      <c r="G997" t="s">
        <v>5467</v>
      </c>
      <c r="H997" t="s">
        <v>1254</v>
      </c>
      <c r="I997" t="str">
        <f t="shared" si="78"/>
        <v>Saudi Arabia</v>
      </c>
      <c r="J997" t="str">
        <f>TRIM(Table1[[#This Row],[Oldest Country]])</f>
        <v>Saudi Arabia</v>
      </c>
      <c r="K997" s="17">
        <v>44105</v>
      </c>
      <c r="L997" s="17" t="str">
        <f t="shared" si="76"/>
        <v>Thu</v>
      </c>
      <c r="M997" s="17">
        <v>2020</v>
      </c>
      <c r="N997" t="s">
        <v>33</v>
      </c>
      <c r="O997" t="s">
        <v>422</v>
      </c>
      <c r="P997" t="s">
        <v>2326</v>
      </c>
      <c r="Q997" t="s">
        <v>5468</v>
      </c>
      <c r="R997" t="str">
        <f t="shared" si="79"/>
        <v>Comedies</v>
      </c>
    </row>
    <row r="998" spans="1:18" x14ac:dyDescent="0.2">
      <c r="A998" t="s">
        <v>5469</v>
      </c>
      <c r="B998" t="s">
        <v>1</v>
      </c>
      <c r="C998" t="str">
        <f t="shared" si="75"/>
        <v>The Outpost</v>
      </c>
      <c r="D998" t="s">
        <v>5470</v>
      </c>
      <c r="E998" t="s">
        <v>5471</v>
      </c>
      <c r="F998" t="str">
        <f t="shared" si="77"/>
        <v>Scott Eastwood</v>
      </c>
      <c r="G998" t="s">
        <v>5472</v>
      </c>
      <c r="H998" t="s">
        <v>2156</v>
      </c>
      <c r="I998" t="str">
        <f t="shared" si="78"/>
        <v>United States</v>
      </c>
      <c r="J998" t="str">
        <f>TRIM(Table1[[#This Row],[Oldest Country]])</f>
        <v>United States</v>
      </c>
      <c r="K998" s="17">
        <v>44105</v>
      </c>
      <c r="L998" s="17" t="str">
        <f t="shared" si="76"/>
        <v>Thu</v>
      </c>
      <c r="M998" s="17">
        <v>2020</v>
      </c>
      <c r="N998" t="s">
        <v>154</v>
      </c>
      <c r="O998" t="s">
        <v>1210</v>
      </c>
      <c r="P998" t="s">
        <v>119</v>
      </c>
      <c r="Q998" t="s">
        <v>5473</v>
      </c>
      <c r="R998" t="str">
        <f t="shared" si="79"/>
        <v>Action &amp; Adventure</v>
      </c>
    </row>
    <row r="999" spans="1:18" x14ac:dyDescent="0.2">
      <c r="A999" t="s">
        <v>5474</v>
      </c>
      <c r="B999" t="s">
        <v>1</v>
      </c>
      <c r="C999" t="str">
        <f t="shared" si="75"/>
        <v>We Have Always Lived in the Castle</v>
      </c>
      <c r="D999" t="s">
        <v>5475</v>
      </c>
      <c r="E999" t="s">
        <v>5476</v>
      </c>
      <c r="F999" t="str">
        <f t="shared" si="77"/>
        <v>Taissa Farmiga</v>
      </c>
      <c r="G999" t="s">
        <v>5477</v>
      </c>
      <c r="H999" t="s">
        <v>2</v>
      </c>
      <c r="I999" t="str">
        <f t="shared" si="78"/>
        <v>United States</v>
      </c>
      <c r="J999" t="str">
        <f>TRIM(Table1[[#This Row],[Oldest Country]])</f>
        <v>United States</v>
      </c>
      <c r="K999" s="17">
        <v>44105</v>
      </c>
      <c r="L999" s="17" t="str">
        <f t="shared" si="76"/>
        <v>Thu</v>
      </c>
      <c r="M999" s="17">
        <v>2018</v>
      </c>
      <c r="N999" t="s">
        <v>33</v>
      </c>
      <c r="O999" t="s">
        <v>211</v>
      </c>
      <c r="P999" t="s">
        <v>164</v>
      </c>
      <c r="Q999" t="s">
        <v>5478</v>
      </c>
      <c r="R999" t="str">
        <f t="shared" si="79"/>
        <v>Dramas</v>
      </c>
    </row>
    <row r="1000" spans="1:18" x14ac:dyDescent="0.2">
      <c r="A1000" t="s">
        <v>5479</v>
      </c>
      <c r="B1000" t="s">
        <v>1</v>
      </c>
      <c r="C1000" t="str">
        <f t="shared" si="75"/>
        <v>Baxu and the Giants</v>
      </c>
      <c r="D1000" t="s">
        <v>5480</v>
      </c>
      <c r="E1000" t="s">
        <v>5481</v>
      </c>
      <c r="F1000" t="str">
        <f t="shared" si="77"/>
        <v>Camilla Jo-Ann Daries</v>
      </c>
      <c r="G1000" t="s">
        <v>5482</v>
      </c>
      <c r="H1000" t="s">
        <v>5483</v>
      </c>
      <c r="I1000" t="str">
        <f t="shared" si="78"/>
        <v>Namibia</v>
      </c>
      <c r="J1000" t="str">
        <f>TRIM(Table1[[#This Row],[Oldest Country]])</f>
        <v>Namibia</v>
      </c>
      <c r="K1000" s="17">
        <v>44106</v>
      </c>
      <c r="L1000" s="17" t="str">
        <f t="shared" si="76"/>
        <v>Fri</v>
      </c>
      <c r="M1000" s="17">
        <v>2019</v>
      </c>
      <c r="N1000" t="s">
        <v>53</v>
      </c>
      <c r="O1000" t="s">
        <v>2276</v>
      </c>
      <c r="P1000" t="s">
        <v>50</v>
      </c>
      <c r="Q1000" t="s">
        <v>5484</v>
      </c>
      <c r="R1000" t="str">
        <f t="shared" si="79"/>
        <v>Dramas</v>
      </c>
    </row>
    <row r="1001" spans="1:18" x14ac:dyDescent="0.2">
      <c r="A1001" t="s">
        <v>5485</v>
      </c>
      <c r="B1001" t="s">
        <v>1</v>
      </c>
      <c r="C1001" t="str">
        <f t="shared" si="75"/>
        <v>Poacher</v>
      </c>
      <c r="D1001" t="s">
        <v>5486</v>
      </c>
      <c r="E1001" t="s">
        <v>5487</v>
      </c>
      <c r="F1001" t="str">
        <f t="shared" si="77"/>
        <v>Brian Ogola</v>
      </c>
      <c r="G1001" t="s">
        <v>5488</v>
      </c>
      <c r="H1001" t="s">
        <v>5489</v>
      </c>
      <c r="I1001" t="str">
        <f t="shared" si="78"/>
        <v>United Kingdom</v>
      </c>
      <c r="J1001" t="str">
        <f>TRIM(Table1[[#This Row],[Oldest Country]])</f>
        <v>United Kingdom</v>
      </c>
      <c r="K1001" s="17">
        <v>44107</v>
      </c>
      <c r="L1001" s="17" t="str">
        <f t="shared" si="76"/>
        <v>Sat</v>
      </c>
      <c r="M1001" s="17">
        <v>2018</v>
      </c>
      <c r="N1001" t="s">
        <v>8</v>
      </c>
      <c r="O1001" t="s">
        <v>4247</v>
      </c>
      <c r="P1001" t="s">
        <v>109</v>
      </c>
      <c r="Q1001" t="s">
        <v>5490</v>
      </c>
      <c r="R1001" t="str">
        <f t="shared" si="79"/>
        <v>Dramas</v>
      </c>
    </row>
    <row r="1002" spans="1:18" x14ac:dyDescent="0.2">
      <c r="A1002" t="s">
        <v>5491</v>
      </c>
      <c r="B1002" t="s">
        <v>1</v>
      </c>
      <c r="C1002" t="str">
        <f t="shared" si="75"/>
        <v>The Boys in the Band</v>
      </c>
      <c r="D1002" t="s">
        <v>5492</v>
      </c>
      <c r="E1002" t="s">
        <v>5493</v>
      </c>
      <c r="F1002" t="str">
        <f t="shared" si="77"/>
        <v>Jim Parsons</v>
      </c>
      <c r="G1002" t="s">
        <v>5494</v>
      </c>
      <c r="H1002" t="s">
        <v>2</v>
      </c>
      <c r="I1002" t="str">
        <f t="shared" si="78"/>
        <v>United States</v>
      </c>
      <c r="J1002" t="str">
        <f>TRIM(Table1[[#This Row],[Oldest Country]])</f>
        <v>United States</v>
      </c>
      <c r="K1002" s="17">
        <v>44108</v>
      </c>
      <c r="L1002" s="17" t="str">
        <f t="shared" si="76"/>
        <v>Sun</v>
      </c>
      <c r="M1002" s="17">
        <v>2020</v>
      </c>
      <c r="N1002" t="s">
        <v>154</v>
      </c>
      <c r="O1002" t="s">
        <v>163</v>
      </c>
      <c r="P1002" t="s">
        <v>4132</v>
      </c>
      <c r="Q1002" t="s">
        <v>5495</v>
      </c>
      <c r="R1002" t="str">
        <f t="shared" si="79"/>
        <v>Dramas</v>
      </c>
    </row>
    <row r="1003" spans="1:18" x14ac:dyDescent="0.2">
      <c r="A1003" t="s">
        <v>5497</v>
      </c>
      <c r="B1003" t="s">
        <v>1</v>
      </c>
      <c r="C1003" t="str">
        <f t="shared" si="75"/>
        <v>Michelle Buteau</v>
      </c>
      <c r="D1003" t="s">
        <v>5498</v>
      </c>
      <c r="E1003" t="s">
        <v>5499</v>
      </c>
      <c r="F1003" t="str">
        <f t="shared" si="77"/>
        <v>Michelle Buteau</v>
      </c>
      <c r="G1003" t="s">
        <v>285</v>
      </c>
      <c r="H1003" t="s">
        <v>2</v>
      </c>
      <c r="I1003" t="str">
        <f t="shared" si="78"/>
        <v>United States</v>
      </c>
      <c r="J1003" t="str">
        <f>TRIM(Table1[[#This Row],[Oldest Country]])</f>
        <v>United States</v>
      </c>
      <c r="K1003" s="17">
        <v>44109</v>
      </c>
      <c r="L1003" s="17" t="str">
        <f t="shared" si="76"/>
        <v>Mon</v>
      </c>
      <c r="M1003" s="17">
        <v>2020</v>
      </c>
      <c r="N1003" t="s">
        <v>8</v>
      </c>
      <c r="O1003" t="s">
        <v>858</v>
      </c>
      <c r="P1003" t="s">
        <v>851</v>
      </c>
      <c r="Q1003" t="s">
        <v>5500</v>
      </c>
      <c r="R1003" t="str">
        <f t="shared" si="79"/>
        <v>Stand-Up Comedy</v>
      </c>
    </row>
    <row r="1004" spans="1:18" x14ac:dyDescent="0.2">
      <c r="A1004" t="s">
        <v>5501</v>
      </c>
      <c r="B1004" t="s">
        <v>1</v>
      </c>
      <c r="C1004" t="str">
        <f t="shared" si="75"/>
        <v>Welcome to Sudden Death</v>
      </c>
      <c r="D1004" t="s">
        <v>5502</v>
      </c>
      <c r="E1004" t="s">
        <v>5503</v>
      </c>
      <c r="F1004" t="str">
        <f t="shared" si="77"/>
        <v>Michael Jai White</v>
      </c>
      <c r="G1004" t="s">
        <v>5504</v>
      </c>
      <c r="H1004" t="s">
        <v>2</v>
      </c>
      <c r="I1004" t="str">
        <f t="shared" si="78"/>
        <v>United States</v>
      </c>
      <c r="J1004" t="str">
        <f>TRIM(Table1[[#This Row],[Oldest Country]])</f>
        <v>United States</v>
      </c>
      <c r="K1004" s="17">
        <v>44110</v>
      </c>
      <c r="L1004" s="17" t="str">
        <f t="shared" si="76"/>
        <v>Tue</v>
      </c>
      <c r="M1004" s="17">
        <v>2020</v>
      </c>
      <c r="N1004" t="s">
        <v>154</v>
      </c>
      <c r="O1004" t="s">
        <v>296</v>
      </c>
      <c r="P1004" t="s">
        <v>156</v>
      </c>
      <c r="Q1004" t="s">
        <v>5505</v>
      </c>
      <c r="R1004" t="str">
        <f t="shared" si="79"/>
        <v>Action &amp; Adventure</v>
      </c>
    </row>
    <row r="1005" spans="1:18" x14ac:dyDescent="0.2">
      <c r="A1005" t="s">
        <v>5506</v>
      </c>
      <c r="B1005" t="s">
        <v>1</v>
      </c>
      <c r="C1005" t="str">
        <f t="shared" si="75"/>
        <v>Amandla! A Revolution in Four Part Harmony</v>
      </c>
      <c r="D1005" t="s">
        <v>5507</v>
      </c>
      <c r="E1005" t="s">
        <v>5496</v>
      </c>
      <c r="F1005" t="str">
        <f t="shared" si="77"/>
        <v>Miriam Makeba</v>
      </c>
      <c r="G1005" t="s">
        <v>5508</v>
      </c>
      <c r="H1005" t="s">
        <v>383</v>
      </c>
      <c r="I1005" t="str">
        <f t="shared" si="78"/>
        <v>South Africa</v>
      </c>
      <c r="J1005" t="str">
        <f>TRIM(Table1[[#This Row],[Oldest Country]])</f>
        <v>South Africa</v>
      </c>
      <c r="K1005" s="17">
        <v>44111</v>
      </c>
      <c r="L1005" s="17" t="str">
        <f t="shared" si="76"/>
        <v>Wed</v>
      </c>
      <c r="M1005" s="17">
        <v>2002</v>
      </c>
      <c r="N1005" t="s">
        <v>3</v>
      </c>
      <c r="O1005" t="s">
        <v>85</v>
      </c>
      <c r="P1005" t="s">
        <v>1310</v>
      </c>
      <c r="Q1005" t="s">
        <v>5509</v>
      </c>
      <c r="R1005" t="str">
        <f t="shared" si="79"/>
        <v>Documentaries</v>
      </c>
    </row>
    <row r="1006" spans="1:18" x14ac:dyDescent="0.2">
      <c r="A1006" t="s">
        <v>5510</v>
      </c>
      <c r="B1006" t="s">
        <v>1</v>
      </c>
      <c r="C1006" t="str">
        <f t="shared" si="75"/>
        <v>Ankhon Dekhi</v>
      </c>
      <c r="D1006" t="s">
        <v>5511</v>
      </c>
      <c r="E1006" t="s">
        <v>5512</v>
      </c>
      <c r="F1006" t="str">
        <f t="shared" si="77"/>
        <v>Sanjay Mishra</v>
      </c>
      <c r="G1006" t="s">
        <v>5513</v>
      </c>
      <c r="H1006" t="s">
        <v>14</v>
      </c>
      <c r="I1006" t="str">
        <f t="shared" si="78"/>
        <v>India</v>
      </c>
      <c r="J1006" t="str">
        <f>TRIM(Table1[[#This Row],[Oldest Country]])</f>
        <v>India</v>
      </c>
      <c r="K1006" s="17">
        <v>44112</v>
      </c>
      <c r="L1006" s="17" t="str">
        <f t="shared" si="76"/>
        <v>Thu</v>
      </c>
      <c r="M1006" s="17">
        <v>2013</v>
      </c>
      <c r="N1006" t="s">
        <v>53</v>
      </c>
      <c r="O1006" t="s">
        <v>41</v>
      </c>
      <c r="P1006" t="s">
        <v>26</v>
      </c>
      <c r="Q1006" t="s">
        <v>5514</v>
      </c>
      <c r="R1006" t="str">
        <f t="shared" si="79"/>
        <v>Dramas</v>
      </c>
    </row>
    <row r="1007" spans="1:18" x14ac:dyDescent="0.2">
      <c r="A1007" t="s">
        <v>5515</v>
      </c>
      <c r="B1007" t="s">
        <v>1</v>
      </c>
      <c r="C1007" t="str">
        <f t="shared" si="75"/>
        <v>Dedh Ishqiya</v>
      </c>
      <c r="D1007" t="s">
        <v>5516</v>
      </c>
      <c r="E1007" t="s">
        <v>5517</v>
      </c>
      <c r="F1007" t="str">
        <f t="shared" si="77"/>
        <v>Naseeruddin Shah</v>
      </c>
      <c r="G1007" t="s">
        <v>5518</v>
      </c>
      <c r="H1007" t="s">
        <v>14</v>
      </c>
      <c r="I1007" t="str">
        <f t="shared" si="78"/>
        <v>India</v>
      </c>
      <c r="J1007" t="str">
        <f>TRIM(Table1[[#This Row],[Oldest Country]])</f>
        <v>India</v>
      </c>
      <c r="K1007" s="17">
        <v>44113</v>
      </c>
      <c r="L1007" s="17" t="str">
        <f t="shared" si="76"/>
        <v>Fri</v>
      </c>
      <c r="M1007" s="17">
        <v>2014</v>
      </c>
      <c r="N1007" t="s">
        <v>33</v>
      </c>
      <c r="O1007" t="s">
        <v>5519</v>
      </c>
      <c r="P1007" t="s">
        <v>250</v>
      </c>
      <c r="Q1007" t="s">
        <v>5520</v>
      </c>
      <c r="R1007" t="str">
        <f t="shared" si="79"/>
        <v>Comedies</v>
      </c>
    </row>
    <row r="1008" spans="1:18" x14ac:dyDescent="0.2">
      <c r="A1008" t="s">
        <v>5521</v>
      </c>
      <c r="B1008" t="s">
        <v>1</v>
      </c>
      <c r="C1008" t="str">
        <f t="shared" si="75"/>
        <v>Golmaal Returns</v>
      </c>
      <c r="D1008" t="s">
        <v>5522</v>
      </c>
      <c r="E1008" t="s">
        <v>926</v>
      </c>
      <c r="F1008" t="str">
        <f t="shared" si="77"/>
        <v>Ajay Devgn</v>
      </c>
      <c r="G1008" t="s">
        <v>5523</v>
      </c>
      <c r="H1008" t="s">
        <v>14</v>
      </c>
      <c r="I1008" t="str">
        <f t="shared" si="78"/>
        <v>India</v>
      </c>
      <c r="J1008" t="str">
        <f>TRIM(Table1[[#This Row],[Oldest Country]])</f>
        <v>India</v>
      </c>
      <c r="K1008" s="17">
        <v>44114</v>
      </c>
      <c r="L1008" s="17" t="str">
        <f t="shared" si="76"/>
        <v>Sat</v>
      </c>
      <c r="M1008" s="17">
        <v>2008</v>
      </c>
      <c r="N1008" t="s">
        <v>8</v>
      </c>
      <c r="O1008" t="s">
        <v>675</v>
      </c>
      <c r="P1008" t="s">
        <v>80</v>
      </c>
      <c r="Q1008" t="s">
        <v>5524</v>
      </c>
      <c r="R1008" t="str">
        <f t="shared" si="79"/>
        <v>Comedies</v>
      </c>
    </row>
    <row r="1009" spans="1:18" x14ac:dyDescent="0.2">
      <c r="A1009" t="s">
        <v>5525</v>
      </c>
      <c r="B1009" t="s">
        <v>1</v>
      </c>
      <c r="C1009" t="str">
        <f t="shared" si="75"/>
        <v>Ishq Vishk</v>
      </c>
      <c r="D1009" t="s">
        <v>5526</v>
      </c>
      <c r="E1009" t="s">
        <v>5293</v>
      </c>
      <c r="F1009" t="str">
        <f t="shared" si="77"/>
        <v>Shahid Kapoor</v>
      </c>
      <c r="G1009" t="s">
        <v>5527</v>
      </c>
      <c r="H1009" t="s">
        <v>14</v>
      </c>
      <c r="I1009" t="str">
        <f t="shared" si="78"/>
        <v>India</v>
      </c>
      <c r="J1009" t="str">
        <f>TRIM(Table1[[#This Row],[Oldest Country]])</f>
        <v>India</v>
      </c>
      <c r="K1009" s="17">
        <v>44115</v>
      </c>
      <c r="L1009" s="17" t="str">
        <f t="shared" si="76"/>
        <v>Sun</v>
      </c>
      <c r="M1009" s="17">
        <v>2003</v>
      </c>
      <c r="N1009" t="s">
        <v>53</v>
      </c>
      <c r="O1009" t="s">
        <v>635</v>
      </c>
      <c r="P1009" t="s">
        <v>80</v>
      </c>
      <c r="Q1009" t="s">
        <v>5528</v>
      </c>
      <c r="R1009" t="str">
        <f t="shared" si="79"/>
        <v>Comedies</v>
      </c>
    </row>
    <row r="1010" spans="1:18" x14ac:dyDescent="0.2">
      <c r="A1010" t="s">
        <v>5529</v>
      </c>
      <c r="B1010" t="s">
        <v>1</v>
      </c>
      <c r="C1010" t="str">
        <f t="shared" si="75"/>
        <v>Ishqiya</v>
      </c>
      <c r="D1010" t="s">
        <v>5530</v>
      </c>
      <c r="E1010" t="s">
        <v>5517</v>
      </c>
      <c r="F1010" t="str">
        <f t="shared" si="77"/>
        <v>Naseeruddin Shah</v>
      </c>
      <c r="G1010" t="s">
        <v>5531</v>
      </c>
      <c r="H1010" t="s">
        <v>14</v>
      </c>
      <c r="I1010" t="str">
        <f t="shared" si="78"/>
        <v>India</v>
      </c>
      <c r="J1010" t="str">
        <f>TRIM(Table1[[#This Row],[Oldest Country]])</f>
        <v>India</v>
      </c>
      <c r="K1010" s="17">
        <v>44116</v>
      </c>
      <c r="L1010" s="17" t="str">
        <f t="shared" si="76"/>
        <v>Mon</v>
      </c>
      <c r="M1010" s="17">
        <v>2009</v>
      </c>
      <c r="N1010" t="s">
        <v>33</v>
      </c>
      <c r="O1010" t="s">
        <v>155</v>
      </c>
      <c r="P1010" t="s">
        <v>75</v>
      </c>
      <c r="Q1010" t="s">
        <v>5532</v>
      </c>
      <c r="R1010" t="str">
        <f t="shared" si="79"/>
        <v>Comedies</v>
      </c>
    </row>
    <row r="1011" spans="1:18" x14ac:dyDescent="0.2">
      <c r="A1011" t="s">
        <v>5533</v>
      </c>
      <c r="B1011" t="s">
        <v>1</v>
      </c>
      <c r="C1011" t="str">
        <f t="shared" si="75"/>
        <v>Jab We Met</v>
      </c>
      <c r="D1011" t="s">
        <v>5534</v>
      </c>
      <c r="E1011" t="s">
        <v>5535</v>
      </c>
      <c r="F1011" t="str">
        <f t="shared" si="77"/>
        <v>Shahid Kapoor</v>
      </c>
      <c r="G1011" t="s">
        <v>5536</v>
      </c>
      <c r="H1011" t="s">
        <v>14</v>
      </c>
      <c r="I1011" t="str">
        <f t="shared" si="78"/>
        <v>India</v>
      </c>
      <c r="J1011" t="str">
        <f>TRIM(Table1[[#This Row],[Oldest Country]])</f>
        <v>India</v>
      </c>
      <c r="K1011" s="17">
        <v>44117</v>
      </c>
      <c r="L1011" s="17" t="str">
        <f t="shared" si="76"/>
        <v>Tue</v>
      </c>
      <c r="M1011" s="17">
        <v>2007</v>
      </c>
      <c r="N1011" t="s">
        <v>33</v>
      </c>
      <c r="O1011" t="s">
        <v>323</v>
      </c>
      <c r="P1011" t="s">
        <v>80</v>
      </c>
      <c r="Q1011" t="s">
        <v>5537</v>
      </c>
      <c r="R1011" t="str">
        <f t="shared" si="79"/>
        <v>Comedies</v>
      </c>
    </row>
    <row r="1012" spans="1:18" x14ac:dyDescent="0.2">
      <c r="A1012" t="s">
        <v>5538</v>
      </c>
      <c r="B1012" t="s">
        <v>1</v>
      </c>
      <c r="C1012" t="str">
        <f t="shared" si="75"/>
        <v>Mann</v>
      </c>
      <c r="D1012" t="s">
        <v>5539</v>
      </c>
      <c r="E1012" t="s">
        <v>5301</v>
      </c>
      <c r="F1012" t="str">
        <f t="shared" si="77"/>
        <v>Aamir Khan</v>
      </c>
      <c r="G1012" t="s">
        <v>5540</v>
      </c>
      <c r="H1012" t="s">
        <v>14</v>
      </c>
      <c r="I1012" t="str">
        <f t="shared" si="78"/>
        <v>India</v>
      </c>
      <c r="J1012" t="str">
        <f>TRIM(Table1[[#This Row],[Oldest Country]])</f>
        <v>India</v>
      </c>
      <c r="K1012" s="17">
        <v>44118</v>
      </c>
      <c r="L1012" s="17" t="str">
        <f t="shared" si="76"/>
        <v>Wed</v>
      </c>
      <c r="M1012" s="17">
        <v>1999</v>
      </c>
      <c r="N1012" t="s">
        <v>33</v>
      </c>
      <c r="O1012" t="s">
        <v>3086</v>
      </c>
      <c r="P1012" t="s">
        <v>278</v>
      </c>
      <c r="Q1012" t="s">
        <v>5541</v>
      </c>
      <c r="R1012" t="str">
        <f t="shared" si="79"/>
        <v>Dramas</v>
      </c>
    </row>
    <row r="1013" spans="1:18" x14ac:dyDescent="0.2">
      <c r="A1013" t="s">
        <v>5542</v>
      </c>
      <c r="B1013" t="s">
        <v>1</v>
      </c>
      <c r="C1013" t="str">
        <f t="shared" si="75"/>
        <v>Manorama Six Feet Under</v>
      </c>
      <c r="D1013" t="s">
        <v>5543</v>
      </c>
      <c r="E1013" t="s">
        <v>5544</v>
      </c>
      <c r="F1013" t="str">
        <f t="shared" si="77"/>
        <v>Abhay Deol</v>
      </c>
      <c r="G1013" t="s">
        <v>5545</v>
      </c>
      <c r="H1013" t="s">
        <v>14</v>
      </c>
      <c r="I1013" t="str">
        <f t="shared" si="78"/>
        <v>India</v>
      </c>
      <c r="J1013" t="str">
        <f>TRIM(Table1[[#This Row],[Oldest Country]])</f>
        <v>India</v>
      </c>
      <c r="K1013" s="17">
        <v>44119</v>
      </c>
      <c r="L1013" s="17" t="str">
        <f t="shared" si="76"/>
        <v>Thu</v>
      </c>
      <c r="M1013" s="17">
        <v>2007</v>
      </c>
      <c r="N1013" t="s">
        <v>33</v>
      </c>
      <c r="O1013" t="s">
        <v>635</v>
      </c>
      <c r="P1013" t="s">
        <v>109</v>
      </c>
      <c r="Q1013" t="s">
        <v>5546</v>
      </c>
      <c r="R1013" t="str">
        <f t="shared" si="79"/>
        <v>Dramas</v>
      </c>
    </row>
    <row r="1014" spans="1:18" x14ac:dyDescent="0.2">
      <c r="A1014" t="s">
        <v>5547</v>
      </c>
      <c r="B1014" t="s">
        <v>1</v>
      </c>
      <c r="C1014" t="str">
        <f t="shared" si="75"/>
        <v>Welcome</v>
      </c>
      <c r="D1014" t="s">
        <v>5548</v>
      </c>
      <c r="E1014" t="s">
        <v>5549</v>
      </c>
      <c r="F1014" t="str">
        <f t="shared" si="77"/>
        <v>Akshay Kumar</v>
      </c>
      <c r="G1014" t="s">
        <v>5550</v>
      </c>
      <c r="H1014" t="s">
        <v>14</v>
      </c>
      <c r="I1014" t="str">
        <f t="shared" si="78"/>
        <v>India</v>
      </c>
      <c r="J1014" t="str">
        <f>TRIM(Table1[[#This Row],[Oldest Country]])</f>
        <v>India</v>
      </c>
      <c r="K1014" s="17">
        <v>44120</v>
      </c>
      <c r="L1014" s="17" t="str">
        <f t="shared" si="76"/>
        <v>Fri</v>
      </c>
      <c r="M1014" s="17">
        <v>2007</v>
      </c>
      <c r="N1014" t="s">
        <v>53</v>
      </c>
      <c r="O1014" t="s">
        <v>2627</v>
      </c>
      <c r="P1014" t="s">
        <v>80</v>
      </c>
      <c r="Q1014" t="s">
        <v>5551</v>
      </c>
      <c r="R1014" t="str">
        <f t="shared" si="79"/>
        <v>Comedies</v>
      </c>
    </row>
    <row r="1015" spans="1:18" x14ac:dyDescent="0.2">
      <c r="A1015" t="s">
        <v>5552</v>
      </c>
      <c r="B1015" t="s">
        <v>1</v>
      </c>
      <c r="C1015" t="str">
        <f t="shared" si="75"/>
        <v>Time Out</v>
      </c>
      <c r="D1015" t="s">
        <v>5553</v>
      </c>
      <c r="E1015" t="s">
        <v>5554</v>
      </c>
      <c r="F1015" t="str">
        <f t="shared" si="77"/>
        <v>Chirag Malhotra</v>
      </c>
      <c r="G1015" t="s">
        <v>5555</v>
      </c>
      <c r="H1015" t="s">
        <v>14</v>
      </c>
      <c r="I1015" t="str">
        <f t="shared" si="78"/>
        <v>India</v>
      </c>
      <c r="J1015" t="str">
        <f>TRIM(Table1[[#This Row],[Oldest Country]])</f>
        <v>India</v>
      </c>
      <c r="K1015" s="17">
        <v>44121</v>
      </c>
      <c r="L1015" s="17" t="str">
        <f t="shared" si="76"/>
        <v>Sat</v>
      </c>
      <c r="M1015" s="17">
        <v>2015</v>
      </c>
      <c r="N1015" t="s">
        <v>33</v>
      </c>
      <c r="O1015" t="s">
        <v>140</v>
      </c>
      <c r="P1015" t="s">
        <v>26</v>
      </c>
      <c r="Q1015" t="s">
        <v>5556</v>
      </c>
      <c r="R1015" t="str">
        <f t="shared" si="79"/>
        <v>Dramas</v>
      </c>
    </row>
    <row r="1016" spans="1:18" x14ac:dyDescent="0.2">
      <c r="A1016" t="s">
        <v>5557</v>
      </c>
      <c r="B1016" t="s">
        <v>1</v>
      </c>
      <c r="C1016" t="str">
        <f t="shared" si="75"/>
        <v>Real Steel</v>
      </c>
      <c r="D1016" t="s">
        <v>5558</v>
      </c>
      <c r="E1016" t="s">
        <v>5559</v>
      </c>
      <c r="F1016" t="str">
        <f t="shared" si="77"/>
        <v>Hugh Jackman</v>
      </c>
      <c r="G1016" t="s">
        <v>5560</v>
      </c>
      <c r="H1016" t="s">
        <v>1896</v>
      </c>
      <c r="I1016" t="str">
        <f t="shared" si="78"/>
        <v>United States</v>
      </c>
      <c r="J1016" t="str">
        <f>TRIM(Table1[[#This Row],[Oldest Country]])</f>
        <v>United States</v>
      </c>
      <c r="K1016" s="17">
        <v>44122</v>
      </c>
      <c r="L1016" s="17" t="str">
        <f t="shared" si="76"/>
        <v>Sun</v>
      </c>
      <c r="M1016" s="17">
        <v>2011</v>
      </c>
      <c r="N1016" t="s">
        <v>3</v>
      </c>
      <c r="O1016" t="s">
        <v>49</v>
      </c>
      <c r="P1016" t="s">
        <v>5561</v>
      </c>
      <c r="Q1016" t="s">
        <v>5562</v>
      </c>
      <c r="R1016" t="str">
        <f t="shared" si="79"/>
        <v>Action &amp; Adventure</v>
      </c>
    </row>
    <row r="1017" spans="1:18" x14ac:dyDescent="0.2">
      <c r="A1017" t="s">
        <v>5563</v>
      </c>
      <c r="B1017" t="s">
        <v>1</v>
      </c>
      <c r="C1017" t="str">
        <f t="shared" si="75"/>
        <v>Enola Holmes</v>
      </c>
      <c r="D1017" t="s">
        <v>5564</v>
      </c>
      <c r="E1017" t="s">
        <v>5565</v>
      </c>
      <c r="F1017" t="str">
        <f t="shared" si="77"/>
        <v>Millie Bobby Brown</v>
      </c>
      <c r="G1017" t="s">
        <v>5566</v>
      </c>
      <c r="H1017" t="s">
        <v>32</v>
      </c>
      <c r="I1017" t="str">
        <f t="shared" si="78"/>
        <v>United Kingdom</v>
      </c>
      <c r="J1017" t="str">
        <f>TRIM(Table1[[#This Row],[Oldest Country]])</f>
        <v>United Kingdom</v>
      </c>
      <c r="K1017" s="17">
        <v>44123</v>
      </c>
      <c r="L1017" s="17" t="str">
        <f t="shared" si="76"/>
        <v>Mon</v>
      </c>
      <c r="M1017" s="17">
        <v>2020</v>
      </c>
      <c r="N1017" t="s">
        <v>3</v>
      </c>
      <c r="O1017" t="s">
        <v>126</v>
      </c>
      <c r="P1017" t="s">
        <v>1645</v>
      </c>
      <c r="Q1017" t="s">
        <v>5567</v>
      </c>
      <c r="R1017" t="str">
        <f t="shared" si="79"/>
        <v>Action &amp; Adventure</v>
      </c>
    </row>
    <row r="1018" spans="1:18" x14ac:dyDescent="0.2">
      <c r="A1018" t="s">
        <v>5568</v>
      </c>
      <c r="B1018" t="s">
        <v>1</v>
      </c>
      <c r="C1018" t="str">
        <f t="shared" si="75"/>
        <v>Kiss the Ground</v>
      </c>
      <c r="D1018" t="s">
        <v>5569</v>
      </c>
      <c r="E1018" t="s">
        <v>5570</v>
      </c>
      <c r="F1018" t="str">
        <f t="shared" si="77"/>
        <v>Woody Harrelson</v>
      </c>
      <c r="G1018" t="s">
        <v>5571</v>
      </c>
      <c r="H1018" t="s">
        <v>2</v>
      </c>
      <c r="I1018" t="str">
        <f t="shared" si="78"/>
        <v>United States</v>
      </c>
      <c r="J1018" t="str">
        <f>TRIM(Table1[[#This Row],[Oldest Country]])</f>
        <v>United States</v>
      </c>
      <c r="K1018" s="17">
        <v>44124</v>
      </c>
      <c r="L1018" s="17" t="str">
        <f t="shared" si="76"/>
        <v>Tue</v>
      </c>
      <c r="M1018" s="17">
        <v>2020</v>
      </c>
      <c r="N1018" t="s">
        <v>234</v>
      </c>
      <c r="O1018" t="s">
        <v>216</v>
      </c>
      <c r="P1018" t="s">
        <v>5</v>
      </c>
      <c r="Q1018" t="s">
        <v>5572</v>
      </c>
      <c r="R1018" t="str">
        <f t="shared" si="79"/>
        <v>Documentaries</v>
      </c>
    </row>
    <row r="1019" spans="1:18" x14ac:dyDescent="0.2">
      <c r="A1019" t="s">
        <v>5574</v>
      </c>
      <c r="B1019" t="s">
        <v>1</v>
      </c>
      <c r="C1019" t="str">
        <f t="shared" si="75"/>
        <v>DTC Yukemuri Junjo Hen From High &amp; Low</v>
      </c>
      <c r="D1019" t="s">
        <v>5575</v>
      </c>
      <c r="E1019" t="s">
        <v>5576</v>
      </c>
      <c r="F1019" t="str">
        <f t="shared" si="77"/>
        <v>Kenjiro Yamashita</v>
      </c>
      <c r="G1019" t="s">
        <v>5577</v>
      </c>
      <c r="H1019" t="s">
        <v>172</v>
      </c>
      <c r="I1019" t="str">
        <f t="shared" si="78"/>
        <v>Japan</v>
      </c>
      <c r="J1019" t="str">
        <f>TRIM(Table1[[#This Row],[Oldest Country]])</f>
        <v>Japan</v>
      </c>
      <c r="K1019" s="17">
        <v>44125</v>
      </c>
      <c r="L1019" s="17" t="str">
        <f t="shared" si="76"/>
        <v>Wed</v>
      </c>
      <c r="M1019" s="17">
        <v>2018</v>
      </c>
      <c r="N1019" t="s">
        <v>53</v>
      </c>
      <c r="O1019" t="s">
        <v>196</v>
      </c>
      <c r="P1019" t="s">
        <v>50</v>
      </c>
      <c r="Q1019" t="s">
        <v>5578</v>
      </c>
      <c r="R1019" t="str">
        <f t="shared" si="79"/>
        <v>Dramas</v>
      </c>
    </row>
    <row r="1020" spans="1:18" x14ac:dyDescent="0.2">
      <c r="A1020" t="s">
        <v>5579</v>
      </c>
      <c r="B1020" t="s">
        <v>1</v>
      </c>
      <c r="C1020" t="str">
        <f t="shared" si="75"/>
        <v>High &amp; Low The Movie</v>
      </c>
      <c r="D1020" t="s">
        <v>5580</v>
      </c>
      <c r="E1020" t="s">
        <v>5581</v>
      </c>
      <c r="F1020" t="str">
        <f t="shared" si="77"/>
        <v>Takanori Iwata</v>
      </c>
      <c r="G1020" t="s">
        <v>5582</v>
      </c>
      <c r="H1020" t="s">
        <v>172</v>
      </c>
      <c r="I1020" t="str">
        <f t="shared" si="78"/>
        <v>Japan</v>
      </c>
      <c r="J1020" t="str">
        <f>TRIM(Table1[[#This Row],[Oldest Country]])</f>
        <v>Japan</v>
      </c>
      <c r="K1020" s="17">
        <v>44126</v>
      </c>
      <c r="L1020" s="17" t="str">
        <f t="shared" si="76"/>
        <v>Thu</v>
      </c>
      <c r="M1020" s="17">
        <v>2016</v>
      </c>
      <c r="N1020" t="s">
        <v>8</v>
      </c>
      <c r="O1020" t="s">
        <v>635</v>
      </c>
      <c r="P1020" t="s">
        <v>483</v>
      </c>
      <c r="Q1020" t="s">
        <v>5583</v>
      </c>
      <c r="R1020" t="str">
        <f t="shared" si="79"/>
        <v>Action &amp; Adventure</v>
      </c>
    </row>
    <row r="1021" spans="1:18" x14ac:dyDescent="0.2">
      <c r="A1021" t="s">
        <v>5584</v>
      </c>
      <c r="B1021" t="s">
        <v>1</v>
      </c>
      <c r="C1021" t="str">
        <f t="shared" si="75"/>
        <v>High &amp; Low The Movie 2 / End of Sky</v>
      </c>
      <c r="D1021" t="s">
        <v>5585</v>
      </c>
      <c r="E1021" t="s">
        <v>5586</v>
      </c>
      <c r="F1021" t="str">
        <f t="shared" si="77"/>
        <v>Takanori Iwata</v>
      </c>
      <c r="G1021" t="s">
        <v>5587</v>
      </c>
      <c r="H1021" t="s">
        <v>172</v>
      </c>
      <c r="I1021" t="str">
        <f t="shared" si="78"/>
        <v>Japan</v>
      </c>
      <c r="J1021" t="str">
        <f>TRIM(Table1[[#This Row],[Oldest Country]])</f>
        <v>Japan</v>
      </c>
      <c r="K1021" s="17">
        <v>44127</v>
      </c>
      <c r="L1021" s="17" t="str">
        <f t="shared" si="76"/>
        <v>Fri</v>
      </c>
      <c r="M1021" s="17">
        <v>2017</v>
      </c>
      <c r="N1021" t="s">
        <v>8</v>
      </c>
      <c r="O1021" t="s">
        <v>126</v>
      </c>
      <c r="P1021" t="s">
        <v>483</v>
      </c>
      <c r="Q1021" t="s">
        <v>5588</v>
      </c>
      <c r="R1021" t="str">
        <f t="shared" si="79"/>
        <v>Action &amp; Adventure</v>
      </c>
    </row>
    <row r="1022" spans="1:18" x14ac:dyDescent="0.2">
      <c r="A1022" t="s">
        <v>5589</v>
      </c>
      <c r="B1022" t="s">
        <v>1</v>
      </c>
      <c r="C1022" t="str">
        <f t="shared" si="75"/>
        <v>High &amp; Low The Movie 3 / Final Mission</v>
      </c>
      <c r="D1022" t="s">
        <v>5590</v>
      </c>
      <c r="E1022" t="s">
        <v>5586</v>
      </c>
      <c r="F1022" t="str">
        <f t="shared" si="77"/>
        <v>Takanori Iwata</v>
      </c>
      <c r="G1022" t="s">
        <v>5591</v>
      </c>
      <c r="H1022" t="s">
        <v>172</v>
      </c>
      <c r="I1022" t="str">
        <f t="shared" si="78"/>
        <v>Japan</v>
      </c>
      <c r="J1022" t="str">
        <f>TRIM(Table1[[#This Row],[Oldest Country]])</f>
        <v>Japan</v>
      </c>
      <c r="K1022" s="17">
        <v>44128</v>
      </c>
      <c r="L1022" s="17" t="str">
        <f t="shared" si="76"/>
        <v>Sat</v>
      </c>
      <c r="M1022" s="17">
        <v>2017</v>
      </c>
      <c r="N1022" t="s">
        <v>8</v>
      </c>
      <c r="O1022" t="s">
        <v>349</v>
      </c>
      <c r="P1022" t="s">
        <v>483</v>
      </c>
      <c r="Q1022" t="s">
        <v>5592</v>
      </c>
      <c r="R1022" t="str">
        <f t="shared" si="79"/>
        <v>Action &amp; Adventure</v>
      </c>
    </row>
    <row r="1023" spans="1:18" x14ac:dyDescent="0.2">
      <c r="A1023" t="s">
        <v>5593</v>
      </c>
      <c r="B1023" t="s">
        <v>1</v>
      </c>
      <c r="C1023" t="str">
        <f t="shared" si="75"/>
        <v>High &amp; Low The Red Rain</v>
      </c>
      <c r="D1023" t="s">
        <v>5594</v>
      </c>
      <c r="E1023" t="s">
        <v>5595</v>
      </c>
      <c r="F1023" t="str">
        <f t="shared" si="77"/>
        <v>Takahiro</v>
      </c>
      <c r="G1023" t="s">
        <v>5596</v>
      </c>
      <c r="H1023" t="s">
        <v>172</v>
      </c>
      <c r="I1023" t="str">
        <f t="shared" si="78"/>
        <v>Japan</v>
      </c>
      <c r="J1023" t="str">
        <f>TRIM(Table1[[#This Row],[Oldest Country]])</f>
        <v>Japan</v>
      </c>
      <c r="K1023" s="17">
        <v>44129</v>
      </c>
      <c r="L1023" s="17" t="str">
        <f t="shared" si="76"/>
        <v>Sun</v>
      </c>
      <c r="M1023" s="17">
        <v>2016</v>
      </c>
      <c r="N1023" t="s">
        <v>8</v>
      </c>
      <c r="O1023" t="s">
        <v>102</v>
      </c>
      <c r="P1023" t="s">
        <v>483</v>
      </c>
      <c r="Q1023" t="s">
        <v>5597</v>
      </c>
      <c r="R1023" t="str">
        <f t="shared" si="79"/>
        <v>Action &amp; Adventure</v>
      </c>
    </row>
    <row r="1024" spans="1:18" x14ac:dyDescent="0.2">
      <c r="A1024" t="s">
        <v>5598</v>
      </c>
      <c r="B1024" t="s">
        <v>1</v>
      </c>
      <c r="C1024" t="str">
        <f t="shared" si="75"/>
        <v>Road To High &amp; Low</v>
      </c>
      <c r="D1024" t="s">
        <v>5599</v>
      </c>
      <c r="E1024" t="s">
        <v>5581</v>
      </c>
      <c r="F1024" t="str">
        <f t="shared" si="77"/>
        <v>Takanori Iwata</v>
      </c>
      <c r="G1024" t="s">
        <v>5600</v>
      </c>
      <c r="H1024" t="s">
        <v>172</v>
      </c>
      <c r="I1024" t="str">
        <f t="shared" si="78"/>
        <v>Japan</v>
      </c>
      <c r="J1024" t="str">
        <f>TRIM(Table1[[#This Row],[Oldest Country]])</f>
        <v>Japan</v>
      </c>
      <c r="K1024" s="17">
        <v>44130</v>
      </c>
      <c r="L1024" s="17" t="str">
        <f t="shared" si="76"/>
        <v>Mon</v>
      </c>
      <c r="M1024" s="17">
        <v>2016</v>
      </c>
      <c r="N1024" t="s">
        <v>8</v>
      </c>
      <c r="O1024" t="s">
        <v>60</v>
      </c>
      <c r="P1024" t="s">
        <v>483</v>
      </c>
      <c r="Q1024" t="s">
        <v>5601</v>
      </c>
      <c r="R1024" t="str">
        <f t="shared" si="79"/>
        <v>Action &amp; Adventure</v>
      </c>
    </row>
    <row r="1025" spans="1:18" x14ac:dyDescent="0.2">
      <c r="A1025" t="s">
        <v>5602</v>
      </c>
      <c r="B1025" t="s">
        <v>1</v>
      </c>
      <c r="C1025" t="str">
        <f t="shared" si="75"/>
        <v>The Blue Elephant 2</v>
      </c>
      <c r="D1025" t="s">
        <v>5603</v>
      </c>
      <c r="E1025" t="s">
        <v>5604</v>
      </c>
      <c r="F1025" t="str">
        <f t="shared" si="77"/>
        <v>Karim Abdel Aziz</v>
      </c>
      <c r="G1025" t="s">
        <v>5605</v>
      </c>
      <c r="H1025" t="s">
        <v>1410</v>
      </c>
      <c r="I1025" t="str">
        <f t="shared" si="78"/>
        <v>Egypt</v>
      </c>
      <c r="J1025" t="str">
        <f>TRIM(Table1[[#This Row],[Oldest Country]])</f>
        <v>Egypt</v>
      </c>
      <c r="K1025" s="17">
        <v>44131</v>
      </c>
      <c r="L1025" s="17" t="str">
        <f t="shared" si="76"/>
        <v>Tue</v>
      </c>
      <c r="M1025" s="17">
        <v>2019</v>
      </c>
      <c r="N1025" t="s">
        <v>8</v>
      </c>
      <c r="O1025" t="s">
        <v>1100</v>
      </c>
      <c r="P1025" t="s">
        <v>785</v>
      </c>
      <c r="Q1025" t="s">
        <v>5606</v>
      </c>
      <c r="R1025" t="str">
        <f t="shared" si="79"/>
        <v>Horror Movies</v>
      </c>
    </row>
    <row r="1026" spans="1:18" x14ac:dyDescent="0.2">
      <c r="A1026" t="s">
        <v>5607</v>
      </c>
      <c r="B1026" t="s">
        <v>1</v>
      </c>
      <c r="C1026" t="str">
        <f t="shared" ref="C1026:C1089" si="80">IFERROR(LEFT(D1026, FIND(":", D1026)-1), D1026)</f>
        <v>Bhaji In Problem</v>
      </c>
      <c r="D1026" t="s">
        <v>5608</v>
      </c>
      <c r="E1026" t="s">
        <v>5609</v>
      </c>
      <c r="F1026" t="str">
        <f t="shared" si="77"/>
        <v>Gippy Grewal</v>
      </c>
      <c r="G1026" t="s">
        <v>5610</v>
      </c>
      <c r="H1026" t="s">
        <v>14</v>
      </c>
      <c r="I1026" t="str">
        <f t="shared" si="78"/>
        <v>India</v>
      </c>
      <c r="J1026" t="str">
        <f>TRIM(Table1[[#This Row],[Oldest Country]])</f>
        <v>India</v>
      </c>
      <c r="K1026" s="17">
        <v>44132</v>
      </c>
      <c r="L1026" s="17" t="str">
        <f t="shared" ref="L1026:L1089" si="81">TEXT(K:K, "DDD")</f>
        <v>Wed</v>
      </c>
      <c r="M1026" s="17">
        <v>2013</v>
      </c>
      <c r="N1026" t="s">
        <v>33</v>
      </c>
      <c r="O1026" t="s">
        <v>297</v>
      </c>
      <c r="P1026" t="s">
        <v>66</v>
      </c>
      <c r="Q1026" t="s">
        <v>5611</v>
      </c>
      <c r="R1026" t="str">
        <f t="shared" si="79"/>
        <v>Comedies</v>
      </c>
    </row>
    <row r="1027" spans="1:18" x14ac:dyDescent="0.2">
      <c r="A1027" t="s">
        <v>5612</v>
      </c>
      <c r="B1027" t="s">
        <v>1</v>
      </c>
      <c r="C1027" t="str">
        <f t="shared" si="80"/>
        <v>Black</v>
      </c>
      <c r="D1027" t="s">
        <v>5613</v>
      </c>
      <c r="E1027" t="s">
        <v>5614</v>
      </c>
      <c r="F1027" t="str">
        <f t="shared" ref="F1027:F1090" si="82">IFERROR(LEFT(G1027, FIND(",",G1027)-1),G1027)</f>
        <v>Soham Chakraborty</v>
      </c>
      <c r="G1027" t="s">
        <v>5615</v>
      </c>
      <c r="H1027" t="s">
        <v>14</v>
      </c>
      <c r="I1027" t="str">
        <f t="shared" ref="I1027:I1090" si="83">IFERROR(LEFT(H1027, FIND(",", H1027) -1), H1027)</f>
        <v>India</v>
      </c>
      <c r="J1027" t="str">
        <f>TRIM(Table1[[#This Row],[Oldest Country]])</f>
        <v>India</v>
      </c>
      <c r="K1027" s="17">
        <v>44133</v>
      </c>
      <c r="L1027" s="17" t="str">
        <f t="shared" si="81"/>
        <v>Thu</v>
      </c>
      <c r="M1027" s="17">
        <v>2015</v>
      </c>
      <c r="N1027" t="s">
        <v>33</v>
      </c>
      <c r="O1027" t="s">
        <v>1810</v>
      </c>
      <c r="P1027" t="s">
        <v>483</v>
      </c>
      <c r="Q1027" t="s">
        <v>5616</v>
      </c>
      <c r="R1027" t="str">
        <f t="shared" ref="R1027:R1090" si="84">IFERROR(LEFT(P1027, FIND(",", P1027)-1), P1027)</f>
        <v>Action &amp; Adventure</v>
      </c>
    </row>
    <row r="1028" spans="1:18" x14ac:dyDescent="0.2">
      <c r="A1028" t="s">
        <v>5617</v>
      </c>
      <c r="B1028" t="s">
        <v>1</v>
      </c>
      <c r="C1028" t="str">
        <f t="shared" si="80"/>
        <v>Saheb Biwi Aur Gangster Returns</v>
      </c>
      <c r="D1028" t="s">
        <v>5618</v>
      </c>
      <c r="E1028" t="s">
        <v>5619</v>
      </c>
      <c r="F1028" t="str">
        <f t="shared" si="82"/>
        <v>Irrfan Khan</v>
      </c>
      <c r="G1028" t="s">
        <v>5620</v>
      </c>
      <c r="H1028" t="s">
        <v>14</v>
      </c>
      <c r="I1028" t="str">
        <f t="shared" si="83"/>
        <v>India</v>
      </c>
      <c r="J1028" t="str">
        <f>TRIM(Table1[[#This Row],[Oldest Country]])</f>
        <v>India</v>
      </c>
      <c r="K1028" s="17">
        <v>44134</v>
      </c>
      <c r="L1028" s="17" t="str">
        <f t="shared" si="81"/>
        <v>Fri</v>
      </c>
      <c r="M1028" s="17">
        <v>2013</v>
      </c>
      <c r="N1028" t="s">
        <v>8</v>
      </c>
      <c r="O1028" t="s">
        <v>894</v>
      </c>
      <c r="P1028" t="s">
        <v>278</v>
      </c>
      <c r="Q1028" t="s">
        <v>5621</v>
      </c>
      <c r="R1028" t="str">
        <f t="shared" si="84"/>
        <v>Dramas</v>
      </c>
    </row>
    <row r="1029" spans="1:18" x14ac:dyDescent="0.2">
      <c r="A1029" t="s">
        <v>5622</v>
      </c>
      <c r="B1029" t="s">
        <v>1</v>
      </c>
      <c r="C1029" t="str">
        <f t="shared" si="80"/>
        <v>Santa Banta Pvt Ltd</v>
      </c>
      <c r="D1029" t="s">
        <v>5623</v>
      </c>
      <c r="E1029" t="s">
        <v>5624</v>
      </c>
      <c r="F1029" t="str">
        <f t="shared" si="82"/>
        <v>Boman Irani</v>
      </c>
      <c r="G1029" t="s">
        <v>5625</v>
      </c>
      <c r="H1029" t="s">
        <v>14</v>
      </c>
      <c r="I1029" t="str">
        <f t="shared" si="83"/>
        <v>India</v>
      </c>
      <c r="J1029" t="str">
        <f>TRIM(Table1[[#This Row],[Oldest Country]])</f>
        <v>India</v>
      </c>
      <c r="K1029" s="17">
        <v>44135</v>
      </c>
      <c r="L1029" s="17" t="str">
        <f t="shared" si="81"/>
        <v>Sat</v>
      </c>
      <c r="M1029" s="17">
        <v>2016</v>
      </c>
      <c r="N1029" t="s">
        <v>33</v>
      </c>
      <c r="O1029" t="s">
        <v>102</v>
      </c>
      <c r="P1029" t="s">
        <v>66</v>
      </c>
      <c r="Q1029" t="s">
        <v>5626</v>
      </c>
      <c r="R1029" t="str">
        <f t="shared" si="84"/>
        <v>Comedies</v>
      </c>
    </row>
    <row r="1030" spans="1:18" x14ac:dyDescent="0.2">
      <c r="A1030" t="s">
        <v>5627</v>
      </c>
      <c r="B1030" t="s">
        <v>1</v>
      </c>
      <c r="C1030" t="str">
        <f t="shared" si="80"/>
        <v>The Royal Bengal Tiger</v>
      </c>
      <c r="D1030" t="s">
        <v>5628</v>
      </c>
      <c r="E1030" t="s">
        <v>5629</v>
      </c>
      <c r="F1030" t="str">
        <f t="shared" si="82"/>
        <v>Jeet</v>
      </c>
      <c r="G1030" t="s">
        <v>5630</v>
      </c>
      <c r="H1030" t="s">
        <v>14</v>
      </c>
      <c r="I1030" t="str">
        <f t="shared" si="83"/>
        <v>India</v>
      </c>
      <c r="J1030" t="str">
        <f>TRIM(Table1[[#This Row],[Oldest Country]])</f>
        <v>India</v>
      </c>
      <c r="K1030" s="17">
        <v>44136</v>
      </c>
      <c r="L1030" s="17" t="str">
        <f t="shared" si="81"/>
        <v>Sun</v>
      </c>
      <c r="M1030" s="17">
        <v>2014</v>
      </c>
      <c r="N1030" t="s">
        <v>8</v>
      </c>
      <c r="O1030" t="s">
        <v>85</v>
      </c>
      <c r="P1030" t="s">
        <v>109</v>
      </c>
      <c r="Q1030" t="s">
        <v>5631</v>
      </c>
      <c r="R1030" t="str">
        <f t="shared" si="84"/>
        <v>Dramas</v>
      </c>
    </row>
    <row r="1031" spans="1:18" x14ac:dyDescent="0.2">
      <c r="A1031" t="s">
        <v>5632</v>
      </c>
      <c r="B1031" t="s">
        <v>1</v>
      </c>
      <c r="C1031" t="str">
        <f t="shared" si="80"/>
        <v>Dolly Kitty Aur Woh Chamakte Sitare</v>
      </c>
      <c r="D1031" t="s">
        <v>5633</v>
      </c>
      <c r="E1031" t="s">
        <v>5634</v>
      </c>
      <c r="F1031" t="str">
        <f t="shared" si="82"/>
        <v>Bhumi Pednekar</v>
      </c>
      <c r="G1031" t="s">
        <v>5635</v>
      </c>
      <c r="H1031" t="s">
        <v>14</v>
      </c>
      <c r="I1031" t="str">
        <f t="shared" si="83"/>
        <v>India</v>
      </c>
      <c r="J1031" t="str">
        <f>TRIM(Table1[[#This Row],[Oldest Country]])</f>
        <v>India</v>
      </c>
      <c r="K1031" s="17">
        <v>44137</v>
      </c>
      <c r="L1031" s="17" t="str">
        <f t="shared" si="81"/>
        <v>Mon</v>
      </c>
      <c r="M1031" s="17">
        <v>2020</v>
      </c>
      <c r="N1031" t="s">
        <v>8</v>
      </c>
      <c r="O1031" t="s">
        <v>422</v>
      </c>
      <c r="P1031" t="s">
        <v>26</v>
      </c>
      <c r="Q1031" t="s">
        <v>5636</v>
      </c>
      <c r="R1031" t="str">
        <f t="shared" si="84"/>
        <v>Dramas</v>
      </c>
    </row>
    <row r="1032" spans="1:18" x14ac:dyDescent="0.2">
      <c r="A1032" t="s">
        <v>5637</v>
      </c>
      <c r="B1032" t="s">
        <v>1</v>
      </c>
      <c r="C1032" t="str">
        <f t="shared" si="80"/>
        <v>Whipped</v>
      </c>
      <c r="D1032" t="s">
        <v>5638</v>
      </c>
      <c r="E1032" t="s">
        <v>5639</v>
      </c>
      <c r="F1032" t="str">
        <f t="shared" si="82"/>
        <v>Andovi da Lopez</v>
      </c>
      <c r="G1032" t="s">
        <v>5640</v>
      </c>
      <c r="H1032" t="s">
        <v>1308</v>
      </c>
      <c r="I1032" t="str">
        <f t="shared" si="83"/>
        <v>Indonesia</v>
      </c>
      <c r="J1032" t="str">
        <f>TRIM(Table1[[#This Row],[Oldest Country]])</f>
        <v>Indonesia</v>
      </c>
      <c r="K1032" s="17">
        <v>44138</v>
      </c>
      <c r="L1032" s="17" t="str">
        <f t="shared" si="81"/>
        <v>Tue</v>
      </c>
      <c r="M1032" s="17">
        <v>2020</v>
      </c>
      <c r="N1032" t="s">
        <v>33</v>
      </c>
      <c r="O1032" t="s">
        <v>140</v>
      </c>
      <c r="P1032" t="s">
        <v>75</v>
      </c>
      <c r="Q1032" t="s">
        <v>5641</v>
      </c>
      <c r="R1032" t="str">
        <f t="shared" si="84"/>
        <v>Comedies</v>
      </c>
    </row>
    <row r="1033" spans="1:18" x14ac:dyDescent="0.2">
      <c r="A1033" t="s">
        <v>5642</v>
      </c>
      <c r="B1033" t="s">
        <v>1</v>
      </c>
      <c r="C1033" t="str">
        <f t="shared" si="80"/>
        <v>Anaamika</v>
      </c>
      <c r="D1033" t="s">
        <v>5643</v>
      </c>
      <c r="E1033" t="s">
        <v>5644</v>
      </c>
      <c r="F1033" t="str">
        <f t="shared" si="82"/>
        <v>Nayantara</v>
      </c>
      <c r="G1033" t="s">
        <v>5645</v>
      </c>
      <c r="H1033" t="s">
        <v>14</v>
      </c>
      <c r="I1033" t="str">
        <f t="shared" si="83"/>
        <v>India</v>
      </c>
      <c r="J1033" t="str">
        <f>TRIM(Table1[[#This Row],[Oldest Country]])</f>
        <v>India</v>
      </c>
      <c r="K1033" s="17">
        <v>44139</v>
      </c>
      <c r="L1033" s="17" t="str">
        <f t="shared" si="81"/>
        <v>Wed</v>
      </c>
      <c r="M1033" s="17">
        <v>2014</v>
      </c>
      <c r="N1033" t="s">
        <v>33</v>
      </c>
      <c r="O1033" t="s">
        <v>1100</v>
      </c>
      <c r="P1033" t="s">
        <v>266</v>
      </c>
      <c r="Q1033" t="s">
        <v>5646</v>
      </c>
      <c r="R1033" t="str">
        <f t="shared" si="84"/>
        <v>International Movies</v>
      </c>
    </row>
    <row r="1034" spans="1:18" x14ac:dyDescent="0.2">
      <c r="A1034" t="s">
        <v>5647</v>
      </c>
      <c r="B1034" t="s">
        <v>1</v>
      </c>
      <c r="C1034" t="str">
        <f t="shared" si="80"/>
        <v>GIMS</v>
      </c>
      <c r="D1034" t="s">
        <v>5648</v>
      </c>
      <c r="E1034" t="s">
        <v>4025</v>
      </c>
      <c r="F1034" t="str">
        <f t="shared" si="82"/>
        <v>Ma√Ætre Gims</v>
      </c>
      <c r="G1034" t="s">
        <v>5649</v>
      </c>
      <c r="H1034" t="s">
        <v>275</v>
      </c>
      <c r="I1034" t="str">
        <f t="shared" si="83"/>
        <v>France</v>
      </c>
      <c r="J1034" t="str">
        <f>TRIM(Table1[[#This Row],[Oldest Country]])</f>
        <v>France</v>
      </c>
      <c r="K1034" s="17">
        <v>44140</v>
      </c>
      <c r="L1034" s="17" t="str">
        <f t="shared" si="81"/>
        <v>Thu</v>
      </c>
      <c r="M1034" s="17">
        <v>2020</v>
      </c>
      <c r="N1034" t="s">
        <v>8</v>
      </c>
      <c r="O1034" t="s">
        <v>118</v>
      </c>
      <c r="P1034" t="s">
        <v>1310</v>
      </c>
      <c r="Q1034" t="s">
        <v>5650</v>
      </c>
      <c r="R1034" t="str">
        <f t="shared" si="84"/>
        <v>Documentaries</v>
      </c>
    </row>
    <row r="1035" spans="1:18" x14ac:dyDescent="0.2">
      <c r="A1035" t="s">
        <v>5651</v>
      </c>
      <c r="B1035" t="s">
        <v>1</v>
      </c>
      <c r="C1035" t="str">
        <f t="shared" si="80"/>
        <v>Horrid Henry's Gross Day Out</v>
      </c>
      <c r="D1035" t="s">
        <v>5652</v>
      </c>
      <c r="E1035" t="s">
        <v>5653</v>
      </c>
      <c r="F1035" t="str">
        <f t="shared" si="82"/>
        <v>Lizzie Waterworth-Santo</v>
      </c>
      <c r="G1035" t="s">
        <v>5654</v>
      </c>
      <c r="H1035" t="s">
        <v>32</v>
      </c>
      <c r="I1035" t="str">
        <f t="shared" si="83"/>
        <v>United Kingdom</v>
      </c>
      <c r="J1035" t="str">
        <f>TRIM(Table1[[#This Row],[Oldest Country]])</f>
        <v>United Kingdom</v>
      </c>
      <c r="K1035" s="17">
        <v>44141</v>
      </c>
      <c r="L1035" s="17" t="str">
        <f t="shared" si="81"/>
        <v>Fri</v>
      </c>
      <c r="M1035" s="17">
        <v>2020</v>
      </c>
      <c r="N1035" t="s">
        <v>68</v>
      </c>
      <c r="O1035" t="s">
        <v>69</v>
      </c>
      <c r="P1035" t="s">
        <v>54</v>
      </c>
      <c r="Q1035" t="s">
        <v>5655</v>
      </c>
      <c r="R1035" t="str">
        <f t="shared" si="84"/>
        <v>Children &amp; Family Movies</v>
      </c>
    </row>
    <row r="1036" spans="1:18" x14ac:dyDescent="0.2">
      <c r="A1036" t="s">
        <v>5656</v>
      </c>
      <c r="B1036" t="s">
        <v>1</v>
      </c>
      <c r="C1036" t="str">
        <f t="shared" si="80"/>
        <v>Residue</v>
      </c>
      <c r="D1036" t="s">
        <v>5657</v>
      </c>
      <c r="E1036" t="s">
        <v>5658</v>
      </c>
      <c r="F1036" t="str">
        <f t="shared" si="82"/>
        <v>Obinna Nwachukwu</v>
      </c>
      <c r="G1036" t="s">
        <v>5659</v>
      </c>
      <c r="H1036" t="s">
        <v>2</v>
      </c>
      <c r="I1036" t="str">
        <f t="shared" si="83"/>
        <v>United States</v>
      </c>
      <c r="J1036" t="str">
        <f>TRIM(Table1[[#This Row],[Oldest Country]])</f>
        <v>United States</v>
      </c>
      <c r="K1036" s="17">
        <v>44142</v>
      </c>
      <c r="L1036" s="17" t="str">
        <f t="shared" si="81"/>
        <v>Sat</v>
      </c>
      <c r="M1036" s="17">
        <v>2020</v>
      </c>
      <c r="N1036" t="s">
        <v>8</v>
      </c>
      <c r="O1036" t="s">
        <v>4</v>
      </c>
      <c r="P1036" t="s">
        <v>652</v>
      </c>
      <c r="Q1036" t="s">
        <v>5660</v>
      </c>
      <c r="R1036" t="str">
        <f t="shared" si="84"/>
        <v>Dramas</v>
      </c>
    </row>
    <row r="1037" spans="1:18" x14ac:dyDescent="0.2">
      <c r="A1037" t="s">
        <v>5661</v>
      </c>
      <c r="B1037" t="s">
        <v>1</v>
      </c>
      <c r="C1037" t="str">
        <f t="shared" si="80"/>
        <v>The Devil All The Time</v>
      </c>
      <c r="D1037" t="s">
        <v>5662</v>
      </c>
      <c r="E1037" t="s">
        <v>5663</v>
      </c>
      <c r="F1037" t="str">
        <f t="shared" si="82"/>
        <v>Tom Holland</v>
      </c>
      <c r="G1037" t="s">
        <v>5664</v>
      </c>
      <c r="H1037" t="s">
        <v>2</v>
      </c>
      <c r="I1037" t="str">
        <f t="shared" si="83"/>
        <v>United States</v>
      </c>
      <c r="J1037" t="str">
        <f>TRIM(Table1[[#This Row],[Oldest Country]])</f>
        <v>United States</v>
      </c>
      <c r="K1037" s="17">
        <v>44143</v>
      </c>
      <c r="L1037" s="17" t="str">
        <f t="shared" si="81"/>
        <v>Sun</v>
      </c>
      <c r="M1037" s="17">
        <v>2020</v>
      </c>
      <c r="N1037" t="s">
        <v>154</v>
      </c>
      <c r="O1037" t="s">
        <v>894</v>
      </c>
      <c r="P1037" t="s">
        <v>164</v>
      </c>
      <c r="Q1037" t="s">
        <v>5665</v>
      </c>
      <c r="R1037" t="str">
        <f t="shared" si="84"/>
        <v>Dramas</v>
      </c>
    </row>
    <row r="1038" spans="1:18" x14ac:dyDescent="0.2">
      <c r="A1038" t="s">
        <v>5666</v>
      </c>
      <c r="B1038" t="s">
        <v>1</v>
      </c>
      <c r="C1038" t="str">
        <f t="shared" si="80"/>
        <v>The Paramedic</v>
      </c>
      <c r="D1038" t="s">
        <v>5667</v>
      </c>
      <c r="E1038" t="s">
        <v>5668</v>
      </c>
      <c r="F1038" t="str">
        <f t="shared" si="82"/>
        <v>Mario Casas</v>
      </c>
      <c r="G1038" t="s">
        <v>5669</v>
      </c>
      <c r="H1038" t="s">
        <v>312</v>
      </c>
      <c r="I1038" t="str">
        <f t="shared" si="83"/>
        <v>Spain</v>
      </c>
      <c r="J1038" t="str">
        <f>TRIM(Table1[[#This Row],[Oldest Country]])</f>
        <v>Spain</v>
      </c>
      <c r="K1038" s="17">
        <v>44144</v>
      </c>
      <c r="L1038" s="17" t="str">
        <f t="shared" si="81"/>
        <v>Mon</v>
      </c>
      <c r="M1038" s="17">
        <v>2020</v>
      </c>
      <c r="N1038" t="s">
        <v>8</v>
      </c>
      <c r="O1038" t="s">
        <v>60</v>
      </c>
      <c r="P1038" t="s">
        <v>109</v>
      </c>
      <c r="Q1038" t="s">
        <v>5670</v>
      </c>
      <c r="R1038" t="str">
        <f t="shared" si="84"/>
        <v>Dramas</v>
      </c>
    </row>
    <row r="1039" spans="1:18" x14ac:dyDescent="0.2">
      <c r="A1039" t="s">
        <v>5671</v>
      </c>
      <c r="B1039" t="s">
        <v>1</v>
      </c>
      <c r="C1039" t="str">
        <f t="shared" si="80"/>
        <v>The Take</v>
      </c>
      <c r="D1039" t="s">
        <v>5672</v>
      </c>
      <c r="E1039" t="s">
        <v>5673</v>
      </c>
      <c r="F1039" t="str">
        <f t="shared" si="82"/>
        <v>Idris Elba</v>
      </c>
      <c r="G1039" t="s">
        <v>5674</v>
      </c>
      <c r="H1039" t="s">
        <v>5675</v>
      </c>
      <c r="I1039" t="str">
        <f t="shared" si="83"/>
        <v>United Kingdom</v>
      </c>
      <c r="J1039" t="str">
        <f>TRIM(Table1[[#This Row],[Oldest Country]])</f>
        <v>United Kingdom</v>
      </c>
      <c r="K1039" s="17">
        <v>44145</v>
      </c>
      <c r="L1039" s="17" t="str">
        <f t="shared" si="81"/>
        <v>Tue</v>
      </c>
      <c r="M1039" s="17">
        <v>2016</v>
      </c>
      <c r="N1039" t="s">
        <v>154</v>
      </c>
      <c r="O1039" t="s">
        <v>276</v>
      </c>
      <c r="P1039" t="s">
        <v>483</v>
      </c>
      <c r="Q1039" t="s">
        <v>5676</v>
      </c>
      <c r="R1039" t="str">
        <f t="shared" si="84"/>
        <v>Action &amp; Adventure</v>
      </c>
    </row>
    <row r="1040" spans="1:18" x14ac:dyDescent="0.2">
      <c r="A1040" t="s">
        <v>5677</v>
      </c>
      <c r="B1040" t="s">
        <v>6</v>
      </c>
      <c r="C1040" t="str">
        <f t="shared" si="80"/>
        <v>Call the Midwife</v>
      </c>
      <c r="D1040" t="s">
        <v>5678</v>
      </c>
      <c r="E1040" t="s">
        <v>5679</v>
      </c>
      <c r="F1040" t="str">
        <f t="shared" si="82"/>
        <v>Vanessa Redgrave</v>
      </c>
      <c r="G1040" t="s">
        <v>5680</v>
      </c>
      <c r="H1040" t="s">
        <v>32</v>
      </c>
      <c r="I1040" t="str">
        <f t="shared" si="83"/>
        <v>United Kingdom</v>
      </c>
      <c r="J1040" t="str">
        <f>TRIM(Table1[[#This Row],[Oldest Country]])</f>
        <v>United Kingdom</v>
      </c>
      <c r="K1040" s="17">
        <v>44146</v>
      </c>
      <c r="L1040" s="17" t="str">
        <f t="shared" si="81"/>
        <v>Wed</v>
      </c>
      <c r="M1040" s="17">
        <v>2020</v>
      </c>
      <c r="N1040" t="s">
        <v>8</v>
      </c>
      <c r="O1040" t="s">
        <v>34</v>
      </c>
      <c r="P1040" t="s">
        <v>1424</v>
      </c>
      <c r="Q1040" t="s">
        <v>5681</v>
      </c>
      <c r="R1040" t="str">
        <f t="shared" si="84"/>
        <v>British TV Shows</v>
      </c>
    </row>
    <row r="1041" spans="1:18" x14ac:dyDescent="0.2">
      <c r="A1041" t="s">
        <v>5683</v>
      </c>
      <c r="B1041" t="s">
        <v>1</v>
      </c>
      <c r="C1041" t="str">
        <f t="shared" si="80"/>
        <v>Michael McIntyre</v>
      </c>
      <c r="D1041" t="s">
        <v>5684</v>
      </c>
      <c r="E1041" t="s">
        <v>5685</v>
      </c>
      <c r="F1041" t="str">
        <f t="shared" si="82"/>
        <v>Michael McIntyre</v>
      </c>
      <c r="G1041" t="s">
        <v>5686</v>
      </c>
      <c r="H1041" t="s">
        <v>32</v>
      </c>
      <c r="I1041" t="str">
        <f t="shared" si="83"/>
        <v>United Kingdom</v>
      </c>
      <c r="J1041" t="str">
        <f>TRIM(Table1[[#This Row],[Oldest Country]])</f>
        <v>United Kingdom</v>
      </c>
      <c r="K1041" s="17">
        <v>44147</v>
      </c>
      <c r="L1041" s="17" t="str">
        <f t="shared" si="81"/>
        <v>Thu</v>
      </c>
      <c r="M1041" s="17">
        <v>2020</v>
      </c>
      <c r="N1041" t="s">
        <v>8</v>
      </c>
      <c r="O1041" t="s">
        <v>370</v>
      </c>
      <c r="P1041" t="s">
        <v>851</v>
      </c>
      <c r="Q1041" t="s">
        <v>5687</v>
      </c>
      <c r="R1041" t="str">
        <f t="shared" si="84"/>
        <v>Stand-Up Comedy</v>
      </c>
    </row>
    <row r="1042" spans="1:18" x14ac:dyDescent="0.2">
      <c r="A1042" t="s">
        <v>5688</v>
      </c>
      <c r="B1042" t="s">
        <v>1</v>
      </c>
      <c r="C1042" t="str">
        <f t="shared" si="80"/>
        <v>Raising Victor Vargas</v>
      </c>
      <c r="D1042" t="s">
        <v>5689</v>
      </c>
      <c r="E1042" t="s">
        <v>5690</v>
      </c>
      <c r="F1042" t="str">
        <f t="shared" si="82"/>
        <v>Victor Rasuk</v>
      </c>
      <c r="G1042" t="s">
        <v>5691</v>
      </c>
      <c r="H1042" t="s">
        <v>294</v>
      </c>
      <c r="I1042" t="str">
        <f t="shared" si="83"/>
        <v>France</v>
      </c>
      <c r="J1042" t="str">
        <f>TRIM(Table1[[#This Row],[Oldest Country]])</f>
        <v>France</v>
      </c>
      <c r="K1042" s="17">
        <v>44148</v>
      </c>
      <c r="L1042" s="17" t="str">
        <f t="shared" si="81"/>
        <v>Fri</v>
      </c>
      <c r="M1042" s="17">
        <v>2002</v>
      </c>
      <c r="N1042" t="s">
        <v>154</v>
      </c>
      <c r="O1042" t="s">
        <v>183</v>
      </c>
      <c r="P1042" t="s">
        <v>766</v>
      </c>
      <c r="Q1042" t="s">
        <v>5692</v>
      </c>
      <c r="R1042" t="str">
        <f t="shared" si="84"/>
        <v>Dramas</v>
      </c>
    </row>
    <row r="1043" spans="1:18" x14ac:dyDescent="0.2">
      <c r="A1043" t="s">
        <v>5693</v>
      </c>
      <c r="B1043" t="s">
        <v>1</v>
      </c>
      <c r="C1043" t="str">
        <f t="shared" si="80"/>
        <v>The Smurfs 2</v>
      </c>
      <c r="D1043" t="s">
        <v>5694</v>
      </c>
      <c r="E1043" t="s">
        <v>281</v>
      </c>
      <c r="F1043" t="str">
        <f t="shared" si="82"/>
        <v>Neil Patrick Harris</v>
      </c>
      <c r="G1043" t="s">
        <v>5695</v>
      </c>
      <c r="H1043" t="s">
        <v>5696</v>
      </c>
      <c r="I1043" t="str">
        <f t="shared" si="83"/>
        <v>United States</v>
      </c>
      <c r="J1043" t="str">
        <f>TRIM(Table1[[#This Row],[Oldest Country]])</f>
        <v>United States</v>
      </c>
      <c r="K1043" s="17">
        <v>44149</v>
      </c>
      <c r="L1043" s="17" t="str">
        <f t="shared" si="81"/>
        <v>Sat</v>
      </c>
      <c r="M1043" s="17">
        <v>2013</v>
      </c>
      <c r="N1043" t="s">
        <v>17</v>
      </c>
      <c r="O1043" t="s">
        <v>110</v>
      </c>
      <c r="P1043" t="s">
        <v>54</v>
      </c>
      <c r="Q1043" t="s">
        <v>5697</v>
      </c>
      <c r="R1043" t="str">
        <f t="shared" si="84"/>
        <v>Children &amp; Family Movies</v>
      </c>
    </row>
    <row r="1044" spans="1:18" x14ac:dyDescent="0.2">
      <c r="A1044" t="s">
        <v>5698</v>
      </c>
      <c r="B1044" t="s">
        <v>1</v>
      </c>
      <c r="C1044" t="str">
        <f t="shared" si="80"/>
        <v>Lara and the Beat</v>
      </c>
      <c r="D1044" t="s">
        <v>5699</v>
      </c>
      <c r="E1044" t="s">
        <v>5700</v>
      </c>
      <c r="F1044" t="str">
        <f t="shared" si="82"/>
        <v>Seyi Shay</v>
      </c>
      <c r="G1044" t="s">
        <v>5701</v>
      </c>
      <c r="H1044" t="s">
        <v>166</v>
      </c>
      <c r="I1044" t="str">
        <f t="shared" si="83"/>
        <v>Nigeria</v>
      </c>
      <c r="J1044" t="str">
        <f>TRIM(Table1[[#This Row],[Oldest Country]])</f>
        <v>Nigeria</v>
      </c>
      <c r="K1044" s="17">
        <v>44150</v>
      </c>
      <c r="L1044" s="17" t="str">
        <f t="shared" si="81"/>
        <v>Sun</v>
      </c>
      <c r="M1044" s="17">
        <v>2018</v>
      </c>
      <c r="N1044" t="s">
        <v>8</v>
      </c>
      <c r="O1044" t="s">
        <v>804</v>
      </c>
      <c r="P1044" t="s">
        <v>727</v>
      </c>
      <c r="Q1044" t="s">
        <v>5702</v>
      </c>
      <c r="R1044" t="str">
        <f t="shared" si="84"/>
        <v>Dramas</v>
      </c>
    </row>
    <row r="1045" spans="1:18" x14ac:dyDescent="0.2">
      <c r="A1045" t="s">
        <v>5703</v>
      </c>
      <c r="B1045" t="s">
        <v>1</v>
      </c>
      <c r="C1045" t="str">
        <f t="shared" si="80"/>
        <v>Dad Wanted</v>
      </c>
      <c r="D1045" t="s">
        <v>5704</v>
      </c>
      <c r="E1045" t="s">
        <v>5705</v>
      </c>
      <c r="F1045" t="str">
        <f t="shared" si="82"/>
        <v>Natalia Coronado</v>
      </c>
      <c r="G1045" t="s">
        <v>5706</v>
      </c>
      <c r="H1045" t="s">
        <v>59</v>
      </c>
      <c r="I1045" t="str">
        <f t="shared" si="83"/>
        <v>Mexico</v>
      </c>
      <c r="J1045" t="str">
        <f>TRIM(Table1[[#This Row],[Oldest Country]])</f>
        <v>Mexico</v>
      </c>
      <c r="K1045" s="17">
        <v>44151</v>
      </c>
      <c r="L1045" s="17" t="str">
        <f t="shared" si="81"/>
        <v>Mon</v>
      </c>
      <c r="M1045" s="17">
        <v>2020</v>
      </c>
      <c r="N1045" t="s">
        <v>33</v>
      </c>
      <c r="O1045" t="s">
        <v>85</v>
      </c>
      <c r="P1045" t="s">
        <v>1066</v>
      </c>
      <c r="Q1045" t="s">
        <v>5707</v>
      </c>
      <c r="R1045" t="str">
        <f t="shared" si="84"/>
        <v>Children &amp; Family Movies</v>
      </c>
    </row>
    <row r="1046" spans="1:18" x14ac:dyDescent="0.2">
      <c r="A1046" t="s">
        <v>5708</v>
      </c>
      <c r="B1046" t="s">
        <v>1</v>
      </c>
      <c r="C1046" t="str">
        <f t="shared" si="80"/>
        <v>How to Train Your Dragon 2</v>
      </c>
      <c r="D1046" t="s">
        <v>5709</v>
      </c>
      <c r="E1046" t="s">
        <v>5710</v>
      </c>
      <c r="F1046" t="str">
        <f t="shared" si="82"/>
        <v>Jay Baruchel</v>
      </c>
      <c r="G1046" t="s">
        <v>5711</v>
      </c>
      <c r="H1046" t="s">
        <v>2</v>
      </c>
      <c r="I1046" t="str">
        <f t="shared" si="83"/>
        <v>United States</v>
      </c>
      <c r="J1046" t="str">
        <f>TRIM(Table1[[#This Row],[Oldest Country]])</f>
        <v>United States</v>
      </c>
      <c r="K1046" s="17">
        <v>44152</v>
      </c>
      <c r="L1046" s="17" t="str">
        <f t="shared" si="81"/>
        <v>Tue</v>
      </c>
      <c r="M1046" s="17">
        <v>2014</v>
      </c>
      <c r="N1046" t="s">
        <v>17</v>
      </c>
      <c r="O1046" t="s">
        <v>196</v>
      </c>
      <c r="P1046" t="s">
        <v>19</v>
      </c>
      <c r="Q1046" t="s">
        <v>5712</v>
      </c>
      <c r="R1046" t="str">
        <f t="shared" si="84"/>
        <v>Children &amp; Family Movies</v>
      </c>
    </row>
    <row r="1047" spans="1:18" x14ac:dyDescent="0.2">
      <c r="A1047" t="s">
        <v>5713</v>
      </c>
      <c r="B1047" t="s">
        <v>1</v>
      </c>
      <c r="C1047" t="str">
        <f t="shared" si="80"/>
        <v>Pets United</v>
      </c>
      <c r="D1047" t="s">
        <v>5714</v>
      </c>
      <c r="E1047" t="s">
        <v>5715</v>
      </c>
      <c r="F1047" t="str">
        <f t="shared" si="82"/>
        <v>Patrick Roche</v>
      </c>
      <c r="G1047" t="s">
        <v>5716</v>
      </c>
      <c r="H1047" t="s">
        <v>5717</v>
      </c>
      <c r="I1047" t="str">
        <f t="shared" si="83"/>
        <v>Germany</v>
      </c>
      <c r="J1047" t="str">
        <f>TRIM(Table1[[#This Row],[Oldest Country]])</f>
        <v>Germany</v>
      </c>
      <c r="K1047" s="17">
        <v>44153</v>
      </c>
      <c r="L1047" s="17" t="str">
        <f t="shared" si="81"/>
        <v>Wed</v>
      </c>
      <c r="M1047" s="17">
        <v>2020</v>
      </c>
      <c r="N1047" t="s">
        <v>106</v>
      </c>
      <c r="O1047" t="s">
        <v>202</v>
      </c>
      <c r="P1047" t="s">
        <v>54</v>
      </c>
      <c r="Q1047" t="s">
        <v>5718</v>
      </c>
      <c r="R1047" t="str">
        <f t="shared" si="84"/>
        <v>Children &amp; Family Movies</v>
      </c>
    </row>
    <row r="1048" spans="1:18" x14ac:dyDescent="0.2">
      <c r="A1048" t="s">
        <v>5719</v>
      </c>
      <c r="B1048" t="s">
        <v>1</v>
      </c>
      <c r="C1048" t="str">
        <f t="shared" si="80"/>
        <v>Aapla Manus</v>
      </c>
      <c r="D1048" t="s">
        <v>5720</v>
      </c>
      <c r="E1048" t="s">
        <v>5721</v>
      </c>
      <c r="F1048" t="str">
        <f t="shared" si="82"/>
        <v>Nana Patekar</v>
      </c>
      <c r="G1048" t="s">
        <v>5722</v>
      </c>
      <c r="H1048" t="s">
        <v>14</v>
      </c>
      <c r="I1048" t="str">
        <f t="shared" si="83"/>
        <v>India</v>
      </c>
      <c r="J1048" t="str">
        <f>TRIM(Table1[[#This Row],[Oldest Country]])</f>
        <v>India</v>
      </c>
      <c r="K1048" s="17">
        <v>44154</v>
      </c>
      <c r="L1048" s="17" t="str">
        <f t="shared" si="81"/>
        <v>Thu</v>
      </c>
      <c r="M1048" s="17">
        <v>2018</v>
      </c>
      <c r="N1048" t="s">
        <v>33</v>
      </c>
      <c r="O1048" t="s">
        <v>726</v>
      </c>
      <c r="P1048" t="s">
        <v>109</v>
      </c>
      <c r="Q1048" t="s">
        <v>5723</v>
      </c>
      <c r="R1048" t="str">
        <f t="shared" si="84"/>
        <v>Dramas</v>
      </c>
    </row>
    <row r="1049" spans="1:18" x14ac:dyDescent="0.2">
      <c r="A1049" t="s">
        <v>5724</v>
      </c>
      <c r="B1049" t="s">
        <v>1</v>
      </c>
      <c r="C1049" t="str">
        <f t="shared" si="80"/>
        <v>Ani... Dr. Kashinath Ghanekar</v>
      </c>
      <c r="D1049" t="s">
        <v>5725</v>
      </c>
      <c r="E1049" t="s">
        <v>5726</v>
      </c>
      <c r="F1049" t="str">
        <f t="shared" si="82"/>
        <v>Subodh Bhave</v>
      </c>
      <c r="G1049" t="s">
        <v>5727</v>
      </c>
      <c r="H1049" t="s">
        <v>14</v>
      </c>
      <c r="I1049" t="str">
        <f t="shared" si="83"/>
        <v>India</v>
      </c>
      <c r="J1049" t="str">
        <f>TRIM(Table1[[#This Row],[Oldest Country]])</f>
        <v>India</v>
      </c>
      <c r="K1049" s="17">
        <v>44155</v>
      </c>
      <c r="L1049" s="17" t="str">
        <f t="shared" si="81"/>
        <v>Fri</v>
      </c>
      <c r="M1049" s="17">
        <v>2018</v>
      </c>
      <c r="N1049" t="s">
        <v>33</v>
      </c>
      <c r="O1049" t="s">
        <v>5728</v>
      </c>
      <c r="P1049" t="s">
        <v>50</v>
      </c>
      <c r="Q1049" t="s">
        <v>5729</v>
      </c>
      <c r="R1049" t="str">
        <f t="shared" si="84"/>
        <v>Dramas</v>
      </c>
    </row>
    <row r="1050" spans="1:18" x14ac:dyDescent="0.2">
      <c r="A1050" t="s">
        <v>5730</v>
      </c>
      <c r="B1050" t="s">
        <v>1</v>
      </c>
      <c r="C1050" t="str">
        <f t="shared" si="80"/>
        <v>Bhai</v>
      </c>
      <c r="D1050" t="s">
        <v>5731</v>
      </c>
      <c r="E1050" t="s">
        <v>5732</v>
      </c>
      <c r="F1050" t="str">
        <f t="shared" si="82"/>
        <v>Sagar Deshmukh</v>
      </c>
      <c r="G1050" t="s">
        <v>5733</v>
      </c>
      <c r="H1050" t="s">
        <v>14</v>
      </c>
      <c r="I1050" t="str">
        <f t="shared" si="83"/>
        <v>India</v>
      </c>
      <c r="J1050" t="str">
        <f>TRIM(Table1[[#This Row],[Oldest Country]])</f>
        <v>India</v>
      </c>
      <c r="K1050" s="17">
        <v>44156</v>
      </c>
      <c r="L1050" s="17" t="str">
        <f t="shared" si="81"/>
        <v>Sat</v>
      </c>
      <c r="M1050" s="17">
        <v>2019</v>
      </c>
      <c r="N1050" t="s">
        <v>33</v>
      </c>
      <c r="O1050" t="s">
        <v>133</v>
      </c>
      <c r="P1050" t="s">
        <v>50</v>
      </c>
      <c r="Q1050" t="s">
        <v>5734</v>
      </c>
      <c r="R1050" t="str">
        <f t="shared" si="84"/>
        <v>Dramas</v>
      </c>
    </row>
    <row r="1051" spans="1:18" x14ac:dyDescent="0.2">
      <c r="A1051" t="s">
        <v>5735</v>
      </c>
      <c r="B1051" t="s">
        <v>1</v>
      </c>
      <c r="C1051" t="str">
        <f t="shared" si="80"/>
        <v>Bhai</v>
      </c>
      <c r="D1051" t="s">
        <v>5736</v>
      </c>
      <c r="E1051" t="s">
        <v>5732</v>
      </c>
      <c r="F1051" t="str">
        <f t="shared" si="82"/>
        <v>Sagar Deshmukh</v>
      </c>
      <c r="G1051" t="s">
        <v>5737</v>
      </c>
      <c r="H1051" t="s">
        <v>14</v>
      </c>
      <c r="I1051" t="str">
        <f t="shared" si="83"/>
        <v>India</v>
      </c>
      <c r="J1051" t="str">
        <f>TRIM(Table1[[#This Row],[Oldest Country]])</f>
        <v>India</v>
      </c>
      <c r="K1051" s="17">
        <v>44157</v>
      </c>
      <c r="L1051" s="17" t="str">
        <f t="shared" si="81"/>
        <v>Sun</v>
      </c>
      <c r="M1051" s="17">
        <v>2019</v>
      </c>
      <c r="N1051" t="s">
        <v>53</v>
      </c>
      <c r="O1051" t="s">
        <v>617</v>
      </c>
      <c r="P1051" t="s">
        <v>50</v>
      </c>
      <c r="Q1051" t="s">
        <v>5738</v>
      </c>
      <c r="R1051" t="str">
        <f t="shared" si="84"/>
        <v>Dramas</v>
      </c>
    </row>
    <row r="1052" spans="1:18" x14ac:dyDescent="0.2">
      <c r="A1052" t="s">
        <v>5739</v>
      </c>
      <c r="B1052" t="s">
        <v>1</v>
      </c>
      <c r="C1052" t="str">
        <f t="shared" si="80"/>
        <v>Cycle</v>
      </c>
      <c r="D1052" t="s">
        <v>5740</v>
      </c>
      <c r="E1052" t="s">
        <v>5741</v>
      </c>
      <c r="F1052" t="str">
        <f t="shared" si="82"/>
        <v>Hrishikesh Joshi</v>
      </c>
      <c r="G1052" t="s">
        <v>5742</v>
      </c>
      <c r="H1052" t="s">
        <v>14</v>
      </c>
      <c r="I1052" t="str">
        <f t="shared" si="83"/>
        <v>India</v>
      </c>
      <c r="J1052" t="str">
        <f>TRIM(Table1[[#This Row],[Oldest Country]])</f>
        <v>India</v>
      </c>
      <c r="K1052" s="17">
        <v>44158</v>
      </c>
      <c r="L1052" s="17" t="str">
        <f t="shared" si="81"/>
        <v>Mon</v>
      </c>
      <c r="M1052" s="17">
        <v>2018</v>
      </c>
      <c r="N1052" t="s">
        <v>53</v>
      </c>
      <c r="O1052" t="s">
        <v>118</v>
      </c>
      <c r="P1052" t="s">
        <v>250</v>
      </c>
      <c r="Q1052" t="s">
        <v>5743</v>
      </c>
      <c r="R1052" t="str">
        <f t="shared" si="84"/>
        <v>Comedies</v>
      </c>
    </row>
    <row r="1053" spans="1:18" x14ac:dyDescent="0.2">
      <c r="A1053" t="s">
        <v>5744</v>
      </c>
      <c r="B1053" t="s">
        <v>1</v>
      </c>
      <c r="C1053" t="str">
        <f t="shared" si="80"/>
        <v>Dhh</v>
      </c>
      <c r="D1053" t="s">
        <v>5745</v>
      </c>
      <c r="E1053" t="s">
        <v>5746</v>
      </c>
      <c r="F1053" t="str">
        <f t="shared" si="82"/>
        <v>Naseeruddin Shah</v>
      </c>
      <c r="G1053" t="s">
        <v>5747</v>
      </c>
      <c r="H1053" t="s">
        <v>14</v>
      </c>
      <c r="I1053" t="str">
        <f t="shared" si="83"/>
        <v>India</v>
      </c>
      <c r="J1053" t="str">
        <f>TRIM(Table1[[#This Row],[Oldest Country]])</f>
        <v>India</v>
      </c>
      <c r="K1053" s="17">
        <v>44159</v>
      </c>
      <c r="L1053" s="17" t="str">
        <f t="shared" si="81"/>
        <v>Tue</v>
      </c>
      <c r="M1053" s="17">
        <v>2017</v>
      </c>
      <c r="N1053" t="s">
        <v>234</v>
      </c>
      <c r="O1053" t="s">
        <v>49</v>
      </c>
      <c r="P1053" t="s">
        <v>1328</v>
      </c>
      <c r="Q1053" t="s">
        <v>5748</v>
      </c>
      <c r="R1053" t="str">
        <f t="shared" si="84"/>
        <v>Children &amp; Family Movies</v>
      </c>
    </row>
    <row r="1054" spans="1:18" x14ac:dyDescent="0.2">
      <c r="A1054" t="s">
        <v>5749</v>
      </c>
      <c r="B1054" t="s">
        <v>6</v>
      </c>
      <c r="C1054" t="str">
        <f t="shared" si="80"/>
        <v>Julie and the Phantoms</v>
      </c>
      <c r="D1054" t="s">
        <v>5750</v>
      </c>
      <c r="E1054" t="s">
        <v>5751</v>
      </c>
      <c r="F1054" t="str">
        <f t="shared" si="82"/>
        <v>Madison Reyes</v>
      </c>
      <c r="G1054" t="s">
        <v>5752</v>
      </c>
      <c r="H1054" t="s">
        <v>2</v>
      </c>
      <c r="I1054" t="str">
        <f t="shared" si="83"/>
        <v>United States</v>
      </c>
      <c r="J1054" t="str">
        <f>TRIM(Table1[[#This Row],[Oldest Country]])</f>
        <v>United States</v>
      </c>
      <c r="K1054" s="17">
        <v>44160</v>
      </c>
      <c r="L1054" s="17" t="str">
        <f t="shared" si="81"/>
        <v>Wed</v>
      </c>
      <c r="M1054" s="17">
        <v>2020</v>
      </c>
      <c r="N1054" t="s">
        <v>234</v>
      </c>
      <c r="O1054" t="s">
        <v>12</v>
      </c>
      <c r="P1054" t="s">
        <v>112</v>
      </c>
      <c r="Q1054" t="s">
        <v>5753</v>
      </c>
      <c r="R1054" t="str">
        <f t="shared" si="84"/>
        <v>Kids' TV</v>
      </c>
    </row>
    <row r="1055" spans="1:18" x14ac:dyDescent="0.2">
      <c r="A1055" t="s">
        <v>5754</v>
      </c>
      <c r="B1055" t="s">
        <v>1</v>
      </c>
      <c r="C1055" t="str">
        <f t="shared" si="80"/>
        <v>Kaagar</v>
      </c>
      <c r="D1055" t="s">
        <v>5755</v>
      </c>
      <c r="E1055" t="s">
        <v>5756</v>
      </c>
      <c r="F1055" t="str">
        <f t="shared" si="82"/>
        <v>Rinku Rajguru</v>
      </c>
      <c r="G1055" t="s">
        <v>5757</v>
      </c>
      <c r="H1055" t="s">
        <v>14</v>
      </c>
      <c r="I1055" t="str">
        <f t="shared" si="83"/>
        <v>India</v>
      </c>
      <c r="J1055" t="str">
        <f>TRIM(Table1[[#This Row],[Oldest Country]])</f>
        <v>India</v>
      </c>
      <c r="K1055" s="17">
        <v>44161</v>
      </c>
      <c r="L1055" s="17" t="str">
        <f t="shared" si="81"/>
        <v>Thu</v>
      </c>
      <c r="M1055" s="17">
        <v>2019</v>
      </c>
      <c r="N1055" t="s">
        <v>8</v>
      </c>
      <c r="O1055" t="s">
        <v>1100</v>
      </c>
      <c r="P1055" t="s">
        <v>278</v>
      </c>
      <c r="Q1055" t="s">
        <v>5758</v>
      </c>
      <c r="R1055" t="str">
        <f t="shared" si="84"/>
        <v>Dramas</v>
      </c>
    </row>
    <row r="1056" spans="1:18" x14ac:dyDescent="0.2">
      <c r="A1056" t="s">
        <v>5759</v>
      </c>
      <c r="B1056" t="s">
        <v>1</v>
      </c>
      <c r="C1056" t="str">
        <f t="shared" si="80"/>
        <v>Night of Knots</v>
      </c>
      <c r="D1056" t="s">
        <v>5760</v>
      </c>
      <c r="E1056" t="s">
        <v>2647</v>
      </c>
      <c r="F1056" t="str">
        <f t="shared" si="82"/>
        <v>≈ûahin Irmak</v>
      </c>
      <c r="G1056" t="s">
        <v>5761</v>
      </c>
      <c r="H1056" t="s">
        <v>63</v>
      </c>
      <c r="I1056" t="str">
        <f t="shared" si="83"/>
        <v>Turkey</v>
      </c>
      <c r="J1056" t="str">
        <f>TRIM(Table1[[#This Row],[Oldest Country]])</f>
        <v>Turkey</v>
      </c>
      <c r="K1056" s="17">
        <v>44162</v>
      </c>
      <c r="L1056" s="17" t="str">
        <f t="shared" si="81"/>
        <v>Fri</v>
      </c>
      <c r="M1056" s="17">
        <v>2018</v>
      </c>
      <c r="N1056" t="s">
        <v>8</v>
      </c>
      <c r="O1056" t="s">
        <v>202</v>
      </c>
      <c r="P1056" t="s">
        <v>75</v>
      </c>
      <c r="Q1056" t="s">
        <v>5762</v>
      </c>
      <c r="R1056" t="str">
        <f t="shared" si="84"/>
        <v>Comedies</v>
      </c>
    </row>
    <row r="1057" spans="1:18" x14ac:dyDescent="0.2">
      <c r="A1057" t="s">
        <v>5763</v>
      </c>
      <c r="B1057" t="s">
        <v>1</v>
      </c>
      <c r="C1057" t="str">
        <f t="shared" si="80"/>
        <v>PhotoCopy</v>
      </c>
      <c r="D1057" t="s">
        <v>5764</v>
      </c>
      <c r="E1057" t="s">
        <v>5765</v>
      </c>
      <c r="F1057" t="str">
        <f t="shared" si="82"/>
        <v>Parna Pethe</v>
      </c>
      <c r="G1057" t="s">
        <v>5766</v>
      </c>
      <c r="H1057" t="s">
        <v>14</v>
      </c>
      <c r="I1057" t="str">
        <f t="shared" si="83"/>
        <v>India</v>
      </c>
      <c r="J1057" t="str">
        <f>TRIM(Table1[[#This Row],[Oldest Country]])</f>
        <v>India</v>
      </c>
      <c r="K1057" s="17">
        <v>44163</v>
      </c>
      <c r="L1057" s="17" t="str">
        <f t="shared" si="81"/>
        <v>Sat</v>
      </c>
      <c r="M1057" s="17">
        <v>2016</v>
      </c>
      <c r="N1057" t="s">
        <v>33</v>
      </c>
      <c r="O1057" t="s">
        <v>1164</v>
      </c>
      <c r="P1057" t="s">
        <v>250</v>
      </c>
      <c r="Q1057" t="s">
        <v>5767</v>
      </c>
      <c r="R1057" t="str">
        <f t="shared" si="84"/>
        <v>Comedies</v>
      </c>
    </row>
    <row r="1058" spans="1:18" x14ac:dyDescent="0.2">
      <c r="A1058" t="s">
        <v>5768</v>
      </c>
      <c r="B1058" t="s">
        <v>1</v>
      </c>
      <c r="C1058" t="str">
        <f t="shared" si="80"/>
        <v>Poshter Girl</v>
      </c>
      <c r="D1058" t="s">
        <v>5769</v>
      </c>
      <c r="E1058" t="s">
        <v>5770</v>
      </c>
      <c r="F1058" t="str">
        <f t="shared" si="82"/>
        <v>Sonalee Kulkarni</v>
      </c>
      <c r="G1058" t="s">
        <v>5771</v>
      </c>
      <c r="H1058" t="s">
        <v>14</v>
      </c>
      <c r="I1058" t="str">
        <f t="shared" si="83"/>
        <v>India</v>
      </c>
      <c r="J1058" t="str">
        <f>TRIM(Table1[[#This Row],[Oldest Country]])</f>
        <v>India</v>
      </c>
      <c r="K1058" s="17">
        <v>44164</v>
      </c>
      <c r="L1058" s="17" t="str">
        <f t="shared" si="81"/>
        <v>Sun</v>
      </c>
      <c r="M1058" s="17">
        <v>2016</v>
      </c>
      <c r="N1058" t="s">
        <v>33</v>
      </c>
      <c r="O1058" t="s">
        <v>1164</v>
      </c>
      <c r="P1058" t="s">
        <v>250</v>
      </c>
      <c r="Q1058" t="s">
        <v>5772</v>
      </c>
      <c r="R1058" t="str">
        <f t="shared" si="84"/>
        <v>Comedies</v>
      </c>
    </row>
    <row r="1059" spans="1:18" x14ac:dyDescent="0.2">
      <c r="A1059" t="s">
        <v>5773</v>
      </c>
      <c r="B1059" t="s">
        <v>1</v>
      </c>
      <c r="C1059" t="str">
        <f t="shared" si="80"/>
        <v>Satria Heroes</v>
      </c>
      <c r="D1059" t="s">
        <v>5774</v>
      </c>
      <c r="E1059" t="s">
        <v>5775</v>
      </c>
      <c r="F1059" t="str">
        <f t="shared" si="82"/>
        <v>Christian Loho</v>
      </c>
      <c r="G1059" t="s">
        <v>5776</v>
      </c>
      <c r="H1059" t="s">
        <v>1308</v>
      </c>
      <c r="I1059" t="str">
        <f t="shared" si="83"/>
        <v>Indonesia</v>
      </c>
      <c r="J1059" t="str">
        <f>TRIM(Table1[[#This Row],[Oldest Country]])</f>
        <v>Indonesia</v>
      </c>
      <c r="K1059" s="17">
        <v>44165</v>
      </c>
      <c r="L1059" s="17" t="str">
        <f t="shared" si="81"/>
        <v>Mon</v>
      </c>
      <c r="M1059" s="17">
        <v>2017</v>
      </c>
      <c r="N1059" t="s">
        <v>234</v>
      </c>
      <c r="O1059" t="s">
        <v>276</v>
      </c>
      <c r="P1059" t="s">
        <v>19</v>
      </c>
      <c r="Q1059" t="s">
        <v>5777</v>
      </c>
      <c r="R1059" t="str">
        <f t="shared" si="84"/>
        <v>Children &amp; Family Movies</v>
      </c>
    </row>
    <row r="1060" spans="1:18" x14ac:dyDescent="0.2">
      <c r="A1060" t="s">
        <v>5778</v>
      </c>
      <c r="B1060" t="s">
        <v>1</v>
      </c>
      <c r="C1060" t="str">
        <f t="shared" si="80"/>
        <v>Son Of Adam</v>
      </c>
      <c r="D1060" t="s">
        <v>5779</v>
      </c>
      <c r="E1060" t="s">
        <v>5780</v>
      </c>
      <c r="F1060" t="str">
        <f t="shared" si="82"/>
        <v>Youssef El Sherif</v>
      </c>
      <c r="G1060" t="s">
        <v>5781</v>
      </c>
      <c r="H1060" t="s">
        <v>1410</v>
      </c>
      <c r="I1060" t="str">
        <f t="shared" si="83"/>
        <v>Egypt</v>
      </c>
      <c r="J1060" t="str">
        <f>TRIM(Table1[[#This Row],[Oldest Country]])</f>
        <v>Egypt</v>
      </c>
      <c r="K1060" s="17">
        <v>44166</v>
      </c>
      <c r="L1060" s="17" t="str">
        <f t="shared" si="81"/>
        <v>Tue</v>
      </c>
      <c r="M1060" s="17">
        <v>2018</v>
      </c>
      <c r="N1060" t="s">
        <v>33</v>
      </c>
      <c r="O1060" t="s">
        <v>108</v>
      </c>
      <c r="P1060" t="s">
        <v>109</v>
      </c>
      <c r="Q1060" t="s">
        <v>5782</v>
      </c>
      <c r="R1060" t="str">
        <f t="shared" si="84"/>
        <v>Dramas</v>
      </c>
    </row>
    <row r="1061" spans="1:18" x14ac:dyDescent="0.2">
      <c r="A1061" t="s">
        <v>5783</v>
      </c>
      <c r="B1061" t="s">
        <v>1</v>
      </c>
      <c r="C1061" t="str">
        <f t="shared" si="80"/>
        <v>The Babysitter</v>
      </c>
      <c r="D1061" t="s">
        <v>5784</v>
      </c>
      <c r="E1061" t="s">
        <v>1496</v>
      </c>
      <c r="F1061" t="str">
        <f t="shared" si="82"/>
        <v>Judah Lewis</v>
      </c>
      <c r="G1061" t="s">
        <v>5785</v>
      </c>
      <c r="H1061" t="s">
        <v>2</v>
      </c>
      <c r="I1061" t="str">
        <f t="shared" si="83"/>
        <v>United States</v>
      </c>
      <c r="J1061" t="str">
        <f>TRIM(Table1[[#This Row],[Oldest Country]])</f>
        <v>United States</v>
      </c>
      <c r="K1061" s="17">
        <v>44167</v>
      </c>
      <c r="L1061" s="17" t="str">
        <f t="shared" si="81"/>
        <v>Wed</v>
      </c>
      <c r="M1061" s="17">
        <v>2020</v>
      </c>
      <c r="N1061" t="s">
        <v>8</v>
      </c>
      <c r="O1061" t="s">
        <v>196</v>
      </c>
      <c r="P1061" t="s">
        <v>1915</v>
      </c>
      <c r="Q1061" t="s">
        <v>5786</v>
      </c>
      <c r="R1061" t="str">
        <f t="shared" si="84"/>
        <v>Comedies</v>
      </c>
    </row>
    <row r="1062" spans="1:18" x14ac:dyDescent="0.2">
      <c r="A1062" t="s">
        <v>5787</v>
      </c>
      <c r="B1062" t="s">
        <v>1</v>
      </c>
      <c r="C1062" t="str">
        <f t="shared" si="80"/>
        <v>Cargo</v>
      </c>
      <c r="D1062" t="s">
        <v>5788</v>
      </c>
      <c r="E1062" t="s">
        <v>5789</v>
      </c>
      <c r="F1062" t="str">
        <f t="shared" si="82"/>
        <v>Vikrant Massey</v>
      </c>
      <c r="G1062" t="s">
        <v>5790</v>
      </c>
      <c r="H1062" t="s">
        <v>14</v>
      </c>
      <c r="I1062" t="str">
        <f t="shared" si="83"/>
        <v>India</v>
      </c>
      <c r="J1062" t="str">
        <f>TRIM(Table1[[#This Row],[Oldest Country]])</f>
        <v>India</v>
      </c>
      <c r="K1062" s="17">
        <v>44083</v>
      </c>
      <c r="L1062" s="17" t="str">
        <f t="shared" si="81"/>
        <v>Wed</v>
      </c>
      <c r="M1062" s="17">
        <v>2020</v>
      </c>
      <c r="N1062" t="s">
        <v>33</v>
      </c>
      <c r="O1062" t="s">
        <v>236</v>
      </c>
      <c r="P1062" t="s">
        <v>337</v>
      </c>
      <c r="Q1062" t="s">
        <v>5791</v>
      </c>
      <c r="R1062" t="str">
        <f t="shared" si="84"/>
        <v>Comedies</v>
      </c>
    </row>
    <row r="1063" spans="1:18" x14ac:dyDescent="0.2">
      <c r="A1063" t="s">
        <v>5792</v>
      </c>
      <c r="B1063" t="s">
        <v>1</v>
      </c>
      <c r="C1063" t="str">
        <f t="shared" si="80"/>
        <v>Cuties</v>
      </c>
      <c r="D1063" t="s">
        <v>5793</v>
      </c>
      <c r="E1063" t="s">
        <v>5794</v>
      </c>
      <c r="F1063" t="str">
        <f t="shared" si="82"/>
        <v>Fathia Youssouf</v>
      </c>
      <c r="G1063" t="s">
        <v>5795</v>
      </c>
      <c r="H1063" t="s">
        <v>275</v>
      </c>
      <c r="I1063" t="str">
        <f t="shared" si="83"/>
        <v>France</v>
      </c>
      <c r="J1063" t="str">
        <f>TRIM(Table1[[#This Row],[Oldest Country]])</f>
        <v>France</v>
      </c>
      <c r="K1063" s="17">
        <v>44083</v>
      </c>
      <c r="L1063" s="17" t="str">
        <f t="shared" si="81"/>
        <v>Wed</v>
      </c>
      <c r="M1063" s="17">
        <v>2020</v>
      </c>
      <c r="N1063" t="s">
        <v>8</v>
      </c>
      <c r="O1063" t="s">
        <v>118</v>
      </c>
      <c r="P1063" t="s">
        <v>50</v>
      </c>
      <c r="Q1063" t="s">
        <v>5796</v>
      </c>
      <c r="R1063" t="str">
        <f t="shared" si="84"/>
        <v>Dramas</v>
      </c>
    </row>
    <row r="1064" spans="1:18" x14ac:dyDescent="0.2">
      <c r="A1064" t="s">
        <v>5797</v>
      </c>
      <c r="B1064" t="s">
        <v>1</v>
      </c>
      <c r="C1064" t="str">
        <f t="shared" si="80"/>
        <v>So Much Love to Give</v>
      </c>
      <c r="D1064" t="s">
        <v>5798</v>
      </c>
      <c r="E1064" t="s">
        <v>5799</v>
      </c>
      <c r="F1064" t="str">
        <f t="shared" si="82"/>
        <v>Adri√°n Suar</v>
      </c>
      <c r="G1064" t="s">
        <v>5800</v>
      </c>
      <c r="H1064" t="s">
        <v>837</v>
      </c>
      <c r="I1064" t="str">
        <f t="shared" si="83"/>
        <v>Argentina</v>
      </c>
      <c r="J1064" t="str">
        <f>TRIM(Table1[[#This Row],[Oldest Country]])</f>
        <v>Argentina</v>
      </c>
      <c r="K1064" s="17">
        <v>44083</v>
      </c>
      <c r="L1064" s="17" t="str">
        <f t="shared" si="81"/>
        <v>Wed</v>
      </c>
      <c r="M1064" s="17">
        <v>2020</v>
      </c>
      <c r="N1064" t="s">
        <v>33</v>
      </c>
      <c r="O1064" t="s">
        <v>368</v>
      </c>
      <c r="P1064" t="s">
        <v>80</v>
      </c>
      <c r="Q1064" t="s">
        <v>5801</v>
      </c>
      <c r="R1064" t="str">
        <f t="shared" si="84"/>
        <v>Comedies</v>
      </c>
    </row>
    <row r="1065" spans="1:18" x14ac:dyDescent="0.2">
      <c r="A1065" t="s">
        <v>5802</v>
      </c>
      <c r="B1065" t="s">
        <v>1</v>
      </c>
      <c r="C1065" t="str">
        <f t="shared" si="80"/>
        <v>The Social Dilemma</v>
      </c>
      <c r="D1065" t="s">
        <v>5803</v>
      </c>
      <c r="E1065" t="s">
        <v>5804</v>
      </c>
      <c r="F1065" t="str">
        <f t="shared" si="82"/>
        <v>Skyler Gisondo</v>
      </c>
      <c r="G1065" t="s">
        <v>5805</v>
      </c>
      <c r="H1065" t="s">
        <v>2</v>
      </c>
      <c r="I1065" t="str">
        <f t="shared" si="83"/>
        <v>United States</v>
      </c>
      <c r="J1065" t="str">
        <f>TRIM(Table1[[#This Row],[Oldest Country]])</f>
        <v>United States</v>
      </c>
      <c r="K1065" s="17">
        <v>44083</v>
      </c>
      <c r="L1065" s="17" t="str">
        <f t="shared" si="81"/>
        <v>Wed</v>
      </c>
      <c r="M1065" s="17">
        <v>2020</v>
      </c>
      <c r="N1065" t="s">
        <v>3</v>
      </c>
      <c r="O1065" t="s">
        <v>60</v>
      </c>
      <c r="P1065" t="s">
        <v>5</v>
      </c>
      <c r="Q1065" t="s">
        <v>5806</v>
      </c>
      <c r="R1065" t="str">
        <f t="shared" si="84"/>
        <v>Documentaries</v>
      </c>
    </row>
    <row r="1066" spans="1:18" x14ac:dyDescent="0.2">
      <c r="A1066" t="s">
        <v>5807</v>
      </c>
      <c r="B1066" t="s">
        <v>1</v>
      </c>
      <c r="C1066" t="str">
        <f t="shared" si="80"/>
        <v>#Alive</v>
      </c>
      <c r="D1066" t="s">
        <v>5808</v>
      </c>
      <c r="E1066" t="s">
        <v>5809</v>
      </c>
      <c r="F1066" t="str">
        <f t="shared" si="82"/>
        <v>Yoo Ah-in</v>
      </c>
      <c r="G1066" t="s">
        <v>5810</v>
      </c>
      <c r="H1066" t="s">
        <v>298</v>
      </c>
      <c r="I1066" t="str">
        <f t="shared" si="83"/>
        <v>South Korea</v>
      </c>
      <c r="J1066" t="str">
        <f>TRIM(Table1[[#This Row],[Oldest Country]])</f>
        <v>South Korea</v>
      </c>
      <c r="K1066" s="17">
        <v>44082</v>
      </c>
      <c r="L1066" s="17" t="str">
        <f t="shared" si="81"/>
        <v>Tue</v>
      </c>
      <c r="M1066" s="17">
        <v>2020</v>
      </c>
      <c r="N1066" t="s">
        <v>8</v>
      </c>
      <c r="O1066" t="s">
        <v>173</v>
      </c>
      <c r="P1066" t="s">
        <v>785</v>
      </c>
      <c r="Q1066" t="s">
        <v>5811</v>
      </c>
      <c r="R1066" t="str">
        <f t="shared" si="84"/>
        <v>Horror Movies</v>
      </c>
    </row>
    <row r="1067" spans="1:18" x14ac:dyDescent="0.2">
      <c r="A1067" t="s">
        <v>5812</v>
      </c>
      <c r="B1067" t="s">
        <v>1</v>
      </c>
      <c r="C1067" t="str">
        <f t="shared" si="80"/>
        <v>Toll Booth</v>
      </c>
      <c r="D1067" t="s">
        <v>5813</v>
      </c>
      <c r="E1067" t="s">
        <v>5814</v>
      </c>
      <c r="F1067" t="str">
        <f t="shared" si="82"/>
        <v>B√º≈üra Pekin</v>
      </c>
      <c r="G1067" t="s">
        <v>5815</v>
      </c>
      <c r="H1067" t="s">
        <v>63</v>
      </c>
      <c r="I1067" t="str">
        <f t="shared" si="83"/>
        <v>Turkey</v>
      </c>
      <c r="J1067" t="str">
        <f>TRIM(Table1[[#This Row],[Oldest Country]])</f>
        <v>Turkey</v>
      </c>
      <c r="K1067" s="17">
        <v>44081</v>
      </c>
      <c r="L1067" s="17" t="str">
        <f t="shared" si="81"/>
        <v>Mon</v>
      </c>
      <c r="M1067" s="17">
        <v>2010</v>
      </c>
      <c r="N1067" t="s">
        <v>8</v>
      </c>
      <c r="O1067" t="s">
        <v>140</v>
      </c>
      <c r="P1067" t="s">
        <v>26</v>
      </c>
      <c r="Q1067" t="s">
        <v>5816</v>
      </c>
      <c r="R1067" t="str">
        <f t="shared" si="84"/>
        <v>Dramas</v>
      </c>
    </row>
    <row r="1068" spans="1:18" x14ac:dyDescent="0.2">
      <c r="A1068" t="s">
        <v>5818</v>
      </c>
      <c r="B1068" t="s">
        <v>1</v>
      </c>
      <c r="C1068" t="str">
        <f t="shared" si="80"/>
        <v>Villain</v>
      </c>
      <c r="D1068" t="s">
        <v>5819</v>
      </c>
      <c r="E1068" t="s">
        <v>5820</v>
      </c>
      <c r="F1068" t="str">
        <f t="shared" si="82"/>
        <v>Craig Fairbrass</v>
      </c>
      <c r="G1068" t="s">
        <v>5821</v>
      </c>
      <c r="H1068" t="s">
        <v>32</v>
      </c>
      <c r="I1068" t="str">
        <f t="shared" si="83"/>
        <v>United Kingdom</v>
      </c>
      <c r="J1068" t="str">
        <f>TRIM(Table1[[#This Row],[Oldest Country]])</f>
        <v>United Kingdom</v>
      </c>
      <c r="K1068" s="17">
        <v>44079</v>
      </c>
      <c r="L1068" s="17" t="str">
        <f t="shared" si="81"/>
        <v>Sat</v>
      </c>
      <c r="M1068" s="17">
        <v>2020</v>
      </c>
      <c r="N1068" t="s">
        <v>154</v>
      </c>
      <c r="O1068" t="s">
        <v>92</v>
      </c>
      <c r="P1068" t="s">
        <v>316</v>
      </c>
      <c r="Q1068" t="s">
        <v>5822</v>
      </c>
      <c r="R1068" t="str">
        <f t="shared" si="84"/>
        <v>Dramas</v>
      </c>
    </row>
    <row r="1069" spans="1:18" x14ac:dyDescent="0.2">
      <c r="A1069" t="s">
        <v>5823</v>
      </c>
      <c r="B1069" t="s">
        <v>1</v>
      </c>
      <c r="C1069" t="str">
        <f t="shared" si="80"/>
        <v>I'm Thinking of Ending Things</v>
      </c>
      <c r="D1069" t="s">
        <v>5824</v>
      </c>
      <c r="E1069" t="s">
        <v>5825</v>
      </c>
      <c r="F1069" t="str">
        <f t="shared" si="82"/>
        <v>Jessie Buckley</v>
      </c>
      <c r="G1069" t="s">
        <v>5826</v>
      </c>
      <c r="H1069" t="s">
        <v>2</v>
      </c>
      <c r="I1069" t="str">
        <f t="shared" si="83"/>
        <v>United States</v>
      </c>
      <c r="J1069" t="str">
        <f>TRIM(Table1[[#This Row],[Oldest Country]])</f>
        <v>United States</v>
      </c>
      <c r="K1069" s="17">
        <v>44078</v>
      </c>
      <c r="L1069" s="17" t="str">
        <f t="shared" si="81"/>
        <v>Fri</v>
      </c>
      <c r="M1069" s="17">
        <v>2020</v>
      </c>
      <c r="N1069" t="s">
        <v>154</v>
      </c>
      <c r="O1069" t="s">
        <v>675</v>
      </c>
      <c r="P1069" t="s">
        <v>652</v>
      </c>
      <c r="Q1069" t="s">
        <v>5827</v>
      </c>
      <c r="R1069" t="str">
        <f t="shared" si="84"/>
        <v>Dramas</v>
      </c>
    </row>
    <row r="1070" spans="1:18" x14ac:dyDescent="0.2">
      <c r="A1070" t="s">
        <v>5828</v>
      </c>
      <c r="B1070" t="s">
        <v>1</v>
      </c>
      <c r="C1070" t="str">
        <f t="shared" si="80"/>
        <v>Kandasamys</v>
      </c>
      <c r="D1070" t="s">
        <v>5829</v>
      </c>
      <c r="E1070" t="s">
        <v>1990</v>
      </c>
      <c r="F1070" t="str">
        <f t="shared" si="82"/>
        <v>Jailoshini Naidoo</v>
      </c>
      <c r="G1070" t="s">
        <v>5830</v>
      </c>
      <c r="H1070" t="s">
        <v>7</v>
      </c>
      <c r="I1070" t="str">
        <f t="shared" si="83"/>
        <v>South Africa</v>
      </c>
      <c r="J1070" t="str">
        <f>TRIM(Table1[[#This Row],[Oldest Country]])</f>
        <v>South Africa</v>
      </c>
      <c r="K1070" s="17">
        <v>44078</v>
      </c>
      <c r="L1070" s="17" t="str">
        <f t="shared" si="81"/>
        <v>Fri</v>
      </c>
      <c r="M1070" s="17">
        <v>2019</v>
      </c>
      <c r="N1070" t="s">
        <v>33</v>
      </c>
      <c r="O1070" t="s">
        <v>202</v>
      </c>
      <c r="P1070" t="s">
        <v>250</v>
      </c>
      <c r="Q1070" t="s">
        <v>5831</v>
      </c>
      <c r="R1070" t="str">
        <f t="shared" si="84"/>
        <v>Comedies</v>
      </c>
    </row>
    <row r="1071" spans="1:18" x14ac:dyDescent="0.2">
      <c r="A1071" t="s">
        <v>5832</v>
      </c>
      <c r="B1071" t="s">
        <v>1</v>
      </c>
      <c r="C1071" t="str">
        <f t="shared" si="80"/>
        <v>The Lost Okoroshi</v>
      </c>
      <c r="D1071" t="s">
        <v>5833</v>
      </c>
      <c r="E1071" t="s">
        <v>5834</v>
      </c>
      <c r="F1071" t="str">
        <f t="shared" si="82"/>
        <v>Seun Ajayi</v>
      </c>
      <c r="G1071" t="s">
        <v>5835</v>
      </c>
      <c r="H1071" t="s">
        <v>166</v>
      </c>
      <c r="I1071" t="str">
        <f t="shared" si="83"/>
        <v>Nigeria</v>
      </c>
      <c r="J1071" t="str">
        <f>TRIM(Table1[[#This Row],[Oldest Country]])</f>
        <v>Nigeria</v>
      </c>
      <c r="K1071" s="17">
        <v>44078</v>
      </c>
      <c r="L1071" s="17" t="str">
        <f t="shared" si="81"/>
        <v>Fri</v>
      </c>
      <c r="M1071" s="17">
        <v>2019</v>
      </c>
      <c r="N1071" t="s">
        <v>8</v>
      </c>
      <c r="O1071" t="s">
        <v>60</v>
      </c>
      <c r="P1071" t="s">
        <v>337</v>
      </c>
      <c r="Q1071" t="s">
        <v>5836</v>
      </c>
      <c r="R1071" t="str">
        <f t="shared" si="84"/>
        <v>Comedies</v>
      </c>
    </row>
    <row r="1072" spans="1:18" x14ac:dyDescent="0.2">
      <c r="A1072" t="s">
        <v>5837</v>
      </c>
      <c r="B1072" t="s">
        <v>1</v>
      </c>
      <c r="C1072" t="str">
        <f t="shared" si="80"/>
        <v>You're My Boss</v>
      </c>
      <c r="D1072" t="s">
        <v>5838</v>
      </c>
      <c r="E1072" t="s">
        <v>1821</v>
      </c>
      <c r="F1072" t="str">
        <f t="shared" si="82"/>
        <v>Toni Gonzaga</v>
      </c>
      <c r="G1072" t="s">
        <v>5839</v>
      </c>
      <c r="H1072" t="s">
        <v>1823</v>
      </c>
      <c r="I1072" t="str">
        <f t="shared" si="83"/>
        <v>Philippines</v>
      </c>
      <c r="J1072" t="str">
        <f>TRIM(Table1[[#This Row],[Oldest Country]])</f>
        <v>Philippines</v>
      </c>
      <c r="K1072" s="17">
        <v>44078</v>
      </c>
      <c r="L1072" s="17" t="str">
        <f t="shared" si="81"/>
        <v>Fri</v>
      </c>
      <c r="M1072" s="17">
        <v>2015</v>
      </c>
      <c r="N1072" t="s">
        <v>33</v>
      </c>
      <c r="O1072" t="s">
        <v>297</v>
      </c>
      <c r="P1072" t="s">
        <v>75</v>
      </c>
      <c r="Q1072" t="s">
        <v>5840</v>
      </c>
      <c r="R1072" t="str">
        <f t="shared" si="84"/>
        <v>Comedies</v>
      </c>
    </row>
    <row r="1073" spans="1:18" x14ac:dyDescent="0.2">
      <c r="A1073" t="s">
        <v>5841</v>
      </c>
      <c r="B1073" t="s">
        <v>1</v>
      </c>
      <c r="C1073" t="str">
        <f t="shared" si="80"/>
        <v>Afonso Padilha</v>
      </c>
      <c r="D1073" t="s">
        <v>5842</v>
      </c>
      <c r="E1073" t="s">
        <v>5843</v>
      </c>
      <c r="F1073" t="str">
        <f t="shared" si="82"/>
        <v>Afonso Padilha</v>
      </c>
      <c r="G1073" t="s">
        <v>5844</v>
      </c>
      <c r="H1073" t="s">
        <v>929</v>
      </c>
      <c r="I1073" t="str">
        <f t="shared" si="83"/>
        <v>Brazil</v>
      </c>
      <c r="J1073" t="str">
        <f>TRIM(Table1[[#This Row],[Oldest Country]])</f>
        <v>Brazil</v>
      </c>
      <c r="K1073" s="17">
        <v>44077</v>
      </c>
      <c r="L1073" s="17" t="str">
        <f t="shared" si="81"/>
        <v>Thu</v>
      </c>
      <c r="M1073" s="17">
        <v>2020</v>
      </c>
      <c r="N1073" t="s">
        <v>8</v>
      </c>
      <c r="O1073" t="s">
        <v>370</v>
      </c>
      <c r="P1073" t="s">
        <v>851</v>
      </c>
      <c r="Q1073" t="s">
        <v>5845</v>
      </c>
      <c r="R1073" t="str">
        <f t="shared" si="84"/>
        <v>Stand-Up Comedy</v>
      </c>
    </row>
    <row r="1074" spans="1:18" x14ac:dyDescent="0.2">
      <c r="A1074" t="s">
        <v>5846</v>
      </c>
      <c r="B1074" t="s">
        <v>1</v>
      </c>
      <c r="C1074" t="str">
        <f t="shared" si="80"/>
        <v>Ave Maryam</v>
      </c>
      <c r="D1074" t="s">
        <v>5847</v>
      </c>
      <c r="E1074" t="s">
        <v>5848</v>
      </c>
      <c r="F1074" t="str">
        <f t="shared" si="82"/>
        <v>Maudy Koesnaedi</v>
      </c>
      <c r="G1074" t="s">
        <v>5849</v>
      </c>
      <c r="H1074" t="s">
        <v>1308</v>
      </c>
      <c r="I1074" t="str">
        <f t="shared" si="83"/>
        <v>Indonesia</v>
      </c>
      <c r="J1074" t="str">
        <f>TRIM(Table1[[#This Row],[Oldest Country]])</f>
        <v>Indonesia</v>
      </c>
      <c r="K1074" s="17">
        <v>44077</v>
      </c>
      <c r="L1074" s="17" t="str">
        <f t="shared" si="81"/>
        <v>Thu</v>
      </c>
      <c r="M1074" s="17">
        <v>2018</v>
      </c>
      <c r="N1074" t="s">
        <v>53</v>
      </c>
      <c r="O1074" t="s">
        <v>2258</v>
      </c>
      <c r="P1074" t="s">
        <v>26</v>
      </c>
      <c r="Q1074" t="s">
        <v>5850</v>
      </c>
      <c r="R1074" t="str">
        <f t="shared" si="84"/>
        <v>Dramas</v>
      </c>
    </row>
    <row r="1075" spans="1:18" x14ac:dyDescent="0.2">
      <c r="A1075" t="s">
        <v>5851</v>
      </c>
      <c r="B1075" t="s">
        <v>1</v>
      </c>
      <c r="C1075" t="str">
        <f t="shared" si="80"/>
        <v>Love, Guaranteed</v>
      </c>
      <c r="D1075" t="s">
        <v>5852</v>
      </c>
      <c r="E1075" t="s">
        <v>5853</v>
      </c>
      <c r="F1075" t="str">
        <f t="shared" si="82"/>
        <v>Rachael Leigh Cook</v>
      </c>
      <c r="G1075" t="s">
        <v>5854</v>
      </c>
      <c r="H1075" t="s">
        <v>2</v>
      </c>
      <c r="I1075" t="str">
        <f t="shared" si="83"/>
        <v>United States</v>
      </c>
      <c r="J1075" t="str">
        <f>TRIM(Table1[[#This Row],[Oldest Country]])</f>
        <v>United States</v>
      </c>
      <c r="K1075" s="17">
        <v>44077</v>
      </c>
      <c r="L1075" s="17" t="str">
        <f t="shared" si="81"/>
        <v>Thu</v>
      </c>
      <c r="M1075" s="17">
        <v>2020</v>
      </c>
      <c r="N1075" t="s">
        <v>53</v>
      </c>
      <c r="O1075" t="s">
        <v>18</v>
      </c>
      <c r="P1075" t="s">
        <v>2590</v>
      </c>
      <c r="Q1075" t="s">
        <v>5855</v>
      </c>
      <c r="R1075" t="str">
        <f t="shared" si="84"/>
        <v>Comedies</v>
      </c>
    </row>
    <row r="1076" spans="1:18" x14ac:dyDescent="0.2">
      <c r="A1076" t="s">
        <v>5856</v>
      </c>
      <c r="B1076" t="s">
        <v>1</v>
      </c>
      <c r="C1076" t="str">
        <f t="shared" si="80"/>
        <v>Freaks ‚Äì You're One of Us</v>
      </c>
      <c r="D1076" t="s">
        <v>5857</v>
      </c>
      <c r="E1076" t="s">
        <v>5858</v>
      </c>
      <c r="F1076" t="str">
        <f t="shared" si="82"/>
        <v>Cornelia Gr√∂schel</v>
      </c>
      <c r="G1076" t="s">
        <v>5859</v>
      </c>
      <c r="H1076" t="s">
        <v>1188</v>
      </c>
      <c r="I1076" t="str">
        <f t="shared" si="83"/>
        <v>Germany</v>
      </c>
      <c r="J1076" t="str">
        <f>TRIM(Table1[[#This Row],[Oldest Country]])</f>
        <v>Germany</v>
      </c>
      <c r="K1076" s="17">
        <v>44076</v>
      </c>
      <c r="L1076" s="17" t="str">
        <f t="shared" si="81"/>
        <v>Wed</v>
      </c>
      <c r="M1076" s="17">
        <v>2020</v>
      </c>
      <c r="N1076" t="s">
        <v>8</v>
      </c>
      <c r="O1076" t="s">
        <v>202</v>
      </c>
      <c r="P1076" t="s">
        <v>26</v>
      </c>
      <c r="Q1076" t="s">
        <v>5860</v>
      </c>
      <c r="R1076" t="str">
        <f t="shared" si="84"/>
        <v>Dramas</v>
      </c>
    </row>
    <row r="1077" spans="1:18" x14ac:dyDescent="0.2">
      <c r="A1077" t="s">
        <v>5861</v>
      </c>
      <c r="B1077" t="s">
        <v>1</v>
      </c>
      <c r="C1077" t="str">
        <f t="shared" si="80"/>
        <v>Hotel for Dogs</v>
      </c>
      <c r="D1077" t="s">
        <v>5862</v>
      </c>
      <c r="E1077" t="s">
        <v>5863</v>
      </c>
      <c r="F1077" t="str">
        <f t="shared" si="82"/>
        <v>Emma Roberts</v>
      </c>
      <c r="G1077" t="s">
        <v>5864</v>
      </c>
      <c r="H1077" t="s">
        <v>367</v>
      </c>
      <c r="I1077" t="str">
        <f t="shared" si="83"/>
        <v>Germany</v>
      </c>
      <c r="J1077" t="str">
        <f>TRIM(Table1[[#This Row],[Oldest Country]])</f>
        <v>Germany</v>
      </c>
      <c r="K1077" s="17">
        <v>44076</v>
      </c>
      <c r="L1077" s="17" t="str">
        <f t="shared" si="81"/>
        <v>Wed</v>
      </c>
      <c r="M1077" s="17">
        <v>2009</v>
      </c>
      <c r="N1077" t="s">
        <v>17</v>
      </c>
      <c r="O1077" t="s">
        <v>495</v>
      </c>
      <c r="P1077" t="s">
        <v>54</v>
      </c>
      <c r="Q1077" t="s">
        <v>5865</v>
      </c>
      <c r="R1077" t="str">
        <f t="shared" si="84"/>
        <v>Children &amp; Family Movies</v>
      </c>
    </row>
    <row r="1078" spans="1:18" x14ac:dyDescent="0.2">
      <c r="A1078" t="s">
        <v>5866</v>
      </c>
      <c r="B1078" t="s">
        <v>1</v>
      </c>
      <c r="C1078" t="str">
        <f t="shared" si="80"/>
        <v>Sky Tour</v>
      </c>
      <c r="D1078" t="s">
        <v>5867</v>
      </c>
      <c r="E1078" t="s">
        <v>5868</v>
      </c>
      <c r="F1078" t="str">
        <f t="shared" si="82"/>
        <v>Son Tung M-TP</v>
      </c>
      <c r="G1078" t="s">
        <v>5869</v>
      </c>
      <c r="H1078" t="s">
        <v>1513</v>
      </c>
      <c r="I1078" t="str">
        <f t="shared" si="83"/>
        <v>Vietnam</v>
      </c>
      <c r="J1078" t="str">
        <f>TRIM(Table1[[#This Row],[Oldest Country]])</f>
        <v>Vietnam</v>
      </c>
      <c r="K1078" s="17">
        <v>44076</v>
      </c>
      <c r="L1078" s="17" t="str">
        <f t="shared" si="81"/>
        <v>Wed</v>
      </c>
      <c r="M1078" s="17">
        <v>2020</v>
      </c>
      <c r="N1078" t="s">
        <v>234</v>
      </c>
      <c r="O1078" t="s">
        <v>202</v>
      </c>
      <c r="P1078" t="s">
        <v>1310</v>
      </c>
      <c r="Q1078" t="s">
        <v>5870</v>
      </c>
      <c r="R1078" t="str">
        <f t="shared" si="84"/>
        <v>Documentaries</v>
      </c>
    </row>
    <row r="1079" spans="1:18" x14ac:dyDescent="0.2">
      <c r="A1079" t="s">
        <v>5871</v>
      </c>
      <c r="B1079" t="s">
        <v>1</v>
      </c>
      <c r="C1079" t="str">
        <f t="shared" si="80"/>
        <v>Adrift</v>
      </c>
      <c r="D1079" t="s">
        <v>5872</v>
      </c>
      <c r="E1079" t="s">
        <v>5873</v>
      </c>
      <c r="F1079" t="str">
        <f t="shared" si="82"/>
        <v>Shailene Woodley</v>
      </c>
      <c r="G1079" t="s">
        <v>5874</v>
      </c>
      <c r="H1079" t="s">
        <v>5875</v>
      </c>
      <c r="I1079" t="str">
        <f t="shared" si="83"/>
        <v>Hong Kong</v>
      </c>
      <c r="J1079" t="str">
        <f>TRIM(Table1[[#This Row],[Oldest Country]])</f>
        <v>Hong Kong</v>
      </c>
      <c r="K1079" s="17">
        <v>44075</v>
      </c>
      <c r="L1079" s="17" t="str">
        <f t="shared" si="81"/>
        <v>Tue</v>
      </c>
      <c r="M1079" s="17">
        <v>2018</v>
      </c>
      <c r="N1079" t="s">
        <v>3</v>
      </c>
      <c r="O1079" t="s">
        <v>118</v>
      </c>
      <c r="P1079" t="s">
        <v>1302</v>
      </c>
      <c r="Q1079" t="s">
        <v>5876</v>
      </c>
      <c r="R1079" t="str">
        <f t="shared" si="84"/>
        <v>Action &amp; Adventure</v>
      </c>
    </row>
    <row r="1080" spans="1:18" x14ac:dyDescent="0.2">
      <c r="A1080" t="s">
        <v>5877</v>
      </c>
      <c r="B1080" t="s">
        <v>1</v>
      </c>
      <c r="C1080" t="str">
        <f t="shared" si="80"/>
        <v>Always Be My Maybe</v>
      </c>
      <c r="D1080" t="s">
        <v>5878</v>
      </c>
      <c r="E1080" t="s">
        <v>5101</v>
      </c>
      <c r="F1080" t="str">
        <f t="shared" si="82"/>
        <v>Gerald Anderson</v>
      </c>
      <c r="G1080" t="s">
        <v>5879</v>
      </c>
      <c r="H1080" t="s">
        <v>1823</v>
      </c>
      <c r="I1080" t="str">
        <f t="shared" si="83"/>
        <v>Philippines</v>
      </c>
      <c r="J1080" t="str">
        <f>TRIM(Table1[[#This Row],[Oldest Country]])</f>
        <v>Philippines</v>
      </c>
      <c r="K1080" s="17">
        <v>44075</v>
      </c>
      <c r="L1080" s="17" t="str">
        <f t="shared" si="81"/>
        <v>Tue</v>
      </c>
      <c r="M1080" s="17">
        <v>2016</v>
      </c>
      <c r="N1080" t="s">
        <v>33</v>
      </c>
      <c r="O1080" t="s">
        <v>617</v>
      </c>
      <c r="P1080" t="s">
        <v>1385</v>
      </c>
      <c r="Q1080" t="s">
        <v>5880</v>
      </c>
      <c r="R1080" t="str">
        <f t="shared" si="84"/>
        <v>International Movies</v>
      </c>
    </row>
    <row r="1081" spans="1:18" x14ac:dyDescent="0.2">
      <c r="A1081" t="s">
        <v>5881</v>
      </c>
      <c r="B1081" t="s">
        <v>1</v>
      </c>
      <c r="C1081" t="str">
        <f t="shared" si="80"/>
        <v>Barbie Princess Adventure</v>
      </c>
      <c r="D1081" t="s">
        <v>5882</v>
      </c>
      <c r="E1081" t="s">
        <v>5883</v>
      </c>
      <c r="F1081" t="str">
        <f t="shared" si="82"/>
        <v>America Young</v>
      </c>
      <c r="G1081" t="s">
        <v>5884</v>
      </c>
      <c r="H1081" t="s">
        <v>1964</v>
      </c>
      <c r="I1081" t="str">
        <f t="shared" si="83"/>
        <v>Netherlands</v>
      </c>
      <c r="J1081" t="str">
        <f>TRIM(Table1[[#This Row],[Oldest Country]])</f>
        <v>Netherlands</v>
      </c>
      <c r="K1081" s="17">
        <v>44075</v>
      </c>
      <c r="L1081" s="17" t="str">
        <f t="shared" si="81"/>
        <v>Tue</v>
      </c>
      <c r="M1081" s="17">
        <v>2020</v>
      </c>
      <c r="N1081" t="s">
        <v>68</v>
      </c>
      <c r="O1081" t="s">
        <v>2013</v>
      </c>
      <c r="P1081" t="s">
        <v>371</v>
      </c>
      <c r="Q1081" t="s">
        <v>5885</v>
      </c>
      <c r="R1081" t="str">
        <f t="shared" si="84"/>
        <v>Children &amp; Family Movies</v>
      </c>
    </row>
    <row r="1082" spans="1:18" x14ac:dyDescent="0.2">
      <c r="A1082" t="s">
        <v>5886</v>
      </c>
      <c r="B1082" t="s">
        <v>1</v>
      </c>
      <c r="C1082" t="str">
        <f t="shared" si="80"/>
        <v>Children of the Sea</v>
      </c>
      <c r="D1082" t="s">
        <v>5887</v>
      </c>
      <c r="E1082" t="s">
        <v>5888</v>
      </c>
      <c r="F1082" t="str">
        <f t="shared" si="82"/>
        <v>Mana Ashida</v>
      </c>
      <c r="G1082" t="s">
        <v>5889</v>
      </c>
      <c r="H1082" t="s">
        <v>3065</v>
      </c>
      <c r="I1082" t="str">
        <f t="shared" si="83"/>
        <v>Japan</v>
      </c>
      <c r="J1082" t="str">
        <f>TRIM(Table1[[#This Row],[Oldest Country]])</f>
        <v>Japan</v>
      </c>
      <c r="K1082" s="17">
        <v>44075</v>
      </c>
      <c r="L1082" s="17" t="str">
        <f t="shared" si="81"/>
        <v>Tue</v>
      </c>
      <c r="M1082" s="17">
        <v>2019</v>
      </c>
      <c r="N1082" t="s">
        <v>53</v>
      </c>
      <c r="O1082" t="s">
        <v>617</v>
      </c>
      <c r="P1082" t="s">
        <v>5890</v>
      </c>
      <c r="Q1082" t="s">
        <v>5891</v>
      </c>
      <c r="R1082" t="str">
        <f t="shared" si="84"/>
        <v>Anime Features</v>
      </c>
    </row>
    <row r="1083" spans="1:18" x14ac:dyDescent="0.2">
      <c r="A1083" t="s">
        <v>5892</v>
      </c>
      <c r="B1083" t="s">
        <v>1</v>
      </c>
      <c r="C1083" t="str">
        <f t="shared" si="80"/>
        <v>Fate/Grand Order -First Order-</v>
      </c>
      <c r="D1083" t="s">
        <v>5893</v>
      </c>
      <c r="E1083" t="s">
        <v>5894</v>
      </c>
      <c r="F1083" t="str">
        <f t="shared" si="82"/>
        <v>Nobunaga Shimazaki</v>
      </c>
      <c r="G1083" t="s">
        <v>5895</v>
      </c>
      <c r="H1083" t="s">
        <v>172</v>
      </c>
      <c r="I1083" t="str">
        <f t="shared" si="83"/>
        <v>Japan</v>
      </c>
      <c r="J1083" t="str">
        <f>TRIM(Table1[[#This Row],[Oldest Country]])</f>
        <v>Japan</v>
      </c>
      <c r="K1083" s="17">
        <v>44075</v>
      </c>
      <c r="L1083" s="17" t="str">
        <f t="shared" si="81"/>
        <v>Tue</v>
      </c>
      <c r="M1083" s="17">
        <v>2016</v>
      </c>
      <c r="N1083" t="s">
        <v>33</v>
      </c>
      <c r="O1083" t="s">
        <v>2013</v>
      </c>
      <c r="P1083" t="s">
        <v>174</v>
      </c>
      <c r="Q1083" t="s">
        <v>5896</v>
      </c>
      <c r="R1083" t="str">
        <f t="shared" si="84"/>
        <v>Action &amp; Adventure</v>
      </c>
    </row>
    <row r="1084" spans="1:18" x14ac:dyDescent="0.2">
      <c r="A1084" t="s">
        <v>5898</v>
      </c>
      <c r="B1084" t="s">
        <v>1</v>
      </c>
      <c r="C1084" t="str">
        <f t="shared" si="80"/>
        <v>Puss in Boots</v>
      </c>
      <c r="D1084" t="s">
        <v>5899</v>
      </c>
      <c r="E1084" t="s">
        <v>5900</v>
      </c>
      <c r="F1084" t="str">
        <f t="shared" si="82"/>
        <v>Antonio Banderas</v>
      </c>
      <c r="G1084" t="s">
        <v>5901</v>
      </c>
      <c r="H1084" t="s">
        <v>2</v>
      </c>
      <c r="I1084" t="str">
        <f t="shared" si="83"/>
        <v>United States</v>
      </c>
      <c r="J1084" t="str">
        <f>TRIM(Table1[[#This Row],[Oldest Country]])</f>
        <v>United States</v>
      </c>
      <c r="K1084" s="17">
        <v>44075</v>
      </c>
      <c r="L1084" s="17" t="str">
        <f t="shared" si="81"/>
        <v>Tue</v>
      </c>
      <c r="M1084" s="17">
        <v>2011</v>
      </c>
      <c r="N1084" t="s">
        <v>17</v>
      </c>
      <c r="O1084" t="s">
        <v>276</v>
      </c>
      <c r="P1084" t="s">
        <v>54</v>
      </c>
      <c r="Q1084" t="s">
        <v>5902</v>
      </c>
      <c r="R1084" t="str">
        <f t="shared" si="84"/>
        <v>Children &amp; Family Movies</v>
      </c>
    </row>
    <row r="1085" spans="1:18" x14ac:dyDescent="0.2">
      <c r="A1085" t="s">
        <v>5903</v>
      </c>
      <c r="B1085" t="s">
        <v>1</v>
      </c>
      <c r="C1085" t="str">
        <f t="shared" si="80"/>
        <v>Sex Drive</v>
      </c>
      <c r="D1085" t="s">
        <v>5904</v>
      </c>
      <c r="E1085" t="s">
        <v>5905</v>
      </c>
      <c r="F1085" t="str">
        <f t="shared" si="82"/>
        <v>Josh Zuckerman</v>
      </c>
      <c r="G1085" t="s">
        <v>5906</v>
      </c>
      <c r="H1085" t="s">
        <v>2</v>
      </c>
      <c r="I1085" t="str">
        <f t="shared" si="83"/>
        <v>United States</v>
      </c>
      <c r="J1085" t="str">
        <f>TRIM(Table1[[#This Row],[Oldest Country]])</f>
        <v>United States</v>
      </c>
      <c r="K1085" s="17">
        <v>44075</v>
      </c>
      <c r="L1085" s="17" t="str">
        <f t="shared" si="81"/>
        <v>Tue</v>
      </c>
      <c r="M1085" s="17">
        <v>2008</v>
      </c>
      <c r="N1085" t="s">
        <v>154</v>
      </c>
      <c r="O1085" t="s">
        <v>482</v>
      </c>
      <c r="P1085" t="s">
        <v>86</v>
      </c>
      <c r="Q1085" t="s">
        <v>5907</v>
      </c>
      <c r="R1085" t="str">
        <f t="shared" si="84"/>
        <v>Comedies</v>
      </c>
    </row>
    <row r="1086" spans="1:18" x14ac:dyDescent="0.2">
      <c r="A1086" t="s">
        <v>5908</v>
      </c>
      <c r="B1086" t="s">
        <v>1</v>
      </c>
      <c r="C1086" t="str">
        <f t="shared" si="80"/>
        <v>Soldier</v>
      </c>
      <c r="D1086" t="s">
        <v>5909</v>
      </c>
      <c r="E1086" t="s">
        <v>5910</v>
      </c>
      <c r="F1086" t="str">
        <f t="shared" si="82"/>
        <v>Rakhee Gulzar</v>
      </c>
      <c r="G1086" t="s">
        <v>5911</v>
      </c>
      <c r="H1086" t="s">
        <v>14</v>
      </c>
      <c r="I1086" t="str">
        <f t="shared" si="83"/>
        <v>India</v>
      </c>
      <c r="J1086" t="str">
        <f>TRIM(Table1[[#This Row],[Oldest Country]])</f>
        <v>India</v>
      </c>
      <c r="K1086" s="17">
        <v>44075</v>
      </c>
      <c r="L1086" s="17" t="str">
        <f t="shared" si="81"/>
        <v>Tue</v>
      </c>
      <c r="M1086" s="17">
        <v>1998</v>
      </c>
      <c r="N1086" t="s">
        <v>33</v>
      </c>
      <c r="O1086" t="s">
        <v>1492</v>
      </c>
      <c r="P1086" t="s">
        <v>250</v>
      </c>
      <c r="Q1086" t="s">
        <v>5912</v>
      </c>
      <c r="R1086" t="str">
        <f t="shared" si="84"/>
        <v>Comedies</v>
      </c>
    </row>
    <row r="1087" spans="1:18" x14ac:dyDescent="0.2">
      <c r="A1087" t="s">
        <v>5913</v>
      </c>
      <c r="B1087" t="s">
        <v>1</v>
      </c>
      <c r="C1087" t="str">
        <f t="shared" si="80"/>
        <v>Take the Ball, Pass the Ball</v>
      </c>
      <c r="D1087" t="s">
        <v>5914</v>
      </c>
      <c r="E1087" t="s">
        <v>5915</v>
      </c>
      <c r="F1087" t="str">
        <f t="shared" si="82"/>
        <v>Thierry Henry</v>
      </c>
      <c r="G1087" t="s">
        <v>5916</v>
      </c>
      <c r="H1087" t="s">
        <v>312</v>
      </c>
      <c r="I1087" t="str">
        <f t="shared" si="83"/>
        <v>Spain</v>
      </c>
      <c r="J1087" t="str">
        <f>TRIM(Table1[[#This Row],[Oldest Country]])</f>
        <v>Spain</v>
      </c>
      <c r="K1087" s="17">
        <v>44075</v>
      </c>
      <c r="L1087" s="17" t="str">
        <f t="shared" si="81"/>
        <v>Tue</v>
      </c>
      <c r="M1087" s="17">
        <v>2018</v>
      </c>
      <c r="N1087" t="s">
        <v>8</v>
      </c>
      <c r="O1087" t="s">
        <v>482</v>
      </c>
      <c r="P1087" t="s">
        <v>237</v>
      </c>
      <c r="Q1087" t="s">
        <v>5917</v>
      </c>
      <c r="R1087" t="str">
        <f t="shared" si="84"/>
        <v>Documentaries</v>
      </c>
    </row>
    <row r="1088" spans="1:18" x14ac:dyDescent="0.2">
      <c r="A1088" t="s">
        <v>5918</v>
      </c>
      <c r="B1088" t="s">
        <v>1</v>
      </c>
      <c r="C1088" t="str">
        <f t="shared" si="80"/>
        <v>The Boss Baby</v>
      </c>
      <c r="D1088" t="s">
        <v>5919</v>
      </c>
      <c r="E1088" t="s">
        <v>5920</v>
      </c>
      <c r="F1088" t="str">
        <f t="shared" si="82"/>
        <v>JP Karliak</v>
      </c>
      <c r="G1088" t="s">
        <v>5921</v>
      </c>
      <c r="H1088" t="s">
        <v>2</v>
      </c>
      <c r="I1088" t="str">
        <f t="shared" si="83"/>
        <v>United States</v>
      </c>
      <c r="J1088" t="str">
        <f>TRIM(Table1[[#This Row],[Oldest Country]])</f>
        <v>United States</v>
      </c>
      <c r="K1088" s="17">
        <v>44075</v>
      </c>
      <c r="L1088" s="17" t="str">
        <f t="shared" si="81"/>
        <v>Tue</v>
      </c>
      <c r="M1088" s="17">
        <v>2020</v>
      </c>
      <c r="N1088" t="s">
        <v>106</v>
      </c>
      <c r="O1088" t="s">
        <v>155</v>
      </c>
      <c r="P1088" t="s">
        <v>54</v>
      </c>
      <c r="Q1088" t="s">
        <v>5922</v>
      </c>
      <c r="R1088" t="str">
        <f t="shared" si="84"/>
        <v>Children &amp; Family Movies</v>
      </c>
    </row>
    <row r="1089" spans="1:18" x14ac:dyDescent="0.2">
      <c r="A1089" t="s">
        <v>5923</v>
      </c>
      <c r="B1089" t="s">
        <v>1</v>
      </c>
      <c r="C1089" t="str">
        <f t="shared" si="80"/>
        <v>The Match</v>
      </c>
      <c r="D1089" t="s">
        <v>5924</v>
      </c>
      <c r="E1089" t="s">
        <v>5925</v>
      </c>
      <c r="F1089" t="str">
        <f t="shared" si="82"/>
        <v>Francesco Pannofino</v>
      </c>
      <c r="G1089" t="s">
        <v>5926</v>
      </c>
      <c r="H1089" t="s">
        <v>825</v>
      </c>
      <c r="I1089" t="str">
        <f t="shared" si="83"/>
        <v>Italy</v>
      </c>
      <c r="J1089" t="str">
        <f>TRIM(Table1[[#This Row],[Oldest Country]])</f>
        <v>Italy</v>
      </c>
      <c r="K1089" s="17">
        <v>44075</v>
      </c>
      <c r="L1089" s="17" t="str">
        <f t="shared" si="81"/>
        <v>Tue</v>
      </c>
      <c r="M1089" s="17">
        <v>2020</v>
      </c>
      <c r="N1089" t="s">
        <v>8</v>
      </c>
      <c r="O1089" t="s">
        <v>92</v>
      </c>
      <c r="P1089" t="s">
        <v>2256</v>
      </c>
      <c r="Q1089" t="s">
        <v>5927</v>
      </c>
      <c r="R1089" t="str">
        <f t="shared" si="84"/>
        <v>Dramas</v>
      </c>
    </row>
    <row r="1090" spans="1:18" x14ac:dyDescent="0.2">
      <c r="A1090" t="s">
        <v>5928</v>
      </c>
      <c r="B1090" t="s">
        <v>1</v>
      </c>
      <c r="C1090" t="str">
        <f t="shared" ref="C1090:C1153" si="85">IFERROR(LEFT(D1090, FIND(":", D1090)-1), D1090)</f>
        <v>The Smurfs</v>
      </c>
      <c r="D1090" t="s">
        <v>5929</v>
      </c>
      <c r="E1090" t="s">
        <v>281</v>
      </c>
      <c r="F1090" t="str">
        <f t="shared" si="82"/>
        <v>Hank Azaria</v>
      </c>
      <c r="G1090" t="s">
        <v>5930</v>
      </c>
      <c r="H1090" t="s">
        <v>5931</v>
      </c>
      <c r="I1090" t="str">
        <f t="shared" si="83"/>
        <v>United States</v>
      </c>
      <c r="J1090" t="str">
        <f>TRIM(Table1[[#This Row],[Oldest Country]])</f>
        <v>United States</v>
      </c>
      <c r="K1090" s="17">
        <v>44075</v>
      </c>
      <c r="L1090" s="17" t="str">
        <f t="shared" ref="L1090:L1153" si="86">TEXT(K:K, "DDD")</f>
        <v>Tue</v>
      </c>
      <c r="M1090" s="17">
        <v>2011</v>
      </c>
      <c r="N1090" t="s">
        <v>17</v>
      </c>
      <c r="O1090" t="s">
        <v>85</v>
      </c>
      <c r="P1090" t="s">
        <v>54</v>
      </c>
      <c r="Q1090" t="s">
        <v>5932</v>
      </c>
      <c r="R1090" t="str">
        <f t="shared" si="84"/>
        <v>Children &amp; Family Movies</v>
      </c>
    </row>
    <row r="1091" spans="1:18" x14ac:dyDescent="0.2">
      <c r="A1091" t="s">
        <v>5933</v>
      </c>
      <c r="B1091" t="s">
        <v>6</v>
      </c>
      <c r="C1091" t="str">
        <f t="shared" si="85"/>
        <v>Thomas and Friends</v>
      </c>
      <c r="D1091" t="s">
        <v>5934</v>
      </c>
      <c r="E1091" t="s">
        <v>5935</v>
      </c>
      <c r="F1091" t="str">
        <f t="shared" ref="F1091:F1154" si="87">IFERROR(LEFT(G1091, FIND(",",G1091)-1),G1091)</f>
        <v>Michael Angelis</v>
      </c>
      <c r="G1091" t="s">
        <v>5936</v>
      </c>
      <c r="H1091" t="s">
        <v>32</v>
      </c>
      <c r="I1091" t="str">
        <f t="shared" ref="I1091:I1154" si="88">IFERROR(LEFT(H1091, FIND(",", H1091) -1), H1091)</f>
        <v>United Kingdom</v>
      </c>
      <c r="J1091" t="str">
        <f>TRIM(Table1[[#This Row],[Oldest Country]])</f>
        <v>United Kingdom</v>
      </c>
      <c r="K1091" s="17">
        <v>44075</v>
      </c>
      <c r="L1091" s="17" t="str">
        <f t="shared" si="86"/>
        <v>Tue</v>
      </c>
      <c r="M1091" s="17">
        <v>2020</v>
      </c>
      <c r="N1091" t="s">
        <v>68</v>
      </c>
      <c r="O1091" t="s">
        <v>9</v>
      </c>
      <c r="P1091" t="s">
        <v>5937</v>
      </c>
      <c r="Q1091" t="s">
        <v>5938</v>
      </c>
      <c r="R1091" t="str">
        <f t="shared" ref="R1091:R1154" si="89">IFERROR(LEFT(P1091, FIND(",", P1091)-1), P1091)</f>
        <v>British TV Shows</v>
      </c>
    </row>
    <row r="1092" spans="1:18" x14ac:dyDescent="0.2">
      <c r="A1092" t="s">
        <v>5939</v>
      </c>
      <c r="B1092" t="s">
        <v>1</v>
      </c>
      <c r="C1092" t="str">
        <f t="shared" si="85"/>
        <v>True</v>
      </c>
      <c r="D1092" t="s">
        <v>5940</v>
      </c>
      <c r="E1092" t="s">
        <v>5941</v>
      </c>
      <c r="F1092" t="str">
        <f t="shared" si="87"/>
        <v>Michela Luci</v>
      </c>
      <c r="G1092" t="s">
        <v>5942</v>
      </c>
      <c r="H1092" t="s">
        <v>508</v>
      </c>
      <c r="I1092" t="str">
        <f t="shared" si="88"/>
        <v>Canada</v>
      </c>
      <c r="J1092" t="str">
        <f>TRIM(Table1[[#This Row],[Oldest Country]])</f>
        <v>Canada</v>
      </c>
      <c r="K1092" s="17">
        <v>44075</v>
      </c>
      <c r="L1092" s="17" t="str">
        <f t="shared" si="86"/>
        <v>Tue</v>
      </c>
      <c r="M1092" s="17">
        <v>2020</v>
      </c>
      <c r="N1092" t="s">
        <v>68</v>
      </c>
      <c r="O1092" t="s">
        <v>3297</v>
      </c>
      <c r="P1092" t="s">
        <v>19</v>
      </c>
      <c r="Q1092" t="s">
        <v>5943</v>
      </c>
      <c r="R1092" t="str">
        <f t="shared" si="89"/>
        <v>Children &amp; Family Movies</v>
      </c>
    </row>
    <row r="1093" spans="1:18" x14ac:dyDescent="0.2">
      <c r="A1093" t="s">
        <v>5944</v>
      </c>
      <c r="B1093" t="s">
        <v>1</v>
      </c>
      <c r="C1093" t="str">
        <f t="shared" si="85"/>
        <v>Maniyarayile Ashokan</v>
      </c>
      <c r="D1093" t="s">
        <v>5945</v>
      </c>
      <c r="E1093" t="s">
        <v>5946</v>
      </c>
      <c r="F1093" t="str">
        <f t="shared" si="87"/>
        <v>Jacob Gregory</v>
      </c>
      <c r="G1093" t="s">
        <v>5947</v>
      </c>
      <c r="H1093" t="s">
        <v>14</v>
      </c>
      <c r="I1093" t="str">
        <f t="shared" si="88"/>
        <v>India</v>
      </c>
      <c r="J1093" t="str">
        <f>TRIM(Table1[[#This Row],[Oldest Country]])</f>
        <v>India</v>
      </c>
      <c r="K1093" s="17">
        <v>44074</v>
      </c>
      <c r="L1093" s="17" t="str">
        <f t="shared" si="86"/>
        <v>Mon</v>
      </c>
      <c r="M1093" s="17">
        <v>2020</v>
      </c>
      <c r="N1093" t="s">
        <v>33</v>
      </c>
      <c r="O1093" t="s">
        <v>108</v>
      </c>
      <c r="P1093" t="s">
        <v>75</v>
      </c>
      <c r="Q1093" t="s">
        <v>5948</v>
      </c>
      <c r="R1093" t="str">
        <f t="shared" si="89"/>
        <v>Comedies</v>
      </c>
    </row>
    <row r="1094" spans="1:18" x14ac:dyDescent="0.2">
      <c r="A1094" t="s">
        <v>5949</v>
      </c>
      <c r="B1094" t="s">
        <v>1</v>
      </c>
      <c r="C1094" t="str">
        <f t="shared" si="85"/>
        <v>The Debt Collector 2</v>
      </c>
      <c r="D1094" t="s">
        <v>5950</v>
      </c>
      <c r="E1094" t="s">
        <v>5951</v>
      </c>
      <c r="F1094" t="str">
        <f t="shared" si="87"/>
        <v>Scott Adkins</v>
      </c>
      <c r="G1094" t="s">
        <v>5952</v>
      </c>
      <c r="H1094" t="s">
        <v>2</v>
      </c>
      <c r="I1094" t="str">
        <f t="shared" si="88"/>
        <v>United States</v>
      </c>
      <c r="J1094" t="str">
        <f>TRIM(Table1[[#This Row],[Oldest Country]])</f>
        <v>United States</v>
      </c>
      <c r="K1094" s="17">
        <v>44074</v>
      </c>
      <c r="L1094" s="17" t="str">
        <f t="shared" si="86"/>
        <v>Mon</v>
      </c>
      <c r="M1094" s="17">
        <v>2020</v>
      </c>
      <c r="N1094" t="s">
        <v>8</v>
      </c>
      <c r="O1094" t="s">
        <v>92</v>
      </c>
      <c r="P1094" t="s">
        <v>156</v>
      </c>
      <c r="Q1094" t="s">
        <v>5953</v>
      </c>
      <c r="R1094" t="str">
        <f t="shared" si="89"/>
        <v>Action &amp; Adventure</v>
      </c>
    </row>
    <row r="1095" spans="1:18" x14ac:dyDescent="0.2">
      <c r="A1095" t="s">
        <v>5954</v>
      </c>
      <c r="B1095" t="s">
        <v>1</v>
      </c>
      <c r="C1095" t="str">
        <f t="shared" si="85"/>
        <v>All Together Now</v>
      </c>
      <c r="D1095" t="s">
        <v>5955</v>
      </c>
      <c r="E1095" t="s">
        <v>5956</v>
      </c>
      <c r="F1095" t="str">
        <f t="shared" si="87"/>
        <v>Auli'i Cravalho</v>
      </c>
      <c r="G1095" t="s">
        <v>5957</v>
      </c>
      <c r="H1095" t="s">
        <v>2</v>
      </c>
      <c r="I1095" t="str">
        <f t="shared" si="88"/>
        <v>United States</v>
      </c>
      <c r="J1095" t="str">
        <f>TRIM(Table1[[#This Row],[Oldest Country]])</f>
        <v>United States</v>
      </c>
      <c r="K1095" s="17">
        <v>44072</v>
      </c>
      <c r="L1095" s="17" t="str">
        <f t="shared" si="86"/>
        <v>Sat</v>
      </c>
      <c r="M1095" s="17">
        <v>2020</v>
      </c>
      <c r="N1095" t="s">
        <v>17</v>
      </c>
      <c r="O1095" t="s">
        <v>60</v>
      </c>
      <c r="P1095" t="s">
        <v>316</v>
      </c>
      <c r="Q1095" t="s">
        <v>5958</v>
      </c>
      <c r="R1095" t="str">
        <f t="shared" si="89"/>
        <v>Dramas</v>
      </c>
    </row>
    <row r="1096" spans="1:18" x14ac:dyDescent="0.2">
      <c r="A1096" t="s">
        <v>5959</v>
      </c>
      <c r="B1096" t="s">
        <v>1</v>
      </c>
      <c r="C1096" t="str">
        <f t="shared" si="85"/>
        <v>Santana</v>
      </c>
      <c r="D1096" t="s">
        <v>5960</v>
      </c>
      <c r="E1096" t="s">
        <v>5961</v>
      </c>
      <c r="F1096" t="str">
        <f t="shared" si="87"/>
        <v>Paulo Americano</v>
      </c>
      <c r="G1096" t="s">
        <v>5962</v>
      </c>
      <c r="H1096" t="s">
        <v>5963</v>
      </c>
      <c r="I1096" t="str">
        <f t="shared" si="88"/>
        <v>South Africa</v>
      </c>
      <c r="J1096" t="str">
        <f>TRIM(Table1[[#This Row],[Oldest Country]])</f>
        <v>South Africa</v>
      </c>
      <c r="K1096" s="17">
        <v>44071</v>
      </c>
      <c r="L1096" s="17" t="str">
        <f t="shared" si="86"/>
        <v>Fri</v>
      </c>
      <c r="M1096" s="17">
        <v>2020</v>
      </c>
      <c r="N1096" t="s">
        <v>8</v>
      </c>
      <c r="O1096" t="s">
        <v>625</v>
      </c>
      <c r="P1096" t="s">
        <v>483</v>
      </c>
      <c r="Q1096" t="s">
        <v>5964</v>
      </c>
      <c r="R1096" t="str">
        <f t="shared" si="89"/>
        <v>Action &amp; Adventure</v>
      </c>
    </row>
    <row r="1097" spans="1:18" x14ac:dyDescent="0.2">
      <c r="A1097" t="s">
        <v>5965</v>
      </c>
      <c r="B1097" t="s">
        <v>1</v>
      </c>
      <c r="C1097" t="str">
        <f t="shared" si="85"/>
        <v>Unknown Origins</v>
      </c>
      <c r="D1097" t="s">
        <v>5966</v>
      </c>
      <c r="E1097" t="s">
        <v>5967</v>
      </c>
      <c r="F1097" t="str">
        <f t="shared" si="87"/>
        <v>Javier Rey</v>
      </c>
      <c r="G1097" t="s">
        <v>5968</v>
      </c>
      <c r="H1097" t="s">
        <v>312</v>
      </c>
      <c r="I1097" t="str">
        <f t="shared" si="88"/>
        <v>Spain</v>
      </c>
      <c r="J1097" t="str">
        <f>TRIM(Table1[[#This Row],[Oldest Country]])</f>
        <v>Spain</v>
      </c>
      <c r="K1097" s="17">
        <v>44071</v>
      </c>
      <c r="L1097" s="17" t="str">
        <f t="shared" si="86"/>
        <v>Fri</v>
      </c>
      <c r="M1097" s="17">
        <v>2020</v>
      </c>
      <c r="N1097" t="s">
        <v>8</v>
      </c>
      <c r="O1097" t="s">
        <v>92</v>
      </c>
      <c r="P1097" t="s">
        <v>266</v>
      </c>
      <c r="Q1097" t="s">
        <v>5969</v>
      </c>
      <c r="R1097" t="str">
        <f t="shared" si="89"/>
        <v>International Movies</v>
      </c>
    </row>
    <row r="1098" spans="1:18" x14ac:dyDescent="0.2">
      <c r="A1098" t="s">
        <v>5970</v>
      </c>
      <c r="B1098" t="s">
        <v>1</v>
      </c>
      <c r="C1098" t="str">
        <f t="shared" si="85"/>
        <v>Edge of Seventeen</v>
      </c>
      <c r="D1098" t="s">
        <v>5971</v>
      </c>
      <c r="E1098" t="s">
        <v>5972</v>
      </c>
      <c r="F1098" t="str">
        <f t="shared" si="87"/>
        <v>Chris Stafford</v>
      </c>
      <c r="G1098" t="s">
        <v>5973</v>
      </c>
      <c r="H1098" t="s">
        <v>2</v>
      </c>
      <c r="I1098" t="str">
        <f t="shared" si="88"/>
        <v>United States</v>
      </c>
      <c r="J1098" t="str">
        <f>TRIM(Table1[[#This Row],[Oldest Country]])</f>
        <v>United States</v>
      </c>
      <c r="K1098" s="17">
        <v>44070</v>
      </c>
      <c r="L1098" s="17" t="str">
        <f t="shared" si="86"/>
        <v>Thu</v>
      </c>
      <c r="M1098" s="17">
        <v>1998</v>
      </c>
      <c r="N1098" t="s">
        <v>8</v>
      </c>
      <c r="O1098" t="s">
        <v>85</v>
      </c>
      <c r="P1098" t="s">
        <v>337</v>
      </c>
      <c r="Q1098" t="s">
        <v>5974</v>
      </c>
      <c r="R1098" t="str">
        <f t="shared" si="89"/>
        <v>Comedies</v>
      </c>
    </row>
    <row r="1099" spans="1:18" x14ac:dyDescent="0.2">
      <c r="A1099" t="s">
        <v>5975</v>
      </c>
      <c r="B1099" t="s">
        <v>1</v>
      </c>
      <c r="C1099" t="str">
        <f t="shared" si="85"/>
        <v>The Bridge Curse</v>
      </c>
      <c r="D1099" t="s">
        <v>5976</v>
      </c>
      <c r="E1099" t="s">
        <v>5977</v>
      </c>
      <c r="F1099" t="str">
        <f t="shared" si="87"/>
        <v>JC Lin</v>
      </c>
      <c r="G1099" t="s">
        <v>5978</v>
      </c>
      <c r="H1099" t="s">
        <v>966</v>
      </c>
      <c r="I1099" t="str">
        <f t="shared" si="88"/>
        <v>Taiwan</v>
      </c>
      <c r="J1099" t="str">
        <f>TRIM(Table1[[#This Row],[Oldest Country]])</f>
        <v>Taiwan</v>
      </c>
      <c r="K1099" s="17">
        <v>44070</v>
      </c>
      <c r="L1099" s="17" t="str">
        <f t="shared" si="86"/>
        <v>Thu</v>
      </c>
      <c r="M1099" s="17">
        <v>2020</v>
      </c>
      <c r="N1099" t="s">
        <v>8</v>
      </c>
      <c r="O1099" t="s">
        <v>183</v>
      </c>
      <c r="P1099" t="s">
        <v>785</v>
      </c>
      <c r="Q1099" t="s">
        <v>5979</v>
      </c>
      <c r="R1099" t="str">
        <f t="shared" si="89"/>
        <v>Horror Movies</v>
      </c>
    </row>
    <row r="1100" spans="1:18" x14ac:dyDescent="0.2">
      <c r="A1100" t="s">
        <v>5980</v>
      </c>
      <c r="B1100" t="s">
        <v>1</v>
      </c>
      <c r="C1100" t="str">
        <f t="shared" si="85"/>
        <v>The Young Messiah</v>
      </c>
      <c r="D1100" t="s">
        <v>5981</v>
      </c>
      <c r="E1100" t="s">
        <v>5982</v>
      </c>
      <c r="F1100" t="str">
        <f t="shared" si="87"/>
        <v>Adam Greaves-Neal</v>
      </c>
      <c r="G1100" t="s">
        <v>5983</v>
      </c>
      <c r="H1100" t="s">
        <v>2</v>
      </c>
      <c r="I1100" t="str">
        <f t="shared" si="88"/>
        <v>United States</v>
      </c>
      <c r="J1100" t="str">
        <f>TRIM(Table1[[#This Row],[Oldest Country]])</f>
        <v>United States</v>
      </c>
      <c r="K1100" s="17">
        <v>44070</v>
      </c>
      <c r="L1100" s="17" t="str">
        <f t="shared" si="86"/>
        <v>Thu</v>
      </c>
      <c r="M1100" s="17">
        <v>2016</v>
      </c>
      <c r="N1100" t="s">
        <v>3</v>
      </c>
      <c r="O1100" t="s">
        <v>102</v>
      </c>
      <c r="P1100" t="s">
        <v>578</v>
      </c>
      <c r="Q1100" t="s">
        <v>5984</v>
      </c>
      <c r="R1100" t="str">
        <f t="shared" si="89"/>
        <v>Dramas</v>
      </c>
    </row>
    <row r="1101" spans="1:18" x14ac:dyDescent="0.2">
      <c r="A1101" t="s">
        <v>5985</v>
      </c>
      <c r="B1101" t="s">
        <v>1</v>
      </c>
      <c r="C1101" t="str">
        <f t="shared" si="85"/>
        <v>Lingua Franca</v>
      </c>
      <c r="D1101" t="s">
        <v>5986</v>
      </c>
      <c r="E1101" t="s">
        <v>5987</v>
      </c>
      <c r="F1101" t="str">
        <f t="shared" si="87"/>
        <v>Eamon Farren</v>
      </c>
      <c r="G1101" t="s">
        <v>5988</v>
      </c>
      <c r="H1101" t="s">
        <v>5989</v>
      </c>
      <c r="I1101" t="str">
        <f t="shared" si="88"/>
        <v>United States</v>
      </c>
      <c r="J1101" t="str">
        <f>TRIM(Table1[[#This Row],[Oldest Country]])</f>
        <v>United States</v>
      </c>
      <c r="K1101" s="17">
        <v>44069</v>
      </c>
      <c r="L1101" s="17" t="str">
        <f t="shared" si="86"/>
        <v>Wed</v>
      </c>
      <c r="M1101" s="17">
        <v>2019</v>
      </c>
      <c r="N1101" t="s">
        <v>8</v>
      </c>
      <c r="O1101" t="s">
        <v>60</v>
      </c>
      <c r="P1101" t="s">
        <v>2179</v>
      </c>
      <c r="Q1101" t="s">
        <v>5990</v>
      </c>
      <c r="R1101" t="str">
        <f t="shared" si="89"/>
        <v>Dramas</v>
      </c>
    </row>
    <row r="1102" spans="1:18" x14ac:dyDescent="0.2">
      <c r="A1102" t="s">
        <v>5991</v>
      </c>
      <c r="B1102" t="s">
        <v>1</v>
      </c>
      <c r="C1102" t="str">
        <f t="shared" si="85"/>
        <v>Making The Witcher</v>
      </c>
      <c r="D1102" t="s">
        <v>5992</v>
      </c>
      <c r="E1102" t="s">
        <v>5993</v>
      </c>
      <c r="F1102" t="str">
        <f t="shared" si="87"/>
        <v>Henry Cavill</v>
      </c>
      <c r="G1102" t="s">
        <v>5994</v>
      </c>
      <c r="H1102" t="s">
        <v>2</v>
      </c>
      <c r="I1102" t="str">
        <f t="shared" si="88"/>
        <v>United States</v>
      </c>
      <c r="J1102" t="str">
        <f>TRIM(Table1[[#This Row],[Oldest Country]])</f>
        <v>United States</v>
      </c>
      <c r="K1102" s="17">
        <v>44069</v>
      </c>
      <c r="L1102" s="17" t="str">
        <f t="shared" si="86"/>
        <v>Wed</v>
      </c>
      <c r="M1102" s="17">
        <v>2020</v>
      </c>
      <c r="N1102" t="s">
        <v>8</v>
      </c>
      <c r="O1102" t="s">
        <v>2634</v>
      </c>
      <c r="P1102" t="s">
        <v>5</v>
      </c>
      <c r="Q1102" t="s">
        <v>5995</v>
      </c>
      <c r="R1102" t="str">
        <f t="shared" si="89"/>
        <v>Documentaries</v>
      </c>
    </row>
    <row r="1103" spans="1:18" x14ac:dyDescent="0.2">
      <c r="A1103" t="s">
        <v>5996</v>
      </c>
      <c r="B1103" t="s">
        <v>1</v>
      </c>
      <c r="C1103" t="str">
        <f t="shared" si="85"/>
        <v>Septembers of Shiraz</v>
      </c>
      <c r="D1103" t="s">
        <v>5997</v>
      </c>
      <c r="E1103" t="s">
        <v>5998</v>
      </c>
      <c r="F1103" t="str">
        <f t="shared" si="87"/>
        <v>Adrien Brody</v>
      </c>
      <c r="G1103" t="s">
        <v>5999</v>
      </c>
      <c r="H1103" t="s">
        <v>2</v>
      </c>
      <c r="I1103" t="str">
        <f t="shared" si="88"/>
        <v>United States</v>
      </c>
      <c r="J1103" t="str">
        <f>TRIM(Table1[[#This Row],[Oldest Country]])</f>
        <v>United States</v>
      </c>
      <c r="K1103" s="17">
        <v>44067</v>
      </c>
      <c r="L1103" s="17" t="str">
        <f t="shared" si="86"/>
        <v>Mon</v>
      </c>
      <c r="M1103" s="17">
        <v>2016</v>
      </c>
      <c r="N1103" t="s">
        <v>3</v>
      </c>
      <c r="O1103" t="s">
        <v>108</v>
      </c>
      <c r="P1103" t="s">
        <v>164</v>
      </c>
      <c r="Q1103" t="s">
        <v>6000</v>
      </c>
      <c r="R1103" t="str">
        <f t="shared" si="89"/>
        <v>Dramas</v>
      </c>
    </row>
    <row r="1104" spans="1:18" x14ac:dyDescent="0.2">
      <c r="A1104" t="s">
        <v>6001</v>
      </c>
      <c r="B1104" t="s">
        <v>1</v>
      </c>
      <c r="C1104" t="str">
        <f t="shared" si="85"/>
        <v>Class of '83</v>
      </c>
      <c r="D1104" t="s">
        <v>6002</v>
      </c>
      <c r="E1104" t="s">
        <v>6003</v>
      </c>
      <c r="F1104" t="str">
        <f t="shared" si="87"/>
        <v>Bobby Deol</v>
      </c>
      <c r="G1104" t="s">
        <v>6004</v>
      </c>
      <c r="H1104" t="s">
        <v>14</v>
      </c>
      <c r="I1104" t="str">
        <f t="shared" si="88"/>
        <v>India</v>
      </c>
      <c r="J1104" t="str">
        <f>TRIM(Table1[[#This Row],[Oldest Country]])</f>
        <v>India</v>
      </c>
      <c r="K1104" s="17">
        <v>44064</v>
      </c>
      <c r="L1104" s="17" t="str">
        <f t="shared" si="86"/>
        <v>Fri</v>
      </c>
      <c r="M1104" s="17">
        <v>2020</v>
      </c>
      <c r="N1104" t="s">
        <v>33</v>
      </c>
      <c r="O1104" t="s">
        <v>140</v>
      </c>
      <c r="P1104" t="s">
        <v>109</v>
      </c>
      <c r="Q1104" t="s">
        <v>6005</v>
      </c>
      <c r="R1104" t="str">
        <f t="shared" si="89"/>
        <v>Dramas</v>
      </c>
    </row>
    <row r="1105" spans="1:18" x14ac:dyDescent="0.2">
      <c r="A1105" t="s">
        <v>6006</v>
      </c>
      <c r="B1105" t="s">
        <v>1</v>
      </c>
      <c r="C1105" t="str">
        <f t="shared" si="85"/>
        <v>Dark Forces</v>
      </c>
      <c r="D1105" t="s">
        <v>6007</v>
      </c>
      <c r="E1105" t="s">
        <v>6008</v>
      </c>
      <c r="F1105" t="str">
        <f t="shared" si="87"/>
        <v>Tenoch Huerta</v>
      </c>
      <c r="G1105" t="s">
        <v>6009</v>
      </c>
      <c r="H1105" t="s">
        <v>59</v>
      </c>
      <c r="I1105" t="str">
        <f t="shared" si="88"/>
        <v>Mexico</v>
      </c>
      <c r="J1105" t="str">
        <f>TRIM(Table1[[#This Row],[Oldest Country]])</f>
        <v>Mexico</v>
      </c>
      <c r="K1105" s="17">
        <v>44064</v>
      </c>
      <c r="L1105" s="17" t="str">
        <f t="shared" si="86"/>
        <v>Fri</v>
      </c>
      <c r="M1105" s="17">
        <v>2020</v>
      </c>
      <c r="N1105" t="s">
        <v>8</v>
      </c>
      <c r="O1105" t="s">
        <v>1176</v>
      </c>
      <c r="P1105" t="s">
        <v>916</v>
      </c>
      <c r="Q1105" t="s">
        <v>6010</v>
      </c>
      <c r="R1105" t="str">
        <f t="shared" si="89"/>
        <v>Horror Movies</v>
      </c>
    </row>
    <row r="1106" spans="1:18" x14ac:dyDescent="0.2">
      <c r="A1106" t="s">
        <v>6011</v>
      </c>
      <c r="B1106" t="s">
        <v>1</v>
      </c>
      <c r="C1106" t="str">
        <f t="shared" si="85"/>
        <v>The Sleepover</v>
      </c>
      <c r="D1106" t="s">
        <v>6012</v>
      </c>
      <c r="E1106" t="s">
        <v>6013</v>
      </c>
      <c r="F1106" t="str">
        <f t="shared" si="87"/>
        <v>Sadie Stanley</v>
      </c>
      <c r="G1106" t="s">
        <v>6014</v>
      </c>
      <c r="H1106" t="s">
        <v>2</v>
      </c>
      <c r="I1106" t="str">
        <f t="shared" si="88"/>
        <v>United States</v>
      </c>
      <c r="J1106" t="str">
        <f>TRIM(Table1[[#This Row],[Oldest Country]])</f>
        <v>United States</v>
      </c>
      <c r="K1106" s="17">
        <v>44064</v>
      </c>
      <c r="L1106" s="17" t="str">
        <f t="shared" si="86"/>
        <v>Fri</v>
      </c>
      <c r="M1106" s="17">
        <v>2020</v>
      </c>
      <c r="N1106" t="s">
        <v>53</v>
      </c>
      <c r="O1106" t="s">
        <v>41</v>
      </c>
      <c r="P1106" t="s">
        <v>561</v>
      </c>
      <c r="Q1106" t="s">
        <v>6015</v>
      </c>
      <c r="R1106" t="str">
        <f t="shared" si="89"/>
        <v>Action &amp; Adventure</v>
      </c>
    </row>
    <row r="1107" spans="1:18" x14ac:dyDescent="0.2">
      <c r="A1107" t="s">
        <v>6016</v>
      </c>
      <c r="B1107" t="s">
        <v>6</v>
      </c>
      <c r="C1107" t="str">
        <f t="shared" si="85"/>
        <v>Goedam</v>
      </c>
      <c r="D1107" t="s">
        <v>6017</v>
      </c>
      <c r="E1107" t="s">
        <v>6018</v>
      </c>
      <c r="F1107" t="str">
        <f t="shared" si="87"/>
        <v>SEOLA</v>
      </c>
      <c r="G1107" t="s">
        <v>6019</v>
      </c>
      <c r="H1107" t="s">
        <v>298</v>
      </c>
      <c r="I1107" t="str">
        <f t="shared" si="88"/>
        <v>South Korea</v>
      </c>
      <c r="J1107" t="str">
        <f>TRIM(Table1[[#This Row],[Oldest Country]])</f>
        <v>South Korea</v>
      </c>
      <c r="K1107" s="17">
        <v>44063</v>
      </c>
      <c r="L1107" s="17" t="str">
        <f t="shared" si="86"/>
        <v>Thu</v>
      </c>
      <c r="M1107" s="17">
        <v>2020</v>
      </c>
      <c r="N1107" t="s">
        <v>8</v>
      </c>
      <c r="O1107" t="s">
        <v>12</v>
      </c>
      <c r="P1107" t="s">
        <v>4559</v>
      </c>
      <c r="Q1107" t="s">
        <v>6020</v>
      </c>
      <c r="R1107" t="str">
        <f t="shared" si="89"/>
        <v>International TV Shows</v>
      </c>
    </row>
    <row r="1108" spans="1:18" x14ac:dyDescent="0.2">
      <c r="A1108" t="s">
        <v>6022</v>
      </c>
      <c r="B1108" t="s">
        <v>1</v>
      </c>
      <c r="C1108" t="str">
        <f t="shared" si="85"/>
        <v>Scarecrow</v>
      </c>
      <c r="D1108" t="s">
        <v>6023</v>
      </c>
      <c r="E1108" t="s">
        <v>6024</v>
      </c>
      <c r="F1108" t="str">
        <f t="shared" si="87"/>
        <v>Ahmed Helmy</v>
      </c>
      <c r="G1108" t="s">
        <v>6025</v>
      </c>
      <c r="H1108" t="s">
        <v>1410</v>
      </c>
      <c r="I1108" t="str">
        <f t="shared" si="88"/>
        <v>Egypt</v>
      </c>
      <c r="J1108" t="str">
        <f>TRIM(Table1[[#This Row],[Oldest Country]])</f>
        <v>Egypt</v>
      </c>
      <c r="K1108" s="17">
        <v>44063</v>
      </c>
      <c r="L1108" s="17" t="str">
        <f t="shared" si="86"/>
        <v>Thu</v>
      </c>
      <c r="M1108" s="17">
        <v>2019</v>
      </c>
      <c r="N1108" t="s">
        <v>8</v>
      </c>
      <c r="O1108" t="s">
        <v>384</v>
      </c>
      <c r="P1108" t="s">
        <v>66</v>
      </c>
      <c r="Q1108" t="s">
        <v>6026</v>
      </c>
      <c r="R1108" t="str">
        <f t="shared" si="89"/>
        <v>Comedies</v>
      </c>
    </row>
    <row r="1109" spans="1:18" x14ac:dyDescent="0.2">
      <c r="A1109" t="s">
        <v>6027</v>
      </c>
      <c r="B1109" t="s">
        <v>1</v>
      </c>
      <c r="C1109" t="str">
        <f t="shared" si="85"/>
        <v>The Crimes That Bind</v>
      </c>
      <c r="D1109" t="s">
        <v>6028</v>
      </c>
      <c r="E1109" t="s">
        <v>427</v>
      </c>
      <c r="F1109" t="str">
        <f t="shared" si="87"/>
        <v>Cecilia Roth</v>
      </c>
      <c r="G1109" t="s">
        <v>6029</v>
      </c>
      <c r="H1109" t="s">
        <v>837</v>
      </c>
      <c r="I1109" t="str">
        <f t="shared" si="88"/>
        <v>Argentina</v>
      </c>
      <c r="J1109" t="str">
        <f>TRIM(Table1[[#This Row],[Oldest Country]])</f>
        <v>Argentina</v>
      </c>
      <c r="K1109" s="17">
        <v>44063</v>
      </c>
      <c r="L1109" s="17" t="str">
        <f t="shared" si="86"/>
        <v>Thu</v>
      </c>
      <c r="M1109" s="17">
        <v>2020</v>
      </c>
      <c r="N1109" t="s">
        <v>33</v>
      </c>
      <c r="O1109" t="s">
        <v>188</v>
      </c>
      <c r="P1109" t="s">
        <v>50</v>
      </c>
      <c r="Q1109" t="s">
        <v>6030</v>
      </c>
      <c r="R1109" t="str">
        <f t="shared" si="89"/>
        <v>Dramas</v>
      </c>
    </row>
    <row r="1110" spans="1:18" x14ac:dyDescent="0.2">
      <c r="A1110" t="s">
        <v>6031</v>
      </c>
      <c r="B1110" t="s">
        <v>1</v>
      </c>
      <c r="C1110" t="str">
        <f t="shared" si="85"/>
        <v>Drunk Parents</v>
      </c>
      <c r="D1110" t="s">
        <v>6032</v>
      </c>
      <c r="E1110" t="s">
        <v>6033</v>
      </c>
      <c r="F1110" t="str">
        <f t="shared" si="87"/>
        <v>Alec Baldwin</v>
      </c>
      <c r="G1110" t="s">
        <v>6034</v>
      </c>
      <c r="H1110" t="s">
        <v>2</v>
      </c>
      <c r="I1110" t="str">
        <f t="shared" si="88"/>
        <v>United States</v>
      </c>
      <c r="J1110" t="str">
        <f>TRIM(Table1[[#This Row],[Oldest Country]])</f>
        <v>United States</v>
      </c>
      <c r="K1110" s="17">
        <v>44061</v>
      </c>
      <c r="L1110" s="17" t="str">
        <f t="shared" si="86"/>
        <v>Tue</v>
      </c>
      <c r="M1110" s="17">
        <v>2019</v>
      </c>
      <c r="N1110" t="s">
        <v>154</v>
      </c>
      <c r="O1110" t="s">
        <v>92</v>
      </c>
      <c r="P1110" t="s">
        <v>86</v>
      </c>
      <c r="Q1110" t="s">
        <v>6035</v>
      </c>
      <c r="R1110" t="str">
        <f t="shared" si="89"/>
        <v>Comedies</v>
      </c>
    </row>
    <row r="1111" spans="1:18" x14ac:dyDescent="0.2">
      <c r="A1111" t="s">
        <v>6036</v>
      </c>
      <c r="B1111" t="s">
        <v>1</v>
      </c>
      <c r="C1111" t="str">
        <f t="shared" si="85"/>
        <v>Meet the In-Laws</v>
      </c>
      <c r="D1111" t="s">
        <v>6037</v>
      </c>
      <c r="E1111" t="s">
        <v>6038</v>
      </c>
      <c r="F1111" t="str">
        <f t="shared" si="87"/>
        <v>Adeniyi Johnson</v>
      </c>
      <c r="G1111" t="s">
        <v>6039</v>
      </c>
      <c r="H1111" t="s">
        <v>166</v>
      </c>
      <c r="I1111" t="str">
        <f t="shared" si="88"/>
        <v>Nigeria</v>
      </c>
      <c r="J1111" t="str">
        <f>TRIM(Table1[[#This Row],[Oldest Country]])</f>
        <v>Nigeria</v>
      </c>
      <c r="K1111" s="17">
        <v>44061</v>
      </c>
      <c r="L1111" s="17" t="str">
        <f t="shared" si="86"/>
        <v>Tue</v>
      </c>
      <c r="M1111" s="17">
        <v>2017</v>
      </c>
      <c r="N1111" t="s">
        <v>53</v>
      </c>
      <c r="O1111" t="s">
        <v>2891</v>
      </c>
      <c r="P1111" t="s">
        <v>250</v>
      </c>
      <c r="Q1111" t="s">
        <v>6040</v>
      </c>
      <c r="R1111" t="str">
        <f t="shared" si="89"/>
        <v>Comedies</v>
      </c>
    </row>
    <row r="1112" spans="1:18" x14ac:dyDescent="0.2">
      <c r="A1112" t="s">
        <v>6041</v>
      </c>
      <c r="B1112" t="s">
        <v>1</v>
      </c>
      <c r="C1112" t="str">
        <f t="shared" si="85"/>
        <v>Crazy Awesome Teachers</v>
      </c>
      <c r="D1112" t="s">
        <v>6042</v>
      </c>
      <c r="E1112" t="s">
        <v>6043</v>
      </c>
      <c r="F1112" t="str">
        <f t="shared" si="87"/>
        <v>Gading Marten</v>
      </c>
      <c r="G1112" t="s">
        <v>6044</v>
      </c>
      <c r="H1112" t="s">
        <v>1308</v>
      </c>
      <c r="I1112" t="str">
        <f t="shared" si="88"/>
        <v>Indonesia</v>
      </c>
      <c r="J1112" t="str">
        <f>TRIM(Table1[[#This Row],[Oldest Country]])</f>
        <v>Indonesia</v>
      </c>
      <c r="K1112" s="17">
        <v>44060</v>
      </c>
      <c r="L1112" s="17" t="str">
        <f t="shared" si="86"/>
        <v>Mon</v>
      </c>
      <c r="M1112" s="17">
        <v>2020</v>
      </c>
      <c r="N1112" t="s">
        <v>53</v>
      </c>
      <c r="O1112" t="s">
        <v>196</v>
      </c>
      <c r="P1112" t="s">
        <v>250</v>
      </c>
      <c r="Q1112" t="s">
        <v>6045</v>
      </c>
      <c r="R1112" t="str">
        <f t="shared" si="89"/>
        <v>Comedies</v>
      </c>
    </row>
    <row r="1113" spans="1:18" x14ac:dyDescent="0.2">
      <c r="A1113" t="s">
        <v>6047</v>
      </c>
      <c r="B1113" t="s">
        <v>1</v>
      </c>
      <c r="C1113" t="str">
        <f t="shared" si="85"/>
        <v>Les Mis√©rables</v>
      </c>
      <c r="D1113" t="s">
        <v>6048</v>
      </c>
      <c r="E1113" t="s">
        <v>6049</v>
      </c>
      <c r="F1113" t="str">
        <f t="shared" si="87"/>
        <v>Hugh Jackman</v>
      </c>
      <c r="G1113" t="s">
        <v>6050</v>
      </c>
      <c r="H1113" t="s">
        <v>283</v>
      </c>
      <c r="I1113" t="str">
        <f t="shared" si="88"/>
        <v>United Kingdom</v>
      </c>
      <c r="J1113" t="str">
        <f>TRIM(Table1[[#This Row],[Oldest Country]])</f>
        <v>United Kingdom</v>
      </c>
      <c r="K1113" s="17">
        <v>44059</v>
      </c>
      <c r="L1113" s="17" t="str">
        <f t="shared" si="86"/>
        <v>Sun</v>
      </c>
      <c r="M1113" s="17">
        <v>2012</v>
      </c>
      <c r="N1113" t="s">
        <v>3</v>
      </c>
      <c r="O1113" t="s">
        <v>3037</v>
      </c>
      <c r="P1113" t="s">
        <v>727</v>
      </c>
      <c r="Q1113" t="s">
        <v>6051</v>
      </c>
      <c r="R1113" t="str">
        <f t="shared" si="89"/>
        <v>Dramas</v>
      </c>
    </row>
    <row r="1114" spans="1:18" x14ac:dyDescent="0.2">
      <c r="A1114" t="s">
        <v>6052</v>
      </c>
      <c r="B1114" t="s">
        <v>1</v>
      </c>
      <c r="C1114" t="str">
        <f t="shared" si="85"/>
        <v>Seventh Son</v>
      </c>
      <c r="D1114" t="s">
        <v>6053</v>
      </c>
      <c r="E1114" t="s">
        <v>6054</v>
      </c>
      <c r="F1114" t="str">
        <f t="shared" si="87"/>
        <v>Jeff Bridges</v>
      </c>
      <c r="G1114" t="s">
        <v>6055</v>
      </c>
      <c r="H1114" t="s">
        <v>6056</v>
      </c>
      <c r="I1114" t="str">
        <f t="shared" si="88"/>
        <v>United States</v>
      </c>
      <c r="J1114" t="str">
        <f>TRIM(Table1[[#This Row],[Oldest Country]])</f>
        <v>United States</v>
      </c>
      <c r="K1114" s="17">
        <v>44059</v>
      </c>
      <c r="L1114" s="17" t="str">
        <f t="shared" si="86"/>
        <v>Sun</v>
      </c>
      <c r="M1114" s="17">
        <v>2014</v>
      </c>
      <c r="N1114" t="s">
        <v>3</v>
      </c>
      <c r="O1114" t="s">
        <v>196</v>
      </c>
      <c r="P1114" t="s">
        <v>385</v>
      </c>
      <c r="Q1114" t="s">
        <v>6057</v>
      </c>
      <c r="R1114" t="str">
        <f t="shared" si="89"/>
        <v>Action &amp; Adventure</v>
      </c>
    </row>
    <row r="1115" spans="1:18" x14ac:dyDescent="0.2">
      <c r="A1115" t="s">
        <v>6058</v>
      </c>
      <c r="B1115" t="s">
        <v>1</v>
      </c>
      <c r="C1115" t="str">
        <f t="shared" si="85"/>
        <v>What's Your Raashee?</v>
      </c>
      <c r="D1115" t="s">
        <v>6059</v>
      </c>
      <c r="E1115" t="s">
        <v>2771</v>
      </c>
      <c r="F1115" t="str">
        <f t="shared" si="87"/>
        <v>Harman Baweja</v>
      </c>
      <c r="G1115" t="s">
        <v>6060</v>
      </c>
      <c r="H1115" t="s">
        <v>14</v>
      </c>
      <c r="I1115" t="str">
        <f t="shared" si="88"/>
        <v>India</v>
      </c>
      <c r="J1115" t="str">
        <f>TRIM(Table1[[#This Row],[Oldest Country]])</f>
        <v>India</v>
      </c>
      <c r="K1115" s="17">
        <v>44058</v>
      </c>
      <c r="L1115" s="17" t="str">
        <f t="shared" si="86"/>
        <v>Sat</v>
      </c>
      <c r="M1115" s="17">
        <v>2009</v>
      </c>
      <c r="N1115" t="s">
        <v>53</v>
      </c>
      <c r="O1115" t="s">
        <v>6061</v>
      </c>
      <c r="P1115" t="s">
        <v>80</v>
      </c>
      <c r="Q1115" t="s">
        <v>6062</v>
      </c>
      <c r="R1115" t="str">
        <f t="shared" si="89"/>
        <v>Comedies</v>
      </c>
    </row>
    <row r="1116" spans="1:18" x14ac:dyDescent="0.2">
      <c r="A1116" t="s">
        <v>6063</v>
      </c>
      <c r="B1116" t="s">
        <v>1</v>
      </c>
      <c r="C1116" t="str">
        <f t="shared" si="85"/>
        <v>Fearless</v>
      </c>
      <c r="D1116" t="s">
        <v>6064</v>
      </c>
      <c r="E1116" t="s">
        <v>6065</v>
      </c>
      <c r="F1116" t="str">
        <f t="shared" si="87"/>
        <v>Yara Shahidi</v>
      </c>
      <c r="G1116" t="s">
        <v>6066</v>
      </c>
      <c r="H1116" t="s">
        <v>508</v>
      </c>
      <c r="I1116" t="str">
        <f t="shared" si="88"/>
        <v>Canada</v>
      </c>
      <c r="J1116" t="str">
        <f>TRIM(Table1[[#This Row],[Oldest Country]])</f>
        <v>Canada</v>
      </c>
      <c r="K1116" s="17">
        <v>44057</v>
      </c>
      <c r="L1116" s="17" t="str">
        <f t="shared" si="86"/>
        <v>Fri</v>
      </c>
      <c r="M1116" s="17">
        <v>2020</v>
      </c>
      <c r="N1116" t="s">
        <v>106</v>
      </c>
      <c r="O1116" t="s">
        <v>276</v>
      </c>
      <c r="P1116" t="s">
        <v>54</v>
      </c>
      <c r="Q1116" t="s">
        <v>6067</v>
      </c>
      <c r="R1116" t="str">
        <f t="shared" si="89"/>
        <v>Children &amp; Family Movies</v>
      </c>
    </row>
    <row r="1117" spans="1:18" x14ac:dyDescent="0.2">
      <c r="A1117" t="s">
        <v>6068</v>
      </c>
      <c r="B1117" t="s">
        <v>1</v>
      </c>
      <c r="C1117" t="str">
        <f t="shared" si="85"/>
        <v>Nigerian Prince</v>
      </c>
      <c r="D1117" t="s">
        <v>6069</v>
      </c>
      <c r="E1117" t="s">
        <v>6070</v>
      </c>
      <c r="F1117" t="str">
        <f t="shared" si="87"/>
        <v>Antonio Bell</v>
      </c>
      <c r="G1117" t="s">
        <v>6071</v>
      </c>
      <c r="H1117" t="s">
        <v>976</v>
      </c>
      <c r="I1117" t="str">
        <f t="shared" si="88"/>
        <v>United States</v>
      </c>
      <c r="J1117" t="str">
        <f>TRIM(Table1[[#This Row],[Oldest Country]])</f>
        <v>United States</v>
      </c>
      <c r="K1117" s="17">
        <v>44057</v>
      </c>
      <c r="L1117" s="17" t="str">
        <f t="shared" si="86"/>
        <v>Fri</v>
      </c>
      <c r="M1117" s="17">
        <v>2018</v>
      </c>
      <c r="N1117" t="s">
        <v>8</v>
      </c>
      <c r="O1117" t="s">
        <v>41</v>
      </c>
      <c r="P1117" t="s">
        <v>652</v>
      </c>
      <c r="Q1117" t="s">
        <v>6072</v>
      </c>
      <c r="R1117" t="str">
        <f t="shared" si="89"/>
        <v>Dramas</v>
      </c>
    </row>
    <row r="1118" spans="1:18" x14ac:dyDescent="0.2">
      <c r="A1118" t="s">
        <v>6073</v>
      </c>
      <c r="B1118" t="s">
        <v>1</v>
      </c>
      <c r="C1118" t="str">
        <f t="shared" si="85"/>
        <v>Octonauts &amp; the Caves of Sac Actun</v>
      </c>
      <c r="D1118" t="s">
        <v>6074</v>
      </c>
      <c r="E1118" t="s">
        <v>3174</v>
      </c>
      <c r="F1118" t="str">
        <f t="shared" si="87"/>
        <v>Teresa Gallagher</v>
      </c>
      <c r="G1118" t="s">
        <v>6075</v>
      </c>
      <c r="H1118" t="s">
        <v>32</v>
      </c>
      <c r="I1118" t="str">
        <f t="shared" si="88"/>
        <v>United Kingdom</v>
      </c>
      <c r="J1118" t="str">
        <f>TRIM(Table1[[#This Row],[Oldest Country]])</f>
        <v>United Kingdom</v>
      </c>
      <c r="K1118" s="17">
        <v>44057</v>
      </c>
      <c r="L1118" s="17" t="str">
        <f t="shared" si="86"/>
        <v>Fri</v>
      </c>
      <c r="M1118" s="17">
        <v>2020</v>
      </c>
      <c r="N1118" t="s">
        <v>68</v>
      </c>
      <c r="O1118" t="s">
        <v>2013</v>
      </c>
      <c r="P1118" t="s">
        <v>19</v>
      </c>
      <c r="Q1118" t="s">
        <v>6076</v>
      </c>
      <c r="R1118" t="str">
        <f t="shared" si="89"/>
        <v>Children &amp; Family Movies</v>
      </c>
    </row>
    <row r="1119" spans="1:18" x14ac:dyDescent="0.2">
      <c r="A1119" t="s">
        <v>6077</v>
      </c>
      <c r="B1119" t="s">
        <v>1</v>
      </c>
      <c r="C1119" t="str">
        <f t="shared" si="85"/>
        <v>Project Power</v>
      </c>
      <c r="D1119" t="s">
        <v>6078</v>
      </c>
      <c r="E1119" t="s">
        <v>6079</v>
      </c>
      <c r="F1119" t="str">
        <f t="shared" si="87"/>
        <v>Jamie Foxx</v>
      </c>
      <c r="G1119" t="s">
        <v>6080</v>
      </c>
      <c r="H1119" t="s">
        <v>2</v>
      </c>
      <c r="I1119" t="str">
        <f t="shared" si="88"/>
        <v>United States</v>
      </c>
      <c r="J1119" t="str">
        <f>TRIM(Table1[[#This Row],[Oldest Country]])</f>
        <v>United States</v>
      </c>
      <c r="K1119" s="17">
        <v>44057</v>
      </c>
      <c r="L1119" s="17" t="str">
        <f t="shared" si="86"/>
        <v>Fri</v>
      </c>
      <c r="M1119" s="17">
        <v>2020</v>
      </c>
      <c r="N1119" t="s">
        <v>154</v>
      </c>
      <c r="O1119" t="s">
        <v>236</v>
      </c>
      <c r="P1119" t="s">
        <v>156</v>
      </c>
      <c r="Q1119" t="s">
        <v>6081</v>
      </c>
      <c r="R1119" t="str">
        <f t="shared" si="89"/>
        <v>Action &amp; Adventure</v>
      </c>
    </row>
    <row r="1120" spans="1:18" x14ac:dyDescent="0.2">
      <c r="A1120" t="s">
        <v>6082</v>
      </c>
      <c r="B1120" t="s">
        <v>1</v>
      </c>
      <c r="C1120" t="str">
        <f t="shared" si="85"/>
        <v>An Easy Girl</v>
      </c>
      <c r="D1120" t="s">
        <v>6083</v>
      </c>
      <c r="E1120" t="s">
        <v>6084</v>
      </c>
      <c r="F1120" t="str">
        <f t="shared" si="87"/>
        <v>Mina Farid</v>
      </c>
      <c r="G1120" t="s">
        <v>6085</v>
      </c>
      <c r="H1120" t="s">
        <v>275</v>
      </c>
      <c r="I1120" t="str">
        <f t="shared" si="88"/>
        <v>France</v>
      </c>
      <c r="J1120" t="str">
        <f>TRIM(Table1[[#This Row],[Oldest Country]])</f>
        <v>France</v>
      </c>
      <c r="K1120" s="17">
        <v>44056</v>
      </c>
      <c r="L1120" s="17" t="str">
        <f t="shared" si="86"/>
        <v>Thu</v>
      </c>
      <c r="M1120" s="17">
        <v>2019</v>
      </c>
      <c r="N1120" t="s">
        <v>8</v>
      </c>
      <c r="O1120" t="s">
        <v>202</v>
      </c>
      <c r="P1120" t="s">
        <v>250</v>
      </c>
      <c r="Q1120" t="s">
        <v>6086</v>
      </c>
      <c r="R1120" t="str">
        <f t="shared" si="89"/>
        <v>Comedies</v>
      </c>
    </row>
    <row r="1121" spans="1:18" x14ac:dyDescent="0.2">
      <c r="A1121" t="s">
        <v>6087</v>
      </c>
      <c r="B1121" t="s">
        <v>1</v>
      </c>
      <c r="C1121" t="str">
        <f t="shared" si="85"/>
        <v>Christine</v>
      </c>
      <c r="D1121" t="s">
        <v>6088</v>
      </c>
      <c r="E1121" t="s">
        <v>5663</v>
      </c>
      <c r="F1121" t="str">
        <f t="shared" si="87"/>
        <v>Rebecca Hall</v>
      </c>
      <c r="G1121" t="s">
        <v>6089</v>
      </c>
      <c r="H1121" t="s">
        <v>283</v>
      </c>
      <c r="I1121" t="str">
        <f t="shared" si="88"/>
        <v>United Kingdom</v>
      </c>
      <c r="J1121" t="str">
        <f>TRIM(Table1[[#This Row],[Oldest Country]])</f>
        <v>United Kingdom</v>
      </c>
      <c r="K1121" s="17">
        <v>44056</v>
      </c>
      <c r="L1121" s="17" t="str">
        <f t="shared" si="86"/>
        <v>Thu</v>
      </c>
      <c r="M1121" s="17">
        <v>2016</v>
      </c>
      <c r="N1121" t="s">
        <v>154</v>
      </c>
      <c r="O1121" t="s">
        <v>315</v>
      </c>
      <c r="P1121" t="s">
        <v>652</v>
      </c>
      <c r="Q1121" t="s">
        <v>6090</v>
      </c>
      <c r="R1121" t="str">
        <f t="shared" si="89"/>
        <v>Dramas</v>
      </c>
    </row>
    <row r="1122" spans="1:18" x14ac:dyDescent="0.2">
      <c r="A1122" t="s">
        <v>6091</v>
      </c>
      <c r="B1122" t="s">
        <v>1</v>
      </c>
      <c r="C1122" t="str">
        <f t="shared" si="85"/>
        <v>Simon Killer</v>
      </c>
      <c r="D1122" t="s">
        <v>6092</v>
      </c>
      <c r="E1122" t="s">
        <v>5663</v>
      </c>
      <c r="F1122" t="str">
        <f t="shared" si="87"/>
        <v>Brady Corbet</v>
      </c>
      <c r="G1122" t="s">
        <v>6093</v>
      </c>
      <c r="H1122" t="s">
        <v>1134</v>
      </c>
      <c r="I1122" t="str">
        <f t="shared" si="88"/>
        <v>United States</v>
      </c>
      <c r="J1122" t="str">
        <f>TRIM(Table1[[#This Row],[Oldest Country]])</f>
        <v>United States</v>
      </c>
      <c r="K1122" s="17">
        <v>44056</v>
      </c>
      <c r="L1122" s="17" t="str">
        <f t="shared" si="86"/>
        <v>Thu</v>
      </c>
      <c r="M1122" s="17">
        <v>2012</v>
      </c>
      <c r="N1122" t="s">
        <v>8</v>
      </c>
      <c r="O1122" t="s">
        <v>110</v>
      </c>
      <c r="P1122" t="s">
        <v>1140</v>
      </c>
      <c r="Q1122" t="s">
        <v>6094</v>
      </c>
      <c r="R1122" t="str">
        <f t="shared" si="89"/>
        <v>Dramas</v>
      </c>
    </row>
    <row r="1123" spans="1:18" x14ac:dyDescent="0.2">
      <c r="A1123" t="s">
        <v>6095</v>
      </c>
      <c r="B1123" t="s">
        <v>1</v>
      </c>
      <c r="C1123" t="str">
        <f t="shared" si="85"/>
        <v>Gunjan Saxena</v>
      </c>
      <c r="D1123" t="s">
        <v>6096</v>
      </c>
      <c r="E1123" t="s">
        <v>6097</v>
      </c>
      <c r="F1123" t="str">
        <f t="shared" si="87"/>
        <v>Janhvi Kapoor</v>
      </c>
      <c r="G1123" t="s">
        <v>6098</v>
      </c>
      <c r="H1123" t="s">
        <v>14</v>
      </c>
      <c r="I1123" t="str">
        <f t="shared" si="88"/>
        <v>India</v>
      </c>
      <c r="J1123" t="str">
        <f>TRIM(Table1[[#This Row],[Oldest Country]])</f>
        <v>India</v>
      </c>
      <c r="K1123" s="17">
        <v>44055</v>
      </c>
      <c r="L1123" s="17" t="str">
        <f t="shared" si="86"/>
        <v>Wed</v>
      </c>
      <c r="M1123" s="17">
        <v>2020</v>
      </c>
      <c r="N1123" t="s">
        <v>33</v>
      </c>
      <c r="O1123" t="s">
        <v>236</v>
      </c>
      <c r="P1123" t="s">
        <v>111</v>
      </c>
      <c r="Q1123" t="s">
        <v>6099</v>
      </c>
      <c r="R1123" t="str">
        <f t="shared" si="89"/>
        <v>Action &amp; Adventure</v>
      </c>
    </row>
    <row r="1124" spans="1:18" x14ac:dyDescent="0.2">
      <c r="A1124" t="s">
        <v>6100</v>
      </c>
      <c r="B1124" t="s">
        <v>1</v>
      </c>
      <c r="C1124" t="str">
        <f t="shared" si="85"/>
        <v>Mr. Peabody &amp; Sherman</v>
      </c>
      <c r="D1124" t="s">
        <v>6101</v>
      </c>
      <c r="E1124" t="s">
        <v>1607</v>
      </c>
      <c r="F1124" t="str">
        <f t="shared" si="87"/>
        <v>Ty Burrell</v>
      </c>
      <c r="G1124" t="s">
        <v>6102</v>
      </c>
      <c r="H1124" t="s">
        <v>2</v>
      </c>
      <c r="I1124" t="str">
        <f t="shared" si="88"/>
        <v>United States</v>
      </c>
      <c r="J1124" t="str">
        <f>TRIM(Table1[[#This Row],[Oldest Country]])</f>
        <v>United States</v>
      </c>
      <c r="K1124" s="17">
        <v>44054</v>
      </c>
      <c r="L1124" s="17" t="str">
        <f t="shared" si="86"/>
        <v>Tue</v>
      </c>
      <c r="M1124" s="17">
        <v>2014</v>
      </c>
      <c r="N1124" t="s">
        <v>17</v>
      </c>
      <c r="O1124" t="s">
        <v>202</v>
      </c>
      <c r="P1124" t="s">
        <v>1012</v>
      </c>
      <c r="Q1124" t="s">
        <v>6103</v>
      </c>
      <c r="R1124" t="str">
        <f t="shared" si="89"/>
        <v>Children &amp; Family Movies</v>
      </c>
    </row>
    <row r="1125" spans="1:18" x14ac:dyDescent="0.2">
      <c r="A1125" t="s">
        <v>6104</v>
      </c>
      <c r="B1125" t="s">
        <v>1</v>
      </c>
      <c r="C1125" t="str">
        <f t="shared" si="85"/>
        <v>Rob Schneider</v>
      </c>
      <c r="D1125" t="s">
        <v>6105</v>
      </c>
      <c r="E1125" t="s">
        <v>6106</v>
      </c>
      <c r="F1125" t="str">
        <f t="shared" si="87"/>
        <v>Rob Schneider</v>
      </c>
      <c r="G1125" t="s">
        <v>6107</v>
      </c>
      <c r="H1125" t="s">
        <v>2</v>
      </c>
      <c r="I1125" t="str">
        <f t="shared" si="88"/>
        <v>United States</v>
      </c>
      <c r="J1125" t="str">
        <f>TRIM(Table1[[#This Row],[Oldest Country]])</f>
        <v>United States</v>
      </c>
      <c r="K1125" s="17">
        <v>44054</v>
      </c>
      <c r="L1125" s="17" t="str">
        <f t="shared" si="86"/>
        <v>Tue</v>
      </c>
      <c r="M1125" s="17">
        <v>2020</v>
      </c>
      <c r="N1125" t="s">
        <v>8</v>
      </c>
      <c r="O1125" t="s">
        <v>5389</v>
      </c>
      <c r="P1125" t="s">
        <v>851</v>
      </c>
      <c r="Q1125" t="s">
        <v>6108</v>
      </c>
      <c r="R1125" t="str">
        <f t="shared" si="89"/>
        <v>Stand-Up Comedy</v>
      </c>
    </row>
    <row r="1126" spans="1:18" x14ac:dyDescent="0.2">
      <c r="A1126" t="s">
        <v>6109</v>
      </c>
      <c r="B1126" t="s">
        <v>1</v>
      </c>
      <c r="C1126" t="str">
        <f t="shared" si="85"/>
        <v>The Lost Husband</v>
      </c>
      <c r="D1126" t="s">
        <v>6110</v>
      </c>
      <c r="E1126" t="s">
        <v>6111</v>
      </c>
      <c r="F1126" t="str">
        <f t="shared" si="87"/>
        <v>Leslie Bibb</v>
      </c>
      <c r="G1126" t="s">
        <v>6112</v>
      </c>
      <c r="H1126" t="s">
        <v>2</v>
      </c>
      <c r="I1126" t="str">
        <f t="shared" si="88"/>
        <v>United States</v>
      </c>
      <c r="J1126" t="str">
        <f>TRIM(Table1[[#This Row],[Oldest Country]])</f>
        <v>United States</v>
      </c>
      <c r="K1126" s="17">
        <v>44053</v>
      </c>
      <c r="L1126" s="17" t="str">
        <f t="shared" si="86"/>
        <v>Mon</v>
      </c>
      <c r="M1126" s="17">
        <v>2020</v>
      </c>
      <c r="N1126" t="s">
        <v>3</v>
      </c>
      <c r="O1126" t="s">
        <v>108</v>
      </c>
      <c r="P1126" t="s">
        <v>330</v>
      </c>
      <c r="Q1126" t="s">
        <v>6113</v>
      </c>
      <c r="R1126" t="str">
        <f t="shared" si="89"/>
        <v>Dramas</v>
      </c>
    </row>
    <row r="1127" spans="1:18" x14ac:dyDescent="0.2">
      <c r="A1127" t="s">
        <v>6114</v>
      </c>
      <c r="B1127" t="s">
        <v>1</v>
      </c>
      <c r="C1127" t="str">
        <f t="shared" si="85"/>
        <v>We Summon the Darkness</v>
      </c>
      <c r="D1127" t="s">
        <v>6115</v>
      </c>
      <c r="E1127" t="s">
        <v>6116</v>
      </c>
      <c r="F1127" t="str">
        <f t="shared" si="87"/>
        <v>Alexandra Daddario</v>
      </c>
      <c r="G1127" t="s">
        <v>6117</v>
      </c>
      <c r="H1127" t="s">
        <v>6118</v>
      </c>
      <c r="I1127" t="str">
        <f t="shared" si="88"/>
        <v>United States</v>
      </c>
      <c r="J1127" t="str">
        <f>TRIM(Table1[[#This Row],[Oldest Country]])</f>
        <v>United States</v>
      </c>
      <c r="K1127" s="17">
        <v>44051</v>
      </c>
      <c r="L1127" s="17" t="str">
        <f t="shared" si="86"/>
        <v>Sat</v>
      </c>
      <c r="M1127" s="17">
        <v>2020</v>
      </c>
      <c r="N1127" t="s">
        <v>154</v>
      </c>
      <c r="O1127" t="s">
        <v>4</v>
      </c>
      <c r="P1127" t="s">
        <v>1672</v>
      </c>
      <c r="Q1127" t="s">
        <v>6119</v>
      </c>
      <c r="R1127" t="str">
        <f t="shared" si="89"/>
        <v>Horror Movies</v>
      </c>
    </row>
    <row r="1128" spans="1:18" x14ac:dyDescent="0.2">
      <c r="A1128" t="s">
        <v>6120</v>
      </c>
      <c r="B1128" t="s">
        <v>1</v>
      </c>
      <c r="C1128" t="str">
        <f t="shared" si="85"/>
        <v>Berlin, Berlin</v>
      </c>
      <c r="D1128" t="s">
        <v>6121</v>
      </c>
      <c r="E1128" t="s">
        <v>6122</v>
      </c>
      <c r="F1128" t="str">
        <f t="shared" si="87"/>
        <v>Felicitas Woll</v>
      </c>
      <c r="G1128" t="s">
        <v>6123</v>
      </c>
      <c r="H1128" t="s">
        <v>1188</v>
      </c>
      <c r="I1128" t="str">
        <f t="shared" si="88"/>
        <v>Germany</v>
      </c>
      <c r="J1128" t="str">
        <f>TRIM(Table1[[#This Row],[Oldest Country]])</f>
        <v>Germany</v>
      </c>
      <c r="K1128" s="17">
        <v>44050</v>
      </c>
      <c r="L1128" s="17" t="str">
        <f t="shared" si="86"/>
        <v>Fri</v>
      </c>
      <c r="M1128" s="17">
        <v>2020</v>
      </c>
      <c r="N1128" t="s">
        <v>8</v>
      </c>
      <c r="O1128" t="s">
        <v>436</v>
      </c>
      <c r="P1128" t="s">
        <v>66</v>
      </c>
      <c r="Q1128" t="s">
        <v>6124</v>
      </c>
      <c r="R1128" t="str">
        <f t="shared" si="89"/>
        <v>Comedies</v>
      </c>
    </row>
    <row r="1129" spans="1:18" x14ac:dyDescent="0.2">
      <c r="A1129" t="s">
        <v>6125</v>
      </c>
      <c r="B1129" t="s">
        <v>1</v>
      </c>
      <c r="C1129" t="str">
        <f t="shared" si="85"/>
        <v>Stars in the Sky</v>
      </c>
      <c r="D1129" t="s">
        <v>6126</v>
      </c>
      <c r="E1129" t="s">
        <v>3602</v>
      </c>
      <c r="F1129" t="str">
        <f t="shared" si="87"/>
        <v>Steven Rinella</v>
      </c>
      <c r="G1129" t="s">
        <v>3602</v>
      </c>
      <c r="H1129" t="s">
        <v>2</v>
      </c>
      <c r="I1129" t="str">
        <f t="shared" si="88"/>
        <v>United States</v>
      </c>
      <c r="J1129" t="str">
        <f>TRIM(Table1[[#This Row],[Oldest Country]])</f>
        <v>United States</v>
      </c>
      <c r="K1129" s="17">
        <v>44050</v>
      </c>
      <c r="L1129" s="17" t="str">
        <f t="shared" si="86"/>
        <v>Fri</v>
      </c>
      <c r="M1129" s="17">
        <v>2018</v>
      </c>
      <c r="N1129" t="s">
        <v>33</v>
      </c>
      <c r="O1129" t="s">
        <v>930</v>
      </c>
      <c r="P1129" t="s">
        <v>5</v>
      </c>
      <c r="Q1129" t="s">
        <v>6127</v>
      </c>
      <c r="R1129" t="str">
        <f t="shared" si="89"/>
        <v>Documentaries</v>
      </c>
    </row>
    <row r="1130" spans="1:18" x14ac:dyDescent="0.2">
      <c r="A1130" t="s">
        <v>6128</v>
      </c>
      <c r="B1130" t="s">
        <v>1</v>
      </c>
      <c r="C1130" t="str">
        <f t="shared" si="85"/>
        <v>The Magic School Bus Rides Again Kids In Space</v>
      </c>
      <c r="D1130" t="s">
        <v>6129</v>
      </c>
      <c r="E1130" t="s">
        <v>4179</v>
      </c>
      <c r="F1130" t="str">
        <f t="shared" si="87"/>
        <v>Kate McKinnon</v>
      </c>
      <c r="G1130" t="s">
        <v>6130</v>
      </c>
      <c r="H1130" t="s">
        <v>2</v>
      </c>
      <c r="I1130" t="str">
        <f t="shared" si="88"/>
        <v>United States</v>
      </c>
      <c r="J1130" t="str">
        <f>TRIM(Table1[[#This Row],[Oldest Country]])</f>
        <v>United States</v>
      </c>
      <c r="K1130" s="17">
        <v>44050</v>
      </c>
      <c r="L1130" s="17" t="str">
        <f t="shared" si="86"/>
        <v>Fri</v>
      </c>
      <c r="M1130" s="17">
        <v>2020</v>
      </c>
      <c r="N1130" t="s">
        <v>68</v>
      </c>
      <c r="O1130" t="s">
        <v>1336</v>
      </c>
      <c r="P1130" t="s">
        <v>19</v>
      </c>
      <c r="Q1130" t="s">
        <v>6131</v>
      </c>
      <c r="R1130" t="str">
        <f t="shared" si="89"/>
        <v>Children &amp; Family Movies</v>
      </c>
    </row>
    <row r="1131" spans="1:18" x14ac:dyDescent="0.2">
      <c r="A1131" t="s">
        <v>6132</v>
      </c>
      <c r="B1131" t="s">
        <v>1</v>
      </c>
      <c r="C1131" t="str">
        <f t="shared" si="85"/>
        <v>Work It</v>
      </c>
      <c r="D1131" t="s">
        <v>6133</v>
      </c>
      <c r="E1131" t="s">
        <v>6134</v>
      </c>
      <c r="F1131" t="str">
        <f t="shared" si="87"/>
        <v>Sabrina Carpenter</v>
      </c>
      <c r="G1131" t="s">
        <v>6135</v>
      </c>
      <c r="H1131" t="s">
        <v>2</v>
      </c>
      <c r="I1131" t="str">
        <f t="shared" si="88"/>
        <v>United States</v>
      </c>
      <c r="J1131" t="str">
        <f>TRIM(Table1[[#This Row],[Oldest Country]])</f>
        <v>United States</v>
      </c>
      <c r="K1131" s="17">
        <v>44050</v>
      </c>
      <c r="L1131" s="17" t="str">
        <f t="shared" si="86"/>
        <v>Fri</v>
      </c>
      <c r="M1131" s="17">
        <v>2020</v>
      </c>
      <c r="N1131" t="s">
        <v>33</v>
      </c>
      <c r="O1131" t="s">
        <v>60</v>
      </c>
      <c r="P1131" t="s">
        <v>86</v>
      </c>
      <c r="Q1131" t="s">
        <v>6136</v>
      </c>
      <c r="R1131" t="str">
        <f t="shared" si="89"/>
        <v>Comedies</v>
      </c>
    </row>
    <row r="1132" spans="1:18" x14ac:dyDescent="0.2">
      <c r="A1132" t="s">
        <v>6137</v>
      </c>
      <c r="B1132" t="s">
        <v>1</v>
      </c>
      <c r="C1132" t="str">
        <f t="shared" si="85"/>
        <v>Nasha Natasha</v>
      </c>
      <c r="D1132" t="s">
        <v>6138</v>
      </c>
      <c r="E1132" t="s">
        <v>6139</v>
      </c>
      <c r="F1132" t="str">
        <f t="shared" si="87"/>
        <v>Natalia Oreiro</v>
      </c>
      <c r="G1132" t="s">
        <v>6140</v>
      </c>
      <c r="H1132" t="s">
        <v>3586</v>
      </c>
      <c r="I1132" t="str">
        <f t="shared" si="88"/>
        <v>Uruguay</v>
      </c>
      <c r="J1132" t="str">
        <f>TRIM(Table1[[#This Row],[Oldest Country]])</f>
        <v>Uruguay</v>
      </c>
      <c r="K1132" s="17">
        <v>44049</v>
      </c>
      <c r="L1132" s="17" t="str">
        <f t="shared" si="86"/>
        <v>Thu</v>
      </c>
      <c r="M1132" s="17">
        <v>2020</v>
      </c>
      <c r="N1132" t="s">
        <v>53</v>
      </c>
      <c r="O1132" t="s">
        <v>2013</v>
      </c>
      <c r="P1132" t="s">
        <v>1310</v>
      </c>
      <c r="Q1132" t="s">
        <v>6141</v>
      </c>
      <c r="R1132" t="str">
        <f t="shared" si="89"/>
        <v>Documentaries</v>
      </c>
    </row>
    <row r="1133" spans="1:18" x14ac:dyDescent="0.2">
      <c r="A1133" t="s">
        <v>6142</v>
      </c>
      <c r="B1133" t="s">
        <v>1</v>
      </c>
      <c r="C1133" t="str">
        <f t="shared" si="85"/>
        <v>Anelka</v>
      </c>
      <c r="D1133" t="s">
        <v>6143</v>
      </c>
      <c r="E1133" t="s">
        <v>6144</v>
      </c>
      <c r="F1133" t="str">
        <f t="shared" si="87"/>
        <v>Nicolas Anelka</v>
      </c>
      <c r="G1133" t="s">
        <v>6145</v>
      </c>
      <c r="H1133" t="s">
        <v>275</v>
      </c>
      <c r="I1133" t="str">
        <f t="shared" si="88"/>
        <v>France</v>
      </c>
      <c r="J1133" t="str">
        <f>TRIM(Table1[[#This Row],[Oldest Country]])</f>
        <v>France</v>
      </c>
      <c r="K1133" s="17">
        <v>44048</v>
      </c>
      <c r="L1133" s="17" t="str">
        <f t="shared" si="86"/>
        <v>Wed</v>
      </c>
      <c r="M1133" s="17">
        <v>2020</v>
      </c>
      <c r="N1133" t="s">
        <v>33</v>
      </c>
      <c r="O1133" t="s">
        <v>211</v>
      </c>
      <c r="P1133" t="s">
        <v>237</v>
      </c>
      <c r="Q1133" t="s">
        <v>6146</v>
      </c>
      <c r="R1133" t="str">
        <f t="shared" si="89"/>
        <v>Documentaries</v>
      </c>
    </row>
    <row r="1134" spans="1:18" x14ac:dyDescent="0.2">
      <c r="A1134" t="s">
        <v>6147</v>
      </c>
      <c r="B1134" t="s">
        <v>1</v>
      </c>
      <c r="C1134" t="str">
        <f t="shared" si="85"/>
        <v>Malibu Rescue</v>
      </c>
      <c r="D1134" t="s">
        <v>6148</v>
      </c>
      <c r="E1134" t="s">
        <v>6149</v>
      </c>
      <c r="F1134" t="str">
        <f t="shared" si="87"/>
        <v>Ricardo Hurtado</v>
      </c>
      <c r="G1134" t="s">
        <v>6150</v>
      </c>
      <c r="H1134" t="s">
        <v>2</v>
      </c>
      <c r="I1134" t="str">
        <f t="shared" si="88"/>
        <v>United States</v>
      </c>
      <c r="J1134" t="str">
        <f>TRIM(Table1[[#This Row],[Oldest Country]])</f>
        <v>United States</v>
      </c>
      <c r="K1134" s="17">
        <v>44047</v>
      </c>
      <c r="L1134" s="17" t="str">
        <f t="shared" si="86"/>
        <v>Tue</v>
      </c>
      <c r="M1134" s="17">
        <v>2020</v>
      </c>
      <c r="N1134" t="s">
        <v>234</v>
      </c>
      <c r="O1134" t="s">
        <v>2511</v>
      </c>
      <c r="P1134" t="s">
        <v>54</v>
      </c>
      <c r="Q1134" t="s">
        <v>6151</v>
      </c>
      <c r="R1134" t="str">
        <f t="shared" si="89"/>
        <v>Children &amp; Family Movies</v>
      </c>
    </row>
    <row r="1135" spans="1:18" x14ac:dyDescent="0.2">
      <c r="A1135" t="s">
        <v>6152</v>
      </c>
      <c r="B1135" t="s">
        <v>1</v>
      </c>
      <c r="C1135" t="str">
        <f t="shared" si="85"/>
        <v>Sam Jay</v>
      </c>
      <c r="D1135" t="s">
        <v>6153</v>
      </c>
      <c r="E1135" t="s">
        <v>4233</v>
      </c>
      <c r="F1135" t="str">
        <f t="shared" si="87"/>
        <v>Sam Jay</v>
      </c>
      <c r="G1135" t="s">
        <v>6154</v>
      </c>
      <c r="H1135" t="s">
        <v>2</v>
      </c>
      <c r="I1135" t="str">
        <f t="shared" si="88"/>
        <v>United States</v>
      </c>
      <c r="J1135" t="str">
        <f>TRIM(Table1[[#This Row],[Oldest Country]])</f>
        <v>United States</v>
      </c>
      <c r="K1135" s="17">
        <v>44047</v>
      </c>
      <c r="L1135" s="17" t="str">
        <f t="shared" si="86"/>
        <v>Tue</v>
      </c>
      <c r="M1135" s="17">
        <v>2020</v>
      </c>
      <c r="N1135" t="s">
        <v>8</v>
      </c>
      <c r="O1135" t="s">
        <v>850</v>
      </c>
      <c r="P1135" t="s">
        <v>851</v>
      </c>
      <c r="Q1135" t="s">
        <v>6155</v>
      </c>
      <c r="R1135" t="str">
        <f t="shared" si="89"/>
        <v>Stand-Up Comedy</v>
      </c>
    </row>
    <row r="1136" spans="1:18" x14ac:dyDescent="0.2">
      <c r="A1136" t="s">
        <v>6156</v>
      </c>
      <c r="B1136" t="s">
        <v>1</v>
      </c>
      <c r="C1136" t="str">
        <f t="shared" si="85"/>
        <v>Almost Love</v>
      </c>
      <c r="D1136" t="s">
        <v>6157</v>
      </c>
      <c r="E1136" t="s">
        <v>6158</v>
      </c>
      <c r="F1136" t="str">
        <f t="shared" si="87"/>
        <v>Scott Evans</v>
      </c>
      <c r="G1136" t="s">
        <v>6159</v>
      </c>
      <c r="H1136" t="s">
        <v>2</v>
      </c>
      <c r="I1136" t="str">
        <f t="shared" si="88"/>
        <v>United States</v>
      </c>
      <c r="J1136" t="str">
        <f>TRIM(Table1[[#This Row],[Oldest Country]])</f>
        <v>United States</v>
      </c>
      <c r="K1136" s="17">
        <v>44045</v>
      </c>
      <c r="L1136" s="17" t="str">
        <f t="shared" si="86"/>
        <v>Sun</v>
      </c>
      <c r="M1136" s="17">
        <v>2020</v>
      </c>
      <c r="N1136" t="s">
        <v>8</v>
      </c>
      <c r="O1136" t="s">
        <v>276</v>
      </c>
      <c r="P1136" t="s">
        <v>337</v>
      </c>
      <c r="Q1136" t="s">
        <v>6160</v>
      </c>
      <c r="R1136" t="str">
        <f t="shared" si="89"/>
        <v>Comedies</v>
      </c>
    </row>
    <row r="1137" spans="1:18" x14ac:dyDescent="0.2">
      <c r="A1137" t="s">
        <v>6161</v>
      </c>
      <c r="B1137" t="s">
        <v>1</v>
      </c>
      <c r="C1137" t="str">
        <f t="shared" si="85"/>
        <v>Killing Hasselhoff</v>
      </c>
      <c r="D1137" t="s">
        <v>6162</v>
      </c>
      <c r="E1137" t="s">
        <v>6163</v>
      </c>
      <c r="F1137" t="str">
        <f t="shared" si="87"/>
        <v>Ken Jeong</v>
      </c>
      <c r="G1137" t="s">
        <v>6164</v>
      </c>
      <c r="H1137" t="s">
        <v>2</v>
      </c>
      <c r="I1137" t="str">
        <f t="shared" si="88"/>
        <v>United States</v>
      </c>
      <c r="J1137" t="str">
        <f>TRIM(Table1[[#This Row],[Oldest Country]])</f>
        <v>United States</v>
      </c>
      <c r="K1137" s="17">
        <v>44044</v>
      </c>
      <c r="L1137" s="17" t="str">
        <f t="shared" si="86"/>
        <v>Sat</v>
      </c>
      <c r="M1137" s="17">
        <v>2017</v>
      </c>
      <c r="N1137" t="s">
        <v>154</v>
      </c>
      <c r="O1137" t="s">
        <v>296</v>
      </c>
      <c r="P1137" t="s">
        <v>86</v>
      </c>
      <c r="Q1137" t="s">
        <v>6165</v>
      </c>
      <c r="R1137" t="str">
        <f t="shared" si="89"/>
        <v>Comedies</v>
      </c>
    </row>
    <row r="1138" spans="1:18" x14ac:dyDescent="0.2">
      <c r="A1138" t="s">
        <v>6166</v>
      </c>
      <c r="B1138" t="s">
        <v>1</v>
      </c>
      <c r="C1138" t="str">
        <f t="shared" si="85"/>
        <v>Rogue Warfare</v>
      </c>
      <c r="D1138" t="s">
        <v>6167</v>
      </c>
      <c r="E1138" t="s">
        <v>1863</v>
      </c>
      <c r="F1138" t="str">
        <f t="shared" si="87"/>
        <v>Will Yun Lee</v>
      </c>
      <c r="G1138" t="s">
        <v>6168</v>
      </c>
      <c r="H1138" t="s">
        <v>2</v>
      </c>
      <c r="I1138" t="str">
        <f t="shared" si="88"/>
        <v>United States</v>
      </c>
      <c r="J1138" t="str">
        <f>TRIM(Table1[[#This Row],[Oldest Country]])</f>
        <v>United States</v>
      </c>
      <c r="K1138" s="17">
        <v>44044</v>
      </c>
      <c r="L1138" s="17" t="str">
        <f t="shared" si="86"/>
        <v>Sat</v>
      </c>
      <c r="M1138" s="17">
        <v>2020</v>
      </c>
      <c r="N1138" t="s">
        <v>154</v>
      </c>
      <c r="O1138" t="s">
        <v>41</v>
      </c>
      <c r="P1138" t="s">
        <v>156</v>
      </c>
      <c r="Q1138" t="s">
        <v>6169</v>
      </c>
      <c r="R1138" t="str">
        <f t="shared" si="89"/>
        <v>Action &amp; Adventure</v>
      </c>
    </row>
    <row r="1139" spans="1:18" x14ac:dyDescent="0.2">
      <c r="A1139" t="s">
        <v>6170</v>
      </c>
      <c r="B1139" t="s">
        <v>1</v>
      </c>
      <c r="C1139" t="str">
        <f t="shared" si="85"/>
        <v>Super Monsters</v>
      </c>
      <c r="D1139" t="s">
        <v>6171</v>
      </c>
      <c r="E1139" t="s">
        <v>2167</v>
      </c>
      <c r="F1139" t="str">
        <f t="shared" si="87"/>
        <v>Elyse Maloway</v>
      </c>
      <c r="G1139" t="s">
        <v>6172</v>
      </c>
      <c r="H1139" t="s">
        <v>508</v>
      </c>
      <c r="I1139" t="str">
        <f t="shared" si="88"/>
        <v>Canada</v>
      </c>
      <c r="J1139" t="str">
        <f>TRIM(Table1[[#This Row],[Oldest Country]])</f>
        <v>Canada</v>
      </c>
      <c r="K1139" s="17">
        <v>44044</v>
      </c>
      <c r="L1139" s="17" t="str">
        <f t="shared" si="86"/>
        <v>Sat</v>
      </c>
      <c r="M1139" s="17">
        <v>2020</v>
      </c>
      <c r="N1139" t="s">
        <v>68</v>
      </c>
      <c r="O1139" t="s">
        <v>2168</v>
      </c>
      <c r="P1139" t="s">
        <v>19</v>
      </c>
      <c r="Q1139" t="s">
        <v>6173</v>
      </c>
      <c r="R1139" t="str">
        <f t="shared" si="89"/>
        <v>Children &amp; Family Movies</v>
      </c>
    </row>
    <row r="1140" spans="1:18" x14ac:dyDescent="0.2">
      <c r="A1140" t="s">
        <v>6174</v>
      </c>
      <c r="B1140" t="s">
        <v>1</v>
      </c>
      <c r="C1140" t="str">
        <f t="shared" si="85"/>
        <v>The Ottoman Lieutenant</v>
      </c>
      <c r="D1140" t="s">
        <v>6175</v>
      </c>
      <c r="E1140" t="s">
        <v>6176</v>
      </c>
      <c r="F1140" t="str">
        <f t="shared" si="87"/>
        <v>Michiel Huisman</v>
      </c>
      <c r="G1140" t="s">
        <v>6177</v>
      </c>
      <c r="H1140" t="s">
        <v>6178</v>
      </c>
      <c r="I1140" t="str">
        <f t="shared" si="88"/>
        <v>Turkey</v>
      </c>
      <c r="J1140" t="str">
        <f>TRIM(Table1[[#This Row],[Oldest Country]])</f>
        <v>Turkey</v>
      </c>
      <c r="K1140" s="17">
        <v>44044</v>
      </c>
      <c r="L1140" s="17" t="str">
        <f t="shared" si="86"/>
        <v>Sat</v>
      </c>
      <c r="M1140" s="17">
        <v>2017</v>
      </c>
      <c r="N1140" t="s">
        <v>154</v>
      </c>
      <c r="O1140" t="s">
        <v>102</v>
      </c>
      <c r="P1140" t="s">
        <v>330</v>
      </c>
      <c r="Q1140" t="s">
        <v>6179</v>
      </c>
      <c r="R1140" t="str">
        <f t="shared" si="89"/>
        <v>Dramas</v>
      </c>
    </row>
    <row r="1141" spans="1:18" x14ac:dyDescent="0.2">
      <c r="A1141" t="s">
        <v>6180</v>
      </c>
      <c r="B1141" t="s">
        <v>1</v>
      </c>
      <c r="C1141" t="str">
        <f t="shared" si="85"/>
        <v>What Keeps You Alive</v>
      </c>
      <c r="D1141" t="s">
        <v>6181</v>
      </c>
      <c r="E1141" t="s">
        <v>6182</v>
      </c>
      <c r="F1141" t="str">
        <f t="shared" si="87"/>
        <v>Hannah Emily Anderson</v>
      </c>
      <c r="G1141" t="s">
        <v>6183</v>
      </c>
      <c r="H1141" t="s">
        <v>508</v>
      </c>
      <c r="I1141" t="str">
        <f t="shared" si="88"/>
        <v>Canada</v>
      </c>
      <c r="J1141" t="str">
        <f>TRIM(Table1[[#This Row],[Oldest Country]])</f>
        <v>Canada</v>
      </c>
      <c r="K1141" s="17">
        <v>44044</v>
      </c>
      <c r="L1141" s="17" t="str">
        <f t="shared" si="86"/>
        <v>Sat</v>
      </c>
      <c r="M1141" s="17">
        <v>2018</v>
      </c>
      <c r="N1141" t="s">
        <v>154</v>
      </c>
      <c r="O1141" t="s">
        <v>173</v>
      </c>
      <c r="P1141" t="s">
        <v>6184</v>
      </c>
      <c r="Q1141" t="s">
        <v>6185</v>
      </c>
      <c r="R1141" t="str">
        <f t="shared" si="89"/>
        <v>LGBTQ Movies</v>
      </c>
    </row>
    <row r="1142" spans="1:18" x14ac:dyDescent="0.2">
      <c r="A1142" t="s">
        <v>6186</v>
      </c>
      <c r="B1142" t="s">
        <v>1</v>
      </c>
      <c r="C1142" t="str">
        <f t="shared" si="85"/>
        <v>Latte and the Magic Waterstone</v>
      </c>
      <c r="D1142" t="s">
        <v>6187</v>
      </c>
      <c r="E1142" t="s">
        <v>6188</v>
      </c>
      <c r="F1142" t="str">
        <f t="shared" si="87"/>
        <v>Ashley Bornancin</v>
      </c>
      <c r="G1142" t="s">
        <v>6189</v>
      </c>
      <c r="H1142" t="s">
        <v>1188</v>
      </c>
      <c r="I1142" t="str">
        <f t="shared" si="88"/>
        <v>Germany</v>
      </c>
      <c r="J1142" t="str">
        <f>TRIM(Table1[[#This Row],[Oldest Country]])</f>
        <v>Germany</v>
      </c>
      <c r="K1142" s="17">
        <v>44045</v>
      </c>
      <c r="L1142" s="17" t="str">
        <f t="shared" si="86"/>
        <v>Sun</v>
      </c>
      <c r="M1142" s="17">
        <v>2020</v>
      </c>
      <c r="N1142" t="s">
        <v>68</v>
      </c>
      <c r="O1142" t="s">
        <v>232</v>
      </c>
      <c r="P1142" t="s">
        <v>54</v>
      </c>
      <c r="Q1142" t="s">
        <v>6190</v>
      </c>
      <c r="R1142" t="str">
        <f t="shared" si="89"/>
        <v>Children &amp; Family Movies</v>
      </c>
    </row>
    <row r="1143" spans="1:18" x14ac:dyDescent="0.2">
      <c r="A1143" t="s">
        <v>6191</v>
      </c>
      <c r="B1143" t="s">
        <v>1</v>
      </c>
      <c r="C1143" t="str">
        <f t="shared" si="85"/>
        <v>Raat Akeli Hai</v>
      </c>
      <c r="D1143" t="s">
        <v>6192</v>
      </c>
      <c r="E1143" t="s">
        <v>6193</v>
      </c>
      <c r="F1143" t="str">
        <f t="shared" si="87"/>
        <v>Nawazuddin Siddiqui</v>
      </c>
      <c r="G1143" t="s">
        <v>6194</v>
      </c>
      <c r="H1143" t="s">
        <v>14</v>
      </c>
      <c r="I1143" t="str">
        <f t="shared" si="88"/>
        <v>India</v>
      </c>
      <c r="J1143" t="str">
        <f>TRIM(Table1[[#This Row],[Oldest Country]])</f>
        <v>India</v>
      </c>
      <c r="K1143" s="17">
        <v>44046</v>
      </c>
      <c r="L1143" s="17" t="str">
        <f t="shared" si="86"/>
        <v>Mon</v>
      </c>
      <c r="M1143" s="17">
        <v>2020</v>
      </c>
      <c r="N1143" t="s">
        <v>8</v>
      </c>
      <c r="O1143" t="s">
        <v>708</v>
      </c>
      <c r="P1143" t="s">
        <v>109</v>
      </c>
      <c r="Q1143" t="s">
        <v>6195</v>
      </c>
      <c r="R1143" t="str">
        <f t="shared" si="89"/>
        <v>Dramas</v>
      </c>
    </row>
    <row r="1144" spans="1:18" x14ac:dyDescent="0.2">
      <c r="A1144" t="s">
        <v>6196</v>
      </c>
      <c r="B1144" t="s">
        <v>1</v>
      </c>
      <c r="C1144" t="str">
        <f t="shared" si="85"/>
        <v>Seriously Single</v>
      </c>
      <c r="D1144" t="s">
        <v>6197</v>
      </c>
      <c r="E1144" t="s">
        <v>6198</v>
      </c>
      <c r="F1144" t="str">
        <f t="shared" si="87"/>
        <v>Fulu Mugovhani</v>
      </c>
      <c r="G1144" t="s">
        <v>6199</v>
      </c>
      <c r="H1144" t="s">
        <v>7</v>
      </c>
      <c r="I1144" t="str">
        <f t="shared" si="88"/>
        <v>South Africa</v>
      </c>
      <c r="J1144" t="str">
        <f>TRIM(Table1[[#This Row],[Oldest Country]])</f>
        <v>South Africa</v>
      </c>
      <c r="K1144" s="17">
        <v>44047</v>
      </c>
      <c r="L1144" s="17" t="str">
        <f t="shared" si="86"/>
        <v>Tue</v>
      </c>
      <c r="M1144" s="17">
        <v>2020</v>
      </c>
      <c r="N1144" t="s">
        <v>8</v>
      </c>
      <c r="O1144" t="s">
        <v>368</v>
      </c>
      <c r="P1144" t="s">
        <v>75</v>
      </c>
      <c r="Q1144" t="s">
        <v>6200</v>
      </c>
      <c r="R1144" t="str">
        <f t="shared" si="89"/>
        <v>Comedies</v>
      </c>
    </row>
    <row r="1145" spans="1:18" x14ac:dyDescent="0.2">
      <c r="A1145" t="s">
        <v>6201</v>
      </c>
      <c r="B1145" t="s">
        <v>1</v>
      </c>
      <c r="C1145" t="str">
        <f t="shared" si="85"/>
        <v>Sugar High</v>
      </c>
      <c r="D1145" t="s">
        <v>6202</v>
      </c>
      <c r="E1145" t="s">
        <v>6203</v>
      </c>
      <c r="F1145" t="str">
        <f t="shared" si="87"/>
        <v>Hunter March</v>
      </c>
      <c r="G1145" t="s">
        <v>6204</v>
      </c>
      <c r="H1145" t="s">
        <v>2</v>
      </c>
      <c r="I1145" t="str">
        <f t="shared" si="88"/>
        <v>United States</v>
      </c>
      <c r="J1145" t="str">
        <f>TRIM(Table1[[#This Row],[Oldest Country]])</f>
        <v>United States</v>
      </c>
      <c r="K1145" s="17">
        <v>44048</v>
      </c>
      <c r="L1145" s="17" t="str">
        <f t="shared" si="86"/>
        <v>Wed</v>
      </c>
      <c r="M1145" s="17">
        <v>2020</v>
      </c>
      <c r="N1145" t="s">
        <v>234</v>
      </c>
      <c r="O1145" t="s">
        <v>5389</v>
      </c>
      <c r="P1145" t="s">
        <v>19</v>
      </c>
      <c r="Q1145" t="s">
        <v>6205</v>
      </c>
      <c r="R1145" t="str">
        <f t="shared" si="89"/>
        <v>Children &amp; Family Movies</v>
      </c>
    </row>
    <row r="1146" spans="1:18" x14ac:dyDescent="0.2">
      <c r="A1146" t="s">
        <v>6206</v>
      </c>
      <c r="B1146" t="s">
        <v>1</v>
      </c>
      <c r="C1146" t="str">
        <f t="shared" si="85"/>
        <v>Retablo</v>
      </c>
      <c r="D1146" t="s">
        <v>6207</v>
      </c>
      <c r="E1146" t="s">
        <v>6208</v>
      </c>
      <c r="F1146" t="str">
        <f t="shared" si="87"/>
        <v>Junior B√©jar Roca</v>
      </c>
      <c r="G1146" t="s">
        <v>6209</v>
      </c>
      <c r="H1146" t="s">
        <v>6210</v>
      </c>
      <c r="I1146" t="str">
        <f t="shared" si="88"/>
        <v>Peru</v>
      </c>
      <c r="J1146" t="str">
        <f>TRIM(Table1[[#This Row],[Oldest Country]])</f>
        <v>Peru</v>
      </c>
      <c r="K1146" s="17">
        <v>44049</v>
      </c>
      <c r="L1146" s="17" t="str">
        <f t="shared" si="86"/>
        <v>Thu</v>
      </c>
      <c r="M1146" s="17">
        <v>2017</v>
      </c>
      <c r="N1146" t="s">
        <v>8</v>
      </c>
      <c r="O1146" t="s">
        <v>196</v>
      </c>
      <c r="P1146" t="s">
        <v>50</v>
      </c>
      <c r="Q1146" t="s">
        <v>6211</v>
      </c>
      <c r="R1146" t="str">
        <f t="shared" si="89"/>
        <v>Dramas</v>
      </c>
    </row>
    <row r="1147" spans="1:18" x14ac:dyDescent="0.2">
      <c r="A1147" t="s">
        <v>6212</v>
      </c>
      <c r="B1147" t="s">
        <v>1</v>
      </c>
      <c r="C1147" t="str">
        <f t="shared" si="85"/>
        <v>Uma Maheswara Ugra Roopasya</v>
      </c>
      <c r="D1147" t="s">
        <v>6213</v>
      </c>
      <c r="E1147" t="s">
        <v>6214</v>
      </c>
      <c r="F1147" t="str">
        <f t="shared" si="87"/>
        <v>Satya Dev</v>
      </c>
      <c r="G1147" t="s">
        <v>6215</v>
      </c>
      <c r="H1147" t="s">
        <v>14</v>
      </c>
      <c r="I1147" t="str">
        <f t="shared" si="88"/>
        <v>India</v>
      </c>
      <c r="J1147" t="str">
        <f>TRIM(Table1[[#This Row],[Oldest Country]])</f>
        <v>India</v>
      </c>
      <c r="K1147" s="17">
        <v>44050</v>
      </c>
      <c r="L1147" s="17" t="str">
        <f t="shared" si="86"/>
        <v>Fri</v>
      </c>
      <c r="M1147" s="17">
        <v>2020</v>
      </c>
      <c r="N1147" t="s">
        <v>8</v>
      </c>
      <c r="O1147" t="s">
        <v>1810</v>
      </c>
      <c r="P1147" t="s">
        <v>337</v>
      </c>
      <c r="Q1147" t="s">
        <v>6216</v>
      </c>
      <c r="R1147" t="str">
        <f t="shared" si="89"/>
        <v>Comedies</v>
      </c>
    </row>
    <row r="1148" spans="1:18" x14ac:dyDescent="0.2">
      <c r="A1148" t="s">
        <v>6217</v>
      </c>
      <c r="B1148" t="s">
        <v>1</v>
      </c>
      <c r="C1148" t="str">
        <f t="shared" si="85"/>
        <v>It's Her Day</v>
      </c>
      <c r="D1148" t="s">
        <v>6218</v>
      </c>
      <c r="E1148" t="s">
        <v>6219</v>
      </c>
      <c r="F1148" t="str">
        <f t="shared" si="87"/>
        <v>Bovi Ugboma</v>
      </c>
      <c r="G1148" t="s">
        <v>6220</v>
      </c>
      <c r="H1148" t="s">
        <v>166</v>
      </c>
      <c r="I1148" t="str">
        <f t="shared" si="88"/>
        <v>Nigeria</v>
      </c>
      <c r="J1148" t="str">
        <f>TRIM(Table1[[#This Row],[Oldest Country]])</f>
        <v>Nigeria</v>
      </c>
      <c r="K1148" s="17">
        <v>44051</v>
      </c>
      <c r="L1148" s="17" t="str">
        <f t="shared" si="86"/>
        <v>Sat</v>
      </c>
      <c r="M1148" s="17">
        <v>2016</v>
      </c>
      <c r="N1148" t="s">
        <v>8</v>
      </c>
      <c r="O1148" t="s">
        <v>617</v>
      </c>
      <c r="P1148" t="s">
        <v>75</v>
      </c>
      <c r="Q1148" t="s">
        <v>6221</v>
      </c>
      <c r="R1148" t="str">
        <f t="shared" si="89"/>
        <v>Comedies</v>
      </c>
    </row>
    <row r="1149" spans="1:18" x14ac:dyDescent="0.2">
      <c r="A1149" t="s">
        <v>6222</v>
      </c>
      <c r="B1149" t="s">
        <v>1</v>
      </c>
      <c r="C1149" t="str">
        <f t="shared" si="85"/>
        <v>Redemption</v>
      </c>
      <c r="D1149" t="s">
        <v>6223</v>
      </c>
      <c r="E1149" t="s">
        <v>6224</v>
      </c>
      <c r="F1149" t="str">
        <f t="shared" si="87"/>
        <v>Gil Alexandre</v>
      </c>
      <c r="G1149" t="s">
        <v>6225</v>
      </c>
      <c r="H1149" t="s">
        <v>6226</v>
      </c>
      <c r="I1149" t="str">
        <f t="shared" si="88"/>
        <v>Mozambique</v>
      </c>
      <c r="J1149" t="str">
        <f>TRIM(Table1[[#This Row],[Oldest Country]])</f>
        <v>Mozambique</v>
      </c>
      <c r="K1149" s="17">
        <v>44052</v>
      </c>
      <c r="L1149" s="17" t="str">
        <f t="shared" si="86"/>
        <v>Sun</v>
      </c>
      <c r="M1149" s="17">
        <v>2019</v>
      </c>
      <c r="N1149" t="s">
        <v>8</v>
      </c>
      <c r="O1149" t="s">
        <v>196</v>
      </c>
      <c r="P1149" t="s">
        <v>109</v>
      </c>
      <c r="Q1149" t="s">
        <v>6227</v>
      </c>
      <c r="R1149" t="str">
        <f t="shared" si="89"/>
        <v>Dramas</v>
      </c>
    </row>
    <row r="1150" spans="1:18" x14ac:dyDescent="0.2">
      <c r="A1150" t="s">
        <v>6228</v>
      </c>
      <c r="B1150" t="s">
        <v>1</v>
      </c>
      <c r="C1150" t="str">
        <f t="shared" si="85"/>
        <v>Shine Your Eyes</v>
      </c>
      <c r="D1150" t="s">
        <v>6229</v>
      </c>
      <c r="E1150" t="s">
        <v>6230</v>
      </c>
      <c r="F1150" t="str">
        <f t="shared" si="87"/>
        <v>O.C. Ukeje</v>
      </c>
      <c r="G1150" t="s">
        <v>6231</v>
      </c>
      <c r="H1150" t="s">
        <v>6232</v>
      </c>
      <c r="I1150" t="str">
        <f t="shared" si="88"/>
        <v>Brazil</v>
      </c>
      <c r="J1150" t="str">
        <f>TRIM(Table1[[#This Row],[Oldest Country]])</f>
        <v>Brazil</v>
      </c>
      <c r="K1150" s="17">
        <v>44053</v>
      </c>
      <c r="L1150" s="17" t="str">
        <f t="shared" si="86"/>
        <v>Mon</v>
      </c>
      <c r="M1150" s="17">
        <v>2020</v>
      </c>
      <c r="N1150" t="s">
        <v>8</v>
      </c>
      <c r="O1150" t="s">
        <v>85</v>
      </c>
      <c r="P1150" t="s">
        <v>26</v>
      </c>
      <c r="Q1150" t="s">
        <v>6233</v>
      </c>
      <c r="R1150" t="str">
        <f t="shared" si="89"/>
        <v>Dramas</v>
      </c>
    </row>
    <row r="1151" spans="1:18" x14ac:dyDescent="0.2">
      <c r="A1151" t="s">
        <v>6234</v>
      </c>
      <c r="B1151" t="s">
        <v>1</v>
      </c>
      <c r="C1151" t="str">
        <f t="shared" si="85"/>
        <v>The Hater</v>
      </c>
      <c r="D1151" t="s">
        <v>6235</v>
      </c>
      <c r="E1151" t="s">
        <v>6236</v>
      </c>
      <c r="F1151" t="str">
        <f t="shared" si="87"/>
        <v>Maciej Musia≈Çowski</v>
      </c>
      <c r="G1151" t="s">
        <v>6237</v>
      </c>
      <c r="H1151" t="s">
        <v>1174</v>
      </c>
      <c r="I1151" t="str">
        <f t="shared" si="88"/>
        <v>Poland</v>
      </c>
      <c r="J1151" t="str">
        <f>TRIM(Table1[[#This Row],[Oldest Country]])</f>
        <v>Poland</v>
      </c>
      <c r="K1151" s="17">
        <v>44054</v>
      </c>
      <c r="L1151" s="17" t="str">
        <f t="shared" si="86"/>
        <v>Tue</v>
      </c>
      <c r="M1151" s="17">
        <v>2020</v>
      </c>
      <c r="N1151" t="s">
        <v>8</v>
      </c>
      <c r="O1151" t="s">
        <v>687</v>
      </c>
      <c r="P1151" t="s">
        <v>109</v>
      </c>
      <c r="Q1151" t="s">
        <v>6238</v>
      </c>
      <c r="R1151" t="str">
        <f t="shared" si="89"/>
        <v>Dramas</v>
      </c>
    </row>
    <row r="1152" spans="1:18" x14ac:dyDescent="0.2">
      <c r="A1152" t="s">
        <v>6240</v>
      </c>
      <c r="B1152" t="s">
        <v>1</v>
      </c>
      <c r="C1152" t="str">
        <f t="shared" si="85"/>
        <v>Banana Split</v>
      </c>
      <c r="D1152" t="s">
        <v>6241</v>
      </c>
      <c r="E1152" t="s">
        <v>6242</v>
      </c>
      <c r="F1152" t="str">
        <f t="shared" si="87"/>
        <v>Hannah Marks</v>
      </c>
      <c r="G1152" t="s">
        <v>6243</v>
      </c>
      <c r="H1152" t="s">
        <v>2</v>
      </c>
      <c r="I1152" t="str">
        <f t="shared" si="88"/>
        <v>United States</v>
      </c>
      <c r="J1152" t="str">
        <f>TRIM(Table1[[#This Row],[Oldest Country]])</f>
        <v>United States</v>
      </c>
      <c r="K1152" s="17">
        <v>44055</v>
      </c>
      <c r="L1152" s="17" t="str">
        <f t="shared" si="86"/>
        <v>Wed</v>
      </c>
      <c r="M1152" s="17">
        <v>2020</v>
      </c>
      <c r="N1152" t="s">
        <v>8</v>
      </c>
      <c r="O1152" t="s">
        <v>786</v>
      </c>
      <c r="P1152" t="s">
        <v>337</v>
      </c>
      <c r="Q1152" t="s">
        <v>6244</v>
      </c>
      <c r="R1152" t="str">
        <f t="shared" si="89"/>
        <v>Comedies</v>
      </c>
    </row>
    <row r="1153" spans="1:18" x14ac:dyDescent="0.2">
      <c r="A1153" t="s">
        <v>6245</v>
      </c>
      <c r="B1153" t="s">
        <v>1</v>
      </c>
      <c r="C1153" t="str">
        <f t="shared" si="85"/>
        <v>Door Ke Darshan</v>
      </c>
      <c r="D1153" t="s">
        <v>6246</v>
      </c>
      <c r="E1153" t="s">
        <v>6247</v>
      </c>
      <c r="F1153" t="str">
        <f t="shared" si="87"/>
        <v>Dolly Ahluwalia</v>
      </c>
      <c r="G1153" t="s">
        <v>6248</v>
      </c>
      <c r="H1153" t="s">
        <v>14</v>
      </c>
      <c r="I1153" t="str">
        <f t="shared" si="88"/>
        <v>India</v>
      </c>
      <c r="J1153" t="str">
        <f>TRIM(Table1[[#This Row],[Oldest Country]])</f>
        <v>India</v>
      </c>
      <c r="K1153" s="17">
        <v>44056</v>
      </c>
      <c r="L1153" s="17" t="str">
        <f t="shared" si="86"/>
        <v>Thu</v>
      </c>
      <c r="M1153" s="17">
        <v>2020</v>
      </c>
      <c r="N1153" t="s">
        <v>33</v>
      </c>
      <c r="O1153" t="s">
        <v>336</v>
      </c>
      <c r="P1153" t="s">
        <v>66</v>
      </c>
      <c r="Q1153" t="s">
        <v>6249</v>
      </c>
      <c r="R1153" t="str">
        <f t="shared" si="89"/>
        <v>Comedies</v>
      </c>
    </row>
    <row r="1154" spans="1:18" x14ac:dyDescent="0.2">
      <c r="A1154" t="s">
        <v>6250</v>
      </c>
      <c r="B1154" t="s">
        <v>1</v>
      </c>
      <c r="C1154" t="str">
        <f t="shared" ref="C1154:C1217" si="90">IFERROR(LEFT(D1154, FIND(":", D1154)-1), D1154)</f>
        <v>Double World</v>
      </c>
      <c r="D1154" t="s">
        <v>6251</v>
      </c>
      <c r="E1154" t="s">
        <v>6252</v>
      </c>
      <c r="F1154" t="str">
        <f t="shared" si="87"/>
        <v>Henry Lau</v>
      </c>
      <c r="G1154" t="s">
        <v>6253</v>
      </c>
      <c r="H1154" t="s">
        <v>1734</v>
      </c>
      <c r="I1154" t="str">
        <f t="shared" si="88"/>
        <v>China</v>
      </c>
      <c r="J1154" t="str">
        <f>TRIM(Table1[[#This Row],[Oldest Country]])</f>
        <v>China</v>
      </c>
      <c r="K1154" s="17">
        <v>44057</v>
      </c>
      <c r="L1154" s="17" t="str">
        <f t="shared" ref="L1154:L1217" si="91">TEXT(K:K, "DDD")</f>
        <v>Fri</v>
      </c>
      <c r="M1154" s="17">
        <v>2020</v>
      </c>
      <c r="N1154" t="s">
        <v>33</v>
      </c>
      <c r="O1154" t="s">
        <v>108</v>
      </c>
      <c r="P1154" t="s">
        <v>483</v>
      </c>
      <c r="Q1154" t="s">
        <v>6254</v>
      </c>
      <c r="R1154" t="str">
        <f t="shared" si="89"/>
        <v>Action &amp; Adventure</v>
      </c>
    </row>
    <row r="1155" spans="1:18" x14ac:dyDescent="0.2">
      <c r="A1155" t="s">
        <v>6255</v>
      </c>
      <c r="B1155" t="s">
        <v>1</v>
      </c>
      <c r="C1155" t="str">
        <f t="shared" si="90"/>
        <v>Project Marathwada</v>
      </c>
      <c r="D1155" t="s">
        <v>6256</v>
      </c>
      <c r="E1155" t="s">
        <v>6257</v>
      </c>
      <c r="F1155" t="str">
        <f t="shared" ref="F1155:F1218" si="92">IFERROR(LEFT(G1155, FIND(",",G1155)-1),G1155)</f>
        <v>Om Puri</v>
      </c>
      <c r="G1155" t="s">
        <v>6258</v>
      </c>
      <c r="H1155" t="s">
        <v>14</v>
      </c>
      <c r="I1155" t="str">
        <f t="shared" ref="I1155:I1218" si="93">IFERROR(LEFT(H1155, FIND(",", H1155) -1), H1155)</f>
        <v>India</v>
      </c>
      <c r="J1155" t="str">
        <f>TRIM(Table1[[#This Row],[Oldest Country]])</f>
        <v>India</v>
      </c>
      <c r="K1155" s="17">
        <v>44058</v>
      </c>
      <c r="L1155" s="17" t="str">
        <f t="shared" si="91"/>
        <v>Sat</v>
      </c>
      <c r="M1155" s="17">
        <v>2016</v>
      </c>
      <c r="N1155" t="s">
        <v>8</v>
      </c>
      <c r="O1155" t="s">
        <v>85</v>
      </c>
      <c r="P1155" t="s">
        <v>26</v>
      </c>
      <c r="Q1155" t="s">
        <v>6259</v>
      </c>
      <c r="R1155" t="str">
        <f t="shared" ref="R1155:R1218" si="94">IFERROR(LEFT(P1155, FIND(",", P1155)-1), P1155)</f>
        <v>Dramas</v>
      </c>
    </row>
    <row r="1156" spans="1:18" x14ac:dyDescent="0.2">
      <c r="A1156" t="s">
        <v>6260</v>
      </c>
      <c r="B1156" t="s">
        <v>1</v>
      </c>
      <c r="C1156" t="str">
        <f t="shared" si="90"/>
        <v>Animal Crackers</v>
      </c>
      <c r="D1156" t="s">
        <v>6261</v>
      </c>
      <c r="E1156" t="s">
        <v>6262</v>
      </c>
      <c r="F1156" t="str">
        <f t="shared" si="92"/>
        <v>Emily Blunt</v>
      </c>
      <c r="G1156" t="s">
        <v>6263</v>
      </c>
      <c r="H1156" t="s">
        <v>6264</v>
      </c>
      <c r="I1156" t="str">
        <f t="shared" si="93"/>
        <v>China</v>
      </c>
      <c r="J1156" t="str">
        <f>TRIM(Table1[[#This Row],[Oldest Country]])</f>
        <v>China</v>
      </c>
      <c r="K1156" s="17">
        <v>44059</v>
      </c>
      <c r="L1156" s="17" t="str">
        <f t="shared" si="91"/>
        <v>Sun</v>
      </c>
      <c r="M1156" s="17">
        <v>2020</v>
      </c>
      <c r="N1156" t="s">
        <v>106</v>
      </c>
      <c r="O1156" t="s">
        <v>100</v>
      </c>
      <c r="P1156" t="s">
        <v>54</v>
      </c>
      <c r="Q1156" t="s">
        <v>6265</v>
      </c>
      <c r="R1156" t="str">
        <f t="shared" si="94"/>
        <v>Children &amp; Family Movies</v>
      </c>
    </row>
    <row r="1157" spans="1:18" x14ac:dyDescent="0.2">
      <c r="A1157" t="s">
        <v>6266</v>
      </c>
      <c r="B1157" t="s">
        <v>1</v>
      </c>
      <c r="C1157" t="str">
        <f t="shared" si="90"/>
        <v>Dragons</v>
      </c>
      <c r="D1157" t="s">
        <v>6267</v>
      </c>
      <c r="E1157" t="s">
        <v>4663</v>
      </c>
      <c r="F1157" t="str">
        <f t="shared" si="92"/>
        <v>Noah Kaye Bentley</v>
      </c>
      <c r="G1157" t="s">
        <v>6268</v>
      </c>
      <c r="H1157" t="s">
        <v>2</v>
      </c>
      <c r="I1157" t="str">
        <f t="shared" si="93"/>
        <v>United States</v>
      </c>
      <c r="J1157" t="str">
        <f>TRIM(Table1[[#This Row],[Oldest Country]])</f>
        <v>United States</v>
      </c>
      <c r="K1157" s="17">
        <v>44060</v>
      </c>
      <c r="L1157" s="17" t="str">
        <f t="shared" si="91"/>
        <v>Mon</v>
      </c>
      <c r="M1157" s="17">
        <v>2020</v>
      </c>
      <c r="N1157" t="s">
        <v>68</v>
      </c>
      <c r="O1157" t="s">
        <v>1336</v>
      </c>
      <c r="P1157" t="s">
        <v>54</v>
      </c>
      <c r="Q1157" t="s">
        <v>6269</v>
      </c>
      <c r="R1157" t="str">
        <f t="shared" si="94"/>
        <v>Children &amp; Family Movies</v>
      </c>
    </row>
    <row r="1158" spans="1:18" x14ac:dyDescent="0.2">
      <c r="A1158" t="s">
        <v>6270</v>
      </c>
      <c r="B1158" t="s">
        <v>1</v>
      </c>
      <c r="C1158" t="str">
        <f t="shared" si="90"/>
        <v>Nimbe</v>
      </c>
      <c r="D1158" t="s">
        <v>6271</v>
      </c>
      <c r="E1158" t="s">
        <v>6272</v>
      </c>
      <c r="F1158" t="str">
        <f t="shared" si="92"/>
        <v>Odunlade Adekola</v>
      </c>
      <c r="G1158" t="s">
        <v>6273</v>
      </c>
      <c r="H1158" t="s">
        <v>166</v>
      </c>
      <c r="I1158" t="str">
        <f t="shared" si="93"/>
        <v>Nigeria</v>
      </c>
      <c r="J1158" t="str">
        <f>TRIM(Table1[[#This Row],[Oldest Country]])</f>
        <v>Nigeria</v>
      </c>
      <c r="K1158" s="17">
        <v>44061</v>
      </c>
      <c r="L1158" s="17" t="str">
        <f t="shared" si="91"/>
        <v>Tue</v>
      </c>
      <c r="M1158" s="17">
        <v>2019</v>
      </c>
      <c r="N1158" t="s">
        <v>8</v>
      </c>
      <c r="O1158" t="s">
        <v>155</v>
      </c>
      <c r="P1158" t="s">
        <v>50</v>
      </c>
      <c r="Q1158" t="s">
        <v>6274</v>
      </c>
      <c r="R1158" t="str">
        <f t="shared" si="94"/>
        <v>Dramas</v>
      </c>
    </row>
    <row r="1159" spans="1:18" x14ac:dyDescent="0.2">
      <c r="A1159" t="s">
        <v>6275</v>
      </c>
      <c r="B1159" t="s">
        <v>1</v>
      </c>
      <c r="C1159" t="str">
        <f t="shared" si="90"/>
        <v>Offering to the Storm</v>
      </c>
      <c r="D1159" t="s">
        <v>6276</v>
      </c>
      <c r="E1159" t="s">
        <v>6277</v>
      </c>
      <c r="F1159" t="str">
        <f t="shared" si="92"/>
        <v>Marta Etura</v>
      </c>
      <c r="G1159" t="s">
        <v>6278</v>
      </c>
      <c r="H1159" t="s">
        <v>6279</v>
      </c>
      <c r="I1159" t="str">
        <f t="shared" si="93"/>
        <v>Spain</v>
      </c>
      <c r="J1159" t="str">
        <f>TRIM(Table1[[#This Row],[Oldest Country]])</f>
        <v>Spain</v>
      </c>
      <c r="K1159" s="17">
        <v>44062</v>
      </c>
      <c r="L1159" s="17" t="str">
        <f t="shared" si="91"/>
        <v>Wed</v>
      </c>
      <c r="M1159" s="17">
        <v>2020</v>
      </c>
      <c r="N1159" t="s">
        <v>8</v>
      </c>
      <c r="O1159" t="s">
        <v>804</v>
      </c>
      <c r="P1159" t="s">
        <v>266</v>
      </c>
      <c r="Q1159" t="s">
        <v>6280</v>
      </c>
      <c r="R1159" t="str">
        <f t="shared" si="94"/>
        <v>International Movies</v>
      </c>
    </row>
    <row r="1160" spans="1:18" x14ac:dyDescent="0.2">
      <c r="A1160" t="s">
        <v>6281</v>
      </c>
      <c r="B1160" t="s">
        <v>1</v>
      </c>
      <c r="C1160" t="str">
        <f t="shared" si="90"/>
        <v>Romance Doll</v>
      </c>
      <c r="D1160" t="s">
        <v>6282</v>
      </c>
      <c r="E1160" t="s">
        <v>6283</v>
      </c>
      <c r="F1160" t="str">
        <f t="shared" si="92"/>
        <v>Issey Takahashi</v>
      </c>
      <c r="G1160" t="s">
        <v>6284</v>
      </c>
      <c r="H1160" t="s">
        <v>172</v>
      </c>
      <c r="I1160" t="str">
        <f t="shared" si="93"/>
        <v>Japan</v>
      </c>
      <c r="J1160" t="str">
        <f>TRIM(Table1[[#This Row],[Oldest Country]])</f>
        <v>Japan</v>
      </c>
      <c r="K1160" s="17">
        <v>44063</v>
      </c>
      <c r="L1160" s="17" t="str">
        <f t="shared" si="91"/>
        <v>Thu</v>
      </c>
      <c r="M1160" s="17">
        <v>2020</v>
      </c>
      <c r="N1160" t="s">
        <v>8</v>
      </c>
      <c r="O1160" t="s">
        <v>126</v>
      </c>
      <c r="P1160" t="s">
        <v>278</v>
      </c>
      <c r="Q1160" t="s">
        <v>6285</v>
      </c>
      <c r="R1160" t="str">
        <f t="shared" si="94"/>
        <v>Dramas</v>
      </c>
    </row>
    <row r="1161" spans="1:18" x14ac:dyDescent="0.2">
      <c r="A1161" t="s">
        <v>6286</v>
      </c>
      <c r="B1161" t="s">
        <v>1</v>
      </c>
      <c r="C1161" t="str">
        <f t="shared" si="90"/>
        <v>The Kissing Booth 2</v>
      </c>
      <c r="D1161" t="s">
        <v>6287</v>
      </c>
      <c r="E1161" t="s">
        <v>873</v>
      </c>
      <c r="F1161" t="str">
        <f t="shared" si="92"/>
        <v>Joey King</v>
      </c>
      <c r="G1161" t="s">
        <v>6288</v>
      </c>
      <c r="H1161" t="s">
        <v>283</v>
      </c>
      <c r="I1161" t="str">
        <f t="shared" si="93"/>
        <v>United Kingdom</v>
      </c>
      <c r="J1161" t="str">
        <f>TRIM(Table1[[#This Row],[Oldest Country]])</f>
        <v>United Kingdom</v>
      </c>
      <c r="K1161" s="17">
        <v>44064</v>
      </c>
      <c r="L1161" s="17" t="str">
        <f t="shared" si="91"/>
        <v>Fri</v>
      </c>
      <c r="M1161" s="17">
        <v>2020</v>
      </c>
      <c r="N1161" t="s">
        <v>33</v>
      </c>
      <c r="O1161" t="s">
        <v>726</v>
      </c>
      <c r="P1161" t="s">
        <v>318</v>
      </c>
      <c r="Q1161" t="s">
        <v>6289</v>
      </c>
      <c r="R1161" t="str">
        <f t="shared" si="94"/>
        <v>Comedies</v>
      </c>
    </row>
    <row r="1162" spans="1:18" x14ac:dyDescent="0.2">
      <c r="A1162" t="s">
        <v>6290</v>
      </c>
      <c r="B1162" t="s">
        <v>1</v>
      </c>
      <c r="C1162" t="str">
        <f t="shared" si="90"/>
        <v>The Larva Island Movie</v>
      </c>
      <c r="D1162" t="s">
        <v>6291</v>
      </c>
      <c r="E1162" t="s">
        <v>6292</v>
      </c>
      <c r="F1162" t="str">
        <f t="shared" si="92"/>
        <v>Hong Bum-ki</v>
      </c>
      <c r="G1162" t="s">
        <v>6293</v>
      </c>
      <c r="H1162" t="s">
        <v>298</v>
      </c>
      <c r="I1162" t="str">
        <f t="shared" si="93"/>
        <v>South Korea</v>
      </c>
      <c r="J1162" t="str">
        <f>TRIM(Table1[[#This Row],[Oldest Country]])</f>
        <v>South Korea</v>
      </c>
      <c r="K1162" s="17">
        <v>44065</v>
      </c>
      <c r="L1162" s="17" t="str">
        <f t="shared" si="91"/>
        <v>Sat</v>
      </c>
      <c r="M1162" s="17">
        <v>2020</v>
      </c>
      <c r="N1162" t="s">
        <v>106</v>
      </c>
      <c r="O1162" t="s">
        <v>18</v>
      </c>
      <c r="P1162" t="s">
        <v>54</v>
      </c>
      <c r="Q1162" t="s">
        <v>6294</v>
      </c>
      <c r="R1162" t="str">
        <f t="shared" si="94"/>
        <v>Children &amp; Family Movies</v>
      </c>
    </row>
    <row r="1163" spans="1:18" x14ac:dyDescent="0.2">
      <c r="A1163" t="s">
        <v>6295</v>
      </c>
      <c r="B1163" t="s">
        <v>1</v>
      </c>
      <c r="C1163" t="str">
        <f t="shared" si="90"/>
        <v>The Letter Reader</v>
      </c>
      <c r="D1163" t="s">
        <v>6296</v>
      </c>
      <c r="E1163" t="s">
        <v>6297</v>
      </c>
      <c r="F1163" t="str">
        <f t="shared" si="92"/>
        <v>Bahle Mashinini</v>
      </c>
      <c r="G1163" t="s">
        <v>6298</v>
      </c>
      <c r="H1163" t="s">
        <v>7</v>
      </c>
      <c r="I1163" t="str">
        <f t="shared" si="93"/>
        <v>South Africa</v>
      </c>
      <c r="J1163" t="str">
        <f>TRIM(Table1[[#This Row],[Oldest Country]])</f>
        <v>South Africa</v>
      </c>
      <c r="K1163" s="17">
        <v>44066</v>
      </c>
      <c r="L1163" s="17" t="str">
        <f t="shared" si="91"/>
        <v>Sun</v>
      </c>
      <c r="M1163" s="17">
        <v>2019</v>
      </c>
      <c r="N1163" t="s">
        <v>53</v>
      </c>
      <c r="O1163" t="s">
        <v>6299</v>
      </c>
      <c r="P1163" t="s">
        <v>50</v>
      </c>
      <c r="Q1163" t="s">
        <v>6300</v>
      </c>
      <c r="R1163" t="str">
        <f t="shared" si="94"/>
        <v>Dramas</v>
      </c>
    </row>
    <row r="1164" spans="1:18" x14ac:dyDescent="0.2">
      <c r="A1164" t="s">
        <v>6301</v>
      </c>
      <c r="B1164" t="s">
        <v>1</v>
      </c>
      <c r="C1164" t="str">
        <f t="shared" si="90"/>
        <v>Ip Man 4</v>
      </c>
      <c r="D1164" t="s">
        <v>6302</v>
      </c>
      <c r="E1164" t="s">
        <v>6303</v>
      </c>
      <c r="F1164" t="str">
        <f t="shared" si="92"/>
        <v>Donnie Yen</v>
      </c>
      <c r="G1164" t="s">
        <v>6304</v>
      </c>
      <c r="H1164" t="s">
        <v>6305</v>
      </c>
      <c r="I1164" t="str">
        <f t="shared" si="93"/>
        <v>Hong Kong</v>
      </c>
      <c r="J1164" t="str">
        <f>TRIM(Table1[[#This Row],[Oldest Country]])</f>
        <v>Hong Kong</v>
      </c>
      <c r="K1164" s="17">
        <v>44067</v>
      </c>
      <c r="L1164" s="17" t="str">
        <f t="shared" si="91"/>
        <v>Mon</v>
      </c>
      <c r="M1164" s="17">
        <v>2019</v>
      </c>
      <c r="N1164" t="s">
        <v>8</v>
      </c>
      <c r="O1164" t="s">
        <v>110</v>
      </c>
      <c r="P1164" t="s">
        <v>111</v>
      </c>
      <c r="Q1164" t="s">
        <v>6306</v>
      </c>
      <c r="R1164" t="str">
        <f t="shared" si="94"/>
        <v>Action &amp; Adventure</v>
      </c>
    </row>
    <row r="1165" spans="1:18" x14ac:dyDescent="0.2">
      <c r="A1165" t="s">
        <v>6307</v>
      </c>
      <c r="B1165" t="s">
        <v>1</v>
      </c>
      <c r="C1165" t="str">
        <f t="shared" si="90"/>
        <v>Jack Whitehall</v>
      </c>
      <c r="D1165" t="s">
        <v>6308</v>
      </c>
      <c r="E1165" t="s">
        <v>6309</v>
      </c>
      <c r="F1165" t="str">
        <f t="shared" si="92"/>
        <v>Jack Whitehall</v>
      </c>
      <c r="G1165" t="s">
        <v>6310</v>
      </c>
      <c r="H1165" t="s">
        <v>32</v>
      </c>
      <c r="I1165" t="str">
        <f t="shared" si="93"/>
        <v>United Kingdom</v>
      </c>
      <c r="J1165" t="str">
        <f>TRIM(Table1[[#This Row],[Oldest Country]])</f>
        <v>United Kingdom</v>
      </c>
      <c r="K1165" s="17">
        <v>44068</v>
      </c>
      <c r="L1165" s="17" t="str">
        <f t="shared" si="91"/>
        <v>Tue</v>
      </c>
      <c r="M1165" s="17">
        <v>2020</v>
      </c>
      <c r="N1165" t="s">
        <v>8</v>
      </c>
      <c r="O1165" t="s">
        <v>2009</v>
      </c>
      <c r="P1165" t="s">
        <v>851</v>
      </c>
      <c r="Q1165" t="s">
        <v>6311</v>
      </c>
      <c r="R1165" t="str">
        <f t="shared" si="94"/>
        <v>Stand-Up Comedy</v>
      </c>
    </row>
    <row r="1166" spans="1:18" x14ac:dyDescent="0.2">
      <c r="A1166" t="s">
        <v>6312</v>
      </c>
      <c r="B1166" t="s">
        <v>1</v>
      </c>
      <c r="C1166" t="str">
        <f t="shared" si="90"/>
        <v>Funan</v>
      </c>
      <c r="D1166" t="s">
        <v>6313</v>
      </c>
      <c r="E1166" t="s">
        <v>6314</v>
      </c>
      <c r="F1166" t="str">
        <f t="shared" si="92"/>
        <v>B√©r√©nice Bejo</v>
      </c>
      <c r="G1166" t="s">
        <v>6315</v>
      </c>
      <c r="H1166" t="s">
        <v>6316</v>
      </c>
      <c r="I1166" t="str">
        <f t="shared" si="93"/>
        <v>France</v>
      </c>
      <c r="J1166" t="str">
        <f>TRIM(Table1[[#This Row],[Oldest Country]])</f>
        <v>France</v>
      </c>
      <c r="K1166" s="17">
        <v>44069</v>
      </c>
      <c r="L1166" s="17" t="str">
        <f t="shared" si="91"/>
        <v>Wed</v>
      </c>
      <c r="M1166" s="17">
        <v>2018</v>
      </c>
      <c r="N1166" t="s">
        <v>33</v>
      </c>
      <c r="O1166" t="s">
        <v>265</v>
      </c>
      <c r="P1166" t="s">
        <v>50</v>
      </c>
      <c r="Q1166" t="s">
        <v>6317</v>
      </c>
      <c r="R1166" t="str">
        <f t="shared" si="94"/>
        <v>Dramas</v>
      </c>
    </row>
    <row r="1167" spans="1:18" x14ac:dyDescent="0.2">
      <c r="A1167" t="s">
        <v>6318</v>
      </c>
      <c r="B1167" t="s">
        <v>1</v>
      </c>
      <c r="C1167" t="str">
        <f t="shared" si="90"/>
        <v>The Millions</v>
      </c>
      <c r="D1167" t="s">
        <v>6319</v>
      </c>
      <c r="E1167" t="s">
        <v>6320</v>
      </c>
      <c r="F1167" t="str">
        <f t="shared" si="92"/>
        <v>Ramsey Nouah</v>
      </c>
      <c r="G1167" t="s">
        <v>6321</v>
      </c>
      <c r="H1167" t="s">
        <v>166</v>
      </c>
      <c r="I1167" t="str">
        <f t="shared" si="93"/>
        <v>Nigeria</v>
      </c>
      <c r="J1167" t="str">
        <f>TRIM(Table1[[#This Row],[Oldest Country]])</f>
        <v>Nigeria</v>
      </c>
      <c r="K1167" s="17">
        <v>44070</v>
      </c>
      <c r="L1167" s="17" t="str">
        <f t="shared" si="91"/>
        <v>Thu</v>
      </c>
      <c r="M1167" s="17">
        <v>2019</v>
      </c>
      <c r="N1167" t="s">
        <v>8</v>
      </c>
      <c r="O1167" t="s">
        <v>211</v>
      </c>
      <c r="P1167" t="s">
        <v>66</v>
      </c>
      <c r="Q1167" t="s">
        <v>6322</v>
      </c>
      <c r="R1167" t="str">
        <f t="shared" si="94"/>
        <v>Comedies</v>
      </c>
    </row>
    <row r="1168" spans="1:18" x14ac:dyDescent="0.2">
      <c r="A1168" t="s">
        <v>6323</v>
      </c>
      <c r="B1168" t="s">
        <v>1</v>
      </c>
      <c r="C1168" t="str">
        <f t="shared" si="90"/>
        <v>Fatal Affair</v>
      </c>
      <c r="D1168" t="s">
        <v>6324</v>
      </c>
      <c r="E1168" t="s">
        <v>6325</v>
      </c>
      <c r="F1168" t="str">
        <f t="shared" si="92"/>
        <v>Nia Long</v>
      </c>
      <c r="G1168" t="s">
        <v>6326</v>
      </c>
      <c r="H1168" t="s">
        <v>2</v>
      </c>
      <c r="I1168" t="str">
        <f t="shared" si="93"/>
        <v>United States</v>
      </c>
      <c r="J1168" t="str">
        <f>TRIM(Table1[[#This Row],[Oldest Country]])</f>
        <v>United States</v>
      </c>
      <c r="K1168" s="17">
        <v>44071</v>
      </c>
      <c r="L1168" s="17" t="str">
        <f t="shared" si="91"/>
        <v>Fri</v>
      </c>
      <c r="M1168" s="17">
        <v>2020</v>
      </c>
      <c r="N1168" t="s">
        <v>33</v>
      </c>
      <c r="O1168" t="s">
        <v>4</v>
      </c>
      <c r="P1168" t="s">
        <v>61</v>
      </c>
      <c r="Q1168" t="s">
        <v>6327</v>
      </c>
      <c r="R1168" t="str">
        <f t="shared" si="94"/>
        <v>Thrillers</v>
      </c>
    </row>
    <row r="1169" spans="1:18" x14ac:dyDescent="0.2">
      <c r="A1169" t="s">
        <v>6328</v>
      </c>
      <c r="B1169" t="s">
        <v>1</v>
      </c>
      <c r="C1169" t="str">
        <f t="shared" si="90"/>
        <v>MILF</v>
      </c>
      <c r="D1169" t="s">
        <v>6329</v>
      </c>
      <c r="E1169" t="s">
        <v>6330</v>
      </c>
      <c r="F1169" t="str">
        <f t="shared" si="92"/>
        <v>Virginie Ledoyen</v>
      </c>
      <c r="G1169" t="s">
        <v>6331</v>
      </c>
      <c r="H1169" t="s">
        <v>1393</v>
      </c>
      <c r="I1169" t="str">
        <f t="shared" si="93"/>
        <v>France</v>
      </c>
      <c r="J1169" t="str">
        <f>TRIM(Table1[[#This Row],[Oldest Country]])</f>
        <v>France</v>
      </c>
      <c r="K1169" s="17">
        <v>44072</v>
      </c>
      <c r="L1169" s="17" t="str">
        <f t="shared" si="91"/>
        <v>Sat</v>
      </c>
      <c r="M1169" s="17">
        <v>2018</v>
      </c>
      <c r="N1169" t="s">
        <v>8</v>
      </c>
      <c r="O1169" t="s">
        <v>196</v>
      </c>
      <c r="P1169" t="s">
        <v>75</v>
      </c>
      <c r="Q1169" t="s">
        <v>6332</v>
      </c>
      <c r="R1169" t="str">
        <f t="shared" si="94"/>
        <v>Comedies</v>
      </c>
    </row>
    <row r="1170" spans="1:18" x14ac:dyDescent="0.2">
      <c r="A1170" t="s">
        <v>6333</v>
      </c>
      <c r="B1170" t="s">
        <v>1</v>
      </c>
      <c r="C1170" t="str">
        <f t="shared" si="90"/>
        <v>Cold Feet</v>
      </c>
      <c r="D1170" t="s">
        <v>6334</v>
      </c>
      <c r="E1170" t="s">
        <v>824</v>
      </c>
      <c r="F1170" t="str">
        <f t="shared" si="92"/>
        <v>Jim Iyke</v>
      </c>
      <c r="G1170" t="s">
        <v>6335</v>
      </c>
      <c r="H1170" t="s">
        <v>166</v>
      </c>
      <c r="I1170" t="str">
        <f t="shared" si="93"/>
        <v>Nigeria</v>
      </c>
      <c r="J1170" t="str">
        <f>TRIM(Table1[[#This Row],[Oldest Country]])</f>
        <v>Nigeria</v>
      </c>
      <c r="K1170" s="17">
        <v>44073</v>
      </c>
      <c r="L1170" s="17" t="str">
        <f t="shared" si="91"/>
        <v>Sun</v>
      </c>
      <c r="M1170" s="17">
        <v>2019</v>
      </c>
      <c r="N1170" t="s">
        <v>33</v>
      </c>
      <c r="O1170" t="s">
        <v>140</v>
      </c>
      <c r="P1170" t="s">
        <v>278</v>
      </c>
      <c r="Q1170" t="s">
        <v>6336</v>
      </c>
      <c r="R1170" t="str">
        <f t="shared" si="94"/>
        <v>Dramas</v>
      </c>
    </row>
    <row r="1171" spans="1:18" x14ac:dyDescent="0.2">
      <c r="A1171" t="s">
        <v>6337</v>
      </c>
      <c r="B1171" t="s">
        <v>1</v>
      </c>
      <c r="C1171" t="str">
        <f t="shared" si="90"/>
        <v>Sylvia</v>
      </c>
      <c r="D1171" t="s">
        <v>6338</v>
      </c>
      <c r="E1171" t="s">
        <v>6339</v>
      </c>
      <c r="F1171" t="str">
        <f t="shared" si="92"/>
        <v>Chris Attoh</v>
      </c>
      <c r="G1171" t="s">
        <v>6340</v>
      </c>
      <c r="H1171" t="s">
        <v>166</v>
      </c>
      <c r="I1171" t="str">
        <f t="shared" si="93"/>
        <v>Nigeria</v>
      </c>
      <c r="J1171" t="str">
        <f>TRIM(Table1[[#This Row],[Oldest Country]])</f>
        <v>Nigeria</v>
      </c>
      <c r="K1171" s="17">
        <v>44074</v>
      </c>
      <c r="L1171" s="17" t="str">
        <f t="shared" si="91"/>
        <v>Mon</v>
      </c>
      <c r="M1171" s="17">
        <v>2018</v>
      </c>
      <c r="N1171" t="s">
        <v>33</v>
      </c>
      <c r="O1171" t="s">
        <v>41</v>
      </c>
      <c r="P1171" t="s">
        <v>109</v>
      </c>
      <c r="Q1171" t="s">
        <v>6341</v>
      </c>
      <c r="R1171" t="str">
        <f t="shared" si="94"/>
        <v>Dramas</v>
      </c>
    </row>
    <row r="1172" spans="1:18" x14ac:dyDescent="0.2">
      <c r="A1172" t="s">
        <v>6342</v>
      </c>
      <c r="B1172" t="s">
        <v>1</v>
      </c>
      <c r="C1172" t="str">
        <f t="shared" si="90"/>
        <v>The Players</v>
      </c>
      <c r="D1172" t="s">
        <v>6343</v>
      </c>
      <c r="E1172" t="s">
        <v>6344</v>
      </c>
      <c r="F1172" t="str">
        <f t="shared" si="92"/>
        <v>Valerio Mastandrea</v>
      </c>
      <c r="G1172" t="s">
        <v>6345</v>
      </c>
      <c r="H1172" t="s">
        <v>825</v>
      </c>
      <c r="I1172" t="str">
        <f t="shared" si="93"/>
        <v>Italy</v>
      </c>
      <c r="J1172" t="str">
        <f>TRIM(Table1[[#This Row],[Oldest Country]])</f>
        <v>Italy</v>
      </c>
      <c r="K1172" s="17">
        <v>44075</v>
      </c>
      <c r="L1172" s="17" t="str">
        <f t="shared" si="91"/>
        <v>Tue</v>
      </c>
      <c r="M1172" s="17">
        <v>2020</v>
      </c>
      <c r="N1172" t="s">
        <v>8</v>
      </c>
      <c r="O1172" t="s">
        <v>572</v>
      </c>
      <c r="P1172" t="s">
        <v>66</v>
      </c>
      <c r="Q1172" t="s">
        <v>6346</v>
      </c>
      <c r="R1172" t="str">
        <f t="shared" si="94"/>
        <v>Comedies</v>
      </c>
    </row>
    <row r="1173" spans="1:18" x14ac:dyDescent="0.2">
      <c r="A1173" t="s">
        <v>6347</v>
      </c>
      <c r="B1173" t="s">
        <v>1</v>
      </c>
      <c r="C1173" t="str">
        <f t="shared" si="90"/>
        <v>Urzila Carlson</v>
      </c>
      <c r="D1173" t="s">
        <v>6348</v>
      </c>
      <c r="E1173" t="s">
        <v>6349</v>
      </c>
      <c r="F1173" t="str">
        <f t="shared" si="92"/>
        <v>Urzila Carlson</v>
      </c>
      <c r="G1173" t="s">
        <v>6350</v>
      </c>
      <c r="H1173" t="s">
        <v>77</v>
      </c>
      <c r="I1173" t="str">
        <f t="shared" si="93"/>
        <v>Australia</v>
      </c>
      <c r="J1173" t="str">
        <f>TRIM(Table1[[#This Row],[Oldest Country]])</f>
        <v>Australia</v>
      </c>
      <c r="K1173" s="17">
        <v>44076</v>
      </c>
      <c r="L1173" s="17" t="str">
        <f t="shared" si="91"/>
        <v>Wed</v>
      </c>
      <c r="M1173" s="17">
        <v>2020</v>
      </c>
      <c r="N1173" t="s">
        <v>8</v>
      </c>
      <c r="O1173" t="s">
        <v>1229</v>
      </c>
      <c r="P1173" t="s">
        <v>851</v>
      </c>
      <c r="Q1173" t="s">
        <v>6351</v>
      </c>
      <c r="R1173" t="str">
        <f t="shared" si="94"/>
        <v>Stand-Up Comedy</v>
      </c>
    </row>
    <row r="1174" spans="1:18" x14ac:dyDescent="0.2">
      <c r="A1174" t="s">
        <v>6352</v>
      </c>
      <c r="B1174" t="s">
        <v>1</v>
      </c>
      <c r="C1174" t="str">
        <f t="shared" si="90"/>
        <v>Hole in the Wall</v>
      </c>
      <c r="D1174" t="s">
        <v>6353</v>
      </c>
      <c r="E1174" t="s">
        <v>6354</v>
      </c>
      <c r="F1174" t="str">
        <f t="shared" si="92"/>
        <v>Andr√© Odendaal</v>
      </c>
      <c r="G1174" t="s">
        <v>6355</v>
      </c>
      <c r="H1174" t="s">
        <v>7</v>
      </c>
      <c r="I1174" t="str">
        <f t="shared" si="93"/>
        <v>South Africa</v>
      </c>
      <c r="J1174" t="str">
        <f>TRIM(Table1[[#This Row],[Oldest Country]])</f>
        <v>South Africa</v>
      </c>
      <c r="K1174" s="17">
        <v>44077</v>
      </c>
      <c r="L1174" s="17" t="str">
        <f t="shared" si="91"/>
        <v>Thu</v>
      </c>
      <c r="M1174" s="17">
        <v>2016</v>
      </c>
      <c r="N1174" t="s">
        <v>8</v>
      </c>
      <c r="O1174" t="s">
        <v>41</v>
      </c>
      <c r="P1174" t="s">
        <v>50</v>
      </c>
      <c r="Q1174" t="s">
        <v>6356</v>
      </c>
      <c r="R1174" t="str">
        <f t="shared" si="94"/>
        <v>Dramas</v>
      </c>
    </row>
    <row r="1175" spans="1:18" x14ac:dyDescent="0.2">
      <c r="A1175" t="s">
        <v>6357</v>
      </c>
      <c r="B1175" t="s">
        <v>1</v>
      </c>
      <c r="C1175" t="str">
        <f t="shared" si="90"/>
        <v>Mama's Boy</v>
      </c>
      <c r="D1175" t="s">
        <v>6358</v>
      </c>
      <c r="E1175" t="s">
        <v>6359</v>
      </c>
      <c r="F1175" t="str">
        <f t="shared" si="92"/>
        <v>Hesham Maged</v>
      </c>
      <c r="G1175" t="s">
        <v>6360</v>
      </c>
      <c r="H1175" t="s">
        <v>1410</v>
      </c>
      <c r="I1175" t="str">
        <f t="shared" si="93"/>
        <v>Egypt</v>
      </c>
      <c r="J1175" t="str">
        <f>TRIM(Table1[[#This Row],[Oldest Country]])</f>
        <v>Egypt</v>
      </c>
      <c r="K1175" s="17">
        <v>44078</v>
      </c>
      <c r="L1175" s="17" t="str">
        <f t="shared" si="91"/>
        <v>Fri</v>
      </c>
      <c r="M1175" s="17">
        <v>2018</v>
      </c>
      <c r="N1175" t="s">
        <v>33</v>
      </c>
      <c r="O1175" t="s">
        <v>495</v>
      </c>
      <c r="P1175" t="s">
        <v>66</v>
      </c>
      <c r="Q1175" t="s">
        <v>6361</v>
      </c>
      <c r="R1175" t="str">
        <f t="shared" si="94"/>
        <v>Comedies</v>
      </c>
    </row>
    <row r="1176" spans="1:18" x14ac:dyDescent="0.2">
      <c r="A1176" t="s">
        <v>6362</v>
      </c>
      <c r="B1176" t="s">
        <v>1</v>
      </c>
      <c r="C1176" t="str">
        <f t="shared" si="90"/>
        <v>The Old Guard</v>
      </c>
      <c r="D1176" t="s">
        <v>6363</v>
      </c>
      <c r="E1176" t="s">
        <v>6364</v>
      </c>
      <c r="F1176" t="str">
        <f t="shared" si="92"/>
        <v>Charlize Theron</v>
      </c>
      <c r="G1176" t="s">
        <v>6365</v>
      </c>
      <c r="H1176" t="s">
        <v>2</v>
      </c>
      <c r="I1176" t="str">
        <f t="shared" si="93"/>
        <v>United States</v>
      </c>
      <c r="J1176" t="str">
        <f>TRIM(Table1[[#This Row],[Oldest Country]])</f>
        <v>United States</v>
      </c>
      <c r="K1176" s="17">
        <v>44079</v>
      </c>
      <c r="L1176" s="17" t="str">
        <f t="shared" si="91"/>
        <v>Sat</v>
      </c>
      <c r="M1176" s="17">
        <v>2020</v>
      </c>
      <c r="N1176" t="s">
        <v>154</v>
      </c>
      <c r="O1176" t="s">
        <v>1453</v>
      </c>
      <c r="P1176" t="s">
        <v>156</v>
      </c>
      <c r="Q1176" t="s">
        <v>6366</v>
      </c>
      <c r="R1176" t="str">
        <f t="shared" si="94"/>
        <v>Action &amp; Adventure</v>
      </c>
    </row>
    <row r="1177" spans="1:18" x14ac:dyDescent="0.2">
      <c r="A1177" t="s">
        <v>6367</v>
      </c>
      <c r="B1177" t="s">
        <v>6</v>
      </c>
      <c r="C1177" t="str">
        <f t="shared" si="90"/>
        <v>The Twelve</v>
      </c>
      <c r="D1177" t="s">
        <v>6368</v>
      </c>
      <c r="E1177" t="s">
        <v>6369</v>
      </c>
      <c r="F1177" t="str">
        <f t="shared" si="92"/>
        <v>Maaike Neuville</v>
      </c>
      <c r="G1177" t="s">
        <v>6370</v>
      </c>
      <c r="H1177" t="s">
        <v>277</v>
      </c>
      <c r="I1177" t="str">
        <f t="shared" si="93"/>
        <v>Belgium</v>
      </c>
      <c r="J1177" t="str">
        <f>TRIM(Table1[[#This Row],[Oldest Country]])</f>
        <v>Belgium</v>
      </c>
      <c r="K1177" s="17">
        <v>44080</v>
      </c>
      <c r="L1177" s="17" t="str">
        <f t="shared" si="91"/>
        <v>Sun</v>
      </c>
      <c r="M1177" s="17">
        <v>2019</v>
      </c>
      <c r="N1177" t="s">
        <v>8</v>
      </c>
      <c r="O1177" t="s">
        <v>12</v>
      </c>
      <c r="P1177" t="s">
        <v>669</v>
      </c>
      <c r="Q1177" t="s">
        <v>6371</v>
      </c>
      <c r="R1177" t="str">
        <f t="shared" si="94"/>
        <v>Crime TV Shows</v>
      </c>
    </row>
    <row r="1178" spans="1:18" x14ac:dyDescent="0.2">
      <c r="A1178" t="s">
        <v>6372</v>
      </c>
      <c r="B1178" t="s">
        <v>1</v>
      </c>
      <c r="C1178" t="str">
        <f t="shared" si="90"/>
        <v>Born Racer</v>
      </c>
      <c r="D1178" t="s">
        <v>6373</v>
      </c>
      <c r="E1178" t="s">
        <v>6374</v>
      </c>
      <c r="F1178" t="str">
        <f t="shared" si="92"/>
        <v>Scott Dixon</v>
      </c>
      <c r="G1178" t="s">
        <v>6375</v>
      </c>
      <c r="H1178" t="s">
        <v>1236</v>
      </c>
      <c r="I1178" t="str">
        <f t="shared" si="93"/>
        <v>New Zealand</v>
      </c>
      <c r="J1178" t="str">
        <f>TRIM(Table1[[#This Row],[Oldest Country]])</f>
        <v>New Zealand</v>
      </c>
      <c r="K1178" s="17">
        <v>44081</v>
      </c>
      <c r="L1178" s="17" t="str">
        <f t="shared" si="91"/>
        <v>Mon</v>
      </c>
      <c r="M1178" s="17">
        <v>2018</v>
      </c>
      <c r="N1178" t="s">
        <v>154</v>
      </c>
      <c r="O1178" t="s">
        <v>572</v>
      </c>
      <c r="P1178" t="s">
        <v>267</v>
      </c>
      <c r="Q1178" t="s">
        <v>6376</v>
      </c>
      <c r="R1178" t="str">
        <f t="shared" si="94"/>
        <v>Documentaries</v>
      </c>
    </row>
    <row r="1179" spans="1:18" x14ac:dyDescent="0.2">
      <c r="A1179" t="s">
        <v>6377</v>
      </c>
      <c r="B1179" t="s">
        <v>1</v>
      </c>
      <c r="C1179" t="str">
        <f t="shared" si="90"/>
        <v>Mucho Mucho Amor</v>
      </c>
      <c r="D1179" t="s">
        <v>6378</v>
      </c>
      <c r="E1179" t="s">
        <v>6379</v>
      </c>
      <c r="F1179" t="str">
        <f t="shared" si="92"/>
        <v>Walter Mercado</v>
      </c>
      <c r="G1179" t="s">
        <v>6380</v>
      </c>
      <c r="H1179" t="s">
        <v>2</v>
      </c>
      <c r="I1179" t="str">
        <f t="shared" si="93"/>
        <v>United States</v>
      </c>
      <c r="J1179" t="str">
        <f>TRIM(Table1[[#This Row],[Oldest Country]])</f>
        <v>United States</v>
      </c>
      <c r="K1179" s="17">
        <v>44082</v>
      </c>
      <c r="L1179" s="17" t="str">
        <f t="shared" si="91"/>
        <v>Tue</v>
      </c>
      <c r="M1179" s="17">
        <v>2020</v>
      </c>
      <c r="N1179" t="s">
        <v>33</v>
      </c>
      <c r="O1179" t="s">
        <v>118</v>
      </c>
      <c r="P1179" t="s">
        <v>590</v>
      </c>
      <c r="Q1179" t="s">
        <v>6381</v>
      </c>
      <c r="R1179" t="str">
        <f t="shared" si="94"/>
        <v>Documentaries</v>
      </c>
    </row>
    <row r="1180" spans="1:18" x14ac:dyDescent="0.2">
      <c r="A1180" t="s">
        <v>6382</v>
      </c>
      <c r="B1180" t="s">
        <v>1</v>
      </c>
      <c r="C1180" t="str">
        <f t="shared" si="90"/>
        <v>The Long Dumb Road</v>
      </c>
      <c r="D1180" t="s">
        <v>6383</v>
      </c>
      <c r="E1180" t="s">
        <v>6384</v>
      </c>
      <c r="F1180" t="str">
        <f t="shared" si="92"/>
        <v>Tony Revolori</v>
      </c>
      <c r="G1180" t="s">
        <v>6385</v>
      </c>
      <c r="H1180" t="s">
        <v>2</v>
      </c>
      <c r="I1180" t="str">
        <f t="shared" si="93"/>
        <v>United States</v>
      </c>
      <c r="J1180" t="str">
        <f>TRIM(Table1[[#This Row],[Oldest Country]])</f>
        <v>United States</v>
      </c>
      <c r="K1180" s="17">
        <v>44083</v>
      </c>
      <c r="L1180" s="17" t="str">
        <f t="shared" si="91"/>
        <v>Wed</v>
      </c>
      <c r="M1180" s="17">
        <v>2018</v>
      </c>
      <c r="N1180" t="s">
        <v>154</v>
      </c>
      <c r="O1180" t="s">
        <v>18</v>
      </c>
      <c r="P1180" t="s">
        <v>816</v>
      </c>
      <c r="Q1180" t="s">
        <v>6386</v>
      </c>
      <c r="R1180" t="str">
        <f t="shared" si="94"/>
        <v>Comedies</v>
      </c>
    </row>
    <row r="1181" spans="1:18" x14ac:dyDescent="0.2">
      <c r="A1181" t="s">
        <v>6387</v>
      </c>
      <c r="B1181" t="s">
        <v>1</v>
      </c>
      <c r="C1181" t="str">
        <f t="shared" si="90"/>
        <v>Dr. Seuss' The Lorax</v>
      </c>
      <c r="D1181" t="s">
        <v>6388</v>
      </c>
      <c r="E1181" t="s">
        <v>6389</v>
      </c>
      <c r="F1181" t="str">
        <f t="shared" si="92"/>
        <v>Danny DeVito</v>
      </c>
      <c r="G1181" t="s">
        <v>6390</v>
      </c>
      <c r="H1181" t="s">
        <v>1134</v>
      </c>
      <c r="I1181" t="str">
        <f t="shared" si="93"/>
        <v>United States</v>
      </c>
      <c r="J1181" t="str">
        <f>TRIM(Table1[[#This Row],[Oldest Country]])</f>
        <v>United States</v>
      </c>
      <c r="K1181" s="17">
        <v>44084</v>
      </c>
      <c r="L1181" s="17" t="str">
        <f t="shared" si="91"/>
        <v>Thu</v>
      </c>
      <c r="M1181" s="17">
        <v>2012</v>
      </c>
      <c r="N1181" t="s">
        <v>17</v>
      </c>
      <c r="O1181" t="s">
        <v>536</v>
      </c>
      <c r="P1181" t="s">
        <v>19</v>
      </c>
      <c r="Q1181" t="s">
        <v>6391</v>
      </c>
      <c r="R1181" t="str">
        <f t="shared" si="94"/>
        <v>Children &amp; Family Movies</v>
      </c>
    </row>
    <row r="1182" spans="1:18" x14ac:dyDescent="0.2">
      <c r="A1182" t="s">
        <v>6394</v>
      </c>
      <c r="B1182" t="s">
        <v>1</v>
      </c>
      <c r="C1182" t="str">
        <f t="shared" si="90"/>
        <v>A Kid from Coney Island</v>
      </c>
      <c r="D1182" t="s">
        <v>6395</v>
      </c>
      <c r="E1182" t="s">
        <v>6396</v>
      </c>
      <c r="F1182" t="str">
        <f t="shared" si="92"/>
        <v>Stephon Marbury</v>
      </c>
      <c r="G1182" t="s">
        <v>6397</v>
      </c>
      <c r="H1182" t="s">
        <v>1113</v>
      </c>
      <c r="I1182" t="str">
        <f t="shared" si="93"/>
        <v>United States</v>
      </c>
      <c r="J1182" t="str">
        <f>TRIM(Table1[[#This Row],[Oldest Country]])</f>
        <v>United States</v>
      </c>
      <c r="K1182" s="17">
        <v>44085</v>
      </c>
      <c r="L1182" s="17" t="str">
        <f t="shared" si="91"/>
        <v>Fri</v>
      </c>
      <c r="M1182" s="17">
        <v>2019</v>
      </c>
      <c r="N1182" t="s">
        <v>8</v>
      </c>
      <c r="O1182" t="s">
        <v>572</v>
      </c>
      <c r="P1182" t="s">
        <v>267</v>
      </c>
      <c r="Q1182" t="s">
        <v>6398</v>
      </c>
      <c r="R1182" t="str">
        <f t="shared" si="94"/>
        <v>Documentaries</v>
      </c>
    </row>
    <row r="1183" spans="1:18" x14ac:dyDescent="0.2">
      <c r="A1183" t="s">
        <v>6399</v>
      </c>
      <c r="B1183" t="s">
        <v>1</v>
      </c>
      <c r="C1183" t="str">
        <f t="shared" si="90"/>
        <v>Aiyyaa</v>
      </c>
      <c r="D1183" t="s">
        <v>6400</v>
      </c>
      <c r="E1183" t="s">
        <v>6401</v>
      </c>
      <c r="F1183" t="str">
        <f t="shared" si="92"/>
        <v>Rani Mukerji</v>
      </c>
      <c r="G1183" t="s">
        <v>6402</v>
      </c>
      <c r="H1183" t="s">
        <v>14</v>
      </c>
      <c r="I1183" t="str">
        <f t="shared" si="93"/>
        <v>India</v>
      </c>
      <c r="J1183" t="str">
        <f>TRIM(Table1[[#This Row],[Oldest Country]])</f>
        <v>India</v>
      </c>
      <c r="K1183" s="17">
        <v>44086</v>
      </c>
      <c r="L1183" s="17" t="str">
        <f t="shared" si="91"/>
        <v>Sat</v>
      </c>
      <c r="M1183" s="17">
        <v>2012</v>
      </c>
      <c r="N1183" t="s">
        <v>33</v>
      </c>
      <c r="O1183" t="s">
        <v>3410</v>
      </c>
      <c r="P1183" t="s">
        <v>80</v>
      </c>
      <c r="Q1183" t="s">
        <v>6403</v>
      </c>
      <c r="R1183" t="str">
        <f t="shared" si="94"/>
        <v>Comedies</v>
      </c>
    </row>
    <row r="1184" spans="1:18" x14ac:dyDescent="0.2">
      <c r="A1184" t="s">
        <v>6404</v>
      </c>
      <c r="B1184" t="s">
        <v>1</v>
      </c>
      <c r="C1184" t="str">
        <f t="shared" si="90"/>
        <v>Bbuddah Hoga Terra Baap</v>
      </c>
      <c r="D1184" t="s">
        <v>6405</v>
      </c>
      <c r="E1184" t="s">
        <v>6406</v>
      </c>
      <c r="F1184" t="str">
        <f t="shared" si="92"/>
        <v>Amitabh Bachchan</v>
      </c>
      <c r="G1184" t="s">
        <v>6407</v>
      </c>
      <c r="H1184" t="s">
        <v>14</v>
      </c>
      <c r="I1184" t="str">
        <f t="shared" si="93"/>
        <v>India</v>
      </c>
      <c r="J1184" t="str">
        <f>TRIM(Table1[[#This Row],[Oldest Country]])</f>
        <v>India</v>
      </c>
      <c r="K1184" s="17">
        <v>44087</v>
      </c>
      <c r="L1184" s="17" t="str">
        <f t="shared" si="91"/>
        <v>Sun</v>
      </c>
      <c r="M1184" s="17">
        <v>2011</v>
      </c>
      <c r="N1184" t="s">
        <v>33</v>
      </c>
      <c r="O1184" t="s">
        <v>133</v>
      </c>
      <c r="P1184" t="s">
        <v>261</v>
      </c>
      <c r="Q1184" t="s">
        <v>6408</v>
      </c>
      <c r="R1184" t="str">
        <f t="shared" si="94"/>
        <v>Action &amp; Adventure</v>
      </c>
    </row>
    <row r="1185" spans="1:18" x14ac:dyDescent="0.2">
      <c r="A1185" t="s">
        <v>6409</v>
      </c>
      <c r="B1185" t="s">
        <v>1</v>
      </c>
      <c r="C1185" t="str">
        <f t="shared" si="90"/>
        <v>Blood Money</v>
      </c>
      <c r="D1185" t="s">
        <v>6410</v>
      </c>
      <c r="E1185" t="s">
        <v>6411</v>
      </c>
      <c r="F1185" t="str">
        <f t="shared" si="92"/>
        <v>Manish Chaudhary</v>
      </c>
      <c r="G1185" t="s">
        <v>6412</v>
      </c>
      <c r="H1185" t="s">
        <v>14</v>
      </c>
      <c r="I1185" t="str">
        <f t="shared" si="93"/>
        <v>India</v>
      </c>
      <c r="J1185" t="str">
        <f>TRIM(Table1[[#This Row],[Oldest Country]])</f>
        <v>India</v>
      </c>
      <c r="K1185" s="17">
        <v>44088</v>
      </c>
      <c r="L1185" s="17" t="str">
        <f t="shared" si="91"/>
        <v>Mon</v>
      </c>
      <c r="M1185" s="17">
        <v>2012</v>
      </c>
      <c r="N1185" t="s">
        <v>33</v>
      </c>
      <c r="O1185" t="s">
        <v>108</v>
      </c>
      <c r="P1185" t="s">
        <v>278</v>
      </c>
      <c r="Q1185" t="s">
        <v>6413</v>
      </c>
      <c r="R1185" t="str">
        <f t="shared" si="94"/>
        <v>Dramas</v>
      </c>
    </row>
    <row r="1186" spans="1:18" x14ac:dyDescent="0.2">
      <c r="A1186" t="s">
        <v>6414</v>
      </c>
      <c r="B1186" t="s">
        <v>1</v>
      </c>
      <c r="C1186" t="str">
        <f t="shared" si="90"/>
        <v>Bombay Talkies</v>
      </c>
      <c r="D1186" t="s">
        <v>6415</v>
      </c>
      <c r="E1186" t="s">
        <v>6416</v>
      </c>
      <c r="F1186" t="str">
        <f t="shared" si="92"/>
        <v>Rani Mukerji</v>
      </c>
      <c r="G1186" t="s">
        <v>6417</v>
      </c>
      <c r="H1186" t="s">
        <v>14</v>
      </c>
      <c r="I1186" t="str">
        <f t="shared" si="93"/>
        <v>India</v>
      </c>
      <c r="J1186" t="str">
        <f>TRIM(Table1[[#This Row],[Oldest Country]])</f>
        <v>India</v>
      </c>
      <c r="K1186" s="17">
        <v>44089</v>
      </c>
      <c r="L1186" s="17" t="str">
        <f t="shared" si="91"/>
        <v>Tue</v>
      </c>
      <c r="M1186" s="17">
        <v>2013</v>
      </c>
      <c r="N1186" t="s">
        <v>8</v>
      </c>
      <c r="O1186" t="s">
        <v>1210</v>
      </c>
      <c r="P1186" t="s">
        <v>50</v>
      </c>
      <c r="Q1186" t="s">
        <v>6418</v>
      </c>
      <c r="R1186" t="str">
        <f t="shared" si="94"/>
        <v>Dramas</v>
      </c>
    </row>
    <row r="1187" spans="1:18" x14ac:dyDescent="0.2">
      <c r="A1187" t="s">
        <v>6419</v>
      </c>
      <c r="B1187" t="s">
        <v>1</v>
      </c>
      <c r="C1187" t="str">
        <f t="shared" si="90"/>
        <v>Boss</v>
      </c>
      <c r="D1187" t="s">
        <v>6420</v>
      </c>
      <c r="E1187" t="s">
        <v>6421</v>
      </c>
      <c r="F1187" t="str">
        <f t="shared" si="92"/>
        <v>Akshay Kumar</v>
      </c>
      <c r="G1187" t="s">
        <v>6422</v>
      </c>
      <c r="H1187" t="s">
        <v>14</v>
      </c>
      <c r="I1187" t="str">
        <f t="shared" si="93"/>
        <v>India</v>
      </c>
      <c r="J1187" t="str">
        <f>TRIM(Table1[[#This Row],[Oldest Country]])</f>
        <v>India</v>
      </c>
      <c r="K1187" s="17">
        <v>44090</v>
      </c>
      <c r="L1187" s="17" t="str">
        <f t="shared" si="91"/>
        <v>Wed</v>
      </c>
      <c r="M1187" s="17">
        <v>2013</v>
      </c>
      <c r="N1187" t="s">
        <v>33</v>
      </c>
      <c r="O1187" t="s">
        <v>894</v>
      </c>
      <c r="P1187" t="s">
        <v>261</v>
      </c>
      <c r="Q1187" t="s">
        <v>6423</v>
      </c>
      <c r="R1187" t="str">
        <f t="shared" si="94"/>
        <v>Action &amp; Adventure</v>
      </c>
    </row>
    <row r="1188" spans="1:18" x14ac:dyDescent="0.2">
      <c r="A1188" t="s">
        <v>6424</v>
      </c>
      <c r="B1188" t="s">
        <v>1</v>
      </c>
      <c r="C1188" t="str">
        <f t="shared" si="90"/>
        <v>Budhia Singh</v>
      </c>
      <c r="D1188" t="s">
        <v>6425</v>
      </c>
      <c r="E1188" t="s">
        <v>6426</v>
      </c>
      <c r="F1188" t="str">
        <f t="shared" si="92"/>
        <v>Manoj Bajpayee</v>
      </c>
      <c r="G1188" t="s">
        <v>6427</v>
      </c>
      <c r="H1188" t="s">
        <v>14</v>
      </c>
      <c r="I1188" t="str">
        <f t="shared" si="93"/>
        <v>India</v>
      </c>
      <c r="J1188" t="str">
        <f>TRIM(Table1[[#This Row],[Oldest Country]])</f>
        <v>India</v>
      </c>
      <c r="K1188" s="17">
        <v>44091</v>
      </c>
      <c r="L1188" s="17" t="str">
        <f t="shared" si="91"/>
        <v>Thu</v>
      </c>
      <c r="M1188" s="17">
        <v>2016</v>
      </c>
      <c r="N1188" t="s">
        <v>8</v>
      </c>
      <c r="O1188" t="s">
        <v>211</v>
      </c>
      <c r="P1188" t="s">
        <v>26</v>
      </c>
      <c r="Q1188" t="s">
        <v>6428</v>
      </c>
      <c r="R1188" t="str">
        <f t="shared" si="94"/>
        <v>Dramas</v>
      </c>
    </row>
    <row r="1189" spans="1:18" x14ac:dyDescent="0.2">
      <c r="A1189" t="s">
        <v>6429</v>
      </c>
      <c r="B1189" t="s">
        <v>1</v>
      </c>
      <c r="C1189" t="str">
        <f t="shared" si="90"/>
        <v>Chashme Baddoor</v>
      </c>
      <c r="D1189" t="s">
        <v>6430</v>
      </c>
      <c r="E1189" t="s">
        <v>706</v>
      </c>
      <c r="F1189" t="str">
        <f t="shared" si="92"/>
        <v>Rishi Kapoor</v>
      </c>
      <c r="G1189" t="s">
        <v>6431</v>
      </c>
      <c r="H1189" t="s">
        <v>14</v>
      </c>
      <c r="I1189" t="str">
        <f t="shared" si="93"/>
        <v>India</v>
      </c>
      <c r="J1189" t="str">
        <f>TRIM(Table1[[#This Row],[Oldest Country]])</f>
        <v>India</v>
      </c>
      <c r="K1189" s="17">
        <v>44092</v>
      </c>
      <c r="L1189" s="17" t="str">
        <f t="shared" si="91"/>
        <v>Fri</v>
      </c>
      <c r="M1189" s="17">
        <v>2013</v>
      </c>
      <c r="N1189" t="s">
        <v>33</v>
      </c>
      <c r="O1189" t="s">
        <v>384</v>
      </c>
      <c r="P1189" t="s">
        <v>80</v>
      </c>
      <c r="Q1189" t="s">
        <v>6432</v>
      </c>
      <c r="R1189" t="str">
        <f t="shared" si="94"/>
        <v>Comedies</v>
      </c>
    </row>
    <row r="1190" spans="1:18" x14ac:dyDescent="0.2">
      <c r="A1190" t="s">
        <v>6433</v>
      </c>
      <c r="B1190" t="s">
        <v>1</v>
      </c>
      <c r="C1190" t="str">
        <f t="shared" si="90"/>
        <v>Dharam Sankat Mein</v>
      </c>
      <c r="D1190" t="s">
        <v>6434</v>
      </c>
      <c r="E1190" t="s">
        <v>6435</v>
      </c>
      <c r="F1190" t="str">
        <f t="shared" si="92"/>
        <v>Paresh Rawal</v>
      </c>
      <c r="G1190" t="s">
        <v>6436</v>
      </c>
      <c r="H1190" t="s">
        <v>14</v>
      </c>
      <c r="I1190" t="str">
        <f t="shared" si="93"/>
        <v>India</v>
      </c>
      <c r="J1190" t="str">
        <f>TRIM(Table1[[#This Row],[Oldest Country]])</f>
        <v>India</v>
      </c>
      <c r="K1190" s="17">
        <v>44093</v>
      </c>
      <c r="L1190" s="17" t="str">
        <f t="shared" si="91"/>
        <v>Sat</v>
      </c>
      <c r="M1190" s="17">
        <v>2015</v>
      </c>
      <c r="N1190" t="s">
        <v>53</v>
      </c>
      <c r="O1190" t="s">
        <v>49</v>
      </c>
      <c r="P1190" t="s">
        <v>250</v>
      </c>
      <c r="Q1190" t="s">
        <v>6437</v>
      </c>
      <c r="R1190" t="str">
        <f t="shared" si="94"/>
        <v>Comedies</v>
      </c>
    </row>
    <row r="1191" spans="1:18" x14ac:dyDescent="0.2">
      <c r="A1191" t="s">
        <v>6438</v>
      </c>
      <c r="B1191" t="s">
        <v>1</v>
      </c>
      <c r="C1191" t="str">
        <f t="shared" si="90"/>
        <v>Drishyam</v>
      </c>
      <c r="D1191" t="s">
        <v>6439</v>
      </c>
      <c r="E1191" t="s">
        <v>6440</v>
      </c>
      <c r="F1191" t="str">
        <f t="shared" si="92"/>
        <v>Ajay Devgn</v>
      </c>
      <c r="G1191" t="s">
        <v>6441</v>
      </c>
      <c r="H1191" t="s">
        <v>14</v>
      </c>
      <c r="I1191" t="str">
        <f t="shared" si="93"/>
        <v>India</v>
      </c>
      <c r="J1191" t="str">
        <f>TRIM(Table1[[#This Row],[Oldest Country]])</f>
        <v>India</v>
      </c>
      <c r="K1191" s="17">
        <v>44094</v>
      </c>
      <c r="L1191" s="17" t="str">
        <f t="shared" si="91"/>
        <v>Sun</v>
      </c>
      <c r="M1191" s="17">
        <v>2015</v>
      </c>
      <c r="N1191" t="s">
        <v>33</v>
      </c>
      <c r="O1191" t="s">
        <v>2790</v>
      </c>
      <c r="P1191" t="s">
        <v>109</v>
      </c>
      <c r="Q1191" t="s">
        <v>6442</v>
      </c>
      <c r="R1191" t="str">
        <f t="shared" si="94"/>
        <v>Dramas</v>
      </c>
    </row>
    <row r="1192" spans="1:18" x14ac:dyDescent="0.2">
      <c r="A1192" t="s">
        <v>6443</v>
      </c>
      <c r="B1192" t="s">
        <v>1</v>
      </c>
      <c r="C1192" t="str">
        <f t="shared" si="90"/>
        <v>Gabbar Is Back</v>
      </c>
      <c r="D1192" t="s">
        <v>6444</v>
      </c>
      <c r="E1192" t="s">
        <v>6445</v>
      </c>
      <c r="F1192" t="str">
        <f t="shared" si="92"/>
        <v>Akshay Kumar</v>
      </c>
      <c r="G1192" t="s">
        <v>6446</v>
      </c>
      <c r="H1192" t="s">
        <v>14</v>
      </c>
      <c r="I1192" t="str">
        <f t="shared" si="93"/>
        <v>India</v>
      </c>
      <c r="J1192" t="str">
        <f>TRIM(Table1[[#This Row],[Oldest Country]])</f>
        <v>India</v>
      </c>
      <c r="K1192" s="17">
        <v>44095</v>
      </c>
      <c r="L1192" s="17" t="str">
        <f t="shared" si="91"/>
        <v>Mon</v>
      </c>
      <c r="M1192" s="17">
        <v>2015</v>
      </c>
      <c r="N1192" t="s">
        <v>33</v>
      </c>
      <c r="O1192" t="s">
        <v>303</v>
      </c>
      <c r="P1192" t="s">
        <v>111</v>
      </c>
      <c r="Q1192" t="s">
        <v>6447</v>
      </c>
      <c r="R1192" t="str">
        <f t="shared" si="94"/>
        <v>Action &amp; Adventure</v>
      </c>
    </row>
    <row r="1193" spans="1:18" x14ac:dyDescent="0.2">
      <c r="A1193" t="s">
        <v>6448</v>
      </c>
      <c r="B1193" t="s">
        <v>1</v>
      </c>
      <c r="C1193" t="str">
        <f t="shared" si="90"/>
        <v>Gollu Aur Pappu</v>
      </c>
      <c r="D1193" t="s">
        <v>6449</v>
      </c>
      <c r="E1193" t="s">
        <v>6450</v>
      </c>
      <c r="F1193" t="str">
        <f t="shared" si="92"/>
        <v>Vir Das</v>
      </c>
      <c r="G1193" t="s">
        <v>6451</v>
      </c>
      <c r="H1193" t="s">
        <v>14</v>
      </c>
      <c r="I1193" t="str">
        <f t="shared" si="93"/>
        <v>India</v>
      </c>
      <c r="J1193" t="str">
        <f>TRIM(Table1[[#This Row],[Oldest Country]])</f>
        <v>India</v>
      </c>
      <c r="K1193" s="17">
        <v>44096</v>
      </c>
      <c r="L1193" s="17" t="str">
        <f t="shared" si="91"/>
        <v>Tue</v>
      </c>
      <c r="M1193" s="17">
        <v>2014</v>
      </c>
      <c r="N1193" t="s">
        <v>33</v>
      </c>
      <c r="O1193" t="s">
        <v>617</v>
      </c>
      <c r="P1193" t="s">
        <v>658</v>
      </c>
      <c r="Q1193" t="s">
        <v>6452</v>
      </c>
      <c r="R1193" t="str">
        <f t="shared" si="94"/>
        <v>Action &amp; Adventure</v>
      </c>
    </row>
    <row r="1194" spans="1:18" x14ac:dyDescent="0.2">
      <c r="A1194" t="s">
        <v>6453</v>
      </c>
      <c r="B1194" t="s">
        <v>6</v>
      </c>
      <c r="C1194" t="str">
        <f t="shared" si="90"/>
        <v>Hook</v>
      </c>
      <c r="D1194" t="s">
        <v>6454</v>
      </c>
      <c r="E1194" t="s">
        <v>6455</v>
      </c>
      <c r="F1194" t="str">
        <f t="shared" si="92"/>
        <v>Peemapol Panichtamrong</v>
      </c>
      <c r="G1194" t="s">
        <v>6456</v>
      </c>
      <c r="H1194" t="s">
        <v>1265</v>
      </c>
      <c r="I1194" t="str">
        <f t="shared" si="93"/>
        <v>Thailand</v>
      </c>
      <c r="J1194" t="str">
        <f>TRIM(Table1[[#This Row],[Oldest Country]])</f>
        <v>Thailand</v>
      </c>
      <c r="K1194" s="17">
        <v>44097</v>
      </c>
      <c r="L1194" s="17" t="str">
        <f t="shared" si="91"/>
        <v>Wed</v>
      </c>
      <c r="M1194" s="17">
        <v>2020</v>
      </c>
      <c r="N1194" t="s">
        <v>8</v>
      </c>
      <c r="O1194" t="s">
        <v>12</v>
      </c>
      <c r="P1194" t="s">
        <v>15</v>
      </c>
      <c r="Q1194" t="s">
        <v>6457</v>
      </c>
      <c r="R1194" t="str">
        <f t="shared" si="94"/>
        <v>International TV Shows</v>
      </c>
    </row>
    <row r="1195" spans="1:18" x14ac:dyDescent="0.2">
      <c r="A1195" t="s">
        <v>6458</v>
      </c>
      <c r="B1195" t="s">
        <v>1</v>
      </c>
      <c r="C1195" t="str">
        <f t="shared" si="90"/>
        <v>Inkaar</v>
      </c>
      <c r="D1195" t="s">
        <v>6459</v>
      </c>
      <c r="E1195" t="s">
        <v>5407</v>
      </c>
      <c r="F1195" t="str">
        <f t="shared" si="92"/>
        <v>Arjun Rampal</v>
      </c>
      <c r="G1195" t="s">
        <v>6460</v>
      </c>
      <c r="H1195" t="s">
        <v>14</v>
      </c>
      <c r="I1195" t="str">
        <f t="shared" si="93"/>
        <v>India</v>
      </c>
      <c r="J1195" t="str">
        <f>TRIM(Table1[[#This Row],[Oldest Country]])</f>
        <v>India</v>
      </c>
      <c r="K1195" s="17">
        <v>44098</v>
      </c>
      <c r="L1195" s="17" t="str">
        <f t="shared" si="91"/>
        <v>Thu</v>
      </c>
      <c r="M1195" s="17">
        <v>2013</v>
      </c>
      <c r="N1195" t="s">
        <v>8</v>
      </c>
      <c r="O1195" t="s">
        <v>25</v>
      </c>
      <c r="P1195" t="s">
        <v>278</v>
      </c>
      <c r="Q1195" t="s">
        <v>6461</v>
      </c>
      <c r="R1195" t="str">
        <f t="shared" si="94"/>
        <v>Dramas</v>
      </c>
    </row>
    <row r="1196" spans="1:18" x14ac:dyDescent="0.2">
      <c r="A1196" t="s">
        <v>6462</v>
      </c>
      <c r="B1196" t="s">
        <v>1</v>
      </c>
      <c r="C1196" t="str">
        <f t="shared" si="90"/>
        <v>Madras Caf√©</v>
      </c>
      <c r="D1196" t="s">
        <v>6463</v>
      </c>
      <c r="E1196" t="s">
        <v>6464</v>
      </c>
      <c r="F1196" t="str">
        <f t="shared" si="92"/>
        <v>John Abraham</v>
      </c>
      <c r="G1196" t="s">
        <v>6465</v>
      </c>
      <c r="H1196" t="s">
        <v>14</v>
      </c>
      <c r="I1196" t="str">
        <f t="shared" si="93"/>
        <v>India</v>
      </c>
      <c r="J1196" t="str">
        <f>TRIM(Table1[[#This Row],[Oldest Country]])</f>
        <v>India</v>
      </c>
      <c r="K1196" s="17">
        <v>44099</v>
      </c>
      <c r="L1196" s="17" t="str">
        <f t="shared" si="91"/>
        <v>Fri</v>
      </c>
      <c r="M1196" s="17">
        <v>2013</v>
      </c>
      <c r="N1196" t="s">
        <v>33</v>
      </c>
      <c r="O1196" t="s">
        <v>303</v>
      </c>
      <c r="P1196" t="s">
        <v>109</v>
      </c>
      <c r="Q1196" t="s">
        <v>6466</v>
      </c>
      <c r="R1196" t="str">
        <f t="shared" si="94"/>
        <v>Dramas</v>
      </c>
    </row>
    <row r="1197" spans="1:18" x14ac:dyDescent="0.2">
      <c r="A1197" t="s">
        <v>6467</v>
      </c>
      <c r="B1197" t="s">
        <v>1</v>
      </c>
      <c r="C1197" t="str">
        <f t="shared" si="90"/>
        <v>Mary Kom</v>
      </c>
      <c r="D1197" t="s">
        <v>6468</v>
      </c>
      <c r="E1197" t="s">
        <v>6469</v>
      </c>
      <c r="F1197" t="str">
        <f t="shared" si="92"/>
        <v>Priyanka Chopra</v>
      </c>
      <c r="G1197" t="s">
        <v>6470</v>
      </c>
      <c r="H1197" t="s">
        <v>14</v>
      </c>
      <c r="I1197" t="str">
        <f t="shared" si="93"/>
        <v>India</v>
      </c>
      <c r="J1197" t="str">
        <f>TRIM(Table1[[#This Row],[Oldest Country]])</f>
        <v>India</v>
      </c>
      <c r="K1197" s="17">
        <v>44100</v>
      </c>
      <c r="L1197" s="17" t="str">
        <f t="shared" si="91"/>
        <v>Sat</v>
      </c>
      <c r="M1197" s="17">
        <v>2014</v>
      </c>
      <c r="N1197" t="s">
        <v>53</v>
      </c>
      <c r="O1197" t="s">
        <v>422</v>
      </c>
      <c r="P1197" t="s">
        <v>2256</v>
      </c>
      <c r="Q1197" t="s">
        <v>6471</v>
      </c>
      <c r="R1197" t="str">
        <f t="shared" si="94"/>
        <v>Dramas</v>
      </c>
    </row>
    <row r="1198" spans="1:18" x14ac:dyDescent="0.2">
      <c r="A1198" t="s">
        <v>6472</v>
      </c>
      <c r="B1198" t="s">
        <v>1</v>
      </c>
      <c r="C1198" t="str">
        <f t="shared" si="90"/>
        <v>Michael</v>
      </c>
      <c r="D1198" t="s">
        <v>6473</v>
      </c>
      <c r="E1198" t="s">
        <v>3524</v>
      </c>
      <c r="F1198" t="str">
        <f t="shared" si="92"/>
        <v>Naseeruddin Shah</v>
      </c>
      <c r="G1198" t="s">
        <v>6474</v>
      </c>
      <c r="H1198" t="s">
        <v>14</v>
      </c>
      <c r="I1198" t="str">
        <f t="shared" si="93"/>
        <v>India</v>
      </c>
      <c r="J1198" t="str">
        <f>TRIM(Table1[[#This Row],[Oldest Country]])</f>
        <v>India</v>
      </c>
      <c r="K1198" s="17">
        <v>44101</v>
      </c>
      <c r="L1198" s="17" t="str">
        <f t="shared" si="91"/>
        <v>Sun</v>
      </c>
      <c r="M1198" s="17">
        <v>2011</v>
      </c>
      <c r="N1198" t="s">
        <v>8</v>
      </c>
      <c r="O1198" t="s">
        <v>536</v>
      </c>
      <c r="P1198" t="s">
        <v>26</v>
      </c>
      <c r="Q1198" t="s">
        <v>6475</v>
      </c>
      <c r="R1198" t="str">
        <f t="shared" si="94"/>
        <v>Dramas</v>
      </c>
    </row>
    <row r="1199" spans="1:18" x14ac:dyDescent="0.2">
      <c r="A1199" t="s">
        <v>6476</v>
      </c>
      <c r="B1199" t="s">
        <v>1</v>
      </c>
      <c r="C1199" t="str">
        <f t="shared" si="90"/>
        <v>Mumbai Delhi Mumbai</v>
      </c>
      <c r="D1199" t="s">
        <v>6477</v>
      </c>
      <c r="E1199" t="s">
        <v>5721</v>
      </c>
      <c r="F1199" t="str">
        <f t="shared" si="92"/>
        <v>Shiv Pandit</v>
      </c>
      <c r="G1199" t="s">
        <v>6478</v>
      </c>
      <c r="H1199" t="s">
        <v>14</v>
      </c>
      <c r="I1199" t="str">
        <f t="shared" si="93"/>
        <v>India</v>
      </c>
      <c r="J1199" t="str">
        <f>TRIM(Table1[[#This Row],[Oldest Country]])</f>
        <v>India</v>
      </c>
      <c r="K1199" s="17">
        <v>44102</v>
      </c>
      <c r="L1199" s="17" t="str">
        <f t="shared" si="91"/>
        <v>Mon</v>
      </c>
      <c r="M1199" s="17">
        <v>2014</v>
      </c>
      <c r="N1199" t="s">
        <v>8</v>
      </c>
      <c r="O1199" t="s">
        <v>625</v>
      </c>
      <c r="P1199" t="s">
        <v>75</v>
      </c>
      <c r="Q1199" t="s">
        <v>6479</v>
      </c>
      <c r="R1199" t="str">
        <f t="shared" si="94"/>
        <v>Comedies</v>
      </c>
    </row>
    <row r="1200" spans="1:18" x14ac:dyDescent="0.2">
      <c r="A1200" t="s">
        <v>6480</v>
      </c>
      <c r="B1200" t="s">
        <v>1</v>
      </c>
      <c r="C1200" t="str">
        <f t="shared" si="90"/>
        <v>Oh My God</v>
      </c>
      <c r="D1200" t="s">
        <v>6481</v>
      </c>
      <c r="E1200" t="s">
        <v>6482</v>
      </c>
      <c r="F1200" t="str">
        <f t="shared" si="92"/>
        <v>Akshay Kumar</v>
      </c>
      <c r="G1200" t="s">
        <v>6483</v>
      </c>
      <c r="H1200" t="s">
        <v>14</v>
      </c>
      <c r="I1200" t="str">
        <f t="shared" si="93"/>
        <v>India</v>
      </c>
      <c r="J1200" t="str">
        <f>TRIM(Table1[[#This Row],[Oldest Country]])</f>
        <v>India</v>
      </c>
      <c r="K1200" s="17">
        <v>44103</v>
      </c>
      <c r="L1200" s="17" t="str">
        <f t="shared" si="91"/>
        <v>Tue</v>
      </c>
      <c r="M1200" s="17">
        <v>2012</v>
      </c>
      <c r="N1200" t="s">
        <v>53</v>
      </c>
      <c r="O1200" t="s">
        <v>635</v>
      </c>
      <c r="P1200" t="s">
        <v>250</v>
      </c>
      <c r="Q1200" t="s">
        <v>6484</v>
      </c>
      <c r="R1200" t="str">
        <f t="shared" si="94"/>
        <v>Comedies</v>
      </c>
    </row>
    <row r="1201" spans="1:18" x14ac:dyDescent="0.2">
      <c r="A1201" t="s">
        <v>6485</v>
      </c>
      <c r="B1201" t="s">
        <v>1</v>
      </c>
      <c r="C1201" t="str">
        <f t="shared" si="90"/>
        <v>One by Two</v>
      </c>
      <c r="D1201" t="s">
        <v>6486</v>
      </c>
      <c r="E1201" t="s">
        <v>6487</v>
      </c>
      <c r="F1201" t="str">
        <f t="shared" si="92"/>
        <v>Abhay Deol</v>
      </c>
      <c r="G1201" t="s">
        <v>6488</v>
      </c>
      <c r="H1201" t="s">
        <v>14</v>
      </c>
      <c r="I1201" t="str">
        <f t="shared" si="93"/>
        <v>India</v>
      </c>
      <c r="J1201" t="str">
        <f>TRIM(Table1[[#This Row],[Oldest Country]])</f>
        <v>India</v>
      </c>
      <c r="K1201" s="17">
        <v>44104</v>
      </c>
      <c r="L1201" s="17" t="str">
        <f t="shared" si="91"/>
        <v>Wed</v>
      </c>
      <c r="M1201" s="17">
        <v>2014</v>
      </c>
      <c r="N1201" t="s">
        <v>33</v>
      </c>
      <c r="O1201" t="s">
        <v>675</v>
      </c>
      <c r="P1201" t="s">
        <v>250</v>
      </c>
      <c r="Q1201" t="s">
        <v>6489</v>
      </c>
      <c r="R1201" t="str">
        <f t="shared" si="94"/>
        <v>Comedies</v>
      </c>
    </row>
    <row r="1202" spans="1:18" x14ac:dyDescent="0.2">
      <c r="A1202" t="s">
        <v>6490</v>
      </c>
      <c r="B1202" t="s">
        <v>1</v>
      </c>
      <c r="C1202" t="str">
        <f t="shared" si="90"/>
        <v>Only</v>
      </c>
      <c r="D1202" t="s">
        <v>6491</v>
      </c>
      <c r="E1202" t="s">
        <v>6492</v>
      </c>
      <c r="F1202" t="str">
        <f t="shared" si="92"/>
        <v>Freida Pinto</v>
      </c>
      <c r="G1202" t="s">
        <v>6493</v>
      </c>
      <c r="H1202" t="s">
        <v>2</v>
      </c>
      <c r="I1202" t="str">
        <f t="shared" si="93"/>
        <v>United States</v>
      </c>
      <c r="J1202" t="str">
        <f>TRIM(Table1[[#This Row],[Oldest Country]])</f>
        <v>United States</v>
      </c>
      <c r="K1202" s="17">
        <v>44105</v>
      </c>
      <c r="L1202" s="17" t="str">
        <f t="shared" si="91"/>
        <v>Thu</v>
      </c>
      <c r="M1202" s="17">
        <v>2019</v>
      </c>
      <c r="N1202" t="s">
        <v>8</v>
      </c>
      <c r="O1202" t="s">
        <v>92</v>
      </c>
      <c r="P1202" t="s">
        <v>766</v>
      </c>
      <c r="Q1202" t="s">
        <v>6494</v>
      </c>
      <c r="R1202" t="str">
        <f t="shared" si="94"/>
        <v>Dramas</v>
      </c>
    </row>
    <row r="1203" spans="1:18" x14ac:dyDescent="0.2">
      <c r="A1203" t="s">
        <v>6495</v>
      </c>
      <c r="B1203" t="s">
        <v>1</v>
      </c>
      <c r="C1203" t="str">
        <f t="shared" si="90"/>
        <v>Penalty</v>
      </c>
      <c r="D1203" t="s">
        <v>6496</v>
      </c>
      <c r="E1203" t="s">
        <v>6497</v>
      </c>
      <c r="F1203" t="str">
        <f t="shared" si="92"/>
        <v>Lukram Smil</v>
      </c>
      <c r="G1203" t="s">
        <v>6498</v>
      </c>
      <c r="H1203" t="s">
        <v>14</v>
      </c>
      <c r="I1203" t="str">
        <f t="shared" si="93"/>
        <v>India</v>
      </c>
      <c r="J1203" t="str">
        <f>TRIM(Table1[[#This Row],[Oldest Country]])</f>
        <v>India</v>
      </c>
      <c r="K1203" s="17">
        <v>44106</v>
      </c>
      <c r="L1203" s="17" t="str">
        <f t="shared" si="91"/>
        <v>Fri</v>
      </c>
      <c r="M1203" s="17">
        <v>2019</v>
      </c>
      <c r="N1203" t="s">
        <v>33</v>
      </c>
      <c r="O1203" t="s">
        <v>25</v>
      </c>
      <c r="P1203" t="s">
        <v>26</v>
      </c>
      <c r="Q1203" t="s">
        <v>6499</v>
      </c>
      <c r="R1203" t="str">
        <f t="shared" si="94"/>
        <v>Dramas</v>
      </c>
    </row>
    <row r="1204" spans="1:18" x14ac:dyDescent="0.2">
      <c r="A1204" t="s">
        <v>6500</v>
      </c>
      <c r="B1204" t="s">
        <v>1</v>
      </c>
      <c r="C1204" t="str">
        <f t="shared" si="90"/>
        <v>Players</v>
      </c>
      <c r="D1204" t="s">
        <v>6501</v>
      </c>
      <c r="E1204" t="s">
        <v>6502</v>
      </c>
      <c r="F1204" t="str">
        <f t="shared" si="92"/>
        <v>Vinod Khanna</v>
      </c>
      <c r="G1204" t="s">
        <v>6503</v>
      </c>
      <c r="H1204" t="s">
        <v>14</v>
      </c>
      <c r="I1204" t="str">
        <f t="shared" si="93"/>
        <v>India</v>
      </c>
      <c r="J1204" t="str">
        <f>TRIM(Table1[[#This Row],[Oldest Country]])</f>
        <v>India</v>
      </c>
      <c r="K1204" s="17">
        <v>44107</v>
      </c>
      <c r="L1204" s="17" t="str">
        <f t="shared" si="91"/>
        <v>Sat</v>
      </c>
      <c r="M1204" s="17">
        <v>2012</v>
      </c>
      <c r="N1204" t="s">
        <v>33</v>
      </c>
      <c r="O1204" t="s">
        <v>2790</v>
      </c>
      <c r="P1204" t="s">
        <v>483</v>
      </c>
      <c r="Q1204" t="s">
        <v>6504</v>
      </c>
      <c r="R1204" t="str">
        <f t="shared" si="94"/>
        <v>Action &amp; Adventure</v>
      </c>
    </row>
    <row r="1205" spans="1:18" x14ac:dyDescent="0.2">
      <c r="A1205" t="s">
        <v>6505</v>
      </c>
      <c r="B1205" t="s">
        <v>1</v>
      </c>
      <c r="C1205" t="str">
        <f t="shared" si="90"/>
        <v>Pyaar Ka Punchnama 2</v>
      </c>
      <c r="D1205" t="s">
        <v>6506</v>
      </c>
      <c r="E1205" t="s">
        <v>6507</v>
      </c>
      <c r="F1205" t="str">
        <f t="shared" si="92"/>
        <v>Kartik Aaryan</v>
      </c>
      <c r="G1205" t="s">
        <v>6508</v>
      </c>
      <c r="H1205" t="s">
        <v>14</v>
      </c>
      <c r="I1205" t="str">
        <f t="shared" si="93"/>
        <v>India</v>
      </c>
      <c r="J1205" t="str">
        <f>TRIM(Table1[[#This Row],[Oldest Country]])</f>
        <v>India</v>
      </c>
      <c r="K1205" s="17">
        <v>44108</v>
      </c>
      <c r="L1205" s="17" t="str">
        <f t="shared" si="91"/>
        <v>Sun</v>
      </c>
      <c r="M1205" s="17">
        <v>2015</v>
      </c>
      <c r="N1205" t="s">
        <v>8</v>
      </c>
      <c r="O1205" t="s">
        <v>687</v>
      </c>
      <c r="P1205" t="s">
        <v>250</v>
      </c>
      <c r="Q1205" t="s">
        <v>6509</v>
      </c>
      <c r="R1205" t="str">
        <f t="shared" si="94"/>
        <v>Comedies</v>
      </c>
    </row>
    <row r="1206" spans="1:18" x14ac:dyDescent="0.2">
      <c r="A1206" t="s">
        <v>6510</v>
      </c>
      <c r="B1206" t="s">
        <v>1</v>
      </c>
      <c r="C1206" t="str">
        <f t="shared" si="90"/>
        <v>Queen</v>
      </c>
      <c r="D1206" t="s">
        <v>6511</v>
      </c>
      <c r="E1206" t="s">
        <v>6512</v>
      </c>
      <c r="F1206" t="str">
        <f t="shared" si="92"/>
        <v>Kangana Ranaut</v>
      </c>
      <c r="G1206" t="s">
        <v>6513</v>
      </c>
      <c r="H1206" t="s">
        <v>14</v>
      </c>
      <c r="I1206" t="str">
        <f t="shared" si="93"/>
        <v>India</v>
      </c>
      <c r="J1206" t="str">
        <f>TRIM(Table1[[#This Row],[Oldest Country]])</f>
        <v>India</v>
      </c>
      <c r="K1206" s="17">
        <v>44109</v>
      </c>
      <c r="L1206" s="17" t="str">
        <f t="shared" si="91"/>
        <v>Mon</v>
      </c>
      <c r="M1206" s="17">
        <v>2014</v>
      </c>
      <c r="N1206" t="s">
        <v>8</v>
      </c>
      <c r="O1206" t="s">
        <v>1164</v>
      </c>
      <c r="P1206" t="s">
        <v>250</v>
      </c>
      <c r="Q1206" t="s">
        <v>6514</v>
      </c>
      <c r="R1206" t="str">
        <f t="shared" si="94"/>
        <v>Comedies</v>
      </c>
    </row>
    <row r="1207" spans="1:18" x14ac:dyDescent="0.2">
      <c r="A1207" t="s">
        <v>6515</v>
      </c>
      <c r="B1207" t="s">
        <v>1</v>
      </c>
      <c r="C1207" t="str">
        <f t="shared" si="90"/>
        <v>Shaitan</v>
      </c>
      <c r="D1207" t="s">
        <v>6516</v>
      </c>
      <c r="E1207" t="s">
        <v>3143</v>
      </c>
      <c r="F1207" t="str">
        <f t="shared" si="92"/>
        <v>Rajeev Khandelwal</v>
      </c>
      <c r="G1207" t="s">
        <v>6517</v>
      </c>
      <c r="H1207" t="s">
        <v>14</v>
      </c>
      <c r="I1207" t="str">
        <f t="shared" si="93"/>
        <v>India</v>
      </c>
      <c r="J1207" t="str">
        <f>TRIM(Table1[[#This Row],[Oldest Country]])</f>
        <v>India</v>
      </c>
      <c r="K1207" s="17">
        <v>44110</v>
      </c>
      <c r="L1207" s="17" t="str">
        <f t="shared" si="91"/>
        <v>Tue</v>
      </c>
      <c r="M1207" s="17">
        <v>2011</v>
      </c>
      <c r="N1207" t="s">
        <v>8</v>
      </c>
      <c r="O1207" t="s">
        <v>1453</v>
      </c>
      <c r="P1207" t="s">
        <v>4084</v>
      </c>
      <c r="Q1207" t="s">
        <v>6518</v>
      </c>
      <c r="R1207" t="str">
        <f t="shared" si="94"/>
        <v>Action &amp; Adventure</v>
      </c>
    </row>
    <row r="1208" spans="1:18" x14ac:dyDescent="0.2">
      <c r="A1208" t="s">
        <v>6519</v>
      </c>
      <c r="B1208" t="s">
        <v>1</v>
      </c>
      <c r="C1208" t="str">
        <f t="shared" si="90"/>
        <v>Special 26</v>
      </c>
      <c r="D1208" t="s">
        <v>6520</v>
      </c>
      <c r="E1208" t="s">
        <v>6521</v>
      </c>
      <c r="F1208" t="str">
        <f t="shared" si="92"/>
        <v>Akshay Kumar</v>
      </c>
      <c r="G1208" t="s">
        <v>6522</v>
      </c>
      <c r="H1208" t="s">
        <v>14</v>
      </c>
      <c r="I1208" t="str">
        <f t="shared" si="93"/>
        <v>India</v>
      </c>
      <c r="J1208" t="str">
        <f>TRIM(Table1[[#This Row],[Oldest Country]])</f>
        <v>India</v>
      </c>
      <c r="K1208" s="17">
        <v>44111</v>
      </c>
      <c r="L1208" s="17" t="str">
        <f t="shared" si="91"/>
        <v>Wed</v>
      </c>
      <c r="M1208" s="17">
        <v>2013</v>
      </c>
      <c r="N1208" t="s">
        <v>53</v>
      </c>
      <c r="O1208" t="s">
        <v>1810</v>
      </c>
      <c r="P1208" t="s">
        <v>109</v>
      </c>
      <c r="Q1208" t="s">
        <v>6523</v>
      </c>
      <c r="R1208" t="str">
        <f t="shared" si="94"/>
        <v>Dramas</v>
      </c>
    </row>
    <row r="1209" spans="1:18" x14ac:dyDescent="0.2">
      <c r="A1209" t="s">
        <v>6524</v>
      </c>
      <c r="B1209" t="s">
        <v>1</v>
      </c>
      <c r="C1209" t="str">
        <f t="shared" si="90"/>
        <v>Tanu Weds Manu</v>
      </c>
      <c r="D1209" t="s">
        <v>6525</v>
      </c>
      <c r="E1209" t="s">
        <v>6526</v>
      </c>
      <c r="F1209" t="str">
        <f t="shared" si="92"/>
        <v>Madhavan</v>
      </c>
      <c r="G1209" t="s">
        <v>6527</v>
      </c>
      <c r="H1209" t="s">
        <v>14</v>
      </c>
      <c r="I1209" t="str">
        <f t="shared" si="93"/>
        <v>India</v>
      </c>
      <c r="J1209" t="str">
        <f>TRIM(Table1[[#This Row],[Oldest Country]])</f>
        <v>India</v>
      </c>
      <c r="K1209" s="17">
        <v>44112</v>
      </c>
      <c r="L1209" s="17" t="str">
        <f t="shared" si="91"/>
        <v>Thu</v>
      </c>
      <c r="M1209" s="17">
        <v>2011</v>
      </c>
      <c r="N1209" t="s">
        <v>33</v>
      </c>
      <c r="O1209" t="s">
        <v>336</v>
      </c>
      <c r="P1209" t="s">
        <v>250</v>
      </c>
      <c r="Q1209" t="s">
        <v>6528</v>
      </c>
      <c r="R1209" t="str">
        <f t="shared" si="94"/>
        <v>Comedies</v>
      </c>
    </row>
    <row r="1210" spans="1:18" x14ac:dyDescent="0.2">
      <c r="A1210" t="s">
        <v>6529</v>
      </c>
      <c r="B1210" t="s">
        <v>1</v>
      </c>
      <c r="C1210" t="str">
        <f t="shared" si="90"/>
        <v>What the Fish</v>
      </c>
      <c r="D1210" t="s">
        <v>6530</v>
      </c>
      <c r="E1210" t="s">
        <v>6531</v>
      </c>
      <c r="F1210" t="str">
        <f t="shared" si="92"/>
        <v>Dimple Kapadia</v>
      </c>
      <c r="G1210" t="s">
        <v>6532</v>
      </c>
      <c r="H1210" t="s">
        <v>14</v>
      </c>
      <c r="I1210" t="str">
        <f t="shared" si="93"/>
        <v>India</v>
      </c>
      <c r="J1210" t="str">
        <f>TRIM(Table1[[#This Row],[Oldest Country]])</f>
        <v>India</v>
      </c>
      <c r="K1210" s="17">
        <v>44113</v>
      </c>
      <c r="L1210" s="17" t="str">
        <f t="shared" si="91"/>
        <v>Fri</v>
      </c>
      <c r="M1210" s="17">
        <v>2013</v>
      </c>
      <c r="N1210" t="s">
        <v>33</v>
      </c>
      <c r="O1210" t="s">
        <v>118</v>
      </c>
      <c r="P1210" t="s">
        <v>66</v>
      </c>
      <c r="Q1210" t="s">
        <v>6533</v>
      </c>
      <c r="R1210" t="str">
        <f t="shared" si="94"/>
        <v>Comedies</v>
      </c>
    </row>
    <row r="1211" spans="1:18" x14ac:dyDescent="0.2">
      <c r="A1211" t="s">
        <v>6534</v>
      </c>
      <c r="B1211" t="s">
        <v>1</v>
      </c>
      <c r="C1211" t="str">
        <f t="shared" si="90"/>
        <v>Desperados</v>
      </c>
      <c r="D1211" t="s">
        <v>6535</v>
      </c>
      <c r="E1211" t="s">
        <v>6536</v>
      </c>
      <c r="F1211" t="str">
        <f t="shared" si="92"/>
        <v>Nasim Pedrad</v>
      </c>
      <c r="G1211" t="s">
        <v>6537</v>
      </c>
      <c r="H1211" t="s">
        <v>2</v>
      </c>
      <c r="I1211" t="str">
        <f t="shared" si="93"/>
        <v>United States</v>
      </c>
      <c r="J1211" t="str">
        <f>TRIM(Table1[[#This Row],[Oldest Country]])</f>
        <v>United States</v>
      </c>
      <c r="K1211" s="17">
        <v>44114</v>
      </c>
      <c r="L1211" s="17" t="str">
        <f t="shared" si="91"/>
        <v>Sat</v>
      </c>
      <c r="M1211" s="17">
        <v>2020</v>
      </c>
      <c r="N1211" t="s">
        <v>8</v>
      </c>
      <c r="O1211" t="s">
        <v>625</v>
      </c>
      <c r="P1211" t="s">
        <v>318</v>
      </c>
      <c r="Q1211" t="s">
        <v>6538</v>
      </c>
      <c r="R1211" t="str">
        <f t="shared" si="94"/>
        <v>Comedies</v>
      </c>
    </row>
    <row r="1212" spans="1:18" x14ac:dyDescent="0.2">
      <c r="A1212" t="s">
        <v>6539</v>
      </c>
      <c r="B1212" t="s">
        <v>1</v>
      </c>
      <c r="C1212" t="str">
        <f t="shared" si="90"/>
        <v>Hunter in the Blue Side of Manchester</v>
      </c>
      <c r="D1212" t="s">
        <v>6540</v>
      </c>
      <c r="E1212" t="s">
        <v>6541</v>
      </c>
      <c r="F1212" t="str">
        <f t="shared" si="92"/>
        <v>Adipati Dolken</v>
      </c>
      <c r="G1212" t="s">
        <v>6542</v>
      </c>
      <c r="H1212" t="s">
        <v>6543</v>
      </c>
      <c r="I1212" t="str">
        <f t="shared" si="93"/>
        <v>Indonesia</v>
      </c>
      <c r="J1212" t="str">
        <f>TRIM(Table1[[#This Row],[Oldest Country]])</f>
        <v>Indonesia</v>
      </c>
      <c r="K1212" s="17">
        <v>44115</v>
      </c>
      <c r="L1212" s="17" t="str">
        <f t="shared" si="91"/>
        <v>Sun</v>
      </c>
      <c r="M1212" s="17">
        <v>2020</v>
      </c>
      <c r="N1212" t="s">
        <v>8</v>
      </c>
      <c r="O1212" t="s">
        <v>572</v>
      </c>
      <c r="P1212" t="s">
        <v>50</v>
      </c>
      <c r="Q1212" t="s">
        <v>6544</v>
      </c>
      <c r="R1212" t="str">
        <f t="shared" si="94"/>
        <v>Dramas</v>
      </c>
    </row>
    <row r="1213" spans="1:18" x14ac:dyDescent="0.2">
      <c r="A1213" t="s">
        <v>6545</v>
      </c>
      <c r="B1213" t="s">
        <v>1</v>
      </c>
      <c r="C1213" t="str">
        <f t="shared" si="90"/>
        <v>I Am Not Your Negro</v>
      </c>
      <c r="D1213" t="s">
        <v>6546</v>
      </c>
      <c r="E1213" t="s">
        <v>6547</v>
      </c>
      <c r="F1213" t="str">
        <f t="shared" si="92"/>
        <v>Samuel L. Jackson</v>
      </c>
      <c r="G1213" t="s">
        <v>6548</v>
      </c>
      <c r="H1213" t="s">
        <v>6549</v>
      </c>
      <c r="I1213" t="str">
        <f t="shared" si="93"/>
        <v>Switzerland</v>
      </c>
      <c r="J1213" t="str">
        <f>TRIM(Table1[[#This Row],[Oldest Country]])</f>
        <v>Switzerland</v>
      </c>
      <c r="K1213" s="17">
        <v>44116</v>
      </c>
      <c r="L1213" s="17" t="str">
        <f t="shared" si="91"/>
        <v>Mon</v>
      </c>
      <c r="M1213" s="17">
        <v>2017</v>
      </c>
      <c r="N1213" t="s">
        <v>3</v>
      </c>
      <c r="O1213" t="s">
        <v>60</v>
      </c>
      <c r="P1213" t="s">
        <v>5</v>
      </c>
      <c r="Q1213" t="s">
        <v>6550</v>
      </c>
      <c r="R1213" t="str">
        <f t="shared" si="94"/>
        <v>Documentaries</v>
      </c>
    </row>
    <row r="1214" spans="1:18" x14ac:dyDescent="0.2">
      <c r="A1214" t="s">
        <v>6551</v>
      </c>
      <c r="B1214" t="s">
        <v>1</v>
      </c>
      <c r="C1214" t="str">
        <f t="shared" si="90"/>
        <v>The Perfect Picture</v>
      </c>
      <c r="D1214" t="s">
        <v>6552</v>
      </c>
      <c r="E1214" t="s">
        <v>6553</v>
      </c>
      <c r="F1214" t="str">
        <f t="shared" si="92"/>
        <v>Jackie Appiah</v>
      </c>
      <c r="G1214" t="s">
        <v>6554</v>
      </c>
      <c r="H1214" t="s">
        <v>6555</v>
      </c>
      <c r="I1214" t="str">
        <f t="shared" si="93"/>
        <v>Ghana</v>
      </c>
      <c r="J1214" t="str">
        <f>TRIM(Table1[[#This Row],[Oldest Country]])</f>
        <v>Ghana</v>
      </c>
      <c r="K1214" s="17">
        <v>44117</v>
      </c>
      <c r="L1214" s="17" t="str">
        <f t="shared" si="91"/>
        <v>Tue</v>
      </c>
      <c r="M1214" s="17">
        <v>2019</v>
      </c>
      <c r="N1214" t="s">
        <v>8</v>
      </c>
      <c r="O1214" t="s">
        <v>1044</v>
      </c>
      <c r="P1214" t="s">
        <v>250</v>
      </c>
      <c r="Q1214" t="s">
        <v>6556</v>
      </c>
      <c r="R1214" t="str">
        <f t="shared" si="94"/>
        <v>Comedies</v>
      </c>
    </row>
    <row r="1215" spans="1:18" x14ac:dyDescent="0.2">
      <c r="A1215" t="s">
        <v>6557</v>
      </c>
      <c r="B1215" t="s">
        <v>1</v>
      </c>
      <c r="C1215" t="str">
        <f t="shared" si="90"/>
        <v>Thiago Ventura</v>
      </c>
      <c r="D1215" t="s">
        <v>6558</v>
      </c>
      <c r="E1215" t="s">
        <v>6559</v>
      </c>
      <c r="F1215" t="str">
        <f t="shared" si="92"/>
        <v>Thiago Ventura</v>
      </c>
      <c r="G1215" t="s">
        <v>6560</v>
      </c>
      <c r="H1215" t="s">
        <v>929</v>
      </c>
      <c r="I1215" t="str">
        <f t="shared" si="93"/>
        <v>Brazil</v>
      </c>
      <c r="J1215" t="str">
        <f>TRIM(Table1[[#This Row],[Oldest Country]])</f>
        <v>Brazil</v>
      </c>
      <c r="K1215" s="17">
        <v>44118</v>
      </c>
      <c r="L1215" s="17" t="str">
        <f t="shared" si="91"/>
        <v>Wed</v>
      </c>
      <c r="M1215" s="17">
        <v>2020</v>
      </c>
      <c r="N1215" t="s">
        <v>8</v>
      </c>
      <c r="O1215" t="s">
        <v>436</v>
      </c>
      <c r="P1215" t="s">
        <v>851</v>
      </c>
      <c r="Q1215" t="s">
        <v>6561</v>
      </c>
      <c r="R1215" t="str">
        <f t="shared" si="94"/>
        <v>Stand-Up Comedy</v>
      </c>
    </row>
    <row r="1216" spans="1:18" x14ac:dyDescent="0.2">
      <c r="A1216" t="s">
        <v>6562</v>
      </c>
      <c r="B1216" t="s">
        <v>1</v>
      </c>
      <c r="C1216" t="str">
        <f t="shared" si="90"/>
        <v>#AnneFrank - Parallel Stories</v>
      </c>
      <c r="D1216" t="s">
        <v>6563</v>
      </c>
      <c r="E1216" t="s">
        <v>6564</v>
      </c>
      <c r="F1216" t="str">
        <f t="shared" si="92"/>
        <v>Helen Mirren</v>
      </c>
      <c r="G1216" t="s">
        <v>6565</v>
      </c>
      <c r="H1216" t="s">
        <v>825</v>
      </c>
      <c r="I1216" t="str">
        <f t="shared" si="93"/>
        <v>Italy</v>
      </c>
      <c r="J1216" t="str">
        <f>TRIM(Table1[[#This Row],[Oldest Country]])</f>
        <v>Italy</v>
      </c>
      <c r="K1216" s="17">
        <v>44119</v>
      </c>
      <c r="L1216" s="17" t="str">
        <f t="shared" si="91"/>
        <v>Thu</v>
      </c>
      <c r="M1216" s="17">
        <v>2019</v>
      </c>
      <c r="N1216" t="s">
        <v>33</v>
      </c>
      <c r="O1216" t="s">
        <v>211</v>
      </c>
      <c r="P1216" t="s">
        <v>58</v>
      </c>
      <c r="Q1216" t="s">
        <v>6566</v>
      </c>
      <c r="R1216" t="str">
        <f t="shared" si="94"/>
        <v>Documentaries</v>
      </c>
    </row>
    <row r="1217" spans="1:18" x14ac:dyDescent="0.2">
      <c r="A1217" t="s">
        <v>6567</v>
      </c>
      <c r="B1217" t="s">
        <v>6</v>
      </c>
      <c r="C1217" t="str">
        <f t="shared" si="90"/>
        <v>Abby Hatcher</v>
      </c>
      <c r="D1217" t="s">
        <v>6568</v>
      </c>
      <c r="E1217" t="s">
        <v>6569</v>
      </c>
      <c r="F1217" t="str">
        <f t="shared" si="92"/>
        <v>Macy Drouin</v>
      </c>
      <c r="G1217" t="s">
        <v>6570</v>
      </c>
      <c r="H1217" t="s">
        <v>360</v>
      </c>
      <c r="I1217" t="str">
        <f t="shared" si="93"/>
        <v>United States</v>
      </c>
      <c r="J1217" t="str">
        <f>TRIM(Table1[[#This Row],[Oldest Country]])</f>
        <v>United States</v>
      </c>
      <c r="K1217" s="17">
        <v>44120</v>
      </c>
      <c r="L1217" s="17" t="str">
        <f t="shared" si="91"/>
        <v>Fri</v>
      </c>
      <c r="M1217" s="17">
        <v>2019</v>
      </c>
      <c r="N1217" t="s">
        <v>68</v>
      </c>
      <c r="O1217" t="s">
        <v>12</v>
      </c>
      <c r="P1217" t="s">
        <v>107</v>
      </c>
      <c r="Q1217" t="s">
        <v>6571</v>
      </c>
      <c r="R1217" t="str">
        <f t="shared" si="94"/>
        <v>Kids' TV</v>
      </c>
    </row>
    <row r="1218" spans="1:18" x14ac:dyDescent="0.2">
      <c r="A1218" t="s">
        <v>6572</v>
      </c>
      <c r="B1218" t="s">
        <v>1</v>
      </c>
      <c r="C1218" t="str">
        <f t="shared" ref="C1218:C1281" si="95">IFERROR(LEFT(D1218, FIND(":", D1218)-1), D1218)</f>
        <v>Ad√∫</v>
      </c>
      <c r="D1218" t="s">
        <v>6573</v>
      </c>
      <c r="E1218" t="s">
        <v>6574</v>
      </c>
      <c r="F1218" t="str">
        <f t="shared" si="92"/>
        <v>Luis Tosar</v>
      </c>
      <c r="G1218" t="s">
        <v>6575</v>
      </c>
      <c r="H1218" t="s">
        <v>312</v>
      </c>
      <c r="I1218" t="str">
        <f t="shared" si="93"/>
        <v>Spain</v>
      </c>
      <c r="J1218" t="str">
        <f>TRIM(Table1[[#This Row],[Oldest Country]])</f>
        <v>Spain</v>
      </c>
      <c r="K1218" s="17">
        <v>44121</v>
      </c>
      <c r="L1218" s="17" t="str">
        <f t="shared" ref="L1218:L1281" si="96">TEXT(K:K, "DDD")</f>
        <v>Sat</v>
      </c>
      <c r="M1218" s="17">
        <v>2020</v>
      </c>
      <c r="N1218" t="s">
        <v>8</v>
      </c>
      <c r="O1218" t="s">
        <v>422</v>
      </c>
      <c r="P1218" t="s">
        <v>50</v>
      </c>
      <c r="Q1218" t="s">
        <v>6576</v>
      </c>
      <c r="R1218" t="str">
        <f t="shared" si="94"/>
        <v>Dramas</v>
      </c>
    </row>
    <row r="1219" spans="1:18" x14ac:dyDescent="0.2">
      <c r="A1219" t="s">
        <v>6577</v>
      </c>
      <c r="B1219" t="s">
        <v>1</v>
      </c>
      <c r="C1219" t="str">
        <f t="shared" si="95"/>
        <v>Ali Baba ve 7 C√ºceler</v>
      </c>
      <c r="D1219" t="s">
        <v>6578</v>
      </c>
      <c r="E1219" t="s">
        <v>6579</v>
      </c>
      <c r="F1219" t="str">
        <f t="shared" ref="F1219:F1282" si="97">IFERROR(LEFT(G1219, FIND(",",G1219)-1),G1219)</f>
        <v>Cem Yƒ±lmaz</v>
      </c>
      <c r="G1219" t="s">
        <v>6580</v>
      </c>
      <c r="H1219" t="s">
        <v>63</v>
      </c>
      <c r="I1219" t="str">
        <f t="shared" ref="I1219:I1282" si="98">IFERROR(LEFT(H1219, FIND(",", H1219) -1), H1219)</f>
        <v>Turkey</v>
      </c>
      <c r="J1219" t="str">
        <f>TRIM(Table1[[#This Row],[Oldest Country]])</f>
        <v>Turkey</v>
      </c>
      <c r="K1219" s="17">
        <v>44122</v>
      </c>
      <c r="L1219" s="17" t="str">
        <f t="shared" si="96"/>
        <v>Sun</v>
      </c>
      <c r="M1219" s="17">
        <v>2015</v>
      </c>
      <c r="N1219" t="s">
        <v>8</v>
      </c>
      <c r="O1219" t="s">
        <v>155</v>
      </c>
      <c r="P1219" t="s">
        <v>658</v>
      </c>
      <c r="Q1219" t="s">
        <v>6581</v>
      </c>
      <c r="R1219" t="str">
        <f t="shared" ref="R1219:R1282" si="99">IFERROR(LEFT(P1219, FIND(",", P1219)-1), P1219)</f>
        <v>Action &amp; Adventure</v>
      </c>
    </row>
    <row r="1220" spans="1:18" x14ac:dyDescent="0.2">
      <c r="A1220" t="s">
        <v>6582</v>
      </c>
      <c r="B1220" t="s">
        <v>1</v>
      </c>
      <c r="C1220" t="str">
        <f t="shared" si="95"/>
        <v>David Foster</v>
      </c>
      <c r="D1220" t="s">
        <v>6583</v>
      </c>
      <c r="E1220" t="s">
        <v>3550</v>
      </c>
      <c r="F1220" t="str">
        <f t="shared" si="97"/>
        <v>David Foster</v>
      </c>
      <c r="G1220" t="s">
        <v>6584</v>
      </c>
      <c r="H1220" t="s">
        <v>508</v>
      </c>
      <c r="I1220" t="str">
        <f t="shared" si="98"/>
        <v>Canada</v>
      </c>
      <c r="J1220" t="str">
        <f>TRIM(Table1[[#This Row],[Oldest Country]])</f>
        <v>Canada</v>
      </c>
      <c r="K1220" s="17">
        <v>44123</v>
      </c>
      <c r="L1220" s="17" t="str">
        <f t="shared" si="96"/>
        <v>Mon</v>
      </c>
      <c r="M1220" s="17">
        <v>2019</v>
      </c>
      <c r="N1220" t="s">
        <v>8</v>
      </c>
      <c r="O1220" t="s">
        <v>625</v>
      </c>
      <c r="P1220" t="s">
        <v>291</v>
      </c>
      <c r="Q1220" t="s">
        <v>6585</v>
      </c>
      <c r="R1220" t="str">
        <f t="shared" si="99"/>
        <v>Documentaries</v>
      </c>
    </row>
    <row r="1221" spans="1:18" x14ac:dyDescent="0.2">
      <c r="A1221" t="s">
        <v>6586</v>
      </c>
      <c r="B1221" t="s">
        <v>1</v>
      </c>
      <c r="C1221" t="str">
        <f t="shared" si="95"/>
        <v>Double Jeopardy</v>
      </c>
      <c r="D1221" t="s">
        <v>6587</v>
      </c>
      <c r="E1221" t="s">
        <v>6588</v>
      </c>
      <c r="F1221" t="str">
        <f t="shared" si="97"/>
        <v>Tommy Lee Jones</v>
      </c>
      <c r="G1221" t="s">
        <v>6589</v>
      </c>
      <c r="H1221" t="s">
        <v>1678</v>
      </c>
      <c r="I1221" t="str">
        <f t="shared" si="98"/>
        <v>United States</v>
      </c>
      <c r="J1221" t="str">
        <f>TRIM(Table1[[#This Row],[Oldest Country]])</f>
        <v>United States</v>
      </c>
      <c r="K1221" s="17">
        <v>44124</v>
      </c>
      <c r="L1221" s="17" t="str">
        <f t="shared" si="96"/>
        <v>Tue</v>
      </c>
      <c r="M1221" s="17">
        <v>1999</v>
      </c>
      <c r="N1221" t="s">
        <v>154</v>
      </c>
      <c r="O1221" t="s">
        <v>110</v>
      </c>
      <c r="P1221" t="s">
        <v>61</v>
      </c>
      <c r="Q1221" t="s">
        <v>6590</v>
      </c>
      <c r="R1221" t="str">
        <f t="shared" si="99"/>
        <v>Thrillers</v>
      </c>
    </row>
    <row r="1222" spans="1:18" x14ac:dyDescent="0.2">
      <c r="A1222" t="s">
        <v>6591</v>
      </c>
      <c r="B1222" t="s">
        <v>1</v>
      </c>
      <c r="C1222" t="str">
        <f t="shared" si="95"/>
        <v>Pek Yakƒ±nda</v>
      </c>
      <c r="D1222" t="s">
        <v>6592</v>
      </c>
      <c r="E1222" t="s">
        <v>6579</v>
      </c>
      <c r="F1222" t="str">
        <f t="shared" si="97"/>
        <v>Cem Yƒ±lmaz</v>
      </c>
      <c r="G1222" t="s">
        <v>6593</v>
      </c>
      <c r="H1222" t="s">
        <v>63</v>
      </c>
      <c r="I1222" t="str">
        <f t="shared" si="98"/>
        <v>Turkey</v>
      </c>
      <c r="J1222" t="str">
        <f>TRIM(Table1[[#This Row],[Oldest Country]])</f>
        <v>Turkey</v>
      </c>
      <c r="K1222" s="17">
        <v>44125</v>
      </c>
      <c r="L1222" s="17" t="str">
        <f t="shared" si="96"/>
        <v>Wed</v>
      </c>
      <c r="M1222" s="17">
        <v>2014</v>
      </c>
      <c r="N1222" t="s">
        <v>8</v>
      </c>
      <c r="O1222" t="s">
        <v>3481</v>
      </c>
      <c r="P1222" t="s">
        <v>66</v>
      </c>
      <c r="Q1222" t="s">
        <v>6594</v>
      </c>
      <c r="R1222" t="str">
        <f t="shared" si="99"/>
        <v>Comedies</v>
      </c>
    </row>
    <row r="1223" spans="1:18" x14ac:dyDescent="0.2">
      <c r="A1223" t="s">
        <v>6595</v>
      </c>
      <c r="B1223" t="s">
        <v>1</v>
      </c>
      <c r="C1223" t="str">
        <f t="shared" si="95"/>
        <v>Stardust</v>
      </c>
      <c r="D1223" t="s">
        <v>6596</v>
      </c>
      <c r="E1223" t="s">
        <v>2370</v>
      </c>
      <c r="F1223" t="str">
        <f t="shared" si="97"/>
        <v>Claire Danes</v>
      </c>
      <c r="G1223" t="s">
        <v>6597</v>
      </c>
      <c r="H1223" t="s">
        <v>283</v>
      </c>
      <c r="I1223" t="str">
        <f t="shared" si="98"/>
        <v>United Kingdom</v>
      </c>
      <c r="J1223" t="str">
        <f>TRIM(Table1[[#This Row],[Oldest Country]])</f>
        <v>United Kingdom</v>
      </c>
      <c r="K1223" s="17">
        <v>44126</v>
      </c>
      <c r="L1223" s="17" t="str">
        <f t="shared" si="96"/>
        <v>Thu</v>
      </c>
      <c r="M1223" s="17">
        <v>2007</v>
      </c>
      <c r="N1223" t="s">
        <v>3</v>
      </c>
      <c r="O1223" t="s">
        <v>303</v>
      </c>
      <c r="P1223" t="s">
        <v>5284</v>
      </c>
      <c r="Q1223" t="s">
        <v>6598</v>
      </c>
      <c r="R1223" t="str">
        <f t="shared" si="99"/>
        <v>Action &amp; Adventure</v>
      </c>
    </row>
    <row r="1224" spans="1:18" x14ac:dyDescent="0.2">
      <c r="A1224" t="s">
        <v>6599</v>
      </c>
      <c r="B1224" t="s">
        <v>1</v>
      </c>
      <c r="C1224" t="str">
        <f t="shared" si="95"/>
        <v>The F**k-It List</v>
      </c>
      <c r="D1224" t="s">
        <v>6600</v>
      </c>
      <c r="E1224" t="s">
        <v>6601</v>
      </c>
      <c r="F1224" t="str">
        <f t="shared" si="97"/>
        <v>Eli Brown</v>
      </c>
      <c r="G1224" t="s">
        <v>6602</v>
      </c>
      <c r="H1224" t="s">
        <v>2</v>
      </c>
      <c r="I1224" t="str">
        <f t="shared" si="98"/>
        <v>United States</v>
      </c>
      <c r="J1224" t="str">
        <f>TRIM(Table1[[#This Row],[Oldest Country]])</f>
        <v>United States</v>
      </c>
      <c r="K1224" s="17">
        <v>44127</v>
      </c>
      <c r="L1224" s="17" t="str">
        <f t="shared" si="96"/>
        <v>Fri</v>
      </c>
      <c r="M1224" s="17">
        <v>2019</v>
      </c>
      <c r="N1224" t="s">
        <v>8</v>
      </c>
      <c r="O1224" t="s">
        <v>85</v>
      </c>
      <c r="P1224" t="s">
        <v>86</v>
      </c>
      <c r="Q1224" t="s">
        <v>6603</v>
      </c>
      <c r="R1224" t="str">
        <f t="shared" si="99"/>
        <v>Comedies</v>
      </c>
    </row>
    <row r="1225" spans="1:18" x14ac:dyDescent="0.2">
      <c r="A1225" t="s">
        <v>6604</v>
      </c>
      <c r="B1225" t="s">
        <v>1</v>
      </c>
      <c r="C1225" t="str">
        <f t="shared" si="95"/>
        <v>Total Recall</v>
      </c>
      <c r="D1225" t="s">
        <v>6605</v>
      </c>
      <c r="E1225" t="s">
        <v>6606</v>
      </c>
      <c r="F1225" t="str">
        <f t="shared" si="97"/>
        <v>Arnold Schwarzenegger</v>
      </c>
      <c r="G1225" t="s">
        <v>6607</v>
      </c>
      <c r="H1225" t="s">
        <v>391</v>
      </c>
      <c r="I1225" t="str">
        <f t="shared" si="98"/>
        <v>United States</v>
      </c>
      <c r="J1225" t="str">
        <f>TRIM(Table1[[#This Row],[Oldest Country]])</f>
        <v>United States</v>
      </c>
      <c r="K1225" s="17">
        <v>44128</v>
      </c>
      <c r="L1225" s="17" t="str">
        <f t="shared" si="96"/>
        <v>Sat</v>
      </c>
      <c r="M1225" s="17">
        <v>1990</v>
      </c>
      <c r="N1225" t="s">
        <v>154</v>
      </c>
      <c r="O1225" t="s">
        <v>336</v>
      </c>
      <c r="P1225" t="s">
        <v>385</v>
      </c>
      <c r="Q1225" t="s">
        <v>6608</v>
      </c>
      <c r="R1225" t="str">
        <f t="shared" si="99"/>
        <v>Action &amp; Adventure</v>
      </c>
    </row>
    <row r="1226" spans="1:18" x14ac:dyDescent="0.2">
      <c r="A1226" t="s">
        <v>6609</v>
      </c>
      <c r="B1226" t="s">
        <v>1</v>
      </c>
      <c r="C1226" t="str">
        <f t="shared" si="95"/>
        <v>Under the Riccione Sun</v>
      </c>
      <c r="D1226" t="s">
        <v>6610</v>
      </c>
      <c r="E1226" t="s">
        <v>6611</v>
      </c>
      <c r="F1226" t="str">
        <f t="shared" si="97"/>
        <v>Cristiano Caccamo</v>
      </c>
      <c r="G1226" t="s">
        <v>6612</v>
      </c>
      <c r="H1226" t="s">
        <v>825</v>
      </c>
      <c r="I1226" t="str">
        <f t="shared" si="98"/>
        <v>Italy</v>
      </c>
      <c r="J1226" t="str">
        <f>TRIM(Table1[[#This Row],[Oldest Country]])</f>
        <v>Italy</v>
      </c>
      <c r="K1226" s="17">
        <v>44129</v>
      </c>
      <c r="L1226" s="17" t="str">
        <f t="shared" si="96"/>
        <v>Sun</v>
      </c>
      <c r="M1226" s="17">
        <v>2020</v>
      </c>
      <c r="N1226" t="s">
        <v>8</v>
      </c>
      <c r="O1226" t="s">
        <v>196</v>
      </c>
      <c r="P1226" t="s">
        <v>75</v>
      </c>
      <c r="Q1226" t="s">
        <v>6613</v>
      </c>
      <c r="R1226" t="str">
        <f t="shared" si="99"/>
        <v>Comedies</v>
      </c>
    </row>
    <row r="1227" spans="1:18" x14ac:dyDescent="0.2">
      <c r="A1227" t="s">
        <v>6614</v>
      </c>
      <c r="B1227" t="s">
        <v>1</v>
      </c>
      <c r="C1227" t="str">
        <f t="shared" si="95"/>
        <v>George Lopez</v>
      </c>
      <c r="D1227" t="s">
        <v>6615</v>
      </c>
      <c r="E1227" t="s">
        <v>3279</v>
      </c>
      <c r="F1227" t="str">
        <f t="shared" si="97"/>
        <v>George Lopez</v>
      </c>
      <c r="G1227" t="s">
        <v>6616</v>
      </c>
      <c r="H1227" t="s">
        <v>2</v>
      </c>
      <c r="I1227" t="str">
        <f t="shared" si="98"/>
        <v>United States</v>
      </c>
      <c r="J1227" t="str">
        <f>TRIM(Table1[[#This Row],[Oldest Country]])</f>
        <v>United States</v>
      </c>
      <c r="K1227" s="17">
        <v>44130</v>
      </c>
      <c r="L1227" s="17" t="str">
        <f t="shared" si="96"/>
        <v>Mon</v>
      </c>
      <c r="M1227" s="17">
        <v>2020</v>
      </c>
      <c r="N1227" t="s">
        <v>8</v>
      </c>
      <c r="O1227" t="s">
        <v>3820</v>
      </c>
      <c r="P1227" t="s">
        <v>851</v>
      </c>
      <c r="Q1227" t="s">
        <v>6617</v>
      </c>
      <c r="R1227" t="str">
        <f t="shared" si="99"/>
        <v>Stand-Up Comedy</v>
      </c>
    </row>
    <row r="1228" spans="1:18" x14ac:dyDescent="0.2">
      <c r="A1228" t="s">
        <v>6618</v>
      </c>
      <c r="B1228" t="s">
        <v>1</v>
      </c>
      <c r="C1228" t="str">
        <f t="shared" si="95"/>
        <v>The Mirror Boy</v>
      </c>
      <c r="D1228" t="s">
        <v>6619</v>
      </c>
      <c r="E1228" t="s">
        <v>6620</v>
      </c>
      <c r="F1228" t="str">
        <f t="shared" si="97"/>
        <v>Edward Kagutuzi</v>
      </c>
      <c r="G1228" t="s">
        <v>6621</v>
      </c>
      <c r="H1228" t="s">
        <v>6622</v>
      </c>
      <c r="I1228" t="str">
        <f t="shared" si="98"/>
        <v>United Kingdom</v>
      </c>
      <c r="J1228" t="str">
        <f>TRIM(Table1[[#This Row],[Oldest Country]])</f>
        <v>United Kingdom</v>
      </c>
      <c r="K1228" s="17">
        <v>44131</v>
      </c>
      <c r="L1228" s="17" t="str">
        <f t="shared" si="96"/>
        <v>Tue</v>
      </c>
      <c r="M1228" s="17">
        <v>2011</v>
      </c>
      <c r="N1228" t="s">
        <v>33</v>
      </c>
      <c r="O1228" t="s">
        <v>536</v>
      </c>
      <c r="P1228" t="s">
        <v>111</v>
      </c>
      <c r="Q1228" t="s">
        <v>6623</v>
      </c>
      <c r="R1228" t="str">
        <f t="shared" si="99"/>
        <v>Action &amp; Adventure</v>
      </c>
    </row>
    <row r="1229" spans="1:18" x14ac:dyDescent="0.2">
      <c r="A1229" t="s">
        <v>6624</v>
      </c>
      <c r="B1229" t="s">
        <v>1</v>
      </c>
      <c r="C1229" t="str">
        <f t="shared" si="95"/>
        <v>#FriendButMarried 2</v>
      </c>
      <c r="D1229" t="s">
        <v>6625</v>
      </c>
      <c r="E1229" t="s">
        <v>6541</v>
      </c>
      <c r="F1229" t="str">
        <f t="shared" si="97"/>
        <v>Adipati Dolken</v>
      </c>
      <c r="G1229" t="s">
        <v>6626</v>
      </c>
      <c r="H1229" t="s">
        <v>1308</v>
      </c>
      <c r="I1229" t="str">
        <f t="shared" si="98"/>
        <v>Indonesia</v>
      </c>
      <c r="J1229" t="str">
        <f>TRIM(Table1[[#This Row],[Oldest Country]])</f>
        <v>Indonesia</v>
      </c>
      <c r="K1229" s="17">
        <v>44132</v>
      </c>
      <c r="L1229" s="17" t="str">
        <f t="shared" si="96"/>
        <v>Wed</v>
      </c>
      <c r="M1229" s="17">
        <v>2020</v>
      </c>
      <c r="N1229" t="s">
        <v>234</v>
      </c>
      <c r="O1229" t="s">
        <v>41</v>
      </c>
      <c r="P1229" t="s">
        <v>278</v>
      </c>
      <c r="Q1229" t="s">
        <v>6627</v>
      </c>
      <c r="R1229" t="str">
        <f t="shared" si="99"/>
        <v>Dramas</v>
      </c>
    </row>
    <row r="1230" spans="1:18" x14ac:dyDescent="0.2">
      <c r="A1230" t="s">
        <v>6628</v>
      </c>
      <c r="B1230" t="s">
        <v>1</v>
      </c>
      <c r="C1230" t="str">
        <f t="shared" si="95"/>
        <v>Skin</v>
      </c>
      <c r="D1230" t="s">
        <v>6629</v>
      </c>
      <c r="E1230" t="s">
        <v>6630</v>
      </c>
      <c r="F1230" t="str">
        <f t="shared" si="97"/>
        <v>Beverly Naya</v>
      </c>
      <c r="G1230" t="s">
        <v>6631</v>
      </c>
      <c r="H1230" t="s">
        <v>166</v>
      </c>
      <c r="I1230" t="str">
        <f t="shared" si="98"/>
        <v>Nigeria</v>
      </c>
      <c r="J1230" t="str">
        <f>TRIM(Table1[[#This Row],[Oldest Country]])</f>
        <v>Nigeria</v>
      </c>
      <c r="K1230" s="17">
        <v>44133</v>
      </c>
      <c r="L1230" s="17" t="str">
        <f t="shared" si="96"/>
        <v>Thu</v>
      </c>
      <c r="M1230" s="17">
        <v>2019</v>
      </c>
      <c r="N1230" t="s">
        <v>8</v>
      </c>
      <c r="O1230" t="s">
        <v>555</v>
      </c>
      <c r="P1230" t="s">
        <v>58</v>
      </c>
      <c r="Q1230" t="s">
        <v>6632</v>
      </c>
      <c r="R1230" t="str">
        <f t="shared" si="99"/>
        <v>Documentaries</v>
      </c>
    </row>
    <row r="1231" spans="1:18" x14ac:dyDescent="0.2">
      <c r="A1231" t="s">
        <v>6635</v>
      </c>
      <c r="B1231" t="s">
        <v>1</v>
      </c>
      <c r="C1231" t="str">
        <f t="shared" si="95"/>
        <v>Ride Like a Girl</v>
      </c>
      <c r="D1231" t="s">
        <v>6636</v>
      </c>
      <c r="E1231" t="s">
        <v>6637</v>
      </c>
      <c r="F1231" t="str">
        <f t="shared" si="97"/>
        <v>Teresa Palmer</v>
      </c>
      <c r="G1231" t="s">
        <v>6638</v>
      </c>
      <c r="H1231" t="s">
        <v>77</v>
      </c>
      <c r="I1231" t="str">
        <f t="shared" si="98"/>
        <v>Australia</v>
      </c>
      <c r="J1231" t="str">
        <f>TRIM(Table1[[#This Row],[Oldest Country]])</f>
        <v>Australia</v>
      </c>
      <c r="K1231" s="17">
        <v>44134</v>
      </c>
      <c r="L1231" s="17" t="str">
        <f t="shared" si="96"/>
        <v>Fri</v>
      </c>
      <c r="M1231" s="17">
        <v>2020</v>
      </c>
      <c r="N1231" t="s">
        <v>17</v>
      </c>
      <c r="O1231" t="s">
        <v>173</v>
      </c>
      <c r="P1231" t="s">
        <v>6639</v>
      </c>
      <c r="Q1231" t="s">
        <v>6640</v>
      </c>
      <c r="R1231" t="str">
        <f t="shared" si="99"/>
        <v>Children &amp; Family Movies</v>
      </c>
    </row>
    <row r="1232" spans="1:18" x14ac:dyDescent="0.2">
      <c r="A1232" t="s">
        <v>6641</v>
      </c>
      <c r="B1232" t="s">
        <v>1</v>
      </c>
      <c r="C1232" t="str">
        <f t="shared" si="95"/>
        <v>Eurovision Song Contest</v>
      </c>
      <c r="D1232" t="s">
        <v>6642</v>
      </c>
      <c r="E1232" t="s">
        <v>6643</v>
      </c>
      <c r="F1232" t="str">
        <f t="shared" si="97"/>
        <v>Will Ferrell</v>
      </c>
      <c r="G1232" t="s">
        <v>6644</v>
      </c>
      <c r="H1232" t="s">
        <v>2</v>
      </c>
      <c r="I1232" t="str">
        <f t="shared" si="98"/>
        <v>United States</v>
      </c>
      <c r="J1232" t="str">
        <f>TRIM(Table1[[#This Row],[Oldest Country]])</f>
        <v>United States</v>
      </c>
      <c r="K1232" s="17">
        <v>44135</v>
      </c>
      <c r="L1232" s="17" t="str">
        <f t="shared" si="96"/>
        <v>Sat</v>
      </c>
      <c r="M1232" s="17">
        <v>2020</v>
      </c>
      <c r="N1232" t="s">
        <v>3</v>
      </c>
      <c r="O1232" t="s">
        <v>126</v>
      </c>
      <c r="P1232" t="s">
        <v>6645</v>
      </c>
      <c r="Q1232" t="s">
        <v>6646</v>
      </c>
      <c r="R1232" t="str">
        <f t="shared" si="99"/>
        <v>Comedies</v>
      </c>
    </row>
    <row r="1233" spans="1:18" x14ac:dyDescent="0.2">
      <c r="A1233" t="s">
        <v>6647</v>
      </c>
      <c r="B1233" t="s">
        <v>1</v>
      </c>
      <c r="C1233" t="str">
        <f t="shared" si="95"/>
        <v>Kasanova</v>
      </c>
      <c r="D1233" t="s">
        <v>6648</v>
      </c>
      <c r="E1233" t="s">
        <v>6649</v>
      </c>
      <c r="F1233" t="str">
        <f t="shared" si="97"/>
        <v>Wale Ojo</v>
      </c>
      <c r="G1233" t="s">
        <v>6650</v>
      </c>
      <c r="H1233" t="s">
        <v>166</v>
      </c>
      <c r="I1233" t="str">
        <f t="shared" si="98"/>
        <v>Nigeria</v>
      </c>
      <c r="J1233" t="str">
        <f>TRIM(Table1[[#This Row],[Oldest Country]])</f>
        <v>Nigeria</v>
      </c>
      <c r="K1233" s="17">
        <v>44136</v>
      </c>
      <c r="L1233" s="17" t="str">
        <f t="shared" si="96"/>
        <v>Sun</v>
      </c>
      <c r="M1233" s="17">
        <v>2019</v>
      </c>
      <c r="N1233" t="s">
        <v>33</v>
      </c>
      <c r="O1233" t="s">
        <v>297</v>
      </c>
      <c r="P1233" t="s">
        <v>75</v>
      </c>
      <c r="Q1233" t="s">
        <v>6651</v>
      </c>
      <c r="R1233" t="str">
        <f t="shared" si="99"/>
        <v>Comedies</v>
      </c>
    </row>
    <row r="1234" spans="1:18" x14ac:dyDescent="0.2">
      <c r="A1234" t="s">
        <v>6652</v>
      </c>
      <c r="B1234" t="s">
        <v>1</v>
      </c>
      <c r="C1234" t="str">
        <f t="shared" si="95"/>
        <v>Ordinary People</v>
      </c>
      <c r="D1234" t="s">
        <v>6653</v>
      </c>
      <c r="E1234" t="s">
        <v>6654</v>
      </c>
      <c r="F1234" t="str">
        <f t="shared" si="97"/>
        <v>Ronwaldo Martin</v>
      </c>
      <c r="G1234" t="s">
        <v>6655</v>
      </c>
      <c r="H1234" t="s">
        <v>1823</v>
      </c>
      <c r="I1234" t="str">
        <f t="shared" si="98"/>
        <v>Philippines</v>
      </c>
      <c r="J1234" t="str">
        <f>TRIM(Table1[[#This Row],[Oldest Country]])</f>
        <v>Philippines</v>
      </c>
      <c r="K1234" s="17">
        <v>44137</v>
      </c>
      <c r="L1234" s="17" t="str">
        <f t="shared" si="96"/>
        <v>Mon</v>
      </c>
      <c r="M1234" s="17">
        <v>2016</v>
      </c>
      <c r="N1234" t="s">
        <v>8</v>
      </c>
      <c r="O1234" t="s">
        <v>625</v>
      </c>
      <c r="P1234" t="s">
        <v>26</v>
      </c>
      <c r="Q1234" t="s">
        <v>6656</v>
      </c>
      <c r="R1234" t="str">
        <f t="shared" si="99"/>
        <v>Dramas</v>
      </c>
    </row>
    <row r="1235" spans="1:18" x14ac:dyDescent="0.2">
      <c r="A1235" t="s">
        <v>6658</v>
      </c>
      <c r="B1235" t="s">
        <v>1</v>
      </c>
      <c r="C1235" t="str">
        <f t="shared" si="95"/>
        <v>Thackeray (Hindi)</v>
      </c>
      <c r="D1235" t="s">
        <v>6659</v>
      </c>
      <c r="E1235" t="s">
        <v>6633</v>
      </c>
      <c r="F1235" t="str">
        <f t="shared" si="97"/>
        <v>Nawazuddin Siddiqui</v>
      </c>
      <c r="G1235" t="s">
        <v>6634</v>
      </c>
      <c r="H1235" t="s">
        <v>14</v>
      </c>
      <c r="I1235" t="str">
        <f t="shared" si="98"/>
        <v>India</v>
      </c>
      <c r="J1235" t="str">
        <f>TRIM(Table1[[#This Row],[Oldest Country]])</f>
        <v>India</v>
      </c>
      <c r="K1235" s="17">
        <v>44138</v>
      </c>
      <c r="L1235" s="17" t="str">
        <f t="shared" si="96"/>
        <v>Tue</v>
      </c>
      <c r="M1235" s="17">
        <v>2019</v>
      </c>
      <c r="N1235" t="s">
        <v>33</v>
      </c>
      <c r="O1235" t="s">
        <v>675</v>
      </c>
      <c r="P1235" t="s">
        <v>50</v>
      </c>
      <c r="Q1235" t="s">
        <v>6660</v>
      </c>
      <c r="R1235" t="str">
        <f t="shared" si="99"/>
        <v>Dramas</v>
      </c>
    </row>
    <row r="1236" spans="1:18" x14ac:dyDescent="0.2">
      <c r="A1236" t="s">
        <v>6661</v>
      </c>
      <c r="B1236" t="s">
        <v>1</v>
      </c>
      <c r="C1236" t="str">
        <f t="shared" si="95"/>
        <v>Krishna and His Leela</v>
      </c>
      <c r="D1236" t="s">
        <v>6662</v>
      </c>
      <c r="E1236" t="s">
        <v>6663</v>
      </c>
      <c r="F1236" t="str">
        <f t="shared" si="97"/>
        <v>Siddhu Jonnalagadda</v>
      </c>
      <c r="G1236" t="s">
        <v>6664</v>
      </c>
      <c r="H1236" t="s">
        <v>14</v>
      </c>
      <c r="I1236" t="str">
        <f t="shared" si="98"/>
        <v>India</v>
      </c>
      <c r="J1236" t="str">
        <f>TRIM(Table1[[#This Row],[Oldest Country]])</f>
        <v>India</v>
      </c>
      <c r="K1236" s="17">
        <v>44139</v>
      </c>
      <c r="L1236" s="17" t="str">
        <f t="shared" si="96"/>
        <v>Wed</v>
      </c>
      <c r="M1236" s="17">
        <v>2020</v>
      </c>
      <c r="N1236" t="s">
        <v>8</v>
      </c>
      <c r="O1236" t="s">
        <v>1453</v>
      </c>
      <c r="P1236" t="s">
        <v>1385</v>
      </c>
      <c r="Q1236" t="s">
        <v>6665</v>
      </c>
      <c r="R1236" t="str">
        <f t="shared" si="99"/>
        <v>International Movies</v>
      </c>
    </row>
    <row r="1237" spans="1:18" x14ac:dyDescent="0.2">
      <c r="A1237" t="s">
        <v>6666</v>
      </c>
      <c r="B1237" t="s">
        <v>1</v>
      </c>
      <c r="C1237" t="str">
        <f t="shared" si="95"/>
        <v>Prem Ratan Dhan Payo</v>
      </c>
      <c r="D1237" t="s">
        <v>6667</v>
      </c>
      <c r="E1237" t="s">
        <v>6668</v>
      </c>
      <c r="F1237" t="str">
        <f t="shared" si="97"/>
        <v>Salman Khan</v>
      </c>
      <c r="G1237" t="s">
        <v>6669</v>
      </c>
      <c r="H1237" t="s">
        <v>14</v>
      </c>
      <c r="I1237" t="str">
        <f t="shared" si="98"/>
        <v>India</v>
      </c>
      <c r="J1237" t="str">
        <f>TRIM(Table1[[#This Row],[Oldest Country]])</f>
        <v>India</v>
      </c>
      <c r="K1237" s="17">
        <v>44140</v>
      </c>
      <c r="L1237" s="17" t="str">
        <f t="shared" si="96"/>
        <v>Thu</v>
      </c>
      <c r="M1237" s="17">
        <v>2015</v>
      </c>
      <c r="N1237" t="s">
        <v>33</v>
      </c>
      <c r="O1237" t="s">
        <v>3043</v>
      </c>
      <c r="P1237" t="s">
        <v>111</v>
      </c>
      <c r="Q1237" t="s">
        <v>6670</v>
      </c>
      <c r="R1237" t="str">
        <f t="shared" si="99"/>
        <v>Action &amp; Adventure</v>
      </c>
    </row>
    <row r="1238" spans="1:18" x14ac:dyDescent="0.2">
      <c r="A1238" t="s">
        <v>6671</v>
      </c>
      <c r="B1238" t="s">
        <v>1</v>
      </c>
      <c r="C1238" t="str">
        <f t="shared" si="95"/>
        <v>Vivah</v>
      </c>
      <c r="D1238" t="s">
        <v>6672</v>
      </c>
      <c r="E1238" t="s">
        <v>6668</v>
      </c>
      <c r="F1238" t="str">
        <f t="shared" si="97"/>
        <v>Shahid Kapoor</v>
      </c>
      <c r="G1238" t="s">
        <v>6673</v>
      </c>
      <c r="H1238" t="s">
        <v>14</v>
      </c>
      <c r="I1238" t="str">
        <f t="shared" si="98"/>
        <v>India</v>
      </c>
      <c r="J1238" t="str">
        <f>TRIM(Table1[[#This Row],[Oldest Country]])</f>
        <v>India</v>
      </c>
      <c r="K1238" s="17">
        <v>44141</v>
      </c>
      <c r="L1238" s="17" t="str">
        <f t="shared" si="96"/>
        <v>Fri</v>
      </c>
      <c r="M1238" s="17">
        <v>2006</v>
      </c>
      <c r="N1238" t="s">
        <v>33</v>
      </c>
      <c r="O1238" t="s">
        <v>74</v>
      </c>
      <c r="P1238" t="s">
        <v>278</v>
      </c>
      <c r="Q1238" t="s">
        <v>6674</v>
      </c>
      <c r="R1238" t="str">
        <f t="shared" si="99"/>
        <v>Dramas</v>
      </c>
    </row>
    <row r="1239" spans="1:18" x14ac:dyDescent="0.2">
      <c r="A1239" t="s">
        <v>6675</v>
      </c>
      <c r="B1239" t="s">
        <v>1</v>
      </c>
      <c r="C1239" t="str">
        <f t="shared" si="95"/>
        <v>Bulbbul</v>
      </c>
      <c r="D1239" t="s">
        <v>6676</v>
      </c>
      <c r="E1239" t="s">
        <v>6677</v>
      </c>
      <c r="F1239" t="str">
        <f t="shared" si="97"/>
        <v>Tripti Dimri</v>
      </c>
      <c r="G1239" t="s">
        <v>6678</v>
      </c>
      <c r="H1239" t="s">
        <v>14</v>
      </c>
      <c r="I1239" t="str">
        <f t="shared" si="98"/>
        <v>India</v>
      </c>
      <c r="J1239" t="str">
        <f>TRIM(Table1[[#This Row],[Oldest Country]])</f>
        <v>India</v>
      </c>
      <c r="K1239" s="17">
        <v>44142</v>
      </c>
      <c r="L1239" s="17" t="str">
        <f t="shared" si="96"/>
        <v>Sat</v>
      </c>
      <c r="M1239" s="17">
        <v>2020</v>
      </c>
      <c r="N1239" t="s">
        <v>8</v>
      </c>
      <c r="O1239" t="s">
        <v>60</v>
      </c>
      <c r="P1239" t="s">
        <v>737</v>
      </c>
      <c r="Q1239" t="s">
        <v>6679</v>
      </c>
      <c r="R1239" t="str">
        <f t="shared" si="99"/>
        <v>Horror Movies</v>
      </c>
    </row>
    <row r="1240" spans="1:18" x14ac:dyDescent="0.2">
      <c r="A1240" t="s">
        <v>6680</v>
      </c>
      <c r="B1240" t="s">
        <v>1</v>
      </c>
      <c r="C1240" t="str">
        <f t="shared" si="95"/>
        <v>Nobody Knows I'm Here</v>
      </c>
      <c r="D1240" t="s">
        <v>6681</v>
      </c>
      <c r="E1240" t="s">
        <v>6682</v>
      </c>
      <c r="F1240" t="str">
        <f t="shared" si="97"/>
        <v>Jorge Garc√≠a</v>
      </c>
      <c r="G1240" t="s">
        <v>6683</v>
      </c>
      <c r="H1240" t="s">
        <v>6684</v>
      </c>
      <c r="I1240" t="str">
        <f t="shared" si="98"/>
        <v>Chile</v>
      </c>
      <c r="J1240" t="str">
        <f>TRIM(Table1[[#This Row],[Oldest Country]])</f>
        <v>Chile</v>
      </c>
      <c r="K1240" s="17">
        <v>44143</v>
      </c>
      <c r="L1240" s="17" t="str">
        <f t="shared" si="96"/>
        <v>Sun</v>
      </c>
      <c r="M1240" s="17">
        <v>2020</v>
      </c>
      <c r="N1240" t="s">
        <v>8</v>
      </c>
      <c r="O1240" t="s">
        <v>276</v>
      </c>
      <c r="P1240" t="s">
        <v>26</v>
      </c>
      <c r="Q1240" t="s">
        <v>6685</v>
      </c>
      <c r="R1240" t="str">
        <f t="shared" si="99"/>
        <v>Dramas</v>
      </c>
    </row>
    <row r="1241" spans="1:18" x14ac:dyDescent="0.2">
      <c r="A1241" t="s">
        <v>6686</v>
      </c>
      <c r="B1241" t="s">
        <v>1</v>
      </c>
      <c r="C1241" t="str">
        <f t="shared" si="95"/>
        <v>Eric Andre</v>
      </c>
      <c r="D1241" t="s">
        <v>6687</v>
      </c>
      <c r="E1241" t="s">
        <v>6688</v>
      </c>
      <c r="F1241" t="str">
        <f t="shared" si="97"/>
        <v>Eric Andr√©</v>
      </c>
      <c r="G1241" t="s">
        <v>6689</v>
      </c>
      <c r="H1241" t="s">
        <v>2</v>
      </c>
      <c r="I1241" t="str">
        <f t="shared" si="98"/>
        <v>United States</v>
      </c>
      <c r="J1241" t="str">
        <f>TRIM(Table1[[#This Row],[Oldest Country]])</f>
        <v>United States</v>
      </c>
      <c r="K1241" s="17">
        <v>44144</v>
      </c>
      <c r="L1241" s="17" t="str">
        <f t="shared" si="96"/>
        <v>Mon</v>
      </c>
      <c r="M1241" s="17">
        <v>2020</v>
      </c>
      <c r="N1241" t="s">
        <v>8</v>
      </c>
      <c r="O1241" t="s">
        <v>3820</v>
      </c>
      <c r="P1241" t="s">
        <v>851</v>
      </c>
      <c r="Q1241" t="s">
        <v>6690</v>
      </c>
      <c r="R1241" t="str">
        <f t="shared" si="99"/>
        <v>Stand-Up Comedy</v>
      </c>
    </row>
    <row r="1242" spans="1:18" x14ac:dyDescent="0.2">
      <c r="A1242" t="s">
        <v>6691</v>
      </c>
      <c r="B1242" t="s">
        <v>1</v>
      </c>
      <c r="C1242" t="str">
        <f t="shared" si="95"/>
        <v>Kappela</v>
      </c>
      <c r="D1242" t="s">
        <v>6692</v>
      </c>
      <c r="E1242" t="s">
        <v>6693</v>
      </c>
      <c r="F1242" t="str">
        <f t="shared" si="97"/>
        <v>Anna Ben</v>
      </c>
      <c r="G1242" t="s">
        <v>6694</v>
      </c>
      <c r="H1242" t="s">
        <v>14</v>
      </c>
      <c r="I1242" t="str">
        <f t="shared" si="98"/>
        <v>India</v>
      </c>
      <c r="J1242" t="str">
        <f>TRIM(Table1[[#This Row],[Oldest Country]])</f>
        <v>India</v>
      </c>
      <c r="K1242" s="17">
        <v>44145</v>
      </c>
      <c r="L1242" s="17" t="str">
        <f t="shared" si="96"/>
        <v>Tue</v>
      </c>
      <c r="M1242" s="17">
        <v>2020</v>
      </c>
      <c r="N1242" t="s">
        <v>33</v>
      </c>
      <c r="O1242" t="s">
        <v>617</v>
      </c>
      <c r="P1242" t="s">
        <v>26</v>
      </c>
      <c r="Q1242" t="s">
        <v>6695</v>
      </c>
      <c r="R1242" t="str">
        <f t="shared" si="99"/>
        <v>Dramas</v>
      </c>
    </row>
    <row r="1243" spans="1:18" x14ac:dyDescent="0.2">
      <c r="A1243" t="s">
        <v>6696</v>
      </c>
      <c r="B1243" t="s">
        <v>1</v>
      </c>
      <c r="C1243" t="str">
        <f t="shared" si="95"/>
        <v>The Royal Hibiscus Hotel</v>
      </c>
      <c r="D1243" t="s">
        <v>6697</v>
      </c>
      <c r="E1243" t="s">
        <v>6698</v>
      </c>
      <c r="F1243" t="str">
        <f t="shared" si="97"/>
        <v>Zainab Balogun</v>
      </c>
      <c r="G1243" t="s">
        <v>6699</v>
      </c>
      <c r="H1243" t="s">
        <v>166</v>
      </c>
      <c r="I1243" t="str">
        <f t="shared" si="98"/>
        <v>Nigeria</v>
      </c>
      <c r="J1243" t="str">
        <f>TRIM(Table1[[#This Row],[Oldest Country]])</f>
        <v>Nigeria</v>
      </c>
      <c r="K1243" s="17">
        <v>44146</v>
      </c>
      <c r="L1243" s="17" t="str">
        <f t="shared" si="96"/>
        <v>Wed</v>
      </c>
      <c r="M1243" s="17">
        <v>2017</v>
      </c>
      <c r="N1243" t="s">
        <v>53</v>
      </c>
      <c r="O1243" t="s">
        <v>4</v>
      </c>
      <c r="P1243" t="s">
        <v>75</v>
      </c>
      <c r="Q1243" t="s">
        <v>6700</v>
      </c>
      <c r="R1243" t="str">
        <f t="shared" si="99"/>
        <v>Comedies</v>
      </c>
    </row>
    <row r="1244" spans="1:18" x14ac:dyDescent="0.2">
      <c r="A1244" t="s">
        <v>6701</v>
      </c>
      <c r="B1244" t="s">
        <v>1</v>
      </c>
      <c r="C1244" t="str">
        <f t="shared" si="95"/>
        <v>Woodshock</v>
      </c>
      <c r="D1244" t="s">
        <v>6702</v>
      </c>
      <c r="E1244" t="s">
        <v>6703</v>
      </c>
      <c r="F1244" t="str">
        <f t="shared" si="97"/>
        <v>Kirsten Dunst</v>
      </c>
      <c r="G1244" t="s">
        <v>6704</v>
      </c>
      <c r="H1244" t="s">
        <v>2</v>
      </c>
      <c r="I1244" t="str">
        <f t="shared" si="98"/>
        <v>United States</v>
      </c>
      <c r="J1244" t="str">
        <f>TRIM(Table1[[#This Row],[Oldest Country]])</f>
        <v>United States</v>
      </c>
      <c r="K1244" s="17">
        <v>44147</v>
      </c>
      <c r="L1244" s="17" t="str">
        <f t="shared" si="96"/>
        <v>Thu</v>
      </c>
      <c r="M1244" s="17">
        <v>2017</v>
      </c>
      <c r="N1244" t="s">
        <v>154</v>
      </c>
      <c r="O1244" t="s">
        <v>495</v>
      </c>
      <c r="P1244" t="s">
        <v>1140</v>
      </c>
      <c r="Q1244" t="s">
        <v>6705</v>
      </c>
      <c r="R1244" t="str">
        <f t="shared" si="99"/>
        <v>Dramas</v>
      </c>
    </row>
    <row r="1245" spans="1:18" x14ac:dyDescent="0.2">
      <c r="A1245" t="s">
        <v>6706</v>
      </c>
      <c r="B1245" t="s">
        <v>1</v>
      </c>
      <c r="C1245" t="str">
        <f t="shared" si="95"/>
        <v>Elevator Baby</v>
      </c>
      <c r="D1245" t="s">
        <v>6707</v>
      </c>
      <c r="E1245" t="s">
        <v>6708</v>
      </c>
      <c r="F1245" t="str">
        <f t="shared" si="97"/>
        <v>Toyin Abraham</v>
      </c>
      <c r="G1245" t="s">
        <v>6709</v>
      </c>
      <c r="H1245" t="s">
        <v>166</v>
      </c>
      <c r="I1245" t="str">
        <f t="shared" si="98"/>
        <v>Nigeria</v>
      </c>
      <c r="J1245" t="str">
        <f>TRIM(Table1[[#This Row],[Oldest Country]])</f>
        <v>Nigeria</v>
      </c>
      <c r="K1245" s="17">
        <v>44148</v>
      </c>
      <c r="L1245" s="17" t="str">
        <f t="shared" si="96"/>
        <v>Fri</v>
      </c>
      <c r="M1245" s="17">
        <v>2019</v>
      </c>
      <c r="N1245" t="s">
        <v>8</v>
      </c>
      <c r="O1245" t="s">
        <v>786</v>
      </c>
      <c r="P1245" t="s">
        <v>50</v>
      </c>
      <c r="Q1245" t="s">
        <v>6710</v>
      </c>
      <c r="R1245" t="str">
        <f t="shared" si="99"/>
        <v>Dramas</v>
      </c>
    </row>
    <row r="1246" spans="1:18" x14ac:dyDescent="0.2">
      <c r="A1246" t="s">
        <v>6711</v>
      </c>
      <c r="B1246" t="s">
        <v>1</v>
      </c>
      <c r="C1246" t="str">
        <f t="shared" si="95"/>
        <v>Chaman Bahaar</v>
      </c>
      <c r="D1246" t="s">
        <v>6712</v>
      </c>
      <c r="E1246" t="s">
        <v>6713</v>
      </c>
      <c r="F1246" t="str">
        <f t="shared" si="97"/>
        <v>Jitendra Kumar</v>
      </c>
      <c r="G1246" t="s">
        <v>6714</v>
      </c>
      <c r="H1246" t="s">
        <v>14</v>
      </c>
      <c r="I1246" t="str">
        <f t="shared" si="98"/>
        <v>India</v>
      </c>
      <c r="J1246" t="str">
        <f>TRIM(Table1[[#This Row],[Oldest Country]])</f>
        <v>India</v>
      </c>
      <c r="K1246" s="17">
        <v>44149</v>
      </c>
      <c r="L1246" s="17" t="str">
        <f t="shared" si="96"/>
        <v>Sat</v>
      </c>
      <c r="M1246" s="17">
        <v>2020</v>
      </c>
      <c r="N1246" t="s">
        <v>8</v>
      </c>
      <c r="O1246" t="s">
        <v>617</v>
      </c>
      <c r="P1246" t="s">
        <v>250</v>
      </c>
      <c r="Q1246" t="s">
        <v>6715</v>
      </c>
      <c r="R1246" t="str">
        <f t="shared" si="99"/>
        <v>Comedies</v>
      </c>
    </row>
    <row r="1247" spans="1:18" x14ac:dyDescent="0.2">
      <c r="A1247" t="s">
        <v>6716</v>
      </c>
      <c r="B1247" t="s">
        <v>1</v>
      </c>
      <c r="C1247" t="str">
        <f t="shared" si="95"/>
        <v>Destiny</v>
      </c>
      <c r="D1247" t="s">
        <v>6717</v>
      </c>
      <c r="E1247" t="s">
        <v>1408</v>
      </c>
      <c r="F1247" t="str">
        <f t="shared" si="97"/>
        <v>Nour El-Sherif</v>
      </c>
      <c r="G1247" t="s">
        <v>6718</v>
      </c>
      <c r="H1247" t="s">
        <v>6719</v>
      </c>
      <c r="I1247" t="str">
        <f t="shared" si="98"/>
        <v>France</v>
      </c>
      <c r="J1247" t="str">
        <f>TRIM(Table1[[#This Row],[Oldest Country]])</f>
        <v>France</v>
      </c>
      <c r="K1247" s="17">
        <v>44150</v>
      </c>
      <c r="L1247" s="17" t="str">
        <f t="shared" si="96"/>
        <v>Sun</v>
      </c>
      <c r="M1247" s="17">
        <v>1997</v>
      </c>
      <c r="N1247" t="s">
        <v>33</v>
      </c>
      <c r="O1247" t="s">
        <v>687</v>
      </c>
      <c r="P1247" t="s">
        <v>50</v>
      </c>
      <c r="Q1247" t="s">
        <v>6720</v>
      </c>
      <c r="R1247" t="str">
        <f t="shared" si="99"/>
        <v>Dramas</v>
      </c>
    </row>
    <row r="1248" spans="1:18" x14ac:dyDescent="0.2">
      <c r="A1248" t="s">
        <v>6721</v>
      </c>
      <c r="B1248" t="s">
        <v>1</v>
      </c>
      <c r="C1248" t="str">
        <f t="shared" si="95"/>
        <v>Feel the Beat</v>
      </c>
      <c r="D1248" t="s">
        <v>6722</v>
      </c>
      <c r="E1248" t="s">
        <v>6723</v>
      </c>
      <c r="F1248" t="str">
        <f t="shared" si="97"/>
        <v>Sofia Carson</v>
      </c>
      <c r="G1248" t="s">
        <v>6724</v>
      </c>
      <c r="H1248" t="s">
        <v>2</v>
      </c>
      <c r="I1248" t="str">
        <f t="shared" si="98"/>
        <v>United States</v>
      </c>
      <c r="J1248" t="str">
        <f>TRIM(Table1[[#This Row],[Oldest Country]])</f>
        <v>United States</v>
      </c>
      <c r="K1248" s="17">
        <v>44151</v>
      </c>
      <c r="L1248" s="17" t="str">
        <f t="shared" si="96"/>
        <v>Mon</v>
      </c>
      <c r="M1248" s="17">
        <v>2020</v>
      </c>
      <c r="N1248" t="s">
        <v>234</v>
      </c>
      <c r="O1248" t="s">
        <v>108</v>
      </c>
      <c r="P1248" t="s">
        <v>1066</v>
      </c>
      <c r="Q1248" t="s">
        <v>6725</v>
      </c>
      <c r="R1248" t="str">
        <f t="shared" si="99"/>
        <v>Children &amp; Family Movies</v>
      </c>
    </row>
    <row r="1249" spans="1:18" x14ac:dyDescent="0.2">
      <c r="A1249" t="s">
        <v>6726</v>
      </c>
      <c r="B1249" t="s">
        <v>1</v>
      </c>
      <c r="C1249" t="str">
        <f t="shared" si="95"/>
        <v>Lost Bullet</v>
      </c>
      <c r="D1249" t="s">
        <v>6727</v>
      </c>
      <c r="E1249" t="s">
        <v>6728</v>
      </c>
      <c r="F1249" t="str">
        <f t="shared" si="97"/>
        <v>Alban Lenoir</v>
      </c>
      <c r="G1249" t="s">
        <v>6729</v>
      </c>
      <c r="H1249" t="s">
        <v>275</v>
      </c>
      <c r="I1249" t="str">
        <f t="shared" si="98"/>
        <v>France</v>
      </c>
      <c r="J1249" t="str">
        <f>TRIM(Table1[[#This Row],[Oldest Country]])</f>
        <v>France</v>
      </c>
      <c r="K1249" s="17">
        <v>44152</v>
      </c>
      <c r="L1249" s="17" t="str">
        <f t="shared" si="96"/>
        <v>Tue</v>
      </c>
      <c r="M1249" s="17">
        <v>2020</v>
      </c>
      <c r="N1249" t="s">
        <v>8</v>
      </c>
      <c r="O1249" t="s">
        <v>202</v>
      </c>
      <c r="P1249" t="s">
        <v>111</v>
      </c>
      <c r="Q1249" t="s">
        <v>6730</v>
      </c>
      <c r="R1249" t="str">
        <f t="shared" si="99"/>
        <v>Action &amp; Adventure</v>
      </c>
    </row>
    <row r="1250" spans="1:18" x14ac:dyDescent="0.2">
      <c r="A1250" t="s">
        <v>6731</v>
      </c>
      <c r="B1250" t="s">
        <v>1</v>
      </c>
      <c r="C1250" t="str">
        <f t="shared" si="95"/>
        <v>One-Way to Tomorrow</v>
      </c>
      <c r="D1250" t="s">
        <v>6732</v>
      </c>
      <c r="E1250" t="s">
        <v>2637</v>
      </c>
      <c r="F1250" t="str">
        <f t="shared" si="97"/>
        <v>Dilan √ái√ßek Deniz</v>
      </c>
      <c r="G1250" t="s">
        <v>6733</v>
      </c>
      <c r="H1250" t="s">
        <v>63</v>
      </c>
      <c r="I1250" t="str">
        <f t="shared" si="98"/>
        <v>Turkey</v>
      </c>
      <c r="J1250" t="str">
        <f>TRIM(Table1[[#This Row],[Oldest Country]])</f>
        <v>Turkey</v>
      </c>
      <c r="K1250" s="17">
        <v>44153</v>
      </c>
      <c r="L1250" s="17" t="str">
        <f t="shared" si="96"/>
        <v>Wed</v>
      </c>
      <c r="M1250" s="17">
        <v>2020</v>
      </c>
      <c r="N1250" t="s">
        <v>8</v>
      </c>
      <c r="O1250" t="s">
        <v>4</v>
      </c>
      <c r="P1250" t="s">
        <v>278</v>
      </c>
      <c r="Q1250" t="s">
        <v>6734</v>
      </c>
      <c r="R1250" t="str">
        <f t="shared" si="99"/>
        <v>Dramas</v>
      </c>
    </row>
    <row r="1251" spans="1:18" x14ac:dyDescent="0.2">
      <c r="A1251" t="s">
        <v>6735</v>
      </c>
      <c r="B1251" t="s">
        <v>1</v>
      </c>
      <c r="C1251" t="str">
        <f t="shared" si="95"/>
        <v>The Emigrant</v>
      </c>
      <c r="D1251" t="s">
        <v>6736</v>
      </c>
      <c r="E1251" t="s">
        <v>1408</v>
      </c>
      <c r="F1251" t="str">
        <f t="shared" si="97"/>
        <v>Khaled El Nabawy</v>
      </c>
      <c r="G1251" t="s">
        <v>6737</v>
      </c>
      <c r="H1251" t="s">
        <v>6738</v>
      </c>
      <c r="I1251" t="str">
        <f t="shared" si="98"/>
        <v>Egypt</v>
      </c>
      <c r="J1251" t="str">
        <f>TRIM(Table1[[#This Row],[Oldest Country]])</f>
        <v>Egypt</v>
      </c>
      <c r="K1251" s="17">
        <v>44154</v>
      </c>
      <c r="L1251" s="17" t="str">
        <f t="shared" si="96"/>
        <v>Thu</v>
      </c>
      <c r="M1251" s="17">
        <v>1994</v>
      </c>
      <c r="N1251" t="s">
        <v>33</v>
      </c>
      <c r="O1251" t="s">
        <v>1100</v>
      </c>
      <c r="P1251" t="s">
        <v>50</v>
      </c>
      <c r="Q1251" t="s">
        <v>6739</v>
      </c>
      <c r="R1251" t="str">
        <f t="shared" si="99"/>
        <v>Dramas</v>
      </c>
    </row>
    <row r="1252" spans="1:18" x14ac:dyDescent="0.2">
      <c r="A1252" t="s">
        <v>6740</v>
      </c>
      <c r="B1252" t="s">
        <v>1</v>
      </c>
      <c r="C1252" t="str">
        <f t="shared" si="95"/>
        <v>Wasp Network</v>
      </c>
      <c r="D1252" t="s">
        <v>6741</v>
      </c>
      <c r="E1252" t="s">
        <v>6742</v>
      </c>
      <c r="F1252" t="str">
        <f t="shared" si="97"/>
        <v>Pen√©lope Cruz</v>
      </c>
      <c r="G1252" t="s">
        <v>6743</v>
      </c>
      <c r="H1252" t="s">
        <v>6744</v>
      </c>
      <c r="I1252" t="str">
        <f t="shared" si="98"/>
        <v>France</v>
      </c>
      <c r="J1252" t="str">
        <f>TRIM(Table1[[#This Row],[Oldest Country]])</f>
        <v>France</v>
      </c>
      <c r="K1252" s="17">
        <v>44155</v>
      </c>
      <c r="L1252" s="17" t="str">
        <f t="shared" si="96"/>
        <v>Fri</v>
      </c>
      <c r="M1252" s="17">
        <v>2020</v>
      </c>
      <c r="N1252" t="s">
        <v>8</v>
      </c>
      <c r="O1252" t="s">
        <v>303</v>
      </c>
      <c r="P1252" t="s">
        <v>109</v>
      </c>
      <c r="Q1252" t="s">
        <v>6745</v>
      </c>
      <c r="R1252" t="str">
        <f t="shared" si="99"/>
        <v>Dramas</v>
      </c>
    </row>
    <row r="1253" spans="1:18" x14ac:dyDescent="0.2">
      <c r="A1253" t="s">
        <v>6746</v>
      </c>
      <c r="B1253" t="s">
        <v>1</v>
      </c>
      <c r="C1253" t="str">
        <f t="shared" si="95"/>
        <v>A Whisker Away</v>
      </c>
      <c r="D1253" t="s">
        <v>6747</v>
      </c>
      <c r="E1253" t="s">
        <v>6748</v>
      </c>
      <c r="F1253" t="str">
        <f t="shared" si="97"/>
        <v>Mirai Shida</v>
      </c>
      <c r="G1253" t="s">
        <v>6749</v>
      </c>
      <c r="H1253" t="s">
        <v>172</v>
      </c>
      <c r="I1253" t="str">
        <f t="shared" si="98"/>
        <v>Japan</v>
      </c>
      <c r="J1253" t="str">
        <f>TRIM(Table1[[#This Row],[Oldest Country]])</f>
        <v>Japan</v>
      </c>
      <c r="K1253" s="17">
        <v>44156</v>
      </c>
      <c r="L1253" s="17" t="str">
        <f t="shared" si="96"/>
        <v>Sat</v>
      </c>
      <c r="M1253" s="17">
        <v>2020</v>
      </c>
      <c r="N1253" t="s">
        <v>53</v>
      </c>
      <c r="O1253" t="s">
        <v>41</v>
      </c>
      <c r="P1253" t="s">
        <v>1239</v>
      </c>
      <c r="Q1253" t="s">
        <v>6750</v>
      </c>
      <c r="R1253" t="str">
        <f t="shared" si="99"/>
        <v>Anime Features</v>
      </c>
    </row>
    <row r="1254" spans="1:18" x14ac:dyDescent="0.2">
      <c r="A1254" t="s">
        <v>6751</v>
      </c>
      <c r="B1254" t="s">
        <v>1</v>
      </c>
      <c r="C1254" t="str">
        <f t="shared" si="95"/>
        <v>Alexandria ... Why?</v>
      </c>
      <c r="D1254" t="s">
        <v>6752</v>
      </c>
      <c r="E1254" t="s">
        <v>1408</v>
      </c>
      <c r="F1254" t="str">
        <f t="shared" si="97"/>
        <v>Naglaa Fathi</v>
      </c>
      <c r="G1254" t="s">
        <v>6753</v>
      </c>
      <c r="H1254" t="s">
        <v>6754</v>
      </c>
      <c r="I1254" t="str">
        <f t="shared" si="98"/>
        <v>Egypt</v>
      </c>
      <c r="J1254" t="str">
        <f>TRIM(Table1[[#This Row],[Oldest Country]])</f>
        <v>Egypt</v>
      </c>
      <c r="K1254" s="17">
        <v>44157</v>
      </c>
      <c r="L1254" s="17" t="str">
        <f t="shared" si="96"/>
        <v>Sun</v>
      </c>
      <c r="M1254" s="17">
        <v>1979</v>
      </c>
      <c r="N1254" t="s">
        <v>8</v>
      </c>
      <c r="O1254" t="s">
        <v>1296</v>
      </c>
      <c r="P1254" t="s">
        <v>947</v>
      </c>
      <c r="Q1254" t="s">
        <v>6755</v>
      </c>
      <c r="R1254" t="str">
        <f t="shared" si="99"/>
        <v>Classic Movies</v>
      </c>
    </row>
    <row r="1255" spans="1:18" x14ac:dyDescent="0.2">
      <c r="A1255" t="s">
        <v>6756</v>
      </c>
      <c r="B1255" t="s">
        <v>1</v>
      </c>
      <c r="C1255" t="str">
        <f t="shared" si="95"/>
        <v>Alexandria</v>
      </c>
      <c r="D1255" t="s">
        <v>6757</v>
      </c>
      <c r="E1255" t="s">
        <v>1408</v>
      </c>
      <c r="F1255" t="str">
        <f t="shared" si="97"/>
        <v>Youssef Chahine</v>
      </c>
      <c r="G1255" t="s">
        <v>6758</v>
      </c>
      <c r="H1255" t="s">
        <v>6719</v>
      </c>
      <c r="I1255" t="str">
        <f t="shared" si="98"/>
        <v>France</v>
      </c>
      <c r="J1255" t="str">
        <f>TRIM(Table1[[#This Row],[Oldest Country]])</f>
        <v>France</v>
      </c>
      <c r="K1255" s="17">
        <v>44158</v>
      </c>
      <c r="L1255" s="17" t="str">
        <f t="shared" si="96"/>
        <v>Mon</v>
      </c>
      <c r="M1255" s="17">
        <v>1989</v>
      </c>
      <c r="N1255" t="s">
        <v>8</v>
      </c>
      <c r="O1255" t="s">
        <v>482</v>
      </c>
      <c r="P1255" t="s">
        <v>947</v>
      </c>
      <c r="Q1255" t="s">
        <v>6759</v>
      </c>
      <c r="R1255" t="str">
        <f t="shared" si="99"/>
        <v>Classic Movies</v>
      </c>
    </row>
    <row r="1256" spans="1:18" x14ac:dyDescent="0.2">
      <c r="A1256" t="s">
        <v>6760</v>
      </c>
      <c r="B1256" t="s">
        <v>1</v>
      </c>
      <c r="C1256" t="str">
        <f t="shared" si="95"/>
        <v>An Egyptian Story</v>
      </c>
      <c r="D1256" t="s">
        <v>6761</v>
      </c>
      <c r="E1256" t="s">
        <v>1408</v>
      </c>
      <c r="F1256" t="str">
        <f t="shared" si="97"/>
        <v>Nour El-Sherif</v>
      </c>
      <c r="G1256" t="s">
        <v>6762</v>
      </c>
      <c r="H1256" t="s">
        <v>1410</v>
      </c>
      <c r="I1256" t="str">
        <f t="shared" si="98"/>
        <v>Egypt</v>
      </c>
      <c r="J1256" t="str">
        <f>TRIM(Table1[[#This Row],[Oldest Country]])</f>
        <v>Egypt</v>
      </c>
      <c r="K1256" s="17">
        <v>44159</v>
      </c>
      <c r="L1256" s="17" t="str">
        <f t="shared" si="96"/>
        <v>Tue</v>
      </c>
      <c r="M1256" s="17">
        <v>1982</v>
      </c>
      <c r="N1256" t="s">
        <v>8</v>
      </c>
      <c r="O1256" t="s">
        <v>635</v>
      </c>
      <c r="P1256" t="s">
        <v>822</v>
      </c>
      <c r="Q1256" t="s">
        <v>6763</v>
      </c>
      <c r="R1256" t="str">
        <f t="shared" si="99"/>
        <v>Classic Movies</v>
      </c>
    </row>
    <row r="1257" spans="1:18" x14ac:dyDescent="0.2">
      <c r="A1257" t="s">
        <v>6764</v>
      </c>
      <c r="B1257" t="s">
        <v>1</v>
      </c>
      <c r="C1257" t="str">
        <f t="shared" si="95"/>
        <v>Cairo Station</v>
      </c>
      <c r="D1257" t="s">
        <v>6765</v>
      </c>
      <c r="E1257" t="s">
        <v>1408</v>
      </c>
      <c r="F1257" t="str">
        <f t="shared" si="97"/>
        <v>Farid Shawqy</v>
      </c>
      <c r="G1257" t="s">
        <v>6766</v>
      </c>
      <c r="H1257" t="s">
        <v>1410</v>
      </c>
      <c r="I1257" t="str">
        <f t="shared" si="98"/>
        <v>Egypt</v>
      </c>
      <c r="J1257" t="str">
        <f>TRIM(Table1[[#This Row],[Oldest Country]])</f>
        <v>Egypt</v>
      </c>
      <c r="K1257" s="17">
        <v>44160</v>
      </c>
      <c r="L1257" s="17" t="str">
        <f t="shared" si="96"/>
        <v>Wed</v>
      </c>
      <c r="M1257" s="17">
        <v>1958</v>
      </c>
      <c r="N1257" t="s">
        <v>33</v>
      </c>
      <c r="O1257" t="s">
        <v>2258</v>
      </c>
      <c r="P1257" t="s">
        <v>947</v>
      </c>
      <c r="Q1257" t="s">
        <v>6767</v>
      </c>
      <c r="R1257" t="str">
        <f t="shared" si="99"/>
        <v>Classic Movies</v>
      </c>
    </row>
    <row r="1258" spans="1:18" x14ac:dyDescent="0.2">
      <c r="A1258" t="s">
        <v>6768</v>
      </c>
      <c r="B1258" t="s">
        <v>1</v>
      </c>
      <c r="C1258" t="str">
        <f t="shared" si="95"/>
        <v>Dark Waters</v>
      </c>
      <c r="D1258" t="s">
        <v>6769</v>
      </c>
      <c r="E1258" t="s">
        <v>1408</v>
      </c>
      <c r="F1258" t="str">
        <f t="shared" si="97"/>
        <v>Faten Hamama</v>
      </c>
      <c r="G1258" t="s">
        <v>6770</v>
      </c>
      <c r="H1258" t="s">
        <v>1410</v>
      </c>
      <c r="I1258" t="str">
        <f t="shared" si="98"/>
        <v>Egypt</v>
      </c>
      <c r="J1258" t="str">
        <f>TRIM(Table1[[#This Row],[Oldest Country]])</f>
        <v>Egypt</v>
      </c>
      <c r="K1258" s="17">
        <v>44161</v>
      </c>
      <c r="L1258" s="17" t="str">
        <f t="shared" si="96"/>
        <v>Thu</v>
      </c>
      <c r="M1258" s="17">
        <v>1956</v>
      </c>
      <c r="N1258" t="s">
        <v>33</v>
      </c>
      <c r="O1258" t="s">
        <v>41</v>
      </c>
      <c r="P1258" t="s">
        <v>947</v>
      </c>
      <c r="Q1258" t="s">
        <v>6771</v>
      </c>
      <c r="R1258" t="str">
        <f t="shared" si="99"/>
        <v>Classic Movies</v>
      </c>
    </row>
    <row r="1259" spans="1:18" x14ac:dyDescent="0.2">
      <c r="A1259" t="s">
        <v>6772</v>
      </c>
      <c r="B1259" t="s">
        <v>1</v>
      </c>
      <c r="C1259" t="str">
        <f t="shared" si="95"/>
        <v>Lola Igna</v>
      </c>
      <c r="D1259" t="s">
        <v>6773</v>
      </c>
      <c r="E1259" t="s">
        <v>6654</v>
      </c>
      <c r="F1259" t="str">
        <f t="shared" si="97"/>
        <v>Angie Ferro</v>
      </c>
      <c r="G1259" t="s">
        <v>6774</v>
      </c>
      <c r="H1259" t="s">
        <v>1823</v>
      </c>
      <c r="I1259" t="str">
        <f t="shared" si="98"/>
        <v>Philippines</v>
      </c>
      <c r="J1259" t="str">
        <f>TRIM(Table1[[#This Row],[Oldest Country]])</f>
        <v>Philippines</v>
      </c>
      <c r="K1259" s="17">
        <v>44162</v>
      </c>
      <c r="L1259" s="17" t="str">
        <f t="shared" si="96"/>
        <v>Fri</v>
      </c>
      <c r="M1259" s="17">
        <v>2019</v>
      </c>
      <c r="N1259" t="s">
        <v>33</v>
      </c>
      <c r="O1259" t="s">
        <v>336</v>
      </c>
      <c r="P1259" t="s">
        <v>66</v>
      </c>
      <c r="Q1259" t="s">
        <v>6775</v>
      </c>
      <c r="R1259" t="str">
        <f t="shared" si="99"/>
        <v>Comedies</v>
      </c>
    </row>
    <row r="1260" spans="1:18" x14ac:dyDescent="0.2">
      <c r="A1260" t="s">
        <v>6776</v>
      </c>
      <c r="B1260" t="s">
        <v>1</v>
      </c>
      <c r="C1260" t="str">
        <f t="shared" si="95"/>
        <v>One Take</v>
      </c>
      <c r="D1260" t="s">
        <v>6777</v>
      </c>
      <c r="E1260" t="s">
        <v>6778</v>
      </c>
      <c r="F1260" t="str">
        <f t="shared" si="97"/>
        <v>BNK48</v>
      </c>
      <c r="G1260" t="s">
        <v>6779</v>
      </c>
      <c r="H1260" t="s">
        <v>1265</v>
      </c>
      <c r="I1260" t="str">
        <f t="shared" si="98"/>
        <v>Thailand</v>
      </c>
      <c r="J1260" t="str">
        <f>TRIM(Table1[[#This Row],[Oldest Country]])</f>
        <v>Thailand</v>
      </c>
      <c r="K1260" s="17">
        <v>44163</v>
      </c>
      <c r="L1260" s="17" t="str">
        <f t="shared" si="96"/>
        <v>Sat</v>
      </c>
      <c r="M1260" s="17">
        <v>2020</v>
      </c>
      <c r="N1260" t="s">
        <v>234</v>
      </c>
      <c r="O1260" t="s">
        <v>536</v>
      </c>
      <c r="P1260" t="s">
        <v>1310</v>
      </c>
      <c r="Q1260" t="s">
        <v>6780</v>
      </c>
      <c r="R1260" t="str">
        <f t="shared" si="99"/>
        <v>Documentaries</v>
      </c>
    </row>
    <row r="1261" spans="1:18" x14ac:dyDescent="0.2">
      <c r="A1261" t="s">
        <v>6781</v>
      </c>
      <c r="B1261" t="s">
        <v>1</v>
      </c>
      <c r="C1261" t="str">
        <f t="shared" si="95"/>
        <v>Saladin</v>
      </c>
      <c r="D1261" t="s">
        <v>6782</v>
      </c>
      <c r="E1261" t="s">
        <v>1408</v>
      </c>
      <c r="F1261" t="str">
        <f t="shared" si="97"/>
        <v>Ahmad Mazhar</v>
      </c>
      <c r="G1261" t="s">
        <v>6783</v>
      </c>
      <c r="H1261" t="s">
        <v>1410</v>
      </c>
      <c r="I1261" t="str">
        <f t="shared" si="98"/>
        <v>Egypt</v>
      </c>
      <c r="J1261" t="str">
        <f>TRIM(Table1[[#This Row],[Oldest Country]])</f>
        <v>Egypt</v>
      </c>
      <c r="K1261" s="17">
        <v>44164</v>
      </c>
      <c r="L1261" s="17" t="str">
        <f t="shared" si="96"/>
        <v>Sun</v>
      </c>
      <c r="M1261" s="17">
        <v>1963</v>
      </c>
      <c r="N1261" t="s">
        <v>8</v>
      </c>
      <c r="O1261" t="s">
        <v>6784</v>
      </c>
      <c r="P1261" t="s">
        <v>127</v>
      </c>
      <c r="Q1261" t="s">
        <v>6785</v>
      </c>
      <c r="R1261" t="str">
        <f t="shared" si="99"/>
        <v>Action &amp; Adventure</v>
      </c>
    </row>
    <row r="1262" spans="1:18" x14ac:dyDescent="0.2">
      <c r="A1262" t="s">
        <v>6786</v>
      </c>
      <c r="B1262" t="s">
        <v>1</v>
      </c>
      <c r="C1262" t="str">
        <f t="shared" si="95"/>
        <v>Stray Bullet</v>
      </c>
      <c r="D1262" t="s">
        <v>6787</v>
      </c>
      <c r="E1262" t="s">
        <v>6788</v>
      </c>
      <c r="F1262" t="str">
        <f t="shared" si="97"/>
        <v>Nadine Labaky</v>
      </c>
      <c r="G1262" t="s">
        <v>6789</v>
      </c>
      <c r="H1262" t="s">
        <v>1749</v>
      </c>
      <c r="I1262" t="str">
        <f t="shared" si="98"/>
        <v>Lebanon</v>
      </c>
      <c r="J1262" t="str">
        <f>TRIM(Table1[[#This Row],[Oldest Country]])</f>
        <v>Lebanon</v>
      </c>
      <c r="K1262" s="17">
        <v>44165</v>
      </c>
      <c r="L1262" s="17" t="str">
        <f t="shared" si="96"/>
        <v>Mon</v>
      </c>
      <c r="M1262" s="17">
        <v>2010</v>
      </c>
      <c r="N1262" t="s">
        <v>8</v>
      </c>
      <c r="O1262" t="s">
        <v>555</v>
      </c>
      <c r="P1262" t="s">
        <v>278</v>
      </c>
      <c r="Q1262" t="s">
        <v>6790</v>
      </c>
      <c r="R1262" t="str">
        <f t="shared" si="99"/>
        <v>Dramas</v>
      </c>
    </row>
    <row r="1263" spans="1:18" x14ac:dyDescent="0.2">
      <c r="A1263" t="s">
        <v>6791</v>
      </c>
      <c r="B1263" t="s">
        <v>1</v>
      </c>
      <c r="C1263" t="str">
        <f t="shared" si="95"/>
        <v>The Blazing Sun</v>
      </c>
      <c r="D1263" t="s">
        <v>6792</v>
      </c>
      <c r="E1263" t="s">
        <v>1408</v>
      </c>
      <c r="F1263" t="str">
        <f t="shared" si="97"/>
        <v>Omar Sharif</v>
      </c>
      <c r="G1263" t="s">
        <v>6793</v>
      </c>
      <c r="H1263" t="s">
        <v>1410</v>
      </c>
      <c r="I1263" t="str">
        <f t="shared" si="98"/>
        <v>Egypt</v>
      </c>
      <c r="J1263" t="str">
        <f>TRIM(Table1[[#This Row],[Oldest Country]])</f>
        <v>Egypt</v>
      </c>
      <c r="K1263" s="17">
        <v>44166</v>
      </c>
      <c r="L1263" s="17" t="str">
        <f t="shared" si="96"/>
        <v>Tue</v>
      </c>
      <c r="M1263" s="17">
        <v>1954</v>
      </c>
      <c r="N1263" t="s">
        <v>33</v>
      </c>
      <c r="O1263" t="s">
        <v>133</v>
      </c>
      <c r="P1263" t="s">
        <v>947</v>
      </c>
      <c r="Q1263" t="s">
        <v>6794</v>
      </c>
      <c r="R1263" t="str">
        <f t="shared" si="99"/>
        <v>Classic Movies</v>
      </c>
    </row>
    <row r="1264" spans="1:18" x14ac:dyDescent="0.2">
      <c r="A1264" t="s">
        <v>6795</v>
      </c>
      <c r="B1264" t="s">
        <v>1</v>
      </c>
      <c r="C1264" t="str">
        <f t="shared" si="95"/>
        <v>The Land</v>
      </c>
      <c r="D1264" t="s">
        <v>6796</v>
      </c>
      <c r="E1264" t="s">
        <v>1408</v>
      </c>
      <c r="F1264" t="str">
        <f t="shared" si="97"/>
        <v>Hamdy Ahmed</v>
      </c>
      <c r="G1264" t="s">
        <v>6797</v>
      </c>
      <c r="H1264" t="s">
        <v>1410</v>
      </c>
      <c r="I1264" t="str">
        <f t="shared" si="98"/>
        <v>Egypt</v>
      </c>
      <c r="J1264" t="str">
        <f>TRIM(Table1[[#This Row],[Oldest Country]])</f>
        <v>Egypt</v>
      </c>
      <c r="K1264" s="17">
        <v>44167</v>
      </c>
      <c r="L1264" s="17" t="str">
        <f t="shared" si="96"/>
        <v>Wed</v>
      </c>
      <c r="M1264" s="17">
        <v>1970</v>
      </c>
      <c r="N1264" t="s">
        <v>8</v>
      </c>
      <c r="O1264" t="s">
        <v>1100</v>
      </c>
      <c r="P1264" t="s">
        <v>947</v>
      </c>
      <c r="Q1264" t="s">
        <v>6798</v>
      </c>
      <c r="R1264" t="str">
        <f t="shared" si="99"/>
        <v>Classic Movies</v>
      </c>
    </row>
    <row r="1265" spans="1:18" x14ac:dyDescent="0.2">
      <c r="A1265" t="s">
        <v>6799</v>
      </c>
      <c r="B1265" t="s">
        <v>1</v>
      </c>
      <c r="C1265" t="str">
        <f t="shared" si="95"/>
        <v>The Nut Job</v>
      </c>
      <c r="D1265" t="s">
        <v>6800</v>
      </c>
      <c r="E1265" t="s">
        <v>6801</v>
      </c>
      <c r="F1265" t="str">
        <f t="shared" si="97"/>
        <v>Will Arnett</v>
      </c>
      <c r="G1265" t="s">
        <v>6802</v>
      </c>
      <c r="H1265" t="s">
        <v>6803</v>
      </c>
      <c r="I1265" t="str">
        <f t="shared" si="98"/>
        <v>Canada</v>
      </c>
      <c r="J1265" t="str">
        <f>TRIM(Table1[[#This Row],[Oldest Country]])</f>
        <v>Canada</v>
      </c>
      <c r="K1265" s="17">
        <v>44168</v>
      </c>
      <c r="L1265" s="17" t="str">
        <f t="shared" si="96"/>
        <v>Thu</v>
      </c>
      <c r="M1265" s="17">
        <v>2014</v>
      </c>
      <c r="N1265" t="s">
        <v>17</v>
      </c>
      <c r="O1265" t="s">
        <v>216</v>
      </c>
      <c r="P1265" t="s">
        <v>54</v>
      </c>
      <c r="Q1265" t="s">
        <v>6804</v>
      </c>
      <c r="R1265" t="str">
        <f t="shared" si="99"/>
        <v>Children &amp; Family Movies</v>
      </c>
    </row>
    <row r="1266" spans="1:18" x14ac:dyDescent="0.2">
      <c r="A1266" t="s">
        <v>6805</v>
      </c>
      <c r="B1266" t="s">
        <v>1</v>
      </c>
      <c r="C1266" t="str">
        <f t="shared" si="95"/>
        <v>An Evening with Beverly Luff Linn</v>
      </c>
      <c r="D1266" t="s">
        <v>6806</v>
      </c>
      <c r="E1266" t="s">
        <v>6807</v>
      </c>
      <c r="F1266" t="str">
        <f t="shared" si="97"/>
        <v>Aubrey Plaza</v>
      </c>
      <c r="G1266" t="s">
        <v>6808</v>
      </c>
      <c r="H1266" t="s">
        <v>283</v>
      </c>
      <c r="I1266" t="str">
        <f t="shared" si="98"/>
        <v>United Kingdom</v>
      </c>
      <c r="J1266" t="str">
        <f>TRIM(Table1[[#This Row],[Oldest Country]])</f>
        <v>United Kingdom</v>
      </c>
      <c r="K1266" s="17">
        <v>44169</v>
      </c>
      <c r="L1266" s="17" t="str">
        <f t="shared" si="96"/>
        <v>Fri</v>
      </c>
      <c r="M1266" s="17">
        <v>2018</v>
      </c>
      <c r="N1266" t="s">
        <v>154</v>
      </c>
      <c r="O1266" t="s">
        <v>368</v>
      </c>
      <c r="P1266" t="s">
        <v>816</v>
      </c>
      <c r="Q1266" t="s">
        <v>6809</v>
      </c>
      <c r="R1266" t="str">
        <f t="shared" si="99"/>
        <v>Comedies</v>
      </c>
    </row>
    <row r="1267" spans="1:18" x14ac:dyDescent="0.2">
      <c r="A1267" t="s">
        <v>6810</v>
      </c>
      <c r="B1267" t="s">
        <v>1</v>
      </c>
      <c r="C1267" t="str">
        <f t="shared" si="95"/>
        <v>Riding Faith</v>
      </c>
      <c r="D1267" t="s">
        <v>6811</v>
      </c>
      <c r="E1267" t="s">
        <v>6812</v>
      </c>
      <c r="F1267" t="str">
        <f t="shared" si="97"/>
        <v>John Schneider</v>
      </c>
      <c r="G1267" t="s">
        <v>6813</v>
      </c>
      <c r="H1267" t="s">
        <v>2</v>
      </c>
      <c r="I1267" t="str">
        <f t="shared" si="98"/>
        <v>United States</v>
      </c>
      <c r="J1267" t="str">
        <f>TRIM(Table1[[#This Row],[Oldest Country]])</f>
        <v>United States</v>
      </c>
      <c r="K1267" s="17">
        <v>44170</v>
      </c>
      <c r="L1267" s="17" t="str">
        <f t="shared" si="96"/>
        <v>Sat</v>
      </c>
      <c r="M1267" s="17">
        <v>2020</v>
      </c>
      <c r="N1267" t="s">
        <v>53</v>
      </c>
      <c r="O1267" t="s">
        <v>1176</v>
      </c>
      <c r="P1267" t="s">
        <v>2235</v>
      </c>
      <c r="Q1267" t="s">
        <v>6814</v>
      </c>
      <c r="R1267" t="str">
        <f t="shared" si="99"/>
        <v>Children &amp; Family Movies</v>
      </c>
    </row>
    <row r="1268" spans="1:18" x14ac:dyDescent="0.2">
      <c r="A1268" t="s">
        <v>6815</v>
      </c>
      <c r="B1268" t="s">
        <v>1</v>
      </c>
      <c r="C1268" t="str">
        <f t="shared" si="95"/>
        <v>Last Flight to Abuja</v>
      </c>
      <c r="D1268" t="s">
        <v>6816</v>
      </c>
      <c r="E1268" t="s">
        <v>6620</v>
      </c>
      <c r="F1268" t="str">
        <f t="shared" si="97"/>
        <v>Omotola Jalade-Ekeinde</v>
      </c>
      <c r="G1268" t="s">
        <v>6817</v>
      </c>
      <c r="H1268" t="s">
        <v>6818</v>
      </c>
      <c r="I1268" t="str">
        <f t="shared" si="98"/>
        <v>Nigeria</v>
      </c>
      <c r="J1268" t="str">
        <f>TRIM(Table1[[#This Row],[Oldest Country]])</f>
        <v>Nigeria</v>
      </c>
      <c r="K1268" s="17">
        <v>44171</v>
      </c>
      <c r="L1268" s="17" t="str">
        <f t="shared" si="96"/>
        <v>Sun</v>
      </c>
      <c r="M1268" s="17">
        <v>2012</v>
      </c>
      <c r="N1268" t="s">
        <v>33</v>
      </c>
      <c r="O1268" t="s">
        <v>555</v>
      </c>
      <c r="P1268" t="s">
        <v>50</v>
      </c>
      <c r="Q1268" t="s">
        <v>6819</v>
      </c>
      <c r="R1268" t="str">
        <f t="shared" si="99"/>
        <v>Dramas</v>
      </c>
    </row>
    <row r="1269" spans="1:18" x14ac:dyDescent="0.2">
      <c r="A1269" t="s">
        <v>6820</v>
      </c>
      <c r="B1269" t="s">
        <v>1</v>
      </c>
      <c r="C1269" t="str">
        <f t="shared" si="95"/>
        <v>The Darkness</v>
      </c>
      <c r="D1269" t="s">
        <v>6821</v>
      </c>
      <c r="E1269" t="s">
        <v>6822</v>
      </c>
      <c r="F1269" t="str">
        <f t="shared" si="97"/>
        <v>Kevin Bacon</v>
      </c>
      <c r="G1269" t="s">
        <v>6823</v>
      </c>
      <c r="H1269" t="s">
        <v>2</v>
      </c>
      <c r="I1269" t="str">
        <f t="shared" si="98"/>
        <v>United States</v>
      </c>
      <c r="J1269" t="str">
        <f>TRIM(Table1[[#This Row],[Oldest Country]])</f>
        <v>United States</v>
      </c>
      <c r="K1269" s="17">
        <v>44172</v>
      </c>
      <c r="L1269" s="17" t="str">
        <f t="shared" si="96"/>
        <v>Mon</v>
      </c>
      <c r="M1269" s="17">
        <v>2016</v>
      </c>
      <c r="N1269" t="s">
        <v>3</v>
      </c>
      <c r="O1269" t="s">
        <v>276</v>
      </c>
      <c r="P1269" t="s">
        <v>1672</v>
      </c>
      <c r="Q1269" t="s">
        <v>6824</v>
      </c>
      <c r="R1269" t="str">
        <f t="shared" si="99"/>
        <v>Horror Movies</v>
      </c>
    </row>
    <row r="1270" spans="1:18" x14ac:dyDescent="0.2">
      <c r="A1270" t="s">
        <v>6825</v>
      </c>
      <c r="B1270" t="s">
        <v>1</v>
      </c>
      <c r="C1270" t="str">
        <f t="shared" si="95"/>
        <v>Underdogs</v>
      </c>
      <c r="D1270" t="s">
        <v>6826</v>
      </c>
      <c r="E1270" t="s">
        <v>6827</v>
      </c>
      <c r="F1270" t="str">
        <f t="shared" si="97"/>
        <v>Ariana Grande</v>
      </c>
      <c r="G1270" t="s">
        <v>6828</v>
      </c>
      <c r="H1270" t="s">
        <v>946</v>
      </c>
      <c r="I1270" t="str">
        <f t="shared" si="98"/>
        <v>Argentina</v>
      </c>
      <c r="J1270" t="str">
        <f>TRIM(Table1[[#This Row],[Oldest Country]])</f>
        <v>Argentina</v>
      </c>
      <c r="K1270" s="17">
        <v>44173</v>
      </c>
      <c r="L1270" s="17" t="str">
        <f t="shared" si="96"/>
        <v>Tue</v>
      </c>
      <c r="M1270" s="17">
        <v>2013</v>
      </c>
      <c r="N1270" t="s">
        <v>17</v>
      </c>
      <c r="O1270" t="s">
        <v>216</v>
      </c>
      <c r="P1270" t="s">
        <v>1207</v>
      </c>
      <c r="Q1270" t="s">
        <v>6829</v>
      </c>
      <c r="R1270" t="str">
        <f t="shared" si="99"/>
        <v>Children &amp; Family Movies</v>
      </c>
    </row>
    <row r="1271" spans="1:18" x14ac:dyDescent="0.2">
      <c r="A1271" t="s">
        <v>6830</v>
      </c>
      <c r="B1271" t="s">
        <v>1</v>
      </c>
      <c r="C1271" t="str">
        <f t="shared" si="95"/>
        <v>Wira</v>
      </c>
      <c r="D1271" t="s">
        <v>6831</v>
      </c>
      <c r="E1271" t="s">
        <v>5431</v>
      </c>
      <c r="F1271" t="str">
        <f t="shared" si="97"/>
        <v>Hairul Azreen</v>
      </c>
      <c r="G1271" t="s">
        <v>6832</v>
      </c>
      <c r="H1271" t="s">
        <v>1416</v>
      </c>
      <c r="I1271" t="str">
        <f t="shared" si="98"/>
        <v>Malaysia</v>
      </c>
      <c r="J1271" t="str">
        <f>TRIM(Table1[[#This Row],[Oldest Country]])</f>
        <v>Malaysia</v>
      </c>
      <c r="K1271" s="17">
        <v>44174</v>
      </c>
      <c r="L1271" s="17" t="str">
        <f t="shared" si="96"/>
        <v>Wed</v>
      </c>
      <c r="M1271" s="17">
        <v>2019</v>
      </c>
      <c r="N1271" t="s">
        <v>33</v>
      </c>
      <c r="O1271" t="s">
        <v>368</v>
      </c>
      <c r="P1271" t="s">
        <v>111</v>
      </c>
      <c r="Q1271" t="s">
        <v>6833</v>
      </c>
      <c r="R1271" t="str">
        <f t="shared" si="99"/>
        <v>Action &amp; Adventure</v>
      </c>
    </row>
    <row r="1272" spans="1:18" x14ac:dyDescent="0.2">
      <c r="A1272" t="s">
        <v>6834</v>
      </c>
      <c r="B1272" t="s">
        <v>1</v>
      </c>
      <c r="C1272" t="str">
        <f t="shared" si="95"/>
        <v>4th Republic</v>
      </c>
      <c r="D1272" t="s">
        <v>6835</v>
      </c>
      <c r="E1272" t="s">
        <v>6698</v>
      </c>
      <c r="F1272" t="str">
        <f t="shared" si="97"/>
        <v>Kate Henshaw-Nuttal</v>
      </c>
      <c r="G1272" t="s">
        <v>6836</v>
      </c>
      <c r="H1272" t="s">
        <v>166</v>
      </c>
      <c r="I1272" t="str">
        <f t="shared" si="98"/>
        <v>Nigeria</v>
      </c>
      <c r="J1272" t="str">
        <f>TRIM(Table1[[#This Row],[Oldest Country]])</f>
        <v>Nigeria</v>
      </c>
      <c r="K1272" s="17">
        <v>44175</v>
      </c>
      <c r="L1272" s="17" t="str">
        <f t="shared" si="96"/>
        <v>Thu</v>
      </c>
      <c r="M1272" s="17">
        <v>2019</v>
      </c>
      <c r="N1272" t="s">
        <v>8</v>
      </c>
      <c r="O1272" t="s">
        <v>422</v>
      </c>
      <c r="P1272" t="s">
        <v>109</v>
      </c>
      <c r="Q1272" t="s">
        <v>6837</v>
      </c>
      <c r="R1272" t="str">
        <f t="shared" si="99"/>
        <v>Dramas</v>
      </c>
    </row>
    <row r="1273" spans="1:18" x14ac:dyDescent="0.2">
      <c r="A1273" t="s">
        <v>6838</v>
      </c>
      <c r="B1273" t="s">
        <v>1</v>
      </c>
      <c r="C1273" t="str">
        <f t="shared" si="95"/>
        <v>Asura Guru</v>
      </c>
      <c r="D1273" t="s">
        <v>6839</v>
      </c>
      <c r="E1273" t="s">
        <v>6840</v>
      </c>
      <c r="F1273" t="str">
        <f t="shared" si="97"/>
        <v>Vikram Prabhu</v>
      </c>
      <c r="G1273" t="s">
        <v>6841</v>
      </c>
      <c r="H1273" t="s">
        <v>14</v>
      </c>
      <c r="I1273" t="str">
        <f t="shared" si="98"/>
        <v>India</v>
      </c>
      <c r="J1273" t="str">
        <f>TRIM(Table1[[#This Row],[Oldest Country]])</f>
        <v>India</v>
      </c>
      <c r="K1273" s="17">
        <v>44176</v>
      </c>
      <c r="L1273" s="17" t="str">
        <f t="shared" si="96"/>
        <v>Fri</v>
      </c>
      <c r="M1273" s="17">
        <v>2020</v>
      </c>
      <c r="N1273" t="s">
        <v>33</v>
      </c>
      <c r="O1273" t="s">
        <v>297</v>
      </c>
      <c r="P1273" t="s">
        <v>50</v>
      </c>
      <c r="Q1273" t="s">
        <v>6842</v>
      </c>
      <c r="R1273" t="str">
        <f t="shared" si="99"/>
        <v>Dramas</v>
      </c>
    </row>
    <row r="1274" spans="1:18" x14ac:dyDescent="0.2">
      <c r="A1274" t="s">
        <v>6843</v>
      </c>
      <c r="B1274" t="s">
        <v>1</v>
      </c>
      <c r="C1274" t="str">
        <f t="shared" si="95"/>
        <v>Milea</v>
      </c>
      <c r="D1274" t="s">
        <v>6844</v>
      </c>
      <c r="E1274" t="s">
        <v>6845</v>
      </c>
      <c r="F1274" t="str">
        <f t="shared" si="97"/>
        <v>Iqbaal Ramadhan</v>
      </c>
      <c r="G1274" t="s">
        <v>6846</v>
      </c>
      <c r="H1274" t="s">
        <v>1308</v>
      </c>
      <c r="I1274" t="str">
        <f t="shared" si="98"/>
        <v>Indonesia</v>
      </c>
      <c r="J1274" t="str">
        <f>TRIM(Table1[[#This Row],[Oldest Country]])</f>
        <v>Indonesia</v>
      </c>
      <c r="K1274" s="17">
        <v>44177</v>
      </c>
      <c r="L1274" s="17" t="str">
        <f t="shared" si="96"/>
        <v>Sat</v>
      </c>
      <c r="M1274" s="17">
        <v>2020</v>
      </c>
      <c r="N1274" t="s">
        <v>33</v>
      </c>
      <c r="O1274" t="s">
        <v>188</v>
      </c>
      <c r="P1274" t="s">
        <v>278</v>
      </c>
      <c r="Q1274" t="s">
        <v>6847</v>
      </c>
      <c r="R1274" t="str">
        <f t="shared" si="99"/>
        <v>Dramas</v>
      </c>
    </row>
    <row r="1275" spans="1:18" x14ac:dyDescent="0.2">
      <c r="A1275" t="s">
        <v>6848</v>
      </c>
      <c r="B1275" t="s">
        <v>1</v>
      </c>
      <c r="C1275" t="str">
        <f t="shared" si="95"/>
        <v>Axone</v>
      </c>
      <c r="D1275" t="s">
        <v>6849</v>
      </c>
      <c r="E1275" t="s">
        <v>6850</v>
      </c>
      <c r="F1275" t="str">
        <f t="shared" si="97"/>
        <v>Sayani Gupta</v>
      </c>
      <c r="G1275" t="s">
        <v>6851</v>
      </c>
      <c r="H1275" t="s">
        <v>14</v>
      </c>
      <c r="I1275" t="str">
        <f t="shared" si="98"/>
        <v>India</v>
      </c>
      <c r="J1275" t="str">
        <f>TRIM(Table1[[#This Row],[Oldest Country]])</f>
        <v>India</v>
      </c>
      <c r="K1275" s="17">
        <v>44178</v>
      </c>
      <c r="L1275" s="17" t="str">
        <f t="shared" si="96"/>
        <v>Sun</v>
      </c>
      <c r="M1275" s="17">
        <v>2020</v>
      </c>
      <c r="N1275" t="s">
        <v>8</v>
      </c>
      <c r="O1275" t="s">
        <v>495</v>
      </c>
      <c r="P1275" t="s">
        <v>337</v>
      </c>
      <c r="Q1275" t="s">
        <v>6852</v>
      </c>
      <c r="R1275" t="str">
        <f t="shared" si="99"/>
        <v>Comedies</v>
      </c>
    </row>
    <row r="1276" spans="1:18" x14ac:dyDescent="0.2">
      <c r="A1276" t="s">
        <v>6853</v>
      </c>
      <c r="B1276" t="s">
        <v>1</v>
      </c>
      <c r="C1276" t="str">
        <f t="shared" si="95"/>
        <v>Da 5 Bloods</v>
      </c>
      <c r="D1276" t="s">
        <v>6854</v>
      </c>
      <c r="E1276" t="s">
        <v>420</v>
      </c>
      <c r="F1276" t="str">
        <f t="shared" si="97"/>
        <v>Delroy Lindo</v>
      </c>
      <c r="G1276" t="s">
        <v>6855</v>
      </c>
      <c r="H1276" t="s">
        <v>2</v>
      </c>
      <c r="I1276" t="str">
        <f t="shared" si="98"/>
        <v>United States</v>
      </c>
      <c r="J1276" t="str">
        <f>TRIM(Table1[[#This Row],[Oldest Country]])</f>
        <v>United States</v>
      </c>
      <c r="K1276" s="17">
        <v>44179</v>
      </c>
      <c r="L1276" s="17" t="str">
        <f t="shared" si="96"/>
        <v>Mon</v>
      </c>
      <c r="M1276" s="17">
        <v>2020</v>
      </c>
      <c r="N1276" t="s">
        <v>154</v>
      </c>
      <c r="O1276" t="s">
        <v>610</v>
      </c>
      <c r="P1276" t="s">
        <v>119</v>
      </c>
      <c r="Q1276" t="s">
        <v>6856</v>
      </c>
      <c r="R1276" t="str">
        <f t="shared" si="99"/>
        <v>Action &amp; Adventure</v>
      </c>
    </row>
    <row r="1277" spans="1:18" x14ac:dyDescent="0.2">
      <c r="A1277" t="s">
        <v>6857</v>
      </c>
      <c r="B1277" t="s">
        <v>1</v>
      </c>
      <c r="C1277" t="str">
        <f t="shared" si="95"/>
        <v>Jo Koy</v>
      </c>
      <c r="D1277" t="s">
        <v>6858</v>
      </c>
      <c r="E1277" t="s">
        <v>6859</v>
      </c>
      <c r="F1277" t="str">
        <f t="shared" si="97"/>
        <v>Jo Koy</v>
      </c>
      <c r="G1277" t="s">
        <v>6860</v>
      </c>
      <c r="H1277" t="s">
        <v>2</v>
      </c>
      <c r="I1277" t="str">
        <f t="shared" si="98"/>
        <v>United States</v>
      </c>
      <c r="J1277" t="str">
        <f>TRIM(Table1[[#This Row],[Oldest Country]])</f>
        <v>United States</v>
      </c>
      <c r="K1277" s="17">
        <v>44180</v>
      </c>
      <c r="L1277" s="17" t="str">
        <f t="shared" si="96"/>
        <v>Tue</v>
      </c>
      <c r="M1277" s="17">
        <v>2020</v>
      </c>
      <c r="N1277" t="s">
        <v>8</v>
      </c>
      <c r="O1277" t="s">
        <v>2959</v>
      </c>
      <c r="P1277" t="s">
        <v>851</v>
      </c>
      <c r="Q1277" t="s">
        <v>6861</v>
      </c>
      <c r="R1277" t="str">
        <f t="shared" si="99"/>
        <v>Stand-Up Comedy</v>
      </c>
    </row>
    <row r="1278" spans="1:18" x14ac:dyDescent="0.2">
      <c r="A1278" t="s">
        <v>6862</v>
      </c>
      <c r="B1278" t="s">
        <v>1</v>
      </c>
      <c r="C1278" t="str">
        <f t="shared" si="95"/>
        <v>Okko's Inn</v>
      </c>
      <c r="D1278" t="s">
        <v>6863</v>
      </c>
      <c r="E1278" t="s">
        <v>6864</v>
      </c>
      <c r="F1278" t="str">
        <f t="shared" si="97"/>
        <v>Seiran Kobayashi</v>
      </c>
      <c r="G1278" t="s">
        <v>6865</v>
      </c>
      <c r="H1278" t="s">
        <v>172</v>
      </c>
      <c r="I1278" t="str">
        <f t="shared" si="98"/>
        <v>Japan</v>
      </c>
      <c r="J1278" t="str">
        <f>TRIM(Table1[[#This Row],[Oldest Country]])</f>
        <v>Japan</v>
      </c>
      <c r="K1278" s="17">
        <v>44181</v>
      </c>
      <c r="L1278" s="17" t="str">
        <f t="shared" si="96"/>
        <v>Wed</v>
      </c>
      <c r="M1278" s="17">
        <v>2018</v>
      </c>
      <c r="N1278" t="s">
        <v>17</v>
      </c>
      <c r="O1278" t="s">
        <v>118</v>
      </c>
      <c r="P1278" t="s">
        <v>6866</v>
      </c>
      <c r="Q1278" t="s">
        <v>6867</v>
      </c>
      <c r="R1278" t="str">
        <f t="shared" si="99"/>
        <v>Anime Features</v>
      </c>
    </row>
    <row r="1279" spans="1:18" x14ac:dyDescent="0.2">
      <c r="A1279" t="s">
        <v>6869</v>
      </c>
      <c r="B1279" t="s">
        <v>1</v>
      </c>
      <c r="C1279" t="str">
        <f t="shared" si="95"/>
        <v>From A to B</v>
      </c>
      <c r="D1279" t="s">
        <v>6870</v>
      </c>
      <c r="E1279" t="s">
        <v>6871</v>
      </c>
      <c r="F1279" t="str">
        <f t="shared" si="97"/>
        <v>Fahad Albutairi</v>
      </c>
      <c r="G1279" t="s">
        <v>6872</v>
      </c>
      <c r="H1279" t="s">
        <v>6873</v>
      </c>
      <c r="I1279" t="str">
        <f t="shared" si="98"/>
        <v>United Arab Emirates</v>
      </c>
      <c r="J1279" t="str">
        <f>TRIM(Table1[[#This Row],[Oldest Country]])</f>
        <v>United Arab Emirates</v>
      </c>
      <c r="K1279" s="17">
        <v>44182</v>
      </c>
      <c r="L1279" s="17" t="str">
        <f t="shared" si="96"/>
        <v>Thu</v>
      </c>
      <c r="M1279" s="17">
        <v>2014</v>
      </c>
      <c r="N1279" t="s">
        <v>8</v>
      </c>
      <c r="O1279" t="s">
        <v>41</v>
      </c>
      <c r="P1279" t="s">
        <v>250</v>
      </c>
      <c r="Q1279" t="s">
        <v>6874</v>
      </c>
      <c r="R1279" t="str">
        <f t="shared" si="99"/>
        <v>Comedies</v>
      </c>
    </row>
    <row r="1280" spans="1:18" x14ac:dyDescent="0.2">
      <c r="A1280" t="s">
        <v>6875</v>
      </c>
      <c r="B1280" t="s">
        <v>1</v>
      </c>
      <c r="C1280" t="str">
        <f t="shared" si="95"/>
        <v>Menahi</v>
      </c>
      <c r="D1280" t="s">
        <v>6876</v>
      </c>
      <c r="E1280" t="s">
        <v>6877</v>
      </c>
      <c r="F1280" t="str">
        <f t="shared" si="97"/>
        <v>Fayez Al-Malki</v>
      </c>
      <c r="G1280" t="s">
        <v>6878</v>
      </c>
      <c r="H1280" t="s">
        <v>1254</v>
      </c>
      <c r="I1280" t="str">
        <f t="shared" si="98"/>
        <v>Saudi Arabia</v>
      </c>
      <c r="J1280" t="str">
        <f>TRIM(Table1[[#This Row],[Oldest Country]])</f>
        <v>Saudi Arabia</v>
      </c>
      <c r="K1280" s="17">
        <v>44183</v>
      </c>
      <c r="L1280" s="17" t="str">
        <f t="shared" si="96"/>
        <v>Fri</v>
      </c>
      <c r="M1280" s="17">
        <v>2008</v>
      </c>
      <c r="N1280" t="s">
        <v>33</v>
      </c>
      <c r="O1280" t="s">
        <v>495</v>
      </c>
      <c r="P1280" t="s">
        <v>66</v>
      </c>
      <c r="Q1280" t="s">
        <v>6879</v>
      </c>
      <c r="R1280" t="str">
        <f t="shared" si="99"/>
        <v>Comedies</v>
      </c>
    </row>
    <row r="1281" spans="1:18" x14ac:dyDescent="0.2">
      <c r="A1281" t="s">
        <v>6880</v>
      </c>
      <c r="B1281" t="s">
        <v>6</v>
      </c>
      <c r="C1281" t="str">
        <f t="shared" si="95"/>
        <v>DC's Legends of Tomorrow</v>
      </c>
      <c r="D1281" t="s">
        <v>6881</v>
      </c>
      <c r="E1281" t="s">
        <v>1789</v>
      </c>
      <c r="F1281" t="str">
        <f t="shared" si="97"/>
        <v>Victor Garber</v>
      </c>
      <c r="G1281" t="s">
        <v>6882</v>
      </c>
      <c r="H1281" t="s">
        <v>2</v>
      </c>
      <c r="I1281" t="str">
        <f t="shared" si="98"/>
        <v>United States</v>
      </c>
      <c r="J1281" t="str">
        <f>TRIM(Table1[[#This Row],[Oldest Country]])</f>
        <v>United States</v>
      </c>
      <c r="K1281" s="17">
        <v>44184</v>
      </c>
      <c r="L1281" s="17" t="str">
        <f t="shared" si="96"/>
        <v>Sat</v>
      </c>
      <c r="M1281" s="17">
        <v>2020</v>
      </c>
      <c r="N1281" t="s">
        <v>33</v>
      </c>
      <c r="O1281" t="s">
        <v>64</v>
      </c>
      <c r="P1281" t="s">
        <v>1212</v>
      </c>
      <c r="Q1281" t="s">
        <v>6883</v>
      </c>
      <c r="R1281" t="str">
        <f t="shared" si="99"/>
        <v>TV Action &amp; Adventure</v>
      </c>
    </row>
    <row r="1282" spans="1:18" x14ac:dyDescent="0.2">
      <c r="A1282" t="s">
        <v>6884</v>
      </c>
      <c r="B1282" t="s">
        <v>1</v>
      </c>
      <c r="C1282" t="str">
        <f t="shared" ref="C1282:C1345" si="100">IFERROR(LEFT(D1282, FIND(":", D1282)-1), D1282)</f>
        <v>Middle Men</v>
      </c>
      <c r="D1282" t="s">
        <v>6885</v>
      </c>
      <c r="E1282" t="s">
        <v>6886</v>
      </c>
      <c r="F1282" t="str">
        <f t="shared" si="97"/>
        <v>Luke Wilson</v>
      </c>
      <c r="G1282" t="s">
        <v>6887</v>
      </c>
      <c r="H1282" t="s">
        <v>2</v>
      </c>
      <c r="I1282" t="str">
        <f t="shared" si="98"/>
        <v>United States</v>
      </c>
      <c r="J1282" t="str">
        <f>TRIM(Table1[[#This Row],[Oldest Country]])</f>
        <v>United States</v>
      </c>
      <c r="K1282" s="17">
        <v>44185</v>
      </c>
      <c r="L1282" s="17" t="str">
        <f t="shared" ref="L1282:L1345" si="101">TEXT(K:K, "DDD")</f>
        <v>Sun</v>
      </c>
      <c r="M1282" s="17">
        <v>2009</v>
      </c>
      <c r="N1282" t="s">
        <v>154</v>
      </c>
      <c r="O1282" t="s">
        <v>236</v>
      </c>
      <c r="P1282" t="s">
        <v>337</v>
      </c>
      <c r="Q1282" t="s">
        <v>6888</v>
      </c>
      <c r="R1282" t="str">
        <f t="shared" si="99"/>
        <v>Comedies</v>
      </c>
    </row>
    <row r="1283" spans="1:18" x14ac:dyDescent="0.2">
      <c r="A1283" t="s">
        <v>6889</v>
      </c>
      <c r="B1283" t="s">
        <v>1</v>
      </c>
      <c r="C1283" t="str">
        <f t="shared" si="100"/>
        <v>The Witch</v>
      </c>
      <c r="D1283" t="s">
        <v>6890</v>
      </c>
      <c r="E1283" t="s">
        <v>2930</v>
      </c>
      <c r="F1283" t="str">
        <f t="shared" ref="F1283:F1346" si="102">IFERROR(LEFT(G1283, FIND(",",G1283)-1),G1283)</f>
        <v>Kim Da-mi</v>
      </c>
      <c r="G1283" t="s">
        <v>6891</v>
      </c>
      <c r="H1283" t="s">
        <v>298</v>
      </c>
      <c r="I1283" t="str">
        <f t="shared" ref="I1283:I1346" si="103">IFERROR(LEFT(H1283, FIND(",", H1283) -1), H1283)</f>
        <v>South Korea</v>
      </c>
      <c r="J1283" t="str">
        <f>TRIM(Table1[[#This Row],[Oldest Country]])</f>
        <v>South Korea</v>
      </c>
      <c r="K1283" s="17">
        <v>44186</v>
      </c>
      <c r="L1283" s="17" t="str">
        <f t="shared" si="101"/>
        <v>Mon</v>
      </c>
      <c r="M1283" s="17">
        <v>2018</v>
      </c>
      <c r="N1283" t="s">
        <v>8</v>
      </c>
      <c r="O1283" t="s">
        <v>1453</v>
      </c>
      <c r="P1283" t="s">
        <v>6892</v>
      </c>
      <c r="Q1283" t="s">
        <v>6893</v>
      </c>
      <c r="R1283" t="str">
        <f t="shared" ref="R1283:R1346" si="104">IFERROR(LEFT(P1283, FIND(",", P1283)-1), P1283)</f>
        <v>Action &amp; Adventure</v>
      </c>
    </row>
    <row r="1284" spans="1:18" x14ac:dyDescent="0.2">
      <c r="A1284" t="s">
        <v>6894</v>
      </c>
      <c r="B1284" t="s">
        <v>1</v>
      </c>
      <c r="C1284" t="str">
        <f t="shared" si="100"/>
        <v>Before I Fall</v>
      </c>
      <c r="D1284" t="s">
        <v>6895</v>
      </c>
      <c r="E1284" t="s">
        <v>6896</v>
      </c>
      <c r="F1284" t="str">
        <f t="shared" si="102"/>
        <v>Zoey Deutch</v>
      </c>
      <c r="G1284" t="s">
        <v>6897</v>
      </c>
      <c r="H1284" t="s">
        <v>2</v>
      </c>
      <c r="I1284" t="str">
        <f t="shared" si="103"/>
        <v>United States</v>
      </c>
      <c r="J1284" t="str">
        <f>TRIM(Table1[[#This Row],[Oldest Country]])</f>
        <v>United States</v>
      </c>
      <c r="K1284" s="17">
        <v>44187</v>
      </c>
      <c r="L1284" s="17" t="str">
        <f t="shared" si="101"/>
        <v>Tue</v>
      </c>
      <c r="M1284" s="17">
        <v>2017</v>
      </c>
      <c r="N1284" t="s">
        <v>3</v>
      </c>
      <c r="O1284" t="s">
        <v>140</v>
      </c>
      <c r="P1284" t="s">
        <v>330</v>
      </c>
      <c r="Q1284" t="s">
        <v>6898</v>
      </c>
      <c r="R1284" t="str">
        <f t="shared" si="104"/>
        <v>Dramas</v>
      </c>
    </row>
    <row r="1285" spans="1:18" x14ac:dyDescent="0.2">
      <c r="A1285" t="s">
        <v>6899</v>
      </c>
      <c r="B1285" t="s">
        <v>1</v>
      </c>
      <c r="C1285" t="str">
        <f t="shared" si="100"/>
        <v>365 Days</v>
      </c>
      <c r="D1285" t="s">
        <v>6900</v>
      </c>
      <c r="E1285" t="s">
        <v>6901</v>
      </c>
      <c r="F1285" t="str">
        <f t="shared" si="102"/>
        <v>Anna-Maria Sieklucka</v>
      </c>
      <c r="G1285" t="s">
        <v>6902</v>
      </c>
      <c r="H1285" t="s">
        <v>1174</v>
      </c>
      <c r="I1285" t="str">
        <f t="shared" si="103"/>
        <v>Poland</v>
      </c>
      <c r="J1285" t="str">
        <f>TRIM(Table1[[#This Row],[Oldest Country]])</f>
        <v>Poland</v>
      </c>
      <c r="K1285" s="17">
        <v>44188</v>
      </c>
      <c r="L1285" s="17" t="str">
        <f t="shared" si="101"/>
        <v>Wed</v>
      </c>
      <c r="M1285" s="17">
        <v>2020</v>
      </c>
      <c r="N1285" t="s">
        <v>8</v>
      </c>
      <c r="O1285" t="s">
        <v>336</v>
      </c>
      <c r="P1285" t="s">
        <v>278</v>
      </c>
      <c r="Q1285" t="s">
        <v>6903</v>
      </c>
      <c r="R1285" t="str">
        <f t="shared" si="104"/>
        <v>Dramas</v>
      </c>
    </row>
    <row r="1286" spans="1:18" x14ac:dyDescent="0.2">
      <c r="A1286" t="s">
        <v>6904</v>
      </c>
      <c r="B1286" t="s">
        <v>1</v>
      </c>
      <c r="C1286" t="str">
        <f t="shared" si="100"/>
        <v>Forensic</v>
      </c>
      <c r="D1286" t="s">
        <v>6905</v>
      </c>
      <c r="E1286" t="s">
        <v>6906</v>
      </c>
      <c r="F1286" t="str">
        <f t="shared" si="102"/>
        <v>Tovino Thomas</v>
      </c>
      <c r="G1286" t="s">
        <v>6907</v>
      </c>
      <c r="H1286" t="s">
        <v>14</v>
      </c>
      <c r="I1286" t="str">
        <f t="shared" si="103"/>
        <v>India</v>
      </c>
      <c r="J1286" t="str">
        <f>TRIM(Table1[[#This Row],[Oldest Country]])</f>
        <v>India</v>
      </c>
      <c r="K1286" s="17">
        <v>44189</v>
      </c>
      <c r="L1286" s="17" t="str">
        <f t="shared" si="101"/>
        <v>Thu</v>
      </c>
      <c r="M1286" s="17">
        <v>2020</v>
      </c>
      <c r="N1286" t="s">
        <v>33</v>
      </c>
      <c r="O1286" t="s">
        <v>1190</v>
      </c>
      <c r="P1286" t="s">
        <v>266</v>
      </c>
      <c r="Q1286" t="s">
        <v>6908</v>
      </c>
      <c r="R1286" t="str">
        <f t="shared" si="104"/>
        <v>International Movies</v>
      </c>
    </row>
    <row r="1287" spans="1:18" x14ac:dyDescent="0.2">
      <c r="A1287" t="s">
        <v>6909</v>
      </c>
      <c r="B1287" t="s">
        <v>1</v>
      </c>
      <c r="C1287" t="str">
        <f t="shared" si="100"/>
        <v>Project Papa</v>
      </c>
      <c r="D1287" t="s">
        <v>6910</v>
      </c>
      <c r="E1287" t="s">
        <v>6911</v>
      </c>
      <c r="F1287" t="str">
        <f t="shared" si="102"/>
        <v>Rakesh Batra</v>
      </c>
      <c r="G1287" t="s">
        <v>6912</v>
      </c>
      <c r="H1287" t="s">
        <v>14</v>
      </c>
      <c r="I1287" t="str">
        <f t="shared" si="103"/>
        <v>India</v>
      </c>
      <c r="J1287" t="str">
        <f>TRIM(Table1[[#This Row],[Oldest Country]])</f>
        <v>India</v>
      </c>
      <c r="K1287" s="17">
        <v>44190</v>
      </c>
      <c r="L1287" s="17" t="str">
        <f t="shared" si="101"/>
        <v>Fri</v>
      </c>
      <c r="M1287" s="17">
        <v>2018</v>
      </c>
      <c r="N1287" t="s">
        <v>33</v>
      </c>
      <c r="O1287" t="s">
        <v>276</v>
      </c>
      <c r="P1287" t="s">
        <v>26</v>
      </c>
      <c r="Q1287" t="s">
        <v>6913</v>
      </c>
      <c r="R1287" t="str">
        <f t="shared" si="104"/>
        <v>Dramas</v>
      </c>
    </row>
    <row r="1288" spans="1:18" x14ac:dyDescent="0.2">
      <c r="A1288" t="s">
        <v>6915</v>
      </c>
      <c r="B1288" t="s">
        <v>1</v>
      </c>
      <c r="C1288" t="str">
        <f t="shared" si="100"/>
        <v>The Night Clerk</v>
      </c>
      <c r="D1288" t="s">
        <v>6916</v>
      </c>
      <c r="E1288" t="s">
        <v>6917</v>
      </c>
      <c r="F1288" t="str">
        <f t="shared" si="102"/>
        <v>Tye Sheridan</v>
      </c>
      <c r="G1288" t="s">
        <v>6918</v>
      </c>
      <c r="H1288" t="s">
        <v>2</v>
      </c>
      <c r="I1288" t="str">
        <f t="shared" si="103"/>
        <v>United States</v>
      </c>
      <c r="J1288" t="str">
        <f>TRIM(Table1[[#This Row],[Oldest Country]])</f>
        <v>United States</v>
      </c>
      <c r="K1288" s="17">
        <v>44191</v>
      </c>
      <c r="L1288" s="17" t="str">
        <f t="shared" si="101"/>
        <v>Sat</v>
      </c>
      <c r="M1288" s="17">
        <v>2020</v>
      </c>
      <c r="N1288" t="s">
        <v>154</v>
      </c>
      <c r="O1288" t="s">
        <v>4</v>
      </c>
      <c r="P1288" t="s">
        <v>652</v>
      </c>
      <c r="Q1288" t="s">
        <v>6919</v>
      </c>
      <c r="R1288" t="str">
        <f t="shared" si="104"/>
        <v>Dramas</v>
      </c>
    </row>
    <row r="1289" spans="1:18" x14ac:dyDescent="0.2">
      <c r="A1289" t="s">
        <v>6920</v>
      </c>
      <c r="B1289" t="s">
        <v>1</v>
      </c>
      <c r="C1289" t="str">
        <f t="shared" si="100"/>
        <v>Before the Summer Crowds</v>
      </c>
      <c r="D1289" t="s">
        <v>6921</v>
      </c>
      <c r="E1289" t="s">
        <v>6922</v>
      </c>
      <c r="F1289" t="str">
        <f t="shared" si="102"/>
        <v>Maged El Kedwany</v>
      </c>
      <c r="G1289" t="s">
        <v>6923</v>
      </c>
      <c r="H1289" t="s">
        <v>1410</v>
      </c>
      <c r="I1289" t="str">
        <f t="shared" si="103"/>
        <v>Egypt</v>
      </c>
      <c r="J1289" t="str">
        <f>TRIM(Table1[[#This Row],[Oldest Country]])</f>
        <v>Egypt</v>
      </c>
      <c r="K1289" s="17">
        <v>44192</v>
      </c>
      <c r="L1289" s="17" t="str">
        <f t="shared" si="101"/>
        <v>Sun</v>
      </c>
      <c r="M1289" s="17">
        <v>2016</v>
      </c>
      <c r="N1289" t="s">
        <v>33</v>
      </c>
      <c r="O1289" t="s">
        <v>536</v>
      </c>
      <c r="P1289" t="s">
        <v>50</v>
      </c>
      <c r="Q1289" t="s">
        <v>6924</v>
      </c>
      <c r="R1289" t="str">
        <f t="shared" si="104"/>
        <v>Dramas</v>
      </c>
    </row>
    <row r="1290" spans="1:18" x14ac:dyDescent="0.2">
      <c r="A1290" t="s">
        <v>6925</v>
      </c>
      <c r="B1290" t="s">
        <v>1</v>
      </c>
      <c r="C1290" t="str">
        <f t="shared" si="100"/>
        <v>Big Stone Gap</v>
      </c>
      <c r="D1290" t="s">
        <v>6926</v>
      </c>
      <c r="E1290" t="s">
        <v>6927</v>
      </c>
      <c r="F1290" t="str">
        <f t="shared" si="102"/>
        <v>Ashley Judd</v>
      </c>
      <c r="G1290" t="s">
        <v>6928</v>
      </c>
      <c r="H1290" t="s">
        <v>2</v>
      </c>
      <c r="I1290" t="str">
        <f t="shared" si="103"/>
        <v>United States</v>
      </c>
      <c r="J1290" t="str">
        <f>TRIM(Table1[[#This Row],[Oldest Country]])</f>
        <v>United States</v>
      </c>
      <c r="K1290" s="17">
        <v>44193</v>
      </c>
      <c r="L1290" s="17" t="str">
        <f t="shared" si="101"/>
        <v>Mon</v>
      </c>
      <c r="M1290" s="17">
        <v>2014</v>
      </c>
      <c r="N1290" t="s">
        <v>3</v>
      </c>
      <c r="O1290" t="s">
        <v>85</v>
      </c>
      <c r="P1290" t="s">
        <v>318</v>
      </c>
      <c r="Q1290" t="s">
        <v>6929</v>
      </c>
      <c r="R1290" t="str">
        <f t="shared" si="104"/>
        <v>Comedies</v>
      </c>
    </row>
    <row r="1291" spans="1:18" x14ac:dyDescent="0.2">
      <c r="A1291" t="s">
        <v>6930</v>
      </c>
      <c r="B1291" t="s">
        <v>1</v>
      </c>
      <c r="C1291" t="str">
        <f t="shared" si="100"/>
        <v>Choked</v>
      </c>
      <c r="D1291" t="s">
        <v>6931</v>
      </c>
      <c r="E1291" t="s">
        <v>4714</v>
      </c>
      <c r="F1291" t="str">
        <f t="shared" si="102"/>
        <v>Saiyami Kher</v>
      </c>
      <c r="G1291" t="s">
        <v>6932</v>
      </c>
      <c r="H1291" t="s">
        <v>14</v>
      </c>
      <c r="I1291" t="str">
        <f t="shared" si="103"/>
        <v>India</v>
      </c>
      <c r="J1291" t="str">
        <f>TRIM(Table1[[#This Row],[Oldest Country]])</f>
        <v>India</v>
      </c>
      <c r="K1291" s="17">
        <v>44194</v>
      </c>
      <c r="L1291" s="17" t="str">
        <f t="shared" si="101"/>
        <v>Tue</v>
      </c>
      <c r="M1291" s="17">
        <v>2020</v>
      </c>
      <c r="N1291" t="s">
        <v>33</v>
      </c>
      <c r="O1291" t="s">
        <v>336</v>
      </c>
      <c r="P1291" t="s">
        <v>50</v>
      </c>
      <c r="Q1291" t="s">
        <v>6933</v>
      </c>
      <c r="R1291" t="str">
        <f t="shared" si="104"/>
        <v>Dramas</v>
      </c>
    </row>
    <row r="1292" spans="1:18" x14ac:dyDescent="0.2">
      <c r="A1292" t="s">
        <v>6934</v>
      </c>
      <c r="B1292" t="s">
        <v>1</v>
      </c>
      <c r="C1292" t="str">
        <f t="shared" si="100"/>
        <v>Merry Men 2</v>
      </c>
      <c r="D1292" t="s">
        <v>6935</v>
      </c>
      <c r="E1292" t="s">
        <v>824</v>
      </c>
      <c r="F1292" t="str">
        <f t="shared" si="102"/>
        <v>Ramsey Nouah</v>
      </c>
      <c r="G1292" t="s">
        <v>6936</v>
      </c>
      <c r="H1292" t="s">
        <v>166</v>
      </c>
      <c r="I1292" t="str">
        <f t="shared" si="103"/>
        <v>Nigeria</v>
      </c>
      <c r="J1292" t="str">
        <f>TRIM(Table1[[#This Row],[Oldest Country]])</f>
        <v>Nigeria</v>
      </c>
      <c r="K1292" s="17">
        <v>44195</v>
      </c>
      <c r="L1292" s="17" t="str">
        <f t="shared" si="101"/>
        <v>Wed</v>
      </c>
      <c r="M1292" s="17">
        <v>2019</v>
      </c>
      <c r="N1292" t="s">
        <v>8</v>
      </c>
      <c r="O1292" t="s">
        <v>155</v>
      </c>
      <c r="P1292" t="s">
        <v>66</v>
      </c>
      <c r="Q1292" t="s">
        <v>6937</v>
      </c>
      <c r="R1292" t="str">
        <f t="shared" si="104"/>
        <v>Comedies</v>
      </c>
    </row>
    <row r="1293" spans="1:18" x14ac:dyDescent="0.2">
      <c r="A1293" t="s">
        <v>6938</v>
      </c>
      <c r="B1293" t="s">
        <v>6</v>
      </c>
      <c r="C1293" t="str">
        <f t="shared" si="100"/>
        <v>Supernatural</v>
      </c>
      <c r="D1293" t="s">
        <v>6939</v>
      </c>
      <c r="E1293" t="s">
        <v>6940</v>
      </c>
      <c r="F1293" t="str">
        <f t="shared" si="102"/>
        <v>Jared Padalecki</v>
      </c>
      <c r="G1293" t="s">
        <v>6941</v>
      </c>
      <c r="H1293" t="s">
        <v>360</v>
      </c>
      <c r="I1293" t="str">
        <f t="shared" si="103"/>
        <v>United States</v>
      </c>
      <c r="J1293" t="str">
        <f>TRIM(Table1[[#This Row],[Oldest Country]])</f>
        <v>United States</v>
      </c>
      <c r="K1293" s="17">
        <v>44196</v>
      </c>
      <c r="L1293" s="17" t="str">
        <f t="shared" si="101"/>
        <v>Thu</v>
      </c>
      <c r="M1293" s="17">
        <v>2019</v>
      </c>
      <c r="N1293" t="s">
        <v>33</v>
      </c>
      <c r="O1293" t="s">
        <v>6942</v>
      </c>
      <c r="P1293" t="s">
        <v>6943</v>
      </c>
      <c r="Q1293" t="s">
        <v>6944</v>
      </c>
      <c r="R1293" t="str">
        <f t="shared" si="104"/>
        <v>Classic &amp; Cult TV</v>
      </c>
    </row>
    <row r="1294" spans="1:18" x14ac:dyDescent="0.2">
      <c r="A1294" t="s">
        <v>6945</v>
      </c>
      <c r="B1294" t="s">
        <v>1</v>
      </c>
      <c r="C1294" t="str">
        <f t="shared" si="100"/>
        <v>The Last Days of American Crime</v>
      </c>
      <c r="D1294" t="s">
        <v>6946</v>
      </c>
      <c r="E1294" t="s">
        <v>62</v>
      </c>
      <c r="F1294" t="str">
        <f t="shared" si="102"/>
        <v>Edgar Ram√≠rez</v>
      </c>
      <c r="G1294" t="s">
        <v>6947</v>
      </c>
      <c r="H1294" t="s">
        <v>2</v>
      </c>
      <c r="I1294" t="str">
        <f t="shared" si="103"/>
        <v>United States</v>
      </c>
      <c r="J1294" t="str">
        <f>TRIM(Table1[[#This Row],[Oldest Country]])</f>
        <v>United States</v>
      </c>
      <c r="K1294" s="17">
        <v>44197</v>
      </c>
      <c r="L1294" s="17" t="str">
        <f t="shared" si="101"/>
        <v>Fri</v>
      </c>
      <c r="M1294" s="17">
        <v>2020</v>
      </c>
      <c r="N1294" t="s">
        <v>8</v>
      </c>
      <c r="O1294" t="s">
        <v>2627</v>
      </c>
      <c r="P1294" t="s">
        <v>4084</v>
      </c>
      <c r="Q1294" t="s">
        <v>6948</v>
      </c>
      <c r="R1294" t="str">
        <f t="shared" si="104"/>
        <v>Action &amp; Adventure</v>
      </c>
    </row>
    <row r="1295" spans="1:18" x14ac:dyDescent="0.2">
      <c r="A1295" t="s">
        <v>6949</v>
      </c>
      <c r="B1295" t="s">
        <v>1</v>
      </c>
      <c r="C1295" t="str">
        <f t="shared" si="100"/>
        <v>Hot Sweet Sour</v>
      </c>
      <c r="D1295" t="s">
        <v>6950</v>
      </c>
      <c r="E1295" t="s">
        <v>6951</v>
      </c>
      <c r="F1295" t="str">
        <f t="shared" si="102"/>
        <v>Buƒüra G√ºlsoy</v>
      </c>
      <c r="G1295" t="s">
        <v>6952</v>
      </c>
      <c r="H1295" t="s">
        <v>63</v>
      </c>
      <c r="I1295" t="str">
        <f t="shared" si="103"/>
        <v>Turkey</v>
      </c>
      <c r="J1295" t="str">
        <f>TRIM(Table1[[#This Row],[Oldest Country]])</f>
        <v>Turkey</v>
      </c>
      <c r="K1295" s="17">
        <v>44198</v>
      </c>
      <c r="L1295" s="17" t="str">
        <f t="shared" si="101"/>
        <v>Sat</v>
      </c>
      <c r="M1295" s="17">
        <v>2017</v>
      </c>
      <c r="N1295" t="s">
        <v>33</v>
      </c>
      <c r="O1295" t="s">
        <v>196</v>
      </c>
      <c r="P1295" t="s">
        <v>278</v>
      </c>
      <c r="Q1295" t="s">
        <v>6953</v>
      </c>
      <c r="R1295" t="str">
        <f t="shared" si="104"/>
        <v>Dramas</v>
      </c>
    </row>
    <row r="1296" spans="1:18" x14ac:dyDescent="0.2">
      <c r="A1296" t="s">
        <v>6954</v>
      </c>
      <c r="B1296" t="s">
        <v>1</v>
      </c>
      <c r="C1296" t="str">
        <f t="shared" si="100"/>
        <v>Overnight Republic</v>
      </c>
      <c r="D1296" t="s">
        <v>6955</v>
      </c>
      <c r="E1296" t="s">
        <v>6956</v>
      </c>
      <c r="F1296" t="str">
        <f t="shared" si="102"/>
        <v>√áaƒülar √áorumlu</v>
      </c>
      <c r="G1296" t="s">
        <v>6957</v>
      </c>
      <c r="H1296" t="s">
        <v>63</v>
      </c>
      <c r="I1296" t="str">
        <f t="shared" si="103"/>
        <v>Turkey</v>
      </c>
      <c r="J1296" t="str">
        <f>TRIM(Table1[[#This Row],[Oldest Country]])</f>
        <v>Turkey</v>
      </c>
      <c r="K1296" s="17">
        <v>44199</v>
      </c>
      <c r="L1296" s="17" t="str">
        <f t="shared" si="101"/>
        <v>Sun</v>
      </c>
      <c r="M1296" s="17">
        <v>2017</v>
      </c>
      <c r="N1296" t="s">
        <v>8</v>
      </c>
      <c r="O1296" t="s">
        <v>110</v>
      </c>
      <c r="P1296" t="s">
        <v>66</v>
      </c>
      <c r="Q1296" t="s">
        <v>6958</v>
      </c>
      <c r="R1296" t="str">
        <f t="shared" si="104"/>
        <v>Comedies</v>
      </c>
    </row>
    <row r="1297" spans="1:18" x14ac:dyDescent="0.2">
      <c r="A1297" t="s">
        <v>6959</v>
      </c>
      <c r="B1297" t="s">
        <v>1</v>
      </c>
      <c r="C1297" t="str">
        <f t="shared" si="100"/>
        <v>Can‚Äôt Complain</v>
      </c>
      <c r="D1297" t="s">
        <v>6960</v>
      </c>
      <c r="E1297" t="s">
        <v>5780</v>
      </c>
      <c r="F1297" t="str">
        <f t="shared" si="102"/>
        <v>Ahmed Helmy</v>
      </c>
      <c r="G1297" t="s">
        <v>6961</v>
      </c>
      <c r="H1297" t="s">
        <v>1410</v>
      </c>
      <c r="I1297" t="str">
        <f t="shared" si="103"/>
        <v>Egypt</v>
      </c>
      <c r="J1297" t="str">
        <f>TRIM(Table1[[#This Row],[Oldest Country]])</f>
        <v>Egypt</v>
      </c>
      <c r="K1297" s="17">
        <v>44200</v>
      </c>
      <c r="L1297" s="17" t="str">
        <f t="shared" si="101"/>
        <v>Mon</v>
      </c>
      <c r="M1297" s="17">
        <v>2007</v>
      </c>
      <c r="N1297" t="s">
        <v>8</v>
      </c>
      <c r="O1297" t="s">
        <v>336</v>
      </c>
      <c r="P1297" t="s">
        <v>75</v>
      </c>
      <c r="Q1297" t="s">
        <v>6962</v>
      </c>
      <c r="R1297" t="str">
        <f t="shared" si="104"/>
        <v>Comedies</v>
      </c>
    </row>
    <row r="1298" spans="1:18" x14ac:dyDescent="0.2">
      <c r="A1298" t="s">
        <v>6963</v>
      </c>
      <c r="B1298" t="s">
        <v>1</v>
      </c>
      <c r="C1298" t="str">
        <f t="shared" si="100"/>
        <v>Lady Bird</v>
      </c>
      <c r="D1298" t="s">
        <v>6964</v>
      </c>
      <c r="E1298" t="s">
        <v>6965</v>
      </c>
      <c r="F1298" t="str">
        <f t="shared" si="102"/>
        <v>Saoirse Ronan</v>
      </c>
      <c r="G1298" t="s">
        <v>6966</v>
      </c>
      <c r="H1298" t="s">
        <v>2</v>
      </c>
      <c r="I1298" t="str">
        <f t="shared" si="103"/>
        <v>United States</v>
      </c>
      <c r="J1298" t="str">
        <f>TRIM(Table1[[#This Row],[Oldest Country]])</f>
        <v>United States</v>
      </c>
      <c r="K1298" s="17">
        <v>44201</v>
      </c>
      <c r="L1298" s="17" t="str">
        <f t="shared" si="101"/>
        <v>Tue</v>
      </c>
      <c r="M1298" s="17">
        <v>2017</v>
      </c>
      <c r="N1298" t="s">
        <v>154</v>
      </c>
      <c r="O1298" t="s">
        <v>60</v>
      </c>
      <c r="P1298" t="s">
        <v>337</v>
      </c>
      <c r="Q1298" t="s">
        <v>6967</v>
      </c>
      <c r="R1298" t="str">
        <f t="shared" si="104"/>
        <v>Comedies</v>
      </c>
    </row>
    <row r="1299" spans="1:18" x14ac:dyDescent="0.2">
      <c r="A1299" t="s">
        <v>6968</v>
      </c>
      <c r="B1299" t="s">
        <v>1</v>
      </c>
      <c r="C1299" t="str">
        <f t="shared" si="100"/>
        <v>Andaleeb El Dokki</v>
      </c>
      <c r="D1299" t="s">
        <v>6969</v>
      </c>
      <c r="E1299" t="s">
        <v>6970</v>
      </c>
      <c r="F1299" t="str">
        <f t="shared" si="102"/>
        <v>Mohamed Henedi</v>
      </c>
      <c r="G1299" t="s">
        <v>6971</v>
      </c>
      <c r="H1299" t="s">
        <v>1410</v>
      </c>
      <c r="I1299" t="str">
        <f t="shared" si="103"/>
        <v>Egypt</v>
      </c>
      <c r="J1299" t="str">
        <f>TRIM(Table1[[#This Row],[Oldest Country]])</f>
        <v>Egypt</v>
      </c>
      <c r="K1299" s="17">
        <v>44202</v>
      </c>
      <c r="L1299" s="17" t="str">
        <f t="shared" si="101"/>
        <v>Wed</v>
      </c>
      <c r="M1299" s="17">
        <v>2008</v>
      </c>
      <c r="N1299" t="s">
        <v>33</v>
      </c>
      <c r="O1299" t="s">
        <v>100</v>
      </c>
      <c r="P1299" t="s">
        <v>66</v>
      </c>
      <c r="Q1299" t="s">
        <v>6972</v>
      </c>
      <c r="R1299" t="str">
        <f t="shared" si="104"/>
        <v>Comedies</v>
      </c>
    </row>
    <row r="1300" spans="1:18" x14ac:dyDescent="0.2">
      <c r="A1300" t="s">
        <v>6973</v>
      </c>
      <c r="B1300" t="s">
        <v>1</v>
      </c>
      <c r="C1300" t="str">
        <f t="shared" si="100"/>
        <v>Let's Dance</v>
      </c>
      <c r="D1300" t="s">
        <v>6974</v>
      </c>
      <c r="E1300" t="s">
        <v>6975</v>
      </c>
      <c r="F1300" t="str">
        <f t="shared" si="102"/>
        <v>Yousra</v>
      </c>
      <c r="G1300" t="s">
        <v>6976</v>
      </c>
      <c r="H1300" t="s">
        <v>1410</v>
      </c>
      <c r="I1300" t="str">
        <f t="shared" si="103"/>
        <v>Egypt</v>
      </c>
      <c r="J1300" t="str">
        <f>TRIM(Table1[[#This Row],[Oldest Country]])</f>
        <v>Egypt</v>
      </c>
      <c r="K1300" s="17">
        <v>44203</v>
      </c>
      <c r="L1300" s="17" t="str">
        <f t="shared" si="101"/>
        <v>Thu</v>
      </c>
      <c r="M1300" s="17">
        <v>2006</v>
      </c>
      <c r="N1300" t="s">
        <v>33</v>
      </c>
      <c r="O1300" t="s">
        <v>133</v>
      </c>
      <c r="P1300" t="s">
        <v>250</v>
      </c>
      <c r="Q1300" t="s">
        <v>6977</v>
      </c>
      <c r="R1300" t="str">
        <f t="shared" si="104"/>
        <v>Comedies</v>
      </c>
    </row>
    <row r="1301" spans="1:18" x14ac:dyDescent="0.2">
      <c r="A1301" t="s">
        <v>6978</v>
      </c>
      <c r="B1301" t="s">
        <v>1</v>
      </c>
      <c r="C1301" t="str">
        <f t="shared" si="100"/>
        <v>Life's Speed Bump</v>
      </c>
      <c r="D1301" t="s">
        <v>6979</v>
      </c>
      <c r="E1301" t="s">
        <v>6970</v>
      </c>
      <c r="F1301" t="str">
        <f t="shared" si="102"/>
        <v>Ahmed Helmy</v>
      </c>
      <c r="G1301" t="s">
        <v>6980</v>
      </c>
      <c r="H1301" t="s">
        <v>1410</v>
      </c>
      <c r="I1301" t="str">
        <f t="shared" si="103"/>
        <v>Egypt</v>
      </c>
      <c r="J1301" t="str">
        <f>TRIM(Table1[[#This Row],[Oldest Country]])</f>
        <v>Egypt</v>
      </c>
      <c r="K1301" s="17">
        <v>44204</v>
      </c>
      <c r="L1301" s="17" t="str">
        <f t="shared" si="101"/>
        <v>Fri</v>
      </c>
      <c r="M1301" s="17">
        <v>2006</v>
      </c>
      <c r="N1301" t="s">
        <v>33</v>
      </c>
      <c r="O1301" t="s">
        <v>482</v>
      </c>
      <c r="P1301" t="s">
        <v>66</v>
      </c>
      <c r="Q1301" t="s">
        <v>6981</v>
      </c>
      <c r="R1301" t="str">
        <f t="shared" si="104"/>
        <v>Comedies</v>
      </c>
    </row>
    <row r="1302" spans="1:18" x14ac:dyDescent="0.2">
      <c r="A1302" t="s">
        <v>6983</v>
      </c>
      <c r="B1302" t="s">
        <v>1</v>
      </c>
      <c r="C1302" t="str">
        <f t="shared" si="100"/>
        <v>My Horrible Grandma</v>
      </c>
      <c r="D1302" t="s">
        <v>6984</v>
      </c>
      <c r="E1302" t="s">
        <v>6985</v>
      </c>
      <c r="F1302" t="str">
        <f t="shared" si="102"/>
        <v>Shaimaa Abdelkader</v>
      </c>
      <c r="G1302" t="s">
        <v>6986</v>
      </c>
      <c r="H1302" t="s">
        <v>1410</v>
      </c>
      <c r="I1302" t="str">
        <f t="shared" si="103"/>
        <v>Egypt</v>
      </c>
      <c r="J1302" t="str">
        <f>TRIM(Table1[[#This Row],[Oldest Country]])</f>
        <v>Egypt</v>
      </c>
      <c r="K1302" s="17">
        <v>44205</v>
      </c>
      <c r="L1302" s="17" t="str">
        <f t="shared" si="101"/>
        <v>Sat</v>
      </c>
      <c r="M1302" s="17">
        <v>2012</v>
      </c>
      <c r="N1302" t="s">
        <v>8</v>
      </c>
      <c r="O1302" t="s">
        <v>188</v>
      </c>
      <c r="P1302" t="s">
        <v>250</v>
      </c>
      <c r="Q1302" t="s">
        <v>6987</v>
      </c>
      <c r="R1302" t="str">
        <f t="shared" si="104"/>
        <v>Comedies</v>
      </c>
    </row>
    <row r="1303" spans="1:18" x14ac:dyDescent="0.2">
      <c r="A1303" t="s">
        <v>6988</v>
      </c>
      <c r="B1303" t="s">
        <v>1</v>
      </c>
      <c r="C1303" t="str">
        <f t="shared" si="100"/>
        <v>Sorry To Disturb</v>
      </c>
      <c r="D1303" t="s">
        <v>6989</v>
      </c>
      <c r="E1303" t="s">
        <v>6024</v>
      </c>
      <c r="F1303" t="str">
        <f t="shared" si="102"/>
        <v>Ahmed Helmy</v>
      </c>
      <c r="G1303" t="s">
        <v>6990</v>
      </c>
      <c r="H1303" t="s">
        <v>1410</v>
      </c>
      <c r="I1303" t="str">
        <f t="shared" si="103"/>
        <v>Egypt</v>
      </c>
      <c r="J1303" t="str">
        <f>TRIM(Table1[[#This Row],[Oldest Country]])</f>
        <v>Egypt</v>
      </c>
      <c r="K1303" s="17">
        <v>44206</v>
      </c>
      <c r="L1303" s="17" t="str">
        <f t="shared" si="101"/>
        <v>Sun</v>
      </c>
      <c r="M1303" s="17">
        <v>2008</v>
      </c>
      <c r="N1303" t="s">
        <v>33</v>
      </c>
      <c r="O1303" t="s">
        <v>133</v>
      </c>
      <c r="P1303" t="s">
        <v>50</v>
      </c>
      <c r="Q1303" t="s">
        <v>6991</v>
      </c>
      <c r="R1303" t="str">
        <f t="shared" si="104"/>
        <v>Dramas</v>
      </c>
    </row>
    <row r="1304" spans="1:18" x14ac:dyDescent="0.2">
      <c r="A1304" t="s">
        <v>6992</v>
      </c>
      <c r="B1304" t="s">
        <v>1</v>
      </c>
      <c r="C1304" t="str">
        <f t="shared" si="100"/>
        <v>The Student Cop</v>
      </c>
      <c r="D1304" t="s">
        <v>6993</v>
      </c>
      <c r="E1304" t="s">
        <v>6994</v>
      </c>
      <c r="F1304" t="str">
        <f t="shared" si="102"/>
        <v>Karim Abdel Aziz</v>
      </c>
      <c r="G1304" t="s">
        <v>6995</v>
      </c>
      <c r="H1304" t="s">
        <v>1410</v>
      </c>
      <c r="I1304" t="str">
        <f t="shared" si="103"/>
        <v>Egypt</v>
      </c>
      <c r="J1304" t="str">
        <f>TRIM(Table1[[#This Row],[Oldest Country]])</f>
        <v>Egypt</v>
      </c>
      <c r="K1304" s="17">
        <v>44207</v>
      </c>
      <c r="L1304" s="17" t="str">
        <f t="shared" si="101"/>
        <v>Mon</v>
      </c>
      <c r="M1304" s="17">
        <v>2004</v>
      </c>
      <c r="N1304" t="s">
        <v>33</v>
      </c>
      <c r="O1304" t="s">
        <v>102</v>
      </c>
      <c r="P1304" t="s">
        <v>658</v>
      </c>
      <c r="Q1304" t="s">
        <v>6996</v>
      </c>
      <c r="R1304" t="str">
        <f t="shared" si="104"/>
        <v>Action &amp; Adventure</v>
      </c>
    </row>
    <row r="1305" spans="1:18" x14ac:dyDescent="0.2">
      <c r="A1305" t="s">
        <v>6997</v>
      </c>
      <c r="B1305" t="s">
        <v>1</v>
      </c>
      <c r="C1305" t="str">
        <f t="shared" si="100"/>
        <v>What's Up?</v>
      </c>
      <c r="D1305" t="s">
        <v>6998</v>
      </c>
      <c r="E1305" t="s">
        <v>6999</v>
      </c>
      <c r="F1305" t="str">
        <f t="shared" si="102"/>
        <v>Hisham Abdulrahman</v>
      </c>
      <c r="G1305" t="s">
        <v>7000</v>
      </c>
      <c r="H1305" t="s">
        <v>7001</v>
      </c>
      <c r="I1305" t="str">
        <f t="shared" si="103"/>
        <v>Saudi Arabia</v>
      </c>
      <c r="J1305" t="str">
        <f>TRIM(Table1[[#This Row],[Oldest Country]])</f>
        <v>Saudi Arabia</v>
      </c>
      <c r="K1305" s="17">
        <v>44208</v>
      </c>
      <c r="L1305" s="17" t="str">
        <f t="shared" si="101"/>
        <v>Tue</v>
      </c>
      <c r="M1305" s="17">
        <v>2006</v>
      </c>
      <c r="N1305" t="s">
        <v>53</v>
      </c>
      <c r="O1305" t="s">
        <v>211</v>
      </c>
      <c r="P1305" t="s">
        <v>250</v>
      </c>
      <c r="Q1305" t="s">
        <v>7002</v>
      </c>
      <c r="R1305" t="str">
        <f t="shared" si="104"/>
        <v>Comedies</v>
      </c>
    </row>
    <row r="1306" spans="1:18" x14ac:dyDescent="0.2">
      <c r="A1306" t="s">
        <v>7003</v>
      </c>
      <c r="B1306" t="s">
        <v>1</v>
      </c>
      <c r="C1306" t="str">
        <f t="shared" si="100"/>
        <v>X Large</v>
      </c>
      <c r="D1306" t="s">
        <v>7004</v>
      </c>
      <c r="E1306" t="s">
        <v>7005</v>
      </c>
      <c r="F1306" t="str">
        <f t="shared" si="102"/>
        <v>Ahmed Helmy</v>
      </c>
      <c r="G1306" t="s">
        <v>7006</v>
      </c>
      <c r="H1306" t="s">
        <v>1410</v>
      </c>
      <c r="I1306" t="str">
        <f t="shared" si="103"/>
        <v>Egypt</v>
      </c>
      <c r="J1306" t="str">
        <f>TRIM(Table1[[#This Row],[Oldest Country]])</f>
        <v>Egypt</v>
      </c>
      <c r="K1306" s="17">
        <v>44209</v>
      </c>
      <c r="L1306" s="17" t="str">
        <f t="shared" si="101"/>
        <v>Wed</v>
      </c>
      <c r="M1306" s="17">
        <v>2011</v>
      </c>
      <c r="N1306" t="s">
        <v>33</v>
      </c>
      <c r="O1306" t="s">
        <v>675</v>
      </c>
      <c r="P1306" t="s">
        <v>75</v>
      </c>
      <c r="Q1306" t="s">
        <v>7007</v>
      </c>
      <c r="R1306" t="str">
        <f t="shared" si="104"/>
        <v>Comedies</v>
      </c>
    </row>
    <row r="1307" spans="1:18" x14ac:dyDescent="0.2">
      <c r="A1307" t="s">
        <v>7008</v>
      </c>
      <c r="B1307" t="s">
        <v>1</v>
      </c>
      <c r="C1307">
        <f t="shared" si="100"/>
        <v>122</v>
      </c>
      <c r="D1307">
        <v>122</v>
      </c>
      <c r="E1307" t="s">
        <v>7009</v>
      </c>
      <c r="F1307" t="str">
        <f t="shared" si="102"/>
        <v>Amina Khalil</v>
      </c>
      <c r="G1307" t="s">
        <v>7010</v>
      </c>
      <c r="H1307" t="s">
        <v>1410</v>
      </c>
      <c r="I1307" t="str">
        <f t="shared" si="103"/>
        <v>Egypt</v>
      </c>
      <c r="J1307" t="str">
        <f>TRIM(Table1[[#This Row],[Oldest Country]])</f>
        <v>Egypt</v>
      </c>
      <c r="K1307" s="17">
        <v>44210</v>
      </c>
      <c r="L1307" s="17" t="str">
        <f t="shared" si="101"/>
        <v>Thu</v>
      </c>
      <c r="M1307" s="17">
        <v>2019</v>
      </c>
      <c r="N1307" t="s">
        <v>8</v>
      </c>
      <c r="O1307" t="s">
        <v>211</v>
      </c>
      <c r="P1307" t="s">
        <v>737</v>
      </c>
      <c r="Q1307" t="s">
        <v>7011</v>
      </c>
      <c r="R1307" t="str">
        <f t="shared" si="104"/>
        <v>Horror Movies</v>
      </c>
    </row>
    <row r="1308" spans="1:18" x14ac:dyDescent="0.2">
      <c r="A1308" t="s">
        <v>7012</v>
      </c>
      <c r="B1308" t="s">
        <v>1</v>
      </c>
      <c r="C1308" t="str">
        <f t="shared" si="100"/>
        <v>Chippa</v>
      </c>
      <c r="D1308" t="s">
        <v>7013</v>
      </c>
      <c r="E1308" t="s">
        <v>7014</v>
      </c>
      <c r="F1308" t="str">
        <f t="shared" si="102"/>
        <v>Sunny Pawar</v>
      </c>
      <c r="G1308" t="s">
        <v>7015</v>
      </c>
      <c r="H1308" t="s">
        <v>14</v>
      </c>
      <c r="I1308" t="str">
        <f t="shared" si="103"/>
        <v>India</v>
      </c>
      <c r="J1308" t="str">
        <f>TRIM(Table1[[#This Row],[Oldest Country]])</f>
        <v>India</v>
      </c>
      <c r="K1308" s="17">
        <v>44211</v>
      </c>
      <c r="L1308" s="17" t="str">
        <f t="shared" si="101"/>
        <v>Fri</v>
      </c>
      <c r="M1308" s="17">
        <v>2020</v>
      </c>
      <c r="N1308" t="s">
        <v>33</v>
      </c>
      <c r="O1308" t="s">
        <v>276</v>
      </c>
      <c r="P1308" t="s">
        <v>337</v>
      </c>
      <c r="Q1308" t="s">
        <v>7016</v>
      </c>
      <c r="R1308" t="str">
        <f t="shared" si="104"/>
        <v>Comedies</v>
      </c>
    </row>
    <row r="1309" spans="1:18" x14ac:dyDescent="0.2">
      <c r="A1309" t="s">
        <v>7017</v>
      </c>
      <c r="B1309" t="s">
        <v>1</v>
      </c>
      <c r="C1309" t="str">
        <f t="shared" si="100"/>
        <v>Cook Off</v>
      </c>
      <c r="D1309" t="s">
        <v>7018</v>
      </c>
      <c r="E1309" t="s">
        <v>7019</v>
      </c>
      <c r="F1309" t="str">
        <f t="shared" si="102"/>
        <v>Tendaiishe Chitima</v>
      </c>
      <c r="G1309" t="s">
        <v>7020</v>
      </c>
      <c r="H1309" t="s">
        <v>7021</v>
      </c>
      <c r="I1309" t="str">
        <f t="shared" si="103"/>
        <v>Zimbabwe</v>
      </c>
      <c r="J1309" t="str">
        <f>TRIM(Table1[[#This Row],[Oldest Country]])</f>
        <v>Zimbabwe</v>
      </c>
      <c r="K1309" s="17">
        <v>44212</v>
      </c>
      <c r="L1309" s="17" t="str">
        <f t="shared" si="101"/>
        <v>Sat</v>
      </c>
      <c r="M1309" s="17">
        <v>2017</v>
      </c>
      <c r="N1309" t="s">
        <v>234</v>
      </c>
      <c r="O1309" t="s">
        <v>188</v>
      </c>
      <c r="P1309" t="s">
        <v>75</v>
      </c>
      <c r="Q1309" t="s">
        <v>7022</v>
      </c>
      <c r="R1309" t="str">
        <f t="shared" si="104"/>
        <v>Comedies</v>
      </c>
    </row>
    <row r="1310" spans="1:18" x14ac:dyDescent="0.2">
      <c r="A1310" t="s">
        <v>7024</v>
      </c>
      <c r="B1310" t="s">
        <v>1</v>
      </c>
      <c r="C1310" t="str">
        <f t="shared" si="100"/>
        <v>Kalek Shanab</v>
      </c>
      <c r="D1310" t="s">
        <v>7025</v>
      </c>
      <c r="E1310" t="s">
        <v>7026</v>
      </c>
      <c r="F1310" t="str">
        <f t="shared" si="102"/>
        <v>Saad Abdullah</v>
      </c>
      <c r="G1310" t="s">
        <v>7027</v>
      </c>
      <c r="H1310" t="s">
        <v>1938</v>
      </c>
      <c r="I1310" t="str">
        <f t="shared" si="103"/>
        <v>United Arab Emirates</v>
      </c>
      <c r="J1310" t="str">
        <f>TRIM(Table1[[#This Row],[Oldest Country]])</f>
        <v>United Arab Emirates</v>
      </c>
      <c r="K1310" s="17">
        <v>44213</v>
      </c>
      <c r="L1310" s="17" t="str">
        <f t="shared" si="101"/>
        <v>Sun</v>
      </c>
      <c r="M1310" s="17">
        <v>2019</v>
      </c>
      <c r="N1310" t="s">
        <v>53</v>
      </c>
      <c r="O1310" t="s">
        <v>296</v>
      </c>
      <c r="P1310" t="s">
        <v>66</v>
      </c>
      <c r="Q1310" t="s">
        <v>7028</v>
      </c>
      <c r="R1310" t="str">
        <f t="shared" si="104"/>
        <v>Comedies</v>
      </c>
    </row>
    <row r="1311" spans="1:18" x14ac:dyDescent="0.2">
      <c r="A1311" t="s">
        <v>7029</v>
      </c>
      <c r="B1311" t="s">
        <v>1</v>
      </c>
      <c r="C1311" t="str">
        <f t="shared" si="100"/>
        <v>Mirai</v>
      </c>
      <c r="D1311" t="s">
        <v>7030</v>
      </c>
      <c r="E1311" t="s">
        <v>7031</v>
      </c>
      <c r="F1311" t="str">
        <f t="shared" si="102"/>
        <v>Moka Kamishiraishi</v>
      </c>
      <c r="G1311" t="s">
        <v>7032</v>
      </c>
      <c r="H1311" t="s">
        <v>3065</v>
      </c>
      <c r="I1311" t="str">
        <f t="shared" si="103"/>
        <v>Japan</v>
      </c>
      <c r="J1311" t="str">
        <f>TRIM(Table1[[#This Row],[Oldest Country]])</f>
        <v>Japan</v>
      </c>
      <c r="K1311" s="17">
        <v>44214</v>
      </c>
      <c r="L1311" s="17" t="str">
        <f t="shared" si="101"/>
        <v>Mon</v>
      </c>
      <c r="M1311" s="17">
        <v>2018</v>
      </c>
      <c r="N1311" t="s">
        <v>17</v>
      </c>
      <c r="O1311" t="s">
        <v>140</v>
      </c>
      <c r="P1311" t="s">
        <v>859</v>
      </c>
      <c r="Q1311" t="s">
        <v>7033</v>
      </c>
      <c r="R1311" t="str">
        <f t="shared" si="104"/>
        <v>Action &amp; Adventure</v>
      </c>
    </row>
    <row r="1312" spans="1:18" x14ac:dyDescent="0.2">
      <c r="A1312" t="s">
        <v>7034</v>
      </c>
      <c r="B1312" t="s">
        <v>1</v>
      </c>
      <c r="C1312" t="str">
        <f t="shared" si="100"/>
        <v>The Disaster Artist</v>
      </c>
      <c r="D1312" t="s">
        <v>7035</v>
      </c>
      <c r="E1312" t="s">
        <v>7036</v>
      </c>
      <c r="F1312" t="str">
        <f t="shared" si="102"/>
        <v>James Franco</v>
      </c>
      <c r="G1312" t="s">
        <v>7037</v>
      </c>
      <c r="H1312" t="s">
        <v>2</v>
      </c>
      <c r="I1312" t="str">
        <f t="shared" si="103"/>
        <v>United States</v>
      </c>
      <c r="J1312" t="str">
        <f>TRIM(Table1[[#This Row],[Oldest Country]])</f>
        <v>United States</v>
      </c>
      <c r="K1312" s="17">
        <v>44215</v>
      </c>
      <c r="L1312" s="17" t="str">
        <f t="shared" si="101"/>
        <v>Tue</v>
      </c>
      <c r="M1312" s="17">
        <v>2017</v>
      </c>
      <c r="N1312" t="s">
        <v>154</v>
      </c>
      <c r="O1312" t="s">
        <v>41</v>
      </c>
      <c r="P1312" t="s">
        <v>42</v>
      </c>
      <c r="Q1312" t="s">
        <v>7038</v>
      </c>
      <c r="R1312" t="str">
        <f t="shared" si="104"/>
        <v>Comedies</v>
      </c>
    </row>
    <row r="1313" spans="1:18" x14ac:dyDescent="0.2">
      <c r="A1313" t="s">
        <v>7039</v>
      </c>
      <c r="B1313" t="s">
        <v>1</v>
      </c>
      <c r="C1313" t="str">
        <f t="shared" si="100"/>
        <v>The Stolen</v>
      </c>
      <c r="D1313" t="s">
        <v>7040</v>
      </c>
      <c r="E1313" t="s">
        <v>7041</v>
      </c>
      <c r="F1313" t="str">
        <f t="shared" si="102"/>
        <v>Alice Eve</v>
      </c>
      <c r="G1313" t="s">
        <v>7042</v>
      </c>
      <c r="H1313" t="s">
        <v>7043</v>
      </c>
      <c r="I1313" t="str">
        <f t="shared" si="103"/>
        <v>United Kingdom</v>
      </c>
      <c r="J1313" t="str">
        <f>TRIM(Table1[[#This Row],[Oldest Country]])</f>
        <v>United Kingdom</v>
      </c>
      <c r="K1313" s="17">
        <v>44216</v>
      </c>
      <c r="L1313" s="17" t="str">
        <f t="shared" si="101"/>
        <v>Wed</v>
      </c>
      <c r="M1313" s="17">
        <v>2016</v>
      </c>
      <c r="N1313" t="s">
        <v>33</v>
      </c>
      <c r="O1313" t="s">
        <v>140</v>
      </c>
      <c r="P1313" t="s">
        <v>316</v>
      </c>
      <c r="Q1313" t="s">
        <v>7044</v>
      </c>
      <c r="R1313" t="str">
        <f t="shared" si="104"/>
        <v>Dramas</v>
      </c>
    </row>
    <row r="1314" spans="1:18" x14ac:dyDescent="0.2">
      <c r="A1314" t="s">
        <v>7045</v>
      </c>
      <c r="B1314" t="s">
        <v>1</v>
      </c>
      <c r="C1314" t="str">
        <f t="shared" si="100"/>
        <v>High Strung Free Dance</v>
      </c>
      <c r="D1314" t="s">
        <v>7046</v>
      </c>
      <c r="E1314" t="s">
        <v>7047</v>
      </c>
      <c r="F1314" t="str">
        <f t="shared" si="102"/>
        <v>Juliet Doherty</v>
      </c>
      <c r="G1314" t="s">
        <v>7048</v>
      </c>
      <c r="H1314" t="s">
        <v>7049</v>
      </c>
      <c r="I1314" t="str">
        <f t="shared" si="103"/>
        <v>Romania</v>
      </c>
      <c r="J1314" t="str">
        <f>TRIM(Table1[[#This Row],[Oldest Country]])</f>
        <v>Romania</v>
      </c>
      <c r="K1314" s="17">
        <v>43982</v>
      </c>
      <c r="L1314" s="17" t="str">
        <f t="shared" si="101"/>
        <v>Sun</v>
      </c>
      <c r="M1314" s="17">
        <v>2019</v>
      </c>
      <c r="N1314" t="s">
        <v>33</v>
      </c>
      <c r="O1314" t="s">
        <v>41</v>
      </c>
      <c r="P1314" t="s">
        <v>1719</v>
      </c>
      <c r="Q1314" t="s">
        <v>7050</v>
      </c>
      <c r="R1314" t="str">
        <f t="shared" si="104"/>
        <v>Dramas</v>
      </c>
    </row>
    <row r="1315" spans="1:18" x14ac:dyDescent="0.2">
      <c r="A1315" t="s">
        <v>7051</v>
      </c>
      <c r="B1315" t="s">
        <v>1</v>
      </c>
      <c r="C1315" t="str">
        <f t="shared" si="100"/>
        <v>Freej Al Taibeen</v>
      </c>
      <c r="D1315" t="s">
        <v>7052</v>
      </c>
      <c r="E1315" t="s">
        <v>7053</v>
      </c>
      <c r="F1315" t="str">
        <f t="shared" si="102"/>
        <v>Ali Al Shehhi</v>
      </c>
      <c r="G1315" t="s">
        <v>7054</v>
      </c>
      <c r="H1315" t="s">
        <v>1938</v>
      </c>
      <c r="I1315" t="str">
        <f t="shared" si="103"/>
        <v>United Arab Emirates</v>
      </c>
      <c r="J1315" t="str">
        <f>TRIM(Table1[[#This Row],[Oldest Country]])</f>
        <v>United Arab Emirates</v>
      </c>
      <c r="K1315" s="17">
        <v>43980</v>
      </c>
      <c r="L1315" s="17" t="str">
        <f t="shared" si="101"/>
        <v>Fri</v>
      </c>
      <c r="M1315" s="17">
        <v>2018</v>
      </c>
      <c r="N1315" t="s">
        <v>53</v>
      </c>
      <c r="O1315" t="s">
        <v>173</v>
      </c>
      <c r="P1315" t="s">
        <v>250</v>
      </c>
      <c r="Q1315" t="s">
        <v>7055</v>
      </c>
      <c r="R1315" t="str">
        <f t="shared" si="104"/>
        <v>Comedies</v>
      </c>
    </row>
    <row r="1316" spans="1:18" x14ac:dyDescent="0.2">
      <c r="A1316" t="s">
        <v>7056</v>
      </c>
      <c r="B1316" t="s">
        <v>1</v>
      </c>
      <c r="C1316" t="str">
        <f t="shared" si="100"/>
        <v>Kenny Sebastian</v>
      </c>
      <c r="D1316" t="s">
        <v>7057</v>
      </c>
      <c r="E1316" t="s">
        <v>7058</v>
      </c>
      <c r="F1316" t="str">
        <f t="shared" si="102"/>
        <v>Kenny Sebastian</v>
      </c>
      <c r="G1316" t="s">
        <v>7059</v>
      </c>
      <c r="H1316" t="s">
        <v>14</v>
      </c>
      <c r="I1316" t="str">
        <f t="shared" si="103"/>
        <v>India</v>
      </c>
      <c r="J1316" t="str">
        <f>TRIM(Table1[[#This Row],[Oldest Country]])</f>
        <v>India</v>
      </c>
      <c r="K1316" s="17">
        <v>43980</v>
      </c>
      <c r="L1316" s="17" t="str">
        <f t="shared" si="101"/>
        <v>Fri</v>
      </c>
      <c r="M1316" s="17">
        <v>2020</v>
      </c>
      <c r="N1316" t="s">
        <v>8</v>
      </c>
      <c r="O1316" t="s">
        <v>1220</v>
      </c>
      <c r="P1316" t="s">
        <v>851</v>
      </c>
      <c r="Q1316" t="s">
        <v>7060</v>
      </c>
      <c r="R1316" t="str">
        <f t="shared" si="104"/>
        <v>Stand-Up Comedy</v>
      </c>
    </row>
    <row r="1317" spans="1:18" x14ac:dyDescent="0.2">
      <c r="A1317" t="s">
        <v>7061</v>
      </c>
      <c r="B1317" t="s">
        <v>1</v>
      </c>
      <c r="C1317" t="str">
        <f t="shared" si="100"/>
        <v>The Other</v>
      </c>
      <c r="D1317" t="s">
        <v>7062</v>
      </c>
      <c r="E1317" t="s">
        <v>1408</v>
      </c>
      <c r="F1317" t="str">
        <f t="shared" si="102"/>
        <v>Nabila Ebeid</v>
      </c>
      <c r="G1317" t="s">
        <v>7063</v>
      </c>
      <c r="H1317" t="s">
        <v>6719</v>
      </c>
      <c r="I1317" t="str">
        <f t="shared" si="103"/>
        <v>France</v>
      </c>
      <c r="J1317" t="str">
        <f>TRIM(Table1[[#This Row],[Oldest Country]])</f>
        <v>France</v>
      </c>
      <c r="K1317" s="17">
        <v>43980</v>
      </c>
      <c r="L1317" s="17" t="str">
        <f t="shared" si="101"/>
        <v>Fri</v>
      </c>
      <c r="M1317" s="17">
        <v>1999</v>
      </c>
      <c r="N1317" t="s">
        <v>8</v>
      </c>
      <c r="O1317" t="s">
        <v>100</v>
      </c>
      <c r="P1317" t="s">
        <v>278</v>
      </c>
      <c r="Q1317" t="s">
        <v>7064</v>
      </c>
      <c r="R1317" t="str">
        <f t="shared" si="104"/>
        <v>Dramas</v>
      </c>
    </row>
    <row r="1318" spans="1:18" x14ac:dyDescent="0.2">
      <c r="A1318" t="s">
        <v>7065</v>
      </c>
      <c r="B1318" t="s">
        <v>1</v>
      </c>
      <c r="C1318" t="str">
        <f t="shared" si="100"/>
        <v>Grandmother's Farm</v>
      </c>
      <c r="D1318" t="s">
        <v>7066</v>
      </c>
      <c r="E1318" t="s">
        <v>7067</v>
      </c>
      <c r="F1318" t="str">
        <f t="shared" si="102"/>
        <v>Saeed Al-Sheryani</v>
      </c>
      <c r="G1318" t="s">
        <v>7068</v>
      </c>
      <c r="H1318" t="s">
        <v>1938</v>
      </c>
      <c r="I1318" t="str">
        <f t="shared" si="103"/>
        <v>United Arab Emirates</v>
      </c>
      <c r="J1318" t="str">
        <f>TRIM(Table1[[#This Row],[Oldest Country]])</f>
        <v>United Arab Emirates</v>
      </c>
      <c r="K1318" s="17">
        <v>43979</v>
      </c>
      <c r="L1318" s="17" t="str">
        <f t="shared" si="101"/>
        <v>Thu</v>
      </c>
      <c r="M1318" s="17">
        <v>2014</v>
      </c>
      <c r="N1318" t="s">
        <v>33</v>
      </c>
      <c r="O1318" t="s">
        <v>2511</v>
      </c>
      <c r="P1318" t="s">
        <v>2941</v>
      </c>
      <c r="Q1318" t="s">
        <v>7069</v>
      </c>
      <c r="R1318" t="str">
        <f t="shared" si="104"/>
        <v>Comedies</v>
      </c>
    </row>
    <row r="1319" spans="1:18" x14ac:dyDescent="0.2">
      <c r="A1319" t="s">
        <v>7070</v>
      </c>
      <c r="B1319" t="s">
        <v>1</v>
      </c>
      <c r="C1319" t="str">
        <f t="shared" si="100"/>
        <v>Grandmother's Farm Part 2</v>
      </c>
      <c r="D1319" t="s">
        <v>7071</v>
      </c>
      <c r="E1319" t="s">
        <v>7067</v>
      </c>
      <c r="F1319" t="str">
        <f t="shared" si="102"/>
        <v>Mansour Al Felei</v>
      </c>
      <c r="G1319" t="s">
        <v>7072</v>
      </c>
      <c r="H1319" t="s">
        <v>1938</v>
      </c>
      <c r="I1319" t="str">
        <f t="shared" si="103"/>
        <v>United Arab Emirates</v>
      </c>
      <c r="J1319" t="str">
        <f>TRIM(Table1[[#This Row],[Oldest Country]])</f>
        <v>United Arab Emirates</v>
      </c>
      <c r="K1319" s="17">
        <v>43979</v>
      </c>
      <c r="L1319" s="17" t="str">
        <f t="shared" si="101"/>
        <v>Thu</v>
      </c>
      <c r="M1319" s="17">
        <v>2015</v>
      </c>
      <c r="N1319" t="s">
        <v>33</v>
      </c>
      <c r="O1319" t="s">
        <v>296</v>
      </c>
      <c r="P1319" t="s">
        <v>2941</v>
      </c>
      <c r="Q1319" t="s">
        <v>7073</v>
      </c>
      <c r="R1319" t="str">
        <f t="shared" si="104"/>
        <v>Comedies</v>
      </c>
    </row>
    <row r="1320" spans="1:18" x14ac:dyDescent="0.2">
      <c r="A1320" t="s">
        <v>7074</v>
      </c>
      <c r="B1320" t="s">
        <v>1</v>
      </c>
      <c r="C1320" t="str">
        <f t="shared" si="100"/>
        <v>Intuition</v>
      </c>
      <c r="D1320" t="s">
        <v>7075</v>
      </c>
      <c r="E1320" t="s">
        <v>7076</v>
      </c>
      <c r="F1320" t="str">
        <f t="shared" si="102"/>
        <v>Luisana Lopilato</v>
      </c>
      <c r="G1320" t="s">
        <v>7077</v>
      </c>
      <c r="H1320" t="s">
        <v>837</v>
      </c>
      <c r="I1320" t="str">
        <f t="shared" si="103"/>
        <v>Argentina</v>
      </c>
      <c r="J1320" t="str">
        <f>TRIM(Table1[[#This Row],[Oldest Country]])</f>
        <v>Argentina</v>
      </c>
      <c r="K1320" s="17">
        <v>43979</v>
      </c>
      <c r="L1320" s="17" t="str">
        <f t="shared" si="101"/>
        <v>Thu</v>
      </c>
      <c r="M1320" s="17">
        <v>2020</v>
      </c>
      <c r="N1320" t="s">
        <v>8</v>
      </c>
      <c r="O1320" t="s">
        <v>133</v>
      </c>
      <c r="P1320" t="s">
        <v>109</v>
      </c>
      <c r="Q1320" t="s">
        <v>7078</v>
      </c>
      <c r="R1320" t="str">
        <f t="shared" si="104"/>
        <v>Dramas</v>
      </c>
    </row>
    <row r="1321" spans="1:18" x14ac:dyDescent="0.2">
      <c r="A1321" t="s">
        <v>7079</v>
      </c>
      <c r="B1321" t="s">
        <v>1</v>
      </c>
      <c r="C1321" t="str">
        <f t="shared" si="100"/>
        <v>I'm No Longer Here</v>
      </c>
      <c r="D1321" t="s">
        <v>7080</v>
      </c>
      <c r="E1321" t="s">
        <v>7081</v>
      </c>
      <c r="F1321" t="str">
        <f t="shared" si="102"/>
        <v>Juan Daniel Garc√≠a</v>
      </c>
      <c r="G1321" t="s">
        <v>7082</v>
      </c>
      <c r="H1321" t="s">
        <v>2459</v>
      </c>
      <c r="I1321" t="str">
        <f t="shared" si="103"/>
        <v>Mexico</v>
      </c>
      <c r="J1321" t="str">
        <f>TRIM(Table1[[#This Row],[Oldest Country]])</f>
        <v>Mexico</v>
      </c>
      <c r="K1321" s="17">
        <v>43978</v>
      </c>
      <c r="L1321" s="17" t="str">
        <f t="shared" si="101"/>
        <v>Wed</v>
      </c>
      <c r="M1321" s="17">
        <v>2019</v>
      </c>
      <c r="N1321" t="s">
        <v>8</v>
      </c>
      <c r="O1321" t="s">
        <v>617</v>
      </c>
      <c r="P1321" t="s">
        <v>26</v>
      </c>
      <c r="Q1321" t="s">
        <v>7083</v>
      </c>
      <c r="R1321" t="str">
        <f t="shared" si="104"/>
        <v>Dramas</v>
      </c>
    </row>
    <row r="1322" spans="1:18" x14ac:dyDescent="0.2">
      <c r="A1322" t="s">
        <v>7084</v>
      </c>
      <c r="B1322" t="s">
        <v>1</v>
      </c>
      <c r="C1322" t="str">
        <f t="shared" si="100"/>
        <v>Hannah Gadsby</v>
      </c>
      <c r="D1322" t="s">
        <v>7085</v>
      </c>
      <c r="E1322" t="s">
        <v>7086</v>
      </c>
      <c r="F1322" t="str">
        <f t="shared" si="102"/>
        <v>Hannah Gadsby</v>
      </c>
      <c r="G1322" t="s">
        <v>7087</v>
      </c>
      <c r="H1322" t="s">
        <v>77</v>
      </c>
      <c r="I1322" t="str">
        <f t="shared" si="103"/>
        <v>Australia</v>
      </c>
      <c r="J1322" t="str">
        <f>TRIM(Table1[[#This Row],[Oldest Country]])</f>
        <v>Australia</v>
      </c>
      <c r="K1322" s="17">
        <v>43977</v>
      </c>
      <c r="L1322" s="17" t="str">
        <f t="shared" si="101"/>
        <v>Tue</v>
      </c>
      <c r="M1322" s="17">
        <v>2020</v>
      </c>
      <c r="N1322" t="s">
        <v>8</v>
      </c>
      <c r="O1322" t="s">
        <v>2258</v>
      </c>
      <c r="P1322" t="s">
        <v>851</v>
      </c>
      <c r="Q1322" t="s">
        <v>7088</v>
      </c>
      <c r="R1322" t="str">
        <f t="shared" si="104"/>
        <v>Stand-Up Comedy</v>
      </c>
    </row>
    <row r="1323" spans="1:18" x14ac:dyDescent="0.2">
      <c r="A1323" t="s">
        <v>7089</v>
      </c>
      <c r="B1323" t="s">
        <v>1</v>
      </c>
      <c r="C1323" t="str">
        <f t="shared" si="100"/>
        <v>Ne Zha</v>
      </c>
      <c r="D1323" t="s">
        <v>7090</v>
      </c>
      <c r="E1323" t="s">
        <v>7091</v>
      </c>
      <c r="F1323" t="str">
        <f t="shared" si="102"/>
        <v>L√º Yanting</v>
      </c>
      <c r="G1323" t="s">
        <v>7092</v>
      </c>
      <c r="H1323" t="s">
        <v>1734</v>
      </c>
      <c r="I1323" t="str">
        <f t="shared" si="103"/>
        <v>China</v>
      </c>
      <c r="J1323" t="str">
        <f>TRIM(Table1[[#This Row],[Oldest Country]])</f>
        <v>China</v>
      </c>
      <c r="K1323" s="17">
        <v>43976</v>
      </c>
      <c r="L1323" s="17" t="str">
        <f t="shared" si="101"/>
        <v>Mon</v>
      </c>
      <c r="M1323" s="17">
        <v>2019</v>
      </c>
      <c r="N1323" t="s">
        <v>33</v>
      </c>
      <c r="O1323" t="s">
        <v>108</v>
      </c>
      <c r="P1323" t="s">
        <v>658</v>
      </c>
      <c r="Q1323" t="s">
        <v>7093</v>
      </c>
      <c r="R1323" t="str">
        <f t="shared" si="104"/>
        <v>Action &amp; Adventure</v>
      </c>
    </row>
    <row r="1324" spans="1:18" x14ac:dyDescent="0.2">
      <c r="A1324" t="s">
        <v>7094</v>
      </c>
      <c r="B1324" t="s">
        <v>6</v>
      </c>
      <c r="C1324" t="str">
        <f t="shared" si="100"/>
        <v>Supergirl</v>
      </c>
      <c r="D1324" t="s">
        <v>7095</v>
      </c>
      <c r="E1324" t="s">
        <v>7096</v>
      </c>
      <c r="F1324" t="str">
        <f t="shared" si="102"/>
        <v>Melissa Benoist</v>
      </c>
      <c r="G1324" t="s">
        <v>7097</v>
      </c>
      <c r="H1324" t="s">
        <v>2</v>
      </c>
      <c r="I1324" t="str">
        <f t="shared" si="103"/>
        <v>United States</v>
      </c>
      <c r="J1324" t="str">
        <f>TRIM(Table1[[#This Row],[Oldest Country]])</f>
        <v>United States</v>
      </c>
      <c r="K1324" s="17">
        <v>43976</v>
      </c>
      <c r="L1324" s="17" t="str">
        <f t="shared" si="101"/>
        <v>Mon</v>
      </c>
      <c r="M1324" s="17">
        <v>2019</v>
      </c>
      <c r="N1324" t="s">
        <v>33</v>
      </c>
      <c r="O1324" t="s">
        <v>64</v>
      </c>
      <c r="P1324" t="s">
        <v>1212</v>
      </c>
      <c r="Q1324" t="s">
        <v>7098</v>
      </c>
      <c r="R1324" t="str">
        <f t="shared" si="104"/>
        <v>TV Action &amp; Adventure</v>
      </c>
    </row>
    <row r="1325" spans="1:18" x14ac:dyDescent="0.2">
      <c r="A1325" t="s">
        <v>7099</v>
      </c>
      <c r="B1325" t="s">
        <v>1</v>
      </c>
      <c r="C1325" t="str">
        <f t="shared" si="100"/>
        <v>Uncut Gems</v>
      </c>
      <c r="D1325" t="s">
        <v>7100</v>
      </c>
      <c r="E1325" t="s">
        <v>7101</v>
      </c>
      <c r="F1325" t="str">
        <f t="shared" si="102"/>
        <v>Adam Sandler</v>
      </c>
      <c r="G1325" t="s">
        <v>7102</v>
      </c>
      <c r="H1325" t="s">
        <v>2</v>
      </c>
      <c r="I1325" t="str">
        <f t="shared" si="103"/>
        <v>United States</v>
      </c>
      <c r="J1325" t="str">
        <f>TRIM(Table1[[#This Row],[Oldest Country]])</f>
        <v>United States</v>
      </c>
      <c r="K1325" s="17">
        <v>43976</v>
      </c>
      <c r="L1325" s="17" t="str">
        <f t="shared" si="101"/>
        <v>Mon</v>
      </c>
      <c r="M1325" s="17">
        <v>2019</v>
      </c>
      <c r="N1325" t="s">
        <v>154</v>
      </c>
      <c r="O1325" t="s">
        <v>675</v>
      </c>
      <c r="P1325" t="s">
        <v>164</v>
      </c>
      <c r="Q1325" t="s">
        <v>7103</v>
      </c>
      <c r="R1325" t="str">
        <f t="shared" si="104"/>
        <v>Dramas</v>
      </c>
    </row>
    <row r="1326" spans="1:18" x14ac:dyDescent="0.2">
      <c r="A1326" t="s">
        <v>7104</v>
      </c>
      <c r="B1326" t="s">
        <v>1</v>
      </c>
      <c r="C1326" t="str">
        <f t="shared" si="100"/>
        <v>One Day We'll Talk About Today</v>
      </c>
      <c r="D1326" t="s">
        <v>7105</v>
      </c>
      <c r="E1326" t="s">
        <v>2955</v>
      </c>
      <c r="F1326" t="str">
        <f t="shared" si="102"/>
        <v>Rachel Amanda</v>
      </c>
      <c r="G1326" t="s">
        <v>7106</v>
      </c>
      <c r="H1326" t="s">
        <v>1308</v>
      </c>
      <c r="I1326" t="str">
        <f t="shared" si="103"/>
        <v>Indonesia</v>
      </c>
      <c r="J1326" t="str">
        <f>TRIM(Table1[[#This Row],[Oldest Country]])</f>
        <v>Indonesia</v>
      </c>
      <c r="K1326" s="17">
        <v>43974</v>
      </c>
      <c r="L1326" s="17" t="str">
        <f t="shared" si="101"/>
        <v>Sat</v>
      </c>
      <c r="M1326" s="17">
        <v>2020</v>
      </c>
      <c r="N1326" t="s">
        <v>234</v>
      </c>
      <c r="O1326" t="s">
        <v>303</v>
      </c>
      <c r="P1326" t="s">
        <v>50</v>
      </c>
      <c r="Q1326" t="s">
        <v>7107</v>
      </c>
      <c r="R1326" t="str">
        <f t="shared" si="104"/>
        <v>Dramas</v>
      </c>
    </row>
    <row r="1327" spans="1:18" x14ac:dyDescent="0.2">
      <c r="A1327" t="s">
        <v>7108</v>
      </c>
      <c r="B1327" t="s">
        <v>1</v>
      </c>
      <c r="C1327" t="str">
        <f t="shared" si="100"/>
        <v>Si Doel the Movie 3</v>
      </c>
      <c r="D1327" t="s">
        <v>7109</v>
      </c>
      <c r="E1327" t="s">
        <v>1421</v>
      </c>
      <c r="F1327" t="str">
        <f t="shared" si="102"/>
        <v>Rano Karno</v>
      </c>
      <c r="G1327" t="s">
        <v>7110</v>
      </c>
      <c r="H1327" t="s">
        <v>1308</v>
      </c>
      <c r="I1327" t="str">
        <f t="shared" si="103"/>
        <v>Indonesia</v>
      </c>
      <c r="J1327" t="str">
        <f>TRIM(Table1[[#This Row],[Oldest Country]])</f>
        <v>Indonesia</v>
      </c>
      <c r="K1327" s="17">
        <v>43974</v>
      </c>
      <c r="L1327" s="17" t="str">
        <f t="shared" si="101"/>
        <v>Sat</v>
      </c>
      <c r="M1327" s="17">
        <v>2020</v>
      </c>
      <c r="N1327" t="s">
        <v>234</v>
      </c>
      <c r="O1327" t="s">
        <v>202</v>
      </c>
      <c r="P1327" t="s">
        <v>727</v>
      </c>
      <c r="Q1327" t="s">
        <v>7111</v>
      </c>
      <c r="R1327" t="str">
        <f t="shared" si="104"/>
        <v>Dramas</v>
      </c>
    </row>
    <row r="1328" spans="1:18" x14ac:dyDescent="0.2">
      <c r="A1328" t="s">
        <v>7112</v>
      </c>
      <c r="B1328" t="s">
        <v>1</v>
      </c>
      <c r="C1328" t="str">
        <f t="shared" si="100"/>
        <v>Living in Bondage</v>
      </c>
      <c r="D1328" t="s">
        <v>7113</v>
      </c>
      <c r="E1328" t="s">
        <v>1445</v>
      </c>
      <c r="F1328" t="str">
        <f t="shared" si="102"/>
        <v>Swanky JKA</v>
      </c>
      <c r="G1328" t="s">
        <v>7114</v>
      </c>
      <c r="H1328" t="s">
        <v>166</v>
      </c>
      <c r="I1328" t="str">
        <f t="shared" si="103"/>
        <v>Nigeria</v>
      </c>
      <c r="J1328" t="str">
        <f>TRIM(Table1[[#This Row],[Oldest Country]])</f>
        <v>Nigeria</v>
      </c>
      <c r="K1328" s="17">
        <v>43973</v>
      </c>
      <c r="L1328" s="17" t="str">
        <f t="shared" si="101"/>
        <v>Fri</v>
      </c>
      <c r="M1328" s="17">
        <v>2019</v>
      </c>
      <c r="N1328" t="s">
        <v>8</v>
      </c>
      <c r="O1328" t="s">
        <v>2627</v>
      </c>
      <c r="P1328" t="s">
        <v>785</v>
      </c>
      <c r="Q1328" t="s">
        <v>7115</v>
      </c>
      <c r="R1328" t="str">
        <f t="shared" si="104"/>
        <v>Horror Movies</v>
      </c>
    </row>
    <row r="1329" spans="1:18" x14ac:dyDescent="0.2">
      <c r="A1329" t="s">
        <v>7116</v>
      </c>
      <c r="B1329" t="s">
        <v>1</v>
      </c>
      <c r="C1329" t="str">
        <f t="shared" si="100"/>
        <v>Modest Heroes</v>
      </c>
      <c r="D1329" t="s">
        <v>7117</v>
      </c>
      <c r="E1329" t="s">
        <v>7118</v>
      </c>
      <c r="F1329" t="str">
        <f t="shared" si="102"/>
        <v>Fumino Kimura</v>
      </c>
      <c r="G1329" t="s">
        <v>7119</v>
      </c>
      <c r="H1329" t="s">
        <v>172</v>
      </c>
      <c r="I1329" t="str">
        <f t="shared" si="103"/>
        <v>Japan</v>
      </c>
      <c r="J1329" t="str">
        <f>TRIM(Table1[[#This Row],[Oldest Country]])</f>
        <v>Japan</v>
      </c>
      <c r="K1329" s="17">
        <v>43973</v>
      </c>
      <c r="L1329" s="17" t="str">
        <f t="shared" si="101"/>
        <v>Fri</v>
      </c>
      <c r="M1329" s="17">
        <v>2018</v>
      </c>
      <c r="N1329" t="s">
        <v>17</v>
      </c>
      <c r="O1329" t="s">
        <v>2709</v>
      </c>
      <c r="P1329" t="s">
        <v>6866</v>
      </c>
      <c r="Q1329" t="s">
        <v>7120</v>
      </c>
      <c r="R1329" t="str">
        <f t="shared" si="104"/>
        <v>Anime Features</v>
      </c>
    </row>
    <row r="1330" spans="1:18" x14ac:dyDescent="0.2">
      <c r="A1330" t="s">
        <v>7121</v>
      </c>
      <c r="B1330" t="s">
        <v>1</v>
      </c>
      <c r="C1330" t="str">
        <f t="shared" si="100"/>
        <v>The Lovebirds</v>
      </c>
      <c r="D1330" t="s">
        <v>7122</v>
      </c>
      <c r="E1330" t="s">
        <v>7123</v>
      </c>
      <c r="F1330" t="str">
        <f t="shared" si="102"/>
        <v>Issa Rae</v>
      </c>
      <c r="G1330" t="s">
        <v>7124</v>
      </c>
      <c r="H1330" t="s">
        <v>2</v>
      </c>
      <c r="I1330" t="str">
        <f t="shared" si="103"/>
        <v>United States</v>
      </c>
      <c r="J1330" t="str">
        <f>TRIM(Table1[[#This Row],[Oldest Country]])</f>
        <v>United States</v>
      </c>
      <c r="K1330" s="17">
        <v>43973</v>
      </c>
      <c r="L1330" s="17" t="str">
        <f t="shared" si="101"/>
        <v>Fri</v>
      </c>
      <c r="M1330" s="17">
        <v>2020</v>
      </c>
      <c r="N1330" t="s">
        <v>154</v>
      </c>
      <c r="O1330" t="s">
        <v>265</v>
      </c>
      <c r="P1330" t="s">
        <v>7125</v>
      </c>
      <c r="Q1330" t="s">
        <v>7126</v>
      </c>
      <c r="R1330" t="str">
        <f t="shared" si="104"/>
        <v>Action &amp; Adventure</v>
      </c>
    </row>
    <row r="1331" spans="1:18" x14ac:dyDescent="0.2">
      <c r="A1331" t="s">
        <v>7127</v>
      </c>
      <c r="B1331" t="s">
        <v>6</v>
      </c>
      <c r="C1331" t="str">
        <f t="shared" si="100"/>
        <v>Trailer Park Boys</v>
      </c>
      <c r="D1331" t="s">
        <v>7128</v>
      </c>
      <c r="E1331" t="s">
        <v>7129</v>
      </c>
      <c r="F1331" t="str">
        <f t="shared" si="102"/>
        <v>Mike Smith</v>
      </c>
      <c r="G1331" t="s">
        <v>7130</v>
      </c>
      <c r="H1331" t="s">
        <v>508</v>
      </c>
      <c r="I1331" t="str">
        <f t="shared" si="103"/>
        <v>Canada</v>
      </c>
      <c r="J1331" t="str">
        <f>TRIM(Table1[[#This Row],[Oldest Country]])</f>
        <v>Canada</v>
      </c>
      <c r="K1331" s="17">
        <v>43973</v>
      </c>
      <c r="L1331" s="17" t="str">
        <f t="shared" si="101"/>
        <v>Fri</v>
      </c>
      <c r="M1331" s="17">
        <v>2020</v>
      </c>
      <c r="N1331" t="s">
        <v>8</v>
      </c>
      <c r="O1331" t="s">
        <v>9</v>
      </c>
      <c r="P1331" t="s">
        <v>103</v>
      </c>
      <c r="Q1331" t="s">
        <v>7131</v>
      </c>
      <c r="R1331" t="str">
        <f t="shared" si="104"/>
        <v>TV Comedies</v>
      </c>
    </row>
    <row r="1332" spans="1:18" x14ac:dyDescent="0.2">
      <c r="A1332" t="s">
        <v>7132</v>
      </c>
      <c r="B1332" t="s">
        <v>1</v>
      </c>
      <c r="C1332" t="str">
        <f t="shared" si="100"/>
        <v>#FriendButMarried</v>
      </c>
      <c r="D1332" t="s">
        <v>7133</v>
      </c>
      <c r="E1332" t="s">
        <v>6541</v>
      </c>
      <c r="F1332" t="str">
        <f t="shared" si="102"/>
        <v>Adipati Dolken</v>
      </c>
      <c r="G1332" t="s">
        <v>7134</v>
      </c>
      <c r="H1332" t="s">
        <v>1308</v>
      </c>
      <c r="I1332" t="str">
        <f t="shared" si="103"/>
        <v>Indonesia</v>
      </c>
      <c r="J1332" t="str">
        <f>TRIM(Table1[[#This Row],[Oldest Country]])</f>
        <v>Indonesia</v>
      </c>
      <c r="K1332" s="17">
        <v>43972</v>
      </c>
      <c r="L1332" s="17" t="str">
        <f t="shared" si="101"/>
        <v>Thu</v>
      </c>
      <c r="M1332" s="17">
        <v>2018</v>
      </c>
      <c r="N1332" t="s">
        <v>234</v>
      </c>
      <c r="O1332" t="s">
        <v>196</v>
      </c>
      <c r="P1332" t="s">
        <v>278</v>
      </c>
      <c r="Q1332" t="s">
        <v>7135</v>
      </c>
      <c r="R1332" t="str">
        <f t="shared" si="104"/>
        <v>Dramas</v>
      </c>
    </row>
    <row r="1333" spans="1:18" x14ac:dyDescent="0.2">
      <c r="A1333" t="s">
        <v>7136</v>
      </c>
      <c r="B1333" t="s">
        <v>1</v>
      </c>
      <c r="C1333" t="str">
        <f t="shared" si="100"/>
        <v>Bye Bye London</v>
      </c>
      <c r="D1333" t="s">
        <v>7137</v>
      </c>
      <c r="E1333" t="s">
        <v>7138</v>
      </c>
      <c r="F1333" t="str">
        <f t="shared" si="102"/>
        <v>Abdulhussain Abdulredah</v>
      </c>
      <c r="G1333" t="s">
        <v>7139</v>
      </c>
      <c r="H1333" t="s">
        <v>4432</v>
      </c>
      <c r="I1333" t="str">
        <f t="shared" si="103"/>
        <v>Kuwait</v>
      </c>
      <c r="J1333" t="str">
        <f>TRIM(Table1[[#This Row],[Oldest Country]])</f>
        <v>Kuwait</v>
      </c>
      <c r="K1333" s="17">
        <v>43972</v>
      </c>
      <c r="L1333" s="17" t="str">
        <f t="shared" si="101"/>
        <v>Thu</v>
      </c>
      <c r="M1333" s="17">
        <v>1981</v>
      </c>
      <c r="N1333" t="s">
        <v>33</v>
      </c>
      <c r="O1333" t="s">
        <v>3483</v>
      </c>
      <c r="P1333" t="s">
        <v>250</v>
      </c>
      <c r="Q1333" t="s">
        <v>7140</v>
      </c>
      <c r="R1333" t="str">
        <f t="shared" si="104"/>
        <v>Comedies</v>
      </c>
    </row>
    <row r="1334" spans="1:18" x14ac:dyDescent="0.2">
      <c r="A1334" t="s">
        <v>7141</v>
      </c>
      <c r="B1334" t="s">
        <v>1</v>
      </c>
      <c r="C1334" t="str">
        <f t="shared" si="100"/>
        <v>Mujeres arriba</v>
      </c>
      <c r="D1334" t="s">
        <v>7142</v>
      </c>
      <c r="E1334" t="s">
        <v>7143</v>
      </c>
      <c r="F1334" t="str">
        <f t="shared" si="102"/>
        <v>Loretto Bernal</v>
      </c>
      <c r="G1334" t="s">
        <v>7144</v>
      </c>
      <c r="H1334" t="s">
        <v>6684</v>
      </c>
      <c r="I1334" t="str">
        <f t="shared" si="103"/>
        <v>Chile</v>
      </c>
      <c r="J1334" t="str">
        <f>TRIM(Table1[[#This Row],[Oldest Country]])</f>
        <v>Chile</v>
      </c>
      <c r="K1334" s="17">
        <v>43972</v>
      </c>
      <c r="L1334" s="17" t="str">
        <f t="shared" si="101"/>
        <v>Thu</v>
      </c>
      <c r="M1334" s="17">
        <v>2019</v>
      </c>
      <c r="N1334" t="s">
        <v>33</v>
      </c>
      <c r="O1334" t="s">
        <v>140</v>
      </c>
      <c r="P1334" t="s">
        <v>75</v>
      </c>
      <c r="Q1334" t="s">
        <v>7145</v>
      </c>
      <c r="R1334" t="str">
        <f t="shared" si="104"/>
        <v>Comedies</v>
      </c>
    </row>
    <row r="1335" spans="1:18" x14ac:dyDescent="0.2">
      <c r="A1335" t="s">
        <v>7146</v>
      </c>
      <c r="B1335" t="s">
        <v>1</v>
      </c>
      <c r="C1335" t="str">
        <f t="shared" si="100"/>
        <v>No Longer kids</v>
      </c>
      <c r="D1335" t="s">
        <v>7147</v>
      </c>
      <c r="E1335" t="s">
        <v>7148</v>
      </c>
      <c r="F1335" t="str">
        <f t="shared" si="102"/>
        <v>Said Saleh</v>
      </c>
      <c r="G1335" t="s">
        <v>7149</v>
      </c>
      <c r="H1335" t="s">
        <v>1410</v>
      </c>
      <c r="I1335" t="str">
        <f t="shared" si="103"/>
        <v>Egypt</v>
      </c>
      <c r="J1335" t="str">
        <f>TRIM(Table1[[#This Row],[Oldest Country]])</f>
        <v>Egypt</v>
      </c>
      <c r="K1335" s="17">
        <v>43972</v>
      </c>
      <c r="L1335" s="17" t="str">
        <f t="shared" si="101"/>
        <v>Thu</v>
      </c>
      <c r="M1335" s="17">
        <v>1979</v>
      </c>
      <c r="N1335" t="s">
        <v>33</v>
      </c>
      <c r="O1335" t="s">
        <v>7150</v>
      </c>
      <c r="P1335" t="s">
        <v>250</v>
      </c>
      <c r="Q1335" t="s">
        <v>7151</v>
      </c>
      <c r="R1335" t="str">
        <f t="shared" si="104"/>
        <v>Comedies</v>
      </c>
    </row>
    <row r="1336" spans="1:18" x14ac:dyDescent="0.2">
      <c r="A1336" t="s">
        <v>7152</v>
      </c>
      <c r="B1336" t="s">
        <v>1</v>
      </c>
      <c r="C1336" t="str">
        <f t="shared" si="100"/>
        <v>The Married Couples</v>
      </c>
      <c r="D1336" t="s">
        <v>7153</v>
      </c>
      <c r="E1336" t="s">
        <v>7154</v>
      </c>
      <c r="F1336" t="str">
        <f t="shared" si="102"/>
        <v>Samir Ghanem</v>
      </c>
      <c r="G1336" t="s">
        <v>7155</v>
      </c>
      <c r="H1336" t="s">
        <v>1410</v>
      </c>
      <c r="I1336" t="str">
        <f t="shared" si="103"/>
        <v>Egypt</v>
      </c>
      <c r="J1336" t="str">
        <f>TRIM(Table1[[#This Row],[Oldest Country]])</f>
        <v>Egypt</v>
      </c>
      <c r="K1336" s="17">
        <v>43972</v>
      </c>
      <c r="L1336" s="17" t="str">
        <f t="shared" si="101"/>
        <v>Thu</v>
      </c>
      <c r="M1336" s="17">
        <v>1981</v>
      </c>
      <c r="N1336" t="s">
        <v>33</v>
      </c>
      <c r="O1336" t="s">
        <v>7156</v>
      </c>
      <c r="P1336" t="s">
        <v>75</v>
      </c>
      <c r="Q1336" t="s">
        <v>7157</v>
      </c>
      <c r="R1336" t="str">
        <f t="shared" si="104"/>
        <v>Comedies</v>
      </c>
    </row>
    <row r="1337" spans="1:18" x14ac:dyDescent="0.2">
      <c r="A1337" t="s">
        <v>7158</v>
      </c>
      <c r="B1337" t="s">
        <v>1</v>
      </c>
      <c r="C1337" t="str">
        <f t="shared" si="100"/>
        <v>The School of Mischief</v>
      </c>
      <c r="D1337" t="s">
        <v>7159</v>
      </c>
      <c r="E1337" t="s">
        <v>7160</v>
      </c>
      <c r="F1337" t="str">
        <f t="shared" si="102"/>
        <v>Suhair El-Babili</v>
      </c>
      <c r="G1337" t="s">
        <v>7161</v>
      </c>
      <c r="H1337" t="s">
        <v>1410</v>
      </c>
      <c r="I1337" t="str">
        <f t="shared" si="103"/>
        <v>Egypt</v>
      </c>
      <c r="J1337" t="str">
        <f>TRIM(Table1[[#This Row],[Oldest Country]])</f>
        <v>Egypt</v>
      </c>
      <c r="K1337" s="17">
        <v>43972</v>
      </c>
      <c r="L1337" s="17" t="str">
        <f t="shared" si="101"/>
        <v>Thu</v>
      </c>
      <c r="M1337" s="17">
        <v>1973</v>
      </c>
      <c r="N1337" t="s">
        <v>33</v>
      </c>
      <c r="O1337" t="s">
        <v>7162</v>
      </c>
      <c r="P1337" t="s">
        <v>250</v>
      </c>
      <c r="Q1337" t="s">
        <v>7163</v>
      </c>
      <c r="R1337" t="str">
        <f t="shared" si="104"/>
        <v>Comedies</v>
      </c>
    </row>
    <row r="1338" spans="1:18" x14ac:dyDescent="0.2">
      <c r="A1338" t="s">
        <v>7164</v>
      </c>
      <c r="B1338" t="s">
        <v>1</v>
      </c>
      <c r="C1338" t="str">
        <f t="shared" si="100"/>
        <v>The Witness Who Didn't See Anything</v>
      </c>
      <c r="D1338" t="s">
        <v>7165</v>
      </c>
      <c r="E1338" t="s">
        <v>7166</v>
      </c>
      <c r="F1338" t="str">
        <f t="shared" si="102"/>
        <v>Adel Imam</v>
      </c>
      <c r="G1338" t="s">
        <v>7167</v>
      </c>
      <c r="H1338" t="s">
        <v>1410</v>
      </c>
      <c r="I1338" t="str">
        <f t="shared" si="103"/>
        <v>Egypt</v>
      </c>
      <c r="J1338" t="str">
        <f>TRIM(Table1[[#This Row],[Oldest Country]])</f>
        <v>Egypt</v>
      </c>
      <c r="K1338" s="17">
        <v>43972</v>
      </c>
      <c r="L1338" s="17" t="str">
        <f t="shared" si="101"/>
        <v>Thu</v>
      </c>
      <c r="M1338" s="17">
        <v>1976</v>
      </c>
      <c r="N1338" t="s">
        <v>53</v>
      </c>
      <c r="O1338" t="s">
        <v>5728</v>
      </c>
      <c r="P1338" t="s">
        <v>66</v>
      </c>
      <c r="Q1338" t="s">
        <v>7168</v>
      </c>
      <c r="R1338" t="str">
        <f t="shared" si="104"/>
        <v>Comedies</v>
      </c>
    </row>
    <row r="1339" spans="1:18" x14ac:dyDescent="0.2">
      <c r="A1339" t="s">
        <v>7169</v>
      </c>
      <c r="B1339" t="s">
        <v>1</v>
      </c>
      <c r="C1339" t="str">
        <f t="shared" si="100"/>
        <v>Anchor Baby</v>
      </c>
      <c r="D1339" t="s">
        <v>7170</v>
      </c>
      <c r="E1339" t="s">
        <v>7171</v>
      </c>
      <c r="F1339" t="str">
        <f t="shared" si="102"/>
        <v>Omoni Oboli</v>
      </c>
      <c r="G1339" t="s">
        <v>7172</v>
      </c>
      <c r="H1339" t="s">
        <v>7173</v>
      </c>
      <c r="I1339" t="str">
        <f t="shared" si="103"/>
        <v>Canada</v>
      </c>
      <c r="J1339" t="str">
        <f>TRIM(Table1[[#This Row],[Oldest Country]])</f>
        <v>Canada</v>
      </c>
      <c r="K1339" s="17">
        <v>43971</v>
      </c>
      <c r="L1339" s="17" t="str">
        <f t="shared" si="101"/>
        <v>Wed</v>
      </c>
      <c r="M1339" s="17">
        <v>2010</v>
      </c>
      <c r="N1339" t="s">
        <v>8</v>
      </c>
      <c r="O1339" t="s">
        <v>92</v>
      </c>
      <c r="P1339" t="s">
        <v>50</v>
      </c>
      <c r="Q1339" t="s">
        <v>7174</v>
      </c>
      <c r="R1339" t="str">
        <f t="shared" si="104"/>
        <v>Dramas</v>
      </c>
    </row>
    <row r="1340" spans="1:18" x14ac:dyDescent="0.2">
      <c r="A1340" t="s">
        <v>7175</v>
      </c>
      <c r="B1340" t="s">
        <v>1</v>
      </c>
      <c r="C1340" t="str">
        <f t="shared" si="100"/>
        <v>Ben Platt Live from Radio City Music Hall</v>
      </c>
      <c r="D1340" t="s">
        <v>7176</v>
      </c>
      <c r="E1340" t="s">
        <v>7177</v>
      </c>
      <c r="F1340" t="str">
        <f t="shared" si="102"/>
        <v>Ben Platt</v>
      </c>
      <c r="G1340" t="s">
        <v>7178</v>
      </c>
      <c r="H1340" t="s">
        <v>2</v>
      </c>
      <c r="I1340" t="str">
        <f t="shared" si="103"/>
        <v>United States</v>
      </c>
      <c r="J1340" t="str">
        <f>TRIM(Table1[[#This Row],[Oldest Country]])</f>
        <v>United States</v>
      </c>
      <c r="K1340" s="17">
        <v>43971</v>
      </c>
      <c r="L1340" s="17" t="str">
        <f t="shared" si="101"/>
        <v>Wed</v>
      </c>
      <c r="M1340" s="17">
        <v>2020</v>
      </c>
      <c r="N1340" t="s">
        <v>53</v>
      </c>
      <c r="O1340" t="s">
        <v>216</v>
      </c>
      <c r="P1340" t="s">
        <v>4241</v>
      </c>
      <c r="Q1340" t="s">
        <v>7179</v>
      </c>
      <c r="R1340" t="str">
        <f t="shared" si="104"/>
        <v>Music &amp; Musicals</v>
      </c>
    </row>
    <row r="1341" spans="1:18" x14ac:dyDescent="0.2">
      <c r="A1341" t="s">
        <v>7180</v>
      </c>
      <c r="B1341" t="s">
        <v>1</v>
      </c>
      <c r="C1341" t="str">
        <f t="shared" si="100"/>
        <v>Honeytrap</v>
      </c>
      <c r="D1341" t="s">
        <v>7181</v>
      </c>
      <c r="E1341" t="s">
        <v>7182</v>
      </c>
      <c r="F1341" t="str">
        <f t="shared" si="102"/>
        <v>Jessica Sula</v>
      </c>
      <c r="G1341" t="s">
        <v>7183</v>
      </c>
      <c r="H1341" t="s">
        <v>32</v>
      </c>
      <c r="I1341" t="str">
        <f t="shared" si="103"/>
        <v>United Kingdom</v>
      </c>
      <c r="J1341" t="str">
        <f>TRIM(Table1[[#This Row],[Oldest Country]])</f>
        <v>United Kingdom</v>
      </c>
      <c r="K1341" s="17">
        <v>43971</v>
      </c>
      <c r="L1341" s="17" t="str">
        <f t="shared" si="101"/>
        <v>Wed</v>
      </c>
      <c r="M1341" s="17">
        <v>2014</v>
      </c>
      <c r="N1341" t="s">
        <v>8</v>
      </c>
      <c r="O1341" t="s">
        <v>60</v>
      </c>
      <c r="P1341" t="s">
        <v>652</v>
      </c>
      <c r="Q1341" t="s">
        <v>7184</v>
      </c>
      <c r="R1341" t="str">
        <f t="shared" si="104"/>
        <v>Dramas</v>
      </c>
    </row>
    <row r="1342" spans="1:18" x14ac:dyDescent="0.2">
      <c r="A1342" t="s">
        <v>7185</v>
      </c>
      <c r="B1342" t="s">
        <v>1</v>
      </c>
      <c r="C1342" t="str">
        <f t="shared" si="100"/>
        <v>I Will Follow</v>
      </c>
      <c r="D1342" t="s">
        <v>7186</v>
      </c>
      <c r="E1342" t="s">
        <v>3665</v>
      </c>
      <c r="F1342" t="str">
        <f t="shared" si="102"/>
        <v>Salli Richardson-Whitfield</v>
      </c>
      <c r="G1342" t="s">
        <v>7187</v>
      </c>
      <c r="H1342" t="s">
        <v>2</v>
      </c>
      <c r="I1342" t="str">
        <f t="shared" si="103"/>
        <v>United States</v>
      </c>
      <c r="J1342" t="str">
        <f>TRIM(Table1[[#This Row],[Oldest Country]])</f>
        <v>United States</v>
      </c>
      <c r="K1342" s="17">
        <v>43971</v>
      </c>
      <c r="L1342" s="17" t="str">
        <f t="shared" si="101"/>
        <v>Wed</v>
      </c>
      <c r="M1342" s="17">
        <v>2010</v>
      </c>
      <c r="N1342" t="s">
        <v>33</v>
      </c>
      <c r="O1342" t="s">
        <v>296</v>
      </c>
      <c r="P1342" t="s">
        <v>766</v>
      </c>
      <c r="Q1342" t="s">
        <v>7188</v>
      </c>
      <c r="R1342" t="str">
        <f t="shared" si="104"/>
        <v>Dramas</v>
      </c>
    </row>
    <row r="1343" spans="1:18" x14ac:dyDescent="0.2">
      <c r="A1343" t="s">
        <v>7189</v>
      </c>
      <c r="B1343" t="s">
        <v>1</v>
      </c>
      <c r="C1343" t="str">
        <f t="shared" si="100"/>
        <v>Mutiny of the Worker Bees</v>
      </c>
      <c r="D1343" t="s">
        <v>7190</v>
      </c>
      <c r="E1343" t="s">
        <v>7191</v>
      </c>
      <c r="F1343" t="str">
        <f t="shared" si="102"/>
        <v>Gustavo Egelhaaf</v>
      </c>
      <c r="G1343" t="s">
        <v>7192</v>
      </c>
      <c r="H1343" t="s">
        <v>59</v>
      </c>
      <c r="I1343" t="str">
        <f t="shared" si="103"/>
        <v>Mexico</v>
      </c>
      <c r="J1343" t="str">
        <f>TRIM(Table1[[#This Row],[Oldest Country]])</f>
        <v>Mexico</v>
      </c>
      <c r="K1343" s="17">
        <v>43971</v>
      </c>
      <c r="L1343" s="17" t="str">
        <f t="shared" si="101"/>
        <v>Wed</v>
      </c>
      <c r="M1343" s="17">
        <v>2020</v>
      </c>
      <c r="N1343" t="s">
        <v>8</v>
      </c>
      <c r="O1343" t="s">
        <v>60</v>
      </c>
      <c r="P1343" t="s">
        <v>66</v>
      </c>
      <c r="Q1343" t="s">
        <v>7193</v>
      </c>
      <c r="R1343" t="str">
        <f t="shared" si="104"/>
        <v>Comedies</v>
      </c>
    </row>
    <row r="1344" spans="1:18" x14ac:dyDescent="0.2">
      <c r="A1344" t="s">
        <v>7194</v>
      </c>
      <c r="B1344" t="s">
        <v>1</v>
      </c>
      <c r="C1344" t="str">
        <f t="shared" si="100"/>
        <v>What Are the Odds?</v>
      </c>
      <c r="D1344" t="s">
        <v>7195</v>
      </c>
      <c r="E1344" t="s">
        <v>7196</v>
      </c>
      <c r="F1344" t="str">
        <f t="shared" si="102"/>
        <v>Yashaswini Dayama</v>
      </c>
      <c r="G1344" t="s">
        <v>7197</v>
      </c>
      <c r="H1344" t="s">
        <v>14</v>
      </c>
      <c r="I1344" t="str">
        <f t="shared" si="103"/>
        <v>India</v>
      </c>
      <c r="J1344" t="str">
        <f>TRIM(Table1[[#This Row],[Oldest Country]])</f>
        <v>India</v>
      </c>
      <c r="K1344" s="17">
        <v>43971</v>
      </c>
      <c r="L1344" s="17" t="str">
        <f t="shared" si="101"/>
        <v>Wed</v>
      </c>
      <c r="M1344" s="17">
        <v>2020</v>
      </c>
      <c r="N1344" t="s">
        <v>8</v>
      </c>
      <c r="O1344" t="s">
        <v>276</v>
      </c>
      <c r="P1344" t="s">
        <v>337</v>
      </c>
      <c r="Q1344" t="s">
        <v>7198</v>
      </c>
      <c r="R1344" t="str">
        <f t="shared" si="104"/>
        <v>Comedies</v>
      </c>
    </row>
    <row r="1345" spans="1:18" x14ac:dyDescent="0.2">
      <c r="A1345" t="s">
        <v>7199</v>
      </c>
      <c r="B1345" t="s">
        <v>1</v>
      </c>
      <c r="C1345" t="str">
        <f t="shared" si="100"/>
        <v>Either Me Or My Auntie</v>
      </c>
      <c r="D1345" t="s">
        <v>7200</v>
      </c>
      <c r="E1345" t="s">
        <v>7201</v>
      </c>
      <c r="F1345" t="str">
        <f t="shared" si="102"/>
        <v>Mohamed Henedi</v>
      </c>
      <c r="G1345" t="s">
        <v>7202</v>
      </c>
      <c r="H1345" t="s">
        <v>1410</v>
      </c>
      <c r="I1345" t="str">
        <f t="shared" si="103"/>
        <v>Egypt</v>
      </c>
      <c r="J1345" t="str">
        <f>TRIM(Table1[[#This Row],[Oldest Country]])</f>
        <v>Egypt</v>
      </c>
      <c r="K1345" s="17">
        <v>43970</v>
      </c>
      <c r="L1345" s="17" t="str">
        <f t="shared" si="101"/>
        <v>Tue</v>
      </c>
      <c r="M1345" s="17">
        <v>2006</v>
      </c>
      <c r="N1345" t="s">
        <v>53</v>
      </c>
      <c r="O1345" t="s">
        <v>110</v>
      </c>
      <c r="P1345" t="s">
        <v>66</v>
      </c>
      <c r="Q1345" t="s">
        <v>7203</v>
      </c>
      <c r="R1345" t="str">
        <f t="shared" si="104"/>
        <v>Comedies</v>
      </c>
    </row>
    <row r="1346" spans="1:18" x14ac:dyDescent="0.2">
      <c r="A1346" t="s">
        <v>7204</v>
      </c>
      <c r="B1346" t="s">
        <v>1</v>
      </c>
      <c r="C1346" t="str">
        <f t="shared" ref="C1346:C1409" si="105">IFERROR(LEFT(D1346, FIND(":", D1346)-1), D1346)</f>
        <v>Escaping Tel Aviv</v>
      </c>
      <c r="D1346" t="s">
        <v>7205</v>
      </c>
      <c r="E1346" t="s">
        <v>7005</v>
      </c>
      <c r="F1346" t="str">
        <f t="shared" si="102"/>
        <v>Karim Abdel Aziz</v>
      </c>
      <c r="G1346" t="s">
        <v>7206</v>
      </c>
      <c r="H1346" t="s">
        <v>1410</v>
      </c>
      <c r="I1346" t="str">
        <f t="shared" si="103"/>
        <v>Egypt</v>
      </c>
      <c r="J1346" t="str">
        <f>TRIM(Table1[[#This Row],[Oldest Country]])</f>
        <v>Egypt</v>
      </c>
      <c r="K1346" s="17">
        <v>43970</v>
      </c>
      <c r="L1346" s="17" t="str">
        <f t="shared" ref="L1346:L1409" si="106">TEXT(K:K, "DDD")</f>
        <v>Tue</v>
      </c>
      <c r="M1346" s="17">
        <v>2009</v>
      </c>
      <c r="N1346" t="s">
        <v>33</v>
      </c>
      <c r="O1346" t="s">
        <v>422</v>
      </c>
      <c r="P1346" t="s">
        <v>483</v>
      </c>
      <c r="Q1346" t="s">
        <v>7207</v>
      </c>
      <c r="R1346" t="str">
        <f t="shared" si="104"/>
        <v>Action &amp; Adventure</v>
      </c>
    </row>
    <row r="1347" spans="1:18" x14ac:dyDescent="0.2">
      <c r="A1347" t="s">
        <v>7208</v>
      </c>
      <c r="B1347" t="s">
        <v>1</v>
      </c>
      <c r="C1347" t="str">
        <f t="shared" si="105"/>
        <v>Game Over</v>
      </c>
      <c r="D1347" t="s">
        <v>7209</v>
      </c>
      <c r="E1347" t="s">
        <v>6982</v>
      </c>
      <c r="F1347" t="str">
        <f t="shared" ref="F1347:F1410" si="107">IFERROR(LEFT(G1347, FIND(",",G1347)-1),G1347)</f>
        <v>Yousra</v>
      </c>
      <c r="G1347" t="s">
        <v>7210</v>
      </c>
      <c r="H1347" t="s">
        <v>1410</v>
      </c>
      <c r="I1347" t="str">
        <f t="shared" ref="I1347:I1410" si="108">IFERROR(LEFT(H1347, FIND(",", H1347) -1), H1347)</f>
        <v>Egypt</v>
      </c>
      <c r="J1347" t="str">
        <f>TRIM(Table1[[#This Row],[Oldest Country]])</f>
        <v>Egypt</v>
      </c>
      <c r="K1347" s="17">
        <v>43970</v>
      </c>
      <c r="L1347" s="17" t="str">
        <f t="shared" si="106"/>
        <v>Tue</v>
      </c>
      <c r="M1347" s="17">
        <v>2012</v>
      </c>
      <c r="N1347" t="s">
        <v>33</v>
      </c>
      <c r="O1347" t="s">
        <v>118</v>
      </c>
      <c r="P1347" t="s">
        <v>75</v>
      </c>
      <c r="Q1347" t="s">
        <v>7211</v>
      </c>
      <c r="R1347" t="str">
        <f t="shared" ref="R1347:R1410" si="109">IFERROR(LEFT(P1347, FIND(",", P1347)-1), P1347)</f>
        <v>Comedies</v>
      </c>
    </row>
    <row r="1348" spans="1:18" x14ac:dyDescent="0.2">
      <c r="A1348" t="s">
        <v>7212</v>
      </c>
      <c r="B1348" t="s">
        <v>1</v>
      </c>
      <c r="C1348" t="str">
        <f t="shared" si="105"/>
        <v>Karkar</v>
      </c>
      <c r="D1348" t="s">
        <v>7213</v>
      </c>
      <c r="E1348" t="s">
        <v>7214</v>
      </c>
      <c r="F1348" t="str">
        <f t="shared" si="107"/>
        <v>Mohamed Saad</v>
      </c>
      <c r="G1348" t="s">
        <v>7215</v>
      </c>
      <c r="H1348" t="s">
        <v>1410</v>
      </c>
      <c r="I1348" t="str">
        <f t="shared" si="108"/>
        <v>Egypt</v>
      </c>
      <c r="J1348" t="str">
        <f>TRIM(Table1[[#This Row],[Oldest Country]])</f>
        <v>Egypt</v>
      </c>
      <c r="K1348" s="17">
        <v>43970</v>
      </c>
      <c r="L1348" s="17" t="str">
        <f t="shared" si="106"/>
        <v>Tue</v>
      </c>
      <c r="M1348" s="17">
        <v>2007</v>
      </c>
      <c r="N1348" t="s">
        <v>33</v>
      </c>
      <c r="O1348" t="s">
        <v>625</v>
      </c>
      <c r="P1348" t="s">
        <v>66</v>
      </c>
      <c r="Q1348" t="s">
        <v>7216</v>
      </c>
      <c r="R1348" t="str">
        <f t="shared" si="109"/>
        <v>Comedies</v>
      </c>
    </row>
    <row r="1349" spans="1:18" x14ac:dyDescent="0.2">
      <c r="A1349" t="s">
        <v>7217</v>
      </c>
      <c r="B1349" t="s">
        <v>1</v>
      </c>
      <c r="C1349" t="str">
        <f t="shared" si="105"/>
        <v>My Sleeping Lover</v>
      </c>
      <c r="D1349" t="s">
        <v>7218</v>
      </c>
      <c r="E1349" t="s">
        <v>7219</v>
      </c>
      <c r="F1349" t="str">
        <f t="shared" si="107"/>
        <v>Mai Ezz El-Din</v>
      </c>
      <c r="G1349" t="s">
        <v>7220</v>
      </c>
      <c r="H1349" t="s">
        <v>1410</v>
      </c>
      <c r="I1349" t="str">
        <f t="shared" si="108"/>
        <v>Egypt</v>
      </c>
      <c r="J1349" t="str">
        <f>TRIM(Table1[[#This Row],[Oldest Country]])</f>
        <v>Egypt</v>
      </c>
      <c r="K1349" s="17">
        <v>43970</v>
      </c>
      <c r="L1349" s="17" t="str">
        <f t="shared" si="106"/>
        <v>Tue</v>
      </c>
      <c r="M1349" s="17">
        <v>2008</v>
      </c>
      <c r="N1349" t="s">
        <v>53</v>
      </c>
      <c r="O1349" t="s">
        <v>202</v>
      </c>
      <c r="P1349" t="s">
        <v>66</v>
      </c>
      <c r="Q1349" t="s">
        <v>7221</v>
      </c>
      <c r="R1349" t="str">
        <f t="shared" si="109"/>
        <v>Comedies</v>
      </c>
    </row>
    <row r="1350" spans="1:18" x14ac:dyDescent="0.2">
      <c r="A1350" t="s">
        <v>7222</v>
      </c>
      <c r="B1350" t="s">
        <v>1</v>
      </c>
      <c r="C1350" t="str">
        <f t="shared" si="105"/>
        <v>Omar &amp; Salma 2</v>
      </c>
      <c r="D1350" t="s">
        <v>7223</v>
      </c>
      <c r="E1350" t="s">
        <v>7219</v>
      </c>
      <c r="F1350" t="str">
        <f t="shared" si="107"/>
        <v>Tamer Hosny</v>
      </c>
      <c r="G1350" t="s">
        <v>7224</v>
      </c>
      <c r="H1350" t="s">
        <v>1410</v>
      </c>
      <c r="I1350" t="str">
        <f t="shared" si="108"/>
        <v>Egypt</v>
      </c>
      <c r="J1350" t="str">
        <f>TRIM(Table1[[#This Row],[Oldest Country]])</f>
        <v>Egypt</v>
      </c>
      <c r="K1350" s="17">
        <v>43970</v>
      </c>
      <c r="L1350" s="17" t="str">
        <f t="shared" si="106"/>
        <v>Tue</v>
      </c>
      <c r="M1350" s="17">
        <v>2009</v>
      </c>
      <c r="N1350" t="s">
        <v>33</v>
      </c>
      <c r="O1350" t="s">
        <v>495</v>
      </c>
      <c r="P1350" t="s">
        <v>66</v>
      </c>
      <c r="Q1350" t="s">
        <v>7225</v>
      </c>
      <c r="R1350" t="str">
        <f t="shared" si="109"/>
        <v>Comedies</v>
      </c>
    </row>
    <row r="1351" spans="1:18" x14ac:dyDescent="0.2">
      <c r="A1351" t="s">
        <v>7226</v>
      </c>
      <c r="B1351" t="s">
        <v>6</v>
      </c>
      <c r="C1351" t="str">
        <f t="shared" si="105"/>
        <v>Patton Oswalt</v>
      </c>
      <c r="D1351" t="s">
        <v>7227</v>
      </c>
      <c r="E1351" t="s">
        <v>7228</v>
      </c>
      <c r="F1351" t="str">
        <f t="shared" si="107"/>
        <v>Patton Oswalt</v>
      </c>
      <c r="G1351" t="s">
        <v>7229</v>
      </c>
      <c r="H1351" t="s">
        <v>2</v>
      </c>
      <c r="I1351" t="str">
        <f t="shared" si="108"/>
        <v>United States</v>
      </c>
      <c r="J1351" t="str">
        <f>TRIM(Table1[[#This Row],[Oldest Country]])</f>
        <v>United States</v>
      </c>
      <c r="K1351" s="17">
        <v>43970</v>
      </c>
      <c r="L1351" s="17" t="str">
        <f t="shared" si="106"/>
        <v>Tue</v>
      </c>
      <c r="M1351" s="17">
        <v>2020</v>
      </c>
      <c r="N1351" t="s">
        <v>8</v>
      </c>
      <c r="O1351" t="s">
        <v>12</v>
      </c>
      <c r="P1351" t="s">
        <v>1191</v>
      </c>
      <c r="Q1351" t="s">
        <v>7230</v>
      </c>
      <c r="R1351" t="str">
        <f t="shared" si="109"/>
        <v>Stand-Up Comedy &amp; Talk Shows</v>
      </c>
    </row>
    <row r="1352" spans="1:18" x14ac:dyDescent="0.2">
      <c r="A1352" t="s">
        <v>7231</v>
      </c>
      <c r="B1352" t="s">
        <v>1</v>
      </c>
      <c r="C1352" t="str">
        <f t="shared" si="105"/>
        <v>Tarek's Situation</v>
      </c>
      <c r="D1352" t="s">
        <v>7232</v>
      </c>
      <c r="E1352" t="s">
        <v>6970</v>
      </c>
      <c r="F1352" t="str">
        <f t="shared" si="107"/>
        <v>Ahmed Helmy</v>
      </c>
      <c r="G1352" t="s">
        <v>7233</v>
      </c>
      <c r="H1352" t="s">
        <v>1410</v>
      </c>
      <c r="I1352" t="str">
        <f t="shared" si="108"/>
        <v>Egypt</v>
      </c>
      <c r="J1352" t="str">
        <f>TRIM(Table1[[#This Row],[Oldest Country]])</f>
        <v>Egypt</v>
      </c>
      <c r="K1352" s="17">
        <v>43970</v>
      </c>
      <c r="L1352" s="17" t="str">
        <f t="shared" si="106"/>
        <v>Tue</v>
      </c>
      <c r="M1352" s="17">
        <v>2006</v>
      </c>
      <c r="N1352" t="s">
        <v>33</v>
      </c>
      <c r="O1352" t="s">
        <v>108</v>
      </c>
      <c r="P1352" t="s">
        <v>75</v>
      </c>
      <c r="Q1352" t="s">
        <v>7234</v>
      </c>
      <c r="R1352" t="str">
        <f t="shared" si="109"/>
        <v>Comedies</v>
      </c>
    </row>
    <row r="1353" spans="1:18" x14ac:dyDescent="0.2">
      <c r="A1353" t="s">
        <v>7235</v>
      </c>
      <c r="B1353" t="s">
        <v>1</v>
      </c>
      <c r="C1353" t="str">
        <f t="shared" si="105"/>
        <v>The Beach Loafer</v>
      </c>
      <c r="D1353" t="s">
        <v>7236</v>
      </c>
      <c r="E1353" t="s">
        <v>7214</v>
      </c>
      <c r="F1353" t="str">
        <f t="shared" si="107"/>
        <v>Ahmed Helmy</v>
      </c>
      <c r="G1353" t="s">
        <v>7237</v>
      </c>
      <c r="H1353" t="s">
        <v>1410</v>
      </c>
      <c r="I1353" t="str">
        <f t="shared" si="108"/>
        <v>Egypt</v>
      </c>
      <c r="J1353" t="str">
        <f>TRIM(Table1[[#This Row],[Oldest Country]])</f>
        <v>Egypt</v>
      </c>
      <c r="K1353" s="17">
        <v>43970</v>
      </c>
      <c r="L1353" s="17" t="str">
        <f t="shared" si="106"/>
        <v>Tue</v>
      </c>
      <c r="M1353" s="17">
        <v>2004</v>
      </c>
      <c r="N1353" t="s">
        <v>33</v>
      </c>
      <c r="O1353" t="s">
        <v>617</v>
      </c>
      <c r="P1353" t="s">
        <v>66</v>
      </c>
      <c r="Q1353" t="s">
        <v>7238</v>
      </c>
      <c r="R1353" t="str">
        <f t="shared" si="109"/>
        <v>Comedies</v>
      </c>
    </row>
    <row r="1354" spans="1:18" x14ac:dyDescent="0.2">
      <c r="A1354" t="s">
        <v>7239</v>
      </c>
      <c r="B1354" t="s">
        <v>1</v>
      </c>
      <c r="C1354" t="str">
        <f t="shared" si="105"/>
        <v>Wadjda</v>
      </c>
      <c r="D1354" t="s">
        <v>7240</v>
      </c>
      <c r="E1354" t="s">
        <v>7241</v>
      </c>
      <c r="F1354" t="str">
        <f t="shared" si="107"/>
        <v>Reem Abdullah</v>
      </c>
      <c r="G1354" t="s">
        <v>7242</v>
      </c>
      <c r="H1354" t="s">
        <v>7243</v>
      </c>
      <c r="I1354" t="str">
        <f t="shared" si="108"/>
        <v>Saudi Arabia</v>
      </c>
      <c r="J1354" t="str">
        <f>TRIM(Table1[[#This Row],[Oldest Country]])</f>
        <v>Saudi Arabia</v>
      </c>
      <c r="K1354" s="17">
        <v>43970</v>
      </c>
      <c r="L1354" s="17" t="str">
        <f t="shared" si="106"/>
        <v>Tue</v>
      </c>
      <c r="M1354" s="17">
        <v>2012</v>
      </c>
      <c r="N1354" t="s">
        <v>17</v>
      </c>
      <c r="O1354" t="s">
        <v>202</v>
      </c>
      <c r="P1354" t="s">
        <v>26</v>
      </c>
      <c r="Q1354" t="s">
        <v>7244</v>
      </c>
      <c r="R1354" t="str">
        <f t="shared" si="109"/>
        <v>Dramas</v>
      </c>
    </row>
    <row r="1355" spans="1:18" x14ac:dyDescent="0.2">
      <c r="A1355" t="s">
        <v>7245</v>
      </c>
      <c r="B1355" t="s">
        <v>1</v>
      </c>
      <c r="C1355" t="str">
        <f t="shared" si="105"/>
        <v>Zaki Chan</v>
      </c>
      <c r="D1355" t="s">
        <v>7246</v>
      </c>
      <c r="E1355" t="s">
        <v>6994</v>
      </c>
      <c r="F1355" t="str">
        <f t="shared" si="107"/>
        <v>Ahmed Helmy</v>
      </c>
      <c r="G1355" t="s">
        <v>7247</v>
      </c>
      <c r="H1355" t="s">
        <v>1410</v>
      </c>
      <c r="I1355" t="str">
        <f t="shared" si="108"/>
        <v>Egypt</v>
      </c>
      <c r="J1355" t="str">
        <f>TRIM(Table1[[#This Row],[Oldest Country]])</f>
        <v>Egypt</v>
      </c>
      <c r="K1355" s="17">
        <v>43970</v>
      </c>
      <c r="L1355" s="17" t="str">
        <f t="shared" si="106"/>
        <v>Tue</v>
      </c>
      <c r="M1355" s="17">
        <v>2005</v>
      </c>
      <c r="N1355" t="s">
        <v>53</v>
      </c>
      <c r="O1355" t="s">
        <v>482</v>
      </c>
      <c r="P1355" t="s">
        <v>75</v>
      </c>
      <c r="Q1355" t="s">
        <v>7248</v>
      </c>
      <c r="R1355" t="str">
        <f t="shared" si="109"/>
        <v>Comedies</v>
      </c>
    </row>
    <row r="1356" spans="1:18" x14ac:dyDescent="0.2">
      <c r="A1356" t="s">
        <v>7249</v>
      </c>
      <c r="B1356" t="s">
        <v>1</v>
      </c>
      <c r="C1356" t="str">
        <f t="shared" si="105"/>
        <v>Light in the Dark</v>
      </c>
      <c r="D1356" t="s">
        <v>7250</v>
      </c>
      <c r="E1356" t="s">
        <v>2225</v>
      </c>
      <c r="F1356" t="str">
        <f t="shared" si="107"/>
        <v>Rita Dominic</v>
      </c>
      <c r="G1356" t="s">
        <v>7251</v>
      </c>
      <c r="H1356" t="s">
        <v>166</v>
      </c>
      <c r="I1356" t="str">
        <f t="shared" si="108"/>
        <v>Nigeria</v>
      </c>
      <c r="J1356" t="str">
        <f>TRIM(Table1[[#This Row],[Oldest Country]])</f>
        <v>Nigeria</v>
      </c>
      <c r="K1356" s="17">
        <v>43969</v>
      </c>
      <c r="L1356" s="17" t="str">
        <f t="shared" si="106"/>
        <v>Mon</v>
      </c>
      <c r="M1356" s="17">
        <v>2019</v>
      </c>
      <c r="N1356" t="s">
        <v>33</v>
      </c>
      <c r="O1356" t="s">
        <v>110</v>
      </c>
      <c r="P1356" t="s">
        <v>50</v>
      </c>
      <c r="Q1356" t="s">
        <v>7252</v>
      </c>
      <c r="R1356" t="str">
        <f t="shared" si="109"/>
        <v>Dramas</v>
      </c>
    </row>
    <row r="1357" spans="1:18" x14ac:dyDescent="0.2">
      <c r="A1357" t="s">
        <v>7253</v>
      </c>
      <c r="B1357" t="s">
        <v>1</v>
      </c>
      <c r="C1357" t="str">
        <f t="shared" si="105"/>
        <v>The End</v>
      </c>
      <c r="D1357" t="s">
        <v>7254</v>
      </c>
      <c r="E1357" t="s">
        <v>7255</v>
      </c>
      <c r="F1357" t="str">
        <f t="shared" si="107"/>
        <v>Mohamed El Hemaly</v>
      </c>
      <c r="G1357" t="s">
        <v>7256</v>
      </c>
      <c r="H1357" t="s">
        <v>4432</v>
      </c>
      <c r="I1357" t="str">
        <f t="shared" si="108"/>
        <v>Kuwait</v>
      </c>
      <c r="J1357" t="str">
        <f>TRIM(Table1[[#This Row],[Oldest Country]])</f>
        <v>Kuwait</v>
      </c>
      <c r="K1357" s="17">
        <v>43968</v>
      </c>
      <c r="L1357" s="17" t="str">
        <f t="shared" si="106"/>
        <v>Sun</v>
      </c>
      <c r="M1357" s="17">
        <v>2019</v>
      </c>
      <c r="N1357" t="s">
        <v>8</v>
      </c>
      <c r="O1357" t="s">
        <v>92</v>
      </c>
      <c r="P1357" t="s">
        <v>658</v>
      </c>
      <c r="Q1357" t="s">
        <v>7257</v>
      </c>
      <c r="R1357" t="str">
        <f t="shared" si="109"/>
        <v>Action &amp; Adventure</v>
      </c>
    </row>
    <row r="1358" spans="1:18" x14ac:dyDescent="0.2">
      <c r="A1358" t="s">
        <v>7259</v>
      </c>
      <c r="B1358" t="s">
        <v>1</v>
      </c>
      <c r="C1358" t="str">
        <f t="shared" si="105"/>
        <v>Heaven Without People</v>
      </c>
      <c r="D1358" t="s">
        <v>7260</v>
      </c>
      <c r="E1358" t="s">
        <v>7261</v>
      </c>
      <c r="F1358" t="str">
        <f t="shared" si="107"/>
        <v>Farah Shaer</v>
      </c>
      <c r="G1358" t="s">
        <v>7262</v>
      </c>
      <c r="H1358" t="s">
        <v>1749</v>
      </c>
      <c r="I1358" t="str">
        <f t="shared" si="108"/>
        <v>Lebanon</v>
      </c>
      <c r="J1358" t="str">
        <f>TRIM(Table1[[#This Row],[Oldest Country]])</f>
        <v>Lebanon</v>
      </c>
      <c r="K1358" s="17">
        <v>43966</v>
      </c>
      <c r="L1358" s="17" t="str">
        <f t="shared" si="106"/>
        <v>Fri</v>
      </c>
      <c r="M1358" s="17">
        <v>2017</v>
      </c>
      <c r="N1358" t="s">
        <v>8</v>
      </c>
      <c r="O1358" t="s">
        <v>18</v>
      </c>
      <c r="P1358" t="s">
        <v>50</v>
      </c>
      <c r="Q1358" t="s">
        <v>7263</v>
      </c>
      <c r="R1358" t="str">
        <f t="shared" si="109"/>
        <v>Dramas</v>
      </c>
    </row>
    <row r="1359" spans="1:18" x14ac:dyDescent="0.2">
      <c r="A1359" t="s">
        <v>7264</v>
      </c>
      <c r="B1359" t="s">
        <v>1</v>
      </c>
      <c r="C1359" t="str">
        <f t="shared" si="105"/>
        <v>I love you, stupid</v>
      </c>
      <c r="D1359" t="s">
        <v>7265</v>
      </c>
      <c r="E1359" t="s">
        <v>7266</v>
      </c>
      <c r="F1359" t="str">
        <f t="shared" si="107"/>
        <v>Quim Guti√©rrez</v>
      </c>
      <c r="G1359" t="s">
        <v>7267</v>
      </c>
      <c r="H1359" t="s">
        <v>312</v>
      </c>
      <c r="I1359" t="str">
        <f t="shared" si="108"/>
        <v>Spain</v>
      </c>
      <c r="J1359" t="str">
        <f>TRIM(Table1[[#This Row],[Oldest Country]])</f>
        <v>Spain</v>
      </c>
      <c r="K1359" s="17">
        <v>43966</v>
      </c>
      <c r="L1359" s="17" t="str">
        <f t="shared" si="106"/>
        <v>Fri</v>
      </c>
      <c r="M1359" s="17">
        <v>2019</v>
      </c>
      <c r="N1359" t="s">
        <v>8</v>
      </c>
      <c r="O1359" t="s">
        <v>183</v>
      </c>
      <c r="P1359" t="s">
        <v>75</v>
      </c>
      <c r="Q1359" t="s">
        <v>7268</v>
      </c>
      <c r="R1359" t="str">
        <f t="shared" si="109"/>
        <v>Comedies</v>
      </c>
    </row>
    <row r="1360" spans="1:18" x14ac:dyDescent="0.2">
      <c r="A1360" t="s">
        <v>7269</v>
      </c>
      <c r="B1360" t="s">
        <v>6</v>
      </c>
      <c r="C1360" t="str">
        <f t="shared" si="105"/>
        <v>Inhuman Resources</v>
      </c>
      <c r="D1360" t="s">
        <v>7270</v>
      </c>
      <c r="E1360" t="s">
        <v>5201</v>
      </c>
      <c r="F1360" t="str">
        <f t="shared" si="107"/>
        <v>Eric Cantona</v>
      </c>
      <c r="G1360" t="s">
        <v>7271</v>
      </c>
      <c r="H1360" t="s">
        <v>275</v>
      </c>
      <c r="I1360" t="str">
        <f t="shared" si="108"/>
        <v>France</v>
      </c>
      <c r="J1360" t="str">
        <f>TRIM(Table1[[#This Row],[Oldest Country]])</f>
        <v>France</v>
      </c>
      <c r="K1360" s="17">
        <v>43966</v>
      </c>
      <c r="L1360" s="17" t="str">
        <f t="shared" si="106"/>
        <v>Fri</v>
      </c>
      <c r="M1360" s="17">
        <v>2020</v>
      </c>
      <c r="N1360" t="s">
        <v>8</v>
      </c>
      <c r="O1360" t="s">
        <v>12</v>
      </c>
      <c r="P1360" t="s">
        <v>669</v>
      </c>
      <c r="Q1360" t="s">
        <v>7272</v>
      </c>
      <c r="R1360" t="str">
        <f t="shared" si="109"/>
        <v>Crime TV Shows</v>
      </c>
    </row>
    <row r="1361" spans="1:18" x14ac:dyDescent="0.2">
      <c r="A1361" t="s">
        <v>7274</v>
      </c>
      <c r="B1361" t="s">
        <v>6</v>
      </c>
      <c r="C1361" t="str">
        <f t="shared" si="105"/>
        <v>Sleepless Society</v>
      </c>
      <c r="D1361" t="s">
        <v>7275</v>
      </c>
      <c r="E1361" t="s">
        <v>7276</v>
      </c>
      <c r="F1361" t="str">
        <f t="shared" si="107"/>
        <v>Numthip Jongrachatawiboon</v>
      </c>
      <c r="G1361" t="s">
        <v>7277</v>
      </c>
      <c r="H1361" t="s">
        <v>1265</v>
      </c>
      <c r="I1361" t="str">
        <f t="shared" si="108"/>
        <v>Thailand</v>
      </c>
      <c r="J1361" t="str">
        <f>TRIM(Table1[[#This Row],[Oldest Country]])</f>
        <v>Thailand</v>
      </c>
      <c r="K1361" s="17">
        <v>43966</v>
      </c>
      <c r="L1361" s="17" t="str">
        <f t="shared" si="106"/>
        <v>Fri</v>
      </c>
      <c r="M1361" s="17">
        <v>2020</v>
      </c>
      <c r="N1361" t="s">
        <v>8</v>
      </c>
      <c r="O1361" t="s">
        <v>12</v>
      </c>
      <c r="P1361" t="s">
        <v>669</v>
      </c>
      <c r="Q1361" t="s">
        <v>7278</v>
      </c>
      <c r="R1361" t="str">
        <f t="shared" si="109"/>
        <v>Crime TV Shows</v>
      </c>
    </row>
    <row r="1362" spans="1:18" x14ac:dyDescent="0.2">
      <c r="A1362" t="s">
        <v>7279</v>
      </c>
      <c r="B1362" t="s">
        <v>1</v>
      </c>
      <c r="C1362" t="str">
        <f t="shared" si="105"/>
        <v>Dilan 1990</v>
      </c>
      <c r="D1362" t="s">
        <v>7280</v>
      </c>
      <c r="E1362" t="s">
        <v>6845</v>
      </c>
      <c r="F1362" t="str">
        <f t="shared" si="107"/>
        <v>Vanesha Prescilla</v>
      </c>
      <c r="G1362" t="s">
        <v>7281</v>
      </c>
      <c r="H1362" t="s">
        <v>1308</v>
      </c>
      <c r="I1362" t="str">
        <f t="shared" si="108"/>
        <v>Indonesia</v>
      </c>
      <c r="J1362" t="str">
        <f>TRIM(Table1[[#This Row],[Oldest Country]])</f>
        <v>Indonesia</v>
      </c>
      <c r="K1362" s="17">
        <v>43965</v>
      </c>
      <c r="L1362" s="17" t="str">
        <f t="shared" si="106"/>
        <v>Thu</v>
      </c>
      <c r="M1362" s="17">
        <v>2018</v>
      </c>
      <c r="N1362" t="s">
        <v>33</v>
      </c>
      <c r="O1362" t="s">
        <v>482</v>
      </c>
      <c r="P1362" t="s">
        <v>278</v>
      </c>
      <c r="Q1362" t="s">
        <v>7282</v>
      </c>
      <c r="R1362" t="str">
        <f t="shared" si="109"/>
        <v>Dramas</v>
      </c>
    </row>
    <row r="1363" spans="1:18" x14ac:dyDescent="0.2">
      <c r="A1363" t="s">
        <v>7283</v>
      </c>
      <c r="B1363" t="s">
        <v>1</v>
      </c>
      <c r="C1363" t="str">
        <f t="shared" si="105"/>
        <v>Dilan 1991</v>
      </c>
      <c r="D1363" t="s">
        <v>7284</v>
      </c>
      <c r="E1363" t="s">
        <v>6845</v>
      </c>
      <c r="F1363" t="str">
        <f t="shared" si="107"/>
        <v>Iqbaal Ramadhan</v>
      </c>
      <c r="G1363" t="s">
        <v>7285</v>
      </c>
      <c r="H1363" t="s">
        <v>1308</v>
      </c>
      <c r="I1363" t="str">
        <f t="shared" si="108"/>
        <v>Indonesia</v>
      </c>
      <c r="J1363" t="str">
        <f>TRIM(Table1[[#This Row],[Oldest Country]])</f>
        <v>Indonesia</v>
      </c>
      <c r="K1363" s="17">
        <v>43965</v>
      </c>
      <c r="L1363" s="17" t="str">
        <f t="shared" si="106"/>
        <v>Thu</v>
      </c>
      <c r="M1363" s="17">
        <v>2019</v>
      </c>
      <c r="N1363" t="s">
        <v>33</v>
      </c>
      <c r="O1363" t="s">
        <v>349</v>
      </c>
      <c r="P1363" t="s">
        <v>278</v>
      </c>
      <c r="Q1363" t="s">
        <v>7286</v>
      </c>
      <c r="R1363" t="str">
        <f t="shared" si="109"/>
        <v>Dramas</v>
      </c>
    </row>
    <row r="1364" spans="1:18" x14ac:dyDescent="0.2">
      <c r="A1364" t="s">
        <v>7287</v>
      </c>
      <c r="B1364" t="s">
        <v>1</v>
      </c>
      <c r="C1364" t="str">
        <f t="shared" si="105"/>
        <v>Fan of Amoory</v>
      </c>
      <c r="D1364" t="s">
        <v>7288</v>
      </c>
      <c r="E1364" t="s">
        <v>7289</v>
      </c>
      <c r="F1364" t="str">
        <f t="shared" si="107"/>
        <v>AlMulla AbdulRahman</v>
      </c>
      <c r="G1364" t="s">
        <v>7290</v>
      </c>
      <c r="H1364" t="s">
        <v>1938</v>
      </c>
      <c r="I1364" t="str">
        <f t="shared" si="108"/>
        <v>United Arab Emirates</v>
      </c>
      <c r="J1364" t="str">
        <f>TRIM(Table1[[#This Row],[Oldest Country]])</f>
        <v>United Arab Emirates</v>
      </c>
      <c r="K1364" s="17">
        <v>43965</v>
      </c>
      <c r="L1364" s="17" t="str">
        <f t="shared" si="106"/>
        <v>Thu</v>
      </c>
      <c r="M1364" s="17">
        <v>2018</v>
      </c>
      <c r="N1364" t="s">
        <v>234</v>
      </c>
      <c r="O1364" t="s">
        <v>482</v>
      </c>
      <c r="P1364" t="s">
        <v>1328</v>
      </c>
      <c r="Q1364" t="s">
        <v>7291</v>
      </c>
      <c r="R1364" t="str">
        <f t="shared" si="109"/>
        <v>Children &amp; Family Movies</v>
      </c>
    </row>
    <row r="1365" spans="1:18" x14ac:dyDescent="0.2">
      <c r="A1365" t="s">
        <v>7292</v>
      </c>
      <c r="B1365" t="s">
        <v>1</v>
      </c>
      <c r="C1365" t="str">
        <f t="shared" si="105"/>
        <v>Malang</v>
      </c>
      <c r="D1365" t="s">
        <v>7293</v>
      </c>
      <c r="E1365" t="s">
        <v>7294</v>
      </c>
      <c r="F1365" t="str">
        <f t="shared" si="107"/>
        <v>Anil Kapoor</v>
      </c>
      <c r="G1365" t="s">
        <v>7295</v>
      </c>
      <c r="H1365" t="s">
        <v>14</v>
      </c>
      <c r="I1365" t="str">
        <f t="shared" si="108"/>
        <v>India</v>
      </c>
      <c r="J1365" t="str">
        <f>TRIM(Table1[[#This Row],[Oldest Country]])</f>
        <v>India</v>
      </c>
      <c r="K1365" s="17">
        <v>43965</v>
      </c>
      <c r="L1365" s="17" t="str">
        <f t="shared" si="106"/>
        <v>Thu</v>
      </c>
      <c r="M1365" s="17">
        <v>2020</v>
      </c>
      <c r="N1365" t="s">
        <v>8</v>
      </c>
      <c r="O1365" t="s">
        <v>1296</v>
      </c>
      <c r="P1365" t="s">
        <v>5284</v>
      </c>
      <c r="Q1365" t="s">
        <v>7296</v>
      </c>
      <c r="R1365" t="str">
        <f t="shared" si="109"/>
        <v>Action &amp; Adventure</v>
      </c>
    </row>
    <row r="1366" spans="1:18" x14ac:dyDescent="0.2">
      <c r="A1366" t="s">
        <v>7297</v>
      </c>
      <c r="B1366" t="s">
        <v>1</v>
      </c>
      <c r="C1366" t="str">
        <f t="shared" si="105"/>
        <v>Rencor tatuado</v>
      </c>
      <c r="D1366" t="s">
        <v>7298</v>
      </c>
      <c r="E1366" t="s">
        <v>868</v>
      </c>
      <c r="F1366" t="str">
        <f t="shared" si="107"/>
        <v>Diana Lein</v>
      </c>
      <c r="G1366" t="s">
        <v>7299</v>
      </c>
      <c r="H1366" t="s">
        <v>59</v>
      </c>
      <c r="I1366" t="str">
        <f t="shared" si="108"/>
        <v>Mexico</v>
      </c>
      <c r="J1366" t="str">
        <f>TRIM(Table1[[#This Row],[Oldest Country]])</f>
        <v>Mexico</v>
      </c>
      <c r="K1366" s="17">
        <v>43965</v>
      </c>
      <c r="L1366" s="17" t="str">
        <f t="shared" si="106"/>
        <v>Thu</v>
      </c>
      <c r="M1366" s="17">
        <v>2018</v>
      </c>
      <c r="N1366" t="s">
        <v>8</v>
      </c>
      <c r="O1366" t="s">
        <v>7300</v>
      </c>
      <c r="P1366" t="s">
        <v>26</v>
      </c>
      <c r="Q1366" t="s">
        <v>7301</v>
      </c>
      <c r="R1366" t="str">
        <f t="shared" si="109"/>
        <v>Dramas</v>
      </c>
    </row>
    <row r="1367" spans="1:18" x14ac:dyDescent="0.2">
      <c r="A1367" t="s">
        <v>7302</v>
      </c>
      <c r="B1367" t="s">
        <v>1</v>
      </c>
      <c r="C1367" t="str">
        <f t="shared" si="105"/>
        <v>The Delivery Boy</v>
      </c>
      <c r="D1367" t="s">
        <v>7303</v>
      </c>
      <c r="E1367" t="s">
        <v>7304</v>
      </c>
      <c r="F1367" t="str">
        <f t="shared" si="107"/>
        <v>Jamal Ibrahim</v>
      </c>
      <c r="G1367" t="s">
        <v>7305</v>
      </c>
      <c r="H1367" t="s">
        <v>166</v>
      </c>
      <c r="I1367" t="str">
        <f t="shared" si="108"/>
        <v>Nigeria</v>
      </c>
      <c r="J1367" t="str">
        <f>TRIM(Table1[[#This Row],[Oldest Country]])</f>
        <v>Nigeria</v>
      </c>
      <c r="K1367" s="17">
        <v>43965</v>
      </c>
      <c r="L1367" s="17" t="str">
        <f t="shared" si="106"/>
        <v>Thu</v>
      </c>
      <c r="M1367" s="17">
        <v>2018</v>
      </c>
      <c r="N1367" t="s">
        <v>33</v>
      </c>
      <c r="O1367" t="s">
        <v>57</v>
      </c>
      <c r="P1367" t="s">
        <v>266</v>
      </c>
      <c r="Q1367" t="s">
        <v>7306</v>
      </c>
      <c r="R1367" t="str">
        <f t="shared" si="109"/>
        <v>International Movies</v>
      </c>
    </row>
    <row r="1368" spans="1:18" x14ac:dyDescent="0.2">
      <c r="A1368" t="s">
        <v>7307</v>
      </c>
      <c r="B1368" t="s">
        <v>1</v>
      </c>
      <c r="C1368" t="str">
        <f t="shared" si="105"/>
        <v>Wedy Atkalam</v>
      </c>
      <c r="D1368" t="s">
        <v>7308</v>
      </c>
      <c r="E1368" t="s">
        <v>7309</v>
      </c>
      <c r="F1368" t="str">
        <f t="shared" si="107"/>
        <v>Abdulmohsen Al-Qaffas</v>
      </c>
      <c r="G1368" t="s">
        <v>7310</v>
      </c>
      <c r="H1368" t="s">
        <v>4432</v>
      </c>
      <c r="I1368" t="str">
        <f t="shared" si="108"/>
        <v>Kuwait</v>
      </c>
      <c r="J1368" t="str">
        <f>TRIM(Table1[[#This Row],[Oldest Country]])</f>
        <v>Kuwait</v>
      </c>
      <c r="K1368" s="17">
        <v>43965</v>
      </c>
      <c r="L1368" s="17" t="str">
        <f t="shared" si="106"/>
        <v>Thu</v>
      </c>
      <c r="M1368" s="17">
        <v>2018</v>
      </c>
      <c r="N1368" t="s">
        <v>53</v>
      </c>
      <c r="O1368" t="s">
        <v>2013</v>
      </c>
      <c r="P1368" t="s">
        <v>250</v>
      </c>
      <c r="Q1368" t="s">
        <v>7311</v>
      </c>
      <c r="R1368" t="str">
        <f t="shared" si="109"/>
        <v>Comedies</v>
      </c>
    </row>
    <row r="1369" spans="1:18" x14ac:dyDescent="0.2">
      <c r="A1369" t="s">
        <v>7312</v>
      </c>
      <c r="B1369" t="s">
        <v>1</v>
      </c>
      <c r="C1369" t="str">
        <f t="shared" si="105"/>
        <v>Fire in the Blood</v>
      </c>
      <c r="D1369" t="s">
        <v>7313</v>
      </c>
      <c r="E1369" t="s">
        <v>7314</v>
      </c>
      <c r="F1369" t="str">
        <f t="shared" si="107"/>
        <v>William Hurt</v>
      </c>
      <c r="G1369" t="s">
        <v>7315</v>
      </c>
      <c r="H1369" t="s">
        <v>14</v>
      </c>
      <c r="I1369" t="str">
        <f t="shared" si="108"/>
        <v>India</v>
      </c>
      <c r="J1369" t="str">
        <f>TRIM(Table1[[#This Row],[Oldest Country]])</f>
        <v>India</v>
      </c>
      <c r="K1369" s="17">
        <v>43964</v>
      </c>
      <c r="L1369" s="17" t="str">
        <f t="shared" si="106"/>
        <v>Wed</v>
      </c>
      <c r="M1369" s="17">
        <v>2012</v>
      </c>
      <c r="N1369" t="s">
        <v>33</v>
      </c>
      <c r="O1369" t="s">
        <v>232</v>
      </c>
      <c r="P1369" t="s">
        <v>58</v>
      </c>
      <c r="Q1369" t="s">
        <v>7316</v>
      </c>
      <c r="R1369" t="str">
        <f t="shared" si="109"/>
        <v>Documentaries</v>
      </c>
    </row>
    <row r="1370" spans="1:18" x14ac:dyDescent="0.2">
      <c r="A1370" t="s">
        <v>7317</v>
      </c>
      <c r="B1370" t="s">
        <v>1</v>
      </c>
      <c r="C1370" t="str">
        <f t="shared" si="105"/>
        <v>The Wrong Missy</v>
      </c>
      <c r="D1370" t="s">
        <v>7318</v>
      </c>
      <c r="E1370" t="s">
        <v>6106</v>
      </c>
      <c r="F1370" t="str">
        <f t="shared" si="107"/>
        <v>David Spade</v>
      </c>
      <c r="G1370" t="s">
        <v>7319</v>
      </c>
      <c r="H1370" t="s">
        <v>2</v>
      </c>
      <c r="I1370" t="str">
        <f t="shared" si="108"/>
        <v>United States</v>
      </c>
      <c r="J1370" t="str">
        <f>TRIM(Table1[[#This Row],[Oldest Country]])</f>
        <v>United States</v>
      </c>
      <c r="K1370" s="17">
        <v>43964</v>
      </c>
      <c r="L1370" s="17" t="str">
        <f t="shared" si="106"/>
        <v>Wed</v>
      </c>
      <c r="M1370" s="17">
        <v>2020</v>
      </c>
      <c r="N1370" t="s">
        <v>8</v>
      </c>
      <c r="O1370" t="s">
        <v>4</v>
      </c>
      <c r="P1370" t="s">
        <v>318</v>
      </c>
      <c r="Q1370" t="s">
        <v>7320</v>
      </c>
      <c r="R1370" t="str">
        <f t="shared" si="109"/>
        <v>Comedies</v>
      </c>
    </row>
    <row r="1371" spans="1:18" x14ac:dyDescent="0.2">
      <c r="A1371" t="s">
        <v>7321</v>
      </c>
      <c r="B1371" t="s">
        <v>1</v>
      </c>
      <c r="C1371" t="str">
        <f t="shared" si="105"/>
        <v>Ali &amp; Alia</v>
      </c>
      <c r="D1371" t="s">
        <v>7322</v>
      </c>
      <c r="E1371" t="s">
        <v>7323</v>
      </c>
      <c r="F1371" t="str">
        <f t="shared" si="107"/>
        <v>Khalifa Albhri</v>
      </c>
      <c r="G1371" t="s">
        <v>7324</v>
      </c>
      <c r="H1371" t="s">
        <v>1938</v>
      </c>
      <c r="I1371" t="str">
        <f t="shared" si="108"/>
        <v>United Arab Emirates</v>
      </c>
      <c r="J1371" t="str">
        <f>TRIM(Table1[[#This Row],[Oldest Country]])</f>
        <v>United Arab Emirates</v>
      </c>
      <c r="K1371" s="17">
        <v>43963</v>
      </c>
      <c r="L1371" s="17" t="str">
        <f t="shared" si="106"/>
        <v>Tue</v>
      </c>
      <c r="M1371" s="17">
        <v>2019</v>
      </c>
      <c r="N1371" t="s">
        <v>33</v>
      </c>
      <c r="O1371" t="s">
        <v>100</v>
      </c>
      <c r="P1371" t="s">
        <v>278</v>
      </c>
      <c r="Q1371" t="s">
        <v>7325</v>
      </c>
      <c r="R1371" t="str">
        <f t="shared" si="109"/>
        <v>Dramas</v>
      </c>
    </row>
    <row r="1372" spans="1:18" x14ac:dyDescent="0.2">
      <c r="A1372" t="s">
        <v>7326</v>
      </c>
      <c r="B1372" t="s">
        <v>1</v>
      </c>
      <c r="C1372" t="str">
        <f t="shared" si="105"/>
        <v>Unbreakable Kimmy Schmidt</v>
      </c>
      <c r="D1372" t="s">
        <v>7327</v>
      </c>
      <c r="E1372" t="s">
        <v>7328</v>
      </c>
      <c r="F1372" t="str">
        <f t="shared" si="107"/>
        <v>Ellie Kemper</v>
      </c>
      <c r="G1372" t="s">
        <v>7329</v>
      </c>
      <c r="H1372" t="s">
        <v>2</v>
      </c>
      <c r="I1372" t="str">
        <f t="shared" si="108"/>
        <v>United States</v>
      </c>
      <c r="J1372" t="str">
        <f>TRIM(Table1[[#This Row],[Oldest Country]])</f>
        <v>United States</v>
      </c>
      <c r="K1372" s="17">
        <v>43963</v>
      </c>
      <c r="L1372" s="17" t="str">
        <f t="shared" si="106"/>
        <v>Tue</v>
      </c>
      <c r="M1372" s="17">
        <v>2020</v>
      </c>
      <c r="N1372" t="s">
        <v>33</v>
      </c>
      <c r="O1372" t="s">
        <v>7330</v>
      </c>
      <c r="P1372" t="s">
        <v>86</v>
      </c>
      <c r="Q1372" t="s">
        <v>7331</v>
      </c>
      <c r="R1372" t="str">
        <f t="shared" si="109"/>
        <v>Comedies</v>
      </c>
    </row>
    <row r="1373" spans="1:18" x14ac:dyDescent="0.2">
      <c r="A1373" t="s">
        <v>7332</v>
      </c>
      <c r="B1373" t="s">
        <v>1</v>
      </c>
      <c r="C1373" t="str">
        <f t="shared" si="105"/>
        <v>Action Replayy</v>
      </c>
      <c r="D1373" t="s">
        <v>7333</v>
      </c>
      <c r="E1373" t="s">
        <v>7334</v>
      </c>
      <c r="F1373" t="str">
        <f t="shared" si="107"/>
        <v>Akshay Kumar</v>
      </c>
      <c r="G1373" t="s">
        <v>7335</v>
      </c>
      <c r="H1373" t="s">
        <v>14</v>
      </c>
      <c r="I1373" t="str">
        <f t="shared" si="108"/>
        <v>India</v>
      </c>
      <c r="J1373" t="str">
        <f>TRIM(Table1[[#This Row],[Oldest Country]])</f>
        <v>India</v>
      </c>
      <c r="K1373" s="17">
        <v>43962</v>
      </c>
      <c r="L1373" s="17" t="str">
        <f t="shared" si="106"/>
        <v>Mon</v>
      </c>
      <c r="M1373" s="17">
        <v>2010</v>
      </c>
      <c r="N1373" t="s">
        <v>53</v>
      </c>
      <c r="O1373" t="s">
        <v>635</v>
      </c>
      <c r="P1373" t="s">
        <v>7336</v>
      </c>
      <c r="Q1373" t="s">
        <v>7337</v>
      </c>
      <c r="R1373" t="str">
        <f t="shared" si="109"/>
        <v>Children &amp; Family Movies</v>
      </c>
    </row>
    <row r="1374" spans="1:18" x14ac:dyDescent="0.2">
      <c r="A1374" t="s">
        <v>7338</v>
      </c>
      <c r="B1374" t="s">
        <v>1</v>
      </c>
      <c r="C1374" t="str">
        <f t="shared" si="105"/>
        <v>Andaz Apna Apna</v>
      </c>
      <c r="D1374" t="s">
        <v>7339</v>
      </c>
      <c r="E1374" t="s">
        <v>5063</v>
      </c>
      <c r="F1374" t="str">
        <f t="shared" si="107"/>
        <v>Aamir Khan</v>
      </c>
      <c r="G1374" t="s">
        <v>7340</v>
      </c>
      <c r="H1374" t="s">
        <v>14</v>
      </c>
      <c r="I1374" t="str">
        <f t="shared" si="108"/>
        <v>India</v>
      </c>
      <c r="J1374" t="str">
        <f>TRIM(Table1[[#This Row],[Oldest Country]])</f>
        <v>India</v>
      </c>
      <c r="K1374" s="17">
        <v>43962</v>
      </c>
      <c r="L1374" s="17" t="str">
        <f t="shared" si="106"/>
        <v>Mon</v>
      </c>
      <c r="M1374" s="17">
        <v>1994</v>
      </c>
      <c r="N1374" t="s">
        <v>33</v>
      </c>
      <c r="O1374" t="s">
        <v>7341</v>
      </c>
      <c r="P1374" t="s">
        <v>1107</v>
      </c>
      <c r="Q1374" t="s">
        <v>7342</v>
      </c>
      <c r="R1374" t="str">
        <f t="shared" si="109"/>
        <v>Action &amp; Adventure</v>
      </c>
    </row>
    <row r="1375" spans="1:18" x14ac:dyDescent="0.2">
      <c r="A1375" t="s">
        <v>7343</v>
      </c>
      <c r="B1375" t="s">
        <v>1</v>
      </c>
      <c r="C1375" t="str">
        <f t="shared" si="105"/>
        <v>Have a Good Trip</v>
      </c>
      <c r="D1375" t="s">
        <v>7344</v>
      </c>
      <c r="E1375" t="s">
        <v>7345</v>
      </c>
      <c r="F1375" t="str">
        <f t="shared" si="107"/>
        <v>Nick Offerman</v>
      </c>
      <c r="G1375" t="s">
        <v>7346</v>
      </c>
      <c r="H1375" t="s">
        <v>2</v>
      </c>
      <c r="I1375" t="str">
        <f t="shared" si="108"/>
        <v>United States</v>
      </c>
      <c r="J1375" t="str">
        <f>TRIM(Table1[[#This Row],[Oldest Country]])</f>
        <v>United States</v>
      </c>
      <c r="K1375" s="17">
        <v>43962</v>
      </c>
      <c r="L1375" s="17" t="str">
        <f t="shared" si="106"/>
        <v>Mon</v>
      </c>
      <c r="M1375" s="17">
        <v>2020</v>
      </c>
      <c r="N1375" t="s">
        <v>8</v>
      </c>
      <c r="O1375" t="s">
        <v>536</v>
      </c>
      <c r="P1375" t="s">
        <v>5</v>
      </c>
      <c r="Q1375" t="s">
        <v>7347</v>
      </c>
      <c r="R1375" t="str">
        <f t="shared" si="109"/>
        <v>Documentaries</v>
      </c>
    </row>
    <row r="1376" spans="1:18" x14ac:dyDescent="0.2">
      <c r="A1376" t="s">
        <v>7348</v>
      </c>
      <c r="B1376" t="s">
        <v>1</v>
      </c>
      <c r="C1376" t="str">
        <f t="shared" si="105"/>
        <v>John Henry</v>
      </c>
      <c r="D1376" t="s">
        <v>7349</v>
      </c>
      <c r="E1376" t="s">
        <v>7350</v>
      </c>
      <c r="F1376" t="str">
        <f t="shared" si="107"/>
        <v>Terry Crews</v>
      </c>
      <c r="G1376" t="s">
        <v>7351</v>
      </c>
      <c r="H1376" t="s">
        <v>2</v>
      </c>
      <c r="I1376" t="str">
        <f t="shared" si="108"/>
        <v>United States</v>
      </c>
      <c r="J1376" t="str">
        <f>TRIM(Table1[[#This Row],[Oldest Country]])</f>
        <v>United States</v>
      </c>
      <c r="K1376" s="17">
        <v>43960</v>
      </c>
      <c r="L1376" s="17" t="str">
        <f t="shared" si="106"/>
        <v>Sat</v>
      </c>
      <c r="M1376" s="17">
        <v>2020</v>
      </c>
      <c r="N1376" t="s">
        <v>154</v>
      </c>
      <c r="O1376" t="s">
        <v>276</v>
      </c>
      <c r="P1376" t="s">
        <v>164</v>
      </c>
      <c r="Q1376" t="s">
        <v>7352</v>
      </c>
      <c r="R1376" t="str">
        <f t="shared" si="109"/>
        <v>Dramas</v>
      </c>
    </row>
    <row r="1377" spans="1:18" x14ac:dyDescent="0.2">
      <c r="A1377" t="s">
        <v>7353</v>
      </c>
      <c r="B1377" t="s">
        <v>1</v>
      </c>
      <c r="C1377" t="str">
        <f t="shared" si="105"/>
        <v>18 Presents</v>
      </c>
      <c r="D1377" t="s">
        <v>7354</v>
      </c>
      <c r="E1377" t="s">
        <v>7355</v>
      </c>
      <c r="F1377" t="str">
        <f t="shared" si="107"/>
        <v>Vittoria Puccini</v>
      </c>
      <c r="G1377" t="s">
        <v>7356</v>
      </c>
      <c r="H1377" t="s">
        <v>825</v>
      </c>
      <c r="I1377" t="str">
        <f t="shared" si="108"/>
        <v>Italy</v>
      </c>
      <c r="J1377" t="str">
        <f>TRIM(Table1[[#This Row],[Oldest Country]])</f>
        <v>Italy</v>
      </c>
      <c r="K1377" s="17">
        <v>43959</v>
      </c>
      <c r="L1377" s="17" t="str">
        <f t="shared" si="106"/>
        <v>Fri</v>
      </c>
      <c r="M1377" s="17">
        <v>2020</v>
      </c>
      <c r="N1377" t="s">
        <v>8</v>
      </c>
      <c r="O1377" t="s">
        <v>336</v>
      </c>
      <c r="P1377" t="s">
        <v>26</v>
      </c>
      <c r="Q1377" t="s">
        <v>7357</v>
      </c>
      <c r="R1377" t="str">
        <f t="shared" si="109"/>
        <v>Dramas</v>
      </c>
    </row>
    <row r="1378" spans="1:18" x14ac:dyDescent="0.2">
      <c r="A1378" t="s">
        <v>7358</v>
      </c>
      <c r="B1378" t="s">
        <v>6</v>
      </c>
      <c r="C1378" t="str">
        <f t="shared" si="105"/>
        <v>The Eddy</v>
      </c>
      <c r="D1378" t="s">
        <v>7359</v>
      </c>
      <c r="E1378" t="s">
        <v>7360</v>
      </c>
      <c r="F1378" t="str">
        <f t="shared" si="107"/>
        <v>Andr√© Holland</v>
      </c>
      <c r="G1378" t="s">
        <v>7361</v>
      </c>
      <c r="H1378" t="s">
        <v>7362</v>
      </c>
      <c r="I1378" t="str">
        <f t="shared" si="108"/>
        <v>United Kingdom</v>
      </c>
      <c r="J1378" t="str">
        <f>TRIM(Table1[[#This Row],[Oldest Country]])</f>
        <v>United Kingdom</v>
      </c>
      <c r="K1378" s="17">
        <v>43959</v>
      </c>
      <c r="L1378" s="17" t="str">
        <f t="shared" si="106"/>
        <v>Fri</v>
      </c>
      <c r="M1378" s="17">
        <v>2020</v>
      </c>
      <c r="N1378" t="s">
        <v>8</v>
      </c>
      <c r="O1378" t="s">
        <v>12</v>
      </c>
      <c r="P1378" t="s">
        <v>167</v>
      </c>
      <c r="Q1378" t="s">
        <v>7363</v>
      </c>
      <c r="R1378" t="str">
        <f t="shared" si="109"/>
        <v>International TV Shows</v>
      </c>
    </row>
    <row r="1379" spans="1:18" x14ac:dyDescent="0.2">
      <c r="A1379" t="s">
        <v>7364</v>
      </c>
      <c r="B1379" t="s">
        <v>1</v>
      </c>
      <c r="C1379" t="str">
        <f t="shared" si="105"/>
        <v>Aerials</v>
      </c>
      <c r="D1379" t="s">
        <v>7365</v>
      </c>
      <c r="E1379" t="s">
        <v>7366</v>
      </c>
      <c r="F1379" t="str">
        <f t="shared" si="107"/>
        <v>Saga Alyasery</v>
      </c>
      <c r="G1379" t="s">
        <v>7367</v>
      </c>
      <c r="H1379" t="s">
        <v>1938</v>
      </c>
      <c r="I1379" t="str">
        <f t="shared" si="108"/>
        <v>United Arab Emirates</v>
      </c>
      <c r="J1379" t="str">
        <f>TRIM(Table1[[#This Row],[Oldest Country]])</f>
        <v>United Arab Emirates</v>
      </c>
      <c r="K1379" s="17">
        <v>43958</v>
      </c>
      <c r="L1379" s="17" t="str">
        <f t="shared" si="106"/>
        <v>Thu</v>
      </c>
      <c r="M1379" s="17">
        <v>2016</v>
      </c>
      <c r="N1379" t="s">
        <v>33</v>
      </c>
      <c r="O1379" t="s">
        <v>4</v>
      </c>
      <c r="P1379" t="s">
        <v>7368</v>
      </c>
      <c r="Q1379" t="s">
        <v>7369</v>
      </c>
      <c r="R1379" t="str">
        <f t="shared" si="109"/>
        <v>International Movies</v>
      </c>
    </row>
    <row r="1380" spans="1:18" x14ac:dyDescent="0.2">
      <c r="A1380" t="s">
        <v>7370</v>
      </c>
      <c r="B1380" t="s">
        <v>1</v>
      </c>
      <c r="C1380" t="str">
        <f t="shared" si="105"/>
        <v>In Paradox</v>
      </c>
      <c r="D1380" t="s">
        <v>7371</v>
      </c>
      <c r="E1380" t="s">
        <v>7372</v>
      </c>
      <c r="F1380" t="str">
        <f t="shared" si="107"/>
        <v>Faisal Al Omairi</v>
      </c>
      <c r="G1380" t="s">
        <v>7373</v>
      </c>
      <c r="H1380" t="s">
        <v>4432</v>
      </c>
      <c r="I1380" t="str">
        <f t="shared" si="108"/>
        <v>Kuwait</v>
      </c>
      <c r="J1380" t="str">
        <f>TRIM(Table1[[#This Row],[Oldest Country]])</f>
        <v>Kuwait</v>
      </c>
      <c r="K1380" s="17">
        <v>43958</v>
      </c>
      <c r="L1380" s="17" t="str">
        <f t="shared" si="106"/>
        <v>Thu</v>
      </c>
      <c r="M1380" s="17">
        <v>2019</v>
      </c>
      <c r="N1380" t="s">
        <v>33</v>
      </c>
      <c r="O1380" t="s">
        <v>60</v>
      </c>
      <c r="P1380" t="s">
        <v>7374</v>
      </c>
      <c r="Q1380" t="s">
        <v>7375</v>
      </c>
      <c r="R1380" t="str">
        <f t="shared" si="109"/>
        <v>International Movies</v>
      </c>
    </row>
    <row r="1381" spans="1:18" x14ac:dyDescent="0.2">
      <c r="A1381" t="s">
        <v>7376</v>
      </c>
      <c r="B1381" t="s">
        <v>6</v>
      </c>
      <c r="C1381" t="str">
        <f t="shared" si="105"/>
        <v>Scissor Seven</v>
      </c>
      <c r="D1381" t="s">
        <v>7377</v>
      </c>
      <c r="E1381" t="s">
        <v>7378</v>
      </c>
      <c r="F1381" t="str">
        <f t="shared" si="107"/>
        <v>He Xiaofeng</v>
      </c>
      <c r="G1381" t="s">
        <v>7379</v>
      </c>
      <c r="H1381" t="s">
        <v>1734</v>
      </c>
      <c r="I1381" t="str">
        <f t="shared" si="108"/>
        <v>China</v>
      </c>
      <c r="J1381" t="str">
        <f>TRIM(Table1[[#This Row],[Oldest Country]])</f>
        <v>China</v>
      </c>
      <c r="K1381" s="17">
        <v>43958</v>
      </c>
      <c r="L1381" s="17" t="str">
        <f t="shared" si="106"/>
        <v>Thu</v>
      </c>
      <c r="M1381" s="17">
        <v>2020</v>
      </c>
      <c r="N1381" t="s">
        <v>8</v>
      </c>
      <c r="O1381" t="s">
        <v>9</v>
      </c>
      <c r="P1381" t="s">
        <v>378</v>
      </c>
      <c r="Q1381" t="s">
        <v>7380</v>
      </c>
      <c r="R1381" t="str">
        <f t="shared" si="109"/>
        <v>International TV Shows</v>
      </c>
    </row>
    <row r="1382" spans="1:18" x14ac:dyDescent="0.2">
      <c r="A1382" t="s">
        <v>7381</v>
      </c>
      <c r="B1382" t="s">
        <v>1</v>
      </c>
      <c r="C1382" t="str">
        <f t="shared" si="105"/>
        <v>Si Doel the Movie</v>
      </c>
      <c r="D1382" t="s">
        <v>7382</v>
      </c>
      <c r="E1382" t="s">
        <v>1421</v>
      </c>
      <c r="F1382" t="str">
        <f t="shared" si="107"/>
        <v>Rano Karno</v>
      </c>
      <c r="G1382" t="s">
        <v>7383</v>
      </c>
      <c r="H1382" t="s">
        <v>1308</v>
      </c>
      <c r="I1382" t="str">
        <f t="shared" si="108"/>
        <v>Indonesia</v>
      </c>
      <c r="J1382" t="str">
        <f>TRIM(Table1[[#This Row],[Oldest Country]])</f>
        <v>Indonesia</v>
      </c>
      <c r="K1382" s="17">
        <v>43958</v>
      </c>
      <c r="L1382" s="17" t="str">
        <f t="shared" si="106"/>
        <v>Thu</v>
      </c>
      <c r="M1382" s="17">
        <v>2018</v>
      </c>
      <c r="N1382" t="s">
        <v>53</v>
      </c>
      <c r="O1382" t="s">
        <v>536</v>
      </c>
      <c r="P1382" t="s">
        <v>50</v>
      </c>
      <c r="Q1382" t="s">
        <v>7384</v>
      </c>
      <c r="R1382" t="str">
        <f t="shared" si="109"/>
        <v>Dramas</v>
      </c>
    </row>
    <row r="1383" spans="1:18" x14ac:dyDescent="0.2">
      <c r="A1383" t="s">
        <v>7385</v>
      </c>
      <c r="B1383" t="s">
        <v>1</v>
      </c>
      <c r="C1383" t="str">
        <f t="shared" si="105"/>
        <v>Becoming</v>
      </c>
      <c r="D1383" t="s">
        <v>7386</v>
      </c>
      <c r="E1383" t="s">
        <v>7387</v>
      </c>
      <c r="F1383" t="str">
        <f t="shared" si="107"/>
        <v>Michelle Obama</v>
      </c>
      <c r="G1383" t="s">
        <v>7388</v>
      </c>
      <c r="H1383" t="s">
        <v>2</v>
      </c>
      <c r="I1383" t="str">
        <f t="shared" si="108"/>
        <v>United States</v>
      </c>
      <c r="J1383" t="str">
        <f>TRIM(Table1[[#This Row],[Oldest Country]])</f>
        <v>United States</v>
      </c>
      <c r="K1383" s="17">
        <v>43957</v>
      </c>
      <c r="L1383" s="17" t="str">
        <f t="shared" si="106"/>
        <v>Wed</v>
      </c>
      <c r="M1383" s="17">
        <v>2020</v>
      </c>
      <c r="N1383" t="s">
        <v>17</v>
      </c>
      <c r="O1383" t="s">
        <v>572</v>
      </c>
      <c r="P1383" t="s">
        <v>5</v>
      </c>
      <c r="Q1383" t="s">
        <v>7389</v>
      </c>
      <c r="R1383" t="str">
        <f t="shared" si="109"/>
        <v>Documentaries</v>
      </c>
    </row>
    <row r="1384" spans="1:18" x14ac:dyDescent="0.2">
      <c r="A1384" t="s">
        <v>7390</v>
      </c>
      <c r="B1384" t="s">
        <v>1</v>
      </c>
      <c r="C1384" t="str">
        <f t="shared" si="105"/>
        <v>Jerry Seinfeld</v>
      </c>
      <c r="D1384" t="s">
        <v>7391</v>
      </c>
      <c r="E1384" t="s">
        <v>7392</v>
      </c>
      <c r="F1384" t="str">
        <f t="shared" si="107"/>
        <v>Jerry Seinfeld</v>
      </c>
      <c r="G1384" t="s">
        <v>7393</v>
      </c>
      <c r="H1384" t="s">
        <v>2</v>
      </c>
      <c r="I1384" t="str">
        <f t="shared" si="108"/>
        <v>United States</v>
      </c>
      <c r="J1384" t="str">
        <f>TRIM(Table1[[#This Row],[Oldest Country]])</f>
        <v>United States</v>
      </c>
      <c r="K1384" s="17">
        <v>43956</v>
      </c>
      <c r="L1384" s="17" t="str">
        <f t="shared" si="106"/>
        <v>Tue</v>
      </c>
      <c r="M1384" s="17">
        <v>2020</v>
      </c>
      <c r="N1384" t="s">
        <v>53</v>
      </c>
      <c r="O1384" t="s">
        <v>69</v>
      </c>
      <c r="P1384" t="s">
        <v>851</v>
      </c>
      <c r="Q1384" t="s">
        <v>7394</v>
      </c>
      <c r="R1384" t="str">
        <f t="shared" si="109"/>
        <v>Stand-Up Comedy</v>
      </c>
    </row>
    <row r="1385" spans="1:18" x14ac:dyDescent="0.2">
      <c r="A1385" t="s">
        <v>7395</v>
      </c>
      <c r="B1385" t="s">
        <v>1</v>
      </c>
      <c r="C1385" t="str">
        <f t="shared" si="105"/>
        <v>Arctic Dogs</v>
      </c>
      <c r="D1385" t="s">
        <v>7396</v>
      </c>
      <c r="E1385" t="s">
        <v>7397</v>
      </c>
      <c r="F1385" t="str">
        <f t="shared" si="107"/>
        <v>Jeremy Renner</v>
      </c>
      <c r="G1385" t="s">
        <v>7398</v>
      </c>
      <c r="H1385" t="s">
        <v>7399</v>
      </c>
      <c r="I1385" t="str">
        <f t="shared" si="108"/>
        <v>India</v>
      </c>
      <c r="J1385" t="str">
        <f>TRIM(Table1[[#This Row],[Oldest Country]])</f>
        <v>India</v>
      </c>
      <c r="K1385" s="17">
        <v>43955</v>
      </c>
      <c r="L1385" s="17" t="str">
        <f t="shared" si="106"/>
        <v>Mon</v>
      </c>
      <c r="M1385" s="17">
        <v>2019</v>
      </c>
      <c r="N1385" t="s">
        <v>17</v>
      </c>
      <c r="O1385" t="s">
        <v>202</v>
      </c>
      <c r="P1385" t="s">
        <v>54</v>
      </c>
      <c r="Q1385" t="s">
        <v>7400</v>
      </c>
      <c r="R1385" t="str">
        <f t="shared" si="109"/>
        <v>Children &amp; Family Movies</v>
      </c>
    </row>
    <row r="1386" spans="1:18" x14ac:dyDescent="0.2">
      <c r="A1386" t="s">
        <v>7401</v>
      </c>
      <c r="B1386" t="s">
        <v>1</v>
      </c>
      <c r="C1386" t="str">
        <f t="shared" si="105"/>
        <v>Luccas Neto em</v>
      </c>
      <c r="D1386" t="s">
        <v>7402</v>
      </c>
      <c r="E1386" t="s">
        <v>7403</v>
      </c>
      <c r="F1386" t="str">
        <f t="shared" si="107"/>
        <v>Luccas Neto</v>
      </c>
      <c r="G1386" t="s">
        <v>7404</v>
      </c>
      <c r="H1386" t="s">
        <v>929</v>
      </c>
      <c r="I1386" t="str">
        <f t="shared" si="108"/>
        <v>Brazil</v>
      </c>
      <c r="J1386" t="str">
        <f>TRIM(Table1[[#This Row],[Oldest Country]])</f>
        <v>Brazil</v>
      </c>
      <c r="K1386" s="17">
        <v>43955</v>
      </c>
      <c r="L1386" s="17" t="str">
        <f t="shared" si="106"/>
        <v>Mon</v>
      </c>
      <c r="M1386" s="17">
        <v>2020</v>
      </c>
      <c r="N1386" t="s">
        <v>234</v>
      </c>
      <c r="O1386" t="s">
        <v>1176</v>
      </c>
      <c r="P1386" t="s">
        <v>793</v>
      </c>
      <c r="Q1386" t="s">
        <v>7405</v>
      </c>
      <c r="R1386" t="str">
        <f t="shared" si="109"/>
        <v>Children &amp; Family Movies</v>
      </c>
    </row>
    <row r="1387" spans="1:18" x14ac:dyDescent="0.2">
      <c r="A1387" t="s">
        <v>7406</v>
      </c>
      <c r="B1387" t="s">
        <v>1</v>
      </c>
      <c r="C1387" t="str">
        <f t="shared" si="105"/>
        <v>One Day</v>
      </c>
      <c r="D1387" t="s">
        <v>7407</v>
      </c>
      <c r="E1387" t="s">
        <v>7408</v>
      </c>
      <c r="F1387" t="str">
        <f t="shared" si="107"/>
        <v>Anupam Kher</v>
      </c>
      <c r="G1387" t="s">
        <v>7409</v>
      </c>
      <c r="H1387" t="s">
        <v>14</v>
      </c>
      <c r="I1387" t="str">
        <f t="shared" si="108"/>
        <v>India</v>
      </c>
      <c r="J1387" t="str">
        <f>TRIM(Table1[[#This Row],[Oldest Country]])</f>
        <v>India</v>
      </c>
      <c r="K1387" s="17">
        <v>43954</v>
      </c>
      <c r="L1387" s="17" t="str">
        <f t="shared" si="106"/>
        <v>Sun</v>
      </c>
      <c r="M1387" s="17">
        <v>2019</v>
      </c>
      <c r="N1387" t="s">
        <v>33</v>
      </c>
      <c r="O1387" t="s">
        <v>422</v>
      </c>
      <c r="P1387" t="s">
        <v>50</v>
      </c>
      <c r="Q1387" t="s">
        <v>7410</v>
      </c>
      <c r="R1387" t="str">
        <f t="shared" si="109"/>
        <v>Dramas</v>
      </c>
    </row>
    <row r="1388" spans="1:18" x14ac:dyDescent="0.2">
      <c r="A1388" t="s">
        <v>7411</v>
      </c>
      <c r="B1388" t="s">
        <v>6</v>
      </c>
      <c r="C1388" t="str">
        <f t="shared" si="105"/>
        <v>Almost Happy</v>
      </c>
      <c r="D1388" t="s">
        <v>7412</v>
      </c>
      <c r="E1388" t="s">
        <v>7413</v>
      </c>
      <c r="F1388" t="str">
        <f t="shared" si="107"/>
        <v>Sebasti√°n Wainraich</v>
      </c>
      <c r="G1388" t="s">
        <v>7414</v>
      </c>
      <c r="H1388" t="s">
        <v>837</v>
      </c>
      <c r="I1388" t="str">
        <f t="shared" si="108"/>
        <v>Argentina</v>
      </c>
      <c r="J1388" t="str">
        <f>TRIM(Table1[[#This Row],[Oldest Country]])</f>
        <v>Argentina</v>
      </c>
      <c r="K1388" s="17">
        <v>43953</v>
      </c>
      <c r="L1388" s="17" t="str">
        <f t="shared" si="106"/>
        <v>Sat</v>
      </c>
      <c r="M1388" s="17">
        <v>2020</v>
      </c>
      <c r="N1388" t="s">
        <v>8</v>
      </c>
      <c r="O1388" t="s">
        <v>12</v>
      </c>
      <c r="P1388" t="s">
        <v>787</v>
      </c>
      <c r="Q1388" t="s">
        <v>7415</v>
      </c>
      <c r="R1388" t="str">
        <f t="shared" si="109"/>
        <v>International TV Shows</v>
      </c>
    </row>
    <row r="1389" spans="1:18" x14ac:dyDescent="0.2">
      <c r="A1389" t="s">
        <v>7416</v>
      </c>
      <c r="B1389" t="s">
        <v>1</v>
      </c>
      <c r="C1389" t="str">
        <f t="shared" si="105"/>
        <v>Bennett's War</v>
      </c>
      <c r="D1389" t="s">
        <v>7417</v>
      </c>
      <c r="E1389" t="s">
        <v>7418</v>
      </c>
      <c r="F1389" t="str">
        <f t="shared" si="107"/>
        <v>Michael Roark</v>
      </c>
      <c r="G1389" t="s">
        <v>7419</v>
      </c>
      <c r="H1389" t="s">
        <v>2</v>
      </c>
      <c r="I1389" t="str">
        <f t="shared" si="108"/>
        <v>United States</v>
      </c>
      <c r="J1389" t="str">
        <f>TRIM(Table1[[#This Row],[Oldest Country]])</f>
        <v>United States</v>
      </c>
      <c r="K1389" s="17">
        <v>43953</v>
      </c>
      <c r="L1389" s="17" t="str">
        <f t="shared" si="106"/>
        <v>Sat</v>
      </c>
      <c r="M1389" s="17">
        <v>2019</v>
      </c>
      <c r="N1389" t="s">
        <v>3</v>
      </c>
      <c r="O1389" t="s">
        <v>60</v>
      </c>
      <c r="P1389" t="s">
        <v>1094</v>
      </c>
      <c r="Q1389" t="s">
        <v>7420</v>
      </c>
      <c r="R1389" t="str">
        <f t="shared" si="109"/>
        <v>Dramas</v>
      </c>
    </row>
    <row r="1390" spans="1:18" x14ac:dyDescent="0.2">
      <c r="A1390" t="s">
        <v>7421</v>
      </c>
      <c r="B1390" t="s">
        <v>1</v>
      </c>
      <c r="C1390" t="str">
        <f t="shared" si="105"/>
        <v>Death Can Wait</v>
      </c>
      <c r="D1390" t="s">
        <v>7422</v>
      </c>
      <c r="E1390" t="s">
        <v>3207</v>
      </c>
      <c r="F1390" t="str">
        <f t="shared" si="107"/>
        <v>Ricardo Quevedo</v>
      </c>
      <c r="G1390" t="s">
        <v>7423</v>
      </c>
      <c r="H1390" t="s">
        <v>849</v>
      </c>
      <c r="I1390" t="str">
        <f t="shared" si="108"/>
        <v>Colombia</v>
      </c>
      <c r="J1390" t="str">
        <f>TRIM(Table1[[#This Row],[Oldest Country]])</f>
        <v>Colombia</v>
      </c>
      <c r="K1390" s="17">
        <v>43953</v>
      </c>
      <c r="L1390" s="17" t="str">
        <f t="shared" si="106"/>
        <v>Sat</v>
      </c>
      <c r="M1390" s="17">
        <v>2020</v>
      </c>
      <c r="N1390" t="s">
        <v>33</v>
      </c>
      <c r="O1390" t="s">
        <v>18</v>
      </c>
      <c r="P1390" t="s">
        <v>66</v>
      </c>
      <c r="Q1390" t="s">
        <v>7424</v>
      </c>
      <c r="R1390" t="str">
        <f t="shared" si="109"/>
        <v>Comedies</v>
      </c>
    </row>
    <row r="1391" spans="1:18" x14ac:dyDescent="0.2">
      <c r="A1391" t="s">
        <v>7425</v>
      </c>
      <c r="B1391" t="s">
        <v>1</v>
      </c>
      <c r="C1391" t="str">
        <f t="shared" si="105"/>
        <v>Lady Driver</v>
      </c>
      <c r="D1391" t="s">
        <v>7426</v>
      </c>
      <c r="E1391" t="s">
        <v>4375</v>
      </c>
      <c r="F1391" t="str">
        <f t="shared" si="107"/>
        <v>Grace Van Dien</v>
      </c>
      <c r="G1391" t="s">
        <v>7427</v>
      </c>
      <c r="H1391" t="s">
        <v>2</v>
      </c>
      <c r="I1391" t="str">
        <f t="shared" si="108"/>
        <v>United States</v>
      </c>
      <c r="J1391" t="str">
        <f>TRIM(Table1[[#This Row],[Oldest Country]])</f>
        <v>United States</v>
      </c>
      <c r="K1391" s="17">
        <v>43953</v>
      </c>
      <c r="L1391" s="17" t="str">
        <f t="shared" si="106"/>
        <v>Sat</v>
      </c>
      <c r="M1391" s="17">
        <v>2019</v>
      </c>
      <c r="N1391" t="s">
        <v>17</v>
      </c>
      <c r="O1391" t="s">
        <v>41</v>
      </c>
      <c r="P1391" t="s">
        <v>1094</v>
      </c>
      <c r="Q1391" t="s">
        <v>7428</v>
      </c>
      <c r="R1391" t="str">
        <f t="shared" si="109"/>
        <v>Dramas</v>
      </c>
    </row>
    <row r="1392" spans="1:18" x14ac:dyDescent="0.2">
      <c r="A1392" t="s">
        <v>7429</v>
      </c>
      <c r="B1392" t="s">
        <v>1</v>
      </c>
      <c r="C1392" t="str">
        <f t="shared" si="105"/>
        <v>Mike Birbiglia</v>
      </c>
      <c r="D1392" t="s">
        <v>7430</v>
      </c>
      <c r="E1392" t="s">
        <v>7431</v>
      </c>
      <c r="F1392" t="str">
        <f t="shared" si="107"/>
        <v>Mike Birbiglia</v>
      </c>
      <c r="G1392" t="s">
        <v>7432</v>
      </c>
      <c r="H1392" t="s">
        <v>2</v>
      </c>
      <c r="I1392" t="str">
        <f t="shared" si="108"/>
        <v>United States</v>
      </c>
      <c r="J1392" t="str">
        <f>TRIM(Table1[[#This Row],[Oldest Country]])</f>
        <v>United States</v>
      </c>
      <c r="K1392" s="17">
        <v>43953</v>
      </c>
      <c r="L1392" s="17" t="str">
        <f t="shared" si="106"/>
        <v>Sat</v>
      </c>
      <c r="M1392" s="17">
        <v>2013</v>
      </c>
      <c r="N1392" t="s">
        <v>33</v>
      </c>
      <c r="O1392" t="s">
        <v>555</v>
      </c>
      <c r="P1392" t="s">
        <v>851</v>
      </c>
      <c r="Q1392" t="s">
        <v>7433</v>
      </c>
      <c r="R1392" t="str">
        <f t="shared" si="109"/>
        <v>Stand-Up Comedy</v>
      </c>
    </row>
    <row r="1393" spans="1:18" x14ac:dyDescent="0.2">
      <c r="A1393" t="s">
        <v>7434</v>
      </c>
      <c r="B1393" t="s">
        <v>1</v>
      </c>
      <c r="C1393" t="str">
        <f t="shared" si="105"/>
        <v>Roped</v>
      </c>
      <c r="D1393" t="s">
        <v>7435</v>
      </c>
      <c r="E1393" t="s">
        <v>4375</v>
      </c>
      <c r="F1393" t="str">
        <f t="shared" si="107"/>
        <v>Josh Swickard</v>
      </c>
      <c r="G1393" t="s">
        <v>7436</v>
      </c>
      <c r="H1393" t="s">
        <v>2</v>
      </c>
      <c r="I1393" t="str">
        <f t="shared" si="108"/>
        <v>United States</v>
      </c>
      <c r="J1393" t="str">
        <f>TRIM(Table1[[#This Row],[Oldest Country]])</f>
        <v>United States</v>
      </c>
      <c r="K1393" s="17">
        <v>43953</v>
      </c>
      <c r="L1393" s="17" t="str">
        <f t="shared" si="106"/>
        <v>Sat</v>
      </c>
      <c r="M1393" s="17">
        <v>2020</v>
      </c>
      <c r="N1393" t="s">
        <v>17</v>
      </c>
      <c r="O1393" t="s">
        <v>4</v>
      </c>
      <c r="P1393" t="s">
        <v>7437</v>
      </c>
      <c r="Q1393" t="s">
        <v>7438</v>
      </c>
      <c r="R1393" t="str">
        <f t="shared" si="109"/>
        <v>Children &amp; Family Movies</v>
      </c>
    </row>
    <row r="1394" spans="1:18" x14ac:dyDescent="0.2">
      <c r="A1394" t="s">
        <v>7439</v>
      </c>
      <c r="B1394" t="s">
        <v>1</v>
      </c>
      <c r="C1394" t="str">
        <f t="shared" si="105"/>
        <v>The Stand at Paxton County</v>
      </c>
      <c r="D1394" t="s">
        <v>7440</v>
      </c>
      <c r="E1394" t="s">
        <v>7441</v>
      </c>
      <c r="F1394" t="str">
        <f t="shared" si="107"/>
        <v>Jacqueline Toboni</v>
      </c>
      <c r="G1394" t="s">
        <v>7442</v>
      </c>
      <c r="H1394" t="s">
        <v>2</v>
      </c>
      <c r="I1394" t="str">
        <f t="shared" si="108"/>
        <v>United States</v>
      </c>
      <c r="J1394" t="str">
        <f>TRIM(Table1[[#This Row],[Oldest Country]])</f>
        <v>United States</v>
      </c>
      <c r="K1394" s="17">
        <v>43953</v>
      </c>
      <c r="L1394" s="17" t="str">
        <f t="shared" si="106"/>
        <v>Sat</v>
      </c>
      <c r="M1394" s="17">
        <v>2020</v>
      </c>
      <c r="N1394" t="s">
        <v>154</v>
      </c>
      <c r="O1394" t="s">
        <v>85</v>
      </c>
      <c r="P1394" t="s">
        <v>1140</v>
      </c>
      <c r="Q1394" t="s">
        <v>7443</v>
      </c>
      <c r="R1394" t="str">
        <f t="shared" si="109"/>
        <v>Dramas</v>
      </c>
    </row>
    <row r="1395" spans="1:18" x14ac:dyDescent="0.2">
      <c r="A1395" t="s">
        <v>7444</v>
      </c>
      <c r="B1395" t="s">
        <v>1</v>
      </c>
      <c r="C1395" t="str">
        <f t="shared" si="105"/>
        <v>All Day and a Night</v>
      </c>
      <c r="D1395" t="s">
        <v>7445</v>
      </c>
      <c r="E1395" t="s">
        <v>7446</v>
      </c>
      <c r="F1395" t="str">
        <f t="shared" si="107"/>
        <v>Jeffrey Wright</v>
      </c>
      <c r="G1395" t="s">
        <v>7447</v>
      </c>
      <c r="H1395" t="s">
        <v>2</v>
      </c>
      <c r="I1395" t="str">
        <f t="shared" si="108"/>
        <v>United States</v>
      </c>
      <c r="J1395" t="str">
        <f>TRIM(Table1[[#This Row],[Oldest Country]])</f>
        <v>United States</v>
      </c>
      <c r="K1395" s="17">
        <v>43952</v>
      </c>
      <c r="L1395" s="17" t="str">
        <f t="shared" si="106"/>
        <v>Fri</v>
      </c>
      <c r="M1395" s="17">
        <v>2020</v>
      </c>
      <c r="N1395" t="s">
        <v>154</v>
      </c>
      <c r="O1395" t="s">
        <v>163</v>
      </c>
      <c r="P1395" t="s">
        <v>652</v>
      </c>
      <c r="Q1395" t="s">
        <v>7448</v>
      </c>
      <c r="R1395" t="str">
        <f t="shared" si="109"/>
        <v>Dramas</v>
      </c>
    </row>
    <row r="1396" spans="1:18" x14ac:dyDescent="0.2">
      <c r="A1396" t="s">
        <v>7449</v>
      </c>
      <c r="B1396" t="s">
        <v>1</v>
      </c>
      <c r="C1396" t="str">
        <f t="shared" si="105"/>
        <v>Cracked Up</v>
      </c>
      <c r="D1396" t="s">
        <v>7450</v>
      </c>
      <c r="E1396" t="s">
        <v>7451</v>
      </c>
      <c r="F1396" t="str">
        <f t="shared" si="107"/>
        <v>Darrell Hammond</v>
      </c>
      <c r="G1396" t="s">
        <v>7452</v>
      </c>
      <c r="H1396" t="s">
        <v>2</v>
      </c>
      <c r="I1396" t="str">
        <f t="shared" si="108"/>
        <v>United States</v>
      </c>
      <c r="J1396" t="str">
        <f>TRIM(Table1[[#This Row],[Oldest Country]])</f>
        <v>United States</v>
      </c>
      <c r="K1396" s="17">
        <v>43952</v>
      </c>
      <c r="L1396" s="17" t="str">
        <f t="shared" si="106"/>
        <v>Fri</v>
      </c>
      <c r="M1396" s="17">
        <v>2018</v>
      </c>
      <c r="N1396" t="s">
        <v>8</v>
      </c>
      <c r="O1396" t="s">
        <v>92</v>
      </c>
      <c r="P1396" t="s">
        <v>5</v>
      </c>
      <c r="Q1396" t="s">
        <v>7453</v>
      </c>
      <c r="R1396" t="str">
        <f t="shared" si="109"/>
        <v>Documentaries</v>
      </c>
    </row>
    <row r="1397" spans="1:18" x14ac:dyDescent="0.2">
      <c r="A1397" t="s">
        <v>7454</v>
      </c>
      <c r="B1397" t="s">
        <v>1</v>
      </c>
      <c r="C1397" t="str">
        <f t="shared" si="105"/>
        <v>Get In</v>
      </c>
      <c r="D1397" t="s">
        <v>7455</v>
      </c>
      <c r="E1397" t="s">
        <v>7456</v>
      </c>
      <c r="F1397" t="str">
        <f t="shared" si="107"/>
        <v>Adama Niane</v>
      </c>
      <c r="G1397" t="s">
        <v>7457</v>
      </c>
      <c r="H1397" t="s">
        <v>1393</v>
      </c>
      <c r="I1397" t="str">
        <f t="shared" si="108"/>
        <v>France</v>
      </c>
      <c r="J1397" t="str">
        <f>TRIM(Table1[[#This Row],[Oldest Country]])</f>
        <v>France</v>
      </c>
      <c r="K1397" s="17">
        <v>43952</v>
      </c>
      <c r="L1397" s="17" t="str">
        <f t="shared" si="106"/>
        <v>Fri</v>
      </c>
      <c r="M1397" s="17">
        <v>2019</v>
      </c>
      <c r="N1397" t="s">
        <v>8</v>
      </c>
      <c r="O1397" t="s">
        <v>140</v>
      </c>
      <c r="P1397" t="s">
        <v>266</v>
      </c>
      <c r="Q1397" t="s">
        <v>7458</v>
      </c>
      <c r="R1397" t="str">
        <f t="shared" si="109"/>
        <v>International Movies</v>
      </c>
    </row>
    <row r="1398" spans="1:18" x14ac:dyDescent="0.2">
      <c r="A1398" t="s">
        <v>7459</v>
      </c>
      <c r="B1398" t="s">
        <v>1</v>
      </c>
      <c r="C1398" t="str">
        <f t="shared" si="105"/>
        <v>Go! Go! Cory Carson</v>
      </c>
      <c r="D1398" t="s">
        <v>7460</v>
      </c>
      <c r="E1398" t="s">
        <v>67</v>
      </c>
      <c r="F1398" t="str">
        <f t="shared" si="107"/>
        <v>Alan C. Lim</v>
      </c>
      <c r="G1398" t="s">
        <v>7461</v>
      </c>
      <c r="H1398" t="s">
        <v>2</v>
      </c>
      <c r="I1398" t="str">
        <f t="shared" si="108"/>
        <v>United States</v>
      </c>
      <c r="J1398" t="str">
        <f>TRIM(Table1[[#This Row],[Oldest Country]])</f>
        <v>United States</v>
      </c>
      <c r="K1398" s="17">
        <v>43952</v>
      </c>
      <c r="L1398" s="17" t="str">
        <f t="shared" si="106"/>
        <v>Fri</v>
      </c>
      <c r="M1398" s="17">
        <v>2020</v>
      </c>
      <c r="N1398" t="s">
        <v>68</v>
      </c>
      <c r="O1398" t="s">
        <v>3461</v>
      </c>
      <c r="P1398" t="s">
        <v>19</v>
      </c>
      <c r="Q1398" t="s">
        <v>7462</v>
      </c>
      <c r="R1398" t="str">
        <f t="shared" si="109"/>
        <v>Children &amp; Family Movies</v>
      </c>
    </row>
    <row r="1399" spans="1:18" x14ac:dyDescent="0.2">
      <c r="A1399" t="s">
        <v>7463</v>
      </c>
      <c r="B1399" t="s">
        <v>1</v>
      </c>
      <c r="C1399" t="str">
        <f t="shared" si="105"/>
        <v>Madagascar</v>
      </c>
      <c r="D1399" t="s">
        <v>7464</v>
      </c>
      <c r="E1399" t="s">
        <v>7465</v>
      </c>
      <c r="F1399" t="str">
        <f t="shared" si="107"/>
        <v>Ben Stiller</v>
      </c>
      <c r="G1399" t="s">
        <v>7466</v>
      </c>
      <c r="H1399" t="s">
        <v>2</v>
      </c>
      <c r="I1399" t="str">
        <f t="shared" si="108"/>
        <v>United States</v>
      </c>
      <c r="J1399" t="str">
        <f>TRIM(Table1[[#This Row],[Oldest Country]])</f>
        <v>United States</v>
      </c>
      <c r="K1399" s="17">
        <v>43952</v>
      </c>
      <c r="L1399" s="17" t="str">
        <f t="shared" si="106"/>
        <v>Fri</v>
      </c>
      <c r="M1399" s="17">
        <v>2008</v>
      </c>
      <c r="N1399" t="s">
        <v>17</v>
      </c>
      <c r="O1399" t="s">
        <v>18</v>
      </c>
      <c r="P1399" t="s">
        <v>54</v>
      </c>
      <c r="Q1399" t="s">
        <v>7467</v>
      </c>
      <c r="R1399" t="str">
        <f t="shared" si="109"/>
        <v>Children &amp; Family Movies</v>
      </c>
    </row>
    <row r="1400" spans="1:18" x14ac:dyDescent="0.2">
      <c r="A1400" t="s">
        <v>7468</v>
      </c>
      <c r="B1400" t="s">
        <v>1</v>
      </c>
      <c r="C1400" t="str">
        <f t="shared" si="105"/>
        <v>Material</v>
      </c>
      <c r="D1400" t="s">
        <v>7469</v>
      </c>
      <c r="E1400" t="s">
        <v>7470</v>
      </c>
      <c r="F1400" t="str">
        <f t="shared" si="107"/>
        <v>Vincent Ebrahim</v>
      </c>
      <c r="G1400" t="s">
        <v>7471</v>
      </c>
      <c r="H1400" t="s">
        <v>7</v>
      </c>
      <c r="I1400" t="str">
        <f t="shared" si="108"/>
        <v>South Africa</v>
      </c>
      <c r="J1400" t="str">
        <f>TRIM(Table1[[#This Row],[Oldest Country]])</f>
        <v>South Africa</v>
      </c>
      <c r="K1400" s="17">
        <v>43952</v>
      </c>
      <c r="L1400" s="17" t="str">
        <f t="shared" si="106"/>
        <v>Fri</v>
      </c>
      <c r="M1400" s="17">
        <v>2012</v>
      </c>
      <c r="N1400" t="s">
        <v>33</v>
      </c>
      <c r="O1400" t="s">
        <v>60</v>
      </c>
      <c r="P1400" t="s">
        <v>250</v>
      </c>
      <c r="Q1400" t="s">
        <v>7472</v>
      </c>
      <c r="R1400" t="str">
        <f t="shared" si="109"/>
        <v>Comedies</v>
      </c>
    </row>
    <row r="1401" spans="1:18" x14ac:dyDescent="0.2">
      <c r="A1401" t="s">
        <v>7473</v>
      </c>
      <c r="B1401" t="s">
        <v>1</v>
      </c>
      <c r="C1401" t="str">
        <f t="shared" si="105"/>
        <v>Mrs. Serial Killer</v>
      </c>
      <c r="D1401" t="s">
        <v>7474</v>
      </c>
      <c r="E1401" t="s">
        <v>7475</v>
      </c>
      <c r="F1401" t="str">
        <f t="shared" si="107"/>
        <v>Jacqueline Fernandez</v>
      </c>
      <c r="G1401" t="s">
        <v>7476</v>
      </c>
      <c r="H1401" t="s">
        <v>14</v>
      </c>
      <c r="I1401" t="str">
        <f t="shared" si="108"/>
        <v>India</v>
      </c>
      <c r="J1401" t="str">
        <f>TRIM(Table1[[#This Row],[Oldest Country]])</f>
        <v>India</v>
      </c>
      <c r="K1401" s="17">
        <v>43952</v>
      </c>
      <c r="L1401" s="17" t="str">
        <f t="shared" si="106"/>
        <v>Fri</v>
      </c>
      <c r="M1401" s="17">
        <v>2020</v>
      </c>
      <c r="N1401" t="s">
        <v>8</v>
      </c>
      <c r="O1401" t="s">
        <v>625</v>
      </c>
      <c r="P1401" t="s">
        <v>266</v>
      </c>
      <c r="Q1401" t="s">
        <v>7477</v>
      </c>
      <c r="R1401" t="str">
        <f t="shared" si="109"/>
        <v>International Movies</v>
      </c>
    </row>
    <row r="1402" spans="1:18" x14ac:dyDescent="0.2">
      <c r="A1402" t="s">
        <v>7478</v>
      </c>
      <c r="B1402" t="s">
        <v>1</v>
      </c>
      <c r="C1402" t="str">
        <f t="shared" si="105"/>
        <v>Psycho</v>
      </c>
      <c r="D1402" t="s">
        <v>7479</v>
      </c>
      <c r="E1402" t="s">
        <v>7480</v>
      </c>
      <c r="F1402" t="str">
        <f t="shared" si="107"/>
        <v>Udhayanidhi Stalin</v>
      </c>
      <c r="G1402" t="s">
        <v>7481</v>
      </c>
      <c r="H1402" t="s">
        <v>14</v>
      </c>
      <c r="I1402" t="str">
        <f t="shared" si="108"/>
        <v>India</v>
      </c>
      <c r="J1402" t="str">
        <f>TRIM(Table1[[#This Row],[Oldest Country]])</f>
        <v>India</v>
      </c>
      <c r="K1402" s="17">
        <v>43952</v>
      </c>
      <c r="L1402" s="17" t="str">
        <f t="shared" si="106"/>
        <v>Fri</v>
      </c>
      <c r="M1402" s="17">
        <v>2020</v>
      </c>
      <c r="N1402" t="s">
        <v>8</v>
      </c>
      <c r="O1402" t="s">
        <v>323</v>
      </c>
      <c r="P1402" t="s">
        <v>785</v>
      </c>
      <c r="Q1402" t="s">
        <v>7482</v>
      </c>
      <c r="R1402" t="str">
        <f t="shared" si="109"/>
        <v>Horror Movies</v>
      </c>
    </row>
    <row r="1403" spans="1:18" x14ac:dyDescent="0.2">
      <c r="A1403" t="s">
        <v>7483</v>
      </c>
      <c r="B1403" t="s">
        <v>1</v>
      </c>
      <c r="C1403" t="str">
        <f t="shared" si="105"/>
        <v>The Half Of It</v>
      </c>
      <c r="D1403" t="s">
        <v>7484</v>
      </c>
      <c r="E1403" t="s">
        <v>7485</v>
      </c>
      <c r="F1403" t="str">
        <f t="shared" si="107"/>
        <v>Leah Lewis</v>
      </c>
      <c r="G1403" t="s">
        <v>7486</v>
      </c>
      <c r="H1403" t="s">
        <v>2</v>
      </c>
      <c r="I1403" t="str">
        <f t="shared" si="108"/>
        <v>United States</v>
      </c>
      <c r="J1403" t="str">
        <f>TRIM(Table1[[#This Row],[Oldest Country]])</f>
        <v>United States</v>
      </c>
      <c r="K1403" s="17">
        <v>43952</v>
      </c>
      <c r="L1403" s="17" t="str">
        <f t="shared" si="106"/>
        <v>Fri</v>
      </c>
      <c r="M1403" s="17">
        <v>2020</v>
      </c>
      <c r="N1403" t="s">
        <v>3</v>
      </c>
      <c r="O1403" t="s">
        <v>110</v>
      </c>
      <c r="P1403" t="s">
        <v>7487</v>
      </c>
      <c r="Q1403" t="s">
        <v>7488</v>
      </c>
      <c r="R1403" t="str">
        <f t="shared" si="109"/>
        <v>Comedies</v>
      </c>
    </row>
    <row r="1404" spans="1:18" x14ac:dyDescent="0.2">
      <c r="A1404" t="s">
        <v>7489</v>
      </c>
      <c r="B1404" t="s">
        <v>1</v>
      </c>
      <c r="C1404" t="str">
        <f t="shared" si="105"/>
        <v>The Heartbreak Kid</v>
      </c>
      <c r="D1404" t="s">
        <v>7490</v>
      </c>
      <c r="E1404" t="s">
        <v>559</v>
      </c>
      <c r="F1404" t="str">
        <f t="shared" si="107"/>
        <v>Ben Stiller</v>
      </c>
      <c r="G1404" t="s">
        <v>7491</v>
      </c>
      <c r="H1404" t="s">
        <v>2</v>
      </c>
      <c r="I1404" t="str">
        <f t="shared" si="108"/>
        <v>United States</v>
      </c>
      <c r="J1404" t="str">
        <f>TRIM(Table1[[#This Row],[Oldest Country]])</f>
        <v>United States</v>
      </c>
      <c r="K1404" s="17">
        <v>43952</v>
      </c>
      <c r="L1404" s="17" t="str">
        <f t="shared" si="106"/>
        <v>Fri</v>
      </c>
      <c r="M1404" s="17">
        <v>2007</v>
      </c>
      <c r="N1404" t="s">
        <v>154</v>
      </c>
      <c r="O1404" t="s">
        <v>133</v>
      </c>
      <c r="P1404" t="s">
        <v>318</v>
      </c>
      <c r="Q1404" t="s">
        <v>7492</v>
      </c>
      <c r="R1404" t="str">
        <f t="shared" si="109"/>
        <v>Comedies</v>
      </c>
    </row>
    <row r="1405" spans="1:18" x14ac:dyDescent="0.2">
      <c r="A1405" t="s">
        <v>7493</v>
      </c>
      <c r="B1405" t="s">
        <v>1</v>
      </c>
      <c r="C1405" t="str">
        <f t="shared" si="105"/>
        <v>What a Girl Wants</v>
      </c>
      <c r="D1405" t="s">
        <v>7494</v>
      </c>
      <c r="E1405" t="s">
        <v>7495</v>
      </c>
      <c r="F1405" t="str">
        <f t="shared" si="107"/>
        <v>Amanda Bynes</v>
      </c>
      <c r="G1405" t="s">
        <v>7496</v>
      </c>
      <c r="H1405" t="s">
        <v>286</v>
      </c>
      <c r="I1405" t="str">
        <f t="shared" si="108"/>
        <v>United States</v>
      </c>
      <c r="J1405" t="str">
        <f>TRIM(Table1[[#This Row],[Oldest Country]])</f>
        <v>United States</v>
      </c>
      <c r="K1405" s="17">
        <v>43952</v>
      </c>
      <c r="L1405" s="17" t="str">
        <f t="shared" si="106"/>
        <v>Fri</v>
      </c>
      <c r="M1405" s="17">
        <v>2003</v>
      </c>
      <c r="N1405" t="s">
        <v>17</v>
      </c>
      <c r="O1405" t="s">
        <v>110</v>
      </c>
      <c r="P1405" t="s">
        <v>54</v>
      </c>
      <c r="Q1405" t="s">
        <v>7497</v>
      </c>
      <c r="R1405" t="str">
        <f t="shared" si="109"/>
        <v>Children &amp; Family Movies</v>
      </c>
    </row>
    <row r="1406" spans="1:18" x14ac:dyDescent="0.2">
      <c r="A1406" t="s">
        <v>7498</v>
      </c>
      <c r="B1406" t="s">
        <v>1</v>
      </c>
      <c r="C1406" t="str">
        <f t="shared" si="105"/>
        <v>Dangerous Lies</v>
      </c>
      <c r="D1406" t="s">
        <v>7499</v>
      </c>
      <c r="E1406" t="s">
        <v>7500</v>
      </c>
      <c r="F1406" t="str">
        <f t="shared" si="107"/>
        <v>Camila Mendes</v>
      </c>
      <c r="G1406" t="s">
        <v>7501</v>
      </c>
      <c r="H1406" t="s">
        <v>2</v>
      </c>
      <c r="I1406" t="str">
        <f t="shared" si="108"/>
        <v>United States</v>
      </c>
      <c r="J1406" t="str">
        <f>TRIM(Table1[[#This Row],[Oldest Country]])</f>
        <v>United States</v>
      </c>
      <c r="K1406" s="17">
        <v>43951</v>
      </c>
      <c r="L1406" s="17" t="str">
        <f t="shared" si="106"/>
        <v>Thu</v>
      </c>
      <c r="M1406" s="17">
        <v>2020</v>
      </c>
      <c r="N1406" t="s">
        <v>33</v>
      </c>
      <c r="O1406" t="s">
        <v>92</v>
      </c>
      <c r="P1406" t="s">
        <v>61</v>
      </c>
      <c r="Q1406" t="s">
        <v>7502</v>
      </c>
      <c r="R1406" t="str">
        <f t="shared" si="109"/>
        <v>Thrillers</v>
      </c>
    </row>
    <row r="1407" spans="1:18" x14ac:dyDescent="0.2">
      <c r="A1407" t="s">
        <v>7503</v>
      </c>
      <c r="B1407" t="s">
        <v>1</v>
      </c>
      <c r="C1407" t="str">
        <f t="shared" si="105"/>
        <v>Rich in Love</v>
      </c>
      <c r="D1407" t="s">
        <v>7504</v>
      </c>
      <c r="E1407" t="s">
        <v>52</v>
      </c>
      <c r="F1407" t="str">
        <f t="shared" si="107"/>
        <v>Danilo Mesquita</v>
      </c>
      <c r="G1407" t="s">
        <v>7505</v>
      </c>
      <c r="H1407" t="s">
        <v>929</v>
      </c>
      <c r="I1407" t="str">
        <f t="shared" si="108"/>
        <v>Brazil</v>
      </c>
      <c r="J1407" t="str">
        <f>TRIM(Table1[[#This Row],[Oldest Country]])</f>
        <v>Brazil</v>
      </c>
      <c r="K1407" s="17">
        <v>43951</v>
      </c>
      <c r="L1407" s="17" t="str">
        <f t="shared" si="106"/>
        <v>Thu</v>
      </c>
      <c r="M1407" s="17">
        <v>2020</v>
      </c>
      <c r="N1407" t="s">
        <v>33</v>
      </c>
      <c r="O1407" t="s">
        <v>110</v>
      </c>
      <c r="P1407" t="s">
        <v>75</v>
      </c>
      <c r="Q1407" t="s">
        <v>7506</v>
      </c>
      <c r="R1407" t="str">
        <f t="shared" si="109"/>
        <v>Comedies</v>
      </c>
    </row>
    <row r="1408" spans="1:18" x14ac:dyDescent="0.2">
      <c r="A1408" t="s">
        <v>7507</v>
      </c>
      <c r="B1408" t="s">
        <v>6</v>
      </c>
      <c r="C1408" t="str">
        <f t="shared" si="105"/>
        <v>The Forest of Love</v>
      </c>
      <c r="D1408" t="s">
        <v>7508</v>
      </c>
      <c r="E1408" t="s">
        <v>7509</v>
      </c>
      <c r="F1408" t="str">
        <f t="shared" si="107"/>
        <v>Kippei Shiina</v>
      </c>
      <c r="G1408" t="s">
        <v>7510</v>
      </c>
      <c r="H1408" t="s">
        <v>172</v>
      </c>
      <c r="I1408" t="str">
        <f t="shared" si="108"/>
        <v>Japan</v>
      </c>
      <c r="J1408" t="str">
        <f>TRIM(Table1[[#This Row],[Oldest Country]])</f>
        <v>Japan</v>
      </c>
      <c r="K1408" s="17">
        <v>43951</v>
      </c>
      <c r="L1408" s="17" t="str">
        <f t="shared" si="106"/>
        <v>Thu</v>
      </c>
      <c r="M1408" s="17">
        <v>2020</v>
      </c>
      <c r="N1408" t="s">
        <v>8</v>
      </c>
      <c r="O1408" t="s">
        <v>12</v>
      </c>
      <c r="P1408" t="s">
        <v>669</v>
      </c>
      <c r="Q1408" t="s">
        <v>7511</v>
      </c>
      <c r="R1408" t="str">
        <f t="shared" si="109"/>
        <v>Crime TV Shows</v>
      </c>
    </row>
    <row r="1409" spans="1:18" x14ac:dyDescent="0.2">
      <c r="A1409" t="s">
        <v>7512</v>
      </c>
      <c r="B1409" t="s">
        <v>6</v>
      </c>
      <c r="C1409" t="str">
        <f t="shared" si="105"/>
        <v>The Victims' Game</v>
      </c>
      <c r="D1409" t="s">
        <v>7513</v>
      </c>
      <c r="E1409" t="s">
        <v>7514</v>
      </c>
      <c r="F1409" t="str">
        <f t="shared" si="107"/>
        <v>Joseph Chang</v>
      </c>
      <c r="G1409" t="s">
        <v>7515</v>
      </c>
      <c r="H1409" t="s">
        <v>966</v>
      </c>
      <c r="I1409" t="str">
        <f t="shared" si="108"/>
        <v>Taiwan</v>
      </c>
      <c r="J1409" t="str">
        <f>TRIM(Table1[[#This Row],[Oldest Country]])</f>
        <v>Taiwan</v>
      </c>
      <c r="K1409" s="17">
        <v>43951</v>
      </c>
      <c r="L1409" s="17" t="str">
        <f t="shared" si="106"/>
        <v>Thu</v>
      </c>
      <c r="M1409" s="17">
        <v>2020</v>
      </c>
      <c r="N1409" t="s">
        <v>8</v>
      </c>
      <c r="O1409" t="s">
        <v>12</v>
      </c>
      <c r="P1409" t="s">
        <v>669</v>
      </c>
      <c r="Q1409" t="s">
        <v>7516</v>
      </c>
      <c r="R1409" t="str">
        <f t="shared" si="109"/>
        <v>Crime TV Shows</v>
      </c>
    </row>
    <row r="1410" spans="1:18" x14ac:dyDescent="0.2">
      <c r="A1410" t="s">
        <v>7517</v>
      </c>
      <c r="B1410" t="s">
        <v>1</v>
      </c>
      <c r="C1410" t="str">
        <f t="shared" ref="C1410:C1473" si="110">IFERROR(LEFT(D1410, FIND(":", D1410)-1), D1410)</f>
        <v>Ek≈üi Elmalar</v>
      </c>
      <c r="D1410" t="s">
        <v>7518</v>
      </c>
      <c r="E1410" t="s">
        <v>2418</v>
      </c>
      <c r="F1410" t="str">
        <f t="shared" si="107"/>
        <v>Yƒ±lmaz Erdoƒüan</v>
      </c>
      <c r="G1410" t="s">
        <v>7519</v>
      </c>
      <c r="H1410" t="s">
        <v>63</v>
      </c>
      <c r="I1410" t="str">
        <f t="shared" si="108"/>
        <v>Turkey</v>
      </c>
      <c r="J1410" t="str">
        <f>TRIM(Table1[[#This Row],[Oldest Country]])</f>
        <v>Turkey</v>
      </c>
      <c r="K1410" s="17">
        <v>43950</v>
      </c>
      <c r="L1410" s="17" t="str">
        <f t="shared" ref="L1410:L1473" si="111">TEXT(K:K, "DDD")</f>
        <v>Wed</v>
      </c>
      <c r="M1410" s="17">
        <v>2016</v>
      </c>
      <c r="N1410" t="s">
        <v>53</v>
      </c>
      <c r="O1410" t="s">
        <v>482</v>
      </c>
      <c r="P1410" t="s">
        <v>50</v>
      </c>
      <c r="Q1410" t="s">
        <v>7520</v>
      </c>
      <c r="R1410" t="str">
        <f t="shared" si="109"/>
        <v>Dramas</v>
      </c>
    </row>
    <row r="1411" spans="1:18" x14ac:dyDescent="0.2">
      <c r="A1411" t="s">
        <v>7521</v>
      </c>
      <c r="B1411" t="s">
        <v>1</v>
      </c>
      <c r="C1411" t="str">
        <f t="shared" si="110"/>
        <v>Love Is War</v>
      </c>
      <c r="D1411" t="s">
        <v>7522</v>
      </c>
      <c r="E1411" t="s">
        <v>7523</v>
      </c>
      <c r="F1411" t="str">
        <f t="shared" ref="F1411:F1474" si="112">IFERROR(LEFT(G1411, FIND(",",G1411)-1),G1411)</f>
        <v>Omoni Oboli</v>
      </c>
      <c r="G1411" t="s">
        <v>7524</v>
      </c>
      <c r="H1411" t="s">
        <v>166</v>
      </c>
      <c r="I1411" t="str">
        <f t="shared" ref="I1411:I1474" si="113">IFERROR(LEFT(H1411, FIND(",", H1411) -1), H1411)</f>
        <v>Nigeria</v>
      </c>
      <c r="J1411" t="str">
        <f>TRIM(Table1[[#This Row],[Oldest Country]])</f>
        <v>Nigeria</v>
      </c>
      <c r="K1411" s="17">
        <v>43950</v>
      </c>
      <c r="L1411" s="17" t="str">
        <f t="shared" si="111"/>
        <v>Wed</v>
      </c>
      <c r="M1411" s="17">
        <v>2019</v>
      </c>
      <c r="N1411" t="s">
        <v>33</v>
      </c>
      <c r="O1411" t="s">
        <v>102</v>
      </c>
      <c r="P1411" t="s">
        <v>250</v>
      </c>
      <c r="Q1411" t="s">
        <v>7525</v>
      </c>
      <c r="R1411" t="str">
        <f t="shared" ref="R1411:R1474" si="114">IFERROR(LEFT(P1411, FIND(",", P1411)-1), P1411)</f>
        <v>Comedies</v>
      </c>
    </row>
    <row r="1412" spans="1:18" x14ac:dyDescent="0.2">
      <c r="A1412" t="s">
        <v>7526</v>
      </c>
      <c r="B1412" t="s">
        <v>1</v>
      </c>
      <c r="C1412" t="str">
        <f t="shared" si="110"/>
        <v>R.K.Nagar</v>
      </c>
      <c r="D1412" t="s">
        <v>7527</v>
      </c>
      <c r="E1412" t="s">
        <v>7528</v>
      </c>
      <c r="F1412" t="str">
        <f t="shared" si="112"/>
        <v>Vaibhav Reddy</v>
      </c>
      <c r="G1412" t="s">
        <v>7529</v>
      </c>
      <c r="H1412" t="s">
        <v>14</v>
      </c>
      <c r="I1412" t="str">
        <f t="shared" si="113"/>
        <v>India</v>
      </c>
      <c r="J1412" t="str">
        <f>TRIM(Table1[[#This Row],[Oldest Country]])</f>
        <v>India</v>
      </c>
      <c r="K1412" s="17">
        <v>43950</v>
      </c>
      <c r="L1412" s="17" t="str">
        <f t="shared" si="111"/>
        <v>Wed</v>
      </c>
      <c r="M1412" s="17">
        <v>2019</v>
      </c>
      <c r="N1412" t="s">
        <v>33</v>
      </c>
      <c r="O1412" t="s">
        <v>1190</v>
      </c>
      <c r="P1412" t="s">
        <v>261</v>
      </c>
      <c r="Q1412" t="s">
        <v>7530</v>
      </c>
      <c r="R1412" t="str">
        <f t="shared" si="114"/>
        <v>Action &amp; Adventure</v>
      </c>
    </row>
    <row r="1413" spans="1:18" x14ac:dyDescent="0.2">
      <c r="A1413" t="s">
        <v>7531</v>
      </c>
      <c r="B1413" t="s">
        <v>1</v>
      </c>
      <c r="C1413" t="str">
        <f t="shared" si="110"/>
        <v>Beynelmilel</v>
      </c>
      <c r="D1413" t="s">
        <v>7532</v>
      </c>
      <c r="E1413" t="s">
        <v>7533</v>
      </c>
      <c r="F1413" t="str">
        <f t="shared" si="112"/>
        <v>Cezmi Baskƒ±n</v>
      </c>
      <c r="G1413" t="s">
        <v>7534</v>
      </c>
      <c r="H1413" t="s">
        <v>63</v>
      </c>
      <c r="I1413" t="str">
        <f t="shared" si="113"/>
        <v>Turkey</v>
      </c>
      <c r="J1413" t="str">
        <f>TRIM(Table1[[#This Row],[Oldest Country]])</f>
        <v>Turkey</v>
      </c>
      <c r="K1413" s="17">
        <v>43949</v>
      </c>
      <c r="L1413" s="17" t="str">
        <f t="shared" si="111"/>
        <v>Tue</v>
      </c>
      <c r="M1413" s="17">
        <v>2006</v>
      </c>
      <c r="N1413" t="s">
        <v>8</v>
      </c>
      <c r="O1413" t="s">
        <v>196</v>
      </c>
      <c r="P1413" t="s">
        <v>250</v>
      </c>
      <c r="Q1413" t="s">
        <v>7535</v>
      </c>
      <c r="R1413" t="str">
        <f t="shared" si="114"/>
        <v>Comedies</v>
      </c>
    </row>
    <row r="1414" spans="1:18" x14ac:dyDescent="0.2">
      <c r="A1414" t="s">
        <v>7536</v>
      </c>
      <c r="B1414" t="s">
        <v>1</v>
      </c>
      <c r="C1414" t="str">
        <f t="shared" si="110"/>
        <v>Bir Baba Hindu</v>
      </c>
      <c r="D1414" t="s">
        <v>7537</v>
      </c>
      <c r="E1414" t="s">
        <v>7538</v>
      </c>
      <c r="F1414" t="str">
        <f t="shared" si="112"/>
        <v>Sermiyan Midyat</v>
      </c>
      <c r="G1414" t="s">
        <v>7539</v>
      </c>
      <c r="H1414" t="s">
        <v>7540</v>
      </c>
      <c r="I1414" t="str">
        <f t="shared" si="113"/>
        <v>Turkey</v>
      </c>
      <c r="J1414" t="str">
        <f>TRIM(Table1[[#This Row],[Oldest Country]])</f>
        <v>Turkey</v>
      </c>
      <c r="K1414" s="17">
        <v>43949</v>
      </c>
      <c r="L1414" s="17" t="str">
        <f t="shared" si="111"/>
        <v>Tue</v>
      </c>
      <c r="M1414" s="17">
        <v>2016</v>
      </c>
      <c r="N1414" t="s">
        <v>8</v>
      </c>
      <c r="O1414" t="s">
        <v>625</v>
      </c>
      <c r="P1414" t="s">
        <v>658</v>
      </c>
      <c r="Q1414" t="s">
        <v>7541</v>
      </c>
      <c r="R1414" t="str">
        <f t="shared" si="114"/>
        <v>Action &amp; Adventure</v>
      </c>
    </row>
    <row r="1415" spans="1:18" x14ac:dyDescent="0.2">
      <c r="A1415" t="s">
        <v>7542</v>
      </c>
      <c r="B1415" t="s">
        <v>1</v>
      </c>
      <c r="C1415" t="str">
        <f t="shared" si="110"/>
        <v>Boushkash</v>
      </c>
      <c r="D1415" t="s">
        <v>7543</v>
      </c>
      <c r="E1415" t="s">
        <v>7544</v>
      </c>
      <c r="F1415" t="str">
        <f t="shared" si="112"/>
        <v>Mohamed Saad</v>
      </c>
      <c r="G1415" t="s">
        <v>7545</v>
      </c>
      <c r="H1415" t="s">
        <v>1410</v>
      </c>
      <c r="I1415" t="str">
        <f t="shared" si="113"/>
        <v>Egypt</v>
      </c>
      <c r="J1415" t="str">
        <f>TRIM(Table1[[#This Row],[Oldest Country]])</f>
        <v>Egypt</v>
      </c>
      <c r="K1415" s="17">
        <v>43949</v>
      </c>
      <c r="L1415" s="17" t="str">
        <f t="shared" si="111"/>
        <v>Tue</v>
      </c>
      <c r="M1415" s="17">
        <v>2008</v>
      </c>
      <c r="N1415" t="s">
        <v>8</v>
      </c>
      <c r="O1415" t="s">
        <v>188</v>
      </c>
      <c r="P1415" t="s">
        <v>66</v>
      </c>
      <c r="Q1415" t="s">
        <v>7546</v>
      </c>
      <c r="R1415" t="str">
        <f t="shared" si="114"/>
        <v>Comedies</v>
      </c>
    </row>
    <row r="1416" spans="1:18" x14ac:dyDescent="0.2">
      <c r="A1416" t="s">
        <v>7547</v>
      </c>
      <c r="B1416" t="s">
        <v>1</v>
      </c>
      <c r="C1416" t="str">
        <f t="shared" si="110"/>
        <v>Cinar Agaci</v>
      </c>
      <c r="D1416" t="s">
        <v>7548</v>
      </c>
      <c r="E1416" t="s">
        <v>7549</v>
      </c>
      <c r="F1416" t="str">
        <f t="shared" si="112"/>
        <v>Nurg√ºl Ye≈üil√ßay</v>
      </c>
      <c r="G1416" t="s">
        <v>7550</v>
      </c>
      <c r="H1416" t="s">
        <v>63</v>
      </c>
      <c r="I1416" t="str">
        <f t="shared" si="113"/>
        <v>Turkey</v>
      </c>
      <c r="J1416" t="str">
        <f>TRIM(Table1[[#This Row],[Oldest Country]])</f>
        <v>Turkey</v>
      </c>
      <c r="K1416" s="17">
        <v>43949</v>
      </c>
      <c r="L1416" s="17" t="str">
        <f t="shared" si="111"/>
        <v>Tue</v>
      </c>
      <c r="M1416" s="17">
        <v>2011</v>
      </c>
      <c r="N1416" t="s">
        <v>33</v>
      </c>
      <c r="O1416" t="s">
        <v>155</v>
      </c>
      <c r="P1416" t="s">
        <v>250</v>
      </c>
      <c r="Q1416" t="s">
        <v>7551</v>
      </c>
      <c r="R1416" t="str">
        <f t="shared" si="114"/>
        <v>Comedies</v>
      </c>
    </row>
    <row r="1417" spans="1:18" x14ac:dyDescent="0.2">
      <c r="A1417" t="s">
        <v>7552</v>
      </c>
      <c r="B1417" t="s">
        <v>1</v>
      </c>
      <c r="C1417" t="str">
        <f t="shared" si="110"/>
        <v>G√∂r√ºmce</v>
      </c>
      <c r="D1417" t="s">
        <v>7553</v>
      </c>
      <c r="E1417" t="s">
        <v>2682</v>
      </c>
      <c r="F1417" t="str">
        <f t="shared" si="112"/>
        <v>Eda Ece</v>
      </c>
      <c r="G1417" t="s">
        <v>7554</v>
      </c>
      <c r="H1417" t="s">
        <v>63</v>
      </c>
      <c r="I1417" t="str">
        <f t="shared" si="113"/>
        <v>Turkey</v>
      </c>
      <c r="J1417" t="str">
        <f>TRIM(Table1[[#This Row],[Oldest Country]])</f>
        <v>Turkey</v>
      </c>
      <c r="K1417" s="17">
        <v>43949</v>
      </c>
      <c r="L1417" s="17" t="str">
        <f t="shared" si="111"/>
        <v>Tue</v>
      </c>
      <c r="M1417" s="17">
        <v>2016</v>
      </c>
      <c r="N1417" t="s">
        <v>8</v>
      </c>
      <c r="O1417" t="s">
        <v>41</v>
      </c>
      <c r="P1417" t="s">
        <v>80</v>
      </c>
      <c r="Q1417" t="s">
        <v>7555</v>
      </c>
      <c r="R1417" t="str">
        <f t="shared" si="114"/>
        <v>Comedies</v>
      </c>
    </row>
    <row r="1418" spans="1:18" x14ac:dyDescent="0.2">
      <c r="A1418" t="s">
        <v>7556</v>
      </c>
      <c r="B1418" t="s">
        <v>1</v>
      </c>
      <c r="C1418" t="str">
        <f t="shared" si="110"/>
        <v>ƒ∞stanbul Kƒ±rmƒ±zƒ±sƒ±</v>
      </c>
      <c r="D1418" t="s">
        <v>7557</v>
      </c>
      <c r="E1418" t="s">
        <v>7558</v>
      </c>
      <c r="F1418" t="str">
        <f t="shared" si="112"/>
        <v>Halit Ergen√ß</v>
      </c>
      <c r="G1418" t="s">
        <v>7559</v>
      </c>
      <c r="H1418" t="s">
        <v>7560</v>
      </c>
      <c r="I1418" t="str">
        <f t="shared" si="113"/>
        <v>Italy</v>
      </c>
      <c r="J1418" t="str">
        <f>TRIM(Table1[[#This Row],[Oldest Country]])</f>
        <v>Italy</v>
      </c>
      <c r="K1418" s="17">
        <v>43949</v>
      </c>
      <c r="L1418" s="17" t="str">
        <f t="shared" si="111"/>
        <v>Tue</v>
      </c>
      <c r="M1418" s="17">
        <v>2017</v>
      </c>
      <c r="N1418" t="s">
        <v>8</v>
      </c>
      <c r="O1418" t="s">
        <v>108</v>
      </c>
      <c r="P1418" t="s">
        <v>26</v>
      </c>
      <c r="Q1418" t="s">
        <v>7561</v>
      </c>
      <c r="R1418" t="str">
        <f t="shared" si="114"/>
        <v>Dramas</v>
      </c>
    </row>
    <row r="1419" spans="1:18" x14ac:dyDescent="0.2">
      <c r="A1419" t="s">
        <v>7562</v>
      </c>
      <c r="B1419" t="s">
        <v>1</v>
      </c>
      <c r="C1419" t="str">
        <f t="shared" si="110"/>
        <v>K√º√ß√ºk Esnaf</v>
      </c>
      <c r="D1419" t="s">
        <v>7563</v>
      </c>
      <c r="E1419" t="s">
        <v>2696</v>
      </c>
      <c r="F1419" t="str">
        <f t="shared" si="112"/>
        <v>ƒ∞brahim B√ºy√ºkak</v>
      </c>
      <c r="G1419" t="s">
        <v>7564</v>
      </c>
      <c r="H1419" t="s">
        <v>63</v>
      </c>
      <c r="I1419" t="str">
        <f t="shared" si="113"/>
        <v>Turkey</v>
      </c>
      <c r="J1419" t="str">
        <f>TRIM(Table1[[#This Row],[Oldest Country]])</f>
        <v>Turkey</v>
      </c>
      <c r="K1419" s="17">
        <v>43949</v>
      </c>
      <c r="L1419" s="17" t="str">
        <f t="shared" si="111"/>
        <v>Tue</v>
      </c>
      <c r="M1419" s="17">
        <v>2016</v>
      </c>
      <c r="N1419" t="s">
        <v>8</v>
      </c>
      <c r="O1419" t="s">
        <v>188</v>
      </c>
      <c r="P1419" t="s">
        <v>66</v>
      </c>
      <c r="Q1419" t="s">
        <v>7565</v>
      </c>
      <c r="R1419" t="str">
        <f t="shared" si="114"/>
        <v>Comedies</v>
      </c>
    </row>
    <row r="1420" spans="1:18" x14ac:dyDescent="0.2">
      <c r="A1420" t="s">
        <v>7566</v>
      </c>
      <c r="B1420" t="s">
        <v>1</v>
      </c>
      <c r="C1420" t="str">
        <f t="shared" si="110"/>
        <v>Neseli Hayat</v>
      </c>
      <c r="D1420" t="s">
        <v>7567</v>
      </c>
      <c r="E1420" t="s">
        <v>2418</v>
      </c>
      <c r="F1420" t="str">
        <f t="shared" si="112"/>
        <v>Yƒ±lmaz Erdoƒüan</v>
      </c>
      <c r="G1420" t="s">
        <v>7568</v>
      </c>
      <c r="H1420" t="s">
        <v>63</v>
      </c>
      <c r="I1420" t="str">
        <f t="shared" si="113"/>
        <v>Turkey</v>
      </c>
      <c r="J1420" t="str">
        <f>TRIM(Table1[[#This Row],[Oldest Country]])</f>
        <v>Turkey</v>
      </c>
      <c r="K1420" s="17">
        <v>43949</v>
      </c>
      <c r="L1420" s="17" t="str">
        <f t="shared" si="111"/>
        <v>Tue</v>
      </c>
      <c r="M1420" s="17">
        <v>2009</v>
      </c>
      <c r="N1420" t="s">
        <v>33</v>
      </c>
      <c r="O1420" t="s">
        <v>368</v>
      </c>
      <c r="P1420" t="s">
        <v>66</v>
      </c>
      <c r="Q1420" t="s">
        <v>7569</v>
      </c>
      <c r="R1420" t="str">
        <f t="shared" si="114"/>
        <v>Comedies</v>
      </c>
    </row>
    <row r="1421" spans="1:18" x14ac:dyDescent="0.2">
      <c r="A1421" t="s">
        <v>7570</v>
      </c>
      <c r="B1421" t="s">
        <v>1</v>
      </c>
      <c r="C1421" t="str">
        <f t="shared" si="110"/>
        <v>Organize Isler</v>
      </c>
      <c r="D1421" t="s">
        <v>7571</v>
      </c>
      <c r="E1421" t="s">
        <v>2418</v>
      </c>
      <c r="F1421" t="str">
        <f t="shared" si="112"/>
        <v>Yƒ±lmaz Erdoƒüan</v>
      </c>
      <c r="G1421" t="s">
        <v>7572</v>
      </c>
      <c r="H1421" t="s">
        <v>63</v>
      </c>
      <c r="I1421" t="str">
        <f t="shared" si="113"/>
        <v>Turkey</v>
      </c>
      <c r="J1421" t="str">
        <f>TRIM(Table1[[#This Row],[Oldest Country]])</f>
        <v>Turkey</v>
      </c>
      <c r="K1421" s="17">
        <v>43949</v>
      </c>
      <c r="L1421" s="17" t="str">
        <f t="shared" si="111"/>
        <v>Tue</v>
      </c>
      <c r="M1421" s="17">
        <v>2005</v>
      </c>
      <c r="N1421" t="s">
        <v>33</v>
      </c>
      <c r="O1421" t="s">
        <v>41</v>
      </c>
      <c r="P1421" t="s">
        <v>658</v>
      </c>
      <c r="Q1421" t="s">
        <v>7573</v>
      </c>
      <c r="R1421" t="str">
        <f t="shared" si="114"/>
        <v>Action &amp; Adventure</v>
      </c>
    </row>
    <row r="1422" spans="1:18" x14ac:dyDescent="0.2">
      <c r="A1422" t="s">
        <v>7574</v>
      </c>
      <c r="B1422" t="s">
        <v>1</v>
      </c>
      <c r="C1422" t="str">
        <f t="shared" si="110"/>
        <v>The Reliant</v>
      </c>
      <c r="D1422" t="s">
        <v>7575</v>
      </c>
      <c r="E1422" t="s">
        <v>7576</v>
      </c>
      <c r="F1422" t="str">
        <f t="shared" si="112"/>
        <v>Kevin Sorbo</v>
      </c>
      <c r="G1422" t="s">
        <v>7577</v>
      </c>
      <c r="H1422" t="s">
        <v>2</v>
      </c>
      <c r="I1422" t="str">
        <f t="shared" si="113"/>
        <v>United States</v>
      </c>
      <c r="J1422" t="str">
        <f>TRIM(Table1[[#This Row],[Oldest Country]])</f>
        <v>United States</v>
      </c>
      <c r="K1422" s="17">
        <v>43949</v>
      </c>
      <c r="L1422" s="17" t="str">
        <f t="shared" si="111"/>
        <v>Tue</v>
      </c>
      <c r="M1422" s="17">
        <v>2019</v>
      </c>
      <c r="N1422" t="s">
        <v>3</v>
      </c>
      <c r="O1422" t="s">
        <v>133</v>
      </c>
      <c r="P1422" t="s">
        <v>578</v>
      </c>
      <c r="Q1422" t="s">
        <v>7578</v>
      </c>
      <c r="R1422" t="str">
        <f t="shared" si="114"/>
        <v>Dramas</v>
      </c>
    </row>
    <row r="1423" spans="1:18" x14ac:dyDescent="0.2">
      <c r="A1423" t="s">
        <v>7579</v>
      </c>
      <c r="B1423" t="s">
        <v>1</v>
      </c>
      <c r="C1423" t="str">
        <f t="shared" si="110"/>
        <v>We'll Be Right Back After The Break</v>
      </c>
      <c r="D1423" t="s">
        <v>7580</v>
      </c>
      <c r="E1423" t="s">
        <v>5780</v>
      </c>
      <c r="F1423" t="str">
        <f t="shared" si="112"/>
        <v>Karim Abdel Aziz</v>
      </c>
      <c r="G1423" t="s">
        <v>7581</v>
      </c>
      <c r="H1423" t="s">
        <v>1410</v>
      </c>
      <c r="I1423" t="str">
        <f t="shared" si="113"/>
        <v>Egypt</v>
      </c>
      <c r="J1423" t="str">
        <f>TRIM(Table1[[#This Row],[Oldest Country]])</f>
        <v>Egypt</v>
      </c>
      <c r="K1423" s="17">
        <v>43949</v>
      </c>
      <c r="L1423" s="17" t="str">
        <f t="shared" si="111"/>
        <v>Tue</v>
      </c>
      <c r="M1423" s="17">
        <v>2012</v>
      </c>
      <c r="N1423" t="s">
        <v>33</v>
      </c>
      <c r="O1423" t="s">
        <v>100</v>
      </c>
      <c r="P1423" t="s">
        <v>658</v>
      </c>
      <c r="Q1423" t="s">
        <v>7582</v>
      </c>
      <c r="R1423" t="str">
        <f t="shared" si="114"/>
        <v>Action &amp; Adventure</v>
      </c>
    </row>
    <row r="1424" spans="1:18" x14ac:dyDescent="0.2">
      <c r="A1424" t="s">
        <v>7583</v>
      </c>
      <c r="B1424" t="s">
        <v>1</v>
      </c>
      <c r="C1424" t="str">
        <f t="shared" si="110"/>
        <v>5Gang</v>
      </c>
      <c r="D1424" t="s">
        <v>7584</v>
      </c>
      <c r="E1424" t="s">
        <v>7585</v>
      </c>
      <c r="F1424" t="str">
        <f t="shared" si="112"/>
        <v>Andrei Selaru</v>
      </c>
      <c r="G1424" t="s">
        <v>7586</v>
      </c>
      <c r="H1424" t="s">
        <v>1776</v>
      </c>
      <c r="I1424" t="str">
        <f t="shared" si="113"/>
        <v>Romania</v>
      </c>
      <c r="J1424" t="str">
        <f>TRIM(Table1[[#This Row],[Oldest Country]])</f>
        <v>Romania</v>
      </c>
      <c r="K1424" s="17">
        <v>43948</v>
      </c>
      <c r="L1424" s="17" t="str">
        <f t="shared" si="111"/>
        <v>Mon</v>
      </c>
      <c r="M1424" s="17">
        <v>2019</v>
      </c>
      <c r="N1424" t="s">
        <v>33</v>
      </c>
      <c r="O1424" t="s">
        <v>118</v>
      </c>
      <c r="P1424" t="s">
        <v>66</v>
      </c>
      <c r="Q1424" t="s">
        <v>7587</v>
      </c>
      <c r="R1424" t="str">
        <f t="shared" si="114"/>
        <v>Comedies</v>
      </c>
    </row>
    <row r="1425" spans="1:18" x14ac:dyDescent="0.2">
      <c r="A1425" t="s">
        <v>7588</v>
      </c>
      <c r="B1425" t="s">
        <v>1</v>
      </c>
      <c r="C1425" t="str">
        <f t="shared" si="110"/>
        <v>Love Aaj Kal</v>
      </c>
      <c r="D1425" t="s">
        <v>7589</v>
      </c>
      <c r="E1425" t="s">
        <v>5535</v>
      </c>
      <c r="F1425" t="str">
        <f t="shared" si="112"/>
        <v>Kartik Aaryan</v>
      </c>
      <c r="G1425" t="s">
        <v>7590</v>
      </c>
      <c r="H1425" t="s">
        <v>14</v>
      </c>
      <c r="I1425" t="str">
        <f t="shared" si="113"/>
        <v>India</v>
      </c>
      <c r="J1425" t="str">
        <f>TRIM(Table1[[#This Row],[Oldest Country]])</f>
        <v>India</v>
      </c>
      <c r="K1425" s="17">
        <v>43948</v>
      </c>
      <c r="L1425" s="17" t="str">
        <f t="shared" si="111"/>
        <v>Mon</v>
      </c>
      <c r="M1425" s="17">
        <v>2020</v>
      </c>
      <c r="N1425" t="s">
        <v>8</v>
      </c>
      <c r="O1425" t="s">
        <v>804</v>
      </c>
      <c r="P1425" t="s">
        <v>278</v>
      </c>
      <c r="Q1425" t="s">
        <v>7591</v>
      </c>
      <c r="R1425" t="str">
        <f t="shared" si="114"/>
        <v>Dramas</v>
      </c>
    </row>
    <row r="1426" spans="1:18" x14ac:dyDescent="0.2">
      <c r="A1426" t="s">
        <v>7592</v>
      </c>
      <c r="B1426" t="s">
        <v>1</v>
      </c>
      <c r="C1426" t="str">
        <f t="shared" si="110"/>
        <v>The Lift Boy</v>
      </c>
      <c r="D1426" t="s">
        <v>7593</v>
      </c>
      <c r="E1426" t="s">
        <v>7594</v>
      </c>
      <c r="F1426" t="str">
        <f t="shared" si="112"/>
        <v>Moin Khan</v>
      </c>
      <c r="G1426" t="s">
        <v>7595</v>
      </c>
      <c r="H1426" t="s">
        <v>14</v>
      </c>
      <c r="I1426" t="str">
        <f t="shared" si="113"/>
        <v>India</v>
      </c>
      <c r="J1426" t="str">
        <f>TRIM(Table1[[#This Row],[Oldest Country]])</f>
        <v>India</v>
      </c>
      <c r="K1426" s="17">
        <v>43948</v>
      </c>
      <c r="L1426" s="17" t="str">
        <f t="shared" si="111"/>
        <v>Mon</v>
      </c>
      <c r="M1426" s="17">
        <v>2020</v>
      </c>
      <c r="N1426" t="s">
        <v>8</v>
      </c>
      <c r="O1426" t="s">
        <v>625</v>
      </c>
      <c r="P1426" t="s">
        <v>26</v>
      </c>
      <c r="Q1426" t="s">
        <v>7596</v>
      </c>
      <c r="R1426" t="str">
        <f t="shared" si="114"/>
        <v>Dramas</v>
      </c>
    </row>
    <row r="1427" spans="1:18" x14ac:dyDescent="0.2">
      <c r="A1427" t="s">
        <v>7598</v>
      </c>
      <c r="B1427" t="s">
        <v>1</v>
      </c>
      <c r="C1427" t="str">
        <f t="shared" si="110"/>
        <v>Bheeshma</v>
      </c>
      <c r="D1427" t="s">
        <v>7599</v>
      </c>
      <c r="E1427" t="s">
        <v>7600</v>
      </c>
      <c r="F1427" t="str">
        <f t="shared" si="112"/>
        <v>Nitin Reddy</v>
      </c>
      <c r="G1427" t="s">
        <v>7601</v>
      </c>
      <c r="H1427" t="s">
        <v>14</v>
      </c>
      <c r="I1427" t="str">
        <f t="shared" si="113"/>
        <v>India</v>
      </c>
      <c r="J1427" t="str">
        <f>TRIM(Table1[[#This Row],[Oldest Country]])</f>
        <v>India</v>
      </c>
      <c r="K1427" s="17">
        <v>43946</v>
      </c>
      <c r="L1427" s="17" t="str">
        <f t="shared" si="111"/>
        <v>Sat</v>
      </c>
      <c r="M1427" s="17">
        <v>2020</v>
      </c>
      <c r="N1427" t="s">
        <v>33</v>
      </c>
      <c r="O1427" t="s">
        <v>1164</v>
      </c>
      <c r="P1427" t="s">
        <v>658</v>
      </c>
      <c r="Q1427" t="s">
        <v>7602</v>
      </c>
      <c r="R1427" t="str">
        <f t="shared" si="114"/>
        <v>Action &amp; Adventure</v>
      </c>
    </row>
    <row r="1428" spans="1:18" x14ac:dyDescent="0.2">
      <c r="A1428" t="s">
        <v>7603</v>
      </c>
      <c r="B1428" t="s">
        <v>1</v>
      </c>
      <c r="C1428" t="str">
        <f t="shared" si="110"/>
        <v>Bittersweet</v>
      </c>
      <c r="D1428" t="s">
        <v>7604</v>
      </c>
      <c r="E1428" t="s">
        <v>6024</v>
      </c>
      <c r="F1428" t="str">
        <f t="shared" si="112"/>
        <v>Ahmed Helmy</v>
      </c>
      <c r="G1428" t="s">
        <v>7605</v>
      </c>
      <c r="H1428" t="s">
        <v>1410</v>
      </c>
      <c r="I1428" t="str">
        <f t="shared" si="113"/>
        <v>Egypt</v>
      </c>
      <c r="J1428" t="str">
        <f>TRIM(Table1[[#This Row],[Oldest Country]])</f>
        <v>Egypt</v>
      </c>
      <c r="K1428" s="17">
        <v>43946</v>
      </c>
      <c r="L1428" s="17" t="str">
        <f t="shared" si="111"/>
        <v>Sat</v>
      </c>
      <c r="M1428" s="17">
        <v>2010</v>
      </c>
      <c r="N1428" t="s">
        <v>8</v>
      </c>
      <c r="O1428" t="s">
        <v>1190</v>
      </c>
      <c r="P1428" t="s">
        <v>250</v>
      </c>
      <c r="Q1428" t="s">
        <v>7606</v>
      </c>
      <c r="R1428" t="str">
        <f t="shared" si="114"/>
        <v>Comedies</v>
      </c>
    </row>
    <row r="1429" spans="1:18" x14ac:dyDescent="0.2">
      <c r="A1429" t="s">
        <v>7607</v>
      </c>
      <c r="B1429" t="s">
        <v>1</v>
      </c>
      <c r="C1429" t="str">
        <f t="shared" si="110"/>
        <v>No Direction Home</v>
      </c>
      <c r="D1429" t="s">
        <v>7608</v>
      </c>
      <c r="E1429" t="s">
        <v>3766</v>
      </c>
      <c r="F1429" t="str">
        <f t="shared" si="112"/>
        <v>Bob Dylan</v>
      </c>
      <c r="G1429" t="s">
        <v>7609</v>
      </c>
      <c r="H1429" t="s">
        <v>7610</v>
      </c>
      <c r="I1429" t="str">
        <f t="shared" si="113"/>
        <v>United Kingdom</v>
      </c>
      <c r="J1429" t="str">
        <f>TRIM(Table1[[#This Row],[Oldest Country]])</f>
        <v>United Kingdom</v>
      </c>
      <c r="K1429" s="17">
        <v>43946</v>
      </c>
      <c r="L1429" s="17" t="str">
        <f t="shared" si="111"/>
        <v>Sat</v>
      </c>
      <c r="M1429" s="17">
        <v>2005</v>
      </c>
      <c r="N1429" t="s">
        <v>8</v>
      </c>
      <c r="O1429" t="s">
        <v>7611</v>
      </c>
      <c r="P1429" t="s">
        <v>291</v>
      </c>
      <c r="Q1429" t="s">
        <v>7612</v>
      </c>
      <c r="R1429" t="str">
        <f t="shared" si="114"/>
        <v>Documentaries</v>
      </c>
    </row>
    <row r="1430" spans="1:18" x14ac:dyDescent="0.2">
      <c r="A1430" t="s">
        <v>7613</v>
      </c>
      <c r="B1430" t="s">
        <v>1</v>
      </c>
      <c r="C1430" t="str">
        <f t="shared" si="110"/>
        <v>She Made Me a Criminal</v>
      </c>
      <c r="D1430" t="s">
        <v>7614</v>
      </c>
      <c r="E1430" t="s">
        <v>7615</v>
      </c>
      <c r="F1430" t="str">
        <f t="shared" si="112"/>
        <v>Ahmed Helmy</v>
      </c>
      <c r="G1430" t="s">
        <v>7616</v>
      </c>
      <c r="H1430" t="s">
        <v>1410</v>
      </c>
      <c r="I1430" t="str">
        <f t="shared" si="113"/>
        <v>Egypt</v>
      </c>
      <c r="J1430" t="str">
        <f>TRIM(Table1[[#This Row],[Oldest Country]])</f>
        <v>Egypt</v>
      </c>
      <c r="K1430" s="17">
        <v>43946</v>
      </c>
      <c r="L1430" s="17" t="str">
        <f t="shared" si="111"/>
        <v>Sat</v>
      </c>
      <c r="M1430" s="17">
        <v>2006</v>
      </c>
      <c r="N1430" t="s">
        <v>33</v>
      </c>
      <c r="O1430" t="s">
        <v>110</v>
      </c>
      <c r="P1430" t="s">
        <v>66</v>
      </c>
      <c r="Q1430" t="s">
        <v>7617</v>
      </c>
      <c r="R1430" t="str">
        <f t="shared" si="114"/>
        <v>Comedies</v>
      </c>
    </row>
    <row r="1431" spans="1:18" x14ac:dyDescent="0.2">
      <c r="A1431" t="s">
        <v>7618</v>
      </c>
      <c r="B1431" t="s">
        <v>1</v>
      </c>
      <c r="C1431" t="str">
        <f t="shared" si="110"/>
        <v>The Artist</v>
      </c>
      <c r="D1431" t="s">
        <v>7619</v>
      </c>
      <c r="E1431" t="s">
        <v>7620</v>
      </c>
      <c r="F1431" t="str">
        <f t="shared" si="112"/>
        <v>Jean Dujardin</v>
      </c>
      <c r="G1431" t="s">
        <v>7621</v>
      </c>
      <c r="H1431" t="s">
        <v>7622</v>
      </c>
      <c r="I1431" t="str">
        <f t="shared" si="113"/>
        <v>France</v>
      </c>
      <c r="J1431" t="str">
        <f>TRIM(Table1[[#This Row],[Oldest Country]])</f>
        <v>France</v>
      </c>
      <c r="K1431" s="17">
        <v>43946</v>
      </c>
      <c r="L1431" s="17" t="str">
        <f t="shared" si="111"/>
        <v>Sat</v>
      </c>
      <c r="M1431" s="17">
        <v>2011</v>
      </c>
      <c r="N1431" t="s">
        <v>3</v>
      </c>
      <c r="O1431" t="s">
        <v>495</v>
      </c>
      <c r="P1431" t="s">
        <v>337</v>
      </c>
      <c r="Q1431" t="s">
        <v>7623</v>
      </c>
      <c r="R1431" t="str">
        <f t="shared" si="114"/>
        <v>Comedies</v>
      </c>
    </row>
    <row r="1432" spans="1:18" x14ac:dyDescent="0.2">
      <c r="A1432" t="s">
        <v>7624</v>
      </c>
      <c r="B1432" t="s">
        <v>1</v>
      </c>
      <c r="C1432" t="str">
        <f t="shared" si="110"/>
        <v>The Dealer</v>
      </c>
      <c r="D1432" t="s">
        <v>7625</v>
      </c>
      <c r="E1432" t="s">
        <v>7626</v>
      </c>
      <c r="F1432" t="str">
        <f t="shared" si="112"/>
        <v>Ahmed El Sakka</v>
      </c>
      <c r="G1432" t="s">
        <v>7627</v>
      </c>
      <c r="H1432" t="s">
        <v>1410</v>
      </c>
      <c r="I1432" t="str">
        <f t="shared" si="113"/>
        <v>Egypt</v>
      </c>
      <c r="J1432" t="str">
        <f>TRIM(Table1[[#This Row],[Oldest Country]])</f>
        <v>Egypt</v>
      </c>
      <c r="K1432" s="17">
        <v>43946</v>
      </c>
      <c r="L1432" s="17" t="str">
        <f t="shared" si="111"/>
        <v>Sat</v>
      </c>
      <c r="M1432" s="17">
        <v>2010</v>
      </c>
      <c r="N1432" t="s">
        <v>33</v>
      </c>
      <c r="O1432" t="s">
        <v>126</v>
      </c>
      <c r="P1432" t="s">
        <v>483</v>
      </c>
      <c r="Q1432" t="s">
        <v>7628</v>
      </c>
      <c r="R1432" t="str">
        <f t="shared" si="114"/>
        <v>Action &amp; Adventure</v>
      </c>
    </row>
    <row r="1433" spans="1:18" x14ac:dyDescent="0.2">
      <c r="A1433" t="s">
        <v>7629</v>
      </c>
      <c r="B1433" t="s">
        <v>1</v>
      </c>
      <c r="C1433" t="str">
        <f t="shared" si="110"/>
        <v>The International Player</v>
      </c>
      <c r="D1433" t="s">
        <v>7630</v>
      </c>
      <c r="E1433" t="s">
        <v>7631</v>
      </c>
      <c r="F1433" t="str">
        <f t="shared" si="112"/>
        <v>Youssef El Sherif</v>
      </c>
      <c r="G1433" t="s">
        <v>7632</v>
      </c>
      <c r="H1433" t="s">
        <v>1410</v>
      </c>
      <c r="I1433" t="str">
        <f t="shared" si="113"/>
        <v>Egypt</v>
      </c>
      <c r="J1433" t="str">
        <f>TRIM(Table1[[#This Row],[Oldest Country]])</f>
        <v>Egypt</v>
      </c>
      <c r="K1433" s="17">
        <v>43946</v>
      </c>
      <c r="L1433" s="17" t="str">
        <f t="shared" si="111"/>
        <v>Sat</v>
      </c>
      <c r="M1433" s="17">
        <v>2009</v>
      </c>
      <c r="N1433" t="s">
        <v>33</v>
      </c>
      <c r="O1433" t="s">
        <v>202</v>
      </c>
      <c r="P1433" t="s">
        <v>2256</v>
      </c>
      <c r="Q1433" t="s">
        <v>7633</v>
      </c>
      <c r="R1433" t="str">
        <f t="shared" si="114"/>
        <v>Dramas</v>
      </c>
    </row>
    <row r="1434" spans="1:18" x14ac:dyDescent="0.2">
      <c r="A1434" t="s">
        <v>7634</v>
      </c>
      <c r="B1434" t="s">
        <v>1</v>
      </c>
      <c r="C1434" t="str">
        <f t="shared" si="110"/>
        <v>The Promise</v>
      </c>
      <c r="D1434" t="s">
        <v>7635</v>
      </c>
      <c r="E1434" t="s">
        <v>7636</v>
      </c>
      <c r="F1434" t="str">
        <f t="shared" si="112"/>
        <v>Asser Yassin</v>
      </c>
      <c r="G1434" t="s">
        <v>7637</v>
      </c>
      <c r="H1434" t="s">
        <v>1410</v>
      </c>
      <c r="I1434" t="str">
        <f t="shared" si="113"/>
        <v>Egypt</v>
      </c>
      <c r="J1434" t="str">
        <f>TRIM(Table1[[#This Row],[Oldest Country]])</f>
        <v>Egypt</v>
      </c>
      <c r="K1434" s="17">
        <v>43946</v>
      </c>
      <c r="L1434" s="17" t="str">
        <f t="shared" si="111"/>
        <v>Sat</v>
      </c>
      <c r="M1434" s="17">
        <v>2008</v>
      </c>
      <c r="N1434" t="s">
        <v>33</v>
      </c>
      <c r="O1434" t="s">
        <v>108</v>
      </c>
      <c r="P1434" t="s">
        <v>50</v>
      </c>
      <c r="Q1434" t="s">
        <v>7638</v>
      </c>
      <c r="R1434" t="str">
        <f t="shared" si="114"/>
        <v>Dramas</v>
      </c>
    </row>
    <row r="1435" spans="1:18" x14ac:dyDescent="0.2">
      <c r="A1435" t="s">
        <v>7639</v>
      </c>
      <c r="B1435" t="s">
        <v>1</v>
      </c>
      <c r="C1435" t="str">
        <f t="shared" si="110"/>
        <v>ÿßŸÑŸÅ ŸÖÿ®ÿ±ŸàŸÉ</v>
      </c>
      <c r="D1435" t="s">
        <v>7640</v>
      </c>
      <c r="E1435" t="s">
        <v>5780</v>
      </c>
      <c r="F1435" t="str">
        <f t="shared" si="112"/>
        <v>Ahmed Helmy</v>
      </c>
      <c r="G1435" t="s">
        <v>7641</v>
      </c>
      <c r="H1435" t="s">
        <v>1410</v>
      </c>
      <c r="I1435" t="str">
        <f t="shared" si="113"/>
        <v>Egypt</v>
      </c>
      <c r="J1435" t="str">
        <f>TRIM(Table1[[#This Row],[Oldest Country]])</f>
        <v>Egypt</v>
      </c>
      <c r="K1435" s="17">
        <v>43946</v>
      </c>
      <c r="L1435" s="17" t="str">
        <f t="shared" si="111"/>
        <v>Sat</v>
      </c>
      <c r="M1435" s="17">
        <v>2009</v>
      </c>
      <c r="N1435" t="s">
        <v>33</v>
      </c>
      <c r="O1435" t="s">
        <v>155</v>
      </c>
      <c r="P1435" t="s">
        <v>250</v>
      </c>
      <c r="Q1435" t="s">
        <v>7642</v>
      </c>
      <c r="R1435" t="str">
        <f t="shared" si="114"/>
        <v>Comedies</v>
      </c>
    </row>
    <row r="1436" spans="1:18" x14ac:dyDescent="0.2">
      <c r="A1436" t="s">
        <v>7643</v>
      </c>
      <c r="B1436" t="s">
        <v>1</v>
      </c>
      <c r="C1436" t="str">
        <f t="shared" si="110"/>
        <v>Kolaiyuthir Kaalam</v>
      </c>
      <c r="D1436" t="s">
        <v>7644</v>
      </c>
      <c r="E1436" t="s">
        <v>7645</v>
      </c>
      <c r="F1436" t="str">
        <f t="shared" si="112"/>
        <v>Nayanthara</v>
      </c>
      <c r="G1436" t="s">
        <v>7646</v>
      </c>
      <c r="H1436" t="s">
        <v>14</v>
      </c>
      <c r="I1436" t="str">
        <f t="shared" si="113"/>
        <v>India</v>
      </c>
      <c r="J1436" t="str">
        <f>TRIM(Table1[[#This Row],[Oldest Country]])</f>
        <v>India</v>
      </c>
      <c r="K1436" s="17">
        <v>43945</v>
      </c>
      <c r="L1436" s="17" t="str">
        <f t="shared" si="111"/>
        <v>Fri</v>
      </c>
      <c r="M1436" s="17">
        <v>2019</v>
      </c>
      <c r="N1436" t="s">
        <v>33</v>
      </c>
      <c r="O1436" t="s">
        <v>625</v>
      </c>
      <c r="P1436" t="s">
        <v>266</v>
      </c>
      <c r="Q1436" t="s">
        <v>7647</v>
      </c>
      <c r="R1436" t="str">
        <f t="shared" si="114"/>
        <v>International Movies</v>
      </c>
    </row>
    <row r="1437" spans="1:18" x14ac:dyDescent="0.2">
      <c r="A1437" t="s">
        <v>7648</v>
      </c>
      <c r="B1437" t="s">
        <v>1</v>
      </c>
      <c r="C1437" t="str">
        <f t="shared" si="110"/>
        <v>Yours Sincerely, Kanan Gill</v>
      </c>
      <c r="D1437" t="s">
        <v>7649</v>
      </c>
      <c r="E1437" t="s">
        <v>7650</v>
      </c>
      <c r="F1437" t="str">
        <f t="shared" si="112"/>
        <v>Kanan Gill</v>
      </c>
      <c r="G1437" t="s">
        <v>7651</v>
      </c>
      <c r="H1437" t="s">
        <v>14</v>
      </c>
      <c r="I1437" t="str">
        <f t="shared" si="113"/>
        <v>India</v>
      </c>
      <c r="J1437" t="str">
        <f>TRIM(Table1[[#This Row],[Oldest Country]])</f>
        <v>India</v>
      </c>
      <c r="K1437" s="17">
        <v>43945</v>
      </c>
      <c r="L1437" s="17" t="str">
        <f t="shared" si="111"/>
        <v>Fri</v>
      </c>
      <c r="M1437" s="17">
        <v>2020</v>
      </c>
      <c r="N1437" t="s">
        <v>8</v>
      </c>
      <c r="O1437" t="s">
        <v>2013</v>
      </c>
      <c r="P1437" t="s">
        <v>851</v>
      </c>
      <c r="Q1437" t="s">
        <v>7652</v>
      </c>
      <c r="R1437" t="str">
        <f t="shared" si="114"/>
        <v>Stand-Up Comedy</v>
      </c>
    </row>
    <row r="1438" spans="1:18" x14ac:dyDescent="0.2">
      <c r="A1438" t="s">
        <v>7653</v>
      </c>
      <c r="B1438" t="s">
        <v>1</v>
      </c>
      <c r="C1438" t="str">
        <f t="shared" si="110"/>
        <v>My Stupid Boss</v>
      </c>
      <c r="D1438" t="s">
        <v>7654</v>
      </c>
      <c r="E1438" t="s">
        <v>7655</v>
      </c>
      <c r="F1438" t="str">
        <f t="shared" si="112"/>
        <v>Bunga Citra Lestari</v>
      </c>
      <c r="G1438" t="s">
        <v>7656</v>
      </c>
      <c r="H1438" t="s">
        <v>1308</v>
      </c>
      <c r="I1438" t="str">
        <f t="shared" si="113"/>
        <v>Indonesia</v>
      </c>
      <c r="J1438" t="str">
        <f>TRIM(Table1[[#This Row],[Oldest Country]])</f>
        <v>Indonesia</v>
      </c>
      <c r="K1438" s="17">
        <v>43944</v>
      </c>
      <c r="L1438" s="17" t="str">
        <f t="shared" si="111"/>
        <v>Thu</v>
      </c>
      <c r="M1438" s="17">
        <v>2016</v>
      </c>
      <c r="N1438" t="s">
        <v>234</v>
      </c>
      <c r="O1438" t="s">
        <v>625</v>
      </c>
      <c r="P1438" t="s">
        <v>66</v>
      </c>
      <c r="Q1438" t="s">
        <v>7657</v>
      </c>
      <c r="R1438" t="str">
        <f t="shared" si="114"/>
        <v>Comedies</v>
      </c>
    </row>
    <row r="1439" spans="1:18" x14ac:dyDescent="0.2">
      <c r="A1439" t="s">
        <v>7658</v>
      </c>
      <c r="B1439" t="s">
        <v>1</v>
      </c>
      <c r="C1439" t="str">
        <f t="shared" si="110"/>
        <v>My Stupid Boss 2</v>
      </c>
      <c r="D1439" t="s">
        <v>7659</v>
      </c>
      <c r="E1439" t="s">
        <v>7655</v>
      </c>
      <c r="F1439" t="str">
        <f t="shared" si="112"/>
        <v>Reza Rahadian</v>
      </c>
      <c r="G1439" t="s">
        <v>7660</v>
      </c>
      <c r="H1439" t="s">
        <v>1308</v>
      </c>
      <c r="I1439" t="str">
        <f t="shared" si="113"/>
        <v>Indonesia</v>
      </c>
      <c r="J1439" t="str">
        <f>TRIM(Table1[[#This Row],[Oldest Country]])</f>
        <v>Indonesia</v>
      </c>
      <c r="K1439" s="17">
        <v>43944</v>
      </c>
      <c r="L1439" s="17" t="str">
        <f t="shared" si="111"/>
        <v>Thu</v>
      </c>
      <c r="M1439" s="17">
        <v>2019</v>
      </c>
      <c r="N1439" t="s">
        <v>33</v>
      </c>
      <c r="O1439" t="s">
        <v>211</v>
      </c>
      <c r="P1439" t="s">
        <v>66</v>
      </c>
      <c r="Q1439" t="s">
        <v>7661</v>
      </c>
      <c r="R1439" t="str">
        <f t="shared" si="114"/>
        <v>Comedies</v>
      </c>
    </row>
    <row r="1440" spans="1:18" x14ac:dyDescent="0.2">
      <c r="A1440" t="s">
        <v>7662</v>
      </c>
      <c r="B1440" t="s">
        <v>1</v>
      </c>
      <c r="C1440" t="str">
        <f t="shared" si="110"/>
        <v>This Earth of Mankind</v>
      </c>
      <c r="D1440" t="s">
        <v>7663</v>
      </c>
      <c r="E1440" t="s">
        <v>3942</v>
      </c>
      <c r="F1440" t="str">
        <f t="shared" si="112"/>
        <v>Iqbaal Ramadhan</v>
      </c>
      <c r="G1440" t="s">
        <v>7664</v>
      </c>
      <c r="H1440" t="s">
        <v>1308</v>
      </c>
      <c r="I1440" t="str">
        <f t="shared" si="113"/>
        <v>Indonesia</v>
      </c>
      <c r="J1440" t="str">
        <f>TRIM(Table1[[#This Row],[Oldest Country]])</f>
        <v>Indonesia</v>
      </c>
      <c r="K1440" s="17">
        <v>43944</v>
      </c>
      <c r="L1440" s="17" t="str">
        <f t="shared" si="111"/>
        <v>Thu</v>
      </c>
      <c r="M1440" s="17">
        <v>2019</v>
      </c>
      <c r="N1440" t="s">
        <v>33</v>
      </c>
      <c r="O1440" t="s">
        <v>7665</v>
      </c>
      <c r="P1440" t="s">
        <v>50</v>
      </c>
      <c r="Q1440" t="s">
        <v>7666</v>
      </c>
      <c r="R1440" t="str">
        <f t="shared" si="114"/>
        <v>Dramas</v>
      </c>
    </row>
    <row r="1441" spans="1:18" x14ac:dyDescent="0.2">
      <c r="A1441" t="s">
        <v>7667</v>
      </c>
      <c r="B1441" t="s">
        <v>1</v>
      </c>
      <c r="C1441" t="str">
        <f t="shared" si="110"/>
        <v>Time to Hunt</v>
      </c>
      <c r="D1441" t="s">
        <v>7668</v>
      </c>
      <c r="E1441" t="s">
        <v>7669</v>
      </c>
      <c r="F1441" t="str">
        <f t="shared" si="112"/>
        <v>Lee Je-hoon</v>
      </c>
      <c r="G1441" t="s">
        <v>7670</v>
      </c>
      <c r="H1441" t="s">
        <v>298</v>
      </c>
      <c r="I1441" t="str">
        <f t="shared" si="113"/>
        <v>South Korea</v>
      </c>
      <c r="J1441" t="str">
        <f>TRIM(Table1[[#This Row],[Oldest Country]])</f>
        <v>South Korea</v>
      </c>
      <c r="K1441" s="17">
        <v>43944</v>
      </c>
      <c r="L1441" s="17" t="str">
        <f t="shared" si="111"/>
        <v>Thu</v>
      </c>
      <c r="M1441" s="17">
        <v>2020</v>
      </c>
      <c r="N1441" t="s">
        <v>8</v>
      </c>
      <c r="O1441" t="s">
        <v>675</v>
      </c>
      <c r="P1441" t="s">
        <v>266</v>
      </c>
      <c r="Q1441" t="s">
        <v>7671</v>
      </c>
      <c r="R1441" t="str">
        <f t="shared" si="114"/>
        <v>International Movies</v>
      </c>
    </row>
    <row r="1442" spans="1:18" x14ac:dyDescent="0.2">
      <c r="A1442" t="s">
        <v>7672</v>
      </c>
      <c r="B1442" t="s">
        <v>1</v>
      </c>
      <c r="C1442" t="str">
        <f t="shared" si="110"/>
        <v>The Plagues of Breslau</v>
      </c>
      <c r="D1442" t="s">
        <v>7673</v>
      </c>
      <c r="E1442" t="s">
        <v>7674</v>
      </c>
      <c r="F1442" t="str">
        <f t="shared" si="112"/>
        <v>Ma≈Çgorzata Ko≈ºuchowska</v>
      </c>
      <c r="G1442" t="s">
        <v>7675</v>
      </c>
      <c r="H1442" t="s">
        <v>1174</v>
      </c>
      <c r="I1442" t="str">
        <f t="shared" si="113"/>
        <v>Poland</v>
      </c>
      <c r="J1442" t="str">
        <f>TRIM(Table1[[#This Row],[Oldest Country]])</f>
        <v>Poland</v>
      </c>
      <c r="K1442" s="17">
        <v>43943</v>
      </c>
      <c r="L1442" s="17" t="str">
        <f t="shared" si="111"/>
        <v>Wed</v>
      </c>
      <c r="M1442" s="17">
        <v>2018</v>
      </c>
      <c r="N1442" t="s">
        <v>8</v>
      </c>
      <c r="O1442" t="s">
        <v>60</v>
      </c>
      <c r="P1442" t="s">
        <v>266</v>
      </c>
      <c r="Q1442" t="s">
        <v>7676</v>
      </c>
      <c r="R1442" t="str">
        <f t="shared" si="114"/>
        <v>International Movies</v>
      </c>
    </row>
    <row r="1443" spans="1:18" x14ac:dyDescent="0.2">
      <c r="A1443" t="s">
        <v>7677</v>
      </c>
      <c r="B1443" t="s">
        <v>1</v>
      </c>
      <c r="C1443" t="str">
        <f t="shared" si="110"/>
        <v>The Set Up</v>
      </c>
      <c r="D1443" t="s">
        <v>7678</v>
      </c>
      <c r="E1443" t="s">
        <v>6038</v>
      </c>
      <c r="F1443" t="str">
        <f t="shared" si="112"/>
        <v>Adesua Etomi</v>
      </c>
      <c r="G1443" t="s">
        <v>7679</v>
      </c>
      <c r="H1443" t="s">
        <v>166</v>
      </c>
      <c r="I1443" t="str">
        <f t="shared" si="113"/>
        <v>Nigeria</v>
      </c>
      <c r="J1443" t="str">
        <f>TRIM(Table1[[#This Row],[Oldest Country]])</f>
        <v>Nigeria</v>
      </c>
      <c r="K1443" s="17">
        <v>43943</v>
      </c>
      <c r="L1443" s="17" t="str">
        <f t="shared" si="111"/>
        <v>Wed</v>
      </c>
      <c r="M1443" s="17">
        <v>2019</v>
      </c>
      <c r="N1443" t="s">
        <v>8</v>
      </c>
      <c r="O1443" t="s">
        <v>110</v>
      </c>
      <c r="P1443" t="s">
        <v>50</v>
      </c>
      <c r="Q1443" t="s">
        <v>7680</v>
      </c>
      <c r="R1443" t="str">
        <f t="shared" si="114"/>
        <v>Dramas</v>
      </c>
    </row>
    <row r="1444" spans="1:18" x14ac:dyDescent="0.2">
      <c r="A1444" t="s">
        <v>7681</v>
      </c>
      <c r="B1444" t="s">
        <v>1</v>
      </c>
      <c r="C1444" t="str">
        <f t="shared" si="110"/>
        <v>The Silence of the Marsh</v>
      </c>
      <c r="D1444" t="s">
        <v>7682</v>
      </c>
      <c r="E1444" t="s">
        <v>7683</v>
      </c>
      <c r="F1444" t="str">
        <f t="shared" si="112"/>
        <v>Pedro Alonso</v>
      </c>
      <c r="G1444" t="s">
        <v>7684</v>
      </c>
      <c r="H1444" t="s">
        <v>312</v>
      </c>
      <c r="I1444" t="str">
        <f t="shared" si="113"/>
        <v>Spain</v>
      </c>
      <c r="J1444" t="str">
        <f>TRIM(Table1[[#This Row],[Oldest Country]])</f>
        <v>Spain</v>
      </c>
      <c r="K1444" s="17">
        <v>43943</v>
      </c>
      <c r="L1444" s="17" t="str">
        <f t="shared" si="111"/>
        <v>Wed</v>
      </c>
      <c r="M1444" s="17">
        <v>2019</v>
      </c>
      <c r="N1444" t="s">
        <v>8</v>
      </c>
      <c r="O1444" t="s">
        <v>202</v>
      </c>
      <c r="P1444" t="s">
        <v>266</v>
      </c>
      <c r="Q1444" t="s">
        <v>7685</v>
      </c>
      <c r="R1444" t="str">
        <f t="shared" si="114"/>
        <v>International Movies</v>
      </c>
    </row>
    <row r="1445" spans="1:18" x14ac:dyDescent="0.2">
      <c r="A1445" t="s">
        <v>7686</v>
      </c>
      <c r="B1445" t="s">
        <v>1</v>
      </c>
      <c r="C1445" t="str">
        <f t="shared" si="110"/>
        <v>The Willoughbys</v>
      </c>
      <c r="D1445" t="s">
        <v>7687</v>
      </c>
      <c r="E1445" t="s">
        <v>7688</v>
      </c>
      <c r="F1445" t="str">
        <f t="shared" si="112"/>
        <v>Will Forte</v>
      </c>
      <c r="G1445" t="s">
        <v>7689</v>
      </c>
      <c r="H1445" t="s">
        <v>3563</v>
      </c>
      <c r="I1445" t="str">
        <f t="shared" si="113"/>
        <v>Canada</v>
      </c>
      <c r="J1445" t="str">
        <f>TRIM(Table1[[#This Row],[Oldest Country]])</f>
        <v>Canada</v>
      </c>
      <c r="K1445" s="17">
        <v>43943</v>
      </c>
      <c r="L1445" s="17" t="str">
        <f t="shared" si="111"/>
        <v>Wed</v>
      </c>
      <c r="M1445" s="17">
        <v>2020</v>
      </c>
      <c r="N1445" t="s">
        <v>17</v>
      </c>
      <c r="O1445" t="s">
        <v>276</v>
      </c>
      <c r="P1445" t="s">
        <v>54</v>
      </c>
      <c r="Q1445" t="s">
        <v>7690</v>
      </c>
      <c r="R1445" t="str">
        <f t="shared" si="114"/>
        <v>Children &amp; Family Movies</v>
      </c>
    </row>
    <row r="1446" spans="1:18" x14ac:dyDescent="0.2">
      <c r="A1446" t="s">
        <v>7691</v>
      </c>
      <c r="B1446" t="s">
        <v>6</v>
      </c>
      <c r="C1446" t="str">
        <f t="shared" si="110"/>
        <v>Middleditch &amp; Schwartz</v>
      </c>
      <c r="D1446" t="s">
        <v>7692</v>
      </c>
      <c r="E1446" t="s">
        <v>7693</v>
      </c>
      <c r="F1446" t="str">
        <f t="shared" si="112"/>
        <v>Thomas Middleditch</v>
      </c>
      <c r="G1446" t="s">
        <v>7694</v>
      </c>
      <c r="H1446" t="s">
        <v>2</v>
      </c>
      <c r="I1446" t="str">
        <f t="shared" si="113"/>
        <v>United States</v>
      </c>
      <c r="J1446" t="str">
        <f>TRIM(Table1[[#This Row],[Oldest Country]])</f>
        <v>United States</v>
      </c>
      <c r="K1446" s="17">
        <v>43942</v>
      </c>
      <c r="L1446" s="17" t="str">
        <f t="shared" si="111"/>
        <v>Tue</v>
      </c>
      <c r="M1446" s="17">
        <v>2020</v>
      </c>
      <c r="N1446" t="s">
        <v>8</v>
      </c>
      <c r="O1446" t="s">
        <v>12</v>
      </c>
      <c r="P1446" t="s">
        <v>103</v>
      </c>
      <c r="Q1446" t="s">
        <v>7695</v>
      </c>
      <c r="R1446" t="str">
        <f t="shared" si="114"/>
        <v>TV Comedies</v>
      </c>
    </row>
    <row r="1447" spans="1:18" x14ac:dyDescent="0.2">
      <c r="A1447" t="s">
        <v>7696</v>
      </c>
      <c r="B1447" t="s">
        <v>1</v>
      </c>
      <c r="C1447" t="str">
        <f t="shared" si="110"/>
        <v>Varane Avashyamund</v>
      </c>
      <c r="D1447" t="s">
        <v>7697</v>
      </c>
      <c r="E1447" t="s">
        <v>7698</v>
      </c>
      <c r="F1447" t="str">
        <f t="shared" si="112"/>
        <v>Shobana</v>
      </c>
      <c r="G1447" t="s">
        <v>7699</v>
      </c>
      <c r="H1447" t="s">
        <v>14</v>
      </c>
      <c r="I1447" t="str">
        <f t="shared" si="113"/>
        <v>India</v>
      </c>
      <c r="J1447" t="str">
        <f>TRIM(Table1[[#This Row],[Oldest Country]])</f>
        <v>India</v>
      </c>
      <c r="K1447" s="17">
        <v>43941</v>
      </c>
      <c r="L1447" s="17" t="str">
        <f t="shared" si="111"/>
        <v>Mon</v>
      </c>
      <c r="M1447" s="17">
        <v>2020</v>
      </c>
      <c r="N1447" t="s">
        <v>33</v>
      </c>
      <c r="O1447" t="s">
        <v>7700</v>
      </c>
      <c r="P1447" t="s">
        <v>250</v>
      </c>
      <c r="Q1447" t="s">
        <v>7701</v>
      </c>
      <c r="R1447" t="str">
        <f t="shared" si="114"/>
        <v>Comedies</v>
      </c>
    </row>
    <row r="1448" spans="1:18" x14ac:dyDescent="0.2">
      <c r="A1448" t="s">
        <v>7702</v>
      </c>
      <c r="B1448" t="s">
        <v>1</v>
      </c>
      <c r="C1448" t="str">
        <f t="shared" si="110"/>
        <v>Babamƒ±n Ceketi</v>
      </c>
      <c r="D1448" t="s">
        <v>7703</v>
      </c>
      <c r="E1448" t="s">
        <v>7704</v>
      </c>
      <c r="F1448" t="str">
        <f t="shared" si="112"/>
        <v>M√ºfit Can Sa√ßƒ±ntƒ±</v>
      </c>
      <c r="G1448" t="s">
        <v>7705</v>
      </c>
      <c r="H1448" t="s">
        <v>63</v>
      </c>
      <c r="I1448" t="str">
        <f t="shared" si="113"/>
        <v>Turkey</v>
      </c>
      <c r="J1448" t="str">
        <f>TRIM(Table1[[#This Row],[Oldest Country]])</f>
        <v>Turkey</v>
      </c>
      <c r="K1448" s="17">
        <v>43938</v>
      </c>
      <c r="L1448" s="17" t="str">
        <f t="shared" si="111"/>
        <v>Fri</v>
      </c>
      <c r="M1448" s="17">
        <v>2018</v>
      </c>
      <c r="N1448" t="s">
        <v>8</v>
      </c>
      <c r="O1448" t="s">
        <v>495</v>
      </c>
      <c r="P1448" t="s">
        <v>66</v>
      </c>
      <c r="Q1448" t="s">
        <v>7706</v>
      </c>
      <c r="R1448" t="str">
        <f t="shared" si="114"/>
        <v>Comedies</v>
      </c>
    </row>
    <row r="1449" spans="1:18" x14ac:dyDescent="0.2">
      <c r="A1449" t="s">
        <v>7707</v>
      </c>
      <c r="B1449" t="s">
        <v>1</v>
      </c>
      <c r="C1449" t="str">
        <f t="shared" si="110"/>
        <v>Earth and Blood</v>
      </c>
      <c r="D1449" t="s">
        <v>7708</v>
      </c>
      <c r="E1449" t="s">
        <v>11</v>
      </c>
      <c r="F1449" t="str">
        <f t="shared" si="112"/>
        <v>Sami Bouajila</v>
      </c>
      <c r="G1449" t="s">
        <v>7709</v>
      </c>
      <c r="H1449" t="s">
        <v>1393</v>
      </c>
      <c r="I1449" t="str">
        <f t="shared" si="113"/>
        <v>France</v>
      </c>
      <c r="J1449" t="str">
        <f>TRIM(Table1[[#This Row],[Oldest Country]])</f>
        <v>France</v>
      </c>
      <c r="K1449" s="17">
        <v>43938</v>
      </c>
      <c r="L1449" s="17" t="str">
        <f t="shared" si="111"/>
        <v>Fri</v>
      </c>
      <c r="M1449" s="17">
        <v>2020</v>
      </c>
      <c r="N1449" t="s">
        <v>8</v>
      </c>
      <c r="O1449" t="s">
        <v>1176</v>
      </c>
      <c r="P1449" t="s">
        <v>109</v>
      </c>
      <c r="Q1449" t="s">
        <v>7710</v>
      </c>
      <c r="R1449" t="str">
        <f t="shared" si="114"/>
        <v>Dramas</v>
      </c>
    </row>
    <row r="1450" spans="1:18" x14ac:dyDescent="0.2">
      <c r="A1450" t="s">
        <v>7711</v>
      </c>
      <c r="B1450" t="s">
        <v>1</v>
      </c>
      <c r="C1450" t="str">
        <f t="shared" si="110"/>
        <v>Rising High</v>
      </c>
      <c r="D1450" t="s">
        <v>7712</v>
      </c>
      <c r="E1450" t="s">
        <v>7713</v>
      </c>
      <c r="F1450" t="str">
        <f t="shared" si="112"/>
        <v>David Kross</v>
      </c>
      <c r="G1450" t="s">
        <v>7714</v>
      </c>
      <c r="H1450" t="s">
        <v>1188</v>
      </c>
      <c r="I1450" t="str">
        <f t="shared" si="113"/>
        <v>Germany</v>
      </c>
      <c r="J1450" t="str">
        <f>TRIM(Table1[[#This Row],[Oldest Country]])</f>
        <v>Germany</v>
      </c>
      <c r="K1450" s="17">
        <v>43938</v>
      </c>
      <c r="L1450" s="17" t="str">
        <f t="shared" si="111"/>
        <v>Fri</v>
      </c>
      <c r="M1450" s="17">
        <v>2020</v>
      </c>
      <c r="N1450" t="s">
        <v>8</v>
      </c>
      <c r="O1450" t="s">
        <v>211</v>
      </c>
      <c r="P1450" t="s">
        <v>50</v>
      </c>
      <c r="Q1450" t="s">
        <v>7715</v>
      </c>
      <c r="R1450" t="str">
        <f t="shared" si="114"/>
        <v>Dramas</v>
      </c>
    </row>
    <row r="1451" spans="1:18" x14ac:dyDescent="0.2">
      <c r="A1451" t="s">
        <v>7716</v>
      </c>
      <c r="B1451" t="s">
        <v>1</v>
      </c>
      <c r="C1451" t="str">
        <f t="shared" si="110"/>
        <v>Sergio</v>
      </c>
      <c r="D1451" t="s">
        <v>7717</v>
      </c>
      <c r="E1451" t="s">
        <v>7718</v>
      </c>
      <c r="F1451" t="str">
        <f t="shared" si="112"/>
        <v>Wagner Moura</v>
      </c>
      <c r="G1451" t="s">
        <v>7719</v>
      </c>
      <c r="H1451" t="s">
        <v>2</v>
      </c>
      <c r="I1451" t="str">
        <f t="shared" si="113"/>
        <v>United States</v>
      </c>
      <c r="J1451" t="str">
        <f>TRIM(Table1[[#This Row],[Oldest Country]])</f>
        <v>United States</v>
      </c>
      <c r="K1451" s="17">
        <v>43938</v>
      </c>
      <c r="L1451" s="17" t="str">
        <f t="shared" si="111"/>
        <v>Fri</v>
      </c>
      <c r="M1451" s="17">
        <v>2020</v>
      </c>
      <c r="N1451" t="s">
        <v>154</v>
      </c>
      <c r="O1451" t="s">
        <v>315</v>
      </c>
      <c r="P1451" t="s">
        <v>652</v>
      </c>
      <c r="Q1451" t="s">
        <v>7720</v>
      </c>
      <c r="R1451" t="str">
        <f t="shared" si="114"/>
        <v>Dramas</v>
      </c>
    </row>
    <row r="1452" spans="1:18" x14ac:dyDescent="0.2">
      <c r="A1452" t="s">
        <v>7721</v>
      </c>
      <c r="B1452" t="s">
        <v>1</v>
      </c>
      <c r="C1452" t="str">
        <f t="shared" si="110"/>
        <v>The Legacy of the Bones</v>
      </c>
      <c r="D1452" t="s">
        <v>7722</v>
      </c>
      <c r="E1452" t="s">
        <v>6277</v>
      </c>
      <c r="F1452" t="str">
        <f t="shared" si="112"/>
        <v>Marta Etura</v>
      </c>
      <c r="G1452" t="s">
        <v>7723</v>
      </c>
      <c r="H1452" t="s">
        <v>6279</v>
      </c>
      <c r="I1452" t="str">
        <f t="shared" si="113"/>
        <v>Spain</v>
      </c>
      <c r="J1452" t="str">
        <f>TRIM(Table1[[#This Row],[Oldest Country]])</f>
        <v>Spain</v>
      </c>
      <c r="K1452" s="17">
        <v>43938</v>
      </c>
      <c r="L1452" s="17" t="str">
        <f t="shared" si="111"/>
        <v>Fri</v>
      </c>
      <c r="M1452" s="17">
        <v>2019</v>
      </c>
      <c r="N1452" t="s">
        <v>8</v>
      </c>
      <c r="O1452" t="s">
        <v>384</v>
      </c>
      <c r="P1452" t="s">
        <v>266</v>
      </c>
      <c r="Q1452" t="s">
        <v>7724</v>
      </c>
      <c r="R1452" t="str">
        <f t="shared" si="114"/>
        <v>International Movies</v>
      </c>
    </row>
    <row r="1453" spans="1:18" x14ac:dyDescent="0.2">
      <c r="A1453" t="s">
        <v>7725</v>
      </c>
      <c r="B1453" t="s">
        <v>1</v>
      </c>
      <c r="C1453" t="str">
        <f t="shared" si="110"/>
        <v>Alel√≠</v>
      </c>
      <c r="D1453" t="s">
        <v>7726</v>
      </c>
      <c r="E1453" t="s">
        <v>7727</v>
      </c>
      <c r="F1453" t="str">
        <f t="shared" si="112"/>
        <v>N√©stor Guzzini</v>
      </c>
      <c r="G1453" t="s">
        <v>7728</v>
      </c>
      <c r="H1453" t="s">
        <v>7729</v>
      </c>
      <c r="I1453" t="str">
        <f t="shared" si="113"/>
        <v>Uruguay</v>
      </c>
      <c r="J1453" t="str">
        <f>TRIM(Table1[[#This Row],[Oldest Country]])</f>
        <v>Uruguay</v>
      </c>
      <c r="K1453" s="17">
        <v>43937</v>
      </c>
      <c r="L1453" s="17" t="str">
        <f t="shared" si="111"/>
        <v>Thu</v>
      </c>
      <c r="M1453" s="17">
        <v>2019</v>
      </c>
      <c r="N1453" t="s">
        <v>8</v>
      </c>
      <c r="O1453" t="s">
        <v>183</v>
      </c>
      <c r="P1453" t="s">
        <v>250</v>
      </c>
      <c r="Q1453" t="s">
        <v>7730</v>
      </c>
      <c r="R1453" t="str">
        <f t="shared" si="114"/>
        <v>Comedies</v>
      </c>
    </row>
    <row r="1454" spans="1:18" x14ac:dyDescent="0.2">
      <c r="A1454" t="s">
        <v>7731</v>
      </c>
      <c r="B1454" t="s">
        <v>6</v>
      </c>
      <c r="C1454" t="str">
        <f t="shared" si="110"/>
        <v xml:space="preserve">Fary </v>
      </c>
      <c r="D1454" t="s">
        <v>7732</v>
      </c>
      <c r="E1454" t="s">
        <v>7733</v>
      </c>
      <c r="F1454" t="str">
        <f t="shared" si="112"/>
        <v>Fary</v>
      </c>
      <c r="G1454" t="s">
        <v>7734</v>
      </c>
      <c r="H1454" t="s">
        <v>275</v>
      </c>
      <c r="I1454" t="str">
        <f t="shared" si="113"/>
        <v>France</v>
      </c>
      <c r="J1454" t="str">
        <f>TRIM(Table1[[#This Row],[Oldest Country]])</f>
        <v>France</v>
      </c>
      <c r="K1454" s="17">
        <v>43937</v>
      </c>
      <c r="L1454" s="17" t="str">
        <f t="shared" si="111"/>
        <v>Thu</v>
      </c>
      <c r="M1454" s="17">
        <v>2020</v>
      </c>
      <c r="N1454" t="s">
        <v>8</v>
      </c>
      <c r="O1454" t="s">
        <v>9</v>
      </c>
      <c r="P1454" t="s">
        <v>7735</v>
      </c>
      <c r="Q1454" t="s">
        <v>7736</v>
      </c>
      <c r="R1454" t="str">
        <f t="shared" si="114"/>
        <v>International TV Shows</v>
      </c>
    </row>
    <row r="1455" spans="1:18" x14ac:dyDescent="0.2">
      <c r="A1455" t="s">
        <v>7737</v>
      </c>
      <c r="B1455" t="s">
        <v>1</v>
      </c>
      <c r="C1455" t="str">
        <f t="shared" si="110"/>
        <v>Hail, Caesar!</v>
      </c>
      <c r="D1455" t="s">
        <v>7738</v>
      </c>
      <c r="E1455" t="s">
        <v>7739</v>
      </c>
      <c r="F1455" t="str">
        <f t="shared" si="112"/>
        <v>Josh Brolin</v>
      </c>
      <c r="G1455" t="s">
        <v>7740</v>
      </c>
      <c r="H1455" t="s">
        <v>7741</v>
      </c>
      <c r="I1455" t="str">
        <f t="shared" si="113"/>
        <v>United States</v>
      </c>
      <c r="J1455" t="str">
        <f>TRIM(Table1[[#This Row],[Oldest Country]])</f>
        <v>United States</v>
      </c>
      <c r="K1455" s="17">
        <v>43937</v>
      </c>
      <c r="L1455" s="17" t="str">
        <f t="shared" si="111"/>
        <v>Thu</v>
      </c>
      <c r="M1455" s="17">
        <v>2016</v>
      </c>
      <c r="N1455" t="s">
        <v>3</v>
      </c>
      <c r="O1455" t="s">
        <v>100</v>
      </c>
      <c r="P1455" t="s">
        <v>86</v>
      </c>
      <c r="Q1455" t="s">
        <v>7742</v>
      </c>
      <c r="R1455" t="str">
        <f t="shared" si="114"/>
        <v>Comedies</v>
      </c>
    </row>
    <row r="1456" spans="1:18" x14ac:dyDescent="0.2">
      <c r="A1456" t="s">
        <v>7743</v>
      </c>
      <c r="B1456" t="s">
        <v>1</v>
      </c>
      <c r="C1456" t="str">
        <f t="shared" si="110"/>
        <v>Jem and the Holograms</v>
      </c>
      <c r="D1456" t="s">
        <v>7744</v>
      </c>
      <c r="E1456" t="s">
        <v>7745</v>
      </c>
      <c r="F1456" t="str">
        <f t="shared" si="112"/>
        <v>Aubrey Peeples</v>
      </c>
      <c r="G1456" t="s">
        <v>7746</v>
      </c>
      <c r="H1456" t="s">
        <v>2</v>
      </c>
      <c r="I1456" t="str">
        <f t="shared" si="113"/>
        <v>United States</v>
      </c>
      <c r="J1456" t="str">
        <f>TRIM(Table1[[#This Row],[Oldest Country]])</f>
        <v>United States</v>
      </c>
      <c r="K1456" s="17">
        <v>43937</v>
      </c>
      <c r="L1456" s="17" t="str">
        <f t="shared" si="111"/>
        <v>Thu</v>
      </c>
      <c r="M1456" s="17">
        <v>2015</v>
      </c>
      <c r="N1456" t="s">
        <v>17</v>
      </c>
      <c r="O1456" t="s">
        <v>315</v>
      </c>
      <c r="P1456" t="s">
        <v>7747</v>
      </c>
      <c r="Q1456" t="s">
        <v>7748</v>
      </c>
      <c r="R1456" t="str">
        <f t="shared" si="114"/>
        <v>Children &amp; Family Movies</v>
      </c>
    </row>
    <row r="1457" spans="1:18" x14ac:dyDescent="0.2">
      <c r="A1457" t="s">
        <v>7749</v>
      </c>
      <c r="B1457" t="s">
        <v>1</v>
      </c>
      <c r="C1457" t="str">
        <f t="shared" si="110"/>
        <v>Maur√≠cio Meirelles</v>
      </c>
      <c r="D1457" t="s">
        <v>7750</v>
      </c>
      <c r="E1457" t="s">
        <v>7751</v>
      </c>
      <c r="F1457" t="str">
        <f t="shared" si="112"/>
        <v>Maur√≠cio Meirelles</v>
      </c>
      <c r="G1457" t="s">
        <v>7752</v>
      </c>
      <c r="H1457" t="s">
        <v>929</v>
      </c>
      <c r="I1457" t="str">
        <f t="shared" si="113"/>
        <v>Brazil</v>
      </c>
      <c r="J1457" t="str">
        <f>TRIM(Table1[[#This Row],[Oldest Country]])</f>
        <v>Brazil</v>
      </c>
      <c r="K1457" s="17">
        <v>43937</v>
      </c>
      <c r="L1457" s="17" t="str">
        <f t="shared" si="111"/>
        <v>Thu</v>
      </c>
      <c r="M1457" s="17">
        <v>2020</v>
      </c>
      <c r="N1457" t="s">
        <v>8</v>
      </c>
      <c r="O1457" t="s">
        <v>370</v>
      </c>
      <c r="P1457" t="s">
        <v>851</v>
      </c>
      <c r="Q1457" t="s">
        <v>7753</v>
      </c>
      <c r="R1457" t="str">
        <f t="shared" si="114"/>
        <v>Stand-Up Comedy</v>
      </c>
    </row>
    <row r="1458" spans="1:18" x14ac:dyDescent="0.2">
      <c r="A1458" t="s">
        <v>7754</v>
      </c>
      <c r="B1458" t="s">
        <v>1</v>
      </c>
      <c r="C1458" t="str">
        <f t="shared" si="110"/>
        <v>Puerto Ricans in Paris</v>
      </c>
      <c r="D1458" t="s">
        <v>7755</v>
      </c>
      <c r="E1458" t="s">
        <v>7756</v>
      </c>
      <c r="F1458" t="str">
        <f t="shared" si="112"/>
        <v>Luis Guzm√°n</v>
      </c>
      <c r="G1458" t="s">
        <v>7757</v>
      </c>
      <c r="H1458" t="s">
        <v>2</v>
      </c>
      <c r="I1458" t="str">
        <f t="shared" si="113"/>
        <v>United States</v>
      </c>
      <c r="J1458" t="str">
        <f>TRIM(Table1[[#This Row],[Oldest Country]])</f>
        <v>United States</v>
      </c>
      <c r="K1458" s="17">
        <v>43937</v>
      </c>
      <c r="L1458" s="17" t="str">
        <f t="shared" si="111"/>
        <v>Thu</v>
      </c>
      <c r="M1458" s="17">
        <v>2015</v>
      </c>
      <c r="N1458" t="s">
        <v>154</v>
      </c>
      <c r="O1458" t="s">
        <v>436</v>
      </c>
      <c r="P1458" t="s">
        <v>86</v>
      </c>
      <c r="Q1458" t="s">
        <v>7758</v>
      </c>
      <c r="R1458" t="str">
        <f t="shared" si="114"/>
        <v>Comedies</v>
      </c>
    </row>
    <row r="1459" spans="1:18" x14ac:dyDescent="0.2">
      <c r="A1459" t="s">
        <v>7759</v>
      </c>
      <c r="B1459" t="s">
        <v>1</v>
      </c>
      <c r="C1459" t="str">
        <f t="shared" si="110"/>
        <v>Stunt School</v>
      </c>
      <c r="D1459" t="s">
        <v>7760</v>
      </c>
      <c r="E1459" t="s">
        <v>7761</v>
      </c>
      <c r="F1459" t="str">
        <f t="shared" si="112"/>
        <v>Aslƒ± ƒ∞nandƒ±k</v>
      </c>
      <c r="G1459" t="s">
        <v>7762</v>
      </c>
      <c r="H1459" t="s">
        <v>63</v>
      </c>
      <c r="I1459" t="str">
        <f t="shared" si="113"/>
        <v>Turkey</v>
      </c>
      <c r="J1459" t="str">
        <f>TRIM(Table1[[#This Row],[Oldest Country]])</f>
        <v>Turkey</v>
      </c>
      <c r="K1459" s="17">
        <v>43937</v>
      </c>
      <c r="L1459" s="17" t="str">
        <f t="shared" si="111"/>
        <v>Thu</v>
      </c>
      <c r="M1459" s="17">
        <v>2019</v>
      </c>
      <c r="N1459" t="s">
        <v>234</v>
      </c>
      <c r="O1459" t="s">
        <v>211</v>
      </c>
      <c r="P1459" t="s">
        <v>7336</v>
      </c>
      <c r="Q1459" t="s">
        <v>7763</v>
      </c>
      <c r="R1459" t="str">
        <f t="shared" si="114"/>
        <v>Children &amp; Family Movies</v>
      </c>
    </row>
    <row r="1460" spans="1:18" x14ac:dyDescent="0.2">
      <c r="A1460" t="s">
        <v>7764</v>
      </c>
      <c r="B1460" t="s">
        <v>1</v>
      </c>
      <c r="C1460" t="str">
        <f t="shared" si="110"/>
        <v>For the Broken Hearted</v>
      </c>
      <c r="D1460" t="s">
        <v>7765</v>
      </c>
      <c r="E1460" t="s">
        <v>7766</v>
      </c>
      <c r="F1460" t="str">
        <f t="shared" si="112"/>
        <v>Yassi Pressman</v>
      </c>
      <c r="G1460" t="s">
        <v>7767</v>
      </c>
      <c r="H1460" t="s">
        <v>1823</v>
      </c>
      <c r="I1460" t="str">
        <f t="shared" si="113"/>
        <v>Philippines</v>
      </c>
      <c r="J1460" t="str">
        <f>TRIM(Table1[[#This Row],[Oldest Country]])</f>
        <v>Philippines</v>
      </c>
      <c r="K1460" s="17">
        <v>43936</v>
      </c>
      <c r="L1460" s="17" t="str">
        <f t="shared" si="111"/>
        <v>Wed</v>
      </c>
      <c r="M1460" s="17">
        <v>2018</v>
      </c>
      <c r="N1460" t="s">
        <v>33</v>
      </c>
      <c r="O1460" t="s">
        <v>202</v>
      </c>
      <c r="P1460" t="s">
        <v>278</v>
      </c>
      <c r="Q1460" t="s">
        <v>7768</v>
      </c>
      <c r="R1460" t="str">
        <f t="shared" si="114"/>
        <v>Dramas</v>
      </c>
    </row>
    <row r="1461" spans="1:18" x14ac:dyDescent="0.2">
      <c r="A1461" t="s">
        <v>7769</v>
      </c>
      <c r="B1461" t="s">
        <v>1</v>
      </c>
      <c r="C1461" t="str">
        <f t="shared" si="110"/>
        <v>Mischief</v>
      </c>
      <c r="D1461" t="s">
        <v>7770</v>
      </c>
      <c r="E1461" t="s">
        <v>7771</v>
      </c>
      <c r="F1461" t="str">
        <f t="shared" si="112"/>
        <v>Suraj Venjaramoodu</v>
      </c>
      <c r="G1461" t="s">
        <v>7772</v>
      </c>
      <c r="H1461" t="s">
        <v>14</v>
      </c>
      <c r="I1461" t="str">
        <f t="shared" si="113"/>
        <v>India</v>
      </c>
      <c r="J1461" t="str">
        <f>TRIM(Table1[[#This Row],[Oldest Country]])</f>
        <v>India</v>
      </c>
      <c r="K1461" s="17">
        <v>43936</v>
      </c>
      <c r="L1461" s="17" t="str">
        <f t="shared" si="111"/>
        <v>Wed</v>
      </c>
      <c r="M1461" s="17">
        <v>2019</v>
      </c>
      <c r="N1461" t="s">
        <v>53</v>
      </c>
      <c r="O1461" t="s">
        <v>422</v>
      </c>
      <c r="P1461" t="s">
        <v>337</v>
      </c>
      <c r="Q1461" t="s">
        <v>7773</v>
      </c>
      <c r="R1461" t="str">
        <f t="shared" si="114"/>
        <v>Comedies</v>
      </c>
    </row>
    <row r="1462" spans="1:18" x14ac:dyDescent="0.2">
      <c r="A1462" t="s">
        <v>7774</v>
      </c>
      <c r="B1462" t="s">
        <v>1</v>
      </c>
      <c r="C1462" t="str">
        <f t="shared" si="110"/>
        <v>World Famous Lover</v>
      </c>
      <c r="D1462" t="s">
        <v>7775</v>
      </c>
      <c r="E1462" t="s">
        <v>7776</v>
      </c>
      <c r="F1462" t="str">
        <f t="shared" si="112"/>
        <v>Vijay Deverakonda</v>
      </c>
      <c r="G1462" t="s">
        <v>7777</v>
      </c>
      <c r="H1462" t="s">
        <v>14</v>
      </c>
      <c r="I1462" t="str">
        <f t="shared" si="113"/>
        <v>India</v>
      </c>
      <c r="J1462" t="str">
        <f>TRIM(Table1[[#This Row],[Oldest Country]])</f>
        <v>India</v>
      </c>
      <c r="K1462" s="17">
        <v>43936</v>
      </c>
      <c r="L1462" s="17" t="str">
        <f t="shared" si="111"/>
        <v>Wed</v>
      </c>
      <c r="M1462" s="17">
        <v>2020</v>
      </c>
      <c r="N1462" t="s">
        <v>8</v>
      </c>
      <c r="O1462" t="s">
        <v>79</v>
      </c>
      <c r="P1462" t="s">
        <v>278</v>
      </c>
      <c r="Q1462" t="s">
        <v>7778</v>
      </c>
      <c r="R1462" t="str">
        <f t="shared" si="114"/>
        <v>Dramas</v>
      </c>
    </row>
    <row r="1463" spans="1:18" x14ac:dyDescent="0.2">
      <c r="A1463" t="s">
        <v>7779</v>
      </c>
      <c r="B1463" t="s">
        <v>1</v>
      </c>
      <c r="C1463" t="str">
        <f t="shared" si="110"/>
        <v>Chris D'Elia</v>
      </c>
      <c r="D1463" t="s">
        <v>7780</v>
      </c>
      <c r="E1463" t="s">
        <v>7781</v>
      </c>
      <c r="F1463" t="str">
        <f t="shared" si="112"/>
        <v>Chris D'Elia</v>
      </c>
      <c r="G1463" t="s">
        <v>7782</v>
      </c>
      <c r="H1463" t="s">
        <v>2</v>
      </c>
      <c r="I1463" t="str">
        <f t="shared" si="113"/>
        <v>United States</v>
      </c>
      <c r="J1463" t="str">
        <f>TRIM(Table1[[#This Row],[Oldest Country]])</f>
        <v>United States</v>
      </c>
      <c r="K1463" s="17">
        <v>43935</v>
      </c>
      <c r="L1463" s="17" t="str">
        <f t="shared" si="111"/>
        <v>Tue</v>
      </c>
      <c r="M1463" s="17">
        <v>2020</v>
      </c>
      <c r="N1463" t="s">
        <v>8</v>
      </c>
      <c r="O1463" t="s">
        <v>2959</v>
      </c>
      <c r="P1463" t="s">
        <v>851</v>
      </c>
      <c r="Q1463" t="s">
        <v>7783</v>
      </c>
      <c r="R1463" t="str">
        <f t="shared" si="114"/>
        <v>Stand-Up Comedy</v>
      </c>
    </row>
    <row r="1464" spans="1:18" x14ac:dyDescent="0.2">
      <c r="A1464" t="s">
        <v>7784</v>
      </c>
      <c r="B1464" t="s">
        <v>1</v>
      </c>
      <c r="C1464" t="str">
        <f t="shared" si="110"/>
        <v>New Money</v>
      </c>
      <c r="D1464" t="s">
        <v>7785</v>
      </c>
      <c r="E1464" t="s">
        <v>5010</v>
      </c>
      <c r="F1464" t="str">
        <f t="shared" si="112"/>
        <v>Jemima Osunde</v>
      </c>
      <c r="G1464" t="s">
        <v>7786</v>
      </c>
      <c r="H1464" t="s">
        <v>166</v>
      </c>
      <c r="I1464" t="str">
        <f t="shared" si="113"/>
        <v>Nigeria</v>
      </c>
      <c r="J1464" t="str">
        <f>TRIM(Table1[[#This Row],[Oldest Country]])</f>
        <v>Nigeria</v>
      </c>
      <c r="K1464" s="17">
        <v>43935</v>
      </c>
      <c r="L1464" s="17" t="str">
        <f t="shared" si="111"/>
        <v>Tue</v>
      </c>
      <c r="M1464" s="17">
        <v>2018</v>
      </c>
      <c r="N1464" t="s">
        <v>33</v>
      </c>
      <c r="O1464" t="s">
        <v>625</v>
      </c>
      <c r="P1464" t="s">
        <v>50</v>
      </c>
      <c r="Q1464" t="s">
        <v>7787</v>
      </c>
      <c r="R1464" t="str">
        <f t="shared" si="114"/>
        <v>Dramas</v>
      </c>
    </row>
    <row r="1465" spans="1:18" x14ac:dyDescent="0.2">
      <c r="A1465" t="s">
        <v>7788</v>
      </c>
      <c r="B1465" t="s">
        <v>1</v>
      </c>
      <c r="C1465" t="str">
        <f t="shared" si="110"/>
        <v>Moms at War</v>
      </c>
      <c r="D1465" t="s">
        <v>7789</v>
      </c>
      <c r="E1465" t="s">
        <v>7523</v>
      </c>
      <c r="F1465" t="str">
        <f t="shared" si="112"/>
        <v>Omoni Oboli</v>
      </c>
      <c r="G1465" t="s">
        <v>7790</v>
      </c>
      <c r="H1465" t="s">
        <v>166</v>
      </c>
      <c r="I1465" t="str">
        <f t="shared" si="113"/>
        <v>Nigeria</v>
      </c>
      <c r="J1465" t="str">
        <f>TRIM(Table1[[#This Row],[Oldest Country]])</f>
        <v>Nigeria</v>
      </c>
      <c r="K1465" s="17">
        <v>43934</v>
      </c>
      <c r="L1465" s="17" t="str">
        <f t="shared" si="111"/>
        <v>Mon</v>
      </c>
      <c r="M1465" s="17">
        <v>2018</v>
      </c>
      <c r="N1465" t="s">
        <v>33</v>
      </c>
      <c r="O1465" t="s">
        <v>276</v>
      </c>
      <c r="P1465" t="s">
        <v>250</v>
      </c>
      <c r="Q1465" t="s">
        <v>7791</v>
      </c>
      <c r="R1465" t="str">
        <f t="shared" si="114"/>
        <v>Comedies</v>
      </c>
    </row>
    <row r="1466" spans="1:18" x14ac:dyDescent="0.2">
      <c r="A1466" t="s">
        <v>7792</v>
      </c>
      <c r="B1466" t="s">
        <v>1</v>
      </c>
      <c r="C1466" t="str">
        <f t="shared" si="110"/>
        <v>Code 8</v>
      </c>
      <c r="D1466" t="s">
        <v>7793</v>
      </c>
      <c r="E1466" t="s">
        <v>7794</v>
      </c>
      <c r="F1466" t="str">
        <f t="shared" si="112"/>
        <v>Robbie Amell</v>
      </c>
      <c r="G1466" t="s">
        <v>7795</v>
      </c>
      <c r="H1466" t="s">
        <v>508</v>
      </c>
      <c r="I1466" t="str">
        <f t="shared" si="113"/>
        <v>Canada</v>
      </c>
      <c r="J1466" t="str">
        <f>TRIM(Table1[[#This Row],[Oldest Country]])</f>
        <v>Canada</v>
      </c>
      <c r="K1466" s="17">
        <v>43932</v>
      </c>
      <c r="L1466" s="17" t="str">
        <f t="shared" si="111"/>
        <v>Sat</v>
      </c>
      <c r="M1466" s="17">
        <v>2019</v>
      </c>
      <c r="N1466" t="s">
        <v>8</v>
      </c>
      <c r="O1466" t="s">
        <v>140</v>
      </c>
      <c r="P1466" t="s">
        <v>7796</v>
      </c>
      <c r="Q1466" t="s">
        <v>7797</v>
      </c>
      <c r="R1466" t="str">
        <f t="shared" si="114"/>
        <v>Action &amp; Adventure</v>
      </c>
    </row>
    <row r="1467" spans="1:18" x14ac:dyDescent="0.2">
      <c r="A1467" t="s">
        <v>7799</v>
      </c>
      <c r="B1467" t="s">
        <v>1</v>
      </c>
      <c r="C1467" t="str">
        <f t="shared" si="110"/>
        <v>Love Wedding Repeat</v>
      </c>
      <c r="D1467" t="s">
        <v>7800</v>
      </c>
      <c r="E1467" t="s">
        <v>7801</v>
      </c>
      <c r="F1467" t="str">
        <f t="shared" si="112"/>
        <v>Sam Claflin</v>
      </c>
      <c r="G1467" t="s">
        <v>7802</v>
      </c>
      <c r="H1467" t="s">
        <v>7803</v>
      </c>
      <c r="I1467" t="str">
        <f t="shared" si="113"/>
        <v>United Kingdom</v>
      </c>
      <c r="J1467" t="str">
        <f>TRIM(Table1[[#This Row],[Oldest Country]])</f>
        <v>United Kingdom</v>
      </c>
      <c r="K1467" s="17">
        <v>43931</v>
      </c>
      <c r="L1467" s="17" t="str">
        <f t="shared" si="111"/>
        <v>Fri</v>
      </c>
      <c r="M1467" s="17">
        <v>2020</v>
      </c>
      <c r="N1467" t="s">
        <v>8</v>
      </c>
      <c r="O1467" t="s">
        <v>495</v>
      </c>
      <c r="P1467" t="s">
        <v>75</v>
      </c>
      <c r="Q1467" t="s">
        <v>7804</v>
      </c>
      <c r="R1467" t="str">
        <f t="shared" si="114"/>
        <v>Comedies</v>
      </c>
    </row>
    <row r="1468" spans="1:18" x14ac:dyDescent="0.2">
      <c r="A1468" t="s">
        <v>7805</v>
      </c>
      <c r="B1468" t="s">
        <v>1</v>
      </c>
      <c r="C1468" t="str">
        <f t="shared" si="110"/>
        <v>School Life</v>
      </c>
      <c r="D1468" t="s">
        <v>7806</v>
      </c>
      <c r="E1468" t="s">
        <v>7807</v>
      </c>
      <c r="F1468" t="str">
        <f t="shared" si="112"/>
        <v>Zita Hanrot</v>
      </c>
      <c r="G1468" t="s">
        <v>7808</v>
      </c>
      <c r="H1468" t="s">
        <v>275</v>
      </c>
      <c r="I1468" t="str">
        <f t="shared" si="113"/>
        <v>France</v>
      </c>
      <c r="J1468" t="str">
        <f>TRIM(Table1[[#This Row],[Oldest Country]])</f>
        <v>France</v>
      </c>
      <c r="K1468" s="17">
        <v>43931</v>
      </c>
      <c r="L1468" s="17" t="str">
        <f t="shared" si="111"/>
        <v>Fri</v>
      </c>
      <c r="M1468" s="17">
        <v>2019</v>
      </c>
      <c r="N1468" t="s">
        <v>8</v>
      </c>
      <c r="O1468" t="s">
        <v>617</v>
      </c>
      <c r="P1468" t="s">
        <v>250</v>
      </c>
      <c r="Q1468" t="s">
        <v>7809</v>
      </c>
      <c r="R1468" t="str">
        <f t="shared" si="114"/>
        <v>Comedies</v>
      </c>
    </row>
    <row r="1469" spans="1:18" x14ac:dyDescent="0.2">
      <c r="A1469" t="s">
        <v>7810</v>
      </c>
      <c r="B1469" t="s">
        <v>1</v>
      </c>
      <c r="C1469" t="str">
        <f t="shared" si="110"/>
        <v>The Main Event</v>
      </c>
      <c r="D1469" t="s">
        <v>7811</v>
      </c>
      <c r="E1469" t="s">
        <v>7812</v>
      </c>
      <c r="F1469" t="str">
        <f t="shared" si="112"/>
        <v>Seth Carr</v>
      </c>
      <c r="G1469" t="s">
        <v>7813</v>
      </c>
      <c r="H1469" t="s">
        <v>2</v>
      </c>
      <c r="I1469" t="str">
        <f t="shared" si="113"/>
        <v>United States</v>
      </c>
      <c r="J1469" t="str">
        <f>TRIM(Table1[[#This Row],[Oldest Country]])</f>
        <v>United States</v>
      </c>
      <c r="K1469" s="17">
        <v>43931</v>
      </c>
      <c r="L1469" s="17" t="str">
        <f t="shared" si="111"/>
        <v>Fri</v>
      </c>
      <c r="M1469" s="17">
        <v>2020</v>
      </c>
      <c r="N1469" t="s">
        <v>234</v>
      </c>
      <c r="O1469" t="s">
        <v>85</v>
      </c>
      <c r="P1469" t="s">
        <v>1315</v>
      </c>
      <c r="Q1469" t="s">
        <v>7814</v>
      </c>
      <c r="R1469" t="str">
        <f t="shared" si="114"/>
        <v>Children &amp; Family Movies</v>
      </c>
    </row>
    <row r="1470" spans="1:18" x14ac:dyDescent="0.2">
      <c r="A1470" t="s">
        <v>7815</v>
      </c>
      <c r="B1470" t="s">
        <v>6</v>
      </c>
      <c r="C1470" t="str">
        <f t="shared" si="110"/>
        <v>The Trial</v>
      </c>
      <c r="D1470" t="s">
        <v>7816</v>
      </c>
      <c r="E1470" t="s">
        <v>7817</v>
      </c>
      <c r="F1470" t="str">
        <f t="shared" si="112"/>
        <v>Vittoria Puccini</v>
      </c>
      <c r="G1470" t="s">
        <v>7818</v>
      </c>
      <c r="H1470" t="s">
        <v>825</v>
      </c>
      <c r="I1470" t="str">
        <f t="shared" si="113"/>
        <v>Italy</v>
      </c>
      <c r="J1470" t="str">
        <f>TRIM(Table1[[#This Row],[Oldest Country]])</f>
        <v>Italy</v>
      </c>
      <c r="K1470" s="17">
        <v>43931</v>
      </c>
      <c r="L1470" s="17" t="str">
        <f t="shared" si="111"/>
        <v>Fri</v>
      </c>
      <c r="M1470" s="17">
        <v>2019</v>
      </c>
      <c r="N1470" t="s">
        <v>8</v>
      </c>
      <c r="O1470" t="s">
        <v>12</v>
      </c>
      <c r="P1470" t="s">
        <v>669</v>
      </c>
      <c r="Q1470" t="s">
        <v>7819</v>
      </c>
      <c r="R1470" t="str">
        <f t="shared" si="114"/>
        <v>Crime TV Shows</v>
      </c>
    </row>
    <row r="1471" spans="1:18" x14ac:dyDescent="0.2">
      <c r="A1471" t="s">
        <v>7820</v>
      </c>
      <c r="B1471" t="s">
        <v>1</v>
      </c>
      <c r="C1471" t="str">
        <f t="shared" si="110"/>
        <v>Tigertail</v>
      </c>
      <c r="D1471" t="s">
        <v>7821</v>
      </c>
      <c r="E1471" t="s">
        <v>7822</v>
      </c>
      <c r="F1471" t="str">
        <f t="shared" si="112"/>
        <v>Tzi Ma</v>
      </c>
      <c r="G1471" t="s">
        <v>7823</v>
      </c>
      <c r="H1471" t="s">
        <v>2</v>
      </c>
      <c r="I1471" t="str">
        <f t="shared" si="113"/>
        <v>United States</v>
      </c>
      <c r="J1471" t="str">
        <f>TRIM(Table1[[#This Row],[Oldest Country]])</f>
        <v>United States</v>
      </c>
      <c r="K1471" s="17">
        <v>43931</v>
      </c>
      <c r="L1471" s="17" t="str">
        <f t="shared" si="111"/>
        <v>Fri</v>
      </c>
      <c r="M1471" s="17">
        <v>2020</v>
      </c>
      <c r="N1471" t="s">
        <v>17</v>
      </c>
      <c r="O1471" t="s">
        <v>18</v>
      </c>
      <c r="P1471" t="s">
        <v>316</v>
      </c>
      <c r="Q1471" t="s">
        <v>7824</v>
      </c>
      <c r="R1471" t="str">
        <f t="shared" si="114"/>
        <v>Dramas</v>
      </c>
    </row>
    <row r="1472" spans="1:18" x14ac:dyDescent="0.2">
      <c r="A1472" t="s">
        <v>7825</v>
      </c>
      <c r="B1472" t="s">
        <v>1</v>
      </c>
      <c r="C1472" t="str">
        <f t="shared" si="110"/>
        <v>Born Beautiful</v>
      </c>
      <c r="D1472" t="s">
        <v>7826</v>
      </c>
      <c r="E1472" t="s">
        <v>7827</v>
      </c>
      <c r="F1472" t="str">
        <f t="shared" si="112"/>
        <v>Martin del Rosario</v>
      </c>
      <c r="G1472" t="s">
        <v>7828</v>
      </c>
      <c r="H1472" t="s">
        <v>1823</v>
      </c>
      <c r="I1472" t="str">
        <f t="shared" si="113"/>
        <v>Philippines</v>
      </c>
      <c r="J1472" t="str">
        <f>TRIM(Table1[[#This Row],[Oldest Country]])</f>
        <v>Philippines</v>
      </c>
      <c r="K1472" s="17">
        <v>43929</v>
      </c>
      <c r="L1472" s="17" t="str">
        <f t="shared" si="111"/>
        <v>Wed</v>
      </c>
      <c r="M1472" s="17">
        <v>2019</v>
      </c>
      <c r="N1472" t="s">
        <v>8</v>
      </c>
      <c r="O1472" t="s">
        <v>118</v>
      </c>
      <c r="P1472" t="s">
        <v>250</v>
      </c>
      <c r="Q1472" t="s">
        <v>7829</v>
      </c>
      <c r="R1472" t="str">
        <f t="shared" si="114"/>
        <v>Comedies</v>
      </c>
    </row>
    <row r="1473" spans="1:18" x14ac:dyDescent="0.2">
      <c r="A1473" t="s">
        <v>7830</v>
      </c>
      <c r="B1473" t="s">
        <v>1</v>
      </c>
      <c r="C1473" t="str">
        <f t="shared" si="110"/>
        <v>The Last Airbender</v>
      </c>
      <c r="D1473" t="s">
        <v>7831</v>
      </c>
      <c r="E1473" t="s">
        <v>7832</v>
      </c>
      <c r="F1473" t="str">
        <f t="shared" si="112"/>
        <v>Noah Ringer</v>
      </c>
      <c r="G1473" t="s">
        <v>7833</v>
      </c>
      <c r="H1473" t="s">
        <v>2</v>
      </c>
      <c r="I1473" t="str">
        <f t="shared" si="113"/>
        <v>United States</v>
      </c>
      <c r="J1473" t="str">
        <f>TRIM(Table1[[#This Row],[Oldest Country]])</f>
        <v>United States</v>
      </c>
      <c r="K1473" s="17">
        <v>43929</v>
      </c>
      <c r="L1473" s="17" t="str">
        <f t="shared" si="111"/>
        <v>Wed</v>
      </c>
      <c r="M1473" s="17">
        <v>2010</v>
      </c>
      <c r="N1473" t="s">
        <v>17</v>
      </c>
      <c r="O1473" t="s">
        <v>41</v>
      </c>
      <c r="P1473" t="s">
        <v>7834</v>
      </c>
      <c r="Q1473" t="s">
        <v>7835</v>
      </c>
      <c r="R1473" t="str">
        <f t="shared" si="114"/>
        <v>Action &amp; Adventure</v>
      </c>
    </row>
    <row r="1474" spans="1:18" x14ac:dyDescent="0.2">
      <c r="A1474" t="s">
        <v>7836</v>
      </c>
      <c r="B1474" t="s">
        <v>1</v>
      </c>
      <c r="C1474" t="str">
        <f t="shared" ref="C1474:C1537" si="115">IFERROR(LEFT(D1474, FIND(":", D1474)-1), D1474)</f>
        <v>Tiffany Haddish</v>
      </c>
      <c r="D1474" t="s">
        <v>7837</v>
      </c>
      <c r="E1474" t="s">
        <v>7838</v>
      </c>
      <c r="F1474" t="str">
        <f t="shared" si="112"/>
        <v>Tiffany Haddish</v>
      </c>
      <c r="G1474" t="s">
        <v>7839</v>
      </c>
      <c r="H1474" t="s">
        <v>2</v>
      </c>
      <c r="I1474" t="str">
        <f t="shared" si="113"/>
        <v>United States</v>
      </c>
      <c r="J1474" t="str">
        <f>TRIM(Table1[[#This Row],[Oldest Country]])</f>
        <v>United States</v>
      </c>
      <c r="K1474" s="17">
        <v>43928</v>
      </c>
      <c r="L1474" s="17" t="str">
        <f t="shared" ref="L1474:L1537" si="116">TEXT(K:K, "DDD")</f>
        <v>Tue</v>
      </c>
      <c r="M1474" s="17">
        <v>2017</v>
      </c>
      <c r="N1474" t="s">
        <v>8</v>
      </c>
      <c r="O1474" t="s">
        <v>1222</v>
      </c>
      <c r="P1474" t="s">
        <v>851</v>
      </c>
      <c r="Q1474" t="s">
        <v>7840</v>
      </c>
      <c r="R1474" t="str">
        <f t="shared" si="114"/>
        <v>Stand-Up Comedy</v>
      </c>
    </row>
    <row r="1475" spans="1:18" x14ac:dyDescent="0.2">
      <c r="A1475" t="s">
        <v>7841</v>
      </c>
      <c r="B1475" t="s">
        <v>1</v>
      </c>
      <c r="C1475" t="str">
        <f t="shared" si="115"/>
        <v>Mine 9</v>
      </c>
      <c r="D1475" t="s">
        <v>7842</v>
      </c>
      <c r="E1475" t="s">
        <v>7843</v>
      </c>
      <c r="F1475" t="str">
        <f t="shared" ref="F1475:F1538" si="117">IFERROR(LEFT(G1475, FIND(",",G1475)-1),G1475)</f>
        <v>Terry Serpico</v>
      </c>
      <c r="G1475" t="s">
        <v>7844</v>
      </c>
      <c r="H1475" t="s">
        <v>2</v>
      </c>
      <c r="I1475" t="str">
        <f t="shared" ref="I1475:I1538" si="118">IFERROR(LEFT(H1475, FIND(",", H1475) -1), H1475)</f>
        <v>United States</v>
      </c>
      <c r="J1475" t="str">
        <f>TRIM(Table1[[#This Row],[Oldest Country]])</f>
        <v>United States</v>
      </c>
      <c r="K1475" s="17">
        <v>43927</v>
      </c>
      <c r="L1475" s="17" t="str">
        <f t="shared" si="116"/>
        <v>Mon</v>
      </c>
      <c r="M1475" s="17">
        <v>2019</v>
      </c>
      <c r="N1475" t="s">
        <v>8</v>
      </c>
      <c r="O1475" t="s">
        <v>232</v>
      </c>
      <c r="P1475" t="s">
        <v>652</v>
      </c>
      <c r="Q1475" t="s">
        <v>7845</v>
      </c>
      <c r="R1475" t="str">
        <f t="shared" ref="R1475:R1538" si="119">IFERROR(LEFT(P1475, FIND(",", P1475)-1), P1475)</f>
        <v>Dramas</v>
      </c>
    </row>
    <row r="1476" spans="1:18" x14ac:dyDescent="0.2">
      <c r="A1476" t="s">
        <v>7846</v>
      </c>
      <c r="B1476" t="s">
        <v>1</v>
      </c>
      <c r="C1476" t="str">
        <f t="shared" si="115"/>
        <v>The Florida Project</v>
      </c>
      <c r="D1476" t="s">
        <v>7847</v>
      </c>
      <c r="E1476" t="s">
        <v>7848</v>
      </c>
      <c r="F1476" t="str">
        <f t="shared" si="117"/>
        <v>Brooklynn Prince</v>
      </c>
      <c r="G1476" t="s">
        <v>7849</v>
      </c>
      <c r="H1476" t="s">
        <v>2</v>
      </c>
      <c r="I1476" t="str">
        <f t="shared" si="118"/>
        <v>United States</v>
      </c>
      <c r="J1476" t="str">
        <f>TRIM(Table1[[#This Row],[Oldest Country]])</f>
        <v>United States</v>
      </c>
      <c r="K1476" s="17">
        <v>43927</v>
      </c>
      <c r="L1476" s="17" t="str">
        <f t="shared" si="116"/>
        <v>Mon</v>
      </c>
      <c r="M1476" s="17">
        <v>2017</v>
      </c>
      <c r="N1476" t="s">
        <v>154</v>
      </c>
      <c r="O1476" t="s">
        <v>102</v>
      </c>
      <c r="P1476" t="s">
        <v>652</v>
      </c>
      <c r="Q1476" t="s">
        <v>7850</v>
      </c>
      <c r="R1476" t="str">
        <f t="shared" si="119"/>
        <v>Dramas</v>
      </c>
    </row>
    <row r="1477" spans="1:18" x14ac:dyDescent="0.2">
      <c r="A1477" t="s">
        <v>7851</v>
      </c>
      <c r="B1477" t="s">
        <v>1</v>
      </c>
      <c r="C1477" t="str">
        <f t="shared" si="115"/>
        <v>Dark Light</v>
      </c>
      <c r="D1477" t="s">
        <v>7852</v>
      </c>
      <c r="E1477" t="s">
        <v>7853</v>
      </c>
      <c r="F1477" t="str">
        <f t="shared" si="117"/>
        <v>Jessica Madsen</v>
      </c>
      <c r="G1477" t="s">
        <v>7854</v>
      </c>
      <c r="H1477" t="s">
        <v>2</v>
      </c>
      <c r="I1477" t="str">
        <f t="shared" si="118"/>
        <v>United States</v>
      </c>
      <c r="J1477" t="str">
        <f>TRIM(Table1[[#This Row],[Oldest Country]])</f>
        <v>United States</v>
      </c>
      <c r="K1477" s="17">
        <v>43926</v>
      </c>
      <c r="L1477" s="17" t="str">
        <f t="shared" si="116"/>
        <v>Sun</v>
      </c>
      <c r="M1477" s="17">
        <v>2019</v>
      </c>
      <c r="N1477" t="s">
        <v>8</v>
      </c>
      <c r="O1477" t="s">
        <v>4</v>
      </c>
      <c r="P1477" t="s">
        <v>7855</v>
      </c>
      <c r="Q1477" t="s">
        <v>7856</v>
      </c>
      <c r="R1477" t="str">
        <f t="shared" si="119"/>
        <v>Horror Movies</v>
      </c>
    </row>
    <row r="1478" spans="1:18" x14ac:dyDescent="0.2">
      <c r="A1478" t="s">
        <v>7857</v>
      </c>
      <c r="B1478" t="s">
        <v>1</v>
      </c>
      <c r="C1478" t="str">
        <f t="shared" si="115"/>
        <v>The Killing of a Sacred Deer</v>
      </c>
      <c r="D1478" t="s">
        <v>7858</v>
      </c>
      <c r="E1478" t="s">
        <v>7859</v>
      </c>
      <c r="F1478" t="str">
        <f t="shared" si="117"/>
        <v>Colin Farrell</v>
      </c>
      <c r="G1478" t="s">
        <v>7860</v>
      </c>
      <c r="H1478" t="s">
        <v>7861</v>
      </c>
      <c r="I1478" t="str">
        <f t="shared" si="118"/>
        <v>Ireland</v>
      </c>
      <c r="J1478" t="str">
        <f>TRIM(Table1[[#This Row],[Oldest Country]])</f>
        <v>Ireland</v>
      </c>
      <c r="K1478" s="17">
        <v>43926</v>
      </c>
      <c r="L1478" s="17" t="str">
        <f t="shared" si="116"/>
        <v>Sun</v>
      </c>
      <c r="M1478" s="17">
        <v>2017</v>
      </c>
      <c r="N1478" t="s">
        <v>154</v>
      </c>
      <c r="O1478" t="s">
        <v>384</v>
      </c>
      <c r="P1478" t="s">
        <v>1140</v>
      </c>
      <c r="Q1478" t="s">
        <v>7862</v>
      </c>
      <c r="R1478" t="str">
        <f t="shared" si="119"/>
        <v>Dramas</v>
      </c>
    </row>
    <row r="1479" spans="1:18" x14ac:dyDescent="0.2">
      <c r="A1479" t="s">
        <v>7863</v>
      </c>
      <c r="B1479" t="s">
        <v>1</v>
      </c>
      <c r="C1479" t="str">
        <f t="shared" si="115"/>
        <v>Angel Has Fallen</v>
      </c>
      <c r="D1479" t="s">
        <v>7864</v>
      </c>
      <c r="E1479" t="s">
        <v>2086</v>
      </c>
      <c r="F1479" t="str">
        <f t="shared" si="117"/>
        <v>Gerard Butler</v>
      </c>
      <c r="G1479" t="s">
        <v>7865</v>
      </c>
      <c r="H1479" t="s">
        <v>2</v>
      </c>
      <c r="I1479" t="str">
        <f t="shared" si="118"/>
        <v>United States</v>
      </c>
      <c r="J1479" t="str">
        <f>TRIM(Table1[[#This Row],[Oldest Country]])</f>
        <v>United States</v>
      </c>
      <c r="K1479" s="17">
        <v>43925</v>
      </c>
      <c r="L1479" s="17" t="str">
        <f t="shared" si="116"/>
        <v>Sat</v>
      </c>
      <c r="M1479" s="17">
        <v>2019</v>
      </c>
      <c r="N1479" t="s">
        <v>154</v>
      </c>
      <c r="O1479" t="s">
        <v>384</v>
      </c>
      <c r="P1479" t="s">
        <v>156</v>
      </c>
      <c r="Q1479" t="s">
        <v>7866</v>
      </c>
      <c r="R1479" t="str">
        <f t="shared" si="119"/>
        <v>Action &amp; Adventure</v>
      </c>
    </row>
    <row r="1480" spans="1:18" x14ac:dyDescent="0.2">
      <c r="A1480" t="s">
        <v>7867</v>
      </c>
      <c r="B1480" t="s">
        <v>1</v>
      </c>
      <c r="C1480" t="str">
        <f t="shared" si="115"/>
        <v>Coffee &amp; Kareem</v>
      </c>
      <c r="D1480" t="s">
        <v>7868</v>
      </c>
      <c r="E1480" t="s">
        <v>7869</v>
      </c>
      <c r="F1480" t="str">
        <f t="shared" si="117"/>
        <v>Ed Helms</v>
      </c>
      <c r="G1480" t="s">
        <v>7870</v>
      </c>
      <c r="H1480" t="s">
        <v>2</v>
      </c>
      <c r="I1480" t="str">
        <f t="shared" si="118"/>
        <v>United States</v>
      </c>
      <c r="J1480" t="str">
        <f>TRIM(Table1[[#This Row],[Oldest Country]])</f>
        <v>United States</v>
      </c>
      <c r="K1480" s="17">
        <v>43924</v>
      </c>
      <c r="L1480" s="17" t="str">
        <f t="shared" si="116"/>
        <v>Fri</v>
      </c>
      <c r="M1480" s="17">
        <v>2020</v>
      </c>
      <c r="N1480" t="s">
        <v>8</v>
      </c>
      <c r="O1480" t="s">
        <v>183</v>
      </c>
      <c r="P1480" t="s">
        <v>412</v>
      </c>
      <c r="Q1480" t="s">
        <v>7871</v>
      </c>
      <c r="R1480" t="str">
        <f t="shared" si="119"/>
        <v>Action &amp; Adventure</v>
      </c>
    </row>
    <row r="1481" spans="1:18" x14ac:dyDescent="0.2">
      <c r="A1481" t="s">
        <v>7872</v>
      </c>
      <c r="B1481" t="s">
        <v>1</v>
      </c>
      <c r="C1481" t="str">
        <f t="shared" si="115"/>
        <v>The Death of Stalin</v>
      </c>
      <c r="D1481" t="s">
        <v>7873</v>
      </c>
      <c r="E1481" t="s">
        <v>7874</v>
      </c>
      <c r="F1481" t="str">
        <f t="shared" si="117"/>
        <v>Steve Buscemi</v>
      </c>
      <c r="G1481" t="s">
        <v>7875</v>
      </c>
      <c r="H1481" t="s">
        <v>7876</v>
      </c>
      <c r="I1481" t="str">
        <f t="shared" si="118"/>
        <v>United Kingdom</v>
      </c>
      <c r="J1481" t="str">
        <f>TRIM(Table1[[#This Row],[Oldest Country]])</f>
        <v>United Kingdom</v>
      </c>
      <c r="K1481" s="17">
        <v>43924</v>
      </c>
      <c r="L1481" s="17" t="str">
        <f t="shared" si="116"/>
        <v>Fri</v>
      </c>
      <c r="M1481" s="17">
        <v>2017</v>
      </c>
      <c r="N1481" t="s">
        <v>154</v>
      </c>
      <c r="O1481" t="s">
        <v>625</v>
      </c>
      <c r="P1481" t="s">
        <v>337</v>
      </c>
      <c r="Q1481" t="s">
        <v>7877</v>
      </c>
      <c r="R1481" t="str">
        <f t="shared" si="119"/>
        <v>Comedies</v>
      </c>
    </row>
    <row r="1482" spans="1:18" x14ac:dyDescent="0.2">
      <c r="A1482" t="s">
        <v>7878</v>
      </c>
      <c r="B1482" t="s">
        <v>1</v>
      </c>
      <c r="C1482" t="str">
        <f t="shared" si="115"/>
        <v>Violet Evergarden</v>
      </c>
      <c r="D1482" t="s">
        <v>7879</v>
      </c>
      <c r="E1482" t="s">
        <v>7880</v>
      </c>
      <c r="F1482" t="str">
        <f t="shared" si="117"/>
        <v>Yui Ishikawa</v>
      </c>
      <c r="G1482" t="s">
        <v>7881</v>
      </c>
      <c r="H1482" t="s">
        <v>172</v>
      </c>
      <c r="I1482" t="str">
        <f t="shared" si="118"/>
        <v>Japan</v>
      </c>
      <c r="J1482" t="str">
        <f>TRIM(Table1[[#This Row],[Oldest Country]])</f>
        <v>Japan</v>
      </c>
      <c r="K1482" s="17">
        <v>43923</v>
      </c>
      <c r="L1482" s="17" t="str">
        <f t="shared" si="116"/>
        <v>Thu</v>
      </c>
      <c r="M1482" s="17">
        <v>2019</v>
      </c>
      <c r="N1482" t="s">
        <v>53</v>
      </c>
      <c r="O1482" t="s">
        <v>18</v>
      </c>
      <c r="P1482" t="s">
        <v>7882</v>
      </c>
      <c r="Q1482" t="s">
        <v>7883</v>
      </c>
      <c r="R1482" t="str">
        <f t="shared" si="119"/>
        <v>Anime Features</v>
      </c>
    </row>
    <row r="1483" spans="1:18" x14ac:dyDescent="0.2">
      <c r="A1483" t="s">
        <v>7884</v>
      </c>
      <c r="B1483" t="s">
        <v>1</v>
      </c>
      <c r="C1483" t="str">
        <f t="shared" si="115"/>
        <v>Agneepath</v>
      </c>
      <c r="D1483" t="s">
        <v>7885</v>
      </c>
      <c r="E1483" t="s">
        <v>7886</v>
      </c>
      <c r="F1483" t="str">
        <f t="shared" si="117"/>
        <v>Amitabh Bachchan</v>
      </c>
      <c r="G1483" t="s">
        <v>7887</v>
      </c>
      <c r="H1483" t="s">
        <v>14</v>
      </c>
      <c r="I1483" t="str">
        <f t="shared" si="118"/>
        <v>India</v>
      </c>
      <c r="J1483" t="str">
        <f>TRIM(Table1[[#This Row],[Oldest Country]])</f>
        <v>India</v>
      </c>
      <c r="K1483" s="17">
        <v>43922</v>
      </c>
      <c r="L1483" s="17" t="str">
        <f t="shared" si="116"/>
        <v>Wed</v>
      </c>
      <c r="M1483" s="17">
        <v>1990</v>
      </c>
      <c r="N1483" t="s">
        <v>33</v>
      </c>
      <c r="O1483" t="s">
        <v>7888</v>
      </c>
      <c r="P1483" t="s">
        <v>50</v>
      </c>
      <c r="Q1483" t="s">
        <v>7889</v>
      </c>
      <c r="R1483" t="str">
        <f t="shared" si="119"/>
        <v>Dramas</v>
      </c>
    </row>
    <row r="1484" spans="1:18" x14ac:dyDescent="0.2">
      <c r="A1484" t="s">
        <v>7890</v>
      </c>
      <c r="B1484" t="s">
        <v>1</v>
      </c>
      <c r="C1484" t="str">
        <f t="shared" si="115"/>
        <v>Brothers</v>
      </c>
      <c r="D1484" t="s">
        <v>7891</v>
      </c>
      <c r="E1484" t="s">
        <v>7892</v>
      </c>
      <c r="F1484" t="str">
        <f t="shared" si="117"/>
        <v>Akshay Kumar</v>
      </c>
      <c r="G1484" t="s">
        <v>7893</v>
      </c>
      <c r="H1484" t="s">
        <v>3853</v>
      </c>
      <c r="I1484" t="str">
        <f t="shared" si="118"/>
        <v>India</v>
      </c>
      <c r="J1484" t="str">
        <f>TRIM(Table1[[#This Row],[Oldest Country]])</f>
        <v>India</v>
      </c>
      <c r="K1484" s="17">
        <v>43922</v>
      </c>
      <c r="L1484" s="17" t="str">
        <f t="shared" si="116"/>
        <v>Wed</v>
      </c>
      <c r="M1484" s="17">
        <v>2015</v>
      </c>
      <c r="N1484" t="s">
        <v>33</v>
      </c>
      <c r="O1484" t="s">
        <v>1492</v>
      </c>
      <c r="P1484" t="s">
        <v>111</v>
      </c>
      <c r="Q1484" t="s">
        <v>7894</v>
      </c>
      <c r="R1484" t="str">
        <f t="shared" si="119"/>
        <v>Action &amp; Adventure</v>
      </c>
    </row>
    <row r="1485" spans="1:18" x14ac:dyDescent="0.2">
      <c r="A1485" t="s">
        <v>7895</v>
      </c>
      <c r="B1485" t="s">
        <v>1</v>
      </c>
      <c r="C1485" t="str">
        <f t="shared" si="115"/>
        <v>Chhota Bheem and the Curse of Damyaan</v>
      </c>
      <c r="D1485" t="s">
        <v>7896</v>
      </c>
      <c r="E1485" t="s">
        <v>1219</v>
      </c>
      <c r="F1485" t="str">
        <f t="shared" si="117"/>
        <v>Kaustav Ghosh</v>
      </c>
      <c r="G1485" t="s">
        <v>7897</v>
      </c>
      <c r="H1485" t="s">
        <v>14</v>
      </c>
      <c r="I1485" t="str">
        <f t="shared" si="118"/>
        <v>India</v>
      </c>
      <c r="J1485" t="str">
        <f>TRIM(Table1[[#This Row],[Oldest Country]])</f>
        <v>India</v>
      </c>
      <c r="K1485" s="17">
        <v>43922</v>
      </c>
      <c r="L1485" s="17" t="str">
        <f t="shared" si="116"/>
        <v>Wed</v>
      </c>
      <c r="M1485" s="17">
        <v>2012</v>
      </c>
      <c r="N1485" t="s">
        <v>106</v>
      </c>
      <c r="O1485" t="s">
        <v>265</v>
      </c>
      <c r="P1485" t="s">
        <v>19</v>
      </c>
      <c r="Q1485" t="s">
        <v>7898</v>
      </c>
      <c r="R1485" t="str">
        <f t="shared" si="119"/>
        <v>Children &amp; Family Movies</v>
      </c>
    </row>
    <row r="1486" spans="1:18" x14ac:dyDescent="0.2">
      <c r="A1486" t="s">
        <v>7899</v>
      </c>
      <c r="B1486" t="s">
        <v>1</v>
      </c>
      <c r="C1486" t="str">
        <f t="shared" si="115"/>
        <v>David Batra</v>
      </c>
      <c r="D1486" t="s">
        <v>7900</v>
      </c>
      <c r="E1486" t="s">
        <v>7901</v>
      </c>
      <c r="F1486" t="str">
        <f t="shared" si="117"/>
        <v>David Batra</v>
      </c>
      <c r="G1486" t="s">
        <v>7902</v>
      </c>
      <c r="H1486" t="s">
        <v>1722</v>
      </c>
      <c r="I1486" t="str">
        <f t="shared" si="118"/>
        <v>Sweden</v>
      </c>
      <c r="J1486" t="str">
        <f>TRIM(Table1[[#This Row],[Oldest Country]])</f>
        <v>Sweden</v>
      </c>
      <c r="K1486" s="17">
        <v>43922</v>
      </c>
      <c r="L1486" s="17" t="str">
        <f t="shared" si="116"/>
        <v>Wed</v>
      </c>
      <c r="M1486" s="17">
        <v>2020</v>
      </c>
      <c r="N1486" t="s">
        <v>8</v>
      </c>
      <c r="O1486" t="s">
        <v>1939</v>
      </c>
      <c r="P1486" t="s">
        <v>851</v>
      </c>
      <c r="Q1486" t="s">
        <v>7903</v>
      </c>
      <c r="R1486" t="str">
        <f t="shared" si="119"/>
        <v>Stand-Up Comedy</v>
      </c>
    </row>
    <row r="1487" spans="1:18" x14ac:dyDescent="0.2">
      <c r="A1487" t="s">
        <v>7904</v>
      </c>
      <c r="B1487" t="s">
        <v>1</v>
      </c>
      <c r="C1487" t="str">
        <f t="shared" si="115"/>
        <v>Dostana</v>
      </c>
      <c r="D1487" t="s">
        <v>7905</v>
      </c>
      <c r="E1487" t="s">
        <v>7906</v>
      </c>
      <c r="F1487" t="str">
        <f t="shared" si="117"/>
        <v>Abhishek Bachchan</v>
      </c>
      <c r="G1487" t="s">
        <v>7907</v>
      </c>
      <c r="H1487" t="s">
        <v>3853</v>
      </c>
      <c r="I1487" t="str">
        <f t="shared" si="118"/>
        <v>India</v>
      </c>
      <c r="J1487" t="str">
        <f>TRIM(Table1[[#This Row],[Oldest Country]])</f>
        <v>India</v>
      </c>
      <c r="K1487" s="17">
        <v>43922</v>
      </c>
      <c r="L1487" s="17" t="str">
        <f t="shared" si="116"/>
        <v>Wed</v>
      </c>
      <c r="M1487" s="17">
        <v>2008</v>
      </c>
      <c r="N1487" t="s">
        <v>33</v>
      </c>
      <c r="O1487" t="s">
        <v>392</v>
      </c>
      <c r="P1487" t="s">
        <v>250</v>
      </c>
      <c r="Q1487" t="s">
        <v>7908</v>
      </c>
      <c r="R1487" t="str">
        <f t="shared" si="119"/>
        <v>Comedies</v>
      </c>
    </row>
    <row r="1488" spans="1:18" x14ac:dyDescent="0.2">
      <c r="A1488" t="s">
        <v>7909</v>
      </c>
      <c r="B1488" t="s">
        <v>1</v>
      </c>
      <c r="C1488" t="str">
        <f t="shared" si="115"/>
        <v>Duniya</v>
      </c>
      <c r="D1488" t="s">
        <v>7910</v>
      </c>
      <c r="E1488" t="s">
        <v>7911</v>
      </c>
      <c r="F1488" t="str">
        <f t="shared" si="117"/>
        <v>Dilip Kumar</v>
      </c>
      <c r="G1488" t="s">
        <v>7912</v>
      </c>
      <c r="H1488" t="s">
        <v>14</v>
      </c>
      <c r="I1488" t="str">
        <f t="shared" si="118"/>
        <v>India</v>
      </c>
      <c r="J1488" t="str">
        <f>TRIM(Table1[[#This Row],[Oldest Country]])</f>
        <v>India</v>
      </c>
      <c r="K1488" s="17">
        <v>43922</v>
      </c>
      <c r="L1488" s="17" t="str">
        <f t="shared" si="116"/>
        <v>Wed</v>
      </c>
      <c r="M1488" s="17">
        <v>1984</v>
      </c>
      <c r="N1488" t="s">
        <v>33</v>
      </c>
      <c r="O1488" t="s">
        <v>7913</v>
      </c>
      <c r="P1488" t="s">
        <v>111</v>
      </c>
      <c r="Q1488" t="s">
        <v>7914</v>
      </c>
      <c r="R1488" t="str">
        <f t="shared" si="119"/>
        <v>Action &amp; Adventure</v>
      </c>
    </row>
    <row r="1489" spans="1:18" x14ac:dyDescent="0.2">
      <c r="A1489" t="s">
        <v>7915</v>
      </c>
      <c r="B1489" t="s">
        <v>1</v>
      </c>
      <c r="C1489" t="str">
        <f t="shared" si="115"/>
        <v>Duplicate</v>
      </c>
      <c r="D1489" t="s">
        <v>7916</v>
      </c>
      <c r="E1489" t="s">
        <v>7917</v>
      </c>
      <c r="F1489" t="str">
        <f t="shared" si="117"/>
        <v>Shah Rukh Khan</v>
      </c>
      <c r="G1489" t="s">
        <v>7918</v>
      </c>
      <c r="H1489" t="s">
        <v>14</v>
      </c>
      <c r="I1489" t="str">
        <f t="shared" si="118"/>
        <v>India</v>
      </c>
      <c r="J1489" t="str">
        <f>TRIM(Table1[[#This Row],[Oldest Country]])</f>
        <v>India</v>
      </c>
      <c r="K1489" s="17">
        <v>43922</v>
      </c>
      <c r="L1489" s="17" t="str">
        <f t="shared" si="116"/>
        <v>Wed</v>
      </c>
      <c r="M1489" s="17">
        <v>1998</v>
      </c>
      <c r="N1489" t="s">
        <v>33</v>
      </c>
      <c r="O1489" t="s">
        <v>693</v>
      </c>
      <c r="P1489" t="s">
        <v>250</v>
      </c>
      <c r="Q1489" t="s">
        <v>7919</v>
      </c>
      <c r="R1489" t="str">
        <f t="shared" si="119"/>
        <v>Comedies</v>
      </c>
    </row>
    <row r="1490" spans="1:18" x14ac:dyDescent="0.2">
      <c r="A1490" t="s">
        <v>7920</v>
      </c>
      <c r="B1490" t="s">
        <v>1</v>
      </c>
      <c r="C1490" t="str">
        <f t="shared" si="115"/>
        <v>Friendship</v>
      </c>
      <c r="D1490" t="s">
        <v>7921</v>
      </c>
      <c r="E1490" t="s">
        <v>7922</v>
      </c>
      <c r="F1490" t="str">
        <f t="shared" si="117"/>
        <v>Amitabh Bachchan</v>
      </c>
      <c r="G1490" t="s">
        <v>7923</v>
      </c>
      <c r="H1490" t="s">
        <v>14</v>
      </c>
      <c r="I1490" t="str">
        <f t="shared" si="118"/>
        <v>India</v>
      </c>
      <c r="J1490" t="str">
        <f>TRIM(Table1[[#This Row],[Oldest Country]])</f>
        <v>India</v>
      </c>
      <c r="K1490" s="17">
        <v>43922</v>
      </c>
      <c r="L1490" s="17" t="str">
        <f t="shared" si="116"/>
        <v>Wed</v>
      </c>
      <c r="M1490" s="17">
        <v>1980</v>
      </c>
      <c r="N1490" t="s">
        <v>33</v>
      </c>
      <c r="O1490" t="s">
        <v>65</v>
      </c>
      <c r="P1490" t="s">
        <v>111</v>
      </c>
      <c r="Q1490" t="s">
        <v>7924</v>
      </c>
      <c r="R1490" t="str">
        <f t="shared" si="119"/>
        <v>Action &amp; Adventure</v>
      </c>
    </row>
    <row r="1491" spans="1:18" x14ac:dyDescent="0.2">
      <c r="A1491" t="s">
        <v>7925</v>
      </c>
      <c r="B1491" t="s">
        <v>1</v>
      </c>
      <c r="C1491" t="str">
        <f t="shared" si="115"/>
        <v>Gori Tere Pyaar Mein</v>
      </c>
      <c r="D1491" t="s">
        <v>7926</v>
      </c>
      <c r="E1491" t="s">
        <v>7927</v>
      </c>
      <c r="F1491" t="str">
        <f t="shared" si="117"/>
        <v>Imran Khan</v>
      </c>
      <c r="G1491" t="s">
        <v>7928</v>
      </c>
      <c r="H1491" t="s">
        <v>14</v>
      </c>
      <c r="I1491" t="str">
        <f t="shared" si="118"/>
        <v>India</v>
      </c>
      <c r="J1491" t="str">
        <f>TRIM(Table1[[#This Row],[Oldest Country]])</f>
        <v>India</v>
      </c>
      <c r="K1491" s="17">
        <v>43922</v>
      </c>
      <c r="L1491" s="17" t="str">
        <f t="shared" si="116"/>
        <v>Wed</v>
      </c>
      <c r="M1491" s="17">
        <v>2013</v>
      </c>
      <c r="N1491" t="s">
        <v>33</v>
      </c>
      <c r="O1491" t="s">
        <v>7700</v>
      </c>
      <c r="P1491" t="s">
        <v>250</v>
      </c>
      <c r="Q1491" t="s">
        <v>7929</v>
      </c>
      <c r="R1491" t="str">
        <f t="shared" si="119"/>
        <v>Comedies</v>
      </c>
    </row>
    <row r="1492" spans="1:18" x14ac:dyDescent="0.2">
      <c r="A1492" t="s">
        <v>7930</v>
      </c>
      <c r="B1492" t="s">
        <v>1</v>
      </c>
      <c r="C1492" t="str">
        <f t="shared" si="115"/>
        <v>Gumrah</v>
      </c>
      <c r="D1492" t="s">
        <v>7931</v>
      </c>
      <c r="E1492" t="s">
        <v>7917</v>
      </c>
      <c r="F1492" t="str">
        <f t="shared" si="117"/>
        <v>Sanjay Dutt</v>
      </c>
      <c r="G1492" t="s">
        <v>7932</v>
      </c>
      <c r="H1492" t="s">
        <v>14</v>
      </c>
      <c r="I1492" t="str">
        <f t="shared" si="118"/>
        <v>India</v>
      </c>
      <c r="J1492" t="str">
        <f>TRIM(Table1[[#This Row],[Oldest Country]])</f>
        <v>India</v>
      </c>
      <c r="K1492" s="17">
        <v>43922</v>
      </c>
      <c r="L1492" s="17" t="str">
        <f t="shared" si="116"/>
        <v>Wed</v>
      </c>
      <c r="M1492" s="17">
        <v>1993</v>
      </c>
      <c r="N1492" t="s">
        <v>33</v>
      </c>
      <c r="O1492" t="s">
        <v>2627</v>
      </c>
      <c r="P1492" t="s">
        <v>111</v>
      </c>
      <c r="Q1492" t="s">
        <v>7933</v>
      </c>
      <c r="R1492" t="str">
        <f t="shared" si="119"/>
        <v>Action &amp; Adventure</v>
      </c>
    </row>
    <row r="1493" spans="1:18" x14ac:dyDescent="0.2">
      <c r="A1493" t="s">
        <v>7934</v>
      </c>
      <c r="B1493" t="s">
        <v>1</v>
      </c>
      <c r="C1493" t="str">
        <f t="shared" si="115"/>
        <v>Hasee Toh Phasee</v>
      </c>
      <c r="D1493" t="s">
        <v>7935</v>
      </c>
      <c r="E1493" t="s">
        <v>1439</v>
      </c>
      <c r="F1493" t="str">
        <f t="shared" si="117"/>
        <v>Sidharth Malhotra</v>
      </c>
      <c r="G1493" t="s">
        <v>7936</v>
      </c>
      <c r="H1493" t="s">
        <v>14</v>
      </c>
      <c r="I1493" t="str">
        <f t="shared" si="118"/>
        <v>India</v>
      </c>
      <c r="J1493" t="str">
        <f>TRIM(Table1[[#This Row],[Oldest Country]])</f>
        <v>India</v>
      </c>
      <c r="K1493" s="17">
        <v>43922</v>
      </c>
      <c r="L1493" s="17" t="str">
        <f t="shared" si="116"/>
        <v>Wed</v>
      </c>
      <c r="M1493" s="17">
        <v>2014</v>
      </c>
      <c r="N1493" t="s">
        <v>33</v>
      </c>
      <c r="O1493" t="s">
        <v>675</v>
      </c>
      <c r="P1493" t="s">
        <v>250</v>
      </c>
      <c r="Q1493" t="s">
        <v>7937</v>
      </c>
      <c r="R1493" t="str">
        <f t="shared" si="119"/>
        <v>Comedies</v>
      </c>
    </row>
    <row r="1494" spans="1:18" x14ac:dyDescent="0.2">
      <c r="A1494" t="s">
        <v>7938</v>
      </c>
      <c r="B1494" t="s">
        <v>1</v>
      </c>
      <c r="C1494" t="str">
        <f t="shared" si="115"/>
        <v>Humpty Sharma Ki Dulhania</v>
      </c>
      <c r="D1494" t="s">
        <v>7939</v>
      </c>
      <c r="E1494" t="s">
        <v>7940</v>
      </c>
      <c r="F1494" t="str">
        <f t="shared" si="117"/>
        <v>Varun Dhawan</v>
      </c>
      <c r="G1494" t="s">
        <v>7941</v>
      </c>
      <c r="H1494" t="s">
        <v>14</v>
      </c>
      <c r="I1494" t="str">
        <f t="shared" si="118"/>
        <v>India</v>
      </c>
      <c r="J1494" t="str">
        <f>TRIM(Table1[[#This Row],[Oldest Country]])</f>
        <v>India</v>
      </c>
      <c r="K1494" s="17">
        <v>43922</v>
      </c>
      <c r="L1494" s="17" t="str">
        <f t="shared" si="116"/>
        <v>Wed</v>
      </c>
      <c r="M1494" s="17">
        <v>2014</v>
      </c>
      <c r="N1494" t="s">
        <v>33</v>
      </c>
      <c r="O1494" t="s">
        <v>1296</v>
      </c>
      <c r="P1494" t="s">
        <v>75</v>
      </c>
      <c r="Q1494" t="s">
        <v>7942</v>
      </c>
      <c r="R1494" t="str">
        <f t="shared" si="119"/>
        <v>Comedies</v>
      </c>
    </row>
    <row r="1495" spans="1:18" x14ac:dyDescent="0.2">
      <c r="A1495" t="s">
        <v>7943</v>
      </c>
      <c r="B1495" t="s">
        <v>1</v>
      </c>
      <c r="C1495" t="str">
        <f t="shared" si="115"/>
        <v>Kaal</v>
      </c>
      <c r="D1495" t="s">
        <v>7944</v>
      </c>
      <c r="E1495" t="s">
        <v>7945</v>
      </c>
      <c r="F1495" t="str">
        <f t="shared" si="117"/>
        <v>Ajay Devgn</v>
      </c>
      <c r="G1495" t="s">
        <v>7946</v>
      </c>
      <c r="H1495" t="s">
        <v>14</v>
      </c>
      <c r="I1495" t="str">
        <f t="shared" si="118"/>
        <v>India</v>
      </c>
      <c r="J1495" t="str">
        <f>TRIM(Table1[[#This Row],[Oldest Country]])</f>
        <v>India</v>
      </c>
      <c r="K1495" s="17">
        <v>43922</v>
      </c>
      <c r="L1495" s="17" t="str">
        <f t="shared" si="116"/>
        <v>Wed</v>
      </c>
      <c r="M1495" s="17">
        <v>2005</v>
      </c>
      <c r="N1495" t="s">
        <v>33</v>
      </c>
      <c r="O1495" t="s">
        <v>1453</v>
      </c>
      <c r="P1495" t="s">
        <v>785</v>
      </c>
      <c r="Q1495" t="s">
        <v>7947</v>
      </c>
      <c r="R1495" t="str">
        <f t="shared" si="119"/>
        <v>Horror Movies</v>
      </c>
    </row>
    <row r="1496" spans="1:18" x14ac:dyDescent="0.2">
      <c r="A1496" t="s">
        <v>7948</v>
      </c>
      <c r="B1496" t="s">
        <v>1</v>
      </c>
      <c r="C1496" t="str">
        <f t="shared" si="115"/>
        <v>Kabhi Alvida Naa Kehna</v>
      </c>
      <c r="D1496" t="s">
        <v>7949</v>
      </c>
      <c r="E1496" t="s">
        <v>7950</v>
      </c>
      <c r="F1496" t="str">
        <f t="shared" si="117"/>
        <v>Amitabh Bachchan</v>
      </c>
      <c r="G1496" t="s">
        <v>7951</v>
      </c>
      <c r="H1496" t="s">
        <v>14</v>
      </c>
      <c r="I1496" t="str">
        <f t="shared" si="118"/>
        <v>India</v>
      </c>
      <c r="J1496" t="str">
        <f>TRIM(Table1[[#This Row],[Oldest Country]])</f>
        <v>India</v>
      </c>
      <c r="K1496" s="17">
        <v>43922</v>
      </c>
      <c r="L1496" s="17" t="str">
        <f t="shared" si="116"/>
        <v>Wed</v>
      </c>
      <c r="M1496" s="17">
        <v>2006</v>
      </c>
      <c r="N1496" t="s">
        <v>33</v>
      </c>
      <c r="O1496" t="s">
        <v>7952</v>
      </c>
      <c r="P1496" t="s">
        <v>278</v>
      </c>
      <c r="Q1496" t="s">
        <v>7953</v>
      </c>
      <c r="R1496" t="str">
        <f t="shared" si="119"/>
        <v>Dramas</v>
      </c>
    </row>
    <row r="1497" spans="1:18" x14ac:dyDescent="0.2">
      <c r="A1497" t="s">
        <v>7954</v>
      </c>
      <c r="B1497" t="s">
        <v>1</v>
      </c>
      <c r="C1497" t="str">
        <f t="shared" si="115"/>
        <v>Kabhi Khushi Kabhie Gham</v>
      </c>
      <c r="D1497" t="s">
        <v>7955</v>
      </c>
      <c r="E1497" t="s">
        <v>7950</v>
      </c>
      <c r="F1497" t="str">
        <f t="shared" si="117"/>
        <v>Amitabh Bachchan</v>
      </c>
      <c r="G1497" t="s">
        <v>7956</v>
      </c>
      <c r="H1497" t="s">
        <v>14</v>
      </c>
      <c r="I1497" t="str">
        <f t="shared" si="118"/>
        <v>India</v>
      </c>
      <c r="J1497" t="str">
        <f>TRIM(Table1[[#This Row],[Oldest Country]])</f>
        <v>India</v>
      </c>
      <c r="K1497" s="17">
        <v>43922</v>
      </c>
      <c r="L1497" s="17" t="str">
        <f t="shared" si="116"/>
        <v>Wed</v>
      </c>
      <c r="M1497" s="17">
        <v>2001</v>
      </c>
      <c r="N1497" t="s">
        <v>33</v>
      </c>
      <c r="O1497" t="s">
        <v>7957</v>
      </c>
      <c r="P1497" t="s">
        <v>50</v>
      </c>
      <c r="Q1497" t="s">
        <v>7958</v>
      </c>
      <c r="R1497" t="str">
        <f t="shared" si="119"/>
        <v>Dramas</v>
      </c>
    </row>
    <row r="1498" spans="1:18" x14ac:dyDescent="0.2">
      <c r="A1498" t="s">
        <v>7959</v>
      </c>
      <c r="B1498" t="s">
        <v>1</v>
      </c>
      <c r="C1498" t="str">
        <f t="shared" si="115"/>
        <v>Kal Ho Naa Ho</v>
      </c>
      <c r="D1498" t="s">
        <v>7960</v>
      </c>
      <c r="E1498" t="s">
        <v>7961</v>
      </c>
      <c r="F1498" t="str">
        <f t="shared" si="117"/>
        <v>Shah Rukh Khan</v>
      </c>
      <c r="G1498" t="s">
        <v>7962</v>
      </c>
      <c r="H1498" t="s">
        <v>14</v>
      </c>
      <c r="I1498" t="str">
        <f t="shared" si="118"/>
        <v>India</v>
      </c>
      <c r="J1498" t="str">
        <f>TRIM(Table1[[#This Row],[Oldest Country]])</f>
        <v>India</v>
      </c>
      <c r="K1498" s="17">
        <v>43922</v>
      </c>
      <c r="L1498" s="17" t="str">
        <f t="shared" si="116"/>
        <v>Wed</v>
      </c>
      <c r="M1498" s="17">
        <v>2003</v>
      </c>
      <c r="N1498" t="s">
        <v>33</v>
      </c>
      <c r="O1498" t="s">
        <v>7963</v>
      </c>
      <c r="P1498" t="s">
        <v>250</v>
      </c>
      <c r="Q1498" t="s">
        <v>7964</v>
      </c>
      <c r="R1498" t="str">
        <f t="shared" si="119"/>
        <v>Comedies</v>
      </c>
    </row>
    <row r="1499" spans="1:18" x14ac:dyDescent="0.2">
      <c r="A1499" t="s">
        <v>7965</v>
      </c>
      <c r="B1499" t="s">
        <v>1</v>
      </c>
      <c r="C1499" t="str">
        <f t="shared" si="115"/>
        <v>Kapoor &amp; Sons</v>
      </c>
      <c r="D1499" t="s">
        <v>7966</v>
      </c>
      <c r="E1499" t="s">
        <v>7967</v>
      </c>
      <c r="F1499" t="str">
        <f t="shared" si="117"/>
        <v>Rishi Kapoor</v>
      </c>
      <c r="G1499" t="s">
        <v>7968</v>
      </c>
      <c r="H1499" t="s">
        <v>14</v>
      </c>
      <c r="I1499" t="str">
        <f t="shared" si="118"/>
        <v>India</v>
      </c>
      <c r="J1499" t="str">
        <f>TRIM(Table1[[#This Row],[Oldest Country]])</f>
        <v>India</v>
      </c>
      <c r="K1499" s="17">
        <v>43922</v>
      </c>
      <c r="L1499" s="17" t="str">
        <f t="shared" si="116"/>
        <v>Wed</v>
      </c>
      <c r="M1499" s="17">
        <v>2016</v>
      </c>
      <c r="N1499" t="s">
        <v>33</v>
      </c>
      <c r="O1499" t="s">
        <v>1164</v>
      </c>
      <c r="P1499" t="s">
        <v>250</v>
      </c>
      <c r="Q1499" t="s">
        <v>7969</v>
      </c>
      <c r="R1499" t="str">
        <f t="shared" si="119"/>
        <v>Comedies</v>
      </c>
    </row>
    <row r="1500" spans="1:18" x14ac:dyDescent="0.2">
      <c r="A1500" t="s">
        <v>7970</v>
      </c>
      <c r="B1500" t="s">
        <v>1</v>
      </c>
      <c r="C1500" t="str">
        <f t="shared" si="115"/>
        <v>Kuch Kuch Hota Hai</v>
      </c>
      <c r="D1500" t="s">
        <v>7971</v>
      </c>
      <c r="E1500" t="s">
        <v>7950</v>
      </c>
      <c r="F1500" t="str">
        <f t="shared" si="117"/>
        <v>Shah Rukh Khan</v>
      </c>
      <c r="G1500" t="s">
        <v>7972</v>
      </c>
      <c r="H1500" t="s">
        <v>14</v>
      </c>
      <c r="I1500" t="str">
        <f t="shared" si="118"/>
        <v>India</v>
      </c>
      <c r="J1500" t="str">
        <f>TRIM(Table1[[#This Row],[Oldest Country]])</f>
        <v>India</v>
      </c>
      <c r="K1500" s="17">
        <v>43922</v>
      </c>
      <c r="L1500" s="17" t="str">
        <f t="shared" si="116"/>
        <v>Wed</v>
      </c>
      <c r="M1500" s="17">
        <v>1998</v>
      </c>
      <c r="N1500" t="s">
        <v>33</v>
      </c>
      <c r="O1500" t="s">
        <v>3099</v>
      </c>
      <c r="P1500" t="s">
        <v>250</v>
      </c>
      <c r="Q1500" t="s">
        <v>7973</v>
      </c>
      <c r="R1500" t="str">
        <f t="shared" si="119"/>
        <v>Comedies</v>
      </c>
    </row>
    <row r="1501" spans="1:18" x14ac:dyDescent="0.2">
      <c r="A1501" t="s">
        <v>7974</v>
      </c>
      <c r="B1501" t="s">
        <v>1</v>
      </c>
      <c r="C1501" t="str">
        <f t="shared" si="115"/>
        <v>Magnificent</v>
      </c>
      <c r="D1501" t="s">
        <v>7975</v>
      </c>
      <c r="E1501" t="s">
        <v>6512</v>
      </c>
      <c r="F1501" t="str">
        <f t="shared" si="117"/>
        <v>Shahid Kapoor</v>
      </c>
      <c r="G1501" t="s">
        <v>7976</v>
      </c>
      <c r="H1501" t="s">
        <v>14</v>
      </c>
      <c r="I1501" t="str">
        <f t="shared" si="118"/>
        <v>India</v>
      </c>
      <c r="J1501" t="str">
        <f>TRIM(Table1[[#This Row],[Oldest Country]])</f>
        <v>India</v>
      </c>
      <c r="K1501" s="17">
        <v>43922</v>
      </c>
      <c r="L1501" s="17" t="str">
        <f t="shared" si="116"/>
        <v>Wed</v>
      </c>
      <c r="M1501" s="17">
        <v>2015</v>
      </c>
      <c r="N1501" t="s">
        <v>33</v>
      </c>
      <c r="O1501" t="s">
        <v>323</v>
      </c>
      <c r="P1501" t="s">
        <v>75</v>
      </c>
      <c r="Q1501" t="s">
        <v>7977</v>
      </c>
      <c r="R1501" t="str">
        <f t="shared" si="119"/>
        <v>Comedies</v>
      </c>
    </row>
    <row r="1502" spans="1:18" x14ac:dyDescent="0.2">
      <c r="A1502" t="s">
        <v>7978</v>
      </c>
      <c r="B1502" t="s">
        <v>1</v>
      </c>
      <c r="C1502" t="str">
        <f t="shared" si="115"/>
        <v>Muqaddar ka Faisla</v>
      </c>
      <c r="D1502" t="s">
        <v>7979</v>
      </c>
      <c r="E1502" t="s">
        <v>7980</v>
      </c>
      <c r="F1502" t="str">
        <f t="shared" si="117"/>
        <v>Raaj Kumar</v>
      </c>
      <c r="G1502" t="s">
        <v>7981</v>
      </c>
      <c r="H1502" t="s">
        <v>14</v>
      </c>
      <c r="I1502" t="str">
        <f t="shared" si="118"/>
        <v>India</v>
      </c>
      <c r="J1502" t="str">
        <f>TRIM(Table1[[#This Row],[Oldest Country]])</f>
        <v>India</v>
      </c>
      <c r="K1502" s="17">
        <v>43922</v>
      </c>
      <c r="L1502" s="17" t="str">
        <f t="shared" si="116"/>
        <v>Wed</v>
      </c>
      <c r="M1502" s="17">
        <v>1987</v>
      </c>
      <c r="N1502" t="s">
        <v>33</v>
      </c>
      <c r="O1502" t="s">
        <v>7982</v>
      </c>
      <c r="P1502" t="s">
        <v>261</v>
      </c>
      <c r="Q1502" t="s">
        <v>7983</v>
      </c>
      <c r="R1502" t="str">
        <f t="shared" si="119"/>
        <v>Action &amp; Adventure</v>
      </c>
    </row>
    <row r="1503" spans="1:18" x14ac:dyDescent="0.2">
      <c r="A1503" t="s">
        <v>7984</v>
      </c>
      <c r="B1503" t="s">
        <v>1</v>
      </c>
      <c r="C1503" t="str">
        <f t="shared" si="115"/>
        <v>SETHUM AAYIRAM PON</v>
      </c>
      <c r="D1503" t="s">
        <v>7985</v>
      </c>
      <c r="E1503" t="s">
        <v>7986</v>
      </c>
      <c r="F1503" t="str">
        <f t="shared" si="117"/>
        <v>Nivedhithaa Sathish</v>
      </c>
      <c r="G1503" t="s">
        <v>7987</v>
      </c>
      <c r="H1503" t="s">
        <v>14</v>
      </c>
      <c r="I1503" t="str">
        <f t="shared" si="118"/>
        <v>India</v>
      </c>
      <c r="J1503" t="str">
        <f>TRIM(Table1[[#This Row],[Oldest Country]])</f>
        <v>India</v>
      </c>
      <c r="K1503" s="17">
        <v>43922</v>
      </c>
      <c r="L1503" s="17" t="str">
        <f t="shared" si="116"/>
        <v>Wed</v>
      </c>
      <c r="M1503" s="17">
        <v>2020</v>
      </c>
      <c r="N1503" t="s">
        <v>8</v>
      </c>
      <c r="O1503" t="s">
        <v>85</v>
      </c>
      <c r="P1503" t="s">
        <v>26</v>
      </c>
      <c r="Q1503" t="s">
        <v>7988</v>
      </c>
      <c r="R1503" t="str">
        <f t="shared" si="119"/>
        <v>Dramas</v>
      </c>
    </row>
    <row r="1504" spans="1:18" x14ac:dyDescent="0.2">
      <c r="A1504" t="s">
        <v>7989</v>
      </c>
      <c r="B1504" t="s">
        <v>1</v>
      </c>
      <c r="C1504" t="str">
        <f t="shared" si="115"/>
        <v>The Little Vampire</v>
      </c>
      <c r="D1504" t="s">
        <v>7990</v>
      </c>
      <c r="E1504" t="s">
        <v>7991</v>
      </c>
      <c r="F1504" t="str">
        <f t="shared" si="117"/>
        <v>Matthew Marsh</v>
      </c>
      <c r="G1504" t="s">
        <v>7992</v>
      </c>
      <c r="H1504" t="s">
        <v>7993</v>
      </c>
      <c r="I1504" t="str">
        <f t="shared" si="118"/>
        <v>Netherlands</v>
      </c>
      <c r="J1504" t="str">
        <f>TRIM(Table1[[#This Row],[Oldest Country]])</f>
        <v>Netherlands</v>
      </c>
      <c r="K1504" s="17">
        <v>43922</v>
      </c>
      <c r="L1504" s="17" t="str">
        <f t="shared" si="116"/>
        <v>Wed</v>
      </c>
      <c r="M1504" s="17">
        <v>2017</v>
      </c>
      <c r="N1504" t="s">
        <v>234</v>
      </c>
      <c r="O1504" t="s">
        <v>232</v>
      </c>
      <c r="P1504" t="s">
        <v>19</v>
      </c>
      <c r="Q1504" t="s">
        <v>7994</v>
      </c>
      <c r="R1504" t="str">
        <f t="shared" si="119"/>
        <v>Children &amp; Family Movies</v>
      </c>
    </row>
    <row r="1505" spans="1:18" x14ac:dyDescent="0.2">
      <c r="A1505" t="s">
        <v>7995</v>
      </c>
      <c r="B1505" t="s">
        <v>1</v>
      </c>
      <c r="C1505" t="str">
        <f t="shared" si="115"/>
        <v>The Runaways</v>
      </c>
      <c r="D1505" t="s">
        <v>7996</v>
      </c>
      <c r="E1505" t="s">
        <v>7997</v>
      </c>
      <c r="F1505" t="str">
        <f t="shared" si="117"/>
        <v>Kristen Stewart</v>
      </c>
      <c r="G1505" t="s">
        <v>7998</v>
      </c>
      <c r="H1505" t="s">
        <v>2</v>
      </c>
      <c r="I1505" t="str">
        <f t="shared" si="118"/>
        <v>United States</v>
      </c>
      <c r="J1505" t="str">
        <f>TRIM(Table1[[#This Row],[Oldest Country]])</f>
        <v>United States</v>
      </c>
      <c r="K1505" s="17">
        <v>43922</v>
      </c>
      <c r="L1505" s="17" t="str">
        <f t="shared" si="116"/>
        <v>Wed</v>
      </c>
      <c r="M1505" s="17">
        <v>2010</v>
      </c>
      <c r="N1505" t="s">
        <v>154</v>
      </c>
      <c r="O1505" t="s">
        <v>625</v>
      </c>
      <c r="P1505" t="s">
        <v>7999</v>
      </c>
      <c r="Q1505" t="s">
        <v>8000</v>
      </c>
      <c r="R1505" t="str">
        <f t="shared" si="119"/>
        <v>Dramas</v>
      </c>
    </row>
    <row r="1506" spans="1:18" x14ac:dyDescent="0.2">
      <c r="A1506" t="s">
        <v>8001</v>
      </c>
      <c r="B1506" t="s">
        <v>1</v>
      </c>
      <c r="C1506" t="str">
        <f t="shared" si="115"/>
        <v>Ungli</v>
      </c>
      <c r="D1506" t="s">
        <v>8002</v>
      </c>
      <c r="E1506" t="s">
        <v>8003</v>
      </c>
      <c r="F1506" t="str">
        <f t="shared" si="117"/>
        <v>Emraan Hashmi</v>
      </c>
      <c r="G1506" t="s">
        <v>8004</v>
      </c>
      <c r="H1506" t="s">
        <v>14</v>
      </c>
      <c r="I1506" t="str">
        <f t="shared" si="118"/>
        <v>India</v>
      </c>
      <c r="J1506" t="str">
        <f>TRIM(Table1[[#This Row],[Oldest Country]])</f>
        <v>India</v>
      </c>
      <c r="K1506" s="17">
        <v>43922</v>
      </c>
      <c r="L1506" s="17" t="str">
        <f t="shared" si="116"/>
        <v>Wed</v>
      </c>
      <c r="M1506" s="17">
        <v>2014</v>
      </c>
      <c r="N1506" t="s">
        <v>33</v>
      </c>
      <c r="O1506" t="s">
        <v>336</v>
      </c>
      <c r="P1506" t="s">
        <v>250</v>
      </c>
      <c r="Q1506" t="s">
        <v>8005</v>
      </c>
      <c r="R1506" t="str">
        <f t="shared" si="119"/>
        <v>Comedies</v>
      </c>
    </row>
    <row r="1507" spans="1:18" x14ac:dyDescent="0.2">
      <c r="A1507" t="s">
        <v>8006</v>
      </c>
      <c r="B1507" t="s">
        <v>1</v>
      </c>
      <c r="C1507" t="str">
        <f t="shared" si="115"/>
        <v>Wildling</v>
      </c>
      <c r="D1507" t="s">
        <v>8007</v>
      </c>
      <c r="E1507" t="s">
        <v>8008</v>
      </c>
      <c r="F1507" t="str">
        <f t="shared" si="117"/>
        <v>Bel Powley</v>
      </c>
      <c r="G1507" t="s">
        <v>8009</v>
      </c>
      <c r="H1507" t="s">
        <v>2</v>
      </c>
      <c r="I1507" t="str">
        <f t="shared" si="118"/>
        <v>United States</v>
      </c>
      <c r="J1507" t="str">
        <f>TRIM(Table1[[#This Row],[Oldest Country]])</f>
        <v>United States</v>
      </c>
      <c r="K1507" s="17">
        <v>43922</v>
      </c>
      <c r="L1507" s="17" t="str">
        <f t="shared" si="116"/>
        <v>Wed</v>
      </c>
      <c r="M1507" s="17">
        <v>2018</v>
      </c>
      <c r="N1507" t="s">
        <v>154</v>
      </c>
      <c r="O1507" t="s">
        <v>202</v>
      </c>
      <c r="P1507" t="s">
        <v>7855</v>
      </c>
      <c r="Q1507" t="s">
        <v>8010</v>
      </c>
      <c r="R1507" t="str">
        <f t="shared" si="119"/>
        <v>Horror Movies</v>
      </c>
    </row>
    <row r="1508" spans="1:18" x14ac:dyDescent="0.2">
      <c r="A1508" t="s">
        <v>8011</v>
      </c>
      <c r="B1508" t="s">
        <v>1</v>
      </c>
      <c r="C1508" t="str">
        <f t="shared" si="115"/>
        <v>A truthful Mother</v>
      </c>
      <c r="D1508" t="s">
        <v>8012</v>
      </c>
      <c r="E1508" t="s">
        <v>8013</v>
      </c>
      <c r="F1508" t="str">
        <f t="shared" si="117"/>
        <v>Revathi</v>
      </c>
      <c r="G1508" t="s">
        <v>8014</v>
      </c>
      <c r="H1508" t="s">
        <v>14</v>
      </c>
      <c r="I1508" t="str">
        <f t="shared" si="118"/>
        <v>India</v>
      </c>
      <c r="J1508" t="str">
        <f>TRIM(Table1[[#This Row],[Oldest Country]])</f>
        <v>India</v>
      </c>
      <c r="K1508" s="17">
        <v>43921</v>
      </c>
      <c r="L1508" s="17" t="str">
        <f t="shared" si="116"/>
        <v>Tue</v>
      </c>
      <c r="M1508" s="17">
        <v>2020</v>
      </c>
      <c r="N1508" t="s">
        <v>106</v>
      </c>
      <c r="O1508" t="s">
        <v>216</v>
      </c>
      <c r="P1508" t="s">
        <v>19</v>
      </c>
      <c r="Q1508" t="s">
        <v>8015</v>
      </c>
      <c r="R1508" t="str">
        <f t="shared" si="119"/>
        <v>Children &amp; Family Movies</v>
      </c>
    </row>
    <row r="1509" spans="1:18" x14ac:dyDescent="0.2">
      <c r="A1509" t="s">
        <v>8016</v>
      </c>
      <c r="B1509" t="s">
        <v>1</v>
      </c>
      <c r="C1509" t="str">
        <f t="shared" si="115"/>
        <v>Greater</v>
      </c>
      <c r="D1509" t="s">
        <v>8017</v>
      </c>
      <c r="E1509" t="s">
        <v>8018</v>
      </c>
      <c r="F1509" t="str">
        <f t="shared" si="117"/>
        <v>Neal McDonough</v>
      </c>
      <c r="G1509" t="s">
        <v>8019</v>
      </c>
      <c r="H1509" t="s">
        <v>2</v>
      </c>
      <c r="I1509" t="str">
        <f t="shared" si="118"/>
        <v>United States</v>
      </c>
      <c r="J1509" t="str">
        <f>TRIM(Table1[[#This Row],[Oldest Country]])</f>
        <v>United States</v>
      </c>
      <c r="K1509" s="17">
        <v>43921</v>
      </c>
      <c r="L1509" s="17" t="str">
        <f t="shared" si="116"/>
        <v>Tue</v>
      </c>
      <c r="M1509" s="17">
        <v>2016</v>
      </c>
      <c r="N1509" t="s">
        <v>17</v>
      </c>
      <c r="O1509" t="s">
        <v>1296</v>
      </c>
      <c r="P1509" t="s">
        <v>4063</v>
      </c>
      <c r="Q1509" t="s">
        <v>8020</v>
      </c>
      <c r="R1509" t="str">
        <f t="shared" si="119"/>
        <v>Children &amp; Family Movies</v>
      </c>
    </row>
    <row r="1510" spans="1:18" x14ac:dyDescent="0.2">
      <c r="A1510" t="s">
        <v>8021</v>
      </c>
      <c r="B1510" t="s">
        <v>1</v>
      </c>
      <c r="C1510" t="str">
        <f t="shared" si="115"/>
        <v>Indian Horse</v>
      </c>
      <c r="D1510" t="s">
        <v>8022</v>
      </c>
      <c r="E1510" t="s">
        <v>8023</v>
      </c>
      <c r="F1510" t="str">
        <f t="shared" si="117"/>
        <v>Sladen Peltier</v>
      </c>
      <c r="G1510" t="s">
        <v>8024</v>
      </c>
      <c r="H1510" t="s">
        <v>508</v>
      </c>
      <c r="I1510" t="str">
        <f t="shared" si="118"/>
        <v>Canada</v>
      </c>
      <c r="J1510" t="str">
        <f>TRIM(Table1[[#This Row],[Oldest Country]])</f>
        <v>Canada</v>
      </c>
      <c r="K1510" s="17">
        <v>43921</v>
      </c>
      <c r="L1510" s="17" t="str">
        <f t="shared" si="116"/>
        <v>Tue</v>
      </c>
      <c r="M1510" s="17">
        <v>2017</v>
      </c>
      <c r="N1510" t="s">
        <v>8</v>
      </c>
      <c r="O1510" t="s">
        <v>495</v>
      </c>
      <c r="P1510" t="s">
        <v>4365</v>
      </c>
      <c r="Q1510" t="s">
        <v>8025</v>
      </c>
      <c r="R1510" t="str">
        <f t="shared" si="119"/>
        <v>Dramas</v>
      </c>
    </row>
    <row r="1511" spans="1:18" x14ac:dyDescent="0.2">
      <c r="A1511" t="s">
        <v>8026</v>
      </c>
      <c r="B1511" t="s">
        <v>1</v>
      </c>
      <c r="C1511" t="str">
        <f t="shared" si="115"/>
        <v>Paharganj</v>
      </c>
      <c r="D1511" t="s">
        <v>8027</v>
      </c>
      <c r="E1511" t="s">
        <v>8028</v>
      </c>
      <c r="F1511" t="str">
        <f t="shared" si="117"/>
        <v>Lorena Franco</v>
      </c>
      <c r="G1511" t="s">
        <v>8029</v>
      </c>
      <c r="H1511" t="s">
        <v>14</v>
      </c>
      <c r="I1511" t="str">
        <f t="shared" si="118"/>
        <v>India</v>
      </c>
      <c r="J1511" t="str">
        <f>TRIM(Table1[[#This Row],[Oldest Country]])</f>
        <v>India</v>
      </c>
      <c r="K1511" s="17">
        <v>43921</v>
      </c>
      <c r="L1511" s="17" t="str">
        <f t="shared" si="116"/>
        <v>Tue</v>
      </c>
      <c r="M1511" s="17">
        <v>2019</v>
      </c>
      <c r="N1511" t="s">
        <v>8</v>
      </c>
      <c r="O1511" t="s">
        <v>625</v>
      </c>
      <c r="P1511" t="s">
        <v>26</v>
      </c>
      <c r="Q1511" t="s">
        <v>8030</v>
      </c>
      <c r="R1511" t="str">
        <f t="shared" si="119"/>
        <v>Dramas</v>
      </c>
    </row>
    <row r="1512" spans="1:18" x14ac:dyDescent="0.2">
      <c r="A1512" t="s">
        <v>8031</v>
      </c>
      <c r="B1512" t="s">
        <v>1</v>
      </c>
      <c r="C1512" t="str">
        <f t="shared" si="115"/>
        <v>Pretty Little Stalker</v>
      </c>
      <c r="D1512" t="s">
        <v>8032</v>
      </c>
      <c r="E1512" t="s">
        <v>8033</v>
      </c>
      <c r="F1512" t="str">
        <f t="shared" si="117"/>
        <v>Nicky Whelan</v>
      </c>
      <c r="G1512" t="s">
        <v>8034</v>
      </c>
      <c r="H1512" t="s">
        <v>2</v>
      </c>
      <c r="I1512" t="str">
        <f t="shared" si="118"/>
        <v>United States</v>
      </c>
      <c r="J1512" t="str">
        <f>TRIM(Table1[[#This Row],[Oldest Country]])</f>
        <v>United States</v>
      </c>
      <c r="K1512" s="17">
        <v>43921</v>
      </c>
      <c r="L1512" s="17" t="str">
        <f t="shared" si="116"/>
        <v>Tue</v>
      </c>
      <c r="M1512" s="17">
        <v>2018</v>
      </c>
      <c r="N1512" t="s">
        <v>33</v>
      </c>
      <c r="O1512" t="s">
        <v>786</v>
      </c>
      <c r="P1512" t="s">
        <v>61</v>
      </c>
      <c r="Q1512" t="s">
        <v>8035</v>
      </c>
      <c r="R1512" t="str">
        <f t="shared" si="119"/>
        <v>Thrillers</v>
      </c>
    </row>
    <row r="1513" spans="1:18" x14ac:dyDescent="0.2">
      <c r="A1513" t="s">
        <v>8036</v>
      </c>
      <c r="B1513" t="s">
        <v>1</v>
      </c>
      <c r="C1513" t="str">
        <f t="shared" si="115"/>
        <v>Through My Father's Eyes</v>
      </c>
      <c r="D1513" t="s">
        <v>8037</v>
      </c>
      <c r="E1513" t="s">
        <v>8038</v>
      </c>
      <c r="F1513" t="str">
        <f t="shared" si="117"/>
        <v>Ronda Rousey</v>
      </c>
      <c r="G1513" t="s">
        <v>8039</v>
      </c>
      <c r="H1513" t="s">
        <v>922</v>
      </c>
      <c r="I1513" t="str">
        <f t="shared" si="118"/>
        <v>Canada</v>
      </c>
      <c r="J1513" t="str">
        <f>TRIM(Table1[[#This Row],[Oldest Country]])</f>
        <v>Canada</v>
      </c>
      <c r="K1513" s="17">
        <v>43921</v>
      </c>
      <c r="L1513" s="17" t="str">
        <f t="shared" si="116"/>
        <v>Tue</v>
      </c>
      <c r="M1513" s="17">
        <v>2019</v>
      </c>
      <c r="N1513" t="s">
        <v>154</v>
      </c>
      <c r="O1513" t="s">
        <v>41</v>
      </c>
      <c r="P1513" t="s">
        <v>267</v>
      </c>
      <c r="Q1513" t="s">
        <v>8040</v>
      </c>
      <c r="R1513" t="str">
        <f t="shared" si="119"/>
        <v>Documentaries</v>
      </c>
    </row>
    <row r="1514" spans="1:18" x14ac:dyDescent="0.2">
      <c r="A1514" t="s">
        <v>8041</v>
      </c>
      <c r="B1514" t="s">
        <v>1</v>
      </c>
      <c r="C1514" t="str">
        <f t="shared" si="115"/>
        <v>Kannum Kannum Kollaiyadithaal</v>
      </c>
      <c r="D1514" t="s">
        <v>8042</v>
      </c>
      <c r="E1514" t="s">
        <v>8043</v>
      </c>
      <c r="F1514" t="str">
        <f t="shared" si="117"/>
        <v>Dulquer Salmaan</v>
      </c>
      <c r="G1514" t="s">
        <v>8044</v>
      </c>
      <c r="H1514" t="s">
        <v>14</v>
      </c>
      <c r="I1514" t="str">
        <f t="shared" si="118"/>
        <v>India</v>
      </c>
      <c r="J1514" t="str">
        <f>TRIM(Table1[[#This Row],[Oldest Country]])</f>
        <v>India</v>
      </c>
      <c r="K1514" s="17">
        <v>43919</v>
      </c>
      <c r="L1514" s="17" t="str">
        <f t="shared" si="116"/>
        <v>Sun</v>
      </c>
      <c r="M1514" s="17">
        <v>2020</v>
      </c>
      <c r="N1514" t="s">
        <v>33</v>
      </c>
      <c r="O1514" t="s">
        <v>7341</v>
      </c>
      <c r="P1514" t="s">
        <v>250</v>
      </c>
      <c r="Q1514" t="s">
        <v>8045</v>
      </c>
      <c r="R1514" t="str">
        <f t="shared" si="119"/>
        <v>Comedies</v>
      </c>
    </row>
    <row r="1515" spans="1:18" x14ac:dyDescent="0.2">
      <c r="A1515" t="s">
        <v>8046</v>
      </c>
      <c r="B1515" t="s">
        <v>1</v>
      </c>
      <c r="C1515" t="str">
        <f t="shared" si="115"/>
        <v>Rogue Warfare</v>
      </c>
      <c r="D1515" t="s">
        <v>8047</v>
      </c>
      <c r="E1515" t="s">
        <v>1863</v>
      </c>
      <c r="F1515" t="str">
        <f t="shared" si="117"/>
        <v>Will Yun Lee</v>
      </c>
      <c r="G1515" t="s">
        <v>6168</v>
      </c>
      <c r="H1515" t="s">
        <v>2</v>
      </c>
      <c r="I1515" t="str">
        <f t="shared" si="118"/>
        <v>United States</v>
      </c>
      <c r="J1515" t="str">
        <f>TRIM(Table1[[#This Row],[Oldest Country]])</f>
        <v>United States</v>
      </c>
      <c r="K1515" s="17">
        <v>43918</v>
      </c>
      <c r="L1515" s="17" t="str">
        <f t="shared" si="116"/>
        <v>Sat</v>
      </c>
      <c r="M1515" s="17">
        <v>2019</v>
      </c>
      <c r="N1515" t="s">
        <v>154</v>
      </c>
      <c r="O1515" t="s">
        <v>85</v>
      </c>
      <c r="P1515" t="s">
        <v>156</v>
      </c>
      <c r="Q1515" t="s">
        <v>8048</v>
      </c>
      <c r="R1515" t="str">
        <f t="shared" si="119"/>
        <v>Action &amp; Adventure</v>
      </c>
    </row>
    <row r="1516" spans="1:18" x14ac:dyDescent="0.2">
      <c r="A1516" t="s">
        <v>8049</v>
      </c>
      <c r="B1516" t="s">
        <v>1</v>
      </c>
      <c r="C1516" t="str">
        <f t="shared" si="115"/>
        <v>Dragons</v>
      </c>
      <c r="D1516" t="s">
        <v>8050</v>
      </c>
      <c r="E1516" t="s">
        <v>8051</v>
      </c>
      <c r="F1516" t="str">
        <f t="shared" si="117"/>
        <v>Noah Kaye Bentley</v>
      </c>
      <c r="G1516" t="s">
        <v>8052</v>
      </c>
      <c r="H1516" t="s">
        <v>2</v>
      </c>
      <c r="I1516" t="str">
        <f t="shared" si="118"/>
        <v>United States</v>
      </c>
      <c r="J1516" t="str">
        <f>TRIM(Table1[[#This Row],[Oldest Country]])</f>
        <v>United States</v>
      </c>
      <c r="K1516" s="17">
        <v>43917</v>
      </c>
      <c r="L1516" s="17" t="str">
        <f t="shared" si="116"/>
        <v>Fri</v>
      </c>
      <c r="M1516" s="17">
        <v>2020</v>
      </c>
      <c r="N1516" t="s">
        <v>68</v>
      </c>
      <c r="O1516" t="s">
        <v>1336</v>
      </c>
      <c r="P1516" t="s">
        <v>54</v>
      </c>
      <c r="Q1516" t="s">
        <v>8053</v>
      </c>
      <c r="R1516" t="str">
        <f t="shared" si="119"/>
        <v>Children &amp; Family Movies</v>
      </c>
    </row>
    <row r="1517" spans="1:18" x14ac:dyDescent="0.2">
      <c r="A1517" t="s">
        <v>8054</v>
      </c>
      <c r="B1517" t="s">
        <v>1</v>
      </c>
      <c r="C1517" t="str">
        <f t="shared" si="115"/>
        <v>Maska</v>
      </c>
      <c r="D1517" t="s">
        <v>8055</v>
      </c>
      <c r="E1517" t="s">
        <v>8056</v>
      </c>
      <c r="F1517" t="str">
        <f t="shared" si="117"/>
        <v>Manisha Koirala</v>
      </c>
      <c r="G1517" t="s">
        <v>8057</v>
      </c>
      <c r="H1517" t="s">
        <v>14</v>
      </c>
      <c r="I1517" t="str">
        <f t="shared" si="118"/>
        <v>India</v>
      </c>
      <c r="J1517" t="str">
        <f>TRIM(Table1[[#This Row],[Oldest Country]])</f>
        <v>India</v>
      </c>
      <c r="K1517" s="17">
        <v>43917</v>
      </c>
      <c r="L1517" s="17" t="str">
        <f t="shared" si="116"/>
        <v>Fri</v>
      </c>
      <c r="M1517" s="17">
        <v>2020</v>
      </c>
      <c r="N1517" t="s">
        <v>8</v>
      </c>
      <c r="O1517" t="s">
        <v>617</v>
      </c>
      <c r="P1517" t="s">
        <v>250</v>
      </c>
      <c r="Q1517" t="s">
        <v>8058</v>
      </c>
      <c r="R1517" t="str">
        <f t="shared" si="119"/>
        <v>Comedies</v>
      </c>
    </row>
    <row r="1518" spans="1:18" x14ac:dyDescent="0.2">
      <c r="A1518" t="s">
        <v>8059</v>
      </c>
      <c r="B1518" t="s">
        <v>1</v>
      </c>
      <c r="C1518" t="str">
        <f t="shared" si="115"/>
        <v>The Decline</v>
      </c>
      <c r="D1518" t="s">
        <v>8060</v>
      </c>
      <c r="E1518" t="s">
        <v>8061</v>
      </c>
      <c r="F1518" t="str">
        <f t="shared" si="117"/>
        <v>Guillaume Laurin</v>
      </c>
      <c r="G1518" t="s">
        <v>8062</v>
      </c>
      <c r="H1518" t="s">
        <v>508</v>
      </c>
      <c r="I1518" t="str">
        <f t="shared" si="118"/>
        <v>Canada</v>
      </c>
      <c r="J1518" t="str">
        <f>TRIM(Table1[[#This Row],[Oldest Country]])</f>
        <v>Canada</v>
      </c>
      <c r="K1518" s="17">
        <v>43917</v>
      </c>
      <c r="L1518" s="17" t="str">
        <f t="shared" si="116"/>
        <v>Fri</v>
      </c>
      <c r="M1518" s="17">
        <v>2020</v>
      </c>
      <c r="N1518" t="s">
        <v>8</v>
      </c>
      <c r="O1518" t="s">
        <v>232</v>
      </c>
      <c r="P1518" t="s">
        <v>483</v>
      </c>
      <c r="Q1518" t="s">
        <v>8063</v>
      </c>
      <c r="R1518" t="str">
        <f t="shared" si="119"/>
        <v>Action &amp; Adventure</v>
      </c>
    </row>
    <row r="1519" spans="1:18" x14ac:dyDescent="0.2">
      <c r="A1519" t="s">
        <v>8064</v>
      </c>
      <c r="B1519" t="s">
        <v>1</v>
      </c>
      <c r="C1519" t="str">
        <f t="shared" si="115"/>
        <v>There's Something in the Water</v>
      </c>
      <c r="D1519" t="s">
        <v>8065</v>
      </c>
      <c r="E1519" t="s">
        <v>8066</v>
      </c>
      <c r="F1519" t="str">
        <f t="shared" si="117"/>
        <v>Ellen Page</v>
      </c>
      <c r="G1519" t="s">
        <v>8067</v>
      </c>
      <c r="H1519" t="s">
        <v>508</v>
      </c>
      <c r="I1519" t="str">
        <f t="shared" si="118"/>
        <v>Canada</v>
      </c>
      <c r="J1519" t="str">
        <f>TRIM(Table1[[#This Row],[Oldest Country]])</f>
        <v>Canada</v>
      </c>
      <c r="K1519" s="17">
        <v>43917</v>
      </c>
      <c r="L1519" s="17" t="str">
        <f t="shared" si="116"/>
        <v>Fri</v>
      </c>
      <c r="M1519" s="17">
        <v>2019</v>
      </c>
      <c r="N1519" t="s">
        <v>33</v>
      </c>
      <c r="O1519" t="s">
        <v>2013</v>
      </c>
      <c r="P1519" t="s">
        <v>58</v>
      </c>
      <c r="Q1519" t="s">
        <v>8068</v>
      </c>
      <c r="R1519" t="str">
        <f t="shared" si="119"/>
        <v>Documentaries</v>
      </c>
    </row>
    <row r="1520" spans="1:18" x14ac:dyDescent="0.2">
      <c r="A1520" t="s">
        <v>8069</v>
      </c>
      <c r="B1520" t="s">
        <v>1</v>
      </c>
      <c r="C1520" t="str">
        <f t="shared" si="115"/>
        <v>True</v>
      </c>
      <c r="D1520" t="s">
        <v>8070</v>
      </c>
      <c r="E1520" t="s">
        <v>8071</v>
      </c>
      <c r="F1520" t="str">
        <f t="shared" si="117"/>
        <v>Michela Luci</v>
      </c>
      <c r="G1520" t="s">
        <v>8072</v>
      </c>
      <c r="H1520" t="s">
        <v>508</v>
      </c>
      <c r="I1520" t="str">
        <f t="shared" si="118"/>
        <v>Canada</v>
      </c>
      <c r="J1520" t="str">
        <f>TRIM(Table1[[#This Row],[Oldest Country]])</f>
        <v>Canada</v>
      </c>
      <c r="K1520" s="17">
        <v>43917</v>
      </c>
      <c r="L1520" s="17" t="str">
        <f t="shared" si="116"/>
        <v>Fri</v>
      </c>
      <c r="M1520" s="17">
        <v>2020</v>
      </c>
      <c r="N1520" t="s">
        <v>68</v>
      </c>
      <c r="O1520" t="s">
        <v>3297</v>
      </c>
      <c r="P1520" t="s">
        <v>19</v>
      </c>
      <c r="Q1520" t="s">
        <v>8073</v>
      </c>
      <c r="R1520" t="str">
        <f t="shared" si="119"/>
        <v>Children &amp; Family Movies</v>
      </c>
    </row>
    <row r="1521" spans="1:18" x14ac:dyDescent="0.2">
      <c r="A1521" t="s">
        <v>8074</v>
      </c>
      <c r="B1521" t="s">
        <v>1</v>
      </c>
      <c r="C1521" t="str">
        <f t="shared" si="115"/>
        <v>Uncorked</v>
      </c>
      <c r="D1521" t="s">
        <v>8075</v>
      </c>
      <c r="E1521" t="s">
        <v>8076</v>
      </c>
      <c r="F1521" t="str">
        <f t="shared" si="117"/>
        <v>Mamoudou Athie</v>
      </c>
      <c r="G1521" t="s">
        <v>8077</v>
      </c>
      <c r="H1521" t="s">
        <v>2</v>
      </c>
      <c r="I1521" t="str">
        <f t="shared" si="118"/>
        <v>United States</v>
      </c>
      <c r="J1521" t="str">
        <f>TRIM(Table1[[#This Row],[Oldest Country]])</f>
        <v>United States</v>
      </c>
      <c r="K1521" s="17">
        <v>43917</v>
      </c>
      <c r="L1521" s="17" t="str">
        <f t="shared" si="116"/>
        <v>Fri</v>
      </c>
      <c r="M1521" s="17">
        <v>2020</v>
      </c>
      <c r="N1521" t="s">
        <v>8</v>
      </c>
      <c r="O1521" t="s">
        <v>41</v>
      </c>
      <c r="P1521" t="s">
        <v>652</v>
      </c>
      <c r="Q1521" t="s">
        <v>8078</v>
      </c>
      <c r="R1521" t="str">
        <f t="shared" si="119"/>
        <v>Dramas</v>
      </c>
    </row>
    <row r="1522" spans="1:18" x14ac:dyDescent="0.2">
      <c r="A1522" t="s">
        <v>8079</v>
      </c>
      <c r="B1522" t="s">
        <v>1</v>
      </c>
      <c r="C1522" t="str">
        <f t="shared" si="115"/>
        <v>Willy and the Guardians of the Lake</v>
      </c>
      <c r="D1522" t="s">
        <v>8080</v>
      </c>
      <c r="E1522" t="s">
        <v>8081</v>
      </c>
      <c r="F1522" t="str">
        <f t="shared" si="117"/>
        <v>Csongor Szalay</v>
      </c>
      <c r="G1522" t="s">
        <v>8082</v>
      </c>
      <c r="H1522" t="s">
        <v>8083</v>
      </c>
      <c r="I1522" t="str">
        <f t="shared" si="118"/>
        <v>Hungary</v>
      </c>
      <c r="J1522" t="str">
        <f>TRIM(Table1[[#This Row],[Oldest Country]])</f>
        <v>Hungary</v>
      </c>
      <c r="K1522" s="17">
        <v>43917</v>
      </c>
      <c r="L1522" s="17" t="str">
        <f t="shared" si="116"/>
        <v>Fri</v>
      </c>
      <c r="M1522" s="17">
        <v>2019</v>
      </c>
      <c r="N1522" t="s">
        <v>68</v>
      </c>
      <c r="O1522" t="s">
        <v>2013</v>
      </c>
      <c r="P1522" t="s">
        <v>19</v>
      </c>
      <c r="Q1522" t="s">
        <v>8084</v>
      </c>
      <c r="R1522" t="str">
        <f t="shared" si="119"/>
        <v>Children &amp; Family Movies</v>
      </c>
    </row>
    <row r="1523" spans="1:18" x14ac:dyDescent="0.2">
      <c r="A1523" t="s">
        <v>8085</v>
      </c>
      <c r="B1523" t="s">
        <v>1</v>
      </c>
      <c r="C1523" t="str">
        <f t="shared" si="115"/>
        <v>Happy Old Year</v>
      </c>
      <c r="D1523" t="s">
        <v>8086</v>
      </c>
      <c r="E1523" t="s">
        <v>8087</v>
      </c>
      <c r="F1523" t="str">
        <f t="shared" si="117"/>
        <v>Chutimon Chuengcharoensukying</v>
      </c>
      <c r="G1523" t="s">
        <v>8088</v>
      </c>
      <c r="H1523" t="s">
        <v>1265</v>
      </c>
      <c r="I1523" t="str">
        <f t="shared" si="118"/>
        <v>Thailand</v>
      </c>
      <c r="J1523" t="str">
        <f>TRIM(Table1[[#This Row],[Oldest Country]])</f>
        <v>Thailand</v>
      </c>
      <c r="K1523" s="17">
        <v>43916</v>
      </c>
      <c r="L1523" s="17" t="str">
        <f t="shared" si="116"/>
        <v>Thu</v>
      </c>
      <c r="M1523" s="17">
        <v>2019</v>
      </c>
      <c r="N1523" t="s">
        <v>8</v>
      </c>
      <c r="O1523" t="s">
        <v>236</v>
      </c>
      <c r="P1523" t="s">
        <v>278</v>
      </c>
      <c r="Q1523" t="s">
        <v>8089</v>
      </c>
      <c r="R1523" t="str">
        <f t="shared" si="119"/>
        <v>Dramas</v>
      </c>
    </row>
    <row r="1524" spans="1:18" x14ac:dyDescent="0.2">
      <c r="A1524" t="s">
        <v>8090</v>
      </c>
      <c r="B1524" t="s">
        <v>1</v>
      </c>
      <c r="C1524" t="str">
        <f t="shared" si="115"/>
        <v>Bethany Hamilton</v>
      </c>
      <c r="D1524" t="s">
        <v>8091</v>
      </c>
      <c r="E1524" t="s">
        <v>8092</v>
      </c>
      <c r="F1524" t="str">
        <f t="shared" si="117"/>
        <v>Bethany Hamilton</v>
      </c>
      <c r="G1524" t="s">
        <v>8093</v>
      </c>
      <c r="H1524" t="s">
        <v>2</v>
      </c>
      <c r="I1524" t="str">
        <f t="shared" si="118"/>
        <v>United States</v>
      </c>
      <c r="J1524" t="str">
        <f>TRIM(Table1[[#This Row],[Oldest Country]])</f>
        <v>United States</v>
      </c>
      <c r="K1524" s="17">
        <v>43915</v>
      </c>
      <c r="L1524" s="17" t="str">
        <f t="shared" si="116"/>
        <v>Wed</v>
      </c>
      <c r="M1524" s="17">
        <v>2019</v>
      </c>
      <c r="N1524" t="s">
        <v>17</v>
      </c>
      <c r="O1524" t="s">
        <v>188</v>
      </c>
      <c r="P1524" t="s">
        <v>8094</v>
      </c>
      <c r="Q1524" t="s">
        <v>8095</v>
      </c>
      <c r="R1524" t="str">
        <f t="shared" si="119"/>
        <v>Children &amp; Family Movies</v>
      </c>
    </row>
    <row r="1525" spans="1:18" x14ac:dyDescent="0.2">
      <c r="A1525" t="s">
        <v>8096</v>
      </c>
      <c r="B1525" t="s">
        <v>1</v>
      </c>
      <c r="C1525" t="str">
        <f t="shared" si="115"/>
        <v>Curtiz</v>
      </c>
      <c r="D1525" t="s">
        <v>8097</v>
      </c>
      <c r="E1525" t="s">
        <v>8098</v>
      </c>
      <c r="F1525" t="str">
        <f t="shared" si="117"/>
        <v>Ferenc Lengyel</v>
      </c>
      <c r="G1525" t="s">
        <v>8099</v>
      </c>
      <c r="H1525" t="s">
        <v>8083</v>
      </c>
      <c r="I1525" t="str">
        <f t="shared" si="118"/>
        <v>Hungary</v>
      </c>
      <c r="J1525" t="str">
        <f>TRIM(Table1[[#This Row],[Oldest Country]])</f>
        <v>Hungary</v>
      </c>
      <c r="K1525" s="17">
        <v>43915</v>
      </c>
      <c r="L1525" s="17" t="str">
        <f t="shared" si="116"/>
        <v>Wed</v>
      </c>
      <c r="M1525" s="17">
        <v>2018</v>
      </c>
      <c r="N1525" t="s">
        <v>8</v>
      </c>
      <c r="O1525" t="s">
        <v>173</v>
      </c>
      <c r="P1525" t="s">
        <v>50</v>
      </c>
      <c r="Q1525" t="s">
        <v>8100</v>
      </c>
      <c r="R1525" t="str">
        <f t="shared" si="119"/>
        <v>Dramas</v>
      </c>
    </row>
    <row r="1526" spans="1:18" x14ac:dyDescent="0.2">
      <c r="A1526" t="s">
        <v>8101</v>
      </c>
      <c r="B1526" t="s">
        <v>1</v>
      </c>
      <c r="C1526" t="str">
        <f t="shared" si="115"/>
        <v>The Occupant</v>
      </c>
      <c r="D1526" t="s">
        <v>8102</v>
      </c>
      <c r="E1526" t="s">
        <v>8103</v>
      </c>
      <c r="F1526" t="str">
        <f t="shared" si="117"/>
        <v>Javier Guti√©rrez</v>
      </c>
      <c r="G1526" t="s">
        <v>8104</v>
      </c>
      <c r="H1526" t="s">
        <v>312</v>
      </c>
      <c r="I1526" t="str">
        <f t="shared" si="118"/>
        <v>Spain</v>
      </c>
      <c r="J1526" t="str">
        <f>TRIM(Table1[[#This Row],[Oldest Country]])</f>
        <v>Spain</v>
      </c>
      <c r="K1526" s="17">
        <v>43915</v>
      </c>
      <c r="L1526" s="17" t="str">
        <f t="shared" si="116"/>
        <v>Wed</v>
      </c>
      <c r="M1526" s="17">
        <v>2020</v>
      </c>
      <c r="N1526" t="s">
        <v>8</v>
      </c>
      <c r="O1526" t="s">
        <v>41</v>
      </c>
      <c r="P1526" t="s">
        <v>2372</v>
      </c>
      <c r="Q1526" t="s">
        <v>8105</v>
      </c>
      <c r="R1526" t="str">
        <f t="shared" si="119"/>
        <v>Independent Movies</v>
      </c>
    </row>
    <row r="1527" spans="1:18" x14ac:dyDescent="0.2">
      <c r="A1527" t="s">
        <v>8106</v>
      </c>
      <c r="B1527" t="s">
        <v>1</v>
      </c>
      <c r="C1527" t="str">
        <f t="shared" si="115"/>
        <v>Tom Segura</v>
      </c>
      <c r="D1527" t="s">
        <v>8107</v>
      </c>
      <c r="E1527" t="s">
        <v>8108</v>
      </c>
      <c r="F1527" t="str">
        <f t="shared" si="117"/>
        <v>Tom Segura</v>
      </c>
      <c r="G1527" t="s">
        <v>8109</v>
      </c>
      <c r="H1527" t="s">
        <v>2</v>
      </c>
      <c r="I1527" t="str">
        <f t="shared" si="118"/>
        <v>United States</v>
      </c>
      <c r="J1527" t="str">
        <f>TRIM(Table1[[#This Row],[Oldest Country]])</f>
        <v>United States</v>
      </c>
      <c r="K1527" s="17">
        <v>43914</v>
      </c>
      <c r="L1527" s="17" t="str">
        <f t="shared" si="116"/>
        <v>Tue</v>
      </c>
      <c r="M1527" s="17">
        <v>2020</v>
      </c>
      <c r="N1527" t="s">
        <v>8</v>
      </c>
      <c r="O1527" t="s">
        <v>784</v>
      </c>
      <c r="P1527" t="s">
        <v>851</v>
      </c>
      <c r="Q1527" t="s">
        <v>8110</v>
      </c>
      <c r="R1527" t="str">
        <f t="shared" si="119"/>
        <v>Stand-Up Comedy</v>
      </c>
    </row>
    <row r="1528" spans="1:18" x14ac:dyDescent="0.2">
      <c r="A1528" t="s">
        <v>8111</v>
      </c>
      <c r="B1528" t="s">
        <v>1</v>
      </c>
      <c r="C1528" t="str">
        <f t="shared" si="115"/>
        <v>El silencio es bienvenido</v>
      </c>
      <c r="D1528" t="s">
        <v>8112</v>
      </c>
      <c r="E1528" t="s">
        <v>8113</v>
      </c>
      <c r="F1528" t="str">
        <f t="shared" si="117"/>
        <v>Eileen Y√°√±ez</v>
      </c>
      <c r="G1528" t="s">
        <v>8114</v>
      </c>
      <c r="H1528" t="s">
        <v>59</v>
      </c>
      <c r="I1528" t="str">
        <f t="shared" si="118"/>
        <v>Mexico</v>
      </c>
      <c r="J1528" t="str">
        <f>TRIM(Table1[[#This Row],[Oldest Country]])</f>
        <v>Mexico</v>
      </c>
      <c r="K1528" s="17">
        <v>43910</v>
      </c>
      <c r="L1528" s="17" t="str">
        <f t="shared" si="116"/>
        <v>Fri</v>
      </c>
      <c r="M1528" s="17">
        <v>2017</v>
      </c>
      <c r="N1528" t="s">
        <v>33</v>
      </c>
      <c r="O1528" t="s">
        <v>211</v>
      </c>
      <c r="P1528" t="s">
        <v>26</v>
      </c>
      <c r="Q1528" t="s">
        <v>8115</v>
      </c>
      <c r="R1528" t="str">
        <f t="shared" si="119"/>
        <v>Dramas</v>
      </c>
    </row>
    <row r="1529" spans="1:18" x14ac:dyDescent="0.2">
      <c r="A1529" t="s">
        <v>8116</v>
      </c>
      <c r="B1529" t="s">
        <v>1</v>
      </c>
      <c r="C1529" t="str">
        <f t="shared" si="115"/>
        <v>Ultras</v>
      </c>
      <c r="D1529" t="s">
        <v>8117</v>
      </c>
      <c r="E1529" t="s">
        <v>8118</v>
      </c>
      <c r="F1529" t="str">
        <f t="shared" si="117"/>
        <v>Aniello Arena</v>
      </c>
      <c r="G1529" t="s">
        <v>8119</v>
      </c>
      <c r="H1529" t="s">
        <v>825</v>
      </c>
      <c r="I1529" t="str">
        <f t="shared" si="118"/>
        <v>Italy</v>
      </c>
      <c r="J1529" t="str">
        <f>TRIM(Table1[[#This Row],[Oldest Country]])</f>
        <v>Italy</v>
      </c>
      <c r="K1529" s="17">
        <v>43910</v>
      </c>
      <c r="L1529" s="17" t="str">
        <f t="shared" si="116"/>
        <v>Fri</v>
      </c>
      <c r="M1529" s="17">
        <v>2020</v>
      </c>
      <c r="N1529" t="s">
        <v>8</v>
      </c>
      <c r="O1529" t="s">
        <v>482</v>
      </c>
      <c r="P1529" t="s">
        <v>2256</v>
      </c>
      <c r="Q1529" t="s">
        <v>8120</v>
      </c>
      <c r="R1529" t="str">
        <f t="shared" si="119"/>
        <v>Dramas</v>
      </c>
    </row>
    <row r="1530" spans="1:18" x14ac:dyDescent="0.2">
      <c r="A1530" t="s">
        <v>8121</v>
      </c>
      <c r="B1530" t="s">
        <v>1</v>
      </c>
      <c r="C1530">
        <f t="shared" si="115"/>
        <v>3022</v>
      </c>
      <c r="D1530">
        <v>3022</v>
      </c>
      <c r="E1530" t="s">
        <v>8122</v>
      </c>
      <c r="F1530" t="str">
        <f t="shared" si="117"/>
        <v>Omar Epps</v>
      </c>
      <c r="G1530" t="s">
        <v>8123</v>
      </c>
      <c r="H1530" t="s">
        <v>2</v>
      </c>
      <c r="I1530" t="str">
        <f t="shared" si="118"/>
        <v>United States</v>
      </c>
      <c r="J1530" t="str">
        <f>TRIM(Table1[[#This Row],[Oldest Country]])</f>
        <v>United States</v>
      </c>
      <c r="K1530" s="17">
        <v>43909</v>
      </c>
      <c r="L1530" s="17" t="str">
        <f t="shared" si="116"/>
        <v>Thu</v>
      </c>
      <c r="M1530" s="17">
        <v>2019</v>
      </c>
      <c r="N1530" t="s">
        <v>154</v>
      </c>
      <c r="O1530" t="s">
        <v>18</v>
      </c>
      <c r="P1530" t="s">
        <v>8124</v>
      </c>
      <c r="Q1530" t="s">
        <v>8125</v>
      </c>
      <c r="R1530" t="str">
        <f t="shared" si="119"/>
        <v>Independent Movies</v>
      </c>
    </row>
    <row r="1531" spans="1:18" x14ac:dyDescent="0.2">
      <c r="A1531" t="s">
        <v>8126</v>
      </c>
      <c r="B1531" t="s">
        <v>1</v>
      </c>
      <c r="C1531" t="str">
        <f t="shared" si="115"/>
        <v>Altered Carbon</v>
      </c>
      <c r="D1531" t="s">
        <v>8127</v>
      </c>
      <c r="E1531" t="s">
        <v>8128</v>
      </c>
      <c r="F1531" t="str">
        <f t="shared" si="117"/>
        <v>Tatsuhisa Suzuki</v>
      </c>
      <c r="G1531" t="s">
        <v>8129</v>
      </c>
      <c r="H1531" t="s">
        <v>3065</v>
      </c>
      <c r="I1531" t="str">
        <f t="shared" si="118"/>
        <v>Japan</v>
      </c>
      <c r="J1531" t="str">
        <f>TRIM(Table1[[#This Row],[Oldest Country]])</f>
        <v>Japan</v>
      </c>
      <c r="K1531" s="17">
        <v>43909</v>
      </c>
      <c r="L1531" s="17" t="str">
        <f t="shared" si="116"/>
        <v>Thu</v>
      </c>
      <c r="M1531" s="17">
        <v>2020</v>
      </c>
      <c r="N1531" t="s">
        <v>8</v>
      </c>
      <c r="O1531" t="s">
        <v>2891</v>
      </c>
      <c r="P1531" t="s">
        <v>174</v>
      </c>
      <c r="Q1531" t="s">
        <v>8130</v>
      </c>
      <c r="R1531" t="str">
        <f t="shared" si="119"/>
        <v>Action &amp; Adventure</v>
      </c>
    </row>
    <row r="1532" spans="1:18" x14ac:dyDescent="0.2">
      <c r="A1532" t="s">
        <v>8131</v>
      </c>
      <c r="B1532" t="s">
        <v>1</v>
      </c>
      <c r="C1532" t="str">
        <f t="shared" si="115"/>
        <v>Masameer - The Movie</v>
      </c>
      <c r="D1532" t="s">
        <v>8132</v>
      </c>
      <c r="E1532" t="s">
        <v>1543</v>
      </c>
      <c r="F1532" t="str">
        <f t="shared" si="117"/>
        <v>Malik Nejer</v>
      </c>
      <c r="G1532" t="s">
        <v>8133</v>
      </c>
      <c r="H1532" t="s">
        <v>1254</v>
      </c>
      <c r="I1532" t="str">
        <f t="shared" si="118"/>
        <v>Saudi Arabia</v>
      </c>
      <c r="J1532" t="str">
        <f>TRIM(Table1[[#This Row],[Oldest Country]])</f>
        <v>Saudi Arabia</v>
      </c>
      <c r="K1532" s="17">
        <v>43909</v>
      </c>
      <c r="L1532" s="17" t="str">
        <f t="shared" si="116"/>
        <v>Thu</v>
      </c>
      <c r="M1532" s="17">
        <v>2020</v>
      </c>
      <c r="N1532" t="s">
        <v>33</v>
      </c>
      <c r="O1532" t="s">
        <v>188</v>
      </c>
      <c r="P1532" t="s">
        <v>66</v>
      </c>
      <c r="Q1532" t="s">
        <v>8134</v>
      </c>
      <c r="R1532" t="str">
        <f t="shared" si="119"/>
        <v>Comedies</v>
      </c>
    </row>
    <row r="1533" spans="1:18" x14ac:dyDescent="0.2">
      <c r="A1533" t="s">
        <v>8135</v>
      </c>
      <c r="B1533" t="s">
        <v>1</v>
      </c>
      <c r="C1533" t="str">
        <f t="shared" si="115"/>
        <v>AllI Wish</v>
      </c>
      <c r="D1533" t="s">
        <v>8136</v>
      </c>
      <c r="E1533" t="s">
        <v>8137</v>
      </c>
      <c r="F1533" t="str">
        <f t="shared" si="117"/>
        <v>Sharon Stone</v>
      </c>
      <c r="G1533" t="s">
        <v>8138</v>
      </c>
      <c r="H1533" t="s">
        <v>2</v>
      </c>
      <c r="I1533" t="str">
        <f t="shared" si="118"/>
        <v>United States</v>
      </c>
      <c r="J1533" t="str">
        <f>TRIM(Table1[[#This Row],[Oldest Country]])</f>
        <v>United States</v>
      </c>
      <c r="K1533" s="17">
        <v>43908</v>
      </c>
      <c r="L1533" s="17" t="str">
        <f t="shared" si="116"/>
        <v>Wed</v>
      </c>
      <c r="M1533" s="17">
        <v>2017</v>
      </c>
      <c r="N1533" t="s">
        <v>154</v>
      </c>
      <c r="O1533" t="s">
        <v>211</v>
      </c>
      <c r="P1533" t="s">
        <v>330</v>
      </c>
      <c r="Q1533" t="s">
        <v>8139</v>
      </c>
      <c r="R1533" t="str">
        <f t="shared" si="119"/>
        <v>Dramas</v>
      </c>
    </row>
    <row r="1534" spans="1:18" x14ac:dyDescent="0.2">
      <c r="A1534" t="s">
        <v>8140</v>
      </c>
      <c r="B1534" t="s">
        <v>1</v>
      </c>
      <c r="C1534" t="str">
        <f t="shared" si="115"/>
        <v>Lu Over the Wall</v>
      </c>
      <c r="D1534" t="s">
        <v>8141</v>
      </c>
      <c r="E1534" t="s">
        <v>8142</v>
      </c>
      <c r="F1534" t="str">
        <f t="shared" si="117"/>
        <v>Kanon Tani</v>
      </c>
      <c r="G1534" t="s">
        <v>8143</v>
      </c>
      <c r="H1534" t="s">
        <v>172</v>
      </c>
      <c r="I1534" t="str">
        <f t="shared" si="118"/>
        <v>Japan</v>
      </c>
      <c r="J1534" t="str">
        <f>TRIM(Table1[[#This Row],[Oldest Country]])</f>
        <v>Japan</v>
      </c>
      <c r="K1534" s="17">
        <v>43908</v>
      </c>
      <c r="L1534" s="17" t="str">
        <f t="shared" si="116"/>
        <v>Wed</v>
      </c>
      <c r="M1534" s="17">
        <v>2017</v>
      </c>
      <c r="N1534" t="s">
        <v>17</v>
      </c>
      <c r="O1534" t="s">
        <v>236</v>
      </c>
      <c r="P1534" t="s">
        <v>8144</v>
      </c>
      <c r="Q1534" t="s">
        <v>8145</v>
      </c>
      <c r="R1534" t="str">
        <f t="shared" si="119"/>
        <v>Anime Features</v>
      </c>
    </row>
    <row r="1535" spans="1:18" x14ac:dyDescent="0.2">
      <c r="A1535" t="s">
        <v>8146</v>
      </c>
      <c r="B1535" t="s">
        <v>1</v>
      </c>
      <c r="C1535" t="str">
        <f t="shared" si="115"/>
        <v>Bert Kreischer</v>
      </c>
      <c r="D1535" t="s">
        <v>8147</v>
      </c>
      <c r="E1535" t="s">
        <v>8148</v>
      </c>
      <c r="F1535" t="str">
        <f t="shared" si="117"/>
        <v>Bert Kreischer</v>
      </c>
      <c r="G1535" t="s">
        <v>8149</v>
      </c>
      <c r="H1535" t="s">
        <v>2</v>
      </c>
      <c r="I1535" t="str">
        <f t="shared" si="118"/>
        <v>United States</v>
      </c>
      <c r="J1535" t="str">
        <f>TRIM(Table1[[#This Row],[Oldest Country]])</f>
        <v>United States</v>
      </c>
      <c r="K1535" s="17">
        <v>43907</v>
      </c>
      <c r="L1535" s="17" t="str">
        <f t="shared" si="116"/>
        <v>Tue</v>
      </c>
      <c r="M1535" s="17">
        <v>2020</v>
      </c>
      <c r="N1535" t="s">
        <v>8</v>
      </c>
      <c r="O1535" t="s">
        <v>1229</v>
      </c>
      <c r="P1535" t="s">
        <v>851</v>
      </c>
      <c r="Q1535" t="s">
        <v>8150</v>
      </c>
      <c r="R1535" t="str">
        <f t="shared" si="119"/>
        <v>Stand-Up Comedy</v>
      </c>
    </row>
    <row r="1536" spans="1:18" x14ac:dyDescent="0.2">
      <c r="A1536" t="s">
        <v>8151</v>
      </c>
      <c r="B1536" t="s">
        <v>1</v>
      </c>
      <c r="C1536" t="str">
        <f t="shared" si="115"/>
        <v>Search Party</v>
      </c>
      <c r="D1536" t="s">
        <v>8152</v>
      </c>
      <c r="E1536" t="s">
        <v>8153</v>
      </c>
      <c r="F1536" t="str">
        <f t="shared" si="117"/>
        <v>T.J. Miller</v>
      </c>
      <c r="G1536" t="s">
        <v>8154</v>
      </c>
      <c r="H1536" t="s">
        <v>2</v>
      </c>
      <c r="I1536" t="str">
        <f t="shared" si="118"/>
        <v>United States</v>
      </c>
      <c r="J1536" t="str">
        <f>TRIM(Table1[[#This Row],[Oldest Country]])</f>
        <v>United States</v>
      </c>
      <c r="K1536" s="17">
        <v>43906</v>
      </c>
      <c r="L1536" s="17" t="str">
        <f t="shared" si="116"/>
        <v>Mon</v>
      </c>
      <c r="M1536" s="17">
        <v>2014</v>
      </c>
      <c r="N1536" t="s">
        <v>154</v>
      </c>
      <c r="O1536" t="s">
        <v>202</v>
      </c>
      <c r="P1536" t="s">
        <v>86</v>
      </c>
      <c r="Q1536" t="s">
        <v>8155</v>
      </c>
      <c r="R1536" t="str">
        <f t="shared" si="119"/>
        <v>Comedies</v>
      </c>
    </row>
    <row r="1537" spans="1:18" x14ac:dyDescent="0.2">
      <c r="A1537" t="s">
        <v>8156</v>
      </c>
      <c r="B1537" t="s">
        <v>1</v>
      </c>
      <c r="C1537" t="str">
        <f t="shared" si="115"/>
        <v>Bypass Road</v>
      </c>
      <c r="D1537" t="s">
        <v>8157</v>
      </c>
      <c r="E1537" t="s">
        <v>8158</v>
      </c>
      <c r="F1537" t="str">
        <f t="shared" si="117"/>
        <v>Neil Nitin Mukesh</v>
      </c>
      <c r="G1537" t="s">
        <v>8159</v>
      </c>
      <c r="H1537" t="s">
        <v>14</v>
      </c>
      <c r="I1537" t="str">
        <f t="shared" si="118"/>
        <v>India</v>
      </c>
      <c r="J1537" t="str">
        <f>TRIM(Table1[[#This Row],[Oldest Country]])</f>
        <v>India</v>
      </c>
      <c r="K1537" s="17">
        <v>43905</v>
      </c>
      <c r="L1537" s="17" t="str">
        <f t="shared" si="116"/>
        <v>Sun</v>
      </c>
      <c r="M1537" s="17">
        <v>2019</v>
      </c>
      <c r="N1537" t="s">
        <v>33</v>
      </c>
      <c r="O1537" t="s">
        <v>675</v>
      </c>
      <c r="P1537" t="s">
        <v>266</v>
      </c>
      <c r="Q1537" t="s">
        <v>8160</v>
      </c>
      <c r="R1537" t="str">
        <f t="shared" si="119"/>
        <v>International Movies</v>
      </c>
    </row>
    <row r="1538" spans="1:18" x14ac:dyDescent="0.2">
      <c r="A1538" t="s">
        <v>8161</v>
      </c>
      <c r="B1538" t="s">
        <v>1</v>
      </c>
      <c r="C1538" t="str">
        <f t="shared" ref="C1538:C1601" si="120">IFERROR(LEFT(D1538, FIND(":", D1538)-1), D1538)</f>
        <v>Jai Mummy Di</v>
      </c>
      <c r="D1538" t="s">
        <v>8162</v>
      </c>
      <c r="E1538" t="s">
        <v>8163</v>
      </c>
      <c r="F1538" t="str">
        <f t="shared" si="117"/>
        <v>Poonam Dhillon</v>
      </c>
      <c r="G1538" t="s">
        <v>8164</v>
      </c>
      <c r="H1538" t="s">
        <v>14</v>
      </c>
      <c r="I1538" t="str">
        <f t="shared" si="118"/>
        <v>India</v>
      </c>
      <c r="J1538" t="str">
        <f>TRIM(Table1[[#This Row],[Oldest Country]])</f>
        <v>India</v>
      </c>
      <c r="K1538" s="17">
        <v>43904</v>
      </c>
      <c r="L1538" s="17" t="str">
        <f t="shared" ref="L1538:L1601" si="121">TEXT(K:K, "DDD")</f>
        <v>Sat</v>
      </c>
      <c r="M1538" s="17">
        <v>2020</v>
      </c>
      <c r="N1538" t="s">
        <v>8</v>
      </c>
      <c r="O1538" t="s">
        <v>495</v>
      </c>
      <c r="P1538" t="s">
        <v>75</v>
      </c>
      <c r="Q1538" t="s">
        <v>8165</v>
      </c>
      <c r="R1538" t="str">
        <f t="shared" si="119"/>
        <v>Comedies</v>
      </c>
    </row>
    <row r="1539" spans="1:18" x14ac:dyDescent="0.2">
      <c r="A1539" t="s">
        <v>8166</v>
      </c>
      <c r="B1539" t="s">
        <v>1</v>
      </c>
      <c r="C1539" t="str">
        <f t="shared" si="120"/>
        <v>Baby Mamas</v>
      </c>
      <c r="D1539" t="s">
        <v>8167</v>
      </c>
      <c r="E1539" t="s">
        <v>8168</v>
      </c>
      <c r="F1539" t="str">
        <f t="shared" ref="F1539:F1602" si="122">IFERROR(LEFT(G1539, FIND(",",G1539)-1),G1539)</f>
        <v>Salamina Mosese</v>
      </c>
      <c r="G1539" t="s">
        <v>8169</v>
      </c>
      <c r="H1539" t="s">
        <v>7</v>
      </c>
      <c r="I1539" t="str">
        <f t="shared" ref="I1539:I1602" si="123">IFERROR(LEFT(H1539, FIND(",", H1539) -1), H1539)</f>
        <v>South Africa</v>
      </c>
      <c r="J1539" t="str">
        <f>TRIM(Table1[[#This Row],[Oldest Country]])</f>
        <v>South Africa</v>
      </c>
      <c r="K1539" s="17">
        <v>43903</v>
      </c>
      <c r="L1539" s="17" t="str">
        <f t="shared" si="121"/>
        <v>Fri</v>
      </c>
      <c r="M1539" s="17">
        <v>2018</v>
      </c>
      <c r="N1539" t="s">
        <v>33</v>
      </c>
      <c r="O1539" t="s">
        <v>140</v>
      </c>
      <c r="P1539" t="s">
        <v>250</v>
      </c>
      <c r="Q1539" t="s">
        <v>8170</v>
      </c>
      <c r="R1539" t="str">
        <f t="shared" ref="R1539:R1602" si="124">IFERROR(LEFT(P1539, FIND(",", P1539)-1), P1539)</f>
        <v>Comedies</v>
      </c>
    </row>
    <row r="1540" spans="1:18" x14ac:dyDescent="0.2">
      <c r="A1540" t="s">
        <v>8171</v>
      </c>
      <c r="B1540" t="s">
        <v>1</v>
      </c>
      <c r="C1540" t="str">
        <f t="shared" si="120"/>
        <v>Go Karts</v>
      </c>
      <c r="D1540" t="s">
        <v>8172</v>
      </c>
      <c r="E1540" t="s">
        <v>8173</v>
      </c>
      <c r="F1540" t="str">
        <f t="shared" si="122"/>
        <v>William Lodder</v>
      </c>
      <c r="G1540" t="s">
        <v>8174</v>
      </c>
      <c r="H1540" t="s">
        <v>77</v>
      </c>
      <c r="I1540" t="str">
        <f t="shared" si="123"/>
        <v>Australia</v>
      </c>
      <c r="J1540" t="str">
        <f>TRIM(Table1[[#This Row],[Oldest Country]])</f>
        <v>Australia</v>
      </c>
      <c r="K1540" s="17">
        <v>43903</v>
      </c>
      <c r="L1540" s="17" t="str">
        <f t="shared" si="121"/>
        <v>Fri</v>
      </c>
      <c r="M1540" s="17">
        <v>2020</v>
      </c>
      <c r="N1540" t="s">
        <v>53</v>
      </c>
      <c r="O1540" t="s">
        <v>85</v>
      </c>
      <c r="P1540" t="s">
        <v>310</v>
      </c>
      <c r="Q1540" t="s">
        <v>8175</v>
      </c>
      <c r="R1540" t="str">
        <f t="shared" si="124"/>
        <v>Children &amp; Family Movies</v>
      </c>
    </row>
    <row r="1541" spans="1:18" x14ac:dyDescent="0.2">
      <c r="A1541" t="s">
        <v>8176</v>
      </c>
      <c r="B1541" t="s">
        <v>1</v>
      </c>
      <c r="C1541" t="str">
        <f t="shared" si="120"/>
        <v>Justine</v>
      </c>
      <c r="D1541" t="s">
        <v>8177</v>
      </c>
      <c r="E1541" t="s">
        <v>8178</v>
      </c>
      <c r="F1541" t="str">
        <f t="shared" si="122"/>
        <v>Stephanie Turner</v>
      </c>
      <c r="G1541" t="s">
        <v>8179</v>
      </c>
      <c r="H1541" t="s">
        <v>2</v>
      </c>
      <c r="I1541" t="str">
        <f t="shared" si="123"/>
        <v>United States</v>
      </c>
      <c r="J1541" t="str">
        <f>TRIM(Table1[[#This Row],[Oldest Country]])</f>
        <v>United States</v>
      </c>
      <c r="K1541" s="17">
        <v>43903</v>
      </c>
      <c r="L1541" s="17" t="str">
        <f t="shared" si="121"/>
        <v>Fri</v>
      </c>
      <c r="M1541" s="17">
        <v>2019</v>
      </c>
      <c r="N1541" t="s">
        <v>8</v>
      </c>
      <c r="O1541" t="s">
        <v>100</v>
      </c>
      <c r="P1541" t="s">
        <v>652</v>
      </c>
      <c r="Q1541" t="s">
        <v>8180</v>
      </c>
      <c r="R1541" t="str">
        <f t="shared" si="124"/>
        <v>Dramas</v>
      </c>
    </row>
    <row r="1542" spans="1:18" x14ac:dyDescent="0.2">
      <c r="A1542" t="s">
        <v>8181</v>
      </c>
      <c r="B1542" t="s">
        <v>6</v>
      </c>
      <c r="C1542" t="str">
        <f t="shared" si="120"/>
        <v>Kingdom</v>
      </c>
      <c r="D1542" t="s">
        <v>8182</v>
      </c>
      <c r="E1542" t="s">
        <v>1211</v>
      </c>
      <c r="F1542" t="str">
        <f t="shared" si="122"/>
        <v>Ju Ji-hoon</v>
      </c>
      <c r="G1542" t="s">
        <v>8183</v>
      </c>
      <c r="H1542" t="s">
        <v>8184</v>
      </c>
      <c r="I1542" t="str">
        <f t="shared" si="123"/>
        <v>South Korea</v>
      </c>
      <c r="J1542" t="str">
        <f>TRIM(Table1[[#This Row],[Oldest Country]])</f>
        <v>South Korea</v>
      </c>
      <c r="K1542" s="17">
        <v>43903</v>
      </c>
      <c r="L1542" s="17" t="str">
        <f t="shared" si="121"/>
        <v>Fri</v>
      </c>
      <c r="M1542" s="17">
        <v>2020</v>
      </c>
      <c r="N1542" t="s">
        <v>8</v>
      </c>
      <c r="O1542" t="s">
        <v>9</v>
      </c>
      <c r="P1542" t="s">
        <v>7258</v>
      </c>
      <c r="Q1542" t="s">
        <v>8185</v>
      </c>
      <c r="R1542" t="str">
        <f t="shared" si="124"/>
        <v>International TV Shows</v>
      </c>
    </row>
    <row r="1543" spans="1:18" x14ac:dyDescent="0.2">
      <c r="A1543" t="s">
        <v>8186</v>
      </c>
      <c r="B1543" t="s">
        <v>1</v>
      </c>
      <c r="C1543" t="str">
        <f t="shared" si="120"/>
        <v>Lost Girls</v>
      </c>
      <c r="D1543" t="s">
        <v>8187</v>
      </c>
      <c r="E1543" t="s">
        <v>8188</v>
      </c>
      <c r="F1543" t="str">
        <f t="shared" si="122"/>
        <v>Amy Ryan</v>
      </c>
      <c r="G1543" t="s">
        <v>8189</v>
      </c>
      <c r="H1543" t="s">
        <v>2</v>
      </c>
      <c r="I1543" t="str">
        <f t="shared" si="123"/>
        <v>United States</v>
      </c>
      <c r="J1543" t="str">
        <f>TRIM(Table1[[#This Row],[Oldest Country]])</f>
        <v>United States</v>
      </c>
      <c r="K1543" s="17">
        <v>43903</v>
      </c>
      <c r="L1543" s="17" t="str">
        <f t="shared" si="121"/>
        <v>Fri</v>
      </c>
      <c r="M1543" s="17">
        <v>2020</v>
      </c>
      <c r="N1543" t="s">
        <v>154</v>
      </c>
      <c r="O1543" t="s">
        <v>211</v>
      </c>
      <c r="P1543" t="s">
        <v>316</v>
      </c>
      <c r="Q1543" t="s">
        <v>8190</v>
      </c>
      <c r="R1543" t="str">
        <f t="shared" si="124"/>
        <v>Dramas</v>
      </c>
    </row>
    <row r="1544" spans="1:18" x14ac:dyDescent="0.2">
      <c r="A1544" t="s">
        <v>8191</v>
      </c>
      <c r="B1544" t="s">
        <v>1</v>
      </c>
      <c r="C1544" t="str">
        <f t="shared" si="120"/>
        <v>Miracle in Cell No. 7</v>
      </c>
      <c r="D1544" t="s">
        <v>8192</v>
      </c>
      <c r="E1544" t="s">
        <v>8193</v>
      </c>
      <c r="F1544" t="str">
        <f t="shared" si="122"/>
        <v>Aras Bulut ƒ∞ynemli</v>
      </c>
      <c r="G1544" t="s">
        <v>8194</v>
      </c>
      <c r="H1544" t="s">
        <v>63</v>
      </c>
      <c r="I1544" t="str">
        <f t="shared" si="123"/>
        <v>Turkey</v>
      </c>
      <c r="J1544" t="str">
        <f>TRIM(Table1[[#This Row],[Oldest Country]])</f>
        <v>Turkey</v>
      </c>
      <c r="K1544" s="17">
        <v>43903</v>
      </c>
      <c r="L1544" s="17" t="str">
        <f t="shared" si="121"/>
        <v>Fri</v>
      </c>
      <c r="M1544" s="17">
        <v>2019</v>
      </c>
      <c r="N1544" t="s">
        <v>33</v>
      </c>
      <c r="O1544" t="s">
        <v>1190</v>
      </c>
      <c r="P1544" t="s">
        <v>50</v>
      </c>
      <c r="Q1544" t="s">
        <v>8195</v>
      </c>
      <c r="R1544" t="str">
        <f t="shared" si="124"/>
        <v>Dramas</v>
      </c>
    </row>
    <row r="1545" spans="1:18" x14ac:dyDescent="0.2">
      <c r="A1545" t="s">
        <v>8196</v>
      </c>
      <c r="B1545" t="s">
        <v>1</v>
      </c>
      <c r="C1545" t="str">
        <f t="shared" si="120"/>
        <v>Carmen Sandiego</v>
      </c>
      <c r="D1545" t="s">
        <v>8197</v>
      </c>
      <c r="E1545" t="s">
        <v>8198</v>
      </c>
      <c r="F1545" t="str">
        <f t="shared" si="122"/>
        <v>Gina Rodriguez</v>
      </c>
      <c r="G1545" t="s">
        <v>8199</v>
      </c>
      <c r="H1545" t="s">
        <v>922</v>
      </c>
      <c r="I1545" t="str">
        <f t="shared" si="123"/>
        <v>Canada</v>
      </c>
      <c r="J1545" t="str">
        <f>TRIM(Table1[[#This Row],[Oldest Country]])</f>
        <v>Canada</v>
      </c>
      <c r="K1545" s="17">
        <v>43900</v>
      </c>
      <c r="L1545" s="17" t="str">
        <f t="shared" si="121"/>
        <v>Tue</v>
      </c>
      <c r="M1545" s="17">
        <v>2020</v>
      </c>
      <c r="N1545" t="s">
        <v>106</v>
      </c>
      <c r="O1545" t="s">
        <v>436</v>
      </c>
      <c r="P1545" t="s">
        <v>19</v>
      </c>
      <c r="Q1545" t="s">
        <v>8200</v>
      </c>
      <c r="R1545" t="str">
        <f t="shared" si="124"/>
        <v>Children &amp; Family Movies</v>
      </c>
    </row>
    <row r="1546" spans="1:18" x14ac:dyDescent="0.2">
      <c r="A1546" t="s">
        <v>8201</v>
      </c>
      <c r="B1546" t="s">
        <v>1</v>
      </c>
      <c r="C1546" t="str">
        <f t="shared" si="120"/>
        <v>Marc Maron</v>
      </c>
      <c r="D1546" t="s">
        <v>8202</v>
      </c>
      <c r="E1546" t="s">
        <v>1612</v>
      </c>
      <c r="F1546" t="str">
        <f t="shared" si="122"/>
        <v>Marc Maron</v>
      </c>
      <c r="G1546" t="s">
        <v>8203</v>
      </c>
      <c r="H1546" t="s">
        <v>2</v>
      </c>
      <c r="I1546" t="str">
        <f t="shared" si="123"/>
        <v>United States</v>
      </c>
      <c r="J1546" t="str">
        <f>TRIM(Table1[[#This Row],[Oldest Country]])</f>
        <v>United States</v>
      </c>
      <c r="K1546" s="17">
        <v>43900</v>
      </c>
      <c r="L1546" s="17" t="str">
        <f t="shared" si="121"/>
        <v>Tue</v>
      </c>
      <c r="M1546" s="17">
        <v>2020</v>
      </c>
      <c r="N1546" t="s">
        <v>8</v>
      </c>
      <c r="O1546" t="s">
        <v>2511</v>
      </c>
      <c r="P1546" t="s">
        <v>851</v>
      </c>
      <c r="Q1546" t="s">
        <v>8204</v>
      </c>
      <c r="R1546" t="str">
        <f t="shared" si="124"/>
        <v>Stand-Up Comedy</v>
      </c>
    </row>
    <row r="1547" spans="1:18" x14ac:dyDescent="0.2">
      <c r="A1547" t="s">
        <v>8206</v>
      </c>
      <c r="B1547" t="s">
        <v>1</v>
      </c>
      <c r="C1547" t="str">
        <f t="shared" si="120"/>
        <v>All About Love</v>
      </c>
      <c r="D1547" t="s">
        <v>8207</v>
      </c>
      <c r="E1547" t="s">
        <v>891</v>
      </c>
      <c r="F1547" t="str">
        <f t="shared" si="122"/>
        <v>Chris Attoh</v>
      </c>
      <c r="G1547" t="s">
        <v>8208</v>
      </c>
      <c r="H1547" t="s">
        <v>7</v>
      </c>
      <c r="I1547" t="str">
        <f t="shared" si="123"/>
        <v>South Africa</v>
      </c>
      <c r="J1547" t="str">
        <f>TRIM(Table1[[#This Row],[Oldest Country]])</f>
        <v>South Africa</v>
      </c>
      <c r="K1547" s="17">
        <v>43896</v>
      </c>
      <c r="L1547" s="17" t="str">
        <f t="shared" si="121"/>
        <v>Fri</v>
      </c>
      <c r="M1547" s="17">
        <v>2017</v>
      </c>
      <c r="N1547" t="s">
        <v>8</v>
      </c>
      <c r="O1547" t="s">
        <v>2917</v>
      </c>
      <c r="P1547" t="s">
        <v>278</v>
      </c>
      <c r="Q1547" t="s">
        <v>8209</v>
      </c>
      <c r="R1547" t="str">
        <f t="shared" si="124"/>
        <v>Dramas</v>
      </c>
    </row>
    <row r="1548" spans="1:18" x14ac:dyDescent="0.2">
      <c r="A1548" t="s">
        <v>8210</v>
      </c>
      <c r="B1548" t="s">
        <v>1</v>
      </c>
      <c r="C1548" t="str">
        <f t="shared" si="120"/>
        <v>Guilty</v>
      </c>
      <c r="D1548" t="s">
        <v>8211</v>
      </c>
      <c r="E1548" t="s">
        <v>8212</v>
      </c>
      <c r="F1548" t="str">
        <f t="shared" si="122"/>
        <v>Kiara Advani</v>
      </c>
      <c r="G1548" t="s">
        <v>8213</v>
      </c>
      <c r="H1548" t="s">
        <v>14</v>
      </c>
      <c r="I1548" t="str">
        <f t="shared" si="123"/>
        <v>India</v>
      </c>
      <c r="J1548" t="str">
        <f>TRIM(Table1[[#This Row],[Oldest Country]])</f>
        <v>India</v>
      </c>
      <c r="K1548" s="17">
        <v>43896</v>
      </c>
      <c r="L1548" s="17" t="str">
        <f t="shared" si="121"/>
        <v>Fri</v>
      </c>
      <c r="M1548" s="17">
        <v>2020</v>
      </c>
      <c r="N1548" t="s">
        <v>8</v>
      </c>
      <c r="O1548" t="s">
        <v>422</v>
      </c>
      <c r="P1548" t="s">
        <v>50</v>
      </c>
      <c r="Q1548" t="s">
        <v>8214</v>
      </c>
      <c r="R1548" t="str">
        <f t="shared" si="124"/>
        <v>Dramas</v>
      </c>
    </row>
    <row r="1549" spans="1:18" x14ac:dyDescent="0.2">
      <c r="A1549" t="s">
        <v>8215</v>
      </c>
      <c r="B1549" t="s">
        <v>1</v>
      </c>
      <c r="C1549" t="str">
        <f t="shared" si="120"/>
        <v>I am Jonas</v>
      </c>
      <c r="D1549" t="s">
        <v>8216</v>
      </c>
      <c r="E1549" t="s">
        <v>8217</v>
      </c>
      <c r="F1549" t="str">
        <f t="shared" si="122"/>
        <v>F√©lix Maritaud</v>
      </c>
      <c r="G1549" t="s">
        <v>8218</v>
      </c>
      <c r="H1549" t="s">
        <v>275</v>
      </c>
      <c r="I1549" t="str">
        <f t="shared" si="123"/>
        <v>France</v>
      </c>
      <c r="J1549" t="str">
        <f>TRIM(Table1[[#This Row],[Oldest Country]])</f>
        <v>France</v>
      </c>
      <c r="K1549" s="17">
        <v>43896</v>
      </c>
      <c r="L1549" s="17" t="str">
        <f t="shared" si="121"/>
        <v>Fri</v>
      </c>
      <c r="M1549" s="17">
        <v>2019</v>
      </c>
      <c r="N1549" t="s">
        <v>8</v>
      </c>
      <c r="O1549" t="s">
        <v>436</v>
      </c>
      <c r="P1549" t="s">
        <v>26</v>
      </c>
      <c r="Q1549" t="s">
        <v>8219</v>
      </c>
      <c r="R1549" t="str">
        <f t="shared" si="124"/>
        <v>Dramas</v>
      </c>
    </row>
    <row r="1550" spans="1:18" x14ac:dyDescent="0.2">
      <c r="A1550" t="s">
        <v>8220</v>
      </c>
      <c r="B1550" t="s">
        <v>1</v>
      </c>
      <c r="C1550" t="str">
        <f t="shared" si="120"/>
        <v>Miles Davis</v>
      </c>
      <c r="D1550" t="s">
        <v>8221</v>
      </c>
      <c r="E1550" t="s">
        <v>3967</v>
      </c>
      <c r="F1550" t="str">
        <f t="shared" si="122"/>
        <v>Miles Davis</v>
      </c>
      <c r="G1550" t="s">
        <v>8222</v>
      </c>
      <c r="H1550" t="s">
        <v>2</v>
      </c>
      <c r="I1550" t="str">
        <f t="shared" si="123"/>
        <v>United States</v>
      </c>
      <c r="J1550" t="str">
        <f>TRIM(Table1[[#This Row],[Oldest Country]])</f>
        <v>United States</v>
      </c>
      <c r="K1550" s="17">
        <v>43896</v>
      </c>
      <c r="L1550" s="17" t="str">
        <f t="shared" si="121"/>
        <v>Fri</v>
      </c>
      <c r="M1550" s="17">
        <v>2019</v>
      </c>
      <c r="N1550" t="s">
        <v>8</v>
      </c>
      <c r="O1550" t="s">
        <v>155</v>
      </c>
      <c r="P1550" t="s">
        <v>291</v>
      </c>
      <c r="Q1550" t="s">
        <v>8223</v>
      </c>
      <c r="R1550" t="str">
        <f t="shared" si="124"/>
        <v>Documentaries</v>
      </c>
    </row>
    <row r="1551" spans="1:18" x14ac:dyDescent="0.2">
      <c r="A1551" t="s">
        <v>8224</v>
      </c>
      <c r="B1551" t="s">
        <v>1</v>
      </c>
      <c r="C1551" t="str">
        <f t="shared" si="120"/>
        <v>Spenser Confidential</v>
      </c>
      <c r="D1551" t="s">
        <v>8225</v>
      </c>
      <c r="E1551" t="s">
        <v>4960</v>
      </c>
      <c r="F1551" t="str">
        <f t="shared" si="122"/>
        <v>Mark Wahlberg</v>
      </c>
      <c r="G1551" t="s">
        <v>8226</v>
      </c>
      <c r="H1551" t="s">
        <v>2</v>
      </c>
      <c r="I1551" t="str">
        <f t="shared" si="123"/>
        <v>United States</v>
      </c>
      <c r="J1551" t="str">
        <f>TRIM(Table1[[#This Row],[Oldest Country]])</f>
        <v>United States</v>
      </c>
      <c r="K1551" s="17">
        <v>43896</v>
      </c>
      <c r="L1551" s="17" t="str">
        <f t="shared" si="121"/>
        <v>Fri</v>
      </c>
      <c r="M1551" s="17">
        <v>2020</v>
      </c>
      <c r="N1551" t="s">
        <v>154</v>
      </c>
      <c r="O1551" t="s">
        <v>102</v>
      </c>
      <c r="P1551" t="s">
        <v>412</v>
      </c>
      <c r="Q1551" t="s">
        <v>8227</v>
      </c>
      <c r="R1551" t="str">
        <f t="shared" si="124"/>
        <v>Action &amp; Adventure</v>
      </c>
    </row>
    <row r="1552" spans="1:18" x14ac:dyDescent="0.2">
      <c r="A1552" t="s">
        <v>8228</v>
      </c>
      <c r="B1552" t="s">
        <v>1</v>
      </c>
      <c r="C1552" t="str">
        <f t="shared" si="120"/>
        <v>Twin Murders</v>
      </c>
      <c r="D1552" t="s">
        <v>8229</v>
      </c>
      <c r="E1552" t="s">
        <v>8230</v>
      </c>
      <c r="F1552" t="str">
        <f t="shared" si="122"/>
        <v>Bel√©n Rueda</v>
      </c>
      <c r="G1552" t="s">
        <v>8231</v>
      </c>
      <c r="H1552" t="s">
        <v>312</v>
      </c>
      <c r="I1552" t="str">
        <f t="shared" si="123"/>
        <v>Spain</v>
      </c>
      <c r="J1552" t="str">
        <f>TRIM(Table1[[#This Row],[Oldest Country]])</f>
        <v>Spain</v>
      </c>
      <c r="K1552" s="17">
        <v>43896</v>
      </c>
      <c r="L1552" s="17" t="str">
        <f t="shared" si="121"/>
        <v>Fri</v>
      </c>
      <c r="M1552" s="17">
        <v>2020</v>
      </c>
      <c r="N1552" t="s">
        <v>8</v>
      </c>
      <c r="O1552" t="s">
        <v>108</v>
      </c>
      <c r="P1552" t="s">
        <v>266</v>
      </c>
      <c r="Q1552" t="s">
        <v>8232</v>
      </c>
      <c r="R1552" t="str">
        <f t="shared" si="124"/>
        <v>International Movies</v>
      </c>
    </row>
    <row r="1553" spans="1:18" x14ac:dyDescent="0.2">
      <c r="A1553" t="s">
        <v>8233</v>
      </c>
      <c r="B1553" t="s">
        <v>1</v>
      </c>
      <c r="C1553" t="str">
        <f t="shared" si="120"/>
        <v>93 Days</v>
      </c>
      <c r="D1553" t="s">
        <v>8234</v>
      </c>
      <c r="E1553" t="s">
        <v>2259</v>
      </c>
      <c r="F1553" t="str">
        <f t="shared" si="122"/>
        <v>Bimbo Akintola</v>
      </c>
      <c r="G1553" t="s">
        <v>8235</v>
      </c>
      <c r="H1553" t="s">
        <v>166</v>
      </c>
      <c r="I1553" t="str">
        <f t="shared" si="123"/>
        <v>Nigeria</v>
      </c>
      <c r="J1553" t="str">
        <f>TRIM(Table1[[#This Row],[Oldest Country]])</f>
        <v>Nigeria</v>
      </c>
      <c r="K1553" s="17">
        <v>43895</v>
      </c>
      <c r="L1553" s="17" t="str">
        <f t="shared" si="121"/>
        <v>Thu</v>
      </c>
      <c r="M1553" s="17">
        <v>2016</v>
      </c>
      <c r="N1553" t="s">
        <v>53</v>
      </c>
      <c r="O1553" t="s">
        <v>384</v>
      </c>
      <c r="P1553" t="s">
        <v>109</v>
      </c>
      <c r="Q1553" t="s">
        <v>8236</v>
      </c>
      <c r="R1553" t="str">
        <f t="shared" si="124"/>
        <v>Dramas</v>
      </c>
    </row>
    <row r="1554" spans="1:18" x14ac:dyDescent="0.2">
      <c r="A1554" t="s">
        <v>8240</v>
      </c>
      <c r="B1554" t="s">
        <v>1</v>
      </c>
      <c r="C1554" t="str">
        <f t="shared" si="120"/>
        <v>Tootsies &amp; The Fake</v>
      </c>
      <c r="D1554" t="s">
        <v>8241</v>
      </c>
      <c r="E1554" t="s">
        <v>8242</v>
      </c>
      <c r="F1554" t="str">
        <f t="shared" si="122"/>
        <v>Araya A. Hargate</v>
      </c>
      <c r="G1554" t="s">
        <v>8243</v>
      </c>
      <c r="H1554" t="s">
        <v>1265</v>
      </c>
      <c r="I1554" t="str">
        <f t="shared" si="123"/>
        <v>Thailand</v>
      </c>
      <c r="J1554" t="str">
        <f>TRIM(Table1[[#This Row],[Oldest Country]])</f>
        <v>Thailand</v>
      </c>
      <c r="K1554" s="17">
        <v>43895</v>
      </c>
      <c r="L1554" s="17" t="str">
        <f t="shared" si="121"/>
        <v>Thu</v>
      </c>
      <c r="M1554" s="17">
        <v>2019</v>
      </c>
      <c r="N1554" t="s">
        <v>8</v>
      </c>
      <c r="O1554" t="s">
        <v>368</v>
      </c>
      <c r="P1554" t="s">
        <v>3842</v>
      </c>
      <c r="Q1554" t="s">
        <v>8244</v>
      </c>
      <c r="R1554" t="str">
        <f t="shared" si="124"/>
        <v>Comedies</v>
      </c>
    </row>
    <row r="1555" spans="1:18" x14ac:dyDescent="0.2">
      <c r="A1555" t="s">
        <v>8245</v>
      </c>
      <c r="B1555" t="s">
        <v>1</v>
      </c>
      <c r="C1555" t="str">
        <f t="shared" si="120"/>
        <v>Aurora</v>
      </c>
      <c r="D1555" t="s">
        <v>8246</v>
      </c>
      <c r="E1555" t="s">
        <v>8247</v>
      </c>
      <c r="F1555" t="str">
        <f t="shared" si="122"/>
        <v>Cristi Puiu</v>
      </c>
      <c r="G1555" t="s">
        <v>8248</v>
      </c>
      <c r="H1555" t="s">
        <v>8249</v>
      </c>
      <c r="I1555" t="str">
        <f t="shared" si="123"/>
        <v>Romania</v>
      </c>
      <c r="J1555" t="str">
        <f>TRIM(Table1[[#This Row],[Oldest Country]])</f>
        <v>Romania</v>
      </c>
      <c r="K1555" s="17">
        <v>43894</v>
      </c>
      <c r="L1555" s="17" t="str">
        <f t="shared" si="121"/>
        <v>Wed</v>
      </c>
      <c r="M1555" s="17">
        <v>2010</v>
      </c>
      <c r="N1555" t="s">
        <v>8</v>
      </c>
      <c r="O1555" t="s">
        <v>8250</v>
      </c>
      <c r="P1555" t="s">
        <v>50</v>
      </c>
      <c r="Q1555" t="s">
        <v>8251</v>
      </c>
      <c r="R1555" t="str">
        <f t="shared" si="124"/>
        <v>Dramas</v>
      </c>
    </row>
    <row r="1556" spans="1:18" x14ac:dyDescent="0.2">
      <c r="A1556" t="s">
        <v>8252</v>
      </c>
      <c r="B1556" t="s">
        <v>1</v>
      </c>
      <c r="C1556" t="str">
        <f t="shared" si="120"/>
        <v>Lil Peep</v>
      </c>
      <c r="D1556" t="s">
        <v>8253</v>
      </c>
      <c r="E1556" t="s">
        <v>8254</v>
      </c>
      <c r="F1556" t="str">
        <f t="shared" si="122"/>
        <v>Lil Peep</v>
      </c>
      <c r="G1556" t="s">
        <v>8255</v>
      </c>
      <c r="H1556" t="s">
        <v>2</v>
      </c>
      <c r="I1556" t="str">
        <f t="shared" si="123"/>
        <v>United States</v>
      </c>
      <c r="J1556" t="str">
        <f>TRIM(Table1[[#This Row],[Oldest Country]])</f>
        <v>United States</v>
      </c>
      <c r="K1556" s="17">
        <v>43894</v>
      </c>
      <c r="L1556" s="17" t="str">
        <f t="shared" si="121"/>
        <v>Wed</v>
      </c>
      <c r="M1556" s="17">
        <v>2019</v>
      </c>
      <c r="N1556" t="s">
        <v>8</v>
      </c>
      <c r="O1556" t="s">
        <v>133</v>
      </c>
      <c r="P1556" t="s">
        <v>291</v>
      </c>
      <c r="Q1556" t="s">
        <v>8256</v>
      </c>
      <c r="R1556" t="str">
        <f t="shared" si="124"/>
        <v>Documentaries</v>
      </c>
    </row>
    <row r="1557" spans="1:18" x14ac:dyDescent="0.2">
      <c r="A1557" t="s">
        <v>8257</v>
      </c>
      <c r="B1557" t="s">
        <v>1</v>
      </c>
      <c r="C1557" t="str">
        <f t="shared" si="120"/>
        <v>The Death of Mr. Lazarescu</v>
      </c>
      <c r="D1557" t="s">
        <v>8258</v>
      </c>
      <c r="E1557" t="s">
        <v>8247</v>
      </c>
      <c r="F1557" t="str">
        <f t="shared" si="122"/>
        <v>Monica B√¢rlƒÉdeanu</v>
      </c>
      <c r="G1557" t="s">
        <v>8259</v>
      </c>
      <c r="H1557" t="s">
        <v>1776</v>
      </c>
      <c r="I1557" t="str">
        <f t="shared" si="123"/>
        <v>Romania</v>
      </c>
      <c r="J1557" t="str">
        <f>TRIM(Table1[[#This Row],[Oldest Country]])</f>
        <v>Romania</v>
      </c>
      <c r="K1557" s="17">
        <v>43894</v>
      </c>
      <c r="L1557" s="17" t="str">
        <f t="shared" si="121"/>
        <v>Wed</v>
      </c>
      <c r="M1557" s="17">
        <v>2005</v>
      </c>
      <c r="N1557" t="s">
        <v>154</v>
      </c>
      <c r="O1557" t="s">
        <v>405</v>
      </c>
      <c r="P1557" t="s">
        <v>50</v>
      </c>
      <c r="Q1557" t="s">
        <v>8260</v>
      </c>
      <c r="R1557" t="str">
        <f t="shared" si="124"/>
        <v>Dramas</v>
      </c>
    </row>
    <row r="1558" spans="1:18" x14ac:dyDescent="0.2">
      <c r="A1558" t="s">
        <v>8261</v>
      </c>
      <c r="B1558" t="s">
        <v>6</v>
      </c>
      <c r="C1558" t="str">
        <f t="shared" si="120"/>
        <v>Velvet</v>
      </c>
      <c r="D1558" t="s">
        <v>8262</v>
      </c>
      <c r="E1558" t="s">
        <v>8263</v>
      </c>
      <c r="F1558" t="str">
        <f t="shared" si="122"/>
        <v>Paula Echevarr√≠a</v>
      </c>
      <c r="G1558" t="s">
        <v>8264</v>
      </c>
      <c r="H1558" t="s">
        <v>312</v>
      </c>
      <c r="I1558" t="str">
        <f t="shared" si="123"/>
        <v>Spain</v>
      </c>
      <c r="J1558" t="str">
        <f>TRIM(Table1[[#This Row],[Oldest Country]])</f>
        <v>Spain</v>
      </c>
      <c r="K1558" s="17">
        <v>43894</v>
      </c>
      <c r="L1558" s="17" t="str">
        <f t="shared" si="121"/>
        <v>Wed</v>
      </c>
      <c r="M1558" s="17">
        <v>2016</v>
      </c>
      <c r="N1558" t="s">
        <v>33</v>
      </c>
      <c r="O1558" t="s">
        <v>55</v>
      </c>
      <c r="P1558" t="s">
        <v>842</v>
      </c>
      <c r="Q1558" t="s">
        <v>8265</v>
      </c>
      <c r="R1558" t="str">
        <f t="shared" si="124"/>
        <v>International TV Shows</v>
      </c>
    </row>
    <row r="1559" spans="1:18" x14ac:dyDescent="0.2">
      <c r="A1559" t="s">
        <v>8266</v>
      </c>
      <c r="B1559" t="s">
        <v>1</v>
      </c>
      <c r="C1559" t="str">
        <f t="shared" si="120"/>
        <v>Freaks</v>
      </c>
      <c r="D1559" t="s">
        <v>8267</v>
      </c>
      <c r="E1559" t="s">
        <v>8268</v>
      </c>
      <c r="F1559" t="str">
        <f t="shared" si="122"/>
        <v>Emile Hirsch</v>
      </c>
      <c r="G1559" t="s">
        <v>8269</v>
      </c>
      <c r="H1559" t="s">
        <v>360</v>
      </c>
      <c r="I1559" t="str">
        <f t="shared" si="123"/>
        <v>United States</v>
      </c>
      <c r="J1559" t="str">
        <f>TRIM(Table1[[#This Row],[Oldest Country]])</f>
        <v>United States</v>
      </c>
      <c r="K1559" s="17">
        <v>43893</v>
      </c>
      <c r="L1559" s="17" t="str">
        <f t="shared" si="121"/>
        <v>Tue</v>
      </c>
      <c r="M1559" s="17">
        <v>2018</v>
      </c>
      <c r="N1559" t="s">
        <v>154</v>
      </c>
      <c r="O1559" t="s">
        <v>110</v>
      </c>
      <c r="P1559" t="s">
        <v>8124</v>
      </c>
      <c r="Q1559" t="s">
        <v>8270</v>
      </c>
      <c r="R1559" t="str">
        <f t="shared" si="124"/>
        <v>Independent Movies</v>
      </c>
    </row>
    <row r="1560" spans="1:18" x14ac:dyDescent="0.2">
      <c r="A1560" t="s">
        <v>8271</v>
      </c>
      <c r="B1560" t="s">
        <v>1</v>
      </c>
      <c r="C1560" t="str">
        <f t="shared" si="120"/>
        <v>Luccas Neto in</v>
      </c>
      <c r="D1560" t="s">
        <v>8272</v>
      </c>
      <c r="E1560" t="s">
        <v>7403</v>
      </c>
      <c r="F1560" t="str">
        <f t="shared" si="122"/>
        <v>Luccas Neto</v>
      </c>
      <c r="G1560" t="s">
        <v>8273</v>
      </c>
      <c r="H1560" t="s">
        <v>929</v>
      </c>
      <c r="I1560" t="str">
        <f t="shared" si="123"/>
        <v>Brazil</v>
      </c>
      <c r="J1560" t="str">
        <f>TRIM(Table1[[#This Row],[Oldest Country]])</f>
        <v>Brazil</v>
      </c>
      <c r="K1560" s="17">
        <v>43893</v>
      </c>
      <c r="L1560" s="17" t="str">
        <f t="shared" si="121"/>
        <v>Tue</v>
      </c>
      <c r="M1560" s="17">
        <v>2019</v>
      </c>
      <c r="N1560" t="s">
        <v>68</v>
      </c>
      <c r="O1560" t="s">
        <v>2511</v>
      </c>
      <c r="P1560" t="s">
        <v>793</v>
      </c>
      <c r="Q1560" t="s">
        <v>8274</v>
      </c>
      <c r="R1560" t="str">
        <f t="shared" si="124"/>
        <v>Children &amp; Family Movies</v>
      </c>
    </row>
    <row r="1561" spans="1:18" x14ac:dyDescent="0.2">
      <c r="A1561" t="s">
        <v>8275</v>
      </c>
      <c r="B1561" t="s">
        <v>1</v>
      </c>
      <c r="C1561" t="str">
        <f t="shared" si="120"/>
        <v>Taylor Tomlinson</v>
      </c>
      <c r="D1561" t="s">
        <v>8276</v>
      </c>
      <c r="E1561" t="s">
        <v>7228</v>
      </c>
      <c r="F1561" t="str">
        <f t="shared" si="122"/>
        <v>Taylor Tomlinson</v>
      </c>
      <c r="G1561" t="s">
        <v>8277</v>
      </c>
      <c r="H1561" t="s">
        <v>2</v>
      </c>
      <c r="I1561" t="str">
        <f t="shared" si="123"/>
        <v>United States</v>
      </c>
      <c r="J1561" t="str">
        <f>TRIM(Table1[[#This Row],[Oldest Country]])</f>
        <v>United States</v>
      </c>
      <c r="K1561" s="17">
        <v>43893</v>
      </c>
      <c r="L1561" s="17" t="str">
        <f t="shared" si="121"/>
        <v>Tue</v>
      </c>
      <c r="M1561" s="17">
        <v>2020</v>
      </c>
      <c r="N1561" t="s">
        <v>8</v>
      </c>
      <c r="O1561" t="s">
        <v>69</v>
      </c>
      <c r="P1561" t="s">
        <v>851</v>
      </c>
      <c r="Q1561" t="s">
        <v>8278</v>
      </c>
      <c r="R1561" t="str">
        <f t="shared" si="124"/>
        <v>Stand-Up Comedy</v>
      </c>
    </row>
    <row r="1562" spans="1:18" x14ac:dyDescent="0.2">
      <c r="A1562" t="s">
        <v>8279</v>
      </c>
      <c r="B1562" t="s">
        <v>1</v>
      </c>
      <c r="C1562" t="str">
        <f t="shared" si="120"/>
        <v>The Last Bomb of the Second World War</v>
      </c>
      <c r="D1562" t="s">
        <v>8280</v>
      </c>
      <c r="E1562" t="s">
        <v>8281</v>
      </c>
      <c r="F1562" t="str">
        <f t="shared" si="122"/>
        <v>Dinesh</v>
      </c>
      <c r="G1562" t="s">
        <v>8282</v>
      </c>
      <c r="H1562" t="s">
        <v>14</v>
      </c>
      <c r="I1562" t="str">
        <f t="shared" si="123"/>
        <v>India</v>
      </c>
      <c r="J1562" t="str">
        <f>TRIM(Table1[[#This Row],[Oldest Country]])</f>
        <v>India</v>
      </c>
      <c r="K1562" s="17">
        <v>43893</v>
      </c>
      <c r="L1562" s="17" t="str">
        <f t="shared" si="121"/>
        <v>Tue</v>
      </c>
      <c r="M1562" s="17">
        <v>2019</v>
      </c>
      <c r="N1562" t="s">
        <v>33</v>
      </c>
      <c r="O1562" t="s">
        <v>726</v>
      </c>
      <c r="P1562" t="s">
        <v>26</v>
      </c>
      <c r="Q1562" t="s">
        <v>8283</v>
      </c>
      <c r="R1562" t="str">
        <f t="shared" si="124"/>
        <v>Dramas</v>
      </c>
    </row>
    <row r="1563" spans="1:18" x14ac:dyDescent="0.2">
      <c r="A1563" t="s">
        <v>8284</v>
      </c>
      <c r="B1563" t="s">
        <v>1</v>
      </c>
      <c r="C1563" t="str">
        <f t="shared" si="120"/>
        <v>Uncovered</v>
      </c>
      <c r="D1563" t="s">
        <v>8285</v>
      </c>
      <c r="E1563" t="s">
        <v>8286</v>
      </c>
      <c r="F1563" t="str">
        <f t="shared" si="122"/>
        <v>Nqobile Khumalo</v>
      </c>
      <c r="G1563" t="s">
        <v>8287</v>
      </c>
      <c r="H1563" t="s">
        <v>7</v>
      </c>
      <c r="I1563" t="str">
        <f t="shared" si="123"/>
        <v>South Africa</v>
      </c>
      <c r="J1563" t="str">
        <f>TRIM(Table1[[#This Row],[Oldest Country]])</f>
        <v>South Africa</v>
      </c>
      <c r="K1563" s="17">
        <v>43893</v>
      </c>
      <c r="L1563" s="17" t="str">
        <f t="shared" si="121"/>
        <v>Tue</v>
      </c>
      <c r="M1563" s="17">
        <v>2019</v>
      </c>
      <c r="N1563" t="s">
        <v>8</v>
      </c>
      <c r="O1563" t="s">
        <v>140</v>
      </c>
      <c r="P1563" t="s">
        <v>50</v>
      </c>
      <c r="Q1563" t="s">
        <v>8288</v>
      </c>
      <c r="R1563" t="str">
        <f t="shared" si="124"/>
        <v>Dramas</v>
      </c>
    </row>
    <row r="1564" spans="1:18" x14ac:dyDescent="0.2">
      <c r="A1564" t="s">
        <v>8289</v>
      </c>
      <c r="B1564" t="s">
        <v>1</v>
      </c>
      <c r="C1564" t="str">
        <f t="shared" si="120"/>
        <v>W.E.</v>
      </c>
      <c r="D1564" t="s">
        <v>8290</v>
      </c>
      <c r="E1564" t="s">
        <v>8291</v>
      </c>
      <c r="F1564" t="str">
        <f t="shared" si="122"/>
        <v>Abbie Cornish</v>
      </c>
      <c r="G1564" t="s">
        <v>8292</v>
      </c>
      <c r="H1564" t="s">
        <v>32</v>
      </c>
      <c r="I1564" t="str">
        <f t="shared" si="123"/>
        <v>United Kingdom</v>
      </c>
      <c r="J1564" t="str">
        <f>TRIM(Table1[[#This Row],[Oldest Country]])</f>
        <v>United Kingdom</v>
      </c>
      <c r="K1564" s="17">
        <v>43893</v>
      </c>
      <c r="L1564" s="17" t="str">
        <f t="shared" si="121"/>
        <v>Tue</v>
      </c>
      <c r="M1564" s="17">
        <v>2011</v>
      </c>
      <c r="N1564" t="s">
        <v>154</v>
      </c>
      <c r="O1564" t="s">
        <v>315</v>
      </c>
      <c r="P1564" t="s">
        <v>330</v>
      </c>
      <c r="Q1564" t="s">
        <v>8293</v>
      </c>
      <c r="R1564" t="str">
        <f t="shared" si="124"/>
        <v>Dramas</v>
      </c>
    </row>
    <row r="1565" spans="1:18" x14ac:dyDescent="0.2">
      <c r="A1565" t="s">
        <v>8294</v>
      </c>
      <c r="B1565" t="s">
        <v>1</v>
      </c>
      <c r="C1565" t="str">
        <f t="shared" si="120"/>
        <v>Fat Ballerina - David A. Arnold</v>
      </c>
      <c r="D1565" t="s">
        <v>8295</v>
      </c>
      <c r="E1565" t="s">
        <v>8296</v>
      </c>
      <c r="F1565" t="str">
        <f t="shared" si="122"/>
        <v>David A. Arnold</v>
      </c>
      <c r="G1565" t="s">
        <v>8297</v>
      </c>
      <c r="H1565" t="s">
        <v>2</v>
      </c>
      <c r="I1565" t="str">
        <f t="shared" si="123"/>
        <v>United States</v>
      </c>
      <c r="J1565" t="str">
        <f>TRIM(Table1[[#This Row],[Oldest Country]])</f>
        <v>United States</v>
      </c>
      <c r="K1565" s="17">
        <v>43892</v>
      </c>
      <c r="L1565" s="17" t="str">
        <f t="shared" si="121"/>
        <v>Mon</v>
      </c>
      <c r="M1565" s="17">
        <v>2020</v>
      </c>
      <c r="N1565" t="s">
        <v>8</v>
      </c>
      <c r="O1565" t="s">
        <v>69</v>
      </c>
      <c r="P1565" t="s">
        <v>851</v>
      </c>
      <c r="Q1565" t="s">
        <v>8298</v>
      </c>
      <c r="R1565" t="str">
        <f t="shared" si="124"/>
        <v>Stand-Up Comedy</v>
      </c>
    </row>
    <row r="1566" spans="1:18" x14ac:dyDescent="0.2">
      <c r="A1566" t="s">
        <v>8299</v>
      </c>
      <c r="B1566" t="s">
        <v>1</v>
      </c>
      <c r="C1566" t="str">
        <f t="shared" si="120"/>
        <v>Bhangra Paa Le</v>
      </c>
      <c r="D1566" t="s">
        <v>8300</v>
      </c>
      <c r="E1566" t="s">
        <v>8301</v>
      </c>
      <c r="F1566" t="str">
        <f t="shared" si="122"/>
        <v>Sunny Kaushal</v>
      </c>
      <c r="G1566" t="s">
        <v>8302</v>
      </c>
      <c r="H1566" t="s">
        <v>14</v>
      </c>
      <c r="I1566" t="str">
        <f t="shared" si="123"/>
        <v>India</v>
      </c>
      <c r="J1566" t="str">
        <f>TRIM(Table1[[#This Row],[Oldest Country]])</f>
        <v>India</v>
      </c>
      <c r="K1566" s="17">
        <v>43891</v>
      </c>
      <c r="L1566" s="17" t="str">
        <f t="shared" si="121"/>
        <v>Sun</v>
      </c>
      <c r="M1566" s="17">
        <v>2019</v>
      </c>
      <c r="N1566" t="s">
        <v>33</v>
      </c>
      <c r="O1566" t="s">
        <v>1100</v>
      </c>
      <c r="P1566" t="s">
        <v>250</v>
      </c>
      <c r="Q1566" t="s">
        <v>8303</v>
      </c>
      <c r="R1566" t="str">
        <f t="shared" si="124"/>
        <v>Comedies</v>
      </c>
    </row>
    <row r="1567" spans="1:18" x14ac:dyDescent="0.2">
      <c r="A1567" t="s">
        <v>8304</v>
      </c>
      <c r="B1567" t="s">
        <v>1</v>
      </c>
      <c r="C1567" t="str">
        <f t="shared" si="120"/>
        <v>Frank &amp; Lola</v>
      </c>
      <c r="D1567" t="s">
        <v>8305</v>
      </c>
      <c r="E1567" t="s">
        <v>8306</v>
      </c>
      <c r="F1567" t="str">
        <f t="shared" si="122"/>
        <v>Michael Shannon</v>
      </c>
      <c r="G1567" t="s">
        <v>8307</v>
      </c>
      <c r="H1567" t="s">
        <v>2</v>
      </c>
      <c r="I1567" t="str">
        <f t="shared" si="123"/>
        <v>United States</v>
      </c>
      <c r="J1567" t="str">
        <f>TRIM(Table1[[#This Row],[Oldest Country]])</f>
        <v>United States</v>
      </c>
      <c r="K1567" s="17">
        <v>43891</v>
      </c>
      <c r="L1567" s="17" t="str">
        <f t="shared" si="121"/>
        <v>Sun</v>
      </c>
      <c r="M1567" s="17">
        <v>2016</v>
      </c>
      <c r="N1567" t="s">
        <v>8</v>
      </c>
      <c r="O1567" t="s">
        <v>265</v>
      </c>
      <c r="P1567" t="s">
        <v>164</v>
      </c>
      <c r="Q1567" t="s">
        <v>8308</v>
      </c>
      <c r="R1567" t="str">
        <f t="shared" si="124"/>
        <v>Dramas</v>
      </c>
    </row>
    <row r="1568" spans="1:18" x14ac:dyDescent="0.2">
      <c r="A1568" t="s">
        <v>8309</v>
      </c>
      <c r="B1568" t="s">
        <v>1</v>
      </c>
      <c r="C1568" t="str">
        <f t="shared" si="120"/>
        <v>Hugo</v>
      </c>
      <c r="D1568" t="s">
        <v>8310</v>
      </c>
      <c r="E1568" t="s">
        <v>3766</v>
      </c>
      <c r="F1568" t="str">
        <f t="shared" si="122"/>
        <v>Ben Kingsley</v>
      </c>
      <c r="G1568" t="s">
        <v>8311</v>
      </c>
      <c r="H1568" t="s">
        <v>3240</v>
      </c>
      <c r="I1568" t="str">
        <f t="shared" si="123"/>
        <v>United Kingdom</v>
      </c>
      <c r="J1568" t="str">
        <f>TRIM(Table1[[#This Row],[Oldest Country]])</f>
        <v>United Kingdom</v>
      </c>
      <c r="K1568" s="17">
        <v>43891</v>
      </c>
      <c r="L1568" s="17" t="str">
        <f t="shared" si="121"/>
        <v>Sun</v>
      </c>
      <c r="M1568" s="17">
        <v>2011</v>
      </c>
      <c r="N1568" t="s">
        <v>17</v>
      </c>
      <c r="O1568" t="s">
        <v>49</v>
      </c>
      <c r="P1568" t="s">
        <v>310</v>
      </c>
      <c r="Q1568" t="s">
        <v>8312</v>
      </c>
      <c r="R1568" t="str">
        <f t="shared" si="124"/>
        <v>Children &amp; Family Movies</v>
      </c>
    </row>
    <row r="1569" spans="1:18" x14ac:dyDescent="0.2">
      <c r="A1569" t="s">
        <v>8313</v>
      </c>
      <c r="B1569" t="s">
        <v>1</v>
      </c>
      <c r="C1569" t="str">
        <f t="shared" si="120"/>
        <v>Ordinary World</v>
      </c>
      <c r="D1569" t="s">
        <v>8314</v>
      </c>
      <c r="E1569" t="s">
        <v>8315</v>
      </c>
      <c r="F1569" t="str">
        <f t="shared" si="122"/>
        <v>Billie Joe Armstrong</v>
      </c>
      <c r="G1569" t="s">
        <v>8316</v>
      </c>
      <c r="H1569" t="s">
        <v>2</v>
      </c>
      <c r="I1569" t="str">
        <f t="shared" si="123"/>
        <v>United States</v>
      </c>
      <c r="J1569" t="str">
        <f>TRIM(Table1[[#This Row],[Oldest Country]])</f>
        <v>United States</v>
      </c>
      <c r="K1569" s="17">
        <v>43891</v>
      </c>
      <c r="L1569" s="17" t="str">
        <f t="shared" si="121"/>
        <v>Sun</v>
      </c>
      <c r="M1569" s="17">
        <v>2016</v>
      </c>
      <c r="N1569" t="s">
        <v>33</v>
      </c>
      <c r="O1569" t="s">
        <v>265</v>
      </c>
      <c r="P1569" t="s">
        <v>3443</v>
      </c>
      <c r="Q1569" t="s">
        <v>8317</v>
      </c>
      <c r="R1569" t="str">
        <f t="shared" si="124"/>
        <v>Comedies</v>
      </c>
    </row>
    <row r="1570" spans="1:18" x14ac:dyDescent="0.2">
      <c r="A1570" t="s">
        <v>8318</v>
      </c>
      <c r="B1570" t="s">
        <v>1</v>
      </c>
      <c r="C1570" t="str">
        <f t="shared" si="120"/>
        <v>Pop, Lock 'n Roll</v>
      </c>
      <c r="D1570" t="s">
        <v>8319</v>
      </c>
      <c r="E1570" t="s">
        <v>8320</v>
      </c>
      <c r="F1570" t="str">
        <f t="shared" si="122"/>
        <v>Maurice Paige</v>
      </c>
      <c r="G1570" t="s">
        <v>8321</v>
      </c>
      <c r="H1570" t="s">
        <v>7</v>
      </c>
      <c r="I1570" t="str">
        <f t="shared" si="123"/>
        <v>South Africa</v>
      </c>
      <c r="J1570" t="str">
        <f>TRIM(Table1[[#This Row],[Oldest Country]])</f>
        <v>South Africa</v>
      </c>
      <c r="K1570" s="17">
        <v>43891</v>
      </c>
      <c r="L1570" s="17" t="str">
        <f t="shared" si="121"/>
        <v>Sun</v>
      </c>
      <c r="M1570" s="17">
        <v>2017</v>
      </c>
      <c r="N1570" t="s">
        <v>33</v>
      </c>
      <c r="O1570" t="s">
        <v>183</v>
      </c>
      <c r="P1570" t="s">
        <v>278</v>
      </c>
      <c r="Q1570" t="s">
        <v>8322</v>
      </c>
      <c r="R1570" t="str">
        <f t="shared" si="124"/>
        <v>Dramas</v>
      </c>
    </row>
    <row r="1571" spans="1:18" x14ac:dyDescent="0.2">
      <c r="A1571" t="s">
        <v>8323</v>
      </c>
      <c r="B1571" t="s">
        <v>1</v>
      </c>
      <c r="C1571" t="str">
        <f t="shared" si="120"/>
        <v>There Will Be Blood</v>
      </c>
      <c r="D1571" t="s">
        <v>8324</v>
      </c>
      <c r="E1571" t="s">
        <v>1049</v>
      </c>
      <c r="F1571" t="str">
        <f t="shared" si="122"/>
        <v>Daniel Day-Lewis</v>
      </c>
      <c r="G1571" t="s">
        <v>8325</v>
      </c>
      <c r="H1571" t="s">
        <v>2</v>
      </c>
      <c r="I1571" t="str">
        <f t="shared" si="123"/>
        <v>United States</v>
      </c>
      <c r="J1571" t="str">
        <f>TRIM(Table1[[#This Row],[Oldest Country]])</f>
        <v>United States</v>
      </c>
      <c r="K1571" s="17">
        <v>43891</v>
      </c>
      <c r="L1571" s="17" t="str">
        <f t="shared" si="121"/>
        <v>Sun</v>
      </c>
      <c r="M1571" s="17">
        <v>2007</v>
      </c>
      <c r="N1571" t="s">
        <v>154</v>
      </c>
      <c r="O1571" t="s">
        <v>3037</v>
      </c>
      <c r="P1571" t="s">
        <v>652</v>
      </c>
      <c r="Q1571" t="s">
        <v>8326</v>
      </c>
      <c r="R1571" t="str">
        <f t="shared" si="124"/>
        <v>Dramas</v>
      </c>
    </row>
    <row r="1572" spans="1:18" x14ac:dyDescent="0.2">
      <c r="A1572" t="s">
        <v>8327</v>
      </c>
      <c r="B1572" t="s">
        <v>1</v>
      </c>
      <c r="C1572" t="str">
        <f t="shared" si="120"/>
        <v>Voulez-vous rire avec moi ce soir?</v>
      </c>
      <c r="D1572" t="s">
        <v>8328</v>
      </c>
      <c r="E1572" t="s">
        <v>8329</v>
      </c>
      <c r="F1572" t="str">
        <f t="shared" si="122"/>
        <v>Gad Elmaleh</v>
      </c>
      <c r="G1572" t="s">
        <v>8330</v>
      </c>
      <c r="H1572" t="s">
        <v>275</v>
      </c>
      <c r="I1572" t="str">
        <f t="shared" si="123"/>
        <v>France</v>
      </c>
      <c r="J1572" t="str">
        <f>TRIM(Table1[[#This Row],[Oldest Country]])</f>
        <v>France</v>
      </c>
      <c r="K1572" s="17">
        <v>43891</v>
      </c>
      <c r="L1572" s="17" t="str">
        <f t="shared" si="121"/>
        <v>Sun</v>
      </c>
      <c r="M1572" s="17">
        <v>2018</v>
      </c>
      <c r="N1572" t="s">
        <v>8</v>
      </c>
      <c r="O1572" t="s">
        <v>202</v>
      </c>
      <c r="P1572" t="s">
        <v>58</v>
      </c>
      <c r="Q1572" t="s">
        <v>8331</v>
      </c>
      <c r="R1572" t="str">
        <f t="shared" si="124"/>
        <v>Documentaries</v>
      </c>
    </row>
    <row r="1573" spans="1:18" x14ac:dyDescent="0.2">
      <c r="A1573" t="s">
        <v>8332</v>
      </c>
      <c r="B1573" t="s">
        <v>1</v>
      </c>
      <c r="C1573" t="str">
        <f t="shared" si="120"/>
        <v>All The Bright Places</v>
      </c>
      <c r="D1573" t="s">
        <v>8333</v>
      </c>
      <c r="E1573" t="s">
        <v>5956</v>
      </c>
      <c r="F1573" t="str">
        <f t="shared" si="122"/>
        <v>Elle Fanning</v>
      </c>
      <c r="G1573" t="s">
        <v>8334</v>
      </c>
      <c r="H1573" t="s">
        <v>2</v>
      </c>
      <c r="I1573" t="str">
        <f t="shared" si="123"/>
        <v>United States</v>
      </c>
      <c r="J1573" t="str">
        <f>TRIM(Table1[[#This Row],[Oldest Country]])</f>
        <v>United States</v>
      </c>
      <c r="K1573" s="17">
        <v>43889</v>
      </c>
      <c r="L1573" s="17" t="str">
        <f t="shared" si="121"/>
        <v>Fri</v>
      </c>
      <c r="M1573" s="17">
        <v>2020</v>
      </c>
      <c r="N1573" t="s">
        <v>8</v>
      </c>
      <c r="O1573" t="s">
        <v>482</v>
      </c>
      <c r="P1573" t="s">
        <v>330</v>
      </c>
      <c r="Q1573" t="s">
        <v>8335</v>
      </c>
      <c r="R1573" t="str">
        <f t="shared" si="124"/>
        <v>Dramas</v>
      </c>
    </row>
    <row r="1574" spans="1:18" x14ac:dyDescent="0.2">
      <c r="A1574" t="s">
        <v>8336</v>
      </c>
      <c r="B1574" t="s">
        <v>1</v>
      </c>
      <c r="C1574" t="str">
        <f t="shared" si="120"/>
        <v>Ala Vaikunthapurramuloo</v>
      </c>
      <c r="D1574" t="s">
        <v>8337</v>
      </c>
      <c r="E1574" t="s">
        <v>8237</v>
      </c>
      <c r="F1574" t="str">
        <f t="shared" si="122"/>
        <v>Allu Arjun</v>
      </c>
      <c r="G1574" t="s">
        <v>8238</v>
      </c>
      <c r="H1574" t="s">
        <v>14</v>
      </c>
      <c r="I1574" t="str">
        <f t="shared" si="123"/>
        <v>India</v>
      </c>
      <c r="J1574" t="str">
        <f>TRIM(Table1[[#This Row],[Oldest Country]])</f>
        <v>India</v>
      </c>
      <c r="K1574" s="17">
        <v>43888</v>
      </c>
      <c r="L1574" s="17" t="str">
        <f t="shared" si="121"/>
        <v>Thu</v>
      </c>
      <c r="M1574" s="17">
        <v>2020</v>
      </c>
      <c r="N1574" t="s">
        <v>33</v>
      </c>
      <c r="O1574" t="s">
        <v>2790</v>
      </c>
      <c r="P1574" t="s">
        <v>261</v>
      </c>
      <c r="Q1574" t="s">
        <v>8239</v>
      </c>
      <c r="R1574" t="str">
        <f t="shared" si="124"/>
        <v>Action &amp; Adventure</v>
      </c>
    </row>
    <row r="1575" spans="1:18" x14ac:dyDescent="0.2">
      <c r="A1575" t="s">
        <v>8338</v>
      </c>
      <c r="B1575" t="s">
        <v>1</v>
      </c>
      <c r="C1575" t="str">
        <f t="shared" si="120"/>
        <v>Pok√©mon</v>
      </c>
      <c r="D1575" t="s">
        <v>8339</v>
      </c>
      <c r="E1575" t="s">
        <v>8340</v>
      </c>
      <c r="F1575" t="str">
        <f t="shared" si="122"/>
        <v>Sarah Natochenny</v>
      </c>
      <c r="G1575" t="s">
        <v>8341</v>
      </c>
      <c r="H1575" t="s">
        <v>172</v>
      </c>
      <c r="I1575" t="str">
        <f t="shared" si="123"/>
        <v>Japan</v>
      </c>
      <c r="J1575" t="str">
        <f>TRIM(Table1[[#This Row],[Oldest Country]])</f>
        <v>Japan</v>
      </c>
      <c r="K1575" s="17">
        <v>43888</v>
      </c>
      <c r="L1575" s="17" t="str">
        <f t="shared" si="121"/>
        <v>Thu</v>
      </c>
      <c r="M1575" s="17">
        <v>2019</v>
      </c>
      <c r="N1575" t="s">
        <v>106</v>
      </c>
      <c r="O1575" t="s">
        <v>140</v>
      </c>
      <c r="P1575" t="s">
        <v>6866</v>
      </c>
      <c r="Q1575" t="s">
        <v>8342</v>
      </c>
      <c r="R1575" t="str">
        <f t="shared" si="124"/>
        <v>Anime Features</v>
      </c>
    </row>
    <row r="1576" spans="1:18" x14ac:dyDescent="0.2">
      <c r="A1576" t="s">
        <v>8343</v>
      </c>
      <c r="B1576" t="s">
        <v>6</v>
      </c>
      <c r="C1576" t="str">
        <f t="shared" si="120"/>
        <v>Six Windows in the Desert</v>
      </c>
      <c r="D1576" t="s">
        <v>8344</v>
      </c>
      <c r="E1576" t="s">
        <v>8345</v>
      </c>
      <c r="F1576" t="str">
        <f t="shared" si="122"/>
        <v>Moayad Alnefaie</v>
      </c>
      <c r="G1576" t="s">
        <v>8346</v>
      </c>
      <c r="H1576" t="s">
        <v>1254</v>
      </c>
      <c r="I1576" t="str">
        <f t="shared" si="123"/>
        <v>Saudi Arabia</v>
      </c>
      <c r="J1576" t="str">
        <f>TRIM(Table1[[#This Row],[Oldest Country]])</f>
        <v>Saudi Arabia</v>
      </c>
      <c r="K1576" s="17">
        <v>43888</v>
      </c>
      <c r="L1576" s="17" t="str">
        <f t="shared" si="121"/>
        <v>Thu</v>
      </c>
      <c r="M1576" s="17">
        <v>2020</v>
      </c>
      <c r="N1576" t="s">
        <v>33</v>
      </c>
      <c r="O1576" t="s">
        <v>12</v>
      </c>
      <c r="P1576" t="s">
        <v>466</v>
      </c>
      <c r="Q1576" t="s">
        <v>8347</v>
      </c>
      <c r="R1576" t="str">
        <f t="shared" si="124"/>
        <v>TV Shows</v>
      </c>
    </row>
    <row r="1577" spans="1:18" x14ac:dyDescent="0.2">
      <c r="A1577" t="s">
        <v>8348</v>
      </c>
      <c r="B1577" t="s">
        <v>1</v>
      </c>
      <c r="C1577" t="str">
        <f t="shared" si="120"/>
        <v>Couple of Days</v>
      </c>
      <c r="D1577" t="s">
        <v>8349</v>
      </c>
      <c r="E1577" t="s">
        <v>8350</v>
      </c>
      <c r="F1577" t="str">
        <f t="shared" si="122"/>
        <v>Lilian Esoro</v>
      </c>
      <c r="G1577" t="s">
        <v>8351</v>
      </c>
      <c r="H1577" t="s">
        <v>166</v>
      </c>
      <c r="I1577" t="str">
        <f t="shared" si="123"/>
        <v>Nigeria</v>
      </c>
      <c r="J1577" t="str">
        <f>TRIM(Table1[[#This Row],[Oldest Country]])</f>
        <v>Nigeria</v>
      </c>
      <c r="K1577" s="17">
        <v>43887</v>
      </c>
      <c r="L1577" s="17" t="str">
        <f t="shared" si="121"/>
        <v>Wed</v>
      </c>
      <c r="M1577" s="17">
        <v>2016</v>
      </c>
      <c r="N1577" t="s">
        <v>33</v>
      </c>
      <c r="O1577" t="s">
        <v>85</v>
      </c>
      <c r="P1577" t="s">
        <v>278</v>
      </c>
      <c r="Q1577" t="s">
        <v>8352</v>
      </c>
      <c r="R1577" t="str">
        <f t="shared" si="124"/>
        <v>Dramas</v>
      </c>
    </row>
    <row r="1578" spans="1:18" x14ac:dyDescent="0.2">
      <c r="A1578" t="s">
        <v>8353</v>
      </c>
      <c r="B1578" t="s">
        <v>1</v>
      </c>
      <c r="C1578" t="str">
        <f t="shared" si="120"/>
        <v>Gbomo Gbomo Express</v>
      </c>
      <c r="D1578" t="s">
        <v>8354</v>
      </c>
      <c r="E1578" t="s">
        <v>3302</v>
      </c>
      <c r="F1578" t="str">
        <f t="shared" si="122"/>
        <v>Ramsey Nouah</v>
      </c>
      <c r="G1578" t="s">
        <v>8355</v>
      </c>
      <c r="H1578" t="s">
        <v>166</v>
      </c>
      <c r="I1578" t="str">
        <f t="shared" si="123"/>
        <v>Nigeria</v>
      </c>
      <c r="J1578" t="str">
        <f>TRIM(Table1[[#This Row],[Oldest Country]])</f>
        <v>Nigeria</v>
      </c>
      <c r="K1578" s="17">
        <v>43887</v>
      </c>
      <c r="L1578" s="17" t="str">
        <f t="shared" si="121"/>
        <v>Wed</v>
      </c>
      <c r="M1578" s="17">
        <v>2015</v>
      </c>
      <c r="N1578" t="s">
        <v>8</v>
      </c>
      <c r="O1578" t="s">
        <v>92</v>
      </c>
      <c r="P1578" t="s">
        <v>50</v>
      </c>
      <c r="Q1578" t="s">
        <v>8356</v>
      </c>
      <c r="R1578" t="str">
        <f t="shared" si="124"/>
        <v>Dramas</v>
      </c>
    </row>
    <row r="1579" spans="1:18" x14ac:dyDescent="0.2">
      <c r="A1579" t="s">
        <v>8357</v>
      </c>
      <c r="B1579" t="s">
        <v>1</v>
      </c>
      <c r="C1579" t="str">
        <f t="shared" si="120"/>
        <v>Taxi Driver</v>
      </c>
      <c r="D1579" t="s">
        <v>8358</v>
      </c>
      <c r="E1579" t="s">
        <v>6339</v>
      </c>
      <c r="F1579" t="str">
        <f t="shared" si="122"/>
        <v>Odunlade Adekola</v>
      </c>
      <c r="G1579" t="s">
        <v>8359</v>
      </c>
      <c r="H1579" t="s">
        <v>166</v>
      </c>
      <c r="I1579" t="str">
        <f t="shared" si="123"/>
        <v>Nigeria</v>
      </c>
      <c r="J1579" t="str">
        <f>TRIM(Table1[[#This Row],[Oldest Country]])</f>
        <v>Nigeria</v>
      </c>
      <c r="K1579" s="17">
        <v>43887</v>
      </c>
      <c r="L1579" s="17" t="str">
        <f t="shared" si="121"/>
        <v>Wed</v>
      </c>
      <c r="M1579" s="17">
        <v>2015</v>
      </c>
      <c r="N1579" t="s">
        <v>8</v>
      </c>
      <c r="O1579" t="s">
        <v>60</v>
      </c>
      <c r="P1579" t="s">
        <v>337</v>
      </c>
      <c r="Q1579" t="s">
        <v>8360</v>
      </c>
      <c r="R1579" t="str">
        <f t="shared" si="124"/>
        <v>Comedies</v>
      </c>
    </row>
    <row r="1580" spans="1:18" x14ac:dyDescent="0.2">
      <c r="A1580" t="s">
        <v>8361</v>
      </c>
      <c r="B1580" t="s">
        <v>1</v>
      </c>
      <c r="C1580" t="str">
        <f t="shared" si="120"/>
        <v>The Arbitration</v>
      </c>
      <c r="D1580" t="s">
        <v>8362</v>
      </c>
      <c r="E1580" t="s">
        <v>6038</v>
      </c>
      <c r="F1580" t="str">
        <f t="shared" si="122"/>
        <v>Adesua Etomi</v>
      </c>
      <c r="G1580" t="s">
        <v>8363</v>
      </c>
      <c r="H1580" t="s">
        <v>166</v>
      </c>
      <c r="I1580" t="str">
        <f t="shared" si="123"/>
        <v>Nigeria</v>
      </c>
      <c r="J1580" t="str">
        <f>TRIM(Table1[[#This Row],[Oldest Country]])</f>
        <v>Nigeria</v>
      </c>
      <c r="K1580" s="17">
        <v>43887</v>
      </c>
      <c r="L1580" s="17" t="str">
        <f t="shared" si="121"/>
        <v>Wed</v>
      </c>
      <c r="M1580" s="17">
        <v>2016</v>
      </c>
      <c r="N1580" t="s">
        <v>8</v>
      </c>
      <c r="O1580" t="s">
        <v>495</v>
      </c>
      <c r="P1580" t="s">
        <v>50</v>
      </c>
      <c r="Q1580" t="s">
        <v>8364</v>
      </c>
      <c r="R1580" t="str">
        <f t="shared" si="124"/>
        <v>Dramas</v>
      </c>
    </row>
    <row r="1581" spans="1:18" x14ac:dyDescent="0.2">
      <c r="A1581" t="s">
        <v>8365</v>
      </c>
      <c r="B1581" t="s">
        <v>1</v>
      </c>
      <c r="C1581" t="str">
        <f t="shared" si="120"/>
        <v>When Love Happens</v>
      </c>
      <c r="D1581" t="s">
        <v>8366</v>
      </c>
      <c r="E1581" t="s">
        <v>1242</v>
      </c>
      <c r="F1581" t="str">
        <f t="shared" si="122"/>
        <v>Weruche Opia</v>
      </c>
      <c r="G1581" t="s">
        <v>8367</v>
      </c>
      <c r="H1581" t="s">
        <v>166</v>
      </c>
      <c r="I1581" t="str">
        <f t="shared" si="123"/>
        <v>Nigeria</v>
      </c>
      <c r="J1581" t="str">
        <f>TRIM(Table1[[#This Row],[Oldest Country]])</f>
        <v>Nigeria</v>
      </c>
      <c r="K1581" s="17">
        <v>43887</v>
      </c>
      <c r="L1581" s="17" t="str">
        <f t="shared" si="121"/>
        <v>Wed</v>
      </c>
      <c r="M1581" s="17">
        <v>2014</v>
      </c>
      <c r="N1581" t="s">
        <v>33</v>
      </c>
      <c r="O1581" t="s">
        <v>482</v>
      </c>
      <c r="P1581" t="s">
        <v>1385</v>
      </c>
      <c r="Q1581" t="s">
        <v>8368</v>
      </c>
      <c r="R1581" t="str">
        <f t="shared" si="124"/>
        <v>International Movies</v>
      </c>
    </row>
    <row r="1582" spans="1:18" x14ac:dyDescent="0.2">
      <c r="A1582" t="s">
        <v>8369</v>
      </c>
      <c r="B1582" t="s">
        <v>1</v>
      </c>
      <c r="C1582" t="str">
        <f t="shared" si="120"/>
        <v>Pete Davidson</v>
      </c>
      <c r="D1582" t="s">
        <v>8370</v>
      </c>
      <c r="E1582" t="s">
        <v>8371</v>
      </c>
      <c r="F1582" t="str">
        <f t="shared" si="122"/>
        <v>Pete Davidson</v>
      </c>
      <c r="G1582" t="s">
        <v>8372</v>
      </c>
      <c r="H1582" t="s">
        <v>2</v>
      </c>
      <c r="I1582" t="str">
        <f t="shared" si="123"/>
        <v>United States</v>
      </c>
      <c r="J1582" t="str">
        <f>TRIM(Table1[[#This Row],[Oldest Country]])</f>
        <v>United States</v>
      </c>
      <c r="K1582" s="17">
        <v>43886</v>
      </c>
      <c r="L1582" s="17" t="str">
        <f t="shared" si="121"/>
        <v>Tue</v>
      </c>
      <c r="M1582" s="17">
        <v>2020</v>
      </c>
      <c r="N1582" t="s">
        <v>8</v>
      </c>
      <c r="O1582" t="s">
        <v>4359</v>
      </c>
      <c r="P1582" t="s">
        <v>851</v>
      </c>
      <c r="Q1582" t="s">
        <v>8373</v>
      </c>
      <c r="R1582" t="str">
        <f t="shared" si="124"/>
        <v>Stand-Up Comedy</v>
      </c>
    </row>
    <row r="1583" spans="1:18" x14ac:dyDescent="0.2">
      <c r="A1583" t="s">
        <v>8374</v>
      </c>
      <c r="B1583" t="s">
        <v>1</v>
      </c>
      <c r="C1583" t="str">
        <f t="shared" si="120"/>
        <v>Full Count</v>
      </c>
      <c r="D1583" t="s">
        <v>8375</v>
      </c>
      <c r="E1583" t="s">
        <v>8376</v>
      </c>
      <c r="F1583" t="str">
        <f t="shared" si="122"/>
        <v>John Paul Kakos</v>
      </c>
      <c r="G1583" t="s">
        <v>8377</v>
      </c>
      <c r="H1583" t="s">
        <v>2</v>
      </c>
      <c r="I1583" t="str">
        <f t="shared" si="123"/>
        <v>United States</v>
      </c>
      <c r="J1583" t="str">
        <f>TRIM(Table1[[#This Row],[Oldest Country]])</f>
        <v>United States</v>
      </c>
      <c r="K1583" s="17">
        <v>43884</v>
      </c>
      <c r="L1583" s="17" t="str">
        <f t="shared" si="121"/>
        <v>Sun</v>
      </c>
      <c r="M1583" s="17">
        <v>2019</v>
      </c>
      <c r="N1583" t="s">
        <v>53</v>
      </c>
      <c r="O1583" t="s">
        <v>108</v>
      </c>
      <c r="P1583" t="s">
        <v>2235</v>
      </c>
      <c r="Q1583" t="s">
        <v>8378</v>
      </c>
      <c r="R1583" t="str">
        <f t="shared" si="124"/>
        <v>Children &amp; Family Movies</v>
      </c>
    </row>
    <row r="1584" spans="1:18" x14ac:dyDescent="0.2">
      <c r="A1584" t="s">
        <v>8379</v>
      </c>
      <c r="B1584" t="s">
        <v>1</v>
      </c>
      <c r="C1584" t="str">
        <f t="shared" si="120"/>
        <v>Girl on the Third Floor</v>
      </c>
      <c r="D1584" t="s">
        <v>8380</v>
      </c>
      <c r="E1584" t="s">
        <v>8381</v>
      </c>
      <c r="F1584" t="str">
        <f t="shared" si="122"/>
        <v>CM Punk</v>
      </c>
      <c r="G1584" t="s">
        <v>8382</v>
      </c>
      <c r="H1584" t="s">
        <v>2</v>
      </c>
      <c r="I1584" t="str">
        <f t="shared" si="123"/>
        <v>United States</v>
      </c>
      <c r="J1584" t="str">
        <f>TRIM(Table1[[#This Row],[Oldest Country]])</f>
        <v>United States</v>
      </c>
      <c r="K1584" s="17">
        <v>43883</v>
      </c>
      <c r="L1584" s="17" t="str">
        <f t="shared" si="121"/>
        <v>Sat</v>
      </c>
      <c r="M1584" s="17">
        <v>2019</v>
      </c>
      <c r="N1584" t="s">
        <v>8</v>
      </c>
      <c r="O1584" t="s">
        <v>276</v>
      </c>
      <c r="P1584" t="s">
        <v>777</v>
      </c>
      <c r="Q1584" t="s">
        <v>8383</v>
      </c>
      <c r="R1584" t="str">
        <f t="shared" si="124"/>
        <v>Horror Movies</v>
      </c>
    </row>
    <row r="1585" spans="1:18" x14ac:dyDescent="0.2">
      <c r="A1585" t="s">
        <v>8384</v>
      </c>
      <c r="B1585" t="s">
        <v>6</v>
      </c>
      <c r="C1585" t="str">
        <f t="shared" si="120"/>
        <v>Unabomber - In His Own Words</v>
      </c>
      <c r="D1585" t="s">
        <v>8385</v>
      </c>
      <c r="E1585" t="s">
        <v>8386</v>
      </c>
      <c r="F1585" t="str">
        <f t="shared" si="122"/>
        <v>Ted Kaczynski</v>
      </c>
      <c r="G1585" t="s">
        <v>8387</v>
      </c>
      <c r="H1585" t="s">
        <v>508</v>
      </c>
      <c r="I1585" t="str">
        <f t="shared" si="123"/>
        <v>Canada</v>
      </c>
      <c r="J1585" t="str">
        <f>TRIM(Table1[[#This Row],[Oldest Country]])</f>
        <v>Canada</v>
      </c>
      <c r="K1585" s="17">
        <v>43883</v>
      </c>
      <c r="L1585" s="17" t="str">
        <f t="shared" si="121"/>
        <v>Sat</v>
      </c>
      <c r="M1585" s="17">
        <v>2018</v>
      </c>
      <c r="N1585" t="s">
        <v>8</v>
      </c>
      <c r="O1585" t="s">
        <v>12</v>
      </c>
      <c r="P1585" t="s">
        <v>965</v>
      </c>
      <c r="Q1585" t="s">
        <v>8388</v>
      </c>
      <c r="R1585" t="str">
        <f t="shared" si="124"/>
        <v>Crime TV Shows</v>
      </c>
    </row>
    <row r="1586" spans="1:18" x14ac:dyDescent="0.2">
      <c r="A1586" t="s">
        <v>8389</v>
      </c>
      <c r="B1586" t="s">
        <v>1</v>
      </c>
      <c r="C1586" t="str">
        <f t="shared" si="120"/>
        <v>System Crasher</v>
      </c>
      <c r="D1586" t="s">
        <v>8390</v>
      </c>
      <c r="E1586" t="s">
        <v>8391</v>
      </c>
      <c r="F1586" t="str">
        <f t="shared" si="122"/>
        <v>Helena Zengel</v>
      </c>
      <c r="G1586" t="s">
        <v>8392</v>
      </c>
      <c r="H1586" t="s">
        <v>1188</v>
      </c>
      <c r="I1586" t="str">
        <f t="shared" si="123"/>
        <v>Germany</v>
      </c>
      <c r="J1586" t="str">
        <f>TRIM(Table1[[#This Row],[Oldest Country]])</f>
        <v>Germany</v>
      </c>
      <c r="K1586" s="17">
        <v>43882</v>
      </c>
      <c r="L1586" s="17" t="str">
        <f t="shared" si="121"/>
        <v>Fri</v>
      </c>
      <c r="M1586" s="17">
        <v>2020</v>
      </c>
      <c r="N1586" t="s">
        <v>8</v>
      </c>
      <c r="O1586" t="s">
        <v>422</v>
      </c>
      <c r="P1586" t="s">
        <v>26</v>
      </c>
      <c r="Q1586" t="s">
        <v>8393</v>
      </c>
      <c r="R1586" t="str">
        <f t="shared" si="124"/>
        <v>Dramas</v>
      </c>
    </row>
    <row r="1587" spans="1:18" x14ac:dyDescent="0.2">
      <c r="A1587" t="s">
        <v>8394</v>
      </c>
      <c r="B1587" t="s">
        <v>1</v>
      </c>
      <c r="C1587" t="str">
        <f t="shared" si="120"/>
        <v>The Body</v>
      </c>
      <c r="D1587" t="s">
        <v>8395</v>
      </c>
      <c r="E1587" t="s">
        <v>8396</v>
      </c>
      <c r="F1587" t="str">
        <f t="shared" si="122"/>
        <v>Rishi Kapoor</v>
      </c>
      <c r="G1587" t="s">
        <v>8397</v>
      </c>
      <c r="H1587" t="s">
        <v>14</v>
      </c>
      <c r="I1587" t="str">
        <f t="shared" si="123"/>
        <v>India</v>
      </c>
      <c r="J1587" t="str">
        <f>TRIM(Table1[[#This Row],[Oldest Country]])</f>
        <v>India</v>
      </c>
      <c r="K1587" s="17">
        <v>43882</v>
      </c>
      <c r="L1587" s="17" t="str">
        <f t="shared" si="121"/>
        <v>Fri</v>
      </c>
      <c r="M1587" s="17">
        <v>2019</v>
      </c>
      <c r="N1587" t="s">
        <v>33</v>
      </c>
      <c r="O1587" t="s">
        <v>495</v>
      </c>
      <c r="P1587" t="s">
        <v>266</v>
      </c>
      <c r="Q1587" t="s">
        <v>8398</v>
      </c>
      <c r="R1587" t="str">
        <f t="shared" si="124"/>
        <v>International Movies</v>
      </c>
    </row>
    <row r="1588" spans="1:18" x14ac:dyDescent="0.2">
      <c r="A1588" t="s">
        <v>8399</v>
      </c>
      <c r="B1588" t="s">
        <v>1</v>
      </c>
      <c r="C1588" t="str">
        <f t="shared" si="120"/>
        <v>The Last Thing He Wanted</v>
      </c>
      <c r="D1588" t="s">
        <v>8400</v>
      </c>
      <c r="E1588" t="s">
        <v>8401</v>
      </c>
      <c r="F1588" t="str">
        <f t="shared" si="122"/>
        <v>Anne Hathaway</v>
      </c>
      <c r="G1588" t="s">
        <v>8402</v>
      </c>
      <c r="H1588" t="s">
        <v>2</v>
      </c>
      <c r="I1588" t="str">
        <f t="shared" si="123"/>
        <v>United States</v>
      </c>
      <c r="J1588" t="str">
        <f>TRIM(Table1[[#This Row],[Oldest Country]])</f>
        <v>United States</v>
      </c>
      <c r="K1588" s="17">
        <v>43882</v>
      </c>
      <c r="L1588" s="17" t="str">
        <f t="shared" si="121"/>
        <v>Fri</v>
      </c>
      <c r="M1588" s="17">
        <v>2020</v>
      </c>
      <c r="N1588" t="s">
        <v>154</v>
      </c>
      <c r="O1588" t="s">
        <v>133</v>
      </c>
      <c r="P1588" t="s">
        <v>164</v>
      </c>
      <c r="Q1588" t="s">
        <v>8403</v>
      </c>
      <c r="R1588" t="str">
        <f t="shared" si="124"/>
        <v>Dramas</v>
      </c>
    </row>
    <row r="1589" spans="1:18" x14ac:dyDescent="0.2">
      <c r="A1589" t="s">
        <v>8404</v>
      </c>
      <c r="B1589" t="s">
        <v>1</v>
      </c>
      <c r="C1589" t="str">
        <f t="shared" si="120"/>
        <v>Yeh Ballet</v>
      </c>
      <c r="D1589" t="s">
        <v>8405</v>
      </c>
      <c r="E1589" t="s">
        <v>8406</v>
      </c>
      <c r="F1589" t="str">
        <f t="shared" si="122"/>
        <v>Julian Sands</v>
      </c>
      <c r="G1589" t="s">
        <v>8407</v>
      </c>
      <c r="H1589" t="s">
        <v>14</v>
      </c>
      <c r="I1589" t="str">
        <f t="shared" si="123"/>
        <v>India</v>
      </c>
      <c r="J1589" t="str">
        <f>TRIM(Table1[[#This Row],[Oldest Country]])</f>
        <v>India</v>
      </c>
      <c r="K1589" s="17">
        <v>43882</v>
      </c>
      <c r="L1589" s="17" t="str">
        <f t="shared" si="121"/>
        <v>Fri</v>
      </c>
      <c r="M1589" s="17">
        <v>2020</v>
      </c>
      <c r="N1589" t="s">
        <v>8</v>
      </c>
      <c r="O1589" t="s">
        <v>297</v>
      </c>
      <c r="P1589" t="s">
        <v>50</v>
      </c>
      <c r="Q1589" t="s">
        <v>8408</v>
      </c>
      <c r="R1589" t="str">
        <f t="shared" si="124"/>
        <v>Dramas</v>
      </c>
    </row>
    <row r="1590" spans="1:18" x14ac:dyDescent="0.2">
      <c r="A1590" t="s">
        <v>8409</v>
      </c>
      <c r="B1590" t="s">
        <v>1</v>
      </c>
      <c r="C1590" t="str">
        <f t="shared" si="120"/>
        <v>Pretville</v>
      </c>
      <c r="D1590" t="s">
        <v>8410</v>
      </c>
      <c r="E1590" t="s">
        <v>8411</v>
      </c>
      <c r="F1590" t="str">
        <f t="shared" si="122"/>
        <v>Marlee van der Merwe</v>
      </c>
      <c r="G1590" t="s">
        <v>8412</v>
      </c>
      <c r="H1590" t="s">
        <v>7</v>
      </c>
      <c r="I1590" t="str">
        <f t="shared" si="123"/>
        <v>South Africa</v>
      </c>
      <c r="J1590" t="str">
        <f>TRIM(Table1[[#This Row],[Oldest Country]])</f>
        <v>South Africa</v>
      </c>
      <c r="K1590" s="17">
        <v>43881</v>
      </c>
      <c r="L1590" s="17" t="str">
        <f t="shared" si="121"/>
        <v>Thu</v>
      </c>
      <c r="M1590" s="17">
        <v>2012</v>
      </c>
      <c r="N1590" t="s">
        <v>53</v>
      </c>
      <c r="O1590" t="s">
        <v>211</v>
      </c>
      <c r="P1590" t="s">
        <v>80</v>
      </c>
      <c r="Q1590" t="s">
        <v>8413</v>
      </c>
      <c r="R1590" t="str">
        <f t="shared" si="124"/>
        <v>Comedies</v>
      </c>
    </row>
    <row r="1591" spans="1:18" x14ac:dyDescent="0.2">
      <c r="A1591" t="s">
        <v>8414</v>
      </c>
      <c r="B1591" t="s">
        <v>1</v>
      </c>
      <c r="C1591" t="str">
        <f t="shared" si="120"/>
        <v>By the Sea</v>
      </c>
      <c r="D1591" t="s">
        <v>8415</v>
      </c>
      <c r="E1591" t="s">
        <v>8416</v>
      </c>
      <c r="F1591" t="str">
        <f t="shared" si="122"/>
        <v>Angelina Jolie</v>
      </c>
      <c r="G1591" t="s">
        <v>8417</v>
      </c>
      <c r="H1591" t="s">
        <v>8418</v>
      </c>
      <c r="I1591" t="str">
        <f t="shared" si="123"/>
        <v>France</v>
      </c>
      <c r="J1591" t="str">
        <f>TRIM(Table1[[#This Row],[Oldest Country]])</f>
        <v>France</v>
      </c>
      <c r="K1591" s="17">
        <v>43877</v>
      </c>
      <c r="L1591" s="17" t="str">
        <f t="shared" si="121"/>
        <v>Sun</v>
      </c>
      <c r="M1591" s="17">
        <v>2015</v>
      </c>
      <c r="N1591" t="s">
        <v>154</v>
      </c>
      <c r="O1591" t="s">
        <v>163</v>
      </c>
      <c r="P1591" t="s">
        <v>330</v>
      </c>
      <c r="Q1591" t="s">
        <v>8419</v>
      </c>
      <c r="R1591" t="str">
        <f t="shared" si="124"/>
        <v>Dramas</v>
      </c>
    </row>
    <row r="1592" spans="1:18" x14ac:dyDescent="0.2">
      <c r="A1592" t="s">
        <v>8420</v>
      </c>
      <c r="B1592" t="s">
        <v>1</v>
      </c>
      <c r="C1592" t="str">
        <f t="shared" si="120"/>
        <v>Miss Virginia</v>
      </c>
      <c r="D1592" t="s">
        <v>8421</v>
      </c>
      <c r="E1592" t="s">
        <v>8422</v>
      </c>
      <c r="F1592" t="str">
        <f t="shared" si="122"/>
        <v>Uzo Aduba</v>
      </c>
      <c r="G1592" t="s">
        <v>8423</v>
      </c>
      <c r="H1592" t="s">
        <v>2</v>
      </c>
      <c r="I1592" t="str">
        <f t="shared" si="123"/>
        <v>United States</v>
      </c>
      <c r="J1592" t="str">
        <f>TRIM(Table1[[#This Row],[Oldest Country]])</f>
        <v>United States</v>
      </c>
      <c r="K1592" s="17">
        <v>43877</v>
      </c>
      <c r="L1592" s="17" t="str">
        <f t="shared" si="121"/>
        <v>Sun</v>
      </c>
      <c r="M1592" s="17">
        <v>2019</v>
      </c>
      <c r="N1592" t="s">
        <v>8</v>
      </c>
      <c r="O1592" t="s">
        <v>196</v>
      </c>
      <c r="P1592" t="s">
        <v>652</v>
      </c>
      <c r="Q1592" t="s">
        <v>8424</v>
      </c>
      <c r="R1592" t="str">
        <f t="shared" si="124"/>
        <v>Dramas</v>
      </c>
    </row>
    <row r="1593" spans="1:18" x14ac:dyDescent="0.2">
      <c r="A1593" t="s">
        <v>8425</v>
      </c>
      <c r="B1593" t="s">
        <v>1</v>
      </c>
      <c r="C1593" t="str">
        <f t="shared" si="120"/>
        <v>MR. RIGHT</v>
      </c>
      <c r="D1593" t="s">
        <v>8426</v>
      </c>
      <c r="E1593" t="s">
        <v>8427</v>
      </c>
      <c r="F1593" t="str">
        <f t="shared" si="122"/>
        <v>Sam Rockwell</v>
      </c>
      <c r="G1593" t="s">
        <v>8428</v>
      </c>
      <c r="H1593" t="s">
        <v>2</v>
      </c>
      <c r="I1593" t="str">
        <f t="shared" si="123"/>
        <v>United States</v>
      </c>
      <c r="J1593" t="str">
        <f>TRIM(Table1[[#This Row],[Oldest Country]])</f>
        <v>United States</v>
      </c>
      <c r="K1593" s="17">
        <v>43877</v>
      </c>
      <c r="L1593" s="17" t="str">
        <f t="shared" si="121"/>
        <v>Sun</v>
      </c>
      <c r="M1593" s="17">
        <v>2015</v>
      </c>
      <c r="N1593" t="s">
        <v>154</v>
      </c>
      <c r="O1593" t="s">
        <v>118</v>
      </c>
      <c r="P1593" t="s">
        <v>7125</v>
      </c>
      <c r="Q1593" t="s">
        <v>8429</v>
      </c>
      <c r="R1593" t="str">
        <f t="shared" si="124"/>
        <v>Action &amp; Adventure</v>
      </c>
    </row>
    <row r="1594" spans="1:18" x14ac:dyDescent="0.2">
      <c r="A1594" t="s">
        <v>8430</v>
      </c>
      <c r="B1594" t="s">
        <v>6</v>
      </c>
      <c r="C1594" t="str">
        <f t="shared" si="120"/>
        <v>On the Real</v>
      </c>
      <c r="D1594" t="s">
        <v>8431</v>
      </c>
      <c r="E1594" t="s">
        <v>5700</v>
      </c>
      <c r="F1594" t="str">
        <f t="shared" si="122"/>
        <v>Ini Dima Okojie</v>
      </c>
      <c r="G1594" t="s">
        <v>8432</v>
      </c>
      <c r="H1594" t="s">
        <v>166</v>
      </c>
      <c r="I1594" t="str">
        <f t="shared" si="123"/>
        <v>Nigeria</v>
      </c>
      <c r="J1594" t="str">
        <f>TRIM(Table1[[#This Row],[Oldest Country]])</f>
        <v>Nigeria</v>
      </c>
      <c r="K1594" s="17">
        <v>43877</v>
      </c>
      <c r="L1594" s="17" t="str">
        <f t="shared" si="121"/>
        <v>Sun</v>
      </c>
      <c r="M1594" s="17">
        <v>2017</v>
      </c>
      <c r="N1594" t="s">
        <v>8</v>
      </c>
      <c r="O1594" t="s">
        <v>12</v>
      </c>
      <c r="P1594" t="s">
        <v>167</v>
      </c>
      <c r="Q1594" t="s">
        <v>8433</v>
      </c>
      <c r="R1594" t="str">
        <f t="shared" si="124"/>
        <v>International TV Shows</v>
      </c>
    </row>
    <row r="1595" spans="1:18" x14ac:dyDescent="0.2">
      <c r="A1595" t="s">
        <v>8434</v>
      </c>
      <c r="B1595" t="s">
        <v>1</v>
      </c>
      <c r="C1595" t="str">
        <f t="shared" si="120"/>
        <v>Term Life</v>
      </c>
      <c r="D1595" t="s">
        <v>8435</v>
      </c>
      <c r="E1595" t="s">
        <v>8436</v>
      </c>
      <c r="F1595" t="str">
        <f t="shared" si="122"/>
        <v>Vince Vaughn</v>
      </c>
      <c r="G1595" t="s">
        <v>8437</v>
      </c>
      <c r="H1595" t="s">
        <v>2</v>
      </c>
      <c r="I1595" t="str">
        <f t="shared" si="123"/>
        <v>United States</v>
      </c>
      <c r="J1595" t="str">
        <f>TRIM(Table1[[#This Row],[Oldest Country]])</f>
        <v>United States</v>
      </c>
      <c r="K1595" s="17">
        <v>43877</v>
      </c>
      <c r="L1595" s="17" t="str">
        <f t="shared" si="121"/>
        <v>Sun</v>
      </c>
      <c r="M1595" s="17">
        <v>2016</v>
      </c>
      <c r="N1595" t="s">
        <v>154</v>
      </c>
      <c r="O1595" t="s">
        <v>202</v>
      </c>
      <c r="P1595" t="s">
        <v>164</v>
      </c>
      <c r="Q1595" t="s">
        <v>8438</v>
      </c>
      <c r="R1595" t="str">
        <f t="shared" si="124"/>
        <v>Dramas</v>
      </c>
    </row>
    <row r="1596" spans="1:18" x14ac:dyDescent="0.2">
      <c r="A1596" t="s">
        <v>8439</v>
      </c>
      <c r="B1596" t="s">
        <v>1</v>
      </c>
      <c r="C1596" t="str">
        <f t="shared" si="120"/>
        <v>The Forest</v>
      </c>
      <c r="D1596" t="s">
        <v>8440</v>
      </c>
      <c r="E1596" t="s">
        <v>8441</v>
      </c>
      <c r="F1596" t="str">
        <f t="shared" si="122"/>
        <v>Natalie Dormer</v>
      </c>
      <c r="G1596" t="s">
        <v>8442</v>
      </c>
      <c r="H1596" t="s">
        <v>2</v>
      </c>
      <c r="I1596" t="str">
        <f t="shared" si="123"/>
        <v>United States</v>
      </c>
      <c r="J1596" t="str">
        <f>TRIM(Table1[[#This Row],[Oldest Country]])</f>
        <v>United States</v>
      </c>
      <c r="K1596" s="17">
        <v>43877</v>
      </c>
      <c r="L1596" s="17" t="str">
        <f t="shared" si="121"/>
        <v>Sun</v>
      </c>
      <c r="M1596" s="17">
        <v>2016</v>
      </c>
      <c r="N1596" t="s">
        <v>3</v>
      </c>
      <c r="O1596" t="s">
        <v>202</v>
      </c>
      <c r="P1596" t="s">
        <v>3393</v>
      </c>
      <c r="Q1596" t="s">
        <v>8443</v>
      </c>
      <c r="R1596" t="str">
        <f t="shared" si="124"/>
        <v>Horror Movies</v>
      </c>
    </row>
    <row r="1597" spans="1:18" x14ac:dyDescent="0.2">
      <c r="A1597" t="s">
        <v>8444</v>
      </c>
      <c r="B1597" t="s">
        <v>1</v>
      </c>
      <c r="C1597" t="str">
        <f t="shared" si="120"/>
        <v>A Shaun the Sheep Movie</v>
      </c>
      <c r="D1597" t="s">
        <v>8445</v>
      </c>
      <c r="E1597" t="s">
        <v>8446</v>
      </c>
      <c r="F1597" t="str">
        <f t="shared" si="122"/>
        <v>Justin Fletcher</v>
      </c>
      <c r="G1597" t="s">
        <v>8447</v>
      </c>
      <c r="H1597" t="s">
        <v>8448</v>
      </c>
      <c r="I1597" t="str">
        <f t="shared" si="123"/>
        <v>United Kingdom</v>
      </c>
      <c r="J1597" t="str">
        <f>TRIM(Table1[[#This Row],[Oldest Country]])</f>
        <v>United Kingdom</v>
      </c>
      <c r="K1597" s="17">
        <v>43875</v>
      </c>
      <c r="L1597" s="17" t="str">
        <f t="shared" si="121"/>
        <v>Fri</v>
      </c>
      <c r="M1597" s="17">
        <v>2019</v>
      </c>
      <c r="N1597" t="s">
        <v>309</v>
      </c>
      <c r="O1597" t="s">
        <v>265</v>
      </c>
      <c r="P1597" t="s">
        <v>54</v>
      </c>
      <c r="Q1597" t="s">
        <v>8449</v>
      </c>
      <c r="R1597" t="str">
        <f t="shared" si="124"/>
        <v>Children &amp; Family Movies</v>
      </c>
    </row>
    <row r="1598" spans="1:18" x14ac:dyDescent="0.2">
      <c r="A1598" t="s">
        <v>8450</v>
      </c>
      <c r="B1598" t="s">
        <v>1</v>
      </c>
      <c r="C1598" t="str">
        <f t="shared" si="120"/>
        <v>Cuddle Weather</v>
      </c>
      <c r="D1598" t="s">
        <v>8451</v>
      </c>
      <c r="E1598" t="s">
        <v>8452</v>
      </c>
      <c r="F1598" t="str">
        <f t="shared" si="122"/>
        <v>Sue Ramirez</v>
      </c>
      <c r="G1598" t="s">
        <v>8453</v>
      </c>
      <c r="H1598" t="s">
        <v>1823</v>
      </c>
      <c r="I1598" t="str">
        <f t="shared" si="123"/>
        <v>Philippines</v>
      </c>
      <c r="J1598" t="str">
        <f>TRIM(Table1[[#This Row],[Oldest Country]])</f>
        <v>Philippines</v>
      </c>
      <c r="K1598" s="17">
        <v>43875</v>
      </c>
      <c r="L1598" s="17" t="str">
        <f t="shared" si="121"/>
        <v>Fri</v>
      </c>
      <c r="M1598" s="17">
        <v>2019</v>
      </c>
      <c r="N1598" t="s">
        <v>8</v>
      </c>
      <c r="O1598" t="s">
        <v>211</v>
      </c>
      <c r="P1598" t="s">
        <v>278</v>
      </c>
      <c r="Q1598" t="s">
        <v>8454</v>
      </c>
      <c r="R1598" t="str">
        <f t="shared" si="124"/>
        <v>Dramas</v>
      </c>
    </row>
    <row r="1599" spans="1:18" x14ac:dyDescent="0.2">
      <c r="A1599" t="s">
        <v>8455</v>
      </c>
      <c r="B1599" t="s">
        <v>1</v>
      </c>
      <c r="C1599" t="str">
        <f t="shared" si="120"/>
        <v>Fanatyk</v>
      </c>
      <c r="D1599" t="s">
        <v>8456</v>
      </c>
      <c r="E1599" t="s">
        <v>8457</v>
      </c>
      <c r="F1599" t="str">
        <f t="shared" si="122"/>
        <v>Piotr Cyrwus</v>
      </c>
      <c r="G1599" t="s">
        <v>8458</v>
      </c>
      <c r="H1599" t="s">
        <v>1174</v>
      </c>
      <c r="I1599" t="str">
        <f t="shared" si="123"/>
        <v>Poland</v>
      </c>
      <c r="J1599" t="str">
        <f>TRIM(Table1[[#This Row],[Oldest Country]])</f>
        <v>Poland</v>
      </c>
      <c r="K1599" s="17">
        <v>43875</v>
      </c>
      <c r="L1599" s="17" t="str">
        <f t="shared" si="121"/>
        <v>Fri</v>
      </c>
      <c r="M1599" s="17">
        <v>2017</v>
      </c>
      <c r="N1599" t="s">
        <v>8</v>
      </c>
      <c r="O1599" t="s">
        <v>2634</v>
      </c>
      <c r="P1599" t="s">
        <v>337</v>
      </c>
      <c r="Q1599" t="s">
        <v>8459</v>
      </c>
      <c r="R1599" t="str">
        <f t="shared" si="124"/>
        <v>Comedies</v>
      </c>
    </row>
    <row r="1600" spans="1:18" x14ac:dyDescent="0.2">
      <c r="A1600" t="s">
        <v>8460</v>
      </c>
      <c r="B1600" t="s">
        <v>1</v>
      </c>
      <c r="C1600" t="str">
        <f t="shared" si="120"/>
        <v>Isi &amp; Ossi</v>
      </c>
      <c r="D1600" t="s">
        <v>8461</v>
      </c>
      <c r="E1600" t="s">
        <v>8462</v>
      </c>
      <c r="F1600" t="str">
        <f t="shared" si="122"/>
        <v>Lisa Vicari</v>
      </c>
      <c r="G1600" t="s">
        <v>8463</v>
      </c>
      <c r="H1600" t="s">
        <v>1188</v>
      </c>
      <c r="I1600" t="str">
        <f t="shared" si="123"/>
        <v>Germany</v>
      </c>
      <c r="J1600" t="str">
        <f>TRIM(Table1[[#This Row],[Oldest Country]])</f>
        <v>Germany</v>
      </c>
      <c r="K1600" s="17">
        <v>43875</v>
      </c>
      <c r="L1600" s="17" t="str">
        <f t="shared" si="121"/>
        <v>Fri</v>
      </c>
      <c r="M1600" s="17">
        <v>2020</v>
      </c>
      <c r="N1600" t="s">
        <v>8</v>
      </c>
      <c r="O1600" t="s">
        <v>236</v>
      </c>
      <c r="P1600" t="s">
        <v>75</v>
      </c>
      <c r="Q1600" t="s">
        <v>8464</v>
      </c>
      <c r="R1600" t="str">
        <f t="shared" si="124"/>
        <v>Comedies</v>
      </c>
    </row>
    <row r="1601" spans="1:18" x14ac:dyDescent="0.2">
      <c r="A1601" t="s">
        <v>8465</v>
      </c>
      <c r="B1601" t="s">
        <v>1</v>
      </c>
      <c r="C1601" t="str">
        <f t="shared" si="120"/>
        <v>Liefling</v>
      </c>
      <c r="D1601" t="s">
        <v>8466</v>
      </c>
      <c r="E1601" t="s">
        <v>8467</v>
      </c>
      <c r="F1601" t="str">
        <f t="shared" si="122"/>
        <v>Lika Berning</v>
      </c>
      <c r="G1601" t="s">
        <v>8468</v>
      </c>
      <c r="H1601" t="s">
        <v>7</v>
      </c>
      <c r="I1601" t="str">
        <f t="shared" si="123"/>
        <v>South Africa</v>
      </c>
      <c r="J1601" t="str">
        <f>TRIM(Table1[[#This Row],[Oldest Country]])</f>
        <v>South Africa</v>
      </c>
      <c r="K1601" s="17">
        <v>43875</v>
      </c>
      <c r="L1601" s="17" t="str">
        <f t="shared" si="121"/>
        <v>Fri</v>
      </c>
      <c r="M1601" s="17">
        <v>2010</v>
      </c>
      <c r="N1601" t="s">
        <v>53</v>
      </c>
      <c r="O1601" t="s">
        <v>349</v>
      </c>
      <c r="P1601" t="s">
        <v>80</v>
      </c>
      <c r="Q1601" t="s">
        <v>8469</v>
      </c>
      <c r="R1601" t="str">
        <f t="shared" si="124"/>
        <v>Comedies</v>
      </c>
    </row>
    <row r="1602" spans="1:18" x14ac:dyDescent="0.2">
      <c r="A1602" t="s">
        <v>8470</v>
      </c>
      <c r="B1602" t="s">
        <v>1</v>
      </c>
      <c r="C1602" t="str">
        <f t="shared" ref="C1602:C1665" si="125">IFERROR(LEFT(D1602, FIND(":", D1602)-1), D1602)</f>
        <v>Panipat - The Great Betrayal</v>
      </c>
      <c r="D1602" t="s">
        <v>8471</v>
      </c>
      <c r="E1602" t="s">
        <v>2771</v>
      </c>
      <c r="F1602" t="str">
        <f t="shared" si="122"/>
        <v>Sanjay Dutt</v>
      </c>
      <c r="G1602" t="s">
        <v>8472</v>
      </c>
      <c r="H1602" t="s">
        <v>14</v>
      </c>
      <c r="I1602" t="str">
        <f t="shared" si="123"/>
        <v>India</v>
      </c>
      <c r="J1602" t="str">
        <f>TRIM(Table1[[#This Row],[Oldest Country]])</f>
        <v>India</v>
      </c>
      <c r="K1602" s="17">
        <v>43875</v>
      </c>
      <c r="L1602" s="17" t="str">
        <f t="shared" ref="L1602:L1665" si="126">TEXT(K:K, "DDD")</f>
        <v>Fri</v>
      </c>
      <c r="M1602" s="17">
        <v>2019</v>
      </c>
      <c r="N1602" t="s">
        <v>33</v>
      </c>
      <c r="O1602" t="s">
        <v>4653</v>
      </c>
      <c r="P1602" t="s">
        <v>278</v>
      </c>
      <c r="Q1602" t="s">
        <v>8473</v>
      </c>
      <c r="R1602" t="str">
        <f t="shared" si="124"/>
        <v>Dramas</v>
      </c>
    </row>
    <row r="1603" spans="1:18" x14ac:dyDescent="0.2">
      <c r="A1603" t="s">
        <v>8474</v>
      </c>
      <c r="B1603" t="s">
        <v>1</v>
      </c>
      <c r="C1603" t="str">
        <f t="shared" si="125"/>
        <v>The Ghost and the Tout</v>
      </c>
      <c r="D1603" t="s">
        <v>8475</v>
      </c>
      <c r="E1603" t="s">
        <v>863</v>
      </c>
      <c r="F1603" t="str">
        <f t="shared" ref="F1603:F1666" si="127">IFERROR(LEFT(G1603, FIND(",",G1603)-1),G1603)</f>
        <v>Toyin Abraham</v>
      </c>
      <c r="G1603" t="s">
        <v>8476</v>
      </c>
      <c r="H1603" t="s">
        <v>166</v>
      </c>
      <c r="I1603" t="str">
        <f t="shared" ref="I1603:I1666" si="128">IFERROR(LEFT(H1603, FIND(",", H1603) -1), H1603)</f>
        <v>Nigeria</v>
      </c>
      <c r="J1603" t="str">
        <f>TRIM(Table1[[#This Row],[Oldest Country]])</f>
        <v>Nigeria</v>
      </c>
      <c r="K1603" s="17">
        <v>43875</v>
      </c>
      <c r="L1603" s="17" t="str">
        <f t="shared" si="126"/>
        <v>Fri</v>
      </c>
      <c r="M1603" s="17">
        <v>2018</v>
      </c>
      <c r="N1603" t="s">
        <v>33</v>
      </c>
      <c r="O1603" t="s">
        <v>188</v>
      </c>
      <c r="P1603" t="s">
        <v>66</v>
      </c>
      <c r="Q1603" t="s">
        <v>8477</v>
      </c>
      <c r="R1603" t="str">
        <f t="shared" ref="R1603:R1666" si="129">IFERROR(LEFT(P1603, FIND(",", P1603)-1), P1603)</f>
        <v>Comedies</v>
      </c>
    </row>
    <row r="1604" spans="1:18" x14ac:dyDescent="0.2">
      <c r="A1604" t="s">
        <v>8478</v>
      </c>
      <c r="B1604" t="s">
        <v>1</v>
      </c>
      <c r="C1604" t="str">
        <f t="shared" si="125"/>
        <v>Dragon Quest Your Story</v>
      </c>
      <c r="D1604" t="s">
        <v>8479</v>
      </c>
      <c r="E1604" t="s">
        <v>8480</v>
      </c>
      <c r="F1604" t="str">
        <f t="shared" si="127"/>
        <v>Takeru Sato</v>
      </c>
      <c r="G1604" t="s">
        <v>8481</v>
      </c>
      <c r="H1604" t="s">
        <v>172</v>
      </c>
      <c r="I1604" t="str">
        <f t="shared" si="128"/>
        <v>Japan</v>
      </c>
      <c r="J1604" t="str">
        <f>TRIM(Table1[[#This Row],[Oldest Country]])</f>
        <v>Japan</v>
      </c>
      <c r="K1604" s="17">
        <v>43874</v>
      </c>
      <c r="L1604" s="17" t="str">
        <f t="shared" si="126"/>
        <v>Thu</v>
      </c>
      <c r="M1604" s="17">
        <v>2019</v>
      </c>
      <c r="N1604" t="s">
        <v>53</v>
      </c>
      <c r="O1604" t="s">
        <v>85</v>
      </c>
      <c r="P1604" t="s">
        <v>859</v>
      </c>
      <c r="Q1604" t="s">
        <v>8482</v>
      </c>
      <c r="R1604" t="str">
        <f t="shared" si="129"/>
        <v>Action &amp; Adventure</v>
      </c>
    </row>
    <row r="1605" spans="1:18" x14ac:dyDescent="0.2">
      <c r="A1605" t="s">
        <v>8483</v>
      </c>
      <c r="B1605" t="s">
        <v>6</v>
      </c>
      <c r="C1605" t="str">
        <f t="shared" si="125"/>
        <v>Sleepless Society</v>
      </c>
      <c r="D1605" t="s">
        <v>8484</v>
      </c>
      <c r="E1605" t="s">
        <v>8485</v>
      </c>
      <c r="F1605" t="str">
        <f t="shared" si="127"/>
        <v>Chutimon Chuengcharoensukying</v>
      </c>
      <c r="G1605" t="s">
        <v>8486</v>
      </c>
      <c r="H1605" t="s">
        <v>1265</v>
      </c>
      <c r="I1605" t="str">
        <f t="shared" si="128"/>
        <v>Thailand</v>
      </c>
      <c r="J1605" t="str">
        <f>TRIM(Table1[[#This Row],[Oldest Country]])</f>
        <v>Thailand</v>
      </c>
      <c r="K1605" s="17">
        <v>43874</v>
      </c>
      <c r="L1605" s="17" t="str">
        <f t="shared" si="126"/>
        <v>Thu</v>
      </c>
      <c r="M1605" s="17">
        <v>2019</v>
      </c>
      <c r="N1605" t="s">
        <v>8</v>
      </c>
      <c r="O1605" t="s">
        <v>12</v>
      </c>
      <c r="P1605" t="s">
        <v>669</v>
      </c>
      <c r="Q1605" t="s">
        <v>8487</v>
      </c>
      <c r="R1605" t="str">
        <f t="shared" si="129"/>
        <v>Crime TV Shows</v>
      </c>
    </row>
    <row r="1606" spans="1:18" x14ac:dyDescent="0.2">
      <c r="A1606" t="s">
        <v>8488</v>
      </c>
      <c r="B1606" t="s">
        <v>1</v>
      </c>
      <c r="C1606" t="str">
        <f t="shared" si="125"/>
        <v>French Toast</v>
      </c>
      <c r="D1606" t="s">
        <v>8489</v>
      </c>
      <c r="E1606" t="s">
        <v>8490</v>
      </c>
      <c r="F1606" t="str">
        <f t="shared" si="127"/>
        <v>Lika Berning</v>
      </c>
      <c r="G1606" t="s">
        <v>8491</v>
      </c>
      <c r="H1606" t="s">
        <v>7</v>
      </c>
      <c r="I1606" t="str">
        <f t="shared" si="128"/>
        <v>South Africa</v>
      </c>
      <c r="J1606" t="str">
        <f>TRIM(Table1[[#This Row],[Oldest Country]])</f>
        <v>South Africa</v>
      </c>
      <c r="K1606" s="17">
        <v>43873</v>
      </c>
      <c r="L1606" s="17" t="str">
        <f t="shared" si="126"/>
        <v>Wed</v>
      </c>
      <c r="M1606" s="17">
        <v>2015</v>
      </c>
      <c r="N1606" t="s">
        <v>53</v>
      </c>
      <c r="O1606" t="s">
        <v>536</v>
      </c>
      <c r="P1606" t="s">
        <v>75</v>
      </c>
      <c r="Q1606" t="s">
        <v>8492</v>
      </c>
      <c r="R1606" t="str">
        <f t="shared" si="129"/>
        <v>Comedies</v>
      </c>
    </row>
    <row r="1607" spans="1:18" x14ac:dyDescent="0.2">
      <c r="A1607" t="s">
        <v>8493</v>
      </c>
      <c r="B1607" t="s">
        <v>1</v>
      </c>
      <c r="C1607" t="str">
        <f t="shared" si="125"/>
        <v>To All the Boys</v>
      </c>
      <c r="D1607" t="s">
        <v>8494</v>
      </c>
      <c r="E1607" t="s">
        <v>3645</v>
      </c>
      <c r="F1607" t="str">
        <f t="shared" si="127"/>
        <v>Lana Condor</v>
      </c>
      <c r="G1607" t="s">
        <v>8495</v>
      </c>
      <c r="H1607" t="s">
        <v>2</v>
      </c>
      <c r="I1607" t="str">
        <f t="shared" si="128"/>
        <v>United States</v>
      </c>
      <c r="J1607" t="str">
        <f>TRIM(Table1[[#This Row],[Oldest Country]])</f>
        <v>United States</v>
      </c>
      <c r="K1607" s="17">
        <v>43873</v>
      </c>
      <c r="L1607" s="17" t="str">
        <f t="shared" si="126"/>
        <v>Wed</v>
      </c>
      <c r="M1607" s="17">
        <v>2020</v>
      </c>
      <c r="N1607" t="s">
        <v>33</v>
      </c>
      <c r="O1607" t="s">
        <v>196</v>
      </c>
      <c r="P1607" t="s">
        <v>318</v>
      </c>
      <c r="Q1607" t="s">
        <v>8496</v>
      </c>
      <c r="R1607" t="str">
        <f t="shared" si="129"/>
        <v>Comedies</v>
      </c>
    </row>
    <row r="1608" spans="1:18" x14ac:dyDescent="0.2">
      <c r="A1608" t="s">
        <v>8497</v>
      </c>
      <c r="B1608" t="s">
        <v>1</v>
      </c>
      <c r="C1608" t="str">
        <f t="shared" si="125"/>
        <v>Good Time</v>
      </c>
      <c r="D1608" t="s">
        <v>8498</v>
      </c>
      <c r="E1608" t="s">
        <v>8499</v>
      </c>
      <c r="F1608" t="str">
        <f t="shared" si="127"/>
        <v>Robert Pattinson</v>
      </c>
      <c r="G1608" t="s">
        <v>8500</v>
      </c>
      <c r="H1608" t="s">
        <v>2</v>
      </c>
      <c r="I1608" t="str">
        <f t="shared" si="128"/>
        <v>United States</v>
      </c>
      <c r="J1608" t="str">
        <f>TRIM(Table1[[#This Row],[Oldest Country]])</f>
        <v>United States</v>
      </c>
      <c r="K1608" s="17">
        <v>43872</v>
      </c>
      <c r="L1608" s="17" t="str">
        <f t="shared" si="126"/>
        <v>Tue</v>
      </c>
      <c r="M1608" s="17">
        <v>2017</v>
      </c>
      <c r="N1608" t="s">
        <v>154</v>
      </c>
      <c r="O1608" t="s">
        <v>495</v>
      </c>
      <c r="P1608" t="s">
        <v>1140</v>
      </c>
      <c r="Q1608" t="s">
        <v>8501</v>
      </c>
      <c r="R1608" t="str">
        <f t="shared" si="129"/>
        <v>Dramas</v>
      </c>
    </row>
    <row r="1609" spans="1:18" x14ac:dyDescent="0.2">
      <c r="A1609" t="s">
        <v>8502</v>
      </c>
      <c r="B1609" t="s">
        <v>1</v>
      </c>
      <c r="C1609" t="str">
        <f t="shared" si="125"/>
        <v>Love for Sale 2</v>
      </c>
      <c r="D1609" t="s">
        <v>8503</v>
      </c>
      <c r="E1609" t="s">
        <v>4198</v>
      </c>
      <c r="F1609" t="str">
        <f t="shared" si="127"/>
        <v>Della Dartyan</v>
      </c>
      <c r="G1609" t="s">
        <v>8504</v>
      </c>
      <c r="H1609" t="s">
        <v>1308</v>
      </c>
      <c r="I1609" t="str">
        <f t="shared" si="128"/>
        <v>Indonesia</v>
      </c>
      <c r="J1609" t="str">
        <f>TRIM(Table1[[#This Row],[Oldest Country]])</f>
        <v>Indonesia</v>
      </c>
      <c r="K1609" s="17">
        <v>43871</v>
      </c>
      <c r="L1609" s="17" t="str">
        <f t="shared" si="126"/>
        <v>Mon</v>
      </c>
      <c r="M1609" s="17">
        <v>2019</v>
      </c>
      <c r="N1609" t="s">
        <v>33</v>
      </c>
      <c r="O1609" t="s">
        <v>118</v>
      </c>
      <c r="P1609" t="s">
        <v>278</v>
      </c>
      <c r="Q1609" t="s">
        <v>8505</v>
      </c>
      <c r="R1609" t="str">
        <f t="shared" si="129"/>
        <v>Dramas</v>
      </c>
    </row>
    <row r="1610" spans="1:18" x14ac:dyDescent="0.2">
      <c r="A1610" t="s">
        <v>8506</v>
      </c>
      <c r="B1610" t="s">
        <v>1</v>
      </c>
      <c r="C1610" t="str">
        <f t="shared" si="125"/>
        <v>Fronteras</v>
      </c>
      <c r="D1610" t="s">
        <v>8507</v>
      </c>
      <c r="E1610" t="s">
        <v>8508</v>
      </c>
      <c r="F1610" t="str">
        <f t="shared" si="127"/>
        <v>Steve Oropeza</v>
      </c>
      <c r="G1610" t="s">
        <v>8509</v>
      </c>
      <c r="H1610" t="s">
        <v>2</v>
      </c>
      <c r="I1610" t="str">
        <f t="shared" si="128"/>
        <v>United States</v>
      </c>
      <c r="J1610" t="str">
        <f>TRIM(Table1[[#This Row],[Oldest Country]])</f>
        <v>United States</v>
      </c>
      <c r="K1610" s="17">
        <v>43870</v>
      </c>
      <c r="L1610" s="17" t="str">
        <f t="shared" si="126"/>
        <v>Sun</v>
      </c>
      <c r="M1610" s="17">
        <v>2018</v>
      </c>
      <c r="N1610" t="s">
        <v>8</v>
      </c>
      <c r="O1610" t="s">
        <v>100</v>
      </c>
      <c r="P1610" t="s">
        <v>1140</v>
      </c>
      <c r="Q1610" t="s">
        <v>8510</v>
      </c>
      <c r="R1610" t="str">
        <f t="shared" si="129"/>
        <v>Dramas</v>
      </c>
    </row>
    <row r="1611" spans="1:18" x14ac:dyDescent="0.2">
      <c r="A1611" t="s">
        <v>8511</v>
      </c>
      <c r="B1611" t="s">
        <v>1</v>
      </c>
      <c r="C1611" t="str">
        <f t="shared" si="125"/>
        <v>Polaroid</v>
      </c>
      <c r="D1611" t="s">
        <v>8512</v>
      </c>
      <c r="E1611" t="s">
        <v>8513</v>
      </c>
      <c r="F1611" t="str">
        <f t="shared" si="127"/>
        <v>Kathryn Prescott</v>
      </c>
      <c r="G1611" t="s">
        <v>8514</v>
      </c>
      <c r="H1611" t="s">
        <v>8515</v>
      </c>
      <c r="I1611" t="str">
        <f t="shared" si="128"/>
        <v>United States</v>
      </c>
      <c r="J1611" t="str">
        <f>TRIM(Table1[[#This Row],[Oldest Country]])</f>
        <v>United States</v>
      </c>
      <c r="K1611" s="17">
        <v>43870</v>
      </c>
      <c r="L1611" s="17" t="str">
        <f t="shared" si="126"/>
        <v>Sun</v>
      </c>
      <c r="M1611" s="17">
        <v>2019</v>
      </c>
      <c r="N1611" t="s">
        <v>3</v>
      </c>
      <c r="O1611" t="s">
        <v>183</v>
      </c>
      <c r="P1611" t="s">
        <v>777</v>
      </c>
      <c r="Q1611" t="s">
        <v>8516</v>
      </c>
      <c r="R1611" t="str">
        <f t="shared" si="129"/>
        <v>Horror Movies</v>
      </c>
    </row>
    <row r="1612" spans="1:18" x14ac:dyDescent="0.2">
      <c r="A1612" t="s">
        <v>8517</v>
      </c>
      <c r="B1612" t="s">
        <v>1</v>
      </c>
      <c r="C1612" t="str">
        <f t="shared" si="125"/>
        <v>The Coldest Game</v>
      </c>
      <c r="D1612" t="s">
        <v>8518</v>
      </c>
      <c r="E1612" t="s">
        <v>8519</v>
      </c>
      <c r="F1612" t="str">
        <f t="shared" si="127"/>
        <v>Bill Pullman</v>
      </c>
      <c r="G1612" t="s">
        <v>8520</v>
      </c>
      <c r="H1612" t="s">
        <v>6868</v>
      </c>
      <c r="I1612" t="str">
        <f t="shared" si="128"/>
        <v>Poland</v>
      </c>
      <c r="J1612" t="str">
        <f>TRIM(Table1[[#This Row],[Oldest Country]])</f>
        <v>Poland</v>
      </c>
      <c r="K1612" s="17">
        <v>43869</v>
      </c>
      <c r="L1612" s="17" t="str">
        <f t="shared" si="126"/>
        <v>Sat</v>
      </c>
      <c r="M1612" s="17">
        <v>2019</v>
      </c>
      <c r="N1612" t="s">
        <v>8</v>
      </c>
      <c r="O1612" t="s">
        <v>85</v>
      </c>
      <c r="P1612" t="s">
        <v>109</v>
      </c>
      <c r="Q1612" t="s">
        <v>8521</v>
      </c>
      <c r="R1612" t="str">
        <f t="shared" si="129"/>
        <v>Dramas</v>
      </c>
    </row>
    <row r="1613" spans="1:18" x14ac:dyDescent="0.2">
      <c r="A1613" t="s">
        <v>8522</v>
      </c>
      <c r="B1613" t="s">
        <v>1</v>
      </c>
      <c r="C1613" t="str">
        <f t="shared" si="125"/>
        <v>Thottappan</v>
      </c>
      <c r="D1613" t="s">
        <v>8523</v>
      </c>
      <c r="E1613" t="s">
        <v>8524</v>
      </c>
      <c r="F1613" t="str">
        <f t="shared" si="127"/>
        <v>Priyamvada Krishnan</v>
      </c>
      <c r="G1613" t="s">
        <v>8525</v>
      </c>
      <c r="H1613" t="s">
        <v>14</v>
      </c>
      <c r="I1613" t="str">
        <f t="shared" si="128"/>
        <v>India</v>
      </c>
      <c r="J1613" t="str">
        <f>TRIM(Table1[[#This Row],[Oldest Country]])</f>
        <v>India</v>
      </c>
      <c r="K1613" s="17">
        <v>43869</v>
      </c>
      <c r="L1613" s="17" t="str">
        <f t="shared" si="126"/>
        <v>Sat</v>
      </c>
      <c r="M1613" s="17">
        <v>2019</v>
      </c>
      <c r="N1613" t="s">
        <v>33</v>
      </c>
      <c r="O1613" t="s">
        <v>894</v>
      </c>
      <c r="P1613" t="s">
        <v>250</v>
      </c>
      <c r="Q1613" t="s">
        <v>8526</v>
      </c>
      <c r="R1613" t="str">
        <f t="shared" si="129"/>
        <v>Comedies</v>
      </c>
    </row>
    <row r="1614" spans="1:18" x14ac:dyDescent="0.2">
      <c r="A1614" t="s">
        <v>8527</v>
      </c>
      <c r="B1614" t="s">
        <v>1</v>
      </c>
      <c r="C1614" t="str">
        <f t="shared" si="125"/>
        <v>Azali</v>
      </c>
      <c r="D1614" t="s">
        <v>8528</v>
      </c>
      <c r="E1614" t="s">
        <v>8529</v>
      </c>
      <c r="F1614" t="str">
        <f t="shared" si="127"/>
        <v>Ama K. Abebrese</v>
      </c>
      <c r="G1614" t="s">
        <v>8530</v>
      </c>
      <c r="H1614" t="s">
        <v>6555</v>
      </c>
      <c r="I1614" t="str">
        <f t="shared" si="128"/>
        <v>Ghana</v>
      </c>
      <c r="J1614" t="str">
        <f>TRIM(Table1[[#This Row],[Oldest Country]])</f>
        <v>Ghana</v>
      </c>
      <c r="K1614" s="17">
        <v>43868</v>
      </c>
      <c r="L1614" s="17" t="str">
        <f t="shared" si="126"/>
        <v>Fri</v>
      </c>
      <c r="M1614" s="17">
        <v>2018</v>
      </c>
      <c r="N1614" t="s">
        <v>33</v>
      </c>
      <c r="O1614" t="s">
        <v>572</v>
      </c>
      <c r="P1614" t="s">
        <v>50</v>
      </c>
      <c r="Q1614" t="s">
        <v>8531</v>
      </c>
      <c r="R1614" t="str">
        <f t="shared" si="129"/>
        <v>Dramas</v>
      </c>
    </row>
    <row r="1615" spans="1:18" x14ac:dyDescent="0.2">
      <c r="A1615" t="s">
        <v>8532</v>
      </c>
      <c r="B1615" t="s">
        <v>1</v>
      </c>
      <c r="C1615" t="str">
        <f t="shared" si="125"/>
        <v>Horse Girl</v>
      </c>
      <c r="D1615" t="s">
        <v>8533</v>
      </c>
      <c r="E1615" t="s">
        <v>8534</v>
      </c>
      <c r="F1615" t="str">
        <f t="shared" si="127"/>
        <v>Alison Brie</v>
      </c>
      <c r="G1615" t="s">
        <v>8535</v>
      </c>
      <c r="H1615" t="s">
        <v>2</v>
      </c>
      <c r="I1615" t="str">
        <f t="shared" si="128"/>
        <v>United States</v>
      </c>
      <c r="J1615" t="str">
        <f>TRIM(Table1[[#This Row],[Oldest Country]])</f>
        <v>United States</v>
      </c>
      <c r="K1615" s="17">
        <v>43868</v>
      </c>
      <c r="L1615" s="17" t="str">
        <f t="shared" si="126"/>
        <v>Fri</v>
      </c>
      <c r="M1615" s="17">
        <v>2020</v>
      </c>
      <c r="N1615" t="s">
        <v>154</v>
      </c>
      <c r="O1615" t="s">
        <v>41</v>
      </c>
      <c r="P1615" t="s">
        <v>652</v>
      </c>
      <c r="Q1615" t="s">
        <v>8536</v>
      </c>
      <c r="R1615" t="str">
        <f t="shared" si="129"/>
        <v>Dramas</v>
      </c>
    </row>
    <row r="1616" spans="1:18" x14ac:dyDescent="0.2">
      <c r="A1616" t="s">
        <v>8537</v>
      </c>
      <c r="B1616" t="s">
        <v>1</v>
      </c>
      <c r="C1616" t="str">
        <f t="shared" si="125"/>
        <v>Jada</v>
      </c>
      <c r="D1616" t="s">
        <v>8538</v>
      </c>
      <c r="E1616" t="s">
        <v>8539</v>
      </c>
      <c r="F1616" t="str">
        <f t="shared" si="127"/>
        <v>Kathir</v>
      </c>
      <c r="G1616" t="s">
        <v>8540</v>
      </c>
      <c r="H1616" t="s">
        <v>14</v>
      </c>
      <c r="I1616" t="str">
        <f t="shared" si="128"/>
        <v>India</v>
      </c>
      <c r="J1616" t="str">
        <f>TRIM(Table1[[#This Row],[Oldest Country]])</f>
        <v>India</v>
      </c>
      <c r="K1616" s="17">
        <v>43868</v>
      </c>
      <c r="L1616" s="17" t="str">
        <f t="shared" si="126"/>
        <v>Fri</v>
      </c>
      <c r="M1616" s="17">
        <v>2019</v>
      </c>
      <c r="N1616" t="s">
        <v>33</v>
      </c>
      <c r="O1616" t="s">
        <v>126</v>
      </c>
      <c r="P1616" t="s">
        <v>2256</v>
      </c>
      <c r="Q1616" t="s">
        <v>8541</v>
      </c>
      <c r="R1616" t="str">
        <f t="shared" si="129"/>
        <v>Dramas</v>
      </c>
    </row>
    <row r="1617" spans="1:18" x14ac:dyDescent="0.2">
      <c r="A1617" t="s">
        <v>8542</v>
      </c>
      <c r="B1617" t="s">
        <v>1</v>
      </c>
      <c r="C1617" t="str">
        <f t="shared" si="125"/>
        <v>The Ballad of Lefty Brown</v>
      </c>
      <c r="D1617" t="s">
        <v>8543</v>
      </c>
      <c r="E1617" t="s">
        <v>8544</v>
      </c>
      <c r="F1617" t="str">
        <f t="shared" si="127"/>
        <v>Bill Pullman</v>
      </c>
      <c r="G1617" t="s">
        <v>8545</v>
      </c>
      <c r="H1617" t="s">
        <v>2</v>
      </c>
      <c r="I1617" t="str">
        <f t="shared" si="128"/>
        <v>United States</v>
      </c>
      <c r="J1617" t="str">
        <f>TRIM(Table1[[#This Row],[Oldest Country]])</f>
        <v>United States</v>
      </c>
      <c r="K1617" s="17">
        <v>43868</v>
      </c>
      <c r="L1617" s="17" t="str">
        <f t="shared" si="126"/>
        <v>Fri</v>
      </c>
      <c r="M1617" s="17">
        <v>2017</v>
      </c>
      <c r="N1617" t="s">
        <v>154</v>
      </c>
      <c r="O1617" t="s">
        <v>617</v>
      </c>
      <c r="P1617" t="s">
        <v>316</v>
      </c>
      <c r="Q1617" t="s">
        <v>8546</v>
      </c>
      <c r="R1617" t="str">
        <f t="shared" si="129"/>
        <v>Dramas</v>
      </c>
    </row>
    <row r="1618" spans="1:18" x14ac:dyDescent="0.2">
      <c r="A1618" t="s">
        <v>8547</v>
      </c>
      <c r="B1618" t="s">
        <v>1</v>
      </c>
      <c r="C1618" t="str">
        <f t="shared" si="125"/>
        <v>Gardeners of Eden</v>
      </c>
      <c r="D1618" t="s">
        <v>8548</v>
      </c>
      <c r="E1618" t="s">
        <v>8549</v>
      </c>
      <c r="F1618" t="str">
        <f t="shared" si="127"/>
        <v>Kristin Davis</v>
      </c>
      <c r="G1618" t="s">
        <v>8550</v>
      </c>
      <c r="H1618" t="s">
        <v>8551</v>
      </c>
      <c r="I1618" t="str">
        <f t="shared" si="128"/>
        <v>Kenya</v>
      </c>
      <c r="J1618" t="str">
        <f>TRIM(Table1[[#This Row],[Oldest Country]])</f>
        <v>Kenya</v>
      </c>
      <c r="K1618" s="17">
        <v>43867</v>
      </c>
      <c r="L1618" s="17" t="str">
        <f t="shared" si="126"/>
        <v>Thu</v>
      </c>
      <c r="M1618" s="17">
        <v>2014</v>
      </c>
      <c r="N1618" t="s">
        <v>33</v>
      </c>
      <c r="O1618" t="s">
        <v>784</v>
      </c>
      <c r="P1618" t="s">
        <v>5</v>
      </c>
      <c r="Q1618" t="s">
        <v>8552</v>
      </c>
      <c r="R1618" t="str">
        <f t="shared" si="129"/>
        <v>Documentaries</v>
      </c>
    </row>
    <row r="1619" spans="1:18" x14ac:dyDescent="0.2">
      <c r="A1619" t="s">
        <v>8553</v>
      </c>
      <c r="B1619" t="s">
        <v>6</v>
      </c>
      <c r="C1619" t="str">
        <f t="shared" si="125"/>
        <v>Arrow</v>
      </c>
      <c r="D1619" t="s">
        <v>8554</v>
      </c>
      <c r="E1619" t="s">
        <v>8555</v>
      </c>
      <c r="F1619" t="str">
        <f t="shared" si="127"/>
        <v>Stephen Amell</v>
      </c>
      <c r="G1619" t="s">
        <v>8556</v>
      </c>
      <c r="H1619" t="s">
        <v>2</v>
      </c>
      <c r="I1619" t="str">
        <f t="shared" si="128"/>
        <v>United States</v>
      </c>
      <c r="J1619" t="str">
        <f>TRIM(Table1[[#This Row],[Oldest Country]])</f>
        <v>United States</v>
      </c>
      <c r="K1619" s="17">
        <v>43866</v>
      </c>
      <c r="L1619" s="17" t="str">
        <f t="shared" si="126"/>
        <v>Wed</v>
      </c>
      <c r="M1619" s="17">
        <v>2019</v>
      </c>
      <c r="N1619" t="s">
        <v>33</v>
      </c>
      <c r="O1619" t="s">
        <v>1400</v>
      </c>
      <c r="P1619" t="s">
        <v>8557</v>
      </c>
      <c r="Q1619" t="s">
        <v>8558</v>
      </c>
      <c r="R1619" t="str">
        <f t="shared" si="129"/>
        <v>Crime TV Shows</v>
      </c>
    </row>
    <row r="1620" spans="1:18" x14ac:dyDescent="0.2">
      <c r="A1620" t="s">
        <v>8559</v>
      </c>
      <c r="B1620" t="s">
        <v>1</v>
      </c>
      <c r="C1620" t="str">
        <f t="shared" si="125"/>
        <v>Uppity</v>
      </c>
      <c r="D1620" t="s">
        <v>8560</v>
      </c>
      <c r="E1620" t="s">
        <v>8561</v>
      </c>
      <c r="F1620" t="str">
        <f t="shared" si="127"/>
        <v>Willy T. Ribbs</v>
      </c>
      <c r="G1620" t="s">
        <v>8562</v>
      </c>
      <c r="H1620" t="s">
        <v>2</v>
      </c>
      <c r="I1620" t="str">
        <f t="shared" si="128"/>
        <v>United States</v>
      </c>
      <c r="J1620" t="str">
        <f>TRIM(Table1[[#This Row],[Oldest Country]])</f>
        <v>United States</v>
      </c>
      <c r="K1620" s="17">
        <v>43866</v>
      </c>
      <c r="L1620" s="17" t="str">
        <f t="shared" si="126"/>
        <v>Wed</v>
      </c>
      <c r="M1620" s="17">
        <v>2020</v>
      </c>
      <c r="N1620" t="s">
        <v>8</v>
      </c>
      <c r="O1620" t="s">
        <v>100</v>
      </c>
      <c r="P1620" t="s">
        <v>267</v>
      </c>
      <c r="Q1620" t="s">
        <v>8563</v>
      </c>
      <c r="R1620" t="str">
        <f t="shared" si="129"/>
        <v>Documentaries</v>
      </c>
    </row>
    <row r="1621" spans="1:18" x14ac:dyDescent="0.2">
      <c r="A1621" t="s">
        <v>8564</v>
      </c>
      <c r="B1621" t="s">
        <v>1</v>
      </c>
      <c r="C1621" t="str">
        <f t="shared" si="125"/>
        <v>Dragonheart</v>
      </c>
      <c r="D1621" t="s">
        <v>8565</v>
      </c>
      <c r="E1621" t="s">
        <v>8566</v>
      </c>
      <c r="F1621" t="str">
        <f t="shared" si="127"/>
        <v>Joseph Millson</v>
      </c>
      <c r="G1621" t="s">
        <v>8567</v>
      </c>
      <c r="H1621" t="s">
        <v>2</v>
      </c>
      <c r="I1621" t="str">
        <f t="shared" si="128"/>
        <v>United States</v>
      </c>
      <c r="J1621" t="str">
        <f>TRIM(Table1[[#This Row],[Oldest Country]])</f>
        <v>United States</v>
      </c>
      <c r="K1621" s="17">
        <v>43865</v>
      </c>
      <c r="L1621" s="17" t="str">
        <f t="shared" si="126"/>
        <v>Tue</v>
      </c>
      <c r="M1621" s="17">
        <v>2020</v>
      </c>
      <c r="N1621" t="s">
        <v>3</v>
      </c>
      <c r="O1621" t="s">
        <v>92</v>
      </c>
      <c r="P1621" t="s">
        <v>385</v>
      </c>
      <c r="Q1621" t="s">
        <v>8568</v>
      </c>
      <c r="R1621" t="str">
        <f t="shared" si="129"/>
        <v>Action &amp; Adventure</v>
      </c>
    </row>
    <row r="1622" spans="1:18" x14ac:dyDescent="0.2">
      <c r="A1622" t="s">
        <v>8569</v>
      </c>
      <c r="B1622" t="s">
        <v>1</v>
      </c>
      <c r="C1622" t="str">
        <f t="shared" si="125"/>
        <v>Faith, Hope &amp; Love</v>
      </c>
      <c r="D1622" t="s">
        <v>8570</v>
      </c>
      <c r="E1622" t="s">
        <v>8571</v>
      </c>
      <c r="F1622" t="str">
        <f t="shared" si="127"/>
        <v>Robert Krantz</v>
      </c>
      <c r="G1622" t="s">
        <v>8572</v>
      </c>
      <c r="H1622" t="s">
        <v>2</v>
      </c>
      <c r="I1622" t="str">
        <f t="shared" si="128"/>
        <v>United States</v>
      </c>
      <c r="J1622" t="str">
        <f>TRIM(Table1[[#This Row],[Oldest Country]])</f>
        <v>United States</v>
      </c>
      <c r="K1622" s="17">
        <v>43865</v>
      </c>
      <c r="L1622" s="17" t="str">
        <f t="shared" si="126"/>
        <v>Tue</v>
      </c>
      <c r="M1622" s="17">
        <v>2019</v>
      </c>
      <c r="N1622" t="s">
        <v>17</v>
      </c>
      <c r="O1622" t="s">
        <v>100</v>
      </c>
      <c r="P1622" t="s">
        <v>8573</v>
      </c>
      <c r="Q1622" t="s">
        <v>8574</v>
      </c>
      <c r="R1622" t="str">
        <f t="shared" si="129"/>
        <v>Comedies</v>
      </c>
    </row>
    <row r="1623" spans="1:18" x14ac:dyDescent="0.2">
      <c r="A1623" t="s">
        <v>8575</v>
      </c>
      <c r="B1623" t="s">
        <v>1</v>
      </c>
      <c r="C1623" t="str">
        <f t="shared" si="125"/>
        <v>Tom Papa</v>
      </c>
      <c r="D1623" t="s">
        <v>8576</v>
      </c>
      <c r="E1623" t="s">
        <v>8577</v>
      </c>
      <c r="F1623" t="str">
        <f t="shared" si="127"/>
        <v>Tom Papa</v>
      </c>
      <c r="G1623" t="s">
        <v>8578</v>
      </c>
      <c r="H1623" t="s">
        <v>2</v>
      </c>
      <c r="I1623" t="str">
        <f t="shared" si="128"/>
        <v>United States</v>
      </c>
      <c r="J1623" t="str">
        <f>TRIM(Table1[[#This Row],[Oldest Country]])</f>
        <v>United States</v>
      </c>
      <c r="K1623" s="17">
        <v>43865</v>
      </c>
      <c r="L1623" s="17" t="str">
        <f t="shared" si="126"/>
        <v>Tue</v>
      </c>
      <c r="M1623" s="17">
        <v>2020</v>
      </c>
      <c r="N1623" t="s">
        <v>33</v>
      </c>
      <c r="O1623" t="s">
        <v>1982</v>
      </c>
      <c r="P1623" t="s">
        <v>851</v>
      </c>
      <c r="Q1623" t="s">
        <v>8579</v>
      </c>
      <c r="R1623" t="str">
        <f t="shared" si="129"/>
        <v>Stand-Up Comedy</v>
      </c>
    </row>
    <row r="1624" spans="1:18" x14ac:dyDescent="0.2">
      <c r="A1624" t="s">
        <v>8580</v>
      </c>
      <c r="B1624" t="s">
        <v>1</v>
      </c>
      <c r="C1624" t="str">
        <f t="shared" si="125"/>
        <v>Thambi</v>
      </c>
      <c r="D1624" t="s">
        <v>8581</v>
      </c>
      <c r="E1624" t="s">
        <v>8396</v>
      </c>
      <c r="F1624" t="str">
        <f t="shared" si="127"/>
        <v>Jyothika</v>
      </c>
      <c r="G1624" t="s">
        <v>8582</v>
      </c>
      <c r="H1624" t="s">
        <v>14</v>
      </c>
      <c r="I1624" t="str">
        <f t="shared" si="128"/>
        <v>India</v>
      </c>
      <c r="J1624" t="str">
        <f>TRIM(Table1[[#This Row],[Oldest Country]])</f>
        <v>India</v>
      </c>
      <c r="K1624" s="17">
        <v>43864</v>
      </c>
      <c r="L1624" s="17" t="str">
        <f t="shared" si="126"/>
        <v>Mon</v>
      </c>
      <c r="M1624" s="17">
        <v>2019</v>
      </c>
      <c r="N1624" t="s">
        <v>33</v>
      </c>
      <c r="O1624" t="s">
        <v>1044</v>
      </c>
      <c r="P1624" t="s">
        <v>266</v>
      </c>
      <c r="Q1624" t="s">
        <v>8583</v>
      </c>
      <c r="R1624" t="str">
        <f t="shared" si="129"/>
        <v>International Movies</v>
      </c>
    </row>
    <row r="1625" spans="1:18" x14ac:dyDescent="0.2">
      <c r="A1625" t="s">
        <v>8584</v>
      </c>
      <c r="B1625" t="s">
        <v>1</v>
      </c>
      <c r="C1625" t="str">
        <f t="shared" si="125"/>
        <v>The Silent War</v>
      </c>
      <c r="D1625" t="s">
        <v>8585</v>
      </c>
      <c r="E1625" t="s">
        <v>8586</v>
      </c>
      <c r="F1625" t="str">
        <f t="shared" si="127"/>
        <v>Asier Etxeandia</v>
      </c>
      <c r="G1625" t="s">
        <v>8587</v>
      </c>
      <c r="H1625" t="s">
        <v>312</v>
      </c>
      <c r="I1625" t="str">
        <f t="shared" si="128"/>
        <v>Spain</v>
      </c>
      <c r="J1625" t="str">
        <f>TRIM(Table1[[#This Row],[Oldest Country]])</f>
        <v>Spain</v>
      </c>
      <c r="K1625" s="17">
        <v>43864</v>
      </c>
      <c r="L1625" s="17" t="str">
        <f t="shared" si="126"/>
        <v>Mon</v>
      </c>
      <c r="M1625" s="17">
        <v>2020</v>
      </c>
      <c r="N1625" t="s">
        <v>8</v>
      </c>
      <c r="O1625" t="s">
        <v>163</v>
      </c>
      <c r="P1625" t="s">
        <v>109</v>
      </c>
      <c r="Q1625" t="s">
        <v>8588</v>
      </c>
      <c r="R1625" t="str">
        <f t="shared" si="129"/>
        <v>Dramas</v>
      </c>
    </row>
    <row r="1626" spans="1:18" x14ac:dyDescent="0.2">
      <c r="A1626" t="s">
        <v>8589</v>
      </c>
      <c r="B1626" t="s">
        <v>1</v>
      </c>
      <c r="C1626" t="str">
        <f t="shared" si="125"/>
        <v>Chronically Metropolitan</v>
      </c>
      <c r="D1626" t="s">
        <v>8590</v>
      </c>
      <c r="E1626" t="s">
        <v>8591</v>
      </c>
      <c r="F1626" t="str">
        <f t="shared" si="127"/>
        <v>Shiloh Fernandez</v>
      </c>
      <c r="G1626" t="s">
        <v>8592</v>
      </c>
      <c r="H1626" t="s">
        <v>2</v>
      </c>
      <c r="I1626" t="str">
        <f t="shared" si="128"/>
        <v>United States</v>
      </c>
      <c r="J1626" t="str">
        <f>TRIM(Table1[[#This Row],[Oldest Country]])</f>
        <v>United States</v>
      </c>
      <c r="K1626" s="17">
        <v>43862</v>
      </c>
      <c r="L1626" s="17" t="str">
        <f t="shared" si="126"/>
        <v>Sat</v>
      </c>
      <c r="M1626" s="17">
        <v>2016</v>
      </c>
      <c r="N1626" t="s">
        <v>8</v>
      </c>
      <c r="O1626" t="s">
        <v>536</v>
      </c>
      <c r="P1626" t="s">
        <v>337</v>
      </c>
      <c r="Q1626" t="s">
        <v>8593</v>
      </c>
      <c r="R1626" t="str">
        <f t="shared" si="129"/>
        <v>Comedies</v>
      </c>
    </row>
    <row r="1627" spans="1:18" x14ac:dyDescent="0.2">
      <c r="A1627" t="s">
        <v>8594</v>
      </c>
      <c r="B1627" t="s">
        <v>1</v>
      </c>
      <c r="C1627" t="str">
        <f t="shared" si="125"/>
        <v>Hum Aapke Hain Koun</v>
      </c>
      <c r="D1627" t="s">
        <v>8595</v>
      </c>
      <c r="E1627" t="s">
        <v>6668</v>
      </c>
      <c r="F1627" t="str">
        <f t="shared" si="127"/>
        <v>Madhuri Dixit</v>
      </c>
      <c r="G1627" t="s">
        <v>8596</v>
      </c>
      <c r="H1627" t="s">
        <v>14</v>
      </c>
      <c r="I1627" t="str">
        <f t="shared" si="128"/>
        <v>India</v>
      </c>
      <c r="J1627" t="str">
        <f>TRIM(Table1[[#This Row],[Oldest Country]])</f>
        <v>India</v>
      </c>
      <c r="K1627" s="17">
        <v>43862</v>
      </c>
      <c r="L1627" s="17" t="str">
        <f t="shared" si="126"/>
        <v>Sat</v>
      </c>
      <c r="M1627" s="17">
        <v>1994</v>
      </c>
      <c r="N1627" t="s">
        <v>33</v>
      </c>
      <c r="O1627" t="s">
        <v>8597</v>
      </c>
      <c r="P1627" t="s">
        <v>947</v>
      </c>
      <c r="Q1627" t="s">
        <v>8598</v>
      </c>
      <c r="R1627" t="str">
        <f t="shared" si="129"/>
        <v>Classic Movies</v>
      </c>
    </row>
    <row r="1628" spans="1:18" x14ac:dyDescent="0.2">
      <c r="A1628" t="s">
        <v>8599</v>
      </c>
      <c r="B1628" t="s">
        <v>1</v>
      </c>
      <c r="C1628" t="str">
        <f t="shared" si="125"/>
        <v>Justice</v>
      </c>
      <c r="D1628" t="s">
        <v>8600</v>
      </c>
      <c r="E1628" t="s">
        <v>8601</v>
      </c>
      <c r="F1628" t="str">
        <f t="shared" si="127"/>
        <v>Nathan Parsons</v>
      </c>
      <c r="G1628" t="s">
        <v>8602</v>
      </c>
      <c r="H1628" t="s">
        <v>2</v>
      </c>
      <c r="I1628" t="str">
        <f t="shared" si="128"/>
        <v>United States</v>
      </c>
      <c r="J1628" t="str">
        <f>TRIM(Table1[[#This Row],[Oldest Country]])</f>
        <v>United States</v>
      </c>
      <c r="K1628" s="17">
        <v>43862</v>
      </c>
      <c r="L1628" s="17" t="str">
        <f t="shared" si="126"/>
        <v>Sat</v>
      </c>
      <c r="M1628" s="17">
        <v>2017</v>
      </c>
      <c r="N1628" t="s">
        <v>154</v>
      </c>
      <c r="O1628" t="s">
        <v>276</v>
      </c>
      <c r="P1628" t="s">
        <v>963</v>
      </c>
      <c r="Q1628" t="s">
        <v>8603</v>
      </c>
      <c r="R1628" t="str">
        <f t="shared" si="129"/>
        <v>Movies</v>
      </c>
    </row>
    <row r="1629" spans="1:18" x14ac:dyDescent="0.2">
      <c r="A1629" t="s">
        <v>8604</v>
      </c>
      <c r="B1629" t="s">
        <v>1</v>
      </c>
      <c r="C1629" t="str">
        <f t="shared" si="125"/>
        <v>Love Jacked</v>
      </c>
      <c r="D1629" t="s">
        <v>8605</v>
      </c>
      <c r="E1629" t="s">
        <v>8606</v>
      </c>
      <c r="F1629" t="str">
        <f t="shared" si="127"/>
        <v>Amber Stevens West</v>
      </c>
      <c r="G1629" t="s">
        <v>8607</v>
      </c>
      <c r="H1629" t="s">
        <v>2354</v>
      </c>
      <c r="I1629" t="str">
        <f t="shared" si="128"/>
        <v>Canada</v>
      </c>
      <c r="J1629" t="str">
        <f>TRIM(Table1[[#This Row],[Oldest Country]])</f>
        <v>Canada</v>
      </c>
      <c r="K1629" s="17">
        <v>43862</v>
      </c>
      <c r="L1629" s="17" t="str">
        <f t="shared" si="126"/>
        <v>Sat</v>
      </c>
      <c r="M1629" s="17">
        <v>2018</v>
      </c>
      <c r="N1629" t="s">
        <v>3</v>
      </c>
      <c r="O1629" t="s">
        <v>60</v>
      </c>
      <c r="P1629" t="s">
        <v>75</v>
      </c>
      <c r="Q1629" t="s">
        <v>8608</v>
      </c>
      <c r="R1629" t="str">
        <f t="shared" si="129"/>
        <v>Comedies</v>
      </c>
    </row>
    <row r="1630" spans="1:18" x14ac:dyDescent="0.2">
      <c r="A1630" t="s">
        <v>8609</v>
      </c>
      <c r="B1630" t="s">
        <v>6</v>
      </c>
      <c r="C1630" t="str">
        <f t="shared" si="125"/>
        <v>Miraculous</v>
      </c>
      <c r="D1630" t="s">
        <v>8610</v>
      </c>
      <c r="E1630" t="s">
        <v>8611</v>
      </c>
      <c r="F1630" t="str">
        <f t="shared" si="127"/>
        <v>Cristina Vee</v>
      </c>
      <c r="G1630" t="s">
        <v>8612</v>
      </c>
      <c r="H1630" t="s">
        <v>8613</v>
      </c>
      <c r="I1630" t="str">
        <f t="shared" si="128"/>
        <v>France</v>
      </c>
      <c r="J1630" t="str">
        <f>TRIM(Table1[[#This Row],[Oldest Country]])</f>
        <v>France</v>
      </c>
      <c r="K1630" s="17">
        <v>43862</v>
      </c>
      <c r="L1630" s="17" t="str">
        <f t="shared" si="126"/>
        <v>Sat</v>
      </c>
      <c r="M1630" s="17">
        <v>2019</v>
      </c>
      <c r="N1630" t="s">
        <v>106</v>
      </c>
      <c r="O1630" t="s">
        <v>64</v>
      </c>
      <c r="P1630" t="s">
        <v>8614</v>
      </c>
      <c r="Q1630" t="s">
        <v>8615</v>
      </c>
      <c r="R1630" t="str">
        <f t="shared" si="129"/>
        <v>Kids' TV</v>
      </c>
    </row>
    <row r="1631" spans="1:18" x14ac:dyDescent="0.2">
      <c r="A1631" t="s">
        <v>8616</v>
      </c>
      <c r="B1631" t="s">
        <v>1</v>
      </c>
      <c r="C1631" t="str">
        <f t="shared" si="125"/>
        <v>Misfit 2</v>
      </c>
      <c r="D1631" t="s">
        <v>8617</v>
      </c>
      <c r="E1631" t="s">
        <v>8618</v>
      </c>
      <c r="F1631" t="str">
        <f t="shared" si="127"/>
        <v>Djamila</v>
      </c>
      <c r="G1631" t="s">
        <v>8619</v>
      </c>
      <c r="H1631" t="s">
        <v>1964</v>
      </c>
      <c r="I1631" t="str">
        <f t="shared" si="128"/>
        <v>Netherlands</v>
      </c>
      <c r="J1631" t="str">
        <f>TRIM(Table1[[#This Row],[Oldest Country]])</f>
        <v>Netherlands</v>
      </c>
      <c r="K1631" s="17">
        <v>43862</v>
      </c>
      <c r="L1631" s="17" t="str">
        <f t="shared" si="126"/>
        <v>Sat</v>
      </c>
      <c r="M1631" s="17">
        <v>2019</v>
      </c>
      <c r="N1631" t="s">
        <v>234</v>
      </c>
      <c r="O1631" t="s">
        <v>436</v>
      </c>
      <c r="P1631" t="s">
        <v>7336</v>
      </c>
      <c r="Q1631" t="s">
        <v>8620</v>
      </c>
      <c r="R1631" t="str">
        <f t="shared" si="129"/>
        <v>Children &amp; Family Movies</v>
      </c>
    </row>
    <row r="1632" spans="1:18" x14ac:dyDescent="0.2">
      <c r="A1632" t="s">
        <v>8621</v>
      </c>
      <c r="B1632" t="s">
        <v>1</v>
      </c>
      <c r="C1632" t="str">
        <f t="shared" si="125"/>
        <v>The Car</v>
      </c>
      <c r="D1632" t="s">
        <v>8622</v>
      </c>
      <c r="E1632" t="s">
        <v>8623</v>
      </c>
      <c r="F1632" t="str">
        <f t="shared" si="127"/>
        <v>Grant Bowler</v>
      </c>
      <c r="G1632" t="s">
        <v>8624</v>
      </c>
      <c r="H1632" t="s">
        <v>2</v>
      </c>
      <c r="I1632" t="str">
        <f t="shared" si="128"/>
        <v>United States</v>
      </c>
      <c r="J1632" t="str">
        <f>TRIM(Table1[[#This Row],[Oldest Country]])</f>
        <v>United States</v>
      </c>
      <c r="K1632" s="17">
        <v>43862</v>
      </c>
      <c r="L1632" s="17" t="str">
        <f t="shared" si="126"/>
        <v>Sat</v>
      </c>
      <c r="M1632" s="17">
        <v>2019</v>
      </c>
      <c r="N1632" t="s">
        <v>8</v>
      </c>
      <c r="O1632" t="s">
        <v>572</v>
      </c>
      <c r="P1632" t="s">
        <v>1017</v>
      </c>
      <c r="Q1632" t="s">
        <v>8625</v>
      </c>
      <c r="R1632" t="str">
        <f t="shared" si="129"/>
        <v>Action &amp; Adventure</v>
      </c>
    </row>
    <row r="1633" spans="1:18" x14ac:dyDescent="0.2">
      <c r="A1633" t="s">
        <v>8626</v>
      </c>
      <c r="B1633" t="s">
        <v>1</v>
      </c>
      <c r="C1633" t="str">
        <f t="shared" si="125"/>
        <v>Together For Eternity</v>
      </c>
      <c r="D1633" t="s">
        <v>8627</v>
      </c>
      <c r="E1633" t="s">
        <v>6668</v>
      </c>
      <c r="F1633" t="str">
        <f t="shared" si="127"/>
        <v>Salman Khan</v>
      </c>
      <c r="G1633" t="s">
        <v>8628</v>
      </c>
      <c r="H1633" t="s">
        <v>14</v>
      </c>
      <c r="I1633" t="str">
        <f t="shared" si="128"/>
        <v>India</v>
      </c>
      <c r="J1633" t="str">
        <f>TRIM(Table1[[#This Row],[Oldest Country]])</f>
        <v>India</v>
      </c>
      <c r="K1633" s="17">
        <v>43862</v>
      </c>
      <c r="L1633" s="17" t="str">
        <f t="shared" si="126"/>
        <v>Sat</v>
      </c>
      <c r="M1633" s="17">
        <v>1999</v>
      </c>
      <c r="N1633" t="s">
        <v>234</v>
      </c>
      <c r="O1633" t="s">
        <v>8629</v>
      </c>
      <c r="P1633" t="s">
        <v>727</v>
      </c>
      <c r="Q1633" t="s">
        <v>8630</v>
      </c>
      <c r="R1633" t="str">
        <f t="shared" si="129"/>
        <v>Dramas</v>
      </c>
    </row>
    <row r="1634" spans="1:18" x14ac:dyDescent="0.2">
      <c r="A1634" t="s">
        <v>8631</v>
      </c>
      <c r="B1634" t="s">
        <v>1</v>
      </c>
      <c r="C1634" t="str">
        <f t="shared" si="125"/>
        <v>37 Seconds</v>
      </c>
      <c r="D1634" t="s">
        <v>8632</v>
      </c>
      <c r="E1634" t="s">
        <v>8633</v>
      </c>
      <c r="F1634" t="str">
        <f t="shared" si="127"/>
        <v>Mei Kayama</v>
      </c>
      <c r="G1634" t="s">
        <v>8634</v>
      </c>
      <c r="H1634" t="s">
        <v>172</v>
      </c>
      <c r="I1634" t="str">
        <f t="shared" si="128"/>
        <v>Japan</v>
      </c>
      <c r="J1634" t="str">
        <f>TRIM(Table1[[#This Row],[Oldest Country]])</f>
        <v>Japan</v>
      </c>
      <c r="K1634" s="17">
        <v>43861</v>
      </c>
      <c r="L1634" s="17" t="str">
        <f t="shared" si="126"/>
        <v>Fri</v>
      </c>
      <c r="M1634" s="17">
        <v>2020</v>
      </c>
      <c r="N1634" t="s">
        <v>8</v>
      </c>
      <c r="O1634" t="s">
        <v>133</v>
      </c>
      <c r="P1634" t="s">
        <v>50</v>
      </c>
      <c r="Q1634" t="s">
        <v>8635</v>
      </c>
      <c r="R1634" t="str">
        <f t="shared" si="129"/>
        <v>Dramas</v>
      </c>
    </row>
    <row r="1635" spans="1:18" x14ac:dyDescent="0.2">
      <c r="A1635" t="s">
        <v>8636</v>
      </c>
      <c r="B1635" t="s">
        <v>1</v>
      </c>
      <c r="C1635" t="str">
        <f t="shared" si="125"/>
        <v>Gang of the Caribbean</v>
      </c>
      <c r="D1635" t="s">
        <v>8637</v>
      </c>
      <c r="E1635" t="s">
        <v>8638</v>
      </c>
      <c r="F1635" t="str">
        <f t="shared" si="127"/>
        <v>Dj√©dj√© Apali</v>
      </c>
      <c r="G1635" t="s">
        <v>8639</v>
      </c>
      <c r="H1635" t="s">
        <v>275</v>
      </c>
      <c r="I1635" t="str">
        <f t="shared" si="128"/>
        <v>France</v>
      </c>
      <c r="J1635" t="str">
        <f>TRIM(Table1[[#This Row],[Oldest Country]])</f>
        <v>France</v>
      </c>
      <c r="K1635" s="17">
        <v>43861</v>
      </c>
      <c r="L1635" s="17" t="str">
        <f t="shared" si="126"/>
        <v>Fri</v>
      </c>
      <c r="M1635" s="17">
        <v>2016</v>
      </c>
      <c r="N1635" t="s">
        <v>8</v>
      </c>
      <c r="O1635" t="s">
        <v>536</v>
      </c>
      <c r="P1635" t="s">
        <v>50</v>
      </c>
      <c r="Q1635" t="s">
        <v>8640</v>
      </c>
      <c r="R1635" t="str">
        <f t="shared" si="129"/>
        <v>Dramas</v>
      </c>
    </row>
    <row r="1636" spans="1:18" x14ac:dyDescent="0.2">
      <c r="A1636" t="s">
        <v>8641</v>
      </c>
      <c r="B1636" t="s">
        <v>1</v>
      </c>
      <c r="C1636" t="str">
        <f t="shared" si="125"/>
        <v>Hakkunde</v>
      </c>
      <c r="D1636" t="s">
        <v>8642</v>
      </c>
      <c r="E1636" t="s">
        <v>6649</v>
      </c>
      <c r="F1636" t="str">
        <f t="shared" si="127"/>
        <v>Frank Donga</v>
      </c>
      <c r="G1636" t="s">
        <v>8643</v>
      </c>
      <c r="H1636" t="s">
        <v>166</v>
      </c>
      <c r="I1636" t="str">
        <f t="shared" si="128"/>
        <v>Nigeria</v>
      </c>
      <c r="J1636" t="str">
        <f>TRIM(Table1[[#This Row],[Oldest Country]])</f>
        <v>Nigeria</v>
      </c>
      <c r="K1636" s="17">
        <v>43861</v>
      </c>
      <c r="L1636" s="17" t="str">
        <f t="shared" si="126"/>
        <v>Fri</v>
      </c>
      <c r="M1636" s="17">
        <v>2017</v>
      </c>
      <c r="N1636" t="s">
        <v>33</v>
      </c>
      <c r="O1636" t="s">
        <v>202</v>
      </c>
      <c r="P1636" t="s">
        <v>337</v>
      </c>
      <c r="Q1636" t="s">
        <v>8644</v>
      </c>
      <c r="R1636" t="str">
        <f t="shared" si="129"/>
        <v>Comedies</v>
      </c>
    </row>
    <row r="1637" spans="1:18" x14ac:dyDescent="0.2">
      <c r="A1637" t="s">
        <v>8645</v>
      </c>
      <c r="B1637" t="s">
        <v>1</v>
      </c>
      <c r="C1637" t="str">
        <f t="shared" si="125"/>
        <v>Miss Americana</v>
      </c>
      <c r="D1637" t="s">
        <v>8646</v>
      </c>
      <c r="E1637" t="s">
        <v>8647</v>
      </c>
      <c r="F1637" t="str">
        <f t="shared" si="127"/>
        <v>Taylor Swift</v>
      </c>
      <c r="G1637" t="s">
        <v>8648</v>
      </c>
      <c r="H1637" t="s">
        <v>2</v>
      </c>
      <c r="I1637" t="str">
        <f t="shared" si="128"/>
        <v>United States</v>
      </c>
      <c r="J1637" t="str">
        <f>TRIM(Table1[[#This Row],[Oldest Country]])</f>
        <v>United States</v>
      </c>
      <c r="K1637" s="17">
        <v>43861</v>
      </c>
      <c r="L1637" s="17" t="str">
        <f t="shared" si="126"/>
        <v>Fri</v>
      </c>
      <c r="M1637" s="17">
        <v>2020</v>
      </c>
      <c r="N1637" t="s">
        <v>8</v>
      </c>
      <c r="O1637" t="s">
        <v>216</v>
      </c>
      <c r="P1637" t="s">
        <v>291</v>
      </c>
      <c r="Q1637" t="s">
        <v>8649</v>
      </c>
      <c r="R1637" t="str">
        <f t="shared" si="129"/>
        <v>Documentaries</v>
      </c>
    </row>
    <row r="1638" spans="1:18" x14ac:dyDescent="0.2">
      <c r="A1638" t="s">
        <v>8650</v>
      </c>
      <c r="B1638" t="s">
        <v>1</v>
      </c>
      <c r="C1638" t="str">
        <f t="shared" si="125"/>
        <v>Kevin Hart</v>
      </c>
      <c r="D1638" t="s">
        <v>8651</v>
      </c>
      <c r="E1638" t="s">
        <v>8652</v>
      </c>
      <c r="F1638" t="str">
        <f t="shared" si="127"/>
        <v>Kevin Hart</v>
      </c>
      <c r="G1638" t="s">
        <v>4770</v>
      </c>
      <c r="H1638" t="s">
        <v>2</v>
      </c>
      <c r="I1638" t="str">
        <f t="shared" si="128"/>
        <v>United States</v>
      </c>
      <c r="J1638" t="str">
        <f>TRIM(Table1[[#This Row],[Oldest Country]])</f>
        <v>United States</v>
      </c>
      <c r="K1638" s="17">
        <v>43860</v>
      </c>
      <c r="L1638" s="17" t="str">
        <f t="shared" si="126"/>
        <v>Thu</v>
      </c>
      <c r="M1638" s="17">
        <v>2009</v>
      </c>
      <c r="N1638" t="s">
        <v>8</v>
      </c>
      <c r="O1638" t="s">
        <v>1229</v>
      </c>
      <c r="P1638" t="s">
        <v>851</v>
      </c>
      <c r="Q1638" t="s">
        <v>8653</v>
      </c>
      <c r="R1638" t="str">
        <f t="shared" si="129"/>
        <v>Stand-Up Comedy</v>
      </c>
    </row>
    <row r="1639" spans="1:18" x14ac:dyDescent="0.2">
      <c r="A1639" t="s">
        <v>8654</v>
      </c>
      <c r="B1639" t="s">
        <v>1</v>
      </c>
      <c r="C1639" t="str">
        <f t="shared" si="125"/>
        <v>Close Enemies</v>
      </c>
      <c r="D1639" t="s">
        <v>8655</v>
      </c>
      <c r="E1639" t="s">
        <v>8656</v>
      </c>
      <c r="F1639" t="str">
        <f t="shared" si="127"/>
        <v>Matthias Schoenaerts</v>
      </c>
      <c r="G1639" t="s">
        <v>8657</v>
      </c>
      <c r="H1639" t="s">
        <v>1393</v>
      </c>
      <c r="I1639" t="str">
        <f t="shared" si="128"/>
        <v>France</v>
      </c>
      <c r="J1639" t="str">
        <f>TRIM(Table1[[#This Row],[Oldest Country]])</f>
        <v>France</v>
      </c>
      <c r="K1639" s="17">
        <v>43859</v>
      </c>
      <c r="L1639" s="17" t="str">
        <f t="shared" si="126"/>
        <v>Wed</v>
      </c>
      <c r="M1639" s="17">
        <v>2018</v>
      </c>
      <c r="N1639" t="s">
        <v>8</v>
      </c>
      <c r="O1639" t="s">
        <v>617</v>
      </c>
      <c r="P1639" t="s">
        <v>50</v>
      </c>
      <c r="Q1639" t="s">
        <v>8658</v>
      </c>
      <c r="R1639" t="str">
        <f t="shared" si="129"/>
        <v>Dramas</v>
      </c>
    </row>
    <row r="1640" spans="1:18" x14ac:dyDescent="0.2">
      <c r="A1640" t="s">
        <v>8659</v>
      </c>
      <c r="B1640" t="s">
        <v>1</v>
      </c>
      <c r="C1640" t="str">
        <f t="shared" si="125"/>
        <v>Shimla Mirchi</v>
      </c>
      <c r="D1640" t="s">
        <v>8660</v>
      </c>
      <c r="E1640" t="s">
        <v>8661</v>
      </c>
      <c r="F1640" t="str">
        <f t="shared" si="127"/>
        <v>Rajkummar Rao</v>
      </c>
      <c r="G1640" t="s">
        <v>8662</v>
      </c>
      <c r="H1640" t="s">
        <v>14</v>
      </c>
      <c r="I1640" t="str">
        <f t="shared" si="128"/>
        <v>India</v>
      </c>
      <c r="J1640" t="str">
        <f>TRIM(Table1[[#This Row],[Oldest Country]])</f>
        <v>India</v>
      </c>
      <c r="K1640" s="17">
        <v>43857</v>
      </c>
      <c r="L1640" s="17" t="str">
        <f t="shared" si="126"/>
        <v>Mon</v>
      </c>
      <c r="M1640" s="17">
        <v>2020</v>
      </c>
      <c r="N1640" t="s">
        <v>33</v>
      </c>
      <c r="O1640" t="s">
        <v>384</v>
      </c>
      <c r="P1640" t="s">
        <v>75</v>
      </c>
      <c r="Q1640" t="s">
        <v>8663</v>
      </c>
      <c r="R1640" t="str">
        <f t="shared" si="129"/>
        <v>Comedies</v>
      </c>
    </row>
    <row r="1641" spans="1:18" x14ac:dyDescent="0.2">
      <c r="A1641" t="s">
        <v>8664</v>
      </c>
      <c r="B1641" t="s">
        <v>1</v>
      </c>
      <c r="C1641" t="str">
        <f t="shared" si="125"/>
        <v>Sillu Karuppatti</v>
      </c>
      <c r="D1641" t="s">
        <v>8665</v>
      </c>
      <c r="E1641" t="s">
        <v>3408</v>
      </c>
      <c r="F1641" t="str">
        <f t="shared" si="127"/>
        <v>Nivedhithaa Sathish</v>
      </c>
      <c r="G1641" t="s">
        <v>8666</v>
      </c>
      <c r="H1641" t="s">
        <v>14</v>
      </c>
      <c r="I1641" t="str">
        <f t="shared" si="128"/>
        <v>India</v>
      </c>
      <c r="J1641" t="str">
        <f>TRIM(Table1[[#This Row],[Oldest Country]])</f>
        <v>India</v>
      </c>
      <c r="K1641" s="17">
        <v>43856</v>
      </c>
      <c r="L1641" s="17" t="str">
        <f t="shared" si="126"/>
        <v>Sun</v>
      </c>
      <c r="M1641" s="17">
        <v>2019</v>
      </c>
      <c r="N1641" t="s">
        <v>33</v>
      </c>
      <c r="O1641" t="s">
        <v>726</v>
      </c>
      <c r="P1641" t="s">
        <v>337</v>
      </c>
      <c r="Q1641" t="s">
        <v>8667</v>
      </c>
      <c r="R1641" t="str">
        <f t="shared" si="129"/>
        <v>Comedies</v>
      </c>
    </row>
    <row r="1642" spans="1:18" x14ac:dyDescent="0.2">
      <c r="A1642" t="s">
        <v>8668</v>
      </c>
      <c r="B1642" t="s">
        <v>1</v>
      </c>
      <c r="C1642" t="str">
        <f t="shared" si="125"/>
        <v>Vir Das</v>
      </c>
      <c r="D1642" t="s">
        <v>8669</v>
      </c>
      <c r="E1642" t="s">
        <v>8670</v>
      </c>
      <c r="F1642" t="str">
        <f t="shared" si="127"/>
        <v>Vir Das</v>
      </c>
      <c r="G1642" t="s">
        <v>4358</v>
      </c>
      <c r="H1642" t="s">
        <v>14</v>
      </c>
      <c r="I1642" t="str">
        <f t="shared" si="128"/>
        <v>India</v>
      </c>
      <c r="J1642" t="str">
        <f>TRIM(Table1[[#This Row],[Oldest Country]])</f>
        <v>India</v>
      </c>
      <c r="K1642" s="17">
        <v>43856</v>
      </c>
      <c r="L1642" s="17" t="str">
        <f t="shared" si="126"/>
        <v>Sun</v>
      </c>
      <c r="M1642" s="17">
        <v>2020</v>
      </c>
      <c r="N1642" t="s">
        <v>8</v>
      </c>
      <c r="O1642" t="s">
        <v>555</v>
      </c>
      <c r="P1642" t="s">
        <v>851</v>
      </c>
      <c r="Q1642" t="s">
        <v>8671</v>
      </c>
      <c r="R1642" t="str">
        <f t="shared" si="129"/>
        <v>Stand-Up Comedy</v>
      </c>
    </row>
    <row r="1643" spans="1:18" x14ac:dyDescent="0.2">
      <c r="A1643" t="s">
        <v>8672</v>
      </c>
      <c r="B1643" t="s">
        <v>1</v>
      </c>
      <c r="C1643" t="str">
        <f t="shared" si="125"/>
        <v>Menashe</v>
      </c>
      <c r="D1643" t="s">
        <v>8673</v>
      </c>
      <c r="E1643" t="s">
        <v>8674</v>
      </c>
      <c r="F1643" t="str">
        <f t="shared" si="127"/>
        <v>Menashe Lustig</v>
      </c>
      <c r="G1643" t="s">
        <v>8675</v>
      </c>
      <c r="H1643" t="s">
        <v>2</v>
      </c>
      <c r="I1643" t="str">
        <f t="shared" si="128"/>
        <v>United States</v>
      </c>
      <c r="J1643" t="str">
        <f>TRIM(Table1[[#This Row],[Oldest Country]])</f>
        <v>United States</v>
      </c>
      <c r="K1643" s="17">
        <v>43855</v>
      </c>
      <c r="L1643" s="17" t="str">
        <f t="shared" si="126"/>
        <v>Sat</v>
      </c>
      <c r="M1643" s="17">
        <v>2017</v>
      </c>
      <c r="N1643" t="s">
        <v>17</v>
      </c>
      <c r="O1643" t="s">
        <v>436</v>
      </c>
      <c r="P1643" t="s">
        <v>652</v>
      </c>
      <c r="Q1643" t="s">
        <v>8676</v>
      </c>
      <c r="R1643" t="str">
        <f t="shared" si="129"/>
        <v>Dramas</v>
      </c>
    </row>
    <row r="1644" spans="1:18" x14ac:dyDescent="0.2">
      <c r="A1644" t="s">
        <v>8677</v>
      </c>
      <c r="B1644" t="s">
        <v>1</v>
      </c>
      <c r="C1644" t="str">
        <f t="shared" si="125"/>
        <v>A Sun</v>
      </c>
      <c r="D1644" t="s">
        <v>8678</v>
      </c>
      <c r="E1644" t="s">
        <v>8679</v>
      </c>
      <c r="F1644" t="str">
        <f t="shared" si="127"/>
        <v>Wu Chien-ho</v>
      </c>
      <c r="G1644" t="s">
        <v>8680</v>
      </c>
      <c r="H1644" t="s">
        <v>966</v>
      </c>
      <c r="I1644" t="str">
        <f t="shared" si="128"/>
        <v>Taiwan</v>
      </c>
      <c r="J1644" t="str">
        <f>TRIM(Table1[[#This Row],[Oldest Country]])</f>
        <v>Taiwan</v>
      </c>
      <c r="K1644" s="17">
        <v>43854</v>
      </c>
      <c r="L1644" s="17" t="str">
        <f t="shared" si="126"/>
        <v>Fri</v>
      </c>
      <c r="M1644" s="17">
        <v>2019</v>
      </c>
      <c r="N1644" t="s">
        <v>8</v>
      </c>
      <c r="O1644" t="s">
        <v>610</v>
      </c>
      <c r="P1644" t="s">
        <v>26</v>
      </c>
      <c r="Q1644" t="s">
        <v>8681</v>
      </c>
      <c r="R1644" t="str">
        <f t="shared" si="129"/>
        <v>Dramas</v>
      </c>
    </row>
    <row r="1645" spans="1:18" x14ac:dyDescent="0.2">
      <c r="A1645" t="s">
        <v>8682</v>
      </c>
      <c r="B1645" t="s">
        <v>1</v>
      </c>
      <c r="C1645" t="str">
        <f t="shared" si="125"/>
        <v>Die Ontwaking</v>
      </c>
      <c r="D1645" t="s">
        <v>8683</v>
      </c>
      <c r="E1645" t="s">
        <v>8684</v>
      </c>
      <c r="F1645" t="str">
        <f t="shared" si="127"/>
        <v>Gys de Villiers</v>
      </c>
      <c r="G1645" t="s">
        <v>8685</v>
      </c>
      <c r="H1645" t="s">
        <v>7</v>
      </c>
      <c r="I1645" t="str">
        <f t="shared" si="128"/>
        <v>South Africa</v>
      </c>
      <c r="J1645" t="str">
        <f>TRIM(Table1[[#This Row],[Oldest Country]])</f>
        <v>South Africa</v>
      </c>
      <c r="K1645" s="17">
        <v>43854</v>
      </c>
      <c r="L1645" s="17" t="str">
        <f t="shared" si="126"/>
        <v>Fri</v>
      </c>
      <c r="M1645" s="17">
        <v>2015</v>
      </c>
      <c r="N1645" t="s">
        <v>8</v>
      </c>
      <c r="O1645" t="s">
        <v>4</v>
      </c>
      <c r="P1645" t="s">
        <v>266</v>
      </c>
      <c r="Q1645" t="s">
        <v>8686</v>
      </c>
      <c r="R1645" t="str">
        <f t="shared" si="129"/>
        <v>International Movies</v>
      </c>
    </row>
    <row r="1646" spans="1:18" x14ac:dyDescent="0.2">
      <c r="A1646" t="s">
        <v>8687</v>
      </c>
      <c r="B1646" t="s">
        <v>1</v>
      </c>
      <c r="C1646" t="str">
        <f t="shared" si="125"/>
        <v>Airplane Mode</v>
      </c>
      <c r="D1646" t="s">
        <v>8688</v>
      </c>
      <c r="E1646" t="s">
        <v>8689</v>
      </c>
      <c r="F1646" t="str">
        <f t="shared" si="127"/>
        <v>Larissa Manoela</v>
      </c>
      <c r="G1646" t="s">
        <v>8690</v>
      </c>
      <c r="H1646" t="s">
        <v>2</v>
      </c>
      <c r="I1646" t="str">
        <f t="shared" si="128"/>
        <v>United States</v>
      </c>
      <c r="J1646" t="str">
        <f>TRIM(Table1[[#This Row],[Oldest Country]])</f>
        <v>United States</v>
      </c>
      <c r="K1646" s="17">
        <v>43853</v>
      </c>
      <c r="L1646" s="17" t="str">
        <f t="shared" si="126"/>
        <v>Thu</v>
      </c>
      <c r="M1646" s="17">
        <v>2020</v>
      </c>
      <c r="N1646" t="s">
        <v>53</v>
      </c>
      <c r="O1646" t="s">
        <v>92</v>
      </c>
      <c r="P1646" t="s">
        <v>75</v>
      </c>
      <c r="Q1646" t="s">
        <v>8691</v>
      </c>
      <c r="R1646" t="str">
        <f t="shared" si="129"/>
        <v>Comedies</v>
      </c>
    </row>
    <row r="1647" spans="1:18" x14ac:dyDescent="0.2">
      <c r="A1647" t="s">
        <v>8692</v>
      </c>
      <c r="B1647" t="s">
        <v>1</v>
      </c>
      <c r="C1647" t="str">
        <f t="shared" si="125"/>
        <v>Alex Fern√°ndez</v>
      </c>
      <c r="D1647" t="s">
        <v>8693</v>
      </c>
      <c r="E1647" t="s">
        <v>2000</v>
      </c>
      <c r="F1647" t="str">
        <f t="shared" si="127"/>
        <v>Alex Fern√°ndez</v>
      </c>
      <c r="G1647" t="s">
        <v>8694</v>
      </c>
      <c r="H1647" t="s">
        <v>59</v>
      </c>
      <c r="I1647" t="str">
        <f t="shared" si="128"/>
        <v>Mexico</v>
      </c>
      <c r="J1647" t="str">
        <f>TRIM(Table1[[#This Row],[Oldest Country]])</f>
        <v>Mexico</v>
      </c>
      <c r="K1647" s="17">
        <v>43853</v>
      </c>
      <c r="L1647" s="17" t="str">
        <f t="shared" si="126"/>
        <v>Thu</v>
      </c>
      <c r="M1647" s="17">
        <v>2020</v>
      </c>
      <c r="N1647" t="s">
        <v>8</v>
      </c>
      <c r="O1647" t="s">
        <v>3299</v>
      </c>
      <c r="P1647" t="s">
        <v>851</v>
      </c>
      <c r="Q1647" t="s">
        <v>8695</v>
      </c>
      <c r="R1647" t="str">
        <f t="shared" si="129"/>
        <v>Stand-Up Comedy</v>
      </c>
    </row>
    <row r="1648" spans="1:18" x14ac:dyDescent="0.2">
      <c r="A1648" t="s">
        <v>8696</v>
      </c>
      <c r="B1648" t="s">
        <v>6</v>
      </c>
      <c r="C1648" t="str">
        <f t="shared" si="125"/>
        <v>The Ghost Bride</v>
      </c>
      <c r="D1648" t="s">
        <v>8697</v>
      </c>
      <c r="E1648" t="s">
        <v>8698</v>
      </c>
      <c r="F1648" t="str">
        <f t="shared" si="127"/>
        <v>Huang Peijia</v>
      </c>
      <c r="G1648" t="s">
        <v>8699</v>
      </c>
      <c r="H1648" t="s">
        <v>8700</v>
      </c>
      <c r="I1648" t="str">
        <f t="shared" si="128"/>
        <v>Taiwan</v>
      </c>
      <c r="J1648" t="str">
        <f>TRIM(Table1[[#This Row],[Oldest Country]])</f>
        <v>Taiwan</v>
      </c>
      <c r="K1648" s="17">
        <v>43853</v>
      </c>
      <c r="L1648" s="17" t="str">
        <f t="shared" si="126"/>
        <v>Thu</v>
      </c>
      <c r="M1648" s="17">
        <v>2020</v>
      </c>
      <c r="N1648" t="s">
        <v>33</v>
      </c>
      <c r="O1648" t="s">
        <v>12</v>
      </c>
      <c r="P1648" t="s">
        <v>10</v>
      </c>
      <c r="Q1648" t="s">
        <v>8701</v>
      </c>
      <c r="R1648" t="str">
        <f t="shared" si="129"/>
        <v>International TV Shows</v>
      </c>
    </row>
    <row r="1649" spans="1:18" x14ac:dyDescent="0.2">
      <c r="A1649" t="s">
        <v>8702</v>
      </c>
      <c r="B1649" t="s">
        <v>1</v>
      </c>
      <c r="C1649" t="str">
        <f t="shared" si="125"/>
        <v>Whisky</v>
      </c>
      <c r="D1649" t="s">
        <v>8703</v>
      </c>
      <c r="E1649" t="s">
        <v>8704</v>
      </c>
      <c r="F1649" t="str">
        <f t="shared" si="127"/>
        <v>Andr√©s Pazos</v>
      </c>
      <c r="G1649" t="s">
        <v>8705</v>
      </c>
      <c r="H1649" t="s">
        <v>8706</v>
      </c>
      <c r="I1649" t="str">
        <f t="shared" si="128"/>
        <v>Uruguay</v>
      </c>
      <c r="J1649" t="str">
        <f>TRIM(Table1[[#This Row],[Oldest Country]])</f>
        <v>Uruguay</v>
      </c>
      <c r="K1649" s="17">
        <v>43852</v>
      </c>
      <c r="L1649" s="17" t="str">
        <f t="shared" si="126"/>
        <v>Wed</v>
      </c>
      <c r="M1649" s="17">
        <v>2004</v>
      </c>
      <c r="N1649" t="s">
        <v>8</v>
      </c>
      <c r="O1649" t="s">
        <v>140</v>
      </c>
      <c r="P1649" t="s">
        <v>250</v>
      </c>
      <c r="Q1649" t="s">
        <v>8707</v>
      </c>
      <c r="R1649" t="str">
        <f t="shared" si="129"/>
        <v>Comedies</v>
      </c>
    </row>
    <row r="1650" spans="1:18" x14ac:dyDescent="0.2">
      <c r="A1650" t="s">
        <v>8708</v>
      </c>
      <c r="B1650" t="s">
        <v>1</v>
      </c>
      <c r="C1650" t="str">
        <f t="shared" si="125"/>
        <v>Fortune Feimster</v>
      </c>
      <c r="D1650" t="s">
        <v>8709</v>
      </c>
      <c r="E1650" t="s">
        <v>8710</v>
      </c>
      <c r="F1650" t="str">
        <f t="shared" si="127"/>
        <v>Fortune Feimster</v>
      </c>
      <c r="G1650" t="s">
        <v>8711</v>
      </c>
      <c r="H1650" t="s">
        <v>2</v>
      </c>
      <c r="I1650" t="str">
        <f t="shared" si="128"/>
        <v>United States</v>
      </c>
      <c r="J1650" t="str">
        <f>TRIM(Table1[[#This Row],[Oldest Country]])</f>
        <v>United States</v>
      </c>
      <c r="K1650" s="17">
        <v>43851</v>
      </c>
      <c r="L1650" s="17" t="str">
        <f t="shared" si="126"/>
        <v>Tue</v>
      </c>
      <c r="M1650" s="17">
        <v>2020</v>
      </c>
      <c r="N1650" t="s">
        <v>8</v>
      </c>
      <c r="O1650" t="s">
        <v>69</v>
      </c>
      <c r="P1650" t="s">
        <v>851</v>
      </c>
      <c r="Q1650" t="s">
        <v>8712</v>
      </c>
      <c r="R1650" t="str">
        <f t="shared" si="129"/>
        <v>Stand-Up Comedy</v>
      </c>
    </row>
    <row r="1651" spans="1:18" x14ac:dyDescent="0.2">
      <c r="A1651" t="s">
        <v>8713</v>
      </c>
      <c r="B1651" t="s">
        <v>1</v>
      </c>
      <c r="C1651" t="str">
        <f t="shared" si="125"/>
        <v>KD (A) Karuppudurai</v>
      </c>
      <c r="D1651" t="s">
        <v>8714</v>
      </c>
      <c r="E1651" t="s">
        <v>8715</v>
      </c>
      <c r="F1651" t="str">
        <f t="shared" si="127"/>
        <v>Mu Ramaswamy</v>
      </c>
      <c r="G1651" t="s">
        <v>8716</v>
      </c>
      <c r="H1651" t="s">
        <v>14</v>
      </c>
      <c r="I1651" t="str">
        <f t="shared" si="128"/>
        <v>India</v>
      </c>
      <c r="J1651" t="str">
        <f>TRIM(Table1[[#This Row],[Oldest Country]])</f>
        <v>India</v>
      </c>
      <c r="K1651" s="17">
        <v>43851</v>
      </c>
      <c r="L1651" s="17" t="str">
        <f t="shared" si="126"/>
        <v>Tue</v>
      </c>
      <c r="M1651" s="17">
        <v>2019</v>
      </c>
      <c r="N1651" t="s">
        <v>33</v>
      </c>
      <c r="O1651" t="s">
        <v>133</v>
      </c>
      <c r="P1651" t="s">
        <v>337</v>
      </c>
      <c r="Q1651" t="s">
        <v>8717</v>
      </c>
      <c r="R1651" t="str">
        <f t="shared" si="129"/>
        <v>Comedies</v>
      </c>
    </row>
    <row r="1652" spans="1:18" x14ac:dyDescent="0.2">
      <c r="A1652" t="s">
        <v>8718</v>
      </c>
      <c r="B1652" t="s">
        <v>1</v>
      </c>
      <c r="C1652" t="str">
        <f t="shared" si="125"/>
        <v>Motichoor Chaknachoor</v>
      </c>
      <c r="D1652" t="s">
        <v>8719</v>
      </c>
      <c r="E1652" t="s">
        <v>8720</v>
      </c>
      <c r="F1652" t="str">
        <f t="shared" si="127"/>
        <v>Nawazuddin Siddiqui</v>
      </c>
      <c r="G1652" t="s">
        <v>8721</v>
      </c>
      <c r="H1652" t="s">
        <v>14</v>
      </c>
      <c r="I1652" t="str">
        <f t="shared" si="128"/>
        <v>India</v>
      </c>
      <c r="J1652" t="str">
        <f>TRIM(Table1[[#This Row],[Oldest Country]])</f>
        <v>India</v>
      </c>
      <c r="K1652" s="17">
        <v>43850</v>
      </c>
      <c r="L1652" s="17" t="str">
        <f t="shared" si="126"/>
        <v>Mon</v>
      </c>
      <c r="M1652" s="17">
        <v>2019</v>
      </c>
      <c r="N1652" t="s">
        <v>33</v>
      </c>
      <c r="O1652" t="s">
        <v>1190</v>
      </c>
      <c r="P1652" t="s">
        <v>250</v>
      </c>
      <c r="Q1652" t="s">
        <v>8722</v>
      </c>
      <c r="R1652" t="str">
        <f t="shared" si="129"/>
        <v>Comedies</v>
      </c>
    </row>
    <row r="1653" spans="1:18" x14ac:dyDescent="0.2">
      <c r="A1653" t="s">
        <v>8723</v>
      </c>
      <c r="B1653" t="s">
        <v>1</v>
      </c>
      <c r="C1653" t="str">
        <f t="shared" si="125"/>
        <v>WHAT DID JACK DO?</v>
      </c>
      <c r="D1653" t="s">
        <v>8724</v>
      </c>
      <c r="E1653" t="s">
        <v>8725</v>
      </c>
      <c r="F1653" t="str">
        <f t="shared" si="127"/>
        <v>David Lynch</v>
      </c>
      <c r="G1653" t="s">
        <v>8725</v>
      </c>
      <c r="H1653" t="s">
        <v>2</v>
      </c>
      <c r="I1653" t="str">
        <f t="shared" si="128"/>
        <v>United States</v>
      </c>
      <c r="J1653" t="str">
        <f>TRIM(Table1[[#This Row],[Oldest Country]])</f>
        <v>United States</v>
      </c>
      <c r="K1653" s="17">
        <v>43850</v>
      </c>
      <c r="L1653" s="17" t="str">
        <f t="shared" si="126"/>
        <v>Mon</v>
      </c>
      <c r="M1653" s="17">
        <v>2020</v>
      </c>
      <c r="N1653" t="s">
        <v>33</v>
      </c>
      <c r="O1653" t="s">
        <v>6021</v>
      </c>
      <c r="P1653" t="s">
        <v>652</v>
      </c>
      <c r="Q1653" t="s">
        <v>8726</v>
      </c>
      <c r="R1653" t="str">
        <f t="shared" si="129"/>
        <v>Dramas</v>
      </c>
    </row>
    <row r="1654" spans="1:18" x14ac:dyDescent="0.2">
      <c r="A1654" t="s">
        <v>8727</v>
      </c>
      <c r="B1654" t="s">
        <v>1</v>
      </c>
      <c r="C1654" t="str">
        <f t="shared" si="125"/>
        <v>The Bling Ring</v>
      </c>
      <c r="D1654" t="s">
        <v>8728</v>
      </c>
      <c r="E1654" t="s">
        <v>1270</v>
      </c>
      <c r="F1654" t="str">
        <f t="shared" si="127"/>
        <v>Emma Watson</v>
      </c>
      <c r="G1654" t="s">
        <v>8729</v>
      </c>
      <c r="H1654" t="s">
        <v>8730</v>
      </c>
      <c r="I1654" t="str">
        <f t="shared" si="128"/>
        <v>United States</v>
      </c>
      <c r="J1654" t="str">
        <f>TRIM(Table1[[#This Row],[Oldest Country]])</f>
        <v>United States</v>
      </c>
      <c r="K1654" s="17">
        <v>43848</v>
      </c>
      <c r="L1654" s="17" t="str">
        <f t="shared" si="126"/>
        <v>Sat</v>
      </c>
      <c r="M1654" s="17">
        <v>2013</v>
      </c>
      <c r="N1654" t="s">
        <v>154</v>
      </c>
      <c r="O1654" t="s">
        <v>18</v>
      </c>
      <c r="P1654" t="s">
        <v>652</v>
      </c>
      <c r="Q1654" t="s">
        <v>8731</v>
      </c>
      <c r="R1654" t="str">
        <f t="shared" si="129"/>
        <v>Dramas</v>
      </c>
    </row>
    <row r="1655" spans="1:18" x14ac:dyDescent="0.2">
      <c r="A1655" t="s">
        <v>8732</v>
      </c>
      <c r="B1655" t="s">
        <v>1</v>
      </c>
      <c r="C1655" t="str">
        <f t="shared" si="125"/>
        <v>A Fall from Grace</v>
      </c>
      <c r="D1655" t="s">
        <v>8733</v>
      </c>
      <c r="E1655" t="s">
        <v>8734</v>
      </c>
      <c r="F1655" t="str">
        <f t="shared" si="127"/>
        <v>Crystal Fox</v>
      </c>
      <c r="G1655" t="s">
        <v>8735</v>
      </c>
      <c r="H1655" t="s">
        <v>2</v>
      </c>
      <c r="I1655" t="str">
        <f t="shared" si="128"/>
        <v>United States</v>
      </c>
      <c r="J1655" t="str">
        <f>TRIM(Table1[[#This Row],[Oldest Country]])</f>
        <v>United States</v>
      </c>
      <c r="K1655" s="17">
        <v>43847</v>
      </c>
      <c r="L1655" s="17" t="str">
        <f t="shared" si="126"/>
        <v>Fri</v>
      </c>
      <c r="M1655" s="17">
        <v>2020</v>
      </c>
      <c r="N1655" t="s">
        <v>8</v>
      </c>
      <c r="O1655" t="s">
        <v>384</v>
      </c>
      <c r="P1655" t="s">
        <v>164</v>
      </c>
      <c r="Q1655" t="s">
        <v>8736</v>
      </c>
      <c r="R1655" t="str">
        <f t="shared" si="129"/>
        <v>Dramas</v>
      </c>
    </row>
    <row r="1656" spans="1:18" x14ac:dyDescent="0.2">
      <c r="A1656" t="s">
        <v>8737</v>
      </c>
      <c r="B1656" t="s">
        <v>1</v>
      </c>
      <c r="C1656" t="str">
        <f t="shared" si="125"/>
        <v>Deadcon</v>
      </c>
      <c r="D1656" t="s">
        <v>8738</v>
      </c>
      <c r="E1656" t="s">
        <v>8739</v>
      </c>
      <c r="F1656" t="str">
        <f t="shared" si="127"/>
        <v>Lauren Elizabeth</v>
      </c>
      <c r="G1656" t="s">
        <v>8740</v>
      </c>
      <c r="H1656" t="s">
        <v>2</v>
      </c>
      <c r="I1656" t="str">
        <f t="shared" si="128"/>
        <v>United States</v>
      </c>
      <c r="J1656" t="str">
        <f>TRIM(Table1[[#This Row],[Oldest Country]])</f>
        <v>United States</v>
      </c>
      <c r="K1656" s="17">
        <v>43846</v>
      </c>
      <c r="L1656" s="17" t="str">
        <f t="shared" si="126"/>
        <v>Thu</v>
      </c>
      <c r="M1656" s="17">
        <v>2019</v>
      </c>
      <c r="N1656" t="s">
        <v>33</v>
      </c>
      <c r="O1656" t="s">
        <v>811</v>
      </c>
      <c r="P1656" t="s">
        <v>777</v>
      </c>
      <c r="Q1656" t="s">
        <v>8741</v>
      </c>
      <c r="R1656" t="str">
        <f t="shared" si="129"/>
        <v>Horror Movies</v>
      </c>
    </row>
    <row r="1657" spans="1:18" x14ac:dyDescent="0.2">
      <c r="A1657" t="s">
        <v>8742</v>
      </c>
      <c r="B1657" t="s">
        <v>1</v>
      </c>
      <c r="C1657" t="str">
        <f t="shared" si="125"/>
        <v>Hop</v>
      </c>
      <c r="D1657" t="s">
        <v>8743</v>
      </c>
      <c r="E1657" t="s">
        <v>8744</v>
      </c>
      <c r="F1657" t="str">
        <f t="shared" si="127"/>
        <v>James Marsden</v>
      </c>
      <c r="G1657" t="s">
        <v>8745</v>
      </c>
      <c r="H1657" t="s">
        <v>8746</v>
      </c>
      <c r="I1657" t="str">
        <f t="shared" si="128"/>
        <v>United States</v>
      </c>
      <c r="J1657" t="str">
        <f>TRIM(Table1[[#This Row],[Oldest Country]])</f>
        <v>United States</v>
      </c>
      <c r="K1657" s="17">
        <v>43846</v>
      </c>
      <c r="L1657" s="17" t="str">
        <f t="shared" si="126"/>
        <v>Thu</v>
      </c>
      <c r="M1657" s="17">
        <v>2011</v>
      </c>
      <c r="N1657" t="s">
        <v>17</v>
      </c>
      <c r="O1657" t="s">
        <v>211</v>
      </c>
      <c r="P1657" t="s">
        <v>54</v>
      </c>
      <c r="Q1657" t="s">
        <v>8747</v>
      </c>
      <c r="R1657" t="str">
        <f t="shared" si="129"/>
        <v>Children &amp; Family Movies</v>
      </c>
    </row>
    <row r="1658" spans="1:18" x14ac:dyDescent="0.2">
      <c r="A1658" t="s">
        <v>8748</v>
      </c>
      <c r="B1658" t="s">
        <v>1</v>
      </c>
      <c r="C1658" t="str">
        <f t="shared" si="125"/>
        <v>Jezebel</v>
      </c>
      <c r="D1658" t="s">
        <v>8749</v>
      </c>
      <c r="E1658" t="s">
        <v>8750</v>
      </c>
      <c r="F1658" t="str">
        <f t="shared" si="127"/>
        <v>Tiffany Tenille</v>
      </c>
      <c r="G1658" t="s">
        <v>8751</v>
      </c>
      <c r="H1658" t="s">
        <v>2</v>
      </c>
      <c r="I1658" t="str">
        <f t="shared" si="128"/>
        <v>United States</v>
      </c>
      <c r="J1658" t="str">
        <f>TRIM(Table1[[#This Row],[Oldest Country]])</f>
        <v>United States</v>
      </c>
      <c r="K1658" s="17">
        <v>43846</v>
      </c>
      <c r="L1658" s="17" t="str">
        <f t="shared" si="126"/>
        <v>Thu</v>
      </c>
      <c r="M1658" s="17">
        <v>2019</v>
      </c>
      <c r="N1658" t="s">
        <v>8</v>
      </c>
      <c r="O1658" t="s">
        <v>536</v>
      </c>
      <c r="P1658" t="s">
        <v>652</v>
      </c>
      <c r="Q1658" t="s">
        <v>8752</v>
      </c>
      <c r="R1658" t="str">
        <f t="shared" si="129"/>
        <v>Dramas</v>
      </c>
    </row>
    <row r="1659" spans="1:18" x14ac:dyDescent="0.2">
      <c r="A1659" t="s">
        <v>8753</v>
      </c>
      <c r="B1659" t="s">
        <v>1</v>
      </c>
      <c r="C1659" t="str">
        <f t="shared" si="125"/>
        <v>Legend</v>
      </c>
      <c r="D1659" t="s">
        <v>8754</v>
      </c>
      <c r="E1659" t="s">
        <v>8755</v>
      </c>
      <c r="F1659" t="str">
        <f t="shared" si="127"/>
        <v>Tom Hardy</v>
      </c>
      <c r="G1659" t="s">
        <v>8756</v>
      </c>
      <c r="H1659" t="s">
        <v>8757</v>
      </c>
      <c r="I1659" t="str">
        <f t="shared" si="128"/>
        <v>United Kingdom</v>
      </c>
      <c r="J1659" t="str">
        <f>TRIM(Table1[[#This Row],[Oldest Country]])</f>
        <v>United Kingdom</v>
      </c>
      <c r="K1659" s="17">
        <v>43846</v>
      </c>
      <c r="L1659" s="17" t="str">
        <f t="shared" si="126"/>
        <v>Thu</v>
      </c>
      <c r="M1659" s="17">
        <v>2015</v>
      </c>
      <c r="N1659" t="s">
        <v>154</v>
      </c>
      <c r="O1659" t="s">
        <v>1190</v>
      </c>
      <c r="P1659" t="s">
        <v>109</v>
      </c>
      <c r="Q1659" t="s">
        <v>8758</v>
      </c>
      <c r="R1659" t="str">
        <f t="shared" si="129"/>
        <v>Dramas</v>
      </c>
    </row>
    <row r="1660" spans="1:18" x14ac:dyDescent="0.2">
      <c r="A1660" t="s">
        <v>8759</v>
      </c>
      <c r="B1660" t="s">
        <v>1</v>
      </c>
      <c r="C1660" t="str">
        <f t="shared" si="125"/>
        <v>NiNoKuni</v>
      </c>
      <c r="D1660" t="s">
        <v>8760</v>
      </c>
      <c r="E1660" t="s">
        <v>8761</v>
      </c>
      <c r="F1660" t="str">
        <f t="shared" si="127"/>
        <v>Kento Yamazaki</v>
      </c>
      <c r="G1660" t="s">
        <v>8762</v>
      </c>
      <c r="H1660" t="s">
        <v>172</v>
      </c>
      <c r="I1660" t="str">
        <f t="shared" si="128"/>
        <v>Japan</v>
      </c>
      <c r="J1660" t="str">
        <f>TRIM(Table1[[#This Row],[Oldest Country]])</f>
        <v>Japan</v>
      </c>
      <c r="K1660" s="17">
        <v>43846</v>
      </c>
      <c r="L1660" s="17" t="str">
        <f t="shared" si="126"/>
        <v>Thu</v>
      </c>
      <c r="M1660" s="17">
        <v>2019</v>
      </c>
      <c r="N1660" t="s">
        <v>33</v>
      </c>
      <c r="O1660" t="s">
        <v>625</v>
      </c>
      <c r="P1660" t="s">
        <v>859</v>
      </c>
      <c r="Q1660" t="s">
        <v>8763</v>
      </c>
      <c r="R1660" t="str">
        <f t="shared" si="129"/>
        <v>Action &amp; Adventure</v>
      </c>
    </row>
    <row r="1661" spans="1:18" x14ac:dyDescent="0.2">
      <c r="A1661" t="s">
        <v>8764</v>
      </c>
      <c r="B1661" t="s">
        <v>1</v>
      </c>
      <c r="C1661" t="str">
        <f t="shared" si="125"/>
        <v>Steve Jobs</v>
      </c>
      <c r="D1661" t="s">
        <v>8765</v>
      </c>
      <c r="E1661" t="s">
        <v>8766</v>
      </c>
      <c r="F1661" t="str">
        <f t="shared" si="127"/>
        <v>Michael Fassbender</v>
      </c>
      <c r="G1661" t="s">
        <v>8767</v>
      </c>
      <c r="H1661" t="s">
        <v>283</v>
      </c>
      <c r="I1661" t="str">
        <f t="shared" si="128"/>
        <v>United Kingdom</v>
      </c>
      <c r="J1661" t="str">
        <f>TRIM(Table1[[#This Row],[Oldest Country]])</f>
        <v>United Kingdom</v>
      </c>
      <c r="K1661" s="17">
        <v>43846</v>
      </c>
      <c r="L1661" s="17" t="str">
        <f t="shared" si="126"/>
        <v>Thu</v>
      </c>
      <c r="M1661" s="17">
        <v>2015</v>
      </c>
      <c r="N1661" t="s">
        <v>154</v>
      </c>
      <c r="O1661" t="s">
        <v>163</v>
      </c>
      <c r="P1661" t="s">
        <v>316</v>
      </c>
      <c r="Q1661" t="s">
        <v>8768</v>
      </c>
      <c r="R1661" t="str">
        <f t="shared" si="129"/>
        <v>Dramas</v>
      </c>
    </row>
    <row r="1662" spans="1:18" x14ac:dyDescent="0.2">
      <c r="A1662" t="s">
        <v>8769</v>
      </c>
      <c r="B1662" t="s">
        <v>1</v>
      </c>
      <c r="C1662" t="str">
        <f t="shared" si="125"/>
        <v>Bulbul Can Sing</v>
      </c>
      <c r="D1662" t="s">
        <v>8770</v>
      </c>
      <c r="E1662" t="s">
        <v>8771</v>
      </c>
      <c r="F1662" t="str">
        <f t="shared" si="127"/>
        <v>Arnali Das</v>
      </c>
      <c r="G1662" t="s">
        <v>8772</v>
      </c>
      <c r="H1662" t="s">
        <v>14</v>
      </c>
      <c r="I1662" t="str">
        <f t="shared" si="128"/>
        <v>India</v>
      </c>
      <c r="J1662" t="str">
        <f>TRIM(Table1[[#This Row],[Oldest Country]])</f>
        <v>India</v>
      </c>
      <c r="K1662" s="17">
        <v>43845</v>
      </c>
      <c r="L1662" s="17" t="str">
        <f t="shared" si="126"/>
        <v>Wed</v>
      </c>
      <c r="M1662" s="17">
        <v>2018</v>
      </c>
      <c r="N1662" t="s">
        <v>33</v>
      </c>
      <c r="O1662" t="s">
        <v>211</v>
      </c>
      <c r="P1662" t="s">
        <v>26</v>
      </c>
      <c r="Q1662" t="s">
        <v>8773</v>
      </c>
      <c r="R1662" t="str">
        <f t="shared" si="129"/>
        <v>Dramas</v>
      </c>
    </row>
    <row r="1663" spans="1:18" x14ac:dyDescent="0.2">
      <c r="A1663" t="s">
        <v>8774</v>
      </c>
      <c r="B1663" t="s">
        <v>1</v>
      </c>
      <c r="C1663" t="str">
        <f t="shared" si="125"/>
        <v>Eye For An Eye</v>
      </c>
      <c r="D1663" t="s">
        <v>8775</v>
      </c>
      <c r="E1663" t="s">
        <v>8776</v>
      </c>
      <c r="F1663" t="str">
        <f t="shared" si="127"/>
        <v>Luis Tosar</v>
      </c>
      <c r="G1663" t="s">
        <v>8777</v>
      </c>
      <c r="H1663" t="s">
        <v>8778</v>
      </c>
      <c r="I1663" t="str">
        <f t="shared" si="128"/>
        <v>Spain</v>
      </c>
      <c r="J1663" t="str">
        <f>TRIM(Table1[[#This Row],[Oldest Country]])</f>
        <v>Spain</v>
      </c>
      <c r="K1663" s="17">
        <v>43845</v>
      </c>
      <c r="L1663" s="17" t="str">
        <f t="shared" si="126"/>
        <v>Wed</v>
      </c>
      <c r="M1663" s="17">
        <v>2019</v>
      </c>
      <c r="N1663" t="s">
        <v>8</v>
      </c>
      <c r="O1663" t="s">
        <v>368</v>
      </c>
      <c r="P1663" t="s">
        <v>109</v>
      </c>
      <c r="Q1663" t="s">
        <v>8779</v>
      </c>
      <c r="R1663" t="str">
        <f t="shared" si="129"/>
        <v>Dramas</v>
      </c>
    </row>
    <row r="1664" spans="1:18" x14ac:dyDescent="0.2">
      <c r="A1664" t="s">
        <v>8780</v>
      </c>
      <c r="B1664" t="s">
        <v>1</v>
      </c>
      <c r="C1664" t="str">
        <f t="shared" si="125"/>
        <v>MindGamers</v>
      </c>
      <c r="D1664" t="s">
        <v>8781</v>
      </c>
      <c r="E1664" t="s">
        <v>8782</v>
      </c>
      <c r="F1664" t="str">
        <f t="shared" si="127"/>
        <v>Tom Payne</v>
      </c>
      <c r="G1664" t="s">
        <v>8783</v>
      </c>
      <c r="H1664" t="s">
        <v>2360</v>
      </c>
      <c r="I1664" t="str">
        <f t="shared" si="128"/>
        <v>Austria</v>
      </c>
      <c r="J1664" t="str">
        <f>TRIM(Table1[[#This Row],[Oldest Country]])</f>
        <v>Austria</v>
      </c>
      <c r="K1664" s="17">
        <v>43845</v>
      </c>
      <c r="L1664" s="17" t="str">
        <f t="shared" si="126"/>
        <v>Wed</v>
      </c>
      <c r="M1664" s="17">
        <v>2017</v>
      </c>
      <c r="N1664" t="s">
        <v>154</v>
      </c>
      <c r="O1664" t="s">
        <v>173</v>
      </c>
      <c r="P1664" t="s">
        <v>7374</v>
      </c>
      <c r="Q1664" t="s">
        <v>8784</v>
      </c>
      <c r="R1664" t="str">
        <f t="shared" si="129"/>
        <v>International Movies</v>
      </c>
    </row>
    <row r="1665" spans="1:18" x14ac:dyDescent="0.2">
      <c r="A1665" t="s">
        <v>8785</v>
      </c>
      <c r="B1665" t="s">
        <v>1</v>
      </c>
      <c r="C1665" t="str">
        <f t="shared" si="125"/>
        <v>The Brave</v>
      </c>
      <c r="D1665" t="s">
        <v>8786</v>
      </c>
      <c r="E1665" t="s">
        <v>8787</v>
      </c>
      <c r="F1665" t="str">
        <f t="shared" si="127"/>
        <v>Armand Assante</v>
      </c>
      <c r="G1665" t="s">
        <v>8788</v>
      </c>
      <c r="H1665" t="s">
        <v>2</v>
      </c>
      <c r="I1665" t="str">
        <f t="shared" si="128"/>
        <v>United States</v>
      </c>
      <c r="J1665" t="str">
        <f>TRIM(Table1[[#This Row],[Oldest Country]])</f>
        <v>United States</v>
      </c>
      <c r="K1665" s="17">
        <v>43845</v>
      </c>
      <c r="L1665" s="17" t="str">
        <f t="shared" si="126"/>
        <v>Wed</v>
      </c>
      <c r="M1665" s="17">
        <v>2019</v>
      </c>
      <c r="N1665" t="s">
        <v>8</v>
      </c>
      <c r="O1665" t="s">
        <v>85</v>
      </c>
      <c r="P1665" t="s">
        <v>8789</v>
      </c>
      <c r="Q1665" t="s">
        <v>8790</v>
      </c>
      <c r="R1665" t="str">
        <f t="shared" si="129"/>
        <v>Action &amp; Adventure</v>
      </c>
    </row>
    <row r="1666" spans="1:18" x14ac:dyDescent="0.2">
      <c r="A1666" t="s">
        <v>8791</v>
      </c>
      <c r="B1666" t="s">
        <v>1</v>
      </c>
      <c r="C1666" t="str">
        <f t="shared" ref="C1666:C1729" si="130">IFERROR(LEFT(D1666, FIND(":", D1666)-1), D1666)</f>
        <v>Leslie Jones</v>
      </c>
      <c r="D1666" t="s">
        <v>8792</v>
      </c>
      <c r="E1666" t="s">
        <v>8793</v>
      </c>
      <c r="F1666" t="str">
        <f t="shared" si="127"/>
        <v>Leslie Jones</v>
      </c>
      <c r="G1666" t="s">
        <v>8794</v>
      </c>
      <c r="H1666" t="s">
        <v>2</v>
      </c>
      <c r="I1666" t="str">
        <f t="shared" si="128"/>
        <v>United States</v>
      </c>
      <c r="J1666" t="str">
        <f>TRIM(Table1[[#This Row],[Oldest Country]])</f>
        <v>United States</v>
      </c>
      <c r="K1666" s="17">
        <v>43844</v>
      </c>
      <c r="L1666" s="17" t="str">
        <f t="shared" ref="L1666:L1729" si="131">TEXT(K:K, "DDD")</f>
        <v>Tue</v>
      </c>
      <c r="M1666" s="17">
        <v>2020</v>
      </c>
      <c r="N1666" t="s">
        <v>8</v>
      </c>
      <c r="O1666" t="s">
        <v>1222</v>
      </c>
      <c r="P1666" t="s">
        <v>851</v>
      </c>
      <c r="Q1666" t="s">
        <v>8795</v>
      </c>
      <c r="R1666" t="str">
        <f t="shared" si="129"/>
        <v>Stand-Up Comedy</v>
      </c>
    </row>
    <row r="1667" spans="1:18" x14ac:dyDescent="0.2">
      <c r="A1667" t="s">
        <v>8796</v>
      </c>
      <c r="B1667" t="s">
        <v>1</v>
      </c>
      <c r="C1667" t="str">
        <f t="shared" si="130"/>
        <v>Women of Mafia 2</v>
      </c>
      <c r="D1667" t="s">
        <v>8797</v>
      </c>
      <c r="E1667" t="s">
        <v>7674</v>
      </c>
      <c r="F1667" t="str">
        <f t="shared" ref="F1667:F1730" si="132">IFERROR(LEFT(G1667, FIND(",",G1667)-1),G1667)</f>
        <v>Angie Cepeda</v>
      </c>
      <c r="G1667" t="s">
        <v>8798</v>
      </c>
      <c r="H1667" t="s">
        <v>1174</v>
      </c>
      <c r="I1667" t="str">
        <f t="shared" ref="I1667:I1730" si="133">IFERROR(LEFT(H1667, FIND(",", H1667) -1), H1667)</f>
        <v>Poland</v>
      </c>
      <c r="J1667" t="str">
        <f>TRIM(Table1[[#This Row],[Oldest Country]])</f>
        <v>Poland</v>
      </c>
      <c r="K1667" s="17">
        <v>43844</v>
      </c>
      <c r="L1667" s="17" t="str">
        <f t="shared" si="131"/>
        <v>Tue</v>
      </c>
      <c r="M1667" s="17">
        <v>2019</v>
      </c>
      <c r="N1667" t="s">
        <v>8</v>
      </c>
      <c r="O1667" t="s">
        <v>1190</v>
      </c>
      <c r="P1667" t="s">
        <v>111</v>
      </c>
      <c r="Q1667" t="s">
        <v>8799</v>
      </c>
      <c r="R1667" t="str">
        <f t="shared" ref="R1667:R1730" si="134">IFERROR(LEFT(P1667, FIND(",", P1667)-1), P1667)</f>
        <v>Action &amp; Adventure</v>
      </c>
    </row>
    <row r="1668" spans="1:18" x14ac:dyDescent="0.2">
      <c r="A1668" t="s">
        <v>8800</v>
      </c>
      <c r="B1668" t="s">
        <v>1</v>
      </c>
      <c r="C1668" t="str">
        <f t="shared" si="130"/>
        <v>Betty White</v>
      </c>
      <c r="D1668" t="s">
        <v>8801</v>
      </c>
      <c r="E1668" t="s">
        <v>8802</v>
      </c>
      <c r="F1668" t="str">
        <f t="shared" si="132"/>
        <v>Betty White</v>
      </c>
      <c r="G1668" t="s">
        <v>8803</v>
      </c>
      <c r="H1668" t="s">
        <v>2</v>
      </c>
      <c r="I1668" t="str">
        <f t="shared" si="133"/>
        <v>United States</v>
      </c>
      <c r="J1668" t="str">
        <f>TRIM(Table1[[#This Row],[Oldest Country]])</f>
        <v>United States</v>
      </c>
      <c r="K1668" s="17">
        <v>43842</v>
      </c>
      <c r="L1668" s="17" t="str">
        <f t="shared" si="131"/>
        <v>Sun</v>
      </c>
      <c r="M1668" s="17">
        <v>2018</v>
      </c>
      <c r="N1668" t="s">
        <v>33</v>
      </c>
      <c r="O1668" t="s">
        <v>8804</v>
      </c>
      <c r="P1668" t="s">
        <v>5</v>
      </c>
      <c r="Q1668" t="s">
        <v>8805</v>
      </c>
      <c r="R1668" t="str">
        <f t="shared" si="134"/>
        <v>Documentaries</v>
      </c>
    </row>
    <row r="1669" spans="1:18" x14ac:dyDescent="0.2">
      <c r="A1669" t="s">
        <v>8806</v>
      </c>
      <c r="B1669" t="s">
        <v>1</v>
      </c>
      <c r="C1669" t="str">
        <f t="shared" si="130"/>
        <v>Made in China</v>
      </c>
      <c r="D1669" t="s">
        <v>8807</v>
      </c>
      <c r="E1669" t="s">
        <v>8808</v>
      </c>
      <c r="F1669" t="str">
        <f t="shared" si="132"/>
        <v>Rajkummar Rao</v>
      </c>
      <c r="G1669" t="s">
        <v>8809</v>
      </c>
      <c r="H1669" t="s">
        <v>14</v>
      </c>
      <c r="I1669" t="str">
        <f t="shared" si="133"/>
        <v>India</v>
      </c>
      <c r="J1669" t="str">
        <f>TRIM(Table1[[#This Row],[Oldest Country]])</f>
        <v>India</v>
      </c>
      <c r="K1669" s="17">
        <v>43842</v>
      </c>
      <c r="L1669" s="17" t="str">
        <f t="shared" si="131"/>
        <v>Sun</v>
      </c>
      <c r="M1669" s="17">
        <v>2019</v>
      </c>
      <c r="N1669" t="s">
        <v>8</v>
      </c>
      <c r="O1669" t="s">
        <v>303</v>
      </c>
      <c r="P1669" t="s">
        <v>250</v>
      </c>
      <c r="Q1669" t="s">
        <v>8810</v>
      </c>
      <c r="R1669" t="str">
        <f t="shared" si="134"/>
        <v>Comedies</v>
      </c>
    </row>
    <row r="1670" spans="1:18" x14ac:dyDescent="0.2">
      <c r="A1670" t="s">
        <v>8811</v>
      </c>
      <c r="B1670" t="s">
        <v>6</v>
      </c>
      <c r="C1670" t="str">
        <f t="shared" si="130"/>
        <v>Jamtara - Sabka Number Ayega</v>
      </c>
      <c r="D1670" t="s">
        <v>8812</v>
      </c>
      <c r="E1670" t="s">
        <v>6426</v>
      </c>
      <c r="F1670" t="str">
        <f t="shared" si="132"/>
        <v>Amit Sial</v>
      </c>
      <c r="G1670" t="s">
        <v>8813</v>
      </c>
      <c r="H1670" t="s">
        <v>14</v>
      </c>
      <c r="I1670" t="str">
        <f t="shared" si="133"/>
        <v>India</v>
      </c>
      <c r="J1670" t="str">
        <f>TRIM(Table1[[#This Row],[Oldest Country]])</f>
        <v>India</v>
      </c>
      <c r="K1670" s="17">
        <v>43840</v>
      </c>
      <c r="L1670" s="17" t="str">
        <f t="shared" si="131"/>
        <v>Fri</v>
      </c>
      <c r="M1670" s="17">
        <v>2020</v>
      </c>
      <c r="N1670" t="s">
        <v>8</v>
      </c>
      <c r="O1670" t="s">
        <v>12</v>
      </c>
      <c r="P1670" t="s">
        <v>669</v>
      </c>
      <c r="Q1670" t="s">
        <v>8814</v>
      </c>
      <c r="R1670" t="str">
        <f t="shared" si="134"/>
        <v>Crime TV Shows</v>
      </c>
    </row>
    <row r="1671" spans="1:18" x14ac:dyDescent="0.2">
      <c r="A1671" t="s">
        <v>8815</v>
      </c>
      <c r="B1671" t="s">
        <v>1</v>
      </c>
      <c r="C1671" t="str">
        <f t="shared" si="130"/>
        <v>Monsters</v>
      </c>
      <c r="D1671" t="s">
        <v>8816</v>
      </c>
      <c r="E1671" t="s">
        <v>8817</v>
      </c>
      <c r="F1671" t="str">
        <f t="shared" si="132"/>
        <v>Johnny Harris</v>
      </c>
      <c r="G1671" t="s">
        <v>8818</v>
      </c>
      <c r="H1671" t="s">
        <v>32</v>
      </c>
      <c r="I1671" t="str">
        <f t="shared" si="133"/>
        <v>United Kingdom</v>
      </c>
      <c r="J1671" t="str">
        <f>TRIM(Table1[[#This Row],[Oldest Country]])</f>
        <v>United Kingdom</v>
      </c>
      <c r="K1671" s="17">
        <v>43840</v>
      </c>
      <c r="L1671" s="17" t="str">
        <f t="shared" si="131"/>
        <v>Fri</v>
      </c>
      <c r="M1671" s="17">
        <v>2014</v>
      </c>
      <c r="N1671" t="s">
        <v>154</v>
      </c>
      <c r="O1671" t="s">
        <v>315</v>
      </c>
      <c r="P1671" t="s">
        <v>4084</v>
      </c>
      <c r="Q1671" t="s">
        <v>8819</v>
      </c>
      <c r="R1671" t="str">
        <f t="shared" si="134"/>
        <v>Action &amp; Adventure</v>
      </c>
    </row>
    <row r="1672" spans="1:18" x14ac:dyDescent="0.2">
      <c r="A1672" t="s">
        <v>8820</v>
      </c>
      <c r="B1672" t="s">
        <v>1</v>
      </c>
      <c r="C1672" t="str">
        <f t="shared" si="130"/>
        <v>Bulletproof 2</v>
      </c>
      <c r="D1672" t="s">
        <v>8821</v>
      </c>
      <c r="E1672" t="s">
        <v>2066</v>
      </c>
      <c r="F1672" t="str">
        <f t="shared" si="132"/>
        <v>Faizon Love</v>
      </c>
      <c r="G1672" t="s">
        <v>8822</v>
      </c>
      <c r="H1672" t="s">
        <v>2</v>
      </c>
      <c r="I1672" t="str">
        <f t="shared" si="133"/>
        <v>United States</v>
      </c>
      <c r="J1672" t="str">
        <f>TRIM(Table1[[#This Row],[Oldest Country]])</f>
        <v>United States</v>
      </c>
      <c r="K1672" s="17">
        <v>43839</v>
      </c>
      <c r="L1672" s="17" t="str">
        <f t="shared" si="131"/>
        <v>Thu</v>
      </c>
      <c r="M1672" s="17">
        <v>2020</v>
      </c>
      <c r="N1672" t="s">
        <v>8</v>
      </c>
      <c r="O1672" t="s">
        <v>92</v>
      </c>
      <c r="P1672" t="s">
        <v>412</v>
      </c>
      <c r="Q1672" t="s">
        <v>8823</v>
      </c>
      <c r="R1672" t="str">
        <f t="shared" si="134"/>
        <v>Action &amp; Adventure</v>
      </c>
    </row>
    <row r="1673" spans="1:18" x14ac:dyDescent="0.2">
      <c r="A1673" t="s">
        <v>8824</v>
      </c>
      <c r="B1673" t="s">
        <v>1</v>
      </c>
      <c r="C1673" t="str">
        <f t="shared" si="130"/>
        <v>A Ghost Story</v>
      </c>
      <c r="D1673" t="s">
        <v>8825</v>
      </c>
      <c r="E1673" t="s">
        <v>8826</v>
      </c>
      <c r="F1673" t="str">
        <f t="shared" si="132"/>
        <v>Casey Affleck</v>
      </c>
      <c r="G1673" t="s">
        <v>8827</v>
      </c>
      <c r="H1673" t="s">
        <v>2</v>
      </c>
      <c r="I1673" t="str">
        <f t="shared" si="133"/>
        <v>United States</v>
      </c>
      <c r="J1673" t="str">
        <f>TRIM(Table1[[#This Row],[Oldest Country]])</f>
        <v>United States</v>
      </c>
      <c r="K1673" s="17">
        <v>43837</v>
      </c>
      <c r="L1673" s="17" t="str">
        <f t="shared" si="131"/>
        <v>Tue</v>
      </c>
      <c r="M1673" s="17">
        <v>2017</v>
      </c>
      <c r="N1673" t="s">
        <v>154</v>
      </c>
      <c r="O1673" t="s">
        <v>276</v>
      </c>
      <c r="P1673" t="s">
        <v>652</v>
      </c>
      <c r="Q1673" t="s">
        <v>8828</v>
      </c>
      <c r="R1673" t="str">
        <f t="shared" si="134"/>
        <v>Dramas</v>
      </c>
    </row>
    <row r="1674" spans="1:18" x14ac:dyDescent="0.2">
      <c r="A1674" t="s">
        <v>8829</v>
      </c>
      <c r="B1674" t="s">
        <v>1</v>
      </c>
      <c r="C1674" t="str">
        <f t="shared" si="130"/>
        <v>Live Twice, Love Once</v>
      </c>
      <c r="D1674" t="s">
        <v>8830</v>
      </c>
      <c r="E1674" t="s">
        <v>8831</v>
      </c>
      <c r="F1674" t="str">
        <f t="shared" si="132"/>
        <v>Oscar Mart√≠nez</v>
      </c>
      <c r="G1674" t="s">
        <v>8832</v>
      </c>
      <c r="H1674" t="s">
        <v>312</v>
      </c>
      <c r="I1674" t="str">
        <f t="shared" si="133"/>
        <v>Spain</v>
      </c>
      <c r="J1674" t="str">
        <f>TRIM(Table1[[#This Row],[Oldest Country]])</f>
        <v>Spain</v>
      </c>
      <c r="K1674" s="17">
        <v>43837</v>
      </c>
      <c r="L1674" s="17" t="str">
        <f t="shared" si="131"/>
        <v>Tue</v>
      </c>
      <c r="M1674" s="17">
        <v>2020</v>
      </c>
      <c r="N1674" t="s">
        <v>8</v>
      </c>
      <c r="O1674" t="s">
        <v>196</v>
      </c>
      <c r="P1674" t="s">
        <v>250</v>
      </c>
      <c r="Q1674" t="s">
        <v>8833</v>
      </c>
      <c r="R1674" t="str">
        <f t="shared" si="134"/>
        <v>Comedies</v>
      </c>
    </row>
    <row r="1675" spans="1:18" x14ac:dyDescent="0.2">
      <c r="A1675" t="s">
        <v>8834</v>
      </c>
      <c r="B1675" t="s">
        <v>1</v>
      </c>
      <c r="C1675" t="str">
        <f t="shared" si="130"/>
        <v>All the Freckles in the World</v>
      </c>
      <c r="D1675" t="s">
        <v>8835</v>
      </c>
      <c r="E1675" t="s">
        <v>8836</v>
      </c>
      <c r="F1675" t="str">
        <f t="shared" si="132"/>
        <v>H√°nssel Casillas</v>
      </c>
      <c r="G1675" t="s">
        <v>8837</v>
      </c>
      <c r="H1675" t="s">
        <v>59</v>
      </c>
      <c r="I1675" t="str">
        <f t="shared" si="133"/>
        <v>Mexico</v>
      </c>
      <c r="J1675" t="str">
        <f>TRIM(Table1[[#This Row],[Oldest Country]])</f>
        <v>Mexico</v>
      </c>
      <c r="K1675" s="17">
        <v>43833</v>
      </c>
      <c r="L1675" s="17" t="str">
        <f t="shared" si="131"/>
        <v>Fri</v>
      </c>
      <c r="M1675" s="17">
        <v>2020</v>
      </c>
      <c r="N1675" t="s">
        <v>33</v>
      </c>
      <c r="O1675" t="s">
        <v>4</v>
      </c>
      <c r="P1675" t="s">
        <v>75</v>
      </c>
      <c r="Q1675" t="s">
        <v>8838</v>
      </c>
      <c r="R1675" t="str">
        <f t="shared" si="134"/>
        <v>Comedies</v>
      </c>
    </row>
    <row r="1676" spans="1:18" x14ac:dyDescent="0.2">
      <c r="A1676" t="s">
        <v>8839</v>
      </c>
      <c r="B1676" t="s">
        <v>1</v>
      </c>
      <c r="C1676" t="str">
        <f t="shared" si="130"/>
        <v>Half Girlfriend</v>
      </c>
      <c r="D1676" t="s">
        <v>8840</v>
      </c>
      <c r="E1676" t="s">
        <v>7294</v>
      </c>
      <c r="F1676" t="str">
        <f t="shared" si="132"/>
        <v>Arjun Kapoor</v>
      </c>
      <c r="G1676" t="s">
        <v>8841</v>
      </c>
      <c r="H1676" t="s">
        <v>14</v>
      </c>
      <c r="I1676" t="str">
        <f t="shared" si="133"/>
        <v>India</v>
      </c>
      <c r="J1676" t="str">
        <f>TRIM(Table1[[#This Row],[Oldest Country]])</f>
        <v>India</v>
      </c>
      <c r="K1676" s="17">
        <v>43832</v>
      </c>
      <c r="L1676" s="17" t="str">
        <f t="shared" si="131"/>
        <v>Thu</v>
      </c>
      <c r="M1676" s="17">
        <v>2017</v>
      </c>
      <c r="N1676" t="s">
        <v>33</v>
      </c>
      <c r="O1676" t="s">
        <v>635</v>
      </c>
      <c r="P1676" t="s">
        <v>278</v>
      </c>
      <c r="Q1676" t="s">
        <v>8842</v>
      </c>
      <c r="R1676" t="str">
        <f t="shared" si="134"/>
        <v>Dramas</v>
      </c>
    </row>
    <row r="1677" spans="1:18" x14ac:dyDescent="0.2">
      <c r="A1677" t="s">
        <v>8843</v>
      </c>
      <c r="B1677" t="s">
        <v>1</v>
      </c>
      <c r="C1677" t="str">
        <f t="shared" si="130"/>
        <v>Aruna &amp; Her Palate</v>
      </c>
      <c r="D1677" t="s">
        <v>8844</v>
      </c>
      <c r="E1677" t="s">
        <v>8845</v>
      </c>
      <c r="F1677" t="str">
        <f t="shared" si="132"/>
        <v>Dian Sastrowardoyo</v>
      </c>
      <c r="G1677" t="s">
        <v>8846</v>
      </c>
      <c r="H1677" t="s">
        <v>8847</v>
      </c>
      <c r="I1677" t="str">
        <f t="shared" si="133"/>
        <v>Indonesia</v>
      </c>
      <c r="J1677" t="str">
        <f>TRIM(Table1[[#This Row],[Oldest Country]])</f>
        <v>Indonesia</v>
      </c>
      <c r="K1677" s="17">
        <v>43831</v>
      </c>
      <c r="L1677" s="17" t="str">
        <f t="shared" si="131"/>
        <v>Wed</v>
      </c>
      <c r="M1677" s="17">
        <v>2018</v>
      </c>
      <c r="N1677" t="s">
        <v>33</v>
      </c>
      <c r="O1677" t="s">
        <v>100</v>
      </c>
      <c r="P1677" t="s">
        <v>50</v>
      </c>
      <c r="Q1677" t="s">
        <v>8848</v>
      </c>
      <c r="R1677" t="str">
        <f t="shared" si="134"/>
        <v>Dramas</v>
      </c>
    </row>
    <row r="1678" spans="1:18" x14ac:dyDescent="0.2">
      <c r="A1678" t="s">
        <v>8849</v>
      </c>
      <c r="B1678" t="s">
        <v>1</v>
      </c>
      <c r="C1678" t="str">
        <f t="shared" si="130"/>
        <v>Breaking the Bank</v>
      </c>
      <c r="D1678" t="s">
        <v>8850</v>
      </c>
      <c r="E1678" t="s">
        <v>8851</v>
      </c>
      <c r="F1678" t="str">
        <f t="shared" si="132"/>
        <v>Kelsey Grammer</v>
      </c>
      <c r="G1678" t="s">
        <v>8852</v>
      </c>
      <c r="H1678" t="s">
        <v>32</v>
      </c>
      <c r="I1678" t="str">
        <f t="shared" si="133"/>
        <v>United Kingdom</v>
      </c>
      <c r="J1678" t="str">
        <f>TRIM(Table1[[#This Row],[Oldest Country]])</f>
        <v>United Kingdom</v>
      </c>
      <c r="K1678" s="17">
        <v>43831</v>
      </c>
      <c r="L1678" s="17" t="str">
        <f t="shared" si="131"/>
        <v>Wed</v>
      </c>
      <c r="M1678" s="17">
        <v>2014</v>
      </c>
      <c r="N1678" t="s">
        <v>53</v>
      </c>
      <c r="O1678" t="s">
        <v>110</v>
      </c>
      <c r="P1678" t="s">
        <v>66</v>
      </c>
      <c r="Q1678" t="s">
        <v>8853</v>
      </c>
      <c r="R1678" t="str">
        <f t="shared" si="134"/>
        <v>Comedies</v>
      </c>
    </row>
    <row r="1679" spans="1:18" x14ac:dyDescent="0.2">
      <c r="A1679" t="s">
        <v>8854</v>
      </c>
      <c r="B1679" t="s">
        <v>1</v>
      </c>
      <c r="C1679" t="str">
        <f t="shared" si="130"/>
        <v>Garfield Gets Real</v>
      </c>
      <c r="D1679" t="s">
        <v>8855</v>
      </c>
      <c r="E1679" t="s">
        <v>8856</v>
      </c>
      <c r="F1679" t="str">
        <f t="shared" si="132"/>
        <v>Frank Welker</v>
      </c>
      <c r="G1679" t="s">
        <v>8857</v>
      </c>
      <c r="H1679" t="s">
        <v>2</v>
      </c>
      <c r="I1679" t="str">
        <f t="shared" si="133"/>
        <v>United States</v>
      </c>
      <c r="J1679" t="str">
        <f>TRIM(Table1[[#This Row],[Oldest Country]])</f>
        <v>United States</v>
      </c>
      <c r="K1679" s="17">
        <v>43831</v>
      </c>
      <c r="L1679" s="17" t="str">
        <f t="shared" si="131"/>
        <v>Wed</v>
      </c>
      <c r="M1679" s="17">
        <v>2007</v>
      </c>
      <c r="N1679" t="s">
        <v>68</v>
      </c>
      <c r="O1679" t="s">
        <v>811</v>
      </c>
      <c r="P1679" t="s">
        <v>54</v>
      </c>
      <c r="Q1679" t="s">
        <v>8858</v>
      </c>
      <c r="R1679" t="str">
        <f t="shared" si="134"/>
        <v>Children &amp; Family Movies</v>
      </c>
    </row>
    <row r="1680" spans="1:18" x14ac:dyDescent="0.2">
      <c r="A1680" t="s">
        <v>8859</v>
      </c>
      <c r="B1680" t="s">
        <v>1</v>
      </c>
      <c r="C1680" t="str">
        <f t="shared" si="130"/>
        <v>Garfield's Fun Fest</v>
      </c>
      <c r="D1680" t="s">
        <v>8860</v>
      </c>
      <c r="E1680" t="s">
        <v>8861</v>
      </c>
      <c r="F1680" t="str">
        <f t="shared" si="132"/>
        <v>Frank Welker</v>
      </c>
      <c r="G1680" t="s">
        <v>8862</v>
      </c>
      <c r="H1680" t="s">
        <v>3918</v>
      </c>
      <c r="I1680" t="str">
        <f t="shared" si="133"/>
        <v>United States</v>
      </c>
      <c r="J1680" t="str">
        <f>TRIM(Table1[[#This Row],[Oldest Country]])</f>
        <v>United States</v>
      </c>
      <c r="K1680" s="17">
        <v>43831</v>
      </c>
      <c r="L1680" s="17" t="str">
        <f t="shared" si="131"/>
        <v>Wed</v>
      </c>
      <c r="M1680" s="17">
        <v>2008</v>
      </c>
      <c r="N1680" t="s">
        <v>106</v>
      </c>
      <c r="O1680" t="s">
        <v>2917</v>
      </c>
      <c r="P1680" t="s">
        <v>54</v>
      </c>
      <c r="Q1680" t="s">
        <v>8863</v>
      </c>
      <c r="R1680" t="str">
        <f t="shared" si="134"/>
        <v>Children &amp; Family Movies</v>
      </c>
    </row>
    <row r="1681" spans="1:18" x14ac:dyDescent="0.2">
      <c r="A1681" t="s">
        <v>8864</v>
      </c>
      <c r="B1681" t="s">
        <v>1</v>
      </c>
      <c r="C1681" t="str">
        <f t="shared" si="130"/>
        <v>Garfield's Pet Force</v>
      </c>
      <c r="D1681" t="s">
        <v>8865</v>
      </c>
      <c r="E1681" t="s">
        <v>8866</v>
      </c>
      <c r="F1681" t="str">
        <f t="shared" si="132"/>
        <v>Frank Welker</v>
      </c>
      <c r="G1681" t="s">
        <v>8867</v>
      </c>
      <c r="H1681" t="s">
        <v>8184</v>
      </c>
      <c r="I1681" t="str">
        <f t="shared" si="133"/>
        <v>South Korea</v>
      </c>
      <c r="J1681" t="str">
        <f>TRIM(Table1[[#This Row],[Oldest Country]])</f>
        <v>South Korea</v>
      </c>
      <c r="K1681" s="17">
        <v>43831</v>
      </c>
      <c r="L1681" s="17" t="str">
        <f t="shared" si="131"/>
        <v>Wed</v>
      </c>
      <c r="M1681" s="17">
        <v>2009</v>
      </c>
      <c r="N1681" t="s">
        <v>309</v>
      </c>
      <c r="O1681" t="s">
        <v>811</v>
      </c>
      <c r="P1681" t="s">
        <v>54</v>
      </c>
      <c r="Q1681" t="s">
        <v>8868</v>
      </c>
      <c r="R1681" t="str">
        <f t="shared" si="134"/>
        <v>Children &amp; Family Movies</v>
      </c>
    </row>
    <row r="1682" spans="1:18" x14ac:dyDescent="0.2">
      <c r="A1682" t="s">
        <v>8869</v>
      </c>
      <c r="B1682" t="s">
        <v>1</v>
      </c>
      <c r="C1682" t="str">
        <f t="shared" si="130"/>
        <v>Ghost Stories</v>
      </c>
      <c r="D1682" t="s">
        <v>8870</v>
      </c>
      <c r="E1682" t="s">
        <v>6416</v>
      </c>
      <c r="F1682" t="str">
        <f t="shared" si="132"/>
        <v>Janhvi Kapoor</v>
      </c>
      <c r="G1682" t="s">
        <v>8871</v>
      </c>
      <c r="H1682" t="s">
        <v>14</v>
      </c>
      <c r="I1682" t="str">
        <f t="shared" si="133"/>
        <v>India</v>
      </c>
      <c r="J1682" t="str">
        <f>TRIM(Table1[[#This Row],[Oldest Country]])</f>
        <v>India</v>
      </c>
      <c r="K1682" s="17">
        <v>43831</v>
      </c>
      <c r="L1682" s="17" t="str">
        <f t="shared" si="131"/>
        <v>Wed</v>
      </c>
      <c r="M1682" s="17">
        <v>2020</v>
      </c>
      <c r="N1682" t="s">
        <v>8</v>
      </c>
      <c r="O1682" t="s">
        <v>249</v>
      </c>
      <c r="P1682" t="s">
        <v>785</v>
      </c>
      <c r="Q1682" t="s">
        <v>8872</v>
      </c>
      <c r="R1682" t="str">
        <f t="shared" si="134"/>
        <v>Horror Movies</v>
      </c>
    </row>
    <row r="1683" spans="1:18" x14ac:dyDescent="0.2">
      <c r="A1683" t="s">
        <v>8873</v>
      </c>
      <c r="B1683" t="s">
        <v>1</v>
      </c>
      <c r="C1683" t="str">
        <f t="shared" si="130"/>
        <v>Jeff Dunham</v>
      </c>
      <c r="D1683" t="s">
        <v>8874</v>
      </c>
      <c r="E1683" t="s">
        <v>1873</v>
      </c>
      <c r="F1683" t="str">
        <f t="shared" si="132"/>
        <v>Jeff Dunham</v>
      </c>
      <c r="G1683" t="s">
        <v>8875</v>
      </c>
      <c r="H1683" t="s">
        <v>2</v>
      </c>
      <c r="I1683" t="str">
        <f t="shared" si="133"/>
        <v>United States</v>
      </c>
      <c r="J1683" t="str">
        <f>TRIM(Table1[[#This Row],[Oldest Country]])</f>
        <v>United States</v>
      </c>
      <c r="K1683" s="17">
        <v>43831</v>
      </c>
      <c r="L1683" s="17" t="str">
        <f t="shared" si="131"/>
        <v>Wed</v>
      </c>
      <c r="M1683" s="17">
        <v>2015</v>
      </c>
      <c r="N1683" t="s">
        <v>8</v>
      </c>
      <c r="O1683" t="s">
        <v>2511</v>
      </c>
      <c r="P1683" t="s">
        <v>851</v>
      </c>
      <c r="Q1683" t="s">
        <v>8876</v>
      </c>
      <c r="R1683" t="str">
        <f t="shared" si="134"/>
        <v>Stand-Up Comedy</v>
      </c>
    </row>
    <row r="1684" spans="1:18" x14ac:dyDescent="0.2">
      <c r="A1684" t="s">
        <v>8877</v>
      </c>
      <c r="B1684" t="s">
        <v>1</v>
      </c>
      <c r="C1684" t="str">
        <f t="shared" si="130"/>
        <v>Jimmy Neutron</v>
      </c>
      <c r="D1684" t="s">
        <v>8878</v>
      </c>
      <c r="E1684" t="s">
        <v>8879</v>
      </c>
      <c r="F1684" t="str">
        <f t="shared" si="132"/>
        <v>Debi Derryberry</v>
      </c>
      <c r="G1684" t="s">
        <v>8880</v>
      </c>
      <c r="H1684" t="s">
        <v>8881</v>
      </c>
      <c r="I1684" t="str">
        <f t="shared" si="133"/>
        <v>United States</v>
      </c>
      <c r="J1684" t="str">
        <f>TRIM(Table1[[#This Row],[Oldest Country]])</f>
        <v>United States</v>
      </c>
      <c r="K1684" s="17">
        <v>43831</v>
      </c>
      <c r="L1684" s="17" t="str">
        <f t="shared" si="131"/>
        <v>Wed</v>
      </c>
      <c r="M1684" s="17">
        <v>2001</v>
      </c>
      <c r="N1684" t="s">
        <v>309</v>
      </c>
      <c r="O1684" t="s">
        <v>232</v>
      </c>
      <c r="P1684" t="s">
        <v>1012</v>
      </c>
      <c r="Q1684" t="s">
        <v>8882</v>
      </c>
      <c r="R1684" t="str">
        <f t="shared" si="134"/>
        <v>Children &amp; Family Movies</v>
      </c>
    </row>
    <row r="1685" spans="1:18" x14ac:dyDescent="0.2">
      <c r="A1685" t="s">
        <v>8883</v>
      </c>
      <c r="B1685" t="s">
        <v>1</v>
      </c>
      <c r="C1685" t="str">
        <f t="shared" si="130"/>
        <v>Pan's Labyrinth</v>
      </c>
      <c r="D1685" t="s">
        <v>8884</v>
      </c>
      <c r="E1685" t="s">
        <v>2809</v>
      </c>
      <c r="F1685" t="str">
        <f t="shared" si="132"/>
        <v>Ivana Baquero</v>
      </c>
      <c r="G1685" t="s">
        <v>8885</v>
      </c>
      <c r="H1685" t="s">
        <v>5027</v>
      </c>
      <c r="I1685" t="str">
        <f t="shared" si="133"/>
        <v>Mexico</v>
      </c>
      <c r="J1685" t="str">
        <f>TRIM(Table1[[#This Row],[Oldest Country]])</f>
        <v>Mexico</v>
      </c>
      <c r="K1685" s="17">
        <v>43831</v>
      </c>
      <c r="L1685" s="17" t="str">
        <f t="shared" si="131"/>
        <v>Wed</v>
      </c>
      <c r="M1685" s="17">
        <v>2006</v>
      </c>
      <c r="N1685" t="s">
        <v>154</v>
      </c>
      <c r="O1685" t="s">
        <v>315</v>
      </c>
      <c r="P1685" t="s">
        <v>2559</v>
      </c>
      <c r="Q1685" t="s">
        <v>8886</v>
      </c>
      <c r="R1685" t="str">
        <f t="shared" si="134"/>
        <v>Dramas</v>
      </c>
    </row>
    <row r="1686" spans="1:18" x14ac:dyDescent="0.2">
      <c r="A1686" t="s">
        <v>8887</v>
      </c>
      <c r="B1686" t="s">
        <v>1</v>
      </c>
      <c r="C1686" t="str">
        <f t="shared" si="130"/>
        <v>Pok√©mon the Movie</v>
      </c>
      <c r="D1686" t="s">
        <v>8888</v>
      </c>
      <c r="E1686" t="s">
        <v>8889</v>
      </c>
      <c r="F1686" t="str">
        <f t="shared" si="132"/>
        <v>Gim Yeong-seon</v>
      </c>
      <c r="G1686" t="s">
        <v>8890</v>
      </c>
      <c r="H1686" t="s">
        <v>172</v>
      </c>
      <c r="I1686" t="str">
        <f t="shared" si="133"/>
        <v>Japan</v>
      </c>
      <c r="J1686" t="str">
        <f>TRIM(Table1[[#This Row],[Oldest Country]])</f>
        <v>Japan</v>
      </c>
      <c r="K1686" s="17">
        <v>43831</v>
      </c>
      <c r="L1686" s="17" t="str">
        <f t="shared" si="131"/>
        <v>Wed</v>
      </c>
      <c r="M1686" s="17">
        <v>2018</v>
      </c>
      <c r="N1686" t="s">
        <v>106</v>
      </c>
      <c r="O1686" t="s">
        <v>140</v>
      </c>
      <c r="P1686" t="s">
        <v>6866</v>
      </c>
      <c r="Q1686" t="s">
        <v>8891</v>
      </c>
      <c r="R1686" t="str">
        <f t="shared" si="134"/>
        <v>Anime Features</v>
      </c>
    </row>
    <row r="1687" spans="1:18" x14ac:dyDescent="0.2">
      <c r="A1687" t="s">
        <v>8892</v>
      </c>
      <c r="B1687" t="s">
        <v>1</v>
      </c>
      <c r="C1687" t="str">
        <f t="shared" si="130"/>
        <v>Posesif</v>
      </c>
      <c r="D1687" t="s">
        <v>8893</v>
      </c>
      <c r="E1687" t="s">
        <v>8845</v>
      </c>
      <c r="F1687" t="str">
        <f t="shared" si="132"/>
        <v>Putri Marino</v>
      </c>
      <c r="G1687" t="s">
        <v>8894</v>
      </c>
      <c r="H1687" t="s">
        <v>1308</v>
      </c>
      <c r="I1687" t="str">
        <f t="shared" si="133"/>
        <v>Indonesia</v>
      </c>
      <c r="J1687" t="str">
        <f>TRIM(Table1[[#This Row],[Oldest Country]])</f>
        <v>Indonesia</v>
      </c>
      <c r="K1687" s="17">
        <v>43831</v>
      </c>
      <c r="L1687" s="17" t="str">
        <f t="shared" si="131"/>
        <v>Wed</v>
      </c>
      <c r="M1687" s="17">
        <v>2017</v>
      </c>
      <c r="N1687" t="s">
        <v>8</v>
      </c>
      <c r="O1687" t="s">
        <v>196</v>
      </c>
      <c r="P1687" t="s">
        <v>278</v>
      </c>
      <c r="Q1687" t="s">
        <v>8895</v>
      </c>
      <c r="R1687" t="str">
        <f t="shared" si="134"/>
        <v>Dramas</v>
      </c>
    </row>
    <row r="1688" spans="1:18" x14ac:dyDescent="0.2">
      <c r="A1688" t="s">
        <v>8896</v>
      </c>
      <c r="B1688" t="s">
        <v>1</v>
      </c>
      <c r="C1688" t="str">
        <f t="shared" si="130"/>
        <v>Road Trip</v>
      </c>
      <c r="D1688" t="s">
        <v>8897</v>
      </c>
      <c r="E1688" t="s">
        <v>8898</v>
      </c>
      <c r="F1688" t="str">
        <f t="shared" si="132"/>
        <v>Nestor Aaron Absera</v>
      </c>
      <c r="G1688" t="s">
        <v>8899</v>
      </c>
      <c r="H1688" t="s">
        <v>2</v>
      </c>
      <c r="I1688" t="str">
        <f t="shared" si="133"/>
        <v>United States</v>
      </c>
      <c r="J1688" t="str">
        <f>TRIM(Table1[[#This Row],[Oldest Country]])</f>
        <v>United States</v>
      </c>
      <c r="K1688" s="17">
        <v>43831</v>
      </c>
      <c r="L1688" s="17" t="str">
        <f t="shared" si="131"/>
        <v>Wed</v>
      </c>
      <c r="M1688" s="17">
        <v>2009</v>
      </c>
      <c r="N1688" t="s">
        <v>154</v>
      </c>
      <c r="O1688" t="s">
        <v>92</v>
      </c>
      <c r="P1688" t="s">
        <v>86</v>
      </c>
      <c r="Q1688" t="s">
        <v>8900</v>
      </c>
      <c r="R1688" t="str">
        <f t="shared" si="134"/>
        <v>Comedies</v>
      </c>
    </row>
    <row r="1689" spans="1:18" x14ac:dyDescent="0.2">
      <c r="A1689" t="s">
        <v>8901</v>
      </c>
      <c r="B1689" t="s">
        <v>1</v>
      </c>
      <c r="C1689" t="str">
        <f t="shared" si="130"/>
        <v>Aaviri</v>
      </c>
      <c r="D1689" t="s">
        <v>8902</v>
      </c>
      <c r="E1689" t="s">
        <v>8903</v>
      </c>
      <c r="F1689" t="str">
        <f t="shared" si="132"/>
        <v>Ravi Babu</v>
      </c>
      <c r="G1689" t="s">
        <v>8904</v>
      </c>
      <c r="H1689" t="s">
        <v>14</v>
      </c>
      <c r="I1689" t="str">
        <f t="shared" si="133"/>
        <v>India</v>
      </c>
      <c r="J1689" t="str">
        <f>TRIM(Table1[[#This Row],[Oldest Country]])</f>
        <v>India</v>
      </c>
      <c r="K1689" s="17">
        <v>43830</v>
      </c>
      <c r="L1689" s="17" t="str">
        <f t="shared" si="131"/>
        <v>Tue</v>
      </c>
      <c r="M1689" s="17">
        <v>2019</v>
      </c>
      <c r="N1689" t="s">
        <v>33</v>
      </c>
      <c r="O1689" t="s">
        <v>108</v>
      </c>
      <c r="P1689" t="s">
        <v>785</v>
      </c>
      <c r="Q1689" t="s">
        <v>8905</v>
      </c>
      <c r="R1689" t="str">
        <f t="shared" si="134"/>
        <v>Horror Movies</v>
      </c>
    </row>
    <row r="1690" spans="1:18" x14ac:dyDescent="0.2">
      <c r="A1690" t="s">
        <v>8906</v>
      </c>
      <c r="B1690" t="s">
        <v>1</v>
      </c>
      <c r="C1690" t="str">
        <f t="shared" si="130"/>
        <v>Albert Pinto Ko Gussa Kyun Aata Hai?</v>
      </c>
      <c r="D1690" t="s">
        <v>8907</v>
      </c>
      <c r="E1690" t="s">
        <v>8908</v>
      </c>
      <c r="F1690" t="str">
        <f t="shared" si="132"/>
        <v>Nandita Das</v>
      </c>
      <c r="G1690" t="s">
        <v>8909</v>
      </c>
      <c r="H1690" t="s">
        <v>14</v>
      </c>
      <c r="I1690" t="str">
        <f t="shared" si="133"/>
        <v>India</v>
      </c>
      <c r="J1690" t="str">
        <f>TRIM(Table1[[#This Row],[Oldest Country]])</f>
        <v>India</v>
      </c>
      <c r="K1690" s="17">
        <v>43830</v>
      </c>
      <c r="L1690" s="17" t="str">
        <f t="shared" si="131"/>
        <v>Tue</v>
      </c>
      <c r="M1690" s="17">
        <v>2019</v>
      </c>
      <c r="N1690" t="s">
        <v>8</v>
      </c>
      <c r="O1690" t="s">
        <v>216</v>
      </c>
      <c r="P1690" t="s">
        <v>26</v>
      </c>
      <c r="Q1690" t="s">
        <v>8910</v>
      </c>
      <c r="R1690" t="str">
        <f t="shared" si="134"/>
        <v>Dramas</v>
      </c>
    </row>
    <row r="1691" spans="1:18" x14ac:dyDescent="0.2">
      <c r="A1691" t="s">
        <v>8911</v>
      </c>
      <c r="B1691" t="s">
        <v>1</v>
      </c>
      <c r="C1691" t="str">
        <f t="shared" si="130"/>
        <v>Benchwarmers 2</v>
      </c>
      <c r="D1691" t="s">
        <v>8912</v>
      </c>
      <c r="E1691" t="s">
        <v>8913</v>
      </c>
      <c r="F1691" t="str">
        <f t="shared" si="132"/>
        <v>Chris Klein</v>
      </c>
      <c r="G1691" t="s">
        <v>8914</v>
      </c>
      <c r="H1691" t="s">
        <v>2</v>
      </c>
      <c r="I1691" t="str">
        <f t="shared" si="133"/>
        <v>United States</v>
      </c>
      <c r="J1691" t="str">
        <f>TRIM(Table1[[#This Row],[Oldest Country]])</f>
        <v>United States</v>
      </c>
      <c r="K1691" s="17">
        <v>43830</v>
      </c>
      <c r="L1691" s="17" t="str">
        <f t="shared" si="131"/>
        <v>Tue</v>
      </c>
      <c r="M1691" s="17">
        <v>2019</v>
      </c>
      <c r="N1691" t="s">
        <v>3</v>
      </c>
      <c r="O1691" t="s">
        <v>4</v>
      </c>
      <c r="P1691" t="s">
        <v>4986</v>
      </c>
      <c r="Q1691" t="s">
        <v>8915</v>
      </c>
      <c r="R1691" t="str">
        <f t="shared" si="134"/>
        <v>Comedies</v>
      </c>
    </row>
    <row r="1692" spans="1:18" x14ac:dyDescent="0.2">
      <c r="A1692" t="s">
        <v>8916</v>
      </c>
      <c r="B1692" t="s">
        <v>1</v>
      </c>
      <c r="C1692" t="str">
        <f t="shared" si="130"/>
        <v>How High 2</v>
      </c>
      <c r="D1692" t="s">
        <v>8917</v>
      </c>
      <c r="E1692" t="s">
        <v>8918</v>
      </c>
      <c r="F1692" t="str">
        <f t="shared" si="132"/>
        <v>Lil Yachty</v>
      </c>
      <c r="G1692" t="s">
        <v>8919</v>
      </c>
      <c r="H1692" t="s">
        <v>2</v>
      </c>
      <c r="I1692" t="str">
        <f t="shared" si="133"/>
        <v>United States</v>
      </c>
      <c r="J1692" t="str">
        <f>TRIM(Table1[[#This Row],[Oldest Country]])</f>
        <v>United States</v>
      </c>
      <c r="K1692" s="17">
        <v>43830</v>
      </c>
      <c r="L1692" s="17" t="str">
        <f t="shared" si="131"/>
        <v>Tue</v>
      </c>
      <c r="M1692" s="17">
        <v>2019</v>
      </c>
      <c r="N1692" t="s">
        <v>8</v>
      </c>
      <c r="O1692" t="s">
        <v>572</v>
      </c>
      <c r="P1692" t="s">
        <v>86</v>
      </c>
      <c r="Q1692" t="s">
        <v>8920</v>
      </c>
      <c r="R1692" t="str">
        <f t="shared" si="134"/>
        <v>Comedies</v>
      </c>
    </row>
    <row r="1693" spans="1:18" x14ac:dyDescent="0.2">
      <c r="A1693" t="s">
        <v>8921</v>
      </c>
      <c r="B1693" t="s">
        <v>1</v>
      </c>
      <c r="C1693" t="str">
        <f t="shared" si="130"/>
        <v>Hot Gimmick</v>
      </c>
      <c r="D1693" t="s">
        <v>8922</v>
      </c>
      <c r="E1693" t="s">
        <v>8923</v>
      </c>
      <c r="F1693" t="str">
        <f t="shared" si="132"/>
        <v>Miona Hori</v>
      </c>
      <c r="G1693" t="s">
        <v>8924</v>
      </c>
      <c r="H1693" t="s">
        <v>172</v>
      </c>
      <c r="I1693" t="str">
        <f t="shared" si="133"/>
        <v>Japan</v>
      </c>
      <c r="J1693" t="str">
        <f>TRIM(Table1[[#This Row],[Oldest Country]])</f>
        <v>Japan</v>
      </c>
      <c r="K1693" s="17">
        <v>43827</v>
      </c>
      <c r="L1693" s="17" t="str">
        <f t="shared" si="131"/>
        <v>Sat</v>
      </c>
      <c r="M1693" s="17">
        <v>2019</v>
      </c>
      <c r="N1693" t="s">
        <v>8</v>
      </c>
      <c r="O1693" t="s">
        <v>422</v>
      </c>
      <c r="P1693" t="s">
        <v>50</v>
      </c>
      <c r="Q1693" t="s">
        <v>8925</v>
      </c>
      <c r="R1693" t="str">
        <f t="shared" si="134"/>
        <v>Dramas</v>
      </c>
    </row>
    <row r="1694" spans="1:18" x14ac:dyDescent="0.2">
      <c r="A1694" t="s">
        <v>8926</v>
      </c>
      <c r="B1694" t="s">
        <v>1</v>
      </c>
      <c r="C1694" t="str">
        <f t="shared" si="130"/>
        <v>Blitz Patrollie</v>
      </c>
      <c r="D1694" t="s">
        <v>8927</v>
      </c>
      <c r="E1694" t="s">
        <v>8928</v>
      </c>
      <c r="F1694" t="str">
        <f t="shared" si="132"/>
        <v>Joey Rasdien</v>
      </c>
      <c r="G1694" t="s">
        <v>8929</v>
      </c>
      <c r="H1694" t="s">
        <v>7</v>
      </c>
      <c r="I1694" t="str">
        <f t="shared" si="133"/>
        <v>South Africa</v>
      </c>
      <c r="J1694" t="str">
        <f>TRIM(Table1[[#This Row],[Oldest Country]])</f>
        <v>South Africa</v>
      </c>
      <c r="K1694" s="17">
        <v>43826</v>
      </c>
      <c r="L1694" s="17" t="str">
        <f t="shared" si="131"/>
        <v>Fri</v>
      </c>
      <c r="M1694" s="17">
        <v>2013</v>
      </c>
      <c r="N1694" t="s">
        <v>8</v>
      </c>
      <c r="O1694" t="s">
        <v>196</v>
      </c>
      <c r="P1694" t="s">
        <v>658</v>
      </c>
      <c r="Q1694" t="s">
        <v>8930</v>
      </c>
      <c r="R1694" t="str">
        <f t="shared" si="134"/>
        <v>Action &amp; Adventure</v>
      </c>
    </row>
    <row r="1695" spans="1:18" x14ac:dyDescent="0.2">
      <c r="A1695" t="s">
        <v>8931</v>
      </c>
      <c r="B1695" t="s">
        <v>1</v>
      </c>
      <c r="C1695" t="str">
        <f t="shared" si="130"/>
        <v>El Pepe, a Supreme Life</v>
      </c>
      <c r="D1695" t="s">
        <v>8932</v>
      </c>
      <c r="E1695" t="s">
        <v>8933</v>
      </c>
      <c r="F1695" t="str">
        <f t="shared" si="132"/>
        <v>Jos√© Mujica</v>
      </c>
      <c r="G1695" t="s">
        <v>8934</v>
      </c>
      <c r="H1695" t="s">
        <v>8935</v>
      </c>
      <c r="I1695" t="str">
        <f t="shared" si="133"/>
        <v>Argentina</v>
      </c>
      <c r="J1695" t="str">
        <f>TRIM(Table1[[#This Row],[Oldest Country]])</f>
        <v>Argentina</v>
      </c>
      <c r="K1695" s="17">
        <v>43826</v>
      </c>
      <c r="L1695" s="17" t="str">
        <f t="shared" si="131"/>
        <v>Fri</v>
      </c>
      <c r="M1695" s="17">
        <v>2018</v>
      </c>
      <c r="N1695" t="s">
        <v>33</v>
      </c>
      <c r="O1695" t="s">
        <v>2258</v>
      </c>
      <c r="P1695" t="s">
        <v>58</v>
      </c>
      <c r="Q1695" t="s">
        <v>8936</v>
      </c>
      <c r="R1695" t="str">
        <f t="shared" si="134"/>
        <v>Documentaries</v>
      </c>
    </row>
    <row r="1696" spans="1:18" x14ac:dyDescent="0.2">
      <c r="A1696" t="s">
        <v>8937</v>
      </c>
      <c r="B1696" t="s">
        <v>1</v>
      </c>
      <c r="C1696" t="str">
        <f t="shared" si="130"/>
        <v>The App</v>
      </c>
      <c r="D1696" t="s">
        <v>8938</v>
      </c>
      <c r="E1696" t="s">
        <v>8939</v>
      </c>
      <c r="F1696" t="str">
        <f t="shared" si="132"/>
        <v>Vincenzo Crea</v>
      </c>
      <c r="G1696" t="s">
        <v>8940</v>
      </c>
      <c r="H1696" t="s">
        <v>825</v>
      </c>
      <c r="I1696" t="str">
        <f t="shared" si="133"/>
        <v>Italy</v>
      </c>
      <c r="J1696" t="str">
        <f>TRIM(Table1[[#This Row],[Oldest Country]])</f>
        <v>Italy</v>
      </c>
      <c r="K1696" s="17">
        <v>43825</v>
      </c>
      <c r="L1696" s="17" t="str">
        <f t="shared" si="131"/>
        <v>Thu</v>
      </c>
      <c r="M1696" s="17">
        <v>2019</v>
      </c>
      <c r="N1696" t="s">
        <v>8</v>
      </c>
      <c r="O1696" t="s">
        <v>2917</v>
      </c>
      <c r="P1696" t="s">
        <v>26</v>
      </c>
      <c r="Q1696" t="s">
        <v>8941</v>
      </c>
      <c r="R1696" t="str">
        <f t="shared" si="134"/>
        <v>Dramas</v>
      </c>
    </row>
    <row r="1697" spans="1:18" x14ac:dyDescent="0.2">
      <c r="A1697" t="s">
        <v>8942</v>
      </c>
      <c r="B1697" t="s">
        <v>6</v>
      </c>
      <c r="C1697" t="str">
        <f t="shared" si="130"/>
        <v>You</v>
      </c>
      <c r="D1697" t="s">
        <v>8943</v>
      </c>
      <c r="E1697" t="s">
        <v>8944</v>
      </c>
      <c r="F1697" t="str">
        <f t="shared" si="132"/>
        <v>Penn Badgley</v>
      </c>
      <c r="G1697" t="s">
        <v>8945</v>
      </c>
      <c r="H1697" t="s">
        <v>2</v>
      </c>
      <c r="I1697" t="str">
        <f t="shared" si="133"/>
        <v>United States</v>
      </c>
      <c r="J1697" t="str">
        <f>TRIM(Table1[[#This Row],[Oldest Country]])</f>
        <v>United States</v>
      </c>
      <c r="K1697" s="17">
        <v>43825</v>
      </c>
      <c r="L1697" s="17" t="str">
        <f t="shared" si="131"/>
        <v>Thu</v>
      </c>
      <c r="M1697" s="17">
        <v>2019</v>
      </c>
      <c r="N1697" t="s">
        <v>8</v>
      </c>
      <c r="O1697" t="s">
        <v>9</v>
      </c>
      <c r="P1697" t="s">
        <v>8946</v>
      </c>
      <c r="Q1697" t="s">
        <v>8947</v>
      </c>
      <c r="R1697" t="str">
        <f t="shared" si="134"/>
        <v>Crime TV Shows</v>
      </c>
    </row>
    <row r="1698" spans="1:18" x14ac:dyDescent="0.2">
      <c r="A1698" t="s">
        <v>8948</v>
      </c>
      <c r="B1698" t="s">
        <v>1</v>
      </c>
      <c r="C1698" t="str">
        <f t="shared" si="130"/>
        <v>Doom</v>
      </c>
      <c r="D1698" t="s">
        <v>8949</v>
      </c>
      <c r="E1698" t="s">
        <v>3091</v>
      </c>
      <c r="F1698" t="str">
        <f t="shared" si="132"/>
        <v>Amy Manson</v>
      </c>
      <c r="G1698" t="s">
        <v>8950</v>
      </c>
      <c r="H1698" t="s">
        <v>2</v>
      </c>
      <c r="I1698" t="str">
        <f t="shared" si="133"/>
        <v>United States</v>
      </c>
      <c r="J1698" t="str">
        <f>TRIM(Table1[[#This Row],[Oldest Country]])</f>
        <v>United States</v>
      </c>
      <c r="K1698" s="17">
        <v>43824</v>
      </c>
      <c r="L1698" s="17" t="str">
        <f t="shared" si="131"/>
        <v>Wed</v>
      </c>
      <c r="M1698" s="17">
        <v>2019</v>
      </c>
      <c r="N1698" t="s">
        <v>154</v>
      </c>
      <c r="O1698" t="s">
        <v>92</v>
      </c>
      <c r="P1698" t="s">
        <v>1017</v>
      </c>
      <c r="Q1698" t="s">
        <v>8951</v>
      </c>
      <c r="R1698" t="str">
        <f t="shared" si="134"/>
        <v>Action &amp; Adventure</v>
      </c>
    </row>
    <row r="1699" spans="1:18" x14ac:dyDescent="0.2">
      <c r="A1699" t="s">
        <v>8952</v>
      </c>
      <c r="B1699" t="s">
        <v>1</v>
      </c>
      <c r="C1699" t="str">
        <f t="shared" si="130"/>
        <v>Fireworks</v>
      </c>
      <c r="D1699" t="s">
        <v>8953</v>
      </c>
      <c r="E1699" t="s">
        <v>8954</v>
      </c>
      <c r="F1699" t="str">
        <f t="shared" si="132"/>
        <v>Yuki Kaji</v>
      </c>
      <c r="G1699" t="s">
        <v>8955</v>
      </c>
      <c r="H1699" t="s">
        <v>172</v>
      </c>
      <c r="I1699" t="str">
        <f t="shared" si="133"/>
        <v>Japan</v>
      </c>
      <c r="J1699" t="str">
        <f>TRIM(Table1[[#This Row],[Oldest Country]])</f>
        <v>Japan</v>
      </c>
      <c r="K1699" s="17">
        <v>43824</v>
      </c>
      <c r="L1699" s="17" t="str">
        <f t="shared" si="131"/>
        <v>Wed</v>
      </c>
      <c r="M1699" s="17">
        <v>2017</v>
      </c>
      <c r="N1699" t="s">
        <v>53</v>
      </c>
      <c r="O1699" t="s">
        <v>18</v>
      </c>
      <c r="P1699" t="s">
        <v>8956</v>
      </c>
      <c r="Q1699" t="s">
        <v>8957</v>
      </c>
      <c r="R1699" t="str">
        <f t="shared" si="134"/>
        <v>Anime Features</v>
      </c>
    </row>
    <row r="1700" spans="1:18" x14ac:dyDescent="0.2">
      <c r="A1700" t="s">
        <v>8958</v>
      </c>
      <c r="B1700" t="s">
        <v>1</v>
      </c>
      <c r="C1700" t="str">
        <f t="shared" si="130"/>
        <v>Grand-Daddy Day Care</v>
      </c>
      <c r="D1700" t="s">
        <v>8959</v>
      </c>
      <c r="E1700" t="s">
        <v>8960</v>
      </c>
      <c r="F1700" t="str">
        <f t="shared" si="132"/>
        <v>Danny Trejo</v>
      </c>
      <c r="G1700" t="s">
        <v>8961</v>
      </c>
      <c r="H1700" t="s">
        <v>2</v>
      </c>
      <c r="I1700" t="str">
        <f t="shared" si="133"/>
        <v>United States</v>
      </c>
      <c r="J1700" t="str">
        <f>TRIM(Table1[[#This Row],[Oldest Country]])</f>
        <v>United States</v>
      </c>
      <c r="K1700" s="17">
        <v>43824</v>
      </c>
      <c r="L1700" s="17" t="str">
        <f t="shared" si="131"/>
        <v>Wed</v>
      </c>
      <c r="M1700" s="17">
        <v>2019</v>
      </c>
      <c r="N1700" t="s">
        <v>3</v>
      </c>
      <c r="O1700" t="s">
        <v>118</v>
      </c>
      <c r="P1700" t="s">
        <v>54</v>
      </c>
      <c r="Q1700" t="s">
        <v>8962</v>
      </c>
      <c r="R1700" t="str">
        <f t="shared" si="134"/>
        <v>Children &amp; Family Movies</v>
      </c>
    </row>
    <row r="1701" spans="1:18" x14ac:dyDescent="0.2">
      <c r="A1701" t="s">
        <v>8963</v>
      </c>
      <c r="B1701" t="s">
        <v>1</v>
      </c>
      <c r="C1701" t="str">
        <f t="shared" si="130"/>
        <v>Jarhead</v>
      </c>
      <c r="D1701" t="s">
        <v>8964</v>
      </c>
      <c r="E1701" t="s">
        <v>2066</v>
      </c>
      <c r="F1701" t="str">
        <f t="shared" si="132"/>
        <v>Amaury Nolasco</v>
      </c>
      <c r="G1701" t="s">
        <v>8965</v>
      </c>
      <c r="H1701" t="s">
        <v>901</v>
      </c>
      <c r="I1701" t="str">
        <f t="shared" si="133"/>
        <v>Israel</v>
      </c>
      <c r="J1701" t="str">
        <f>TRIM(Table1[[#This Row],[Oldest Country]])</f>
        <v>Israel</v>
      </c>
      <c r="K1701" s="17">
        <v>43824</v>
      </c>
      <c r="L1701" s="17" t="str">
        <f t="shared" si="131"/>
        <v>Wed</v>
      </c>
      <c r="M1701" s="17">
        <v>2019</v>
      </c>
      <c r="N1701" t="s">
        <v>154</v>
      </c>
      <c r="O1701" t="s">
        <v>85</v>
      </c>
      <c r="P1701" t="s">
        <v>119</v>
      </c>
      <c r="Q1701" t="s">
        <v>8966</v>
      </c>
      <c r="R1701" t="str">
        <f t="shared" si="134"/>
        <v>Action &amp; Adventure</v>
      </c>
    </row>
    <row r="1702" spans="1:18" x14ac:dyDescent="0.2">
      <c r="A1702" t="s">
        <v>8967</v>
      </c>
      <c r="B1702" t="s">
        <v>1</v>
      </c>
      <c r="C1702" t="str">
        <f t="shared" si="130"/>
        <v>MFKZ</v>
      </c>
      <c r="D1702" t="s">
        <v>8968</v>
      </c>
      <c r="E1702" t="s">
        <v>8969</v>
      </c>
      <c r="F1702" t="str">
        <f t="shared" si="132"/>
        <v>Kenn Michael</v>
      </c>
      <c r="G1702" t="s">
        <v>8970</v>
      </c>
      <c r="H1702" t="s">
        <v>8971</v>
      </c>
      <c r="I1702" t="str">
        <f t="shared" si="133"/>
        <v>France</v>
      </c>
      <c r="J1702" t="str">
        <f>TRIM(Table1[[#This Row],[Oldest Country]])</f>
        <v>France</v>
      </c>
      <c r="K1702" s="17">
        <v>43824</v>
      </c>
      <c r="L1702" s="17" t="str">
        <f t="shared" si="131"/>
        <v>Wed</v>
      </c>
      <c r="M1702" s="17">
        <v>2017</v>
      </c>
      <c r="N1702" t="s">
        <v>154</v>
      </c>
      <c r="O1702" t="s">
        <v>211</v>
      </c>
      <c r="P1702" t="s">
        <v>658</v>
      </c>
      <c r="Q1702" t="s">
        <v>8972</v>
      </c>
      <c r="R1702" t="str">
        <f t="shared" si="134"/>
        <v>Action &amp; Adventure</v>
      </c>
    </row>
    <row r="1703" spans="1:18" x14ac:dyDescent="0.2">
      <c r="A1703" t="s">
        <v>8973</v>
      </c>
      <c r="B1703" t="s">
        <v>1</v>
      </c>
      <c r="C1703" t="str">
        <f t="shared" si="130"/>
        <v>Sweetheart</v>
      </c>
      <c r="D1703" t="s">
        <v>8974</v>
      </c>
      <c r="E1703" t="s">
        <v>2312</v>
      </c>
      <c r="F1703" t="str">
        <f t="shared" si="132"/>
        <v>Kiersey Clemons</v>
      </c>
      <c r="G1703" t="s">
        <v>8975</v>
      </c>
      <c r="H1703" t="s">
        <v>2</v>
      </c>
      <c r="I1703" t="str">
        <f t="shared" si="133"/>
        <v>United States</v>
      </c>
      <c r="J1703" t="str">
        <f>TRIM(Table1[[#This Row],[Oldest Country]])</f>
        <v>United States</v>
      </c>
      <c r="K1703" s="17">
        <v>43824</v>
      </c>
      <c r="L1703" s="17" t="str">
        <f t="shared" si="131"/>
        <v>Wed</v>
      </c>
      <c r="M1703" s="17">
        <v>2019</v>
      </c>
      <c r="N1703" t="s">
        <v>3</v>
      </c>
      <c r="O1703" t="s">
        <v>232</v>
      </c>
      <c r="P1703" t="s">
        <v>8976</v>
      </c>
      <c r="Q1703" t="s">
        <v>8977</v>
      </c>
      <c r="R1703" t="str">
        <f t="shared" si="134"/>
        <v>Horror Movies</v>
      </c>
    </row>
    <row r="1704" spans="1:18" x14ac:dyDescent="0.2">
      <c r="A1704" t="s">
        <v>8978</v>
      </c>
      <c r="B1704" t="s">
        <v>1</v>
      </c>
      <c r="C1704" t="str">
        <f t="shared" si="130"/>
        <v>Como ca√≠do del cielo</v>
      </c>
      <c r="D1704" t="s">
        <v>8979</v>
      </c>
      <c r="E1704" t="s">
        <v>8980</v>
      </c>
      <c r="F1704" t="str">
        <f t="shared" si="132"/>
        <v>Omar Chaparro</v>
      </c>
      <c r="G1704" t="s">
        <v>8981</v>
      </c>
      <c r="H1704" t="s">
        <v>59</v>
      </c>
      <c r="I1704" t="str">
        <f t="shared" si="133"/>
        <v>Mexico</v>
      </c>
      <c r="J1704" t="str">
        <f>TRIM(Table1[[#This Row],[Oldest Country]])</f>
        <v>Mexico</v>
      </c>
      <c r="K1704" s="17">
        <v>43823</v>
      </c>
      <c r="L1704" s="17" t="str">
        <f t="shared" si="131"/>
        <v>Tue</v>
      </c>
      <c r="M1704" s="17">
        <v>2019</v>
      </c>
      <c r="N1704" t="s">
        <v>33</v>
      </c>
      <c r="O1704" t="s">
        <v>297</v>
      </c>
      <c r="P1704" t="s">
        <v>80</v>
      </c>
      <c r="Q1704" t="s">
        <v>8982</v>
      </c>
      <c r="R1704" t="str">
        <f t="shared" si="134"/>
        <v>Comedies</v>
      </c>
    </row>
    <row r="1705" spans="1:18" x14ac:dyDescent="0.2">
      <c r="A1705" t="s">
        <v>8983</v>
      </c>
      <c r="B1705" t="s">
        <v>1</v>
      </c>
      <c r="C1705" t="str">
        <f t="shared" si="130"/>
        <v>John Mulaney &amp; The Sack Lunch Bunch</v>
      </c>
      <c r="D1705" t="s">
        <v>8984</v>
      </c>
      <c r="E1705" t="s">
        <v>8985</v>
      </c>
      <c r="F1705" t="str">
        <f t="shared" si="132"/>
        <v>John Mulaney</v>
      </c>
      <c r="G1705" t="s">
        <v>8986</v>
      </c>
      <c r="H1705" t="s">
        <v>2</v>
      </c>
      <c r="I1705" t="str">
        <f t="shared" si="133"/>
        <v>United States</v>
      </c>
      <c r="J1705" t="str">
        <f>TRIM(Table1[[#This Row],[Oldest Country]])</f>
        <v>United States</v>
      </c>
      <c r="K1705" s="17">
        <v>43823</v>
      </c>
      <c r="L1705" s="17" t="str">
        <f t="shared" si="131"/>
        <v>Tue</v>
      </c>
      <c r="M1705" s="17">
        <v>2019</v>
      </c>
      <c r="N1705" t="s">
        <v>53</v>
      </c>
      <c r="O1705" t="s">
        <v>784</v>
      </c>
      <c r="P1705" t="s">
        <v>54</v>
      </c>
      <c r="Q1705" t="s">
        <v>8987</v>
      </c>
      <c r="R1705" t="str">
        <f t="shared" si="134"/>
        <v>Children &amp; Family Movies</v>
      </c>
    </row>
    <row r="1706" spans="1:18" x14ac:dyDescent="0.2">
      <c r="A1706" t="s">
        <v>8988</v>
      </c>
      <c r="B1706" t="s">
        <v>1</v>
      </c>
      <c r="C1706" t="str">
        <f t="shared" si="130"/>
        <v>Jacob's Ladder</v>
      </c>
      <c r="D1706" t="s">
        <v>8989</v>
      </c>
      <c r="E1706" t="s">
        <v>8990</v>
      </c>
      <c r="F1706" t="str">
        <f t="shared" si="132"/>
        <v>Michael Ealy</v>
      </c>
      <c r="G1706" t="s">
        <v>8991</v>
      </c>
      <c r="H1706" t="s">
        <v>2</v>
      </c>
      <c r="I1706" t="str">
        <f t="shared" si="133"/>
        <v>United States</v>
      </c>
      <c r="J1706" t="str">
        <f>TRIM(Table1[[#This Row],[Oldest Country]])</f>
        <v>United States</v>
      </c>
      <c r="K1706" s="17">
        <v>43821</v>
      </c>
      <c r="L1706" s="17" t="str">
        <f t="shared" si="131"/>
        <v>Sun</v>
      </c>
      <c r="M1706" s="17">
        <v>2019</v>
      </c>
      <c r="N1706" t="s">
        <v>154</v>
      </c>
      <c r="O1706" t="s">
        <v>4</v>
      </c>
      <c r="P1706" t="s">
        <v>61</v>
      </c>
      <c r="Q1706" t="s">
        <v>8992</v>
      </c>
      <c r="R1706" t="str">
        <f t="shared" si="134"/>
        <v>Thrillers</v>
      </c>
    </row>
    <row r="1707" spans="1:18" x14ac:dyDescent="0.2">
      <c r="A1707" t="s">
        <v>8993</v>
      </c>
      <c r="B1707" t="s">
        <v>1</v>
      </c>
      <c r="C1707" t="str">
        <f t="shared" si="130"/>
        <v>Back of the Net</v>
      </c>
      <c r="D1707" t="s">
        <v>8994</v>
      </c>
      <c r="E1707" t="s">
        <v>8995</v>
      </c>
      <c r="F1707" t="str">
        <f t="shared" si="132"/>
        <v>Sofia Wylie</v>
      </c>
      <c r="G1707" t="s">
        <v>8996</v>
      </c>
      <c r="H1707" t="s">
        <v>77</v>
      </c>
      <c r="I1707" t="str">
        <f t="shared" si="133"/>
        <v>Australia</v>
      </c>
      <c r="J1707" t="str">
        <f>TRIM(Table1[[#This Row],[Oldest Country]])</f>
        <v>Australia</v>
      </c>
      <c r="K1707" s="17">
        <v>43820</v>
      </c>
      <c r="L1707" s="17" t="str">
        <f t="shared" si="131"/>
        <v>Sat</v>
      </c>
      <c r="M1707" s="17">
        <v>2019</v>
      </c>
      <c r="N1707" t="s">
        <v>68</v>
      </c>
      <c r="O1707" t="s">
        <v>536</v>
      </c>
      <c r="P1707" t="s">
        <v>1207</v>
      </c>
      <c r="Q1707" t="s">
        <v>8997</v>
      </c>
      <c r="R1707" t="str">
        <f t="shared" si="134"/>
        <v>Children &amp; Family Movies</v>
      </c>
    </row>
    <row r="1708" spans="1:18" x14ac:dyDescent="0.2">
      <c r="A1708" t="s">
        <v>8998</v>
      </c>
      <c r="B1708" t="s">
        <v>1</v>
      </c>
      <c r="C1708" t="str">
        <f t="shared" si="130"/>
        <v>Lost in London</v>
      </c>
      <c r="D1708" t="s">
        <v>8999</v>
      </c>
      <c r="E1708" t="s">
        <v>9000</v>
      </c>
      <c r="F1708" t="str">
        <f t="shared" si="132"/>
        <v>Ime Bishop Umoh</v>
      </c>
      <c r="G1708" t="s">
        <v>9001</v>
      </c>
      <c r="H1708" t="s">
        <v>166</v>
      </c>
      <c r="I1708" t="str">
        <f t="shared" si="133"/>
        <v>Nigeria</v>
      </c>
      <c r="J1708" t="str">
        <f>TRIM(Table1[[#This Row],[Oldest Country]])</f>
        <v>Nigeria</v>
      </c>
      <c r="K1708" s="17">
        <v>43820</v>
      </c>
      <c r="L1708" s="17" t="str">
        <f t="shared" si="131"/>
        <v>Sat</v>
      </c>
      <c r="M1708" s="17">
        <v>2017</v>
      </c>
      <c r="N1708" t="s">
        <v>53</v>
      </c>
      <c r="O1708" t="s">
        <v>536</v>
      </c>
      <c r="P1708" t="s">
        <v>66</v>
      </c>
      <c r="Q1708" t="s">
        <v>9002</v>
      </c>
      <c r="R1708" t="str">
        <f t="shared" si="134"/>
        <v>Comedies</v>
      </c>
    </row>
    <row r="1709" spans="1:18" x14ac:dyDescent="0.2">
      <c r="A1709" t="s">
        <v>9003</v>
      </c>
      <c r="B1709" t="s">
        <v>1</v>
      </c>
      <c r="C1709" t="str">
        <f t="shared" si="130"/>
        <v>Being Mrs Elliot</v>
      </c>
      <c r="D1709" t="s">
        <v>9004</v>
      </c>
      <c r="E1709" t="s">
        <v>7523</v>
      </c>
      <c r="F1709" t="str">
        <f t="shared" si="132"/>
        <v>Omoni Oboli</v>
      </c>
      <c r="G1709" t="s">
        <v>9005</v>
      </c>
      <c r="H1709" t="s">
        <v>166</v>
      </c>
      <c r="I1709" t="str">
        <f t="shared" si="133"/>
        <v>Nigeria</v>
      </c>
      <c r="J1709" t="str">
        <f>TRIM(Table1[[#This Row],[Oldest Country]])</f>
        <v>Nigeria</v>
      </c>
      <c r="K1709" s="17">
        <v>43819</v>
      </c>
      <c r="L1709" s="17" t="str">
        <f t="shared" si="131"/>
        <v>Fri</v>
      </c>
      <c r="M1709" s="17">
        <v>2014</v>
      </c>
      <c r="N1709" t="s">
        <v>33</v>
      </c>
      <c r="O1709" t="s">
        <v>236</v>
      </c>
      <c r="P1709" t="s">
        <v>278</v>
      </c>
      <c r="Q1709" t="s">
        <v>9006</v>
      </c>
      <c r="R1709" t="str">
        <f t="shared" si="134"/>
        <v>Dramas</v>
      </c>
    </row>
    <row r="1710" spans="1:18" x14ac:dyDescent="0.2">
      <c r="A1710" t="s">
        <v>9007</v>
      </c>
      <c r="B1710" t="s">
        <v>1</v>
      </c>
      <c r="C1710" t="str">
        <f t="shared" si="130"/>
        <v>Iyore</v>
      </c>
      <c r="D1710" t="s">
        <v>9008</v>
      </c>
      <c r="E1710" t="s">
        <v>9009</v>
      </c>
      <c r="F1710" t="str">
        <f t="shared" si="132"/>
        <v>Rita Dominic</v>
      </c>
      <c r="G1710" t="s">
        <v>9010</v>
      </c>
      <c r="H1710" t="s">
        <v>166</v>
      </c>
      <c r="I1710" t="str">
        <f t="shared" si="133"/>
        <v>Nigeria</v>
      </c>
      <c r="J1710" t="str">
        <f>TRIM(Table1[[#This Row],[Oldest Country]])</f>
        <v>Nigeria</v>
      </c>
      <c r="K1710" s="17">
        <v>43819</v>
      </c>
      <c r="L1710" s="17" t="str">
        <f t="shared" si="131"/>
        <v>Fri</v>
      </c>
      <c r="M1710" s="17">
        <v>2015</v>
      </c>
      <c r="N1710" t="s">
        <v>53</v>
      </c>
      <c r="O1710" t="s">
        <v>1093</v>
      </c>
      <c r="P1710" t="s">
        <v>278</v>
      </c>
      <c r="Q1710" t="s">
        <v>9011</v>
      </c>
      <c r="R1710" t="str">
        <f t="shared" si="134"/>
        <v>Dramas</v>
      </c>
    </row>
    <row r="1711" spans="1:18" x14ac:dyDescent="0.2">
      <c r="A1711" t="s">
        <v>9012</v>
      </c>
      <c r="B1711" t="s">
        <v>1</v>
      </c>
      <c r="C1711" t="str">
        <f t="shared" si="130"/>
        <v>The Two Popes</v>
      </c>
      <c r="D1711" t="s">
        <v>9013</v>
      </c>
      <c r="E1711" t="s">
        <v>9014</v>
      </c>
      <c r="F1711" t="str">
        <f t="shared" si="132"/>
        <v>Anthony Hopkins</v>
      </c>
      <c r="G1711" t="s">
        <v>9015</v>
      </c>
      <c r="H1711" t="s">
        <v>7803</v>
      </c>
      <c r="I1711" t="str">
        <f t="shared" si="133"/>
        <v>United Kingdom</v>
      </c>
      <c r="J1711" t="str">
        <f>TRIM(Table1[[#This Row],[Oldest Country]])</f>
        <v>United Kingdom</v>
      </c>
      <c r="K1711" s="17">
        <v>43819</v>
      </c>
      <c r="L1711" s="17" t="str">
        <f t="shared" si="131"/>
        <v>Fri</v>
      </c>
      <c r="M1711" s="17">
        <v>2019</v>
      </c>
      <c r="N1711" t="s">
        <v>3</v>
      </c>
      <c r="O1711" t="s">
        <v>1453</v>
      </c>
      <c r="P1711" t="s">
        <v>316</v>
      </c>
      <c r="Q1711" t="s">
        <v>9016</v>
      </c>
      <c r="R1711" t="str">
        <f t="shared" si="134"/>
        <v>Dramas</v>
      </c>
    </row>
    <row r="1712" spans="1:18" x14ac:dyDescent="0.2">
      <c r="A1712" t="s">
        <v>9017</v>
      </c>
      <c r="B1712" t="s">
        <v>1</v>
      </c>
      <c r="C1712" t="str">
        <f t="shared" si="130"/>
        <v>Ronny Chieng</v>
      </c>
      <c r="D1712" t="s">
        <v>9018</v>
      </c>
      <c r="E1712" t="s">
        <v>9019</v>
      </c>
      <c r="F1712" t="str">
        <f t="shared" si="132"/>
        <v>Ronny Chieng</v>
      </c>
      <c r="G1712" t="s">
        <v>9020</v>
      </c>
      <c r="H1712" t="s">
        <v>2</v>
      </c>
      <c r="I1712" t="str">
        <f t="shared" si="133"/>
        <v>United States</v>
      </c>
      <c r="J1712" t="str">
        <f>TRIM(Table1[[#This Row],[Oldest Country]])</f>
        <v>United States</v>
      </c>
      <c r="K1712" s="17">
        <v>43816</v>
      </c>
      <c r="L1712" s="17" t="str">
        <f t="shared" si="131"/>
        <v>Tue</v>
      </c>
      <c r="M1712" s="17">
        <v>2019</v>
      </c>
      <c r="N1712" t="s">
        <v>8</v>
      </c>
      <c r="O1712" t="s">
        <v>370</v>
      </c>
      <c r="P1712" t="s">
        <v>851</v>
      </c>
      <c r="Q1712" t="s">
        <v>9021</v>
      </c>
      <c r="R1712" t="str">
        <f t="shared" si="134"/>
        <v>Stand-Up Comedy</v>
      </c>
    </row>
    <row r="1713" spans="1:18" x14ac:dyDescent="0.2">
      <c r="A1713" t="s">
        <v>9022</v>
      </c>
      <c r="B1713" t="s">
        <v>1</v>
      </c>
      <c r="C1713" t="str">
        <f t="shared" si="130"/>
        <v>Sincerely Yours, Dhaka</v>
      </c>
      <c r="D1713" t="s">
        <v>9023</v>
      </c>
      <c r="E1713" t="s">
        <v>9024</v>
      </c>
      <c r="F1713" t="str">
        <f t="shared" si="132"/>
        <v>Mostafizur Noor Imran</v>
      </c>
      <c r="G1713" t="s">
        <v>9025</v>
      </c>
      <c r="H1713" t="s">
        <v>3711</v>
      </c>
      <c r="I1713" t="str">
        <f t="shared" si="133"/>
        <v>Bangladesh</v>
      </c>
      <c r="J1713" t="str">
        <f>TRIM(Table1[[#This Row],[Oldest Country]])</f>
        <v>Bangladesh</v>
      </c>
      <c r="K1713" s="17">
        <v>43815</v>
      </c>
      <c r="L1713" s="17" t="str">
        <f t="shared" si="131"/>
        <v>Mon</v>
      </c>
      <c r="M1713" s="17">
        <v>2018</v>
      </c>
      <c r="N1713" t="s">
        <v>8</v>
      </c>
      <c r="O1713" t="s">
        <v>687</v>
      </c>
      <c r="P1713" t="s">
        <v>337</v>
      </c>
      <c r="Q1713" t="s">
        <v>9026</v>
      </c>
      <c r="R1713" t="str">
        <f t="shared" si="134"/>
        <v>Comedies</v>
      </c>
    </row>
    <row r="1714" spans="1:18" x14ac:dyDescent="0.2">
      <c r="A1714" t="s">
        <v>9027</v>
      </c>
      <c r="B1714" t="s">
        <v>1</v>
      </c>
      <c r="C1714" t="str">
        <f t="shared" si="130"/>
        <v>The Danish Girl</v>
      </c>
      <c r="D1714" t="s">
        <v>9028</v>
      </c>
      <c r="E1714" t="s">
        <v>6049</v>
      </c>
      <c r="F1714" t="str">
        <f t="shared" si="132"/>
        <v>Eddie Redmayne</v>
      </c>
      <c r="G1714" t="s">
        <v>9029</v>
      </c>
      <c r="H1714" t="s">
        <v>9030</v>
      </c>
      <c r="I1714" t="str">
        <f t="shared" si="133"/>
        <v>United Kingdom</v>
      </c>
      <c r="J1714" t="str">
        <f>TRIM(Table1[[#This Row],[Oldest Country]])</f>
        <v>United Kingdom</v>
      </c>
      <c r="K1714" s="17">
        <v>43815</v>
      </c>
      <c r="L1714" s="17" t="str">
        <f t="shared" si="131"/>
        <v>Mon</v>
      </c>
      <c r="M1714" s="17">
        <v>2015</v>
      </c>
      <c r="N1714" t="s">
        <v>154</v>
      </c>
      <c r="O1714" t="s">
        <v>422</v>
      </c>
      <c r="P1714" t="s">
        <v>26</v>
      </c>
      <c r="Q1714" t="s">
        <v>9031</v>
      </c>
      <c r="R1714" t="str">
        <f t="shared" si="134"/>
        <v>Dramas</v>
      </c>
    </row>
    <row r="1715" spans="1:18" x14ac:dyDescent="0.2">
      <c r="A1715" t="s">
        <v>9032</v>
      </c>
      <c r="B1715" t="s">
        <v>1</v>
      </c>
      <c r="C1715" t="str">
        <f t="shared" si="130"/>
        <v>Bangistan</v>
      </c>
      <c r="D1715" t="s">
        <v>9033</v>
      </c>
      <c r="E1715" t="s">
        <v>9034</v>
      </c>
      <c r="F1715" t="str">
        <f t="shared" si="132"/>
        <v>Riteish Deshmukh</v>
      </c>
      <c r="G1715" t="s">
        <v>9035</v>
      </c>
      <c r="H1715" t="s">
        <v>14</v>
      </c>
      <c r="I1715" t="str">
        <f t="shared" si="133"/>
        <v>India</v>
      </c>
      <c r="J1715" t="str">
        <f>TRIM(Table1[[#This Row],[Oldest Country]])</f>
        <v>India</v>
      </c>
      <c r="K1715" s="17">
        <v>43814</v>
      </c>
      <c r="L1715" s="17" t="str">
        <f t="shared" si="131"/>
        <v>Sun</v>
      </c>
      <c r="M1715" s="17">
        <v>2015</v>
      </c>
      <c r="N1715" t="s">
        <v>33</v>
      </c>
      <c r="O1715" t="s">
        <v>3481</v>
      </c>
      <c r="P1715" t="s">
        <v>250</v>
      </c>
      <c r="Q1715" t="s">
        <v>9036</v>
      </c>
      <c r="R1715" t="str">
        <f t="shared" si="134"/>
        <v>Comedies</v>
      </c>
    </row>
    <row r="1716" spans="1:18" x14ac:dyDescent="0.2">
      <c r="A1716" t="s">
        <v>9037</v>
      </c>
      <c r="B1716" t="s">
        <v>6</v>
      </c>
      <c r="C1716" t="str">
        <f t="shared" si="130"/>
        <v>Crazy, Lovely, Cool</v>
      </c>
      <c r="D1716" t="s">
        <v>9038</v>
      </c>
      <c r="E1716" t="s">
        <v>6620</v>
      </c>
      <c r="F1716" t="str">
        <f t="shared" si="132"/>
        <v>Enyinna Nwigwe</v>
      </c>
      <c r="G1716" t="s">
        <v>9039</v>
      </c>
      <c r="H1716" t="s">
        <v>166</v>
      </c>
      <c r="I1716" t="str">
        <f t="shared" si="133"/>
        <v>Nigeria</v>
      </c>
      <c r="J1716" t="str">
        <f>TRIM(Table1[[#This Row],[Oldest Country]])</f>
        <v>Nigeria</v>
      </c>
      <c r="K1716" s="17">
        <v>43814</v>
      </c>
      <c r="L1716" s="17" t="str">
        <f t="shared" si="131"/>
        <v>Sun</v>
      </c>
      <c r="M1716" s="17">
        <v>2018</v>
      </c>
      <c r="N1716" t="s">
        <v>8</v>
      </c>
      <c r="O1716" t="s">
        <v>12</v>
      </c>
      <c r="P1716" t="s">
        <v>167</v>
      </c>
      <c r="Q1716" t="s">
        <v>9040</v>
      </c>
      <c r="R1716" t="str">
        <f t="shared" si="134"/>
        <v>International TV Shows</v>
      </c>
    </row>
    <row r="1717" spans="1:18" x14ac:dyDescent="0.2">
      <c r="A1717" t="s">
        <v>9041</v>
      </c>
      <c r="B1717" t="s">
        <v>1</v>
      </c>
      <c r="C1717" t="str">
        <f t="shared" si="130"/>
        <v>Dil Chahta Hai</v>
      </c>
      <c r="D1717" t="s">
        <v>9042</v>
      </c>
      <c r="E1717" t="s">
        <v>9043</v>
      </c>
      <c r="F1717" t="str">
        <f t="shared" si="132"/>
        <v>Aamir Khan</v>
      </c>
      <c r="G1717" t="s">
        <v>9044</v>
      </c>
      <c r="H1717" t="s">
        <v>14</v>
      </c>
      <c r="I1717" t="str">
        <f t="shared" si="133"/>
        <v>India</v>
      </c>
      <c r="J1717" t="str">
        <f>TRIM(Table1[[#This Row],[Oldest Country]])</f>
        <v>India</v>
      </c>
      <c r="K1717" s="17">
        <v>43814</v>
      </c>
      <c r="L1717" s="17" t="str">
        <f t="shared" si="131"/>
        <v>Sun</v>
      </c>
      <c r="M1717" s="17">
        <v>2001</v>
      </c>
      <c r="N1717" t="s">
        <v>33</v>
      </c>
      <c r="O1717" t="s">
        <v>3099</v>
      </c>
      <c r="P1717" t="s">
        <v>250</v>
      </c>
      <c r="Q1717" t="s">
        <v>9045</v>
      </c>
      <c r="R1717" t="str">
        <f t="shared" si="134"/>
        <v>Comedies</v>
      </c>
    </row>
    <row r="1718" spans="1:18" x14ac:dyDescent="0.2">
      <c r="A1718" t="s">
        <v>9046</v>
      </c>
      <c r="B1718" t="s">
        <v>1</v>
      </c>
      <c r="C1718" t="str">
        <f t="shared" si="130"/>
        <v>Dil Dhadakne Do</v>
      </c>
      <c r="D1718" t="s">
        <v>9047</v>
      </c>
      <c r="E1718" t="s">
        <v>9048</v>
      </c>
      <c r="F1718" t="str">
        <f t="shared" si="132"/>
        <v>Anil Kapoor</v>
      </c>
      <c r="G1718" t="s">
        <v>9049</v>
      </c>
      <c r="H1718" t="s">
        <v>14</v>
      </c>
      <c r="I1718" t="str">
        <f t="shared" si="133"/>
        <v>India</v>
      </c>
      <c r="J1718" t="str">
        <f>TRIM(Table1[[#This Row],[Oldest Country]])</f>
        <v>India</v>
      </c>
      <c r="K1718" s="17">
        <v>43814</v>
      </c>
      <c r="L1718" s="17" t="str">
        <f t="shared" si="131"/>
        <v>Sun</v>
      </c>
      <c r="M1718" s="17">
        <v>2015</v>
      </c>
      <c r="N1718" t="s">
        <v>8</v>
      </c>
      <c r="O1718" t="s">
        <v>7888</v>
      </c>
      <c r="P1718" t="s">
        <v>250</v>
      </c>
      <c r="Q1718" t="s">
        <v>9050</v>
      </c>
      <c r="R1718" t="str">
        <f t="shared" si="134"/>
        <v>Comedies</v>
      </c>
    </row>
    <row r="1719" spans="1:18" x14ac:dyDescent="0.2">
      <c r="A1719" t="s">
        <v>9051</v>
      </c>
      <c r="B1719" t="s">
        <v>1</v>
      </c>
      <c r="C1719" t="str">
        <f t="shared" si="130"/>
        <v>Don</v>
      </c>
      <c r="D1719" t="s">
        <v>9052</v>
      </c>
      <c r="E1719" t="s">
        <v>9043</v>
      </c>
      <c r="F1719" t="str">
        <f t="shared" si="132"/>
        <v>Shah Rukh Khan</v>
      </c>
      <c r="G1719" t="s">
        <v>9053</v>
      </c>
      <c r="H1719" t="s">
        <v>14</v>
      </c>
      <c r="I1719" t="str">
        <f t="shared" si="133"/>
        <v>India</v>
      </c>
      <c r="J1719" t="str">
        <f>TRIM(Table1[[#This Row],[Oldest Country]])</f>
        <v>India</v>
      </c>
      <c r="K1719" s="17">
        <v>43814</v>
      </c>
      <c r="L1719" s="17" t="str">
        <f t="shared" si="131"/>
        <v>Sun</v>
      </c>
      <c r="M1719" s="17">
        <v>2006</v>
      </c>
      <c r="N1719" t="s">
        <v>33</v>
      </c>
      <c r="O1719" t="s">
        <v>9054</v>
      </c>
      <c r="P1719" t="s">
        <v>483</v>
      </c>
      <c r="Q1719" t="s">
        <v>9055</v>
      </c>
      <c r="R1719" t="str">
        <f t="shared" si="134"/>
        <v>Action &amp; Adventure</v>
      </c>
    </row>
    <row r="1720" spans="1:18" x14ac:dyDescent="0.2">
      <c r="A1720" t="s">
        <v>9056</v>
      </c>
      <c r="B1720" t="s">
        <v>1</v>
      </c>
      <c r="C1720" t="str">
        <f t="shared" si="130"/>
        <v>Don 2</v>
      </c>
      <c r="D1720" t="s">
        <v>9057</v>
      </c>
      <c r="E1720" t="s">
        <v>9043</v>
      </c>
      <c r="F1720" t="str">
        <f t="shared" si="132"/>
        <v>Shah Rukh Khan</v>
      </c>
      <c r="G1720" t="s">
        <v>9058</v>
      </c>
      <c r="H1720" t="s">
        <v>9059</v>
      </c>
      <c r="I1720" t="str">
        <f t="shared" si="133"/>
        <v>India</v>
      </c>
      <c r="J1720" t="str">
        <f>TRIM(Table1[[#This Row],[Oldest Country]])</f>
        <v>India</v>
      </c>
      <c r="K1720" s="17">
        <v>43814</v>
      </c>
      <c r="L1720" s="17" t="str">
        <f t="shared" si="131"/>
        <v>Sun</v>
      </c>
      <c r="M1720" s="17">
        <v>2011</v>
      </c>
      <c r="N1720" t="s">
        <v>33</v>
      </c>
      <c r="O1720" t="s">
        <v>1044</v>
      </c>
      <c r="P1720" t="s">
        <v>720</v>
      </c>
      <c r="Q1720" t="s">
        <v>9060</v>
      </c>
      <c r="R1720" t="str">
        <f t="shared" si="134"/>
        <v>Action &amp; Adventure</v>
      </c>
    </row>
    <row r="1721" spans="1:18" x14ac:dyDescent="0.2">
      <c r="A1721" t="s">
        <v>9061</v>
      </c>
      <c r="B1721" t="s">
        <v>1</v>
      </c>
      <c r="C1721" t="str">
        <f t="shared" si="130"/>
        <v>Fukrey</v>
      </c>
      <c r="D1721" t="s">
        <v>9062</v>
      </c>
      <c r="E1721" t="s">
        <v>9063</v>
      </c>
      <c r="F1721" t="str">
        <f t="shared" si="132"/>
        <v>Pulkit Samrat</v>
      </c>
      <c r="G1721" t="s">
        <v>9064</v>
      </c>
      <c r="H1721" t="s">
        <v>14</v>
      </c>
      <c r="I1721" t="str">
        <f t="shared" si="133"/>
        <v>India</v>
      </c>
      <c r="J1721" t="str">
        <f>TRIM(Table1[[#This Row],[Oldest Country]])</f>
        <v>India</v>
      </c>
      <c r="K1721" s="17">
        <v>43814</v>
      </c>
      <c r="L1721" s="17" t="str">
        <f t="shared" si="131"/>
        <v>Sun</v>
      </c>
      <c r="M1721" s="17">
        <v>2013</v>
      </c>
      <c r="N1721" t="s">
        <v>33</v>
      </c>
      <c r="O1721" t="s">
        <v>675</v>
      </c>
      <c r="P1721" t="s">
        <v>261</v>
      </c>
      <c r="Q1721" t="s">
        <v>9065</v>
      </c>
      <c r="R1721" t="str">
        <f t="shared" si="134"/>
        <v>Action &amp; Adventure</v>
      </c>
    </row>
    <row r="1722" spans="1:18" x14ac:dyDescent="0.2">
      <c r="A1722" t="s">
        <v>9066</v>
      </c>
      <c r="B1722" t="s">
        <v>1</v>
      </c>
      <c r="C1722" t="str">
        <f t="shared" si="130"/>
        <v>Game</v>
      </c>
      <c r="D1722" t="s">
        <v>9067</v>
      </c>
      <c r="E1722" t="s">
        <v>2756</v>
      </c>
      <c r="F1722" t="str">
        <f t="shared" si="132"/>
        <v>Abhishek Bachchan</v>
      </c>
      <c r="G1722" t="s">
        <v>9068</v>
      </c>
      <c r="H1722" t="s">
        <v>14</v>
      </c>
      <c r="I1722" t="str">
        <f t="shared" si="133"/>
        <v>India</v>
      </c>
      <c r="J1722" t="str">
        <f>TRIM(Table1[[#This Row],[Oldest Country]])</f>
        <v>India</v>
      </c>
      <c r="K1722" s="17">
        <v>43814</v>
      </c>
      <c r="L1722" s="17" t="str">
        <f t="shared" si="131"/>
        <v>Sun</v>
      </c>
      <c r="M1722" s="17">
        <v>2011</v>
      </c>
      <c r="N1722" t="s">
        <v>33</v>
      </c>
      <c r="O1722" t="s">
        <v>675</v>
      </c>
      <c r="P1722" t="s">
        <v>266</v>
      </c>
      <c r="Q1722" t="s">
        <v>9069</v>
      </c>
      <c r="R1722" t="str">
        <f t="shared" si="134"/>
        <v>International Movies</v>
      </c>
    </row>
    <row r="1723" spans="1:18" x14ac:dyDescent="0.2">
      <c r="A1723" t="s">
        <v>9070</v>
      </c>
      <c r="B1723" t="s">
        <v>6</v>
      </c>
      <c r="C1723" t="str">
        <f t="shared" si="130"/>
        <v>Girls und Panzer</v>
      </c>
      <c r="D1723" t="s">
        <v>9071</v>
      </c>
      <c r="E1723" t="s">
        <v>9072</v>
      </c>
      <c r="F1723" t="str">
        <f t="shared" si="132"/>
        <v>Mai Fuchigami</v>
      </c>
      <c r="G1723" t="s">
        <v>9073</v>
      </c>
      <c r="H1723" t="s">
        <v>172</v>
      </c>
      <c r="I1723" t="str">
        <f t="shared" si="133"/>
        <v>Japan</v>
      </c>
      <c r="J1723" t="str">
        <f>TRIM(Table1[[#This Row],[Oldest Country]])</f>
        <v>Japan</v>
      </c>
      <c r="K1723" s="17">
        <v>43814</v>
      </c>
      <c r="L1723" s="17" t="str">
        <f t="shared" si="131"/>
        <v>Sun</v>
      </c>
      <c r="M1723" s="17">
        <v>2012</v>
      </c>
      <c r="N1723" t="s">
        <v>53</v>
      </c>
      <c r="O1723" t="s">
        <v>12</v>
      </c>
      <c r="P1723" t="s">
        <v>247</v>
      </c>
      <c r="Q1723" t="s">
        <v>9074</v>
      </c>
      <c r="R1723" t="str">
        <f t="shared" si="134"/>
        <v>Anime Series</v>
      </c>
    </row>
    <row r="1724" spans="1:18" x14ac:dyDescent="0.2">
      <c r="A1724" t="s">
        <v>9075</v>
      </c>
      <c r="B1724" t="s">
        <v>1</v>
      </c>
      <c r="C1724" t="str">
        <f t="shared" si="130"/>
        <v>Honeymoon Travels Pvt. Ltd.</v>
      </c>
      <c r="D1724" t="s">
        <v>9076</v>
      </c>
      <c r="E1724" t="s">
        <v>9077</v>
      </c>
      <c r="F1724" t="str">
        <f t="shared" si="132"/>
        <v>Shabana Azmi</v>
      </c>
      <c r="G1724" t="s">
        <v>9078</v>
      </c>
      <c r="H1724" t="s">
        <v>14</v>
      </c>
      <c r="I1724" t="str">
        <f t="shared" si="133"/>
        <v>India</v>
      </c>
      <c r="J1724" t="str">
        <f>TRIM(Table1[[#This Row],[Oldest Country]])</f>
        <v>India</v>
      </c>
      <c r="K1724" s="17">
        <v>43814</v>
      </c>
      <c r="L1724" s="17" t="str">
        <f t="shared" si="131"/>
        <v>Sun</v>
      </c>
      <c r="M1724" s="17">
        <v>2007</v>
      </c>
      <c r="N1724" t="s">
        <v>33</v>
      </c>
      <c r="O1724" t="s">
        <v>315</v>
      </c>
      <c r="P1724" t="s">
        <v>250</v>
      </c>
      <c r="Q1724" t="s">
        <v>9079</v>
      </c>
      <c r="R1724" t="str">
        <f t="shared" si="134"/>
        <v>Comedies</v>
      </c>
    </row>
    <row r="1725" spans="1:18" x14ac:dyDescent="0.2">
      <c r="A1725" t="s">
        <v>9080</v>
      </c>
      <c r="B1725" t="s">
        <v>1</v>
      </c>
      <c r="C1725" t="str">
        <f t="shared" si="130"/>
        <v>Isoken</v>
      </c>
      <c r="D1725" t="s">
        <v>9081</v>
      </c>
      <c r="E1725" t="s">
        <v>9082</v>
      </c>
      <c r="F1725" t="str">
        <f t="shared" si="132"/>
        <v>Dakore Akande</v>
      </c>
      <c r="G1725" t="s">
        <v>9083</v>
      </c>
      <c r="H1725" t="s">
        <v>166</v>
      </c>
      <c r="I1725" t="str">
        <f t="shared" si="133"/>
        <v>Nigeria</v>
      </c>
      <c r="J1725" t="str">
        <f>TRIM(Table1[[#This Row],[Oldest Country]])</f>
        <v>Nigeria</v>
      </c>
      <c r="K1725" s="17">
        <v>43814</v>
      </c>
      <c r="L1725" s="17" t="str">
        <f t="shared" si="131"/>
        <v>Sun</v>
      </c>
      <c r="M1725" s="17">
        <v>2017</v>
      </c>
      <c r="N1725" t="s">
        <v>33</v>
      </c>
      <c r="O1725" t="s">
        <v>140</v>
      </c>
      <c r="P1725" t="s">
        <v>75</v>
      </c>
      <c r="Q1725" t="s">
        <v>9084</v>
      </c>
      <c r="R1725" t="str">
        <f t="shared" si="134"/>
        <v>Comedies</v>
      </c>
    </row>
    <row r="1726" spans="1:18" x14ac:dyDescent="0.2">
      <c r="A1726" t="s">
        <v>9085</v>
      </c>
      <c r="B1726" t="s">
        <v>1</v>
      </c>
      <c r="C1726" t="str">
        <f t="shared" si="130"/>
        <v>Karthik Calling Karthik</v>
      </c>
      <c r="D1726" t="s">
        <v>9086</v>
      </c>
      <c r="E1726" t="s">
        <v>9087</v>
      </c>
      <c r="F1726" t="str">
        <f t="shared" si="132"/>
        <v>Farhan Akhtar</v>
      </c>
      <c r="G1726" t="s">
        <v>9088</v>
      </c>
      <c r="H1726" t="s">
        <v>14</v>
      </c>
      <c r="I1726" t="str">
        <f t="shared" si="133"/>
        <v>India</v>
      </c>
      <c r="J1726" t="str">
        <f>TRIM(Table1[[#This Row],[Oldest Country]])</f>
        <v>India</v>
      </c>
      <c r="K1726" s="17">
        <v>43814</v>
      </c>
      <c r="L1726" s="17" t="str">
        <f t="shared" si="131"/>
        <v>Sun</v>
      </c>
      <c r="M1726" s="17">
        <v>2010</v>
      </c>
      <c r="N1726" t="s">
        <v>33</v>
      </c>
      <c r="O1726" t="s">
        <v>675</v>
      </c>
      <c r="P1726" t="s">
        <v>109</v>
      </c>
      <c r="Q1726" t="s">
        <v>9089</v>
      </c>
      <c r="R1726" t="str">
        <f t="shared" si="134"/>
        <v>Dramas</v>
      </c>
    </row>
    <row r="1727" spans="1:18" x14ac:dyDescent="0.2">
      <c r="A1727" t="s">
        <v>9090</v>
      </c>
      <c r="B1727" t="s">
        <v>1</v>
      </c>
      <c r="C1727" t="str">
        <f t="shared" si="130"/>
        <v>Lakshya</v>
      </c>
      <c r="D1727" t="s">
        <v>9091</v>
      </c>
      <c r="E1727" t="s">
        <v>9043</v>
      </c>
      <c r="F1727" t="str">
        <f t="shared" si="132"/>
        <v>Amitabh Bachchan</v>
      </c>
      <c r="G1727" t="s">
        <v>9092</v>
      </c>
      <c r="H1727" t="s">
        <v>14</v>
      </c>
      <c r="I1727" t="str">
        <f t="shared" si="133"/>
        <v>India</v>
      </c>
      <c r="J1727" t="str">
        <f>TRIM(Table1[[#This Row],[Oldest Country]])</f>
        <v>India</v>
      </c>
      <c r="K1727" s="17">
        <v>43814</v>
      </c>
      <c r="L1727" s="17" t="str">
        <f t="shared" si="131"/>
        <v>Sun</v>
      </c>
      <c r="M1727" s="17">
        <v>2004</v>
      </c>
      <c r="N1727" t="s">
        <v>53</v>
      </c>
      <c r="O1727" t="s">
        <v>3099</v>
      </c>
      <c r="P1727" t="s">
        <v>111</v>
      </c>
      <c r="Q1727" t="s">
        <v>9093</v>
      </c>
      <c r="R1727" t="str">
        <f t="shared" si="134"/>
        <v>Action &amp; Adventure</v>
      </c>
    </row>
    <row r="1728" spans="1:18" x14ac:dyDescent="0.2">
      <c r="A1728" t="s">
        <v>9094</v>
      </c>
      <c r="B1728" t="s">
        <v>1</v>
      </c>
      <c r="C1728" t="str">
        <f t="shared" si="130"/>
        <v>Luck by Chance</v>
      </c>
      <c r="D1728" t="s">
        <v>9095</v>
      </c>
      <c r="E1728" t="s">
        <v>9048</v>
      </c>
      <c r="F1728" t="str">
        <f t="shared" si="132"/>
        <v>Farhan Akhtar</v>
      </c>
      <c r="G1728" t="s">
        <v>9096</v>
      </c>
      <c r="H1728" t="s">
        <v>14</v>
      </c>
      <c r="I1728" t="str">
        <f t="shared" si="133"/>
        <v>India</v>
      </c>
      <c r="J1728" t="str">
        <f>TRIM(Table1[[#This Row],[Oldest Country]])</f>
        <v>India</v>
      </c>
      <c r="K1728" s="17">
        <v>43814</v>
      </c>
      <c r="L1728" s="17" t="str">
        <f t="shared" si="131"/>
        <v>Sun</v>
      </c>
      <c r="M1728" s="17">
        <v>2009</v>
      </c>
      <c r="N1728" t="s">
        <v>33</v>
      </c>
      <c r="O1728" t="s">
        <v>610</v>
      </c>
      <c r="P1728" t="s">
        <v>278</v>
      </c>
      <c r="Q1728" t="s">
        <v>9097</v>
      </c>
      <c r="R1728" t="str">
        <f t="shared" si="134"/>
        <v>Dramas</v>
      </c>
    </row>
    <row r="1729" spans="1:18" x14ac:dyDescent="0.2">
      <c r="A1729" t="s">
        <v>9098</v>
      </c>
      <c r="B1729" t="s">
        <v>1</v>
      </c>
      <c r="C1729" t="str">
        <f t="shared" si="130"/>
        <v>Potato Potahto</v>
      </c>
      <c r="D1729" t="s">
        <v>9099</v>
      </c>
      <c r="E1729" t="s">
        <v>6553</v>
      </c>
      <c r="F1729" t="str">
        <f t="shared" si="132"/>
        <v>O.C. Ukeje</v>
      </c>
      <c r="G1729" t="s">
        <v>9100</v>
      </c>
      <c r="H1729" t="s">
        <v>6555</v>
      </c>
      <c r="I1729" t="str">
        <f t="shared" si="133"/>
        <v>Ghana</v>
      </c>
      <c r="J1729" t="str">
        <f>TRIM(Table1[[#This Row],[Oldest Country]])</f>
        <v>Ghana</v>
      </c>
      <c r="K1729" s="17">
        <v>43814</v>
      </c>
      <c r="L1729" s="17" t="str">
        <f t="shared" si="131"/>
        <v>Sun</v>
      </c>
      <c r="M1729" s="17">
        <v>2017</v>
      </c>
      <c r="N1729" t="s">
        <v>8</v>
      </c>
      <c r="O1729" t="s">
        <v>41</v>
      </c>
      <c r="P1729" t="s">
        <v>250</v>
      </c>
      <c r="Q1729" t="s">
        <v>9101</v>
      </c>
      <c r="R1729" t="str">
        <f t="shared" si="134"/>
        <v>Comedies</v>
      </c>
    </row>
    <row r="1730" spans="1:18" x14ac:dyDescent="0.2">
      <c r="A1730" t="s">
        <v>9102</v>
      </c>
      <c r="B1730" t="s">
        <v>1</v>
      </c>
      <c r="C1730" t="str">
        <f t="shared" ref="C1730:C1793" si="135">IFERROR(LEFT(D1730, FIND(":", D1730)-1), D1730)</f>
        <v>Rock On!!</v>
      </c>
      <c r="D1730" t="s">
        <v>9103</v>
      </c>
      <c r="E1730" t="s">
        <v>9104</v>
      </c>
      <c r="F1730" t="str">
        <f t="shared" si="132"/>
        <v>Farhan Akhtar</v>
      </c>
      <c r="G1730" t="s">
        <v>9105</v>
      </c>
      <c r="H1730" t="s">
        <v>14</v>
      </c>
      <c r="I1730" t="str">
        <f t="shared" si="133"/>
        <v>India</v>
      </c>
      <c r="J1730" t="str">
        <f>TRIM(Table1[[#This Row],[Oldest Country]])</f>
        <v>India</v>
      </c>
      <c r="K1730" s="17">
        <v>43814</v>
      </c>
      <c r="L1730" s="17" t="str">
        <f t="shared" ref="L1730:L1793" si="136">TEXT(K:K, "DDD")</f>
        <v>Sun</v>
      </c>
      <c r="M1730" s="17">
        <v>2008</v>
      </c>
      <c r="N1730" t="s">
        <v>33</v>
      </c>
      <c r="O1730" t="s">
        <v>894</v>
      </c>
      <c r="P1730" t="s">
        <v>727</v>
      </c>
      <c r="Q1730" t="s">
        <v>9106</v>
      </c>
      <c r="R1730" t="str">
        <f t="shared" si="134"/>
        <v>Dramas</v>
      </c>
    </row>
    <row r="1731" spans="1:18" x14ac:dyDescent="0.2">
      <c r="A1731" t="s">
        <v>9107</v>
      </c>
      <c r="B1731" t="s">
        <v>1</v>
      </c>
      <c r="C1731" t="str">
        <f t="shared" si="135"/>
        <v>Talaash</v>
      </c>
      <c r="D1731" t="s">
        <v>9108</v>
      </c>
      <c r="E1731" t="s">
        <v>9077</v>
      </c>
      <c r="F1731" t="str">
        <f t="shared" ref="F1731:F1794" si="137">IFERROR(LEFT(G1731, FIND(",",G1731)-1),G1731)</f>
        <v>Aamir Khan</v>
      </c>
      <c r="G1731" t="s">
        <v>9109</v>
      </c>
      <c r="H1731" t="s">
        <v>14</v>
      </c>
      <c r="I1731" t="str">
        <f t="shared" ref="I1731:I1794" si="138">IFERROR(LEFT(H1731, FIND(",", H1731) -1), H1731)</f>
        <v>India</v>
      </c>
      <c r="J1731" t="str">
        <f>TRIM(Table1[[#This Row],[Oldest Country]])</f>
        <v>India</v>
      </c>
      <c r="K1731" s="17">
        <v>43814</v>
      </c>
      <c r="L1731" s="17" t="str">
        <f t="shared" si="136"/>
        <v>Sun</v>
      </c>
      <c r="M1731" s="17">
        <v>2012</v>
      </c>
      <c r="N1731" t="s">
        <v>33</v>
      </c>
      <c r="O1731" t="s">
        <v>804</v>
      </c>
      <c r="P1731" t="s">
        <v>109</v>
      </c>
      <c r="Q1731" t="s">
        <v>9110</v>
      </c>
      <c r="R1731" t="str">
        <f t="shared" ref="R1731:R1794" si="139">IFERROR(LEFT(P1731, FIND(",", P1731)-1), P1731)</f>
        <v>Dramas</v>
      </c>
    </row>
    <row r="1732" spans="1:18" x14ac:dyDescent="0.2">
      <c r="A1732" t="s">
        <v>9111</v>
      </c>
      <c r="B1732" t="s">
        <v>1</v>
      </c>
      <c r="C1732" t="str">
        <f t="shared" si="135"/>
        <v>Zindagi Na Milegi Dobara</v>
      </c>
      <c r="D1732" t="s">
        <v>9112</v>
      </c>
      <c r="E1732" t="s">
        <v>9048</v>
      </c>
      <c r="F1732" t="str">
        <f t="shared" si="137"/>
        <v>Hrithik Roshan</v>
      </c>
      <c r="G1732" t="s">
        <v>9113</v>
      </c>
      <c r="H1732" t="s">
        <v>14</v>
      </c>
      <c r="I1732" t="str">
        <f t="shared" si="138"/>
        <v>India</v>
      </c>
      <c r="J1732" t="str">
        <f>TRIM(Table1[[#This Row],[Oldest Country]])</f>
        <v>India</v>
      </c>
      <c r="K1732" s="17">
        <v>43814</v>
      </c>
      <c r="L1732" s="17" t="str">
        <f t="shared" si="136"/>
        <v>Sun</v>
      </c>
      <c r="M1732" s="17">
        <v>2011</v>
      </c>
      <c r="N1732" t="s">
        <v>33</v>
      </c>
      <c r="O1732" t="s">
        <v>405</v>
      </c>
      <c r="P1732" t="s">
        <v>250</v>
      </c>
      <c r="Q1732" t="s">
        <v>9114</v>
      </c>
      <c r="R1732" t="str">
        <f t="shared" si="139"/>
        <v>Comedies</v>
      </c>
    </row>
    <row r="1733" spans="1:18" x14ac:dyDescent="0.2">
      <c r="A1733" t="s">
        <v>9115</v>
      </c>
      <c r="B1733" t="s">
        <v>1</v>
      </c>
      <c r="C1733" t="str">
        <f t="shared" si="135"/>
        <v>6 Underground</v>
      </c>
      <c r="D1733" t="s">
        <v>9116</v>
      </c>
      <c r="E1733" t="s">
        <v>9117</v>
      </c>
      <c r="F1733" t="str">
        <f t="shared" si="137"/>
        <v>Ryan Reynolds</v>
      </c>
      <c r="G1733" t="s">
        <v>9118</v>
      </c>
      <c r="H1733" t="s">
        <v>2</v>
      </c>
      <c r="I1733" t="str">
        <f t="shared" si="138"/>
        <v>United States</v>
      </c>
      <c r="J1733" t="str">
        <f>TRIM(Table1[[#This Row],[Oldest Country]])</f>
        <v>United States</v>
      </c>
      <c r="K1733" s="17">
        <v>43812</v>
      </c>
      <c r="L1733" s="17" t="str">
        <f t="shared" si="136"/>
        <v>Fri</v>
      </c>
      <c r="M1733" s="17">
        <v>2019</v>
      </c>
      <c r="N1733" t="s">
        <v>154</v>
      </c>
      <c r="O1733" t="s">
        <v>635</v>
      </c>
      <c r="P1733" t="s">
        <v>119</v>
      </c>
      <c r="Q1733" t="s">
        <v>9119</v>
      </c>
      <c r="R1733" t="str">
        <f t="shared" si="139"/>
        <v>Action &amp; Adventure</v>
      </c>
    </row>
    <row r="1734" spans="1:18" x14ac:dyDescent="0.2">
      <c r="A1734" t="s">
        <v>9120</v>
      </c>
      <c r="B1734" t="s">
        <v>1</v>
      </c>
      <c r="C1734" t="str">
        <f t="shared" si="135"/>
        <v>A Trip to Jamaica</v>
      </c>
      <c r="D1734" t="s">
        <v>9121</v>
      </c>
      <c r="E1734" t="s">
        <v>1706</v>
      </c>
      <c r="F1734" t="str">
        <f t="shared" si="137"/>
        <v>Ayo Makun</v>
      </c>
      <c r="G1734" t="s">
        <v>9122</v>
      </c>
      <c r="H1734" t="s">
        <v>166</v>
      </c>
      <c r="I1734" t="str">
        <f t="shared" si="138"/>
        <v>Nigeria</v>
      </c>
      <c r="J1734" t="str">
        <f>TRIM(Table1[[#This Row],[Oldest Country]])</f>
        <v>Nigeria</v>
      </c>
      <c r="K1734" s="17">
        <v>43812</v>
      </c>
      <c r="L1734" s="17" t="str">
        <f t="shared" si="136"/>
        <v>Fri</v>
      </c>
      <c r="M1734" s="17">
        <v>2016</v>
      </c>
      <c r="N1734" t="s">
        <v>8</v>
      </c>
      <c r="O1734" t="s">
        <v>173</v>
      </c>
      <c r="P1734" t="s">
        <v>66</v>
      </c>
      <c r="Q1734" t="s">
        <v>9123</v>
      </c>
      <c r="R1734" t="str">
        <f t="shared" si="139"/>
        <v>Comedies</v>
      </c>
    </row>
    <row r="1735" spans="1:18" x14ac:dyDescent="0.2">
      <c r="A1735" t="s">
        <v>9124</v>
      </c>
      <c r="B1735" t="s">
        <v>1</v>
      </c>
      <c r="C1735" t="str">
        <f t="shared" si="135"/>
        <v>My Wife and I</v>
      </c>
      <c r="D1735" t="s">
        <v>9125</v>
      </c>
      <c r="E1735" t="s">
        <v>158</v>
      </c>
      <c r="F1735" t="str">
        <f t="shared" si="137"/>
        <v>Ramsey Nouah</v>
      </c>
      <c r="G1735" t="s">
        <v>9126</v>
      </c>
      <c r="H1735" t="s">
        <v>7</v>
      </c>
      <c r="I1735" t="str">
        <f t="shared" si="138"/>
        <v>South Africa</v>
      </c>
      <c r="J1735" t="str">
        <f>TRIM(Table1[[#This Row],[Oldest Country]])</f>
        <v>South Africa</v>
      </c>
      <c r="K1735" s="17">
        <v>43812</v>
      </c>
      <c r="L1735" s="17" t="str">
        <f t="shared" si="136"/>
        <v>Fri</v>
      </c>
      <c r="M1735" s="17">
        <v>2017</v>
      </c>
      <c r="N1735" t="s">
        <v>8</v>
      </c>
      <c r="O1735" t="s">
        <v>188</v>
      </c>
      <c r="P1735" t="s">
        <v>75</v>
      </c>
      <c r="Q1735" t="s">
        <v>9127</v>
      </c>
      <c r="R1735" t="str">
        <f t="shared" si="139"/>
        <v>Comedies</v>
      </c>
    </row>
    <row r="1736" spans="1:18" x14ac:dyDescent="0.2">
      <c r="A1736" t="s">
        <v>9128</v>
      </c>
      <c r="B1736" t="s">
        <v>1</v>
      </c>
      <c r="C1736" t="str">
        <f t="shared" si="135"/>
        <v>The 9th Precinct</v>
      </c>
      <c r="D1736" t="s">
        <v>9129</v>
      </c>
      <c r="E1736" t="s">
        <v>9130</v>
      </c>
      <c r="F1736" t="str">
        <f t="shared" si="137"/>
        <v>Roy Chiu</v>
      </c>
      <c r="G1736" t="s">
        <v>9131</v>
      </c>
      <c r="H1736" t="s">
        <v>966</v>
      </c>
      <c r="I1736" t="str">
        <f t="shared" si="138"/>
        <v>Taiwan</v>
      </c>
      <c r="J1736" t="str">
        <f>TRIM(Table1[[#This Row],[Oldest Country]])</f>
        <v>Taiwan</v>
      </c>
      <c r="K1736" s="17">
        <v>43812</v>
      </c>
      <c r="L1736" s="17" t="str">
        <f t="shared" si="136"/>
        <v>Fri</v>
      </c>
      <c r="M1736" s="17">
        <v>2019</v>
      </c>
      <c r="N1736" t="s">
        <v>8</v>
      </c>
      <c r="O1736" t="s">
        <v>211</v>
      </c>
      <c r="P1736" t="s">
        <v>266</v>
      </c>
      <c r="Q1736" t="s">
        <v>9132</v>
      </c>
      <c r="R1736" t="str">
        <f t="shared" si="139"/>
        <v>International Movies</v>
      </c>
    </row>
    <row r="1737" spans="1:18" x14ac:dyDescent="0.2">
      <c r="A1737" t="s">
        <v>9133</v>
      </c>
      <c r="B1737" t="s">
        <v>1</v>
      </c>
      <c r="C1737" t="str">
        <f t="shared" si="135"/>
        <v>Jack Whitehall</v>
      </c>
      <c r="D1737" t="s">
        <v>9134</v>
      </c>
      <c r="E1737" t="s">
        <v>9135</v>
      </c>
      <c r="F1737" t="str">
        <f t="shared" si="137"/>
        <v>Jack Whitehall</v>
      </c>
      <c r="G1737" t="s">
        <v>9136</v>
      </c>
      <c r="H1737" t="s">
        <v>32</v>
      </c>
      <c r="I1737" t="str">
        <f t="shared" si="138"/>
        <v>United Kingdom</v>
      </c>
      <c r="J1737" t="str">
        <f>TRIM(Table1[[#This Row],[Oldest Country]])</f>
        <v>United Kingdom</v>
      </c>
      <c r="K1737" s="17">
        <v>43811</v>
      </c>
      <c r="L1737" s="17" t="str">
        <f t="shared" si="136"/>
        <v>Thu</v>
      </c>
      <c r="M1737" s="17">
        <v>2019</v>
      </c>
      <c r="N1737" t="s">
        <v>8</v>
      </c>
      <c r="O1737" t="s">
        <v>1218</v>
      </c>
      <c r="P1737" t="s">
        <v>851</v>
      </c>
      <c r="Q1737" t="s">
        <v>9137</v>
      </c>
      <c r="R1737" t="str">
        <f t="shared" si="139"/>
        <v>Stand-Up Comedy</v>
      </c>
    </row>
    <row r="1738" spans="1:18" x14ac:dyDescent="0.2">
      <c r="A1738" t="s">
        <v>9138</v>
      </c>
      <c r="B1738" t="s">
        <v>1</v>
      </c>
      <c r="C1738" t="str">
        <f t="shared" si="135"/>
        <v>The Sky Is Pink</v>
      </c>
      <c r="D1738" t="s">
        <v>9139</v>
      </c>
      <c r="E1738" t="s">
        <v>9140</v>
      </c>
      <c r="F1738" t="str">
        <f t="shared" si="137"/>
        <v>Rohit Saraf</v>
      </c>
      <c r="G1738" t="s">
        <v>9141</v>
      </c>
      <c r="H1738" t="s">
        <v>9142</v>
      </c>
      <c r="I1738" t="str">
        <f t="shared" si="138"/>
        <v>India</v>
      </c>
      <c r="J1738" t="str">
        <f>TRIM(Table1[[#This Row],[Oldest Country]])</f>
        <v>India</v>
      </c>
      <c r="K1738" s="17">
        <v>43810</v>
      </c>
      <c r="L1738" s="17" t="str">
        <f t="shared" si="136"/>
        <v>Wed</v>
      </c>
      <c r="M1738" s="17">
        <v>2019</v>
      </c>
      <c r="N1738" t="s">
        <v>8</v>
      </c>
      <c r="O1738" t="s">
        <v>323</v>
      </c>
      <c r="P1738" t="s">
        <v>50</v>
      </c>
      <c r="Q1738" t="s">
        <v>9143</v>
      </c>
      <c r="R1738" t="str">
        <f t="shared" si="139"/>
        <v>Dramas</v>
      </c>
    </row>
    <row r="1739" spans="1:18" x14ac:dyDescent="0.2">
      <c r="A1739" t="s">
        <v>9144</v>
      </c>
      <c r="B1739" t="s">
        <v>1</v>
      </c>
      <c r="C1739" t="str">
        <f t="shared" si="135"/>
        <v>Good and Prosperous</v>
      </c>
      <c r="D1739" t="s">
        <v>9145</v>
      </c>
      <c r="E1739" t="s">
        <v>6985</v>
      </c>
      <c r="F1739" t="str">
        <f t="shared" si="137"/>
        <v>Ali Rabee</v>
      </c>
      <c r="G1739" t="s">
        <v>9146</v>
      </c>
      <c r="H1739" t="s">
        <v>1410</v>
      </c>
      <c r="I1739" t="str">
        <f t="shared" si="138"/>
        <v>Egypt</v>
      </c>
      <c r="J1739" t="str">
        <f>TRIM(Table1[[#This Row],[Oldest Country]])</f>
        <v>Egypt</v>
      </c>
      <c r="K1739" s="17">
        <v>43809</v>
      </c>
      <c r="L1739" s="17" t="str">
        <f t="shared" si="136"/>
        <v>Tue</v>
      </c>
      <c r="M1739" s="17">
        <v>2017</v>
      </c>
      <c r="N1739" t="s">
        <v>33</v>
      </c>
      <c r="O1739" t="s">
        <v>495</v>
      </c>
      <c r="P1739" t="s">
        <v>66</v>
      </c>
      <c r="Q1739" t="s">
        <v>9147</v>
      </c>
      <c r="R1739" t="str">
        <f t="shared" si="139"/>
        <v>Comedies</v>
      </c>
    </row>
    <row r="1740" spans="1:18" x14ac:dyDescent="0.2">
      <c r="A1740" t="s">
        <v>9148</v>
      </c>
      <c r="B1740" t="s">
        <v>1</v>
      </c>
      <c r="C1740" t="str">
        <f t="shared" si="135"/>
        <v>Michelle Wolf</v>
      </c>
      <c r="D1740" t="s">
        <v>9149</v>
      </c>
      <c r="E1740" t="s">
        <v>9150</v>
      </c>
      <c r="F1740" t="str">
        <f t="shared" si="137"/>
        <v>Michelle Wolf</v>
      </c>
      <c r="G1740" t="s">
        <v>9151</v>
      </c>
      <c r="H1740" t="s">
        <v>2</v>
      </c>
      <c r="I1740" t="str">
        <f t="shared" si="138"/>
        <v>United States</v>
      </c>
      <c r="J1740" t="str">
        <f>TRIM(Table1[[#This Row],[Oldest Country]])</f>
        <v>United States</v>
      </c>
      <c r="K1740" s="17">
        <v>43809</v>
      </c>
      <c r="L1740" s="17" t="str">
        <f t="shared" si="136"/>
        <v>Tue</v>
      </c>
      <c r="M1740" s="17">
        <v>2019</v>
      </c>
      <c r="N1740" t="s">
        <v>8</v>
      </c>
      <c r="O1740" t="s">
        <v>1982</v>
      </c>
      <c r="P1740" t="s">
        <v>851</v>
      </c>
      <c r="Q1740" t="s">
        <v>9152</v>
      </c>
      <c r="R1740" t="str">
        <f t="shared" si="139"/>
        <v>Stand-Up Comedy</v>
      </c>
    </row>
    <row r="1741" spans="1:18" x14ac:dyDescent="0.2">
      <c r="A1741" t="s">
        <v>9153</v>
      </c>
      <c r="B1741" t="s">
        <v>1</v>
      </c>
      <c r="C1741" t="str">
        <f t="shared" si="135"/>
        <v>A Family Reunion Christmas</v>
      </c>
      <c r="D1741" t="s">
        <v>9154</v>
      </c>
      <c r="E1741" t="s">
        <v>9155</v>
      </c>
      <c r="F1741" t="str">
        <f t="shared" si="137"/>
        <v>Loretta Devine</v>
      </c>
      <c r="G1741" t="s">
        <v>9156</v>
      </c>
      <c r="H1741" t="s">
        <v>2</v>
      </c>
      <c r="I1741" t="str">
        <f t="shared" si="138"/>
        <v>United States</v>
      </c>
      <c r="J1741" t="str">
        <f>TRIM(Table1[[#This Row],[Oldest Country]])</f>
        <v>United States</v>
      </c>
      <c r="K1741" s="17">
        <v>43808</v>
      </c>
      <c r="L1741" s="17" t="str">
        <f t="shared" si="136"/>
        <v>Mon</v>
      </c>
      <c r="M1741" s="17">
        <v>2019</v>
      </c>
      <c r="N1741" t="s">
        <v>53</v>
      </c>
      <c r="O1741" t="s">
        <v>2276</v>
      </c>
      <c r="P1741" t="s">
        <v>54</v>
      </c>
      <c r="Q1741" t="s">
        <v>9157</v>
      </c>
      <c r="R1741" t="str">
        <f t="shared" si="139"/>
        <v>Children &amp; Family Movies</v>
      </c>
    </row>
    <row r="1742" spans="1:18" x14ac:dyDescent="0.2">
      <c r="A1742" t="s">
        <v>9158</v>
      </c>
      <c r="B1742" t="s">
        <v>1</v>
      </c>
      <c r="C1742" t="str">
        <f t="shared" si="135"/>
        <v>It Comes at Night</v>
      </c>
      <c r="D1742" t="s">
        <v>9159</v>
      </c>
      <c r="E1742" t="s">
        <v>9160</v>
      </c>
      <c r="F1742" t="str">
        <f t="shared" si="137"/>
        <v>Joel Edgerton</v>
      </c>
      <c r="G1742" t="s">
        <v>9161</v>
      </c>
      <c r="H1742" t="s">
        <v>2</v>
      </c>
      <c r="I1742" t="str">
        <f t="shared" si="138"/>
        <v>United States</v>
      </c>
      <c r="J1742" t="str">
        <f>TRIM(Table1[[#This Row],[Oldest Country]])</f>
        <v>United States</v>
      </c>
      <c r="K1742" s="17">
        <v>43808</v>
      </c>
      <c r="L1742" s="17" t="str">
        <f t="shared" si="136"/>
        <v>Mon</v>
      </c>
      <c r="M1742" s="17">
        <v>2017</v>
      </c>
      <c r="N1742" t="s">
        <v>154</v>
      </c>
      <c r="O1742" t="s">
        <v>276</v>
      </c>
      <c r="P1742" t="s">
        <v>3393</v>
      </c>
      <c r="Q1742" t="s">
        <v>9162</v>
      </c>
      <c r="R1742" t="str">
        <f t="shared" si="139"/>
        <v>Horror Movies</v>
      </c>
    </row>
    <row r="1743" spans="1:18" x14ac:dyDescent="0.2">
      <c r="A1743" t="s">
        <v>9163</v>
      </c>
      <c r="B1743" t="s">
        <v>1</v>
      </c>
      <c r="C1743" t="str">
        <f t="shared" si="135"/>
        <v>Saaho</v>
      </c>
      <c r="D1743" t="s">
        <v>9164</v>
      </c>
      <c r="E1743" t="s">
        <v>9165</v>
      </c>
      <c r="F1743" t="str">
        <f t="shared" si="137"/>
        <v>Prabhas</v>
      </c>
      <c r="G1743" t="s">
        <v>9166</v>
      </c>
      <c r="H1743" t="s">
        <v>14</v>
      </c>
      <c r="I1743" t="str">
        <f t="shared" si="138"/>
        <v>India</v>
      </c>
      <c r="J1743" t="str">
        <f>TRIM(Table1[[#This Row],[Oldest Country]])</f>
        <v>India</v>
      </c>
      <c r="K1743" s="17">
        <v>43807</v>
      </c>
      <c r="L1743" s="17" t="str">
        <f t="shared" si="136"/>
        <v>Sun</v>
      </c>
      <c r="M1743" s="17">
        <v>2019</v>
      </c>
      <c r="N1743" t="s">
        <v>33</v>
      </c>
      <c r="O1743" t="s">
        <v>7982</v>
      </c>
      <c r="P1743" t="s">
        <v>483</v>
      </c>
      <c r="Q1743" t="s">
        <v>9167</v>
      </c>
      <c r="R1743" t="str">
        <f t="shared" si="139"/>
        <v>Action &amp; Adventure</v>
      </c>
    </row>
    <row r="1744" spans="1:18" x14ac:dyDescent="0.2">
      <c r="A1744" t="s">
        <v>9168</v>
      </c>
      <c r="B1744" t="s">
        <v>1</v>
      </c>
      <c r="C1744" t="str">
        <f t="shared" si="135"/>
        <v>Nothing to Lose 2</v>
      </c>
      <c r="D1744" t="s">
        <v>9169</v>
      </c>
      <c r="E1744" t="s">
        <v>9170</v>
      </c>
      <c r="F1744" t="str">
        <f t="shared" si="137"/>
        <v>Petr√¥nio Gontijo</v>
      </c>
      <c r="G1744" t="s">
        <v>9171</v>
      </c>
      <c r="H1744" t="s">
        <v>929</v>
      </c>
      <c r="I1744" t="str">
        <f t="shared" si="138"/>
        <v>Brazil</v>
      </c>
      <c r="J1744" t="str">
        <f>TRIM(Table1[[#This Row],[Oldest Country]])</f>
        <v>Brazil</v>
      </c>
      <c r="K1744" s="17">
        <v>43806</v>
      </c>
      <c r="L1744" s="17" t="str">
        <f t="shared" si="136"/>
        <v>Sat</v>
      </c>
      <c r="M1744" s="17">
        <v>2019</v>
      </c>
      <c r="N1744" t="s">
        <v>3</v>
      </c>
      <c r="O1744" t="s">
        <v>92</v>
      </c>
      <c r="P1744" t="s">
        <v>1541</v>
      </c>
      <c r="Q1744" t="s">
        <v>9172</v>
      </c>
      <c r="R1744" t="str">
        <f t="shared" si="139"/>
        <v>Dramas</v>
      </c>
    </row>
    <row r="1745" spans="1:18" x14ac:dyDescent="0.2">
      <c r="A1745" t="s">
        <v>9173</v>
      </c>
      <c r="B1745" t="s">
        <v>1</v>
      </c>
      <c r="C1745" t="str">
        <f t="shared" si="135"/>
        <v>Banana Island Ghost</v>
      </c>
      <c r="D1745" t="s">
        <v>9174</v>
      </c>
      <c r="E1745" t="s">
        <v>3007</v>
      </c>
      <c r="F1745" t="str">
        <f t="shared" si="137"/>
        <v>Chigul</v>
      </c>
      <c r="G1745" t="s">
        <v>9175</v>
      </c>
      <c r="H1745" t="s">
        <v>166</v>
      </c>
      <c r="I1745" t="str">
        <f t="shared" si="138"/>
        <v>Nigeria</v>
      </c>
      <c r="J1745" t="str">
        <f>TRIM(Table1[[#This Row],[Oldest Country]])</f>
        <v>Nigeria</v>
      </c>
      <c r="K1745" s="17">
        <v>43805</v>
      </c>
      <c r="L1745" s="17" t="str">
        <f t="shared" si="136"/>
        <v>Fri</v>
      </c>
      <c r="M1745" s="17">
        <v>2017</v>
      </c>
      <c r="N1745" t="s">
        <v>33</v>
      </c>
      <c r="O1745" t="s">
        <v>368</v>
      </c>
      <c r="P1745" t="s">
        <v>66</v>
      </c>
      <c r="Q1745" t="s">
        <v>9176</v>
      </c>
      <c r="R1745" t="str">
        <f t="shared" si="139"/>
        <v>Comedies</v>
      </c>
    </row>
    <row r="1746" spans="1:18" x14ac:dyDescent="0.2">
      <c r="A1746" t="s">
        <v>9177</v>
      </c>
      <c r="B1746" t="s">
        <v>1</v>
      </c>
      <c r="C1746" t="str">
        <f t="shared" si="135"/>
        <v>Marriage Story</v>
      </c>
      <c r="D1746" t="s">
        <v>9178</v>
      </c>
      <c r="E1746" t="s">
        <v>9179</v>
      </c>
      <c r="F1746" t="str">
        <f t="shared" si="137"/>
        <v>Scarlett Johansson</v>
      </c>
      <c r="G1746" t="s">
        <v>9180</v>
      </c>
      <c r="H1746" t="s">
        <v>283</v>
      </c>
      <c r="I1746" t="str">
        <f t="shared" si="138"/>
        <v>United Kingdom</v>
      </c>
      <c r="J1746" t="str">
        <f>TRIM(Table1[[#This Row],[Oldest Country]])</f>
        <v>United Kingdom</v>
      </c>
      <c r="K1746" s="17">
        <v>43805</v>
      </c>
      <c r="L1746" s="17" t="str">
        <f t="shared" si="136"/>
        <v>Fri</v>
      </c>
      <c r="M1746" s="17">
        <v>2019</v>
      </c>
      <c r="N1746" t="s">
        <v>154</v>
      </c>
      <c r="O1746" t="s">
        <v>1810</v>
      </c>
      <c r="P1746" t="s">
        <v>316</v>
      </c>
      <c r="Q1746" t="s">
        <v>9181</v>
      </c>
      <c r="R1746" t="str">
        <f t="shared" si="139"/>
        <v>Dramas</v>
      </c>
    </row>
    <row r="1747" spans="1:18" x14ac:dyDescent="0.2">
      <c r="A1747" t="s">
        <v>9182</v>
      </c>
      <c r="B1747" t="s">
        <v>1</v>
      </c>
      <c r="C1747" t="str">
        <f t="shared" si="135"/>
        <v>No Game No Life</v>
      </c>
      <c r="D1747" t="s">
        <v>9183</v>
      </c>
      <c r="E1747" t="s">
        <v>9184</v>
      </c>
      <c r="F1747" t="str">
        <f t="shared" si="137"/>
        <v>Yoshitsugu Matsuoka</v>
      </c>
      <c r="G1747" t="s">
        <v>9185</v>
      </c>
      <c r="H1747" t="s">
        <v>172</v>
      </c>
      <c r="I1747" t="str">
        <f t="shared" si="138"/>
        <v>Japan</v>
      </c>
      <c r="J1747" t="str">
        <f>TRIM(Table1[[#This Row],[Oldest Country]])</f>
        <v>Japan</v>
      </c>
      <c r="K1747" s="17">
        <v>43805</v>
      </c>
      <c r="L1747" s="17" t="str">
        <f t="shared" si="136"/>
        <v>Fri</v>
      </c>
      <c r="M1747" s="17">
        <v>2017</v>
      </c>
      <c r="N1747" t="s">
        <v>8</v>
      </c>
      <c r="O1747" t="s">
        <v>100</v>
      </c>
      <c r="P1747" t="s">
        <v>174</v>
      </c>
      <c r="Q1747" t="s">
        <v>9186</v>
      </c>
      <c r="R1747" t="str">
        <f t="shared" si="139"/>
        <v>Action &amp; Adventure</v>
      </c>
    </row>
    <row r="1748" spans="1:18" x14ac:dyDescent="0.2">
      <c r="A1748" t="s">
        <v>9187</v>
      </c>
      <c r="B1748" t="s">
        <v>1</v>
      </c>
      <c r="C1748" t="str">
        <f t="shared" si="135"/>
        <v>Slow Country</v>
      </c>
      <c r="D1748" t="s">
        <v>9188</v>
      </c>
      <c r="E1748" t="s">
        <v>9189</v>
      </c>
      <c r="F1748" t="str">
        <f t="shared" si="137"/>
        <v>Ivie Okujaye</v>
      </c>
      <c r="G1748" t="s">
        <v>9190</v>
      </c>
      <c r="H1748" t="s">
        <v>166</v>
      </c>
      <c r="I1748" t="str">
        <f t="shared" si="138"/>
        <v>Nigeria</v>
      </c>
      <c r="J1748" t="str">
        <f>TRIM(Table1[[#This Row],[Oldest Country]])</f>
        <v>Nigeria</v>
      </c>
      <c r="K1748" s="17">
        <v>43805</v>
      </c>
      <c r="L1748" s="17" t="str">
        <f t="shared" si="136"/>
        <v>Fri</v>
      </c>
      <c r="M1748" s="17">
        <v>2017</v>
      </c>
      <c r="N1748" t="s">
        <v>8</v>
      </c>
      <c r="O1748" t="s">
        <v>155</v>
      </c>
      <c r="P1748" t="s">
        <v>50</v>
      </c>
      <c r="Q1748" t="s">
        <v>9191</v>
      </c>
      <c r="R1748" t="str">
        <f t="shared" si="139"/>
        <v>Dramas</v>
      </c>
    </row>
    <row r="1749" spans="1:18" x14ac:dyDescent="0.2">
      <c r="A1749" t="s">
        <v>9192</v>
      </c>
      <c r="B1749" t="s">
        <v>6</v>
      </c>
      <c r="C1749" t="str">
        <f t="shared" si="135"/>
        <v>The Chosen One</v>
      </c>
      <c r="D1749" t="s">
        <v>9193</v>
      </c>
      <c r="E1749" t="s">
        <v>9194</v>
      </c>
      <c r="F1749" t="str">
        <f t="shared" si="137"/>
        <v>Paloma Bernardi</v>
      </c>
      <c r="G1749" t="s">
        <v>9195</v>
      </c>
      <c r="H1749" t="s">
        <v>929</v>
      </c>
      <c r="I1749" t="str">
        <f t="shared" si="138"/>
        <v>Brazil</v>
      </c>
      <c r="J1749" t="str">
        <f>TRIM(Table1[[#This Row],[Oldest Country]])</f>
        <v>Brazil</v>
      </c>
      <c r="K1749" s="17">
        <v>43805</v>
      </c>
      <c r="L1749" s="17" t="str">
        <f t="shared" si="136"/>
        <v>Fri</v>
      </c>
      <c r="M1749" s="17">
        <v>2019</v>
      </c>
      <c r="N1749" t="s">
        <v>8</v>
      </c>
      <c r="O1749" t="s">
        <v>9</v>
      </c>
      <c r="P1749" t="s">
        <v>10</v>
      </c>
      <c r="Q1749" t="s">
        <v>9196</v>
      </c>
      <c r="R1749" t="str">
        <f t="shared" si="139"/>
        <v>International TV Shows</v>
      </c>
    </row>
    <row r="1750" spans="1:18" x14ac:dyDescent="0.2">
      <c r="A1750" t="s">
        <v>9197</v>
      </c>
      <c r="B1750" t="s">
        <v>1</v>
      </c>
      <c r="C1750" t="str">
        <f t="shared" si="135"/>
        <v>Wives on Strike</v>
      </c>
      <c r="D1750" t="s">
        <v>9198</v>
      </c>
      <c r="E1750" t="s">
        <v>7523</v>
      </c>
      <c r="F1750" t="str">
        <f t="shared" si="137"/>
        <v>Omoni Oboli</v>
      </c>
      <c r="G1750" t="s">
        <v>9199</v>
      </c>
      <c r="H1750" t="s">
        <v>166</v>
      </c>
      <c r="I1750" t="str">
        <f t="shared" si="138"/>
        <v>Nigeria</v>
      </c>
      <c r="J1750" t="str">
        <f>TRIM(Table1[[#This Row],[Oldest Country]])</f>
        <v>Nigeria</v>
      </c>
      <c r="K1750" s="17">
        <v>43805</v>
      </c>
      <c r="L1750" s="17" t="str">
        <f t="shared" si="136"/>
        <v>Fri</v>
      </c>
      <c r="M1750" s="17">
        <v>2016</v>
      </c>
      <c r="N1750" t="s">
        <v>33</v>
      </c>
      <c r="O1750" t="s">
        <v>276</v>
      </c>
      <c r="P1750" t="s">
        <v>250</v>
      </c>
      <c r="Q1750" t="s">
        <v>9200</v>
      </c>
      <c r="R1750" t="str">
        <f t="shared" si="139"/>
        <v>Comedies</v>
      </c>
    </row>
    <row r="1751" spans="1:18" x14ac:dyDescent="0.2">
      <c r="A1751" t="s">
        <v>9201</v>
      </c>
      <c r="B1751" t="s">
        <v>1</v>
      </c>
      <c r="C1751" t="str">
        <f t="shared" si="135"/>
        <v>Wives on Strike</v>
      </c>
      <c r="D1751" t="s">
        <v>9202</v>
      </c>
      <c r="E1751" t="s">
        <v>7523</v>
      </c>
      <c r="F1751" t="str">
        <f t="shared" si="137"/>
        <v>Uche Jumbo</v>
      </c>
      <c r="G1751" t="s">
        <v>9203</v>
      </c>
      <c r="H1751" t="s">
        <v>6622</v>
      </c>
      <c r="I1751" t="str">
        <f t="shared" si="138"/>
        <v>United Kingdom</v>
      </c>
      <c r="J1751" t="str">
        <f>TRIM(Table1[[#This Row],[Oldest Country]])</f>
        <v>United Kingdom</v>
      </c>
      <c r="K1751" s="17">
        <v>43805</v>
      </c>
      <c r="L1751" s="17" t="str">
        <f t="shared" si="136"/>
        <v>Fri</v>
      </c>
      <c r="M1751" s="17">
        <v>2017</v>
      </c>
      <c r="N1751" t="s">
        <v>53</v>
      </c>
      <c r="O1751" t="s">
        <v>202</v>
      </c>
      <c r="P1751" t="s">
        <v>250</v>
      </c>
      <c r="Q1751" t="s">
        <v>9204</v>
      </c>
      <c r="R1751" t="str">
        <f t="shared" si="139"/>
        <v>Comedies</v>
      </c>
    </row>
    <row r="1752" spans="1:18" x14ac:dyDescent="0.2">
      <c r="A1752" t="s">
        <v>9205</v>
      </c>
      <c r="B1752" t="s">
        <v>1</v>
      </c>
      <c r="C1752" t="str">
        <f t="shared" si="135"/>
        <v>A Christmas Prince</v>
      </c>
      <c r="D1752" t="s">
        <v>9206</v>
      </c>
      <c r="E1752" t="s">
        <v>9207</v>
      </c>
      <c r="F1752" t="str">
        <f t="shared" si="137"/>
        <v>Rose McIver</v>
      </c>
      <c r="G1752" t="s">
        <v>9208</v>
      </c>
      <c r="H1752" t="s">
        <v>2</v>
      </c>
      <c r="I1752" t="str">
        <f t="shared" si="138"/>
        <v>United States</v>
      </c>
      <c r="J1752" t="str">
        <f>TRIM(Table1[[#This Row],[Oldest Country]])</f>
        <v>United States</v>
      </c>
      <c r="K1752" s="17">
        <v>43804</v>
      </c>
      <c r="L1752" s="17" t="str">
        <f t="shared" si="136"/>
        <v>Thu</v>
      </c>
      <c r="M1752" s="17">
        <v>2019</v>
      </c>
      <c r="N1752" t="s">
        <v>53</v>
      </c>
      <c r="O1752" t="s">
        <v>216</v>
      </c>
      <c r="P1752" t="s">
        <v>7437</v>
      </c>
      <c r="Q1752" t="s">
        <v>9209</v>
      </c>
      <c r="R1752" t="str">
        <f t="shared" si="139"/>
        <v>Children &amp; Family Movies</v>
      </c>
    </row>
    <row r="1753" spans="1:18" x14ac:dyDescent="0.2">
      <c r="A1753" t="s">
        <v>9210</v>
      </c>
      <c r="B1753" t="s">
        <v>1</v>
      </c>
      <c r="C1753" t="str">
        <f t="shared" si="135"/>
        <v>Tiffany Haddish</v>
      </c>
      <c r="D1753" t="s">
        <v>9211</v>
      </c>
      <c r="E1753" t="s">
        <v>9212</v>
      </c>
      <c r="F1753" t="str">
        <f t="shared" si="137"/>
        <v>Tiffany Haddish</v>
      </c>
      <c r="G1753" t="s">
        <v>7839</v>
      </c>
      <c r="H1753" t="s">
        <v>2</v>
      </c>
      <c r="I1753" t="str">
        <f t="shared" si="138"/>
        <v>United States</v>
      </c>
      <c r="J1753" t="str">
        <f>TRIM(Table1[[#This Row],[Oldest Country]])</f>
        <v>United States</v>
      </c>
      <c r="K1753" s="17">
        <v>43802</v>
      </c>
      <c r="L1753" s="17" t="str">
        <f t="shared" si="136"/>
        <v>Tue</v>
      </c>
      <c r="M1753" s="17">
        <v>2019</v>
      </c>
      <c r="N1753" t="s">
        <v>8</v>
      </c>
      <c r="O1753" t="s">
        <v>8804</v>
      </c>
      <c r="P1753" t="s">
        <v>851</v>
      </c>
      <c r="Q1753" t="s">
        <v>9213</v>
      </c>
      <c r="R1753" t="str">
        <f t="shared" si="139"/>
        <v>Stand-Up Comedy</v>
      </c>
    </row>
    <row r="1754" spans="1:18" x14ac:dyDescent="0.2">
      <c r="A1754" t="s">
        <v>9214</v>
      </c>
      <c r="B1754" t="s">
        <v>1</v>
      </c>
      <c r="C1754" t="str">
        <f t="shared" si="135"/>
        <v>A Cinderella Story</v>
      </c>
      <c r="D1754" t="s">
        <v>9215</v>
      </c>
      <c r="E1754" t="s">
        <v>9216</v>
      </c>
      <c r="F1754" t="str">
        <f t="shared" si="137"/>
        <v>Laura Marano</v>
      </c>
      <c r="G1754" t="s">
        <v>9217</v>
      </c>
      <c r="H1754" t="s">
        <v>2</v>
      </c>
      <c r="I1754" t="str">
        <f t="shared" si="138"/>
        <v>United States</v>
      </c>
      <c r="J1754" t="str">
        <f>TRIM(Table1[[#This Row],[Oldest Country]])</f>
        <v>United States</v>
      </c>
      <c r="K1754" s="17">
        <v>43800</v>
      </c>
      <c r="L1754" s="17" t="str">
        <f t="shared" si="136"/>
        <v>Sun</v>
      </c>
      <c r="M1754" s="17">
        <v>2019</v>
      </c>
      <c r="N1754" t="s">
        <v>17</v>
      </c>
      <c r="O1754" t="s">
        <v>536</v>
      </c>
      <c r="P1754" t="s">
        <v>793</v>
      </c>
      <c r="Q1754" t="s">
        <v>9218</v>
      </c>
      <c r="R1754" t="str">
        <f t="shared" si="139"/>
        <v>Children &amp; Family Movies</v>
      </c>
    </row>
    <row r="1755" spans="1:18" x14ac:dyDescent="0.2">
      <c r="A1755" t="s">
        <v>9219</v>
      </c>
      <c r="B1755" t="s">
        <v>1</v>
      </c>
      <c r="C1755" t="str">
        <f t="shared" si="135"/>
        <v>Baby Dolls</v>
      </c>
      <c r="D1755" t="s">
        <v>9220</v>
      </c>
      <c r="E1755" t="s">
        <v>9221</v>
      </c>
      <c r="F1755" t="str">
        <f t="shared" si="137"/>
        <v>Nirmal Rishi</v>
      </c>
      <c r="G1755" t="s">
        <v>9222</v>
      </c>
      <c r="H1755" t="s">
        <v>14</v>
      </c>
      <c r="I1755" t="str">
        <f t="shared" si="138"/>
        <v>India</v>
      </c>
      <c r="J1755" t="str">
        <f>TRIM(Table1[[#This Row],[Oldest Country]])</f>
        <v>India</v>
      </c>
      <c r="K1755" s="17">
        <v>43800</v>
      </c>
      <c r="L1755" s="17" t="str">
        <f t="shared" si="136"/>
        <v>Sun</v>
      </c>
      <c r="M1755" s="17">
        <v>2019</v>
      </c>
      <c r="N1755" t="s">
        <v>53</v>
      </c>
      <c r="O1755" t="s">
        <v>49</v>
      </c>
      <c r="P1755" t="s">
        <v>75</v>
      </c>
      <c r="Q1755" t="s">
        <v>9223</v>
      </c>
      <c r="R1755" t="str">
        <f t="shared" si="139"/>
        <v>Comedies</v>
      </c>
    </row>
    <row r="1756" spans="1:18" x14ac:dyDescent="0.2">
      <c r="A1756" t="s">
        <v>9224</v>
      </c>
      <c r="B1756" t="s">
        <v>1</v>
      </c>
      <c r="C1756" t="str">
        <f t="shared" si="135"/>
        <v>Cut Bank</v>
      </c>
      <c r="D1756" t="s">
        <v>9225</v>
      </c>
      <c r="E1756" t="s">
        <v>9226</v>
      </c>
      <c r="F1756" t="str">
        <f t="shared" si="137"/>
        <v>Liam Hemsworth</v>
      </c>
      <c r="G1756" t="s">
        <v>9227</v>
      </c>
      <c r="H1756" t="s">
        <v>2</v>
      </c>
      <c r="I1756" t="str">
        <f t="shared" si="138"/>
        <v>United States</v>
      </c>
      <c r="J1756" t="str">
        <f>TRIM(Table1[[#This Row],[Oldest Country]])</f>
        <v>United States</v>
      </c>
      <c r="K1756" s="17">
        <v>43800</v>
      </c>
      <c r="L1756" s="17" t="str">
        <f t="shared" si="136"/>
        <v>Sun</v>
      </c>
      <c r="M1756" s="17">
        <v>2014</v>
      </c>
      <c r="N1756" t="s">
        <v>154</v>
      </c>
      <c r="O1756" t="s">
        <v>202</v>
      </c>
      <c r="P1756" t="s">
        <v>164</v>
      </c>
      <c r="Q1756" t="s">
        <v>9228</v>
      </c>
      <c r="R1756" t="str">
        <f t="shared" si="139"/>
        <v>Dramas</v>
      </c>
    </row>
    <row r="1757" spans="1:18" x14ac:dyDescent="0.2">
      <c r="A1757" t="s">
        <v>9229</v>
      </c>
      <c r="B1757" t="s">
        <v>1</v>
      </c>
      <c r="C1757" t="str">
        <f t="shared" si="135"/>
        <v>Dead Kids</v>
      </c>
      <c r="D1757" t="s">
        <v>9230</v>
      </c>
      <c r="E1757" t="s">
        <v>9231</v>
      </c>
      <c r="F1757" t="str">
        <f t="shared" si="137"/>
        <v>Khalil Ramos</v>
      </c>
      <c r="G1757" t="s">
        <v>9232</v>
      </c>
      <c r="H1757" t="s">
        <v>9233</v>
      </c>
      <c r="I1757" t="str">
        <f t="shared" si="138"/>
        <v>Philippines</v>
      </c>
      <c r="J1757" t="str">
        <f>TRIM(Table1[[#This Row],[Oldest Country]])</f>
        <v>Philippines</v>
      </c>
      <c r="K1757" s="17">
        <v>43800</v>
      </c>
      <c r="L1757" s="17" t="str">
        <f t="shared" si="136"/>
        <v>Sun</v>
      </c>
      <c r="M1757" s="17">
        <v>2019</v>
      </c>
      <c r="N1757" t="s">
        <v>8</v>
      </c>
      <c r="O1757" t="s">
        <v>60</v>
      </c>
      <c r="P1757" t="s">
        <v>109</v>
      </c>
      <c r="Q1757" t="s">
        <v>9234</v>
      </c>
      <c r="R1757" t="str">
        <f t="shared" si="139"/>
        <v>Dramas</v>
      </c>
    </row>
    <row r="1758" spans="1:18" x14ac:dyDescent="0.2">
      <c r="A1758" t="s">
        <v>9235</v>
      </c>
      <c r="B1758" t="s">
        <v>1</v>
      </c>
      <c r="C1758" t="str">
        <f t="shared" si="135"/>
        <v>High End Yaariyan</v>
      </c>
      <c r="D1758" t="s">
        <v>9236</v>
      </c>
      <c r="E1758" t="s">
        <v>9237</v>
      </c>
      <c r="F1758" t="str">
        <f t="shared" si="137"/>
        <v>Ninja</v>
      </c>
      <c r="G1758" t="s">
        <v>9238</v>
      </c>
      <c r="H1758" t="s">
        <v>14</v>
      </c>
      <c r="I1758" t="str">
        <f t="shared" si="138"/>
        <v>India</v>
      </c>
      <c r="J1758" t="str">
        <f>TRIM(Table1[[#This Row],[Oldest Country]])</f>
        <v>India</v>
      </c>
      <c r="K1758" s="17">
        <v>43800</v>
      </c>
      <c r="L1758" s="17" t="str">
        <f t="shared" si="136"/>
        <v>Sun</v>
      </c>
      <c r="M1758" s="17">
        <v>2019</v>
      </c>
      <c r="N1758" t="s">
        <v>33</v>
      </c>
      <c r="O1758" t="s">
        <v>422</v>
      </c>
      <c r="P1758" t="s">
        <v>75</v>
      </c>
      <c r="Q1758" t="s">
        <v>9239</v>
      </c>
      <c r="R1758" t="str">
        <f t="shared" si="139"/>
        <v>Comedies</v>
      </c>
    </row>
    <row r="1759" spans="1:18" x14ac:dyDescent="0.2">
      <c r="A1759" t="s">
        <v>9240</v>
      </c>
      <c r="B1759" t="s">
        <v>1</v>
      </c>
      <c r="C1759" t="str">
        <f t="shared" si="135"/>
        <v>Jindua</v>
      </c>
      <c r="D1759" t="s">
        <v>9241</v>
      </c>
      <c r="E1759" t="s">
        <v>9242</v>
      </c>
      <c r="F1759" t="str">
        <f t="shared" si="137"/>
        <v>Jimmy Shergill</v>
      </c>
      <c r="G1759" t="s">
        <v>9243</v>
      </c>
      <c r="H1759" t="s">
        <v>14</v>
      </c>
      <c r="I1759" t="str">
        <f t="shared" si="138"/>
        <v>India</v>
      </c>
      <c r="J1759" t="str">
        <f>TRIM(Table1[[#This Row],[Oldest Country]])</f>
        <v>India</v>
      </c>
      <c r="K1759" s="17">
        <v>43800</v>
      </c>
      <c r="L1759" s="17" t="str">
        <f t="shared" si="136"/>
        <v>Sun</v>
      </c>
      <c r="M1759" s="17">
        <v>2017</v>
      </c>
      <c r="N1759" t="s">
        <v>33</v>
      </c>
      <c r="O1759" t="s">
        <v>675</v>
      </c>
      <c r="P1759" t="s">
        <v>278</v>
      </c>
      <c r="Q1759" t="s">
        <v>9244</v>
      </c>
      <c r="R1759" t="str">
        <f t="shared" si="139"/>
        <v>Dramas</v>
      </c>
    </row>
    <row r="1760" spans="1:18" x14ac:dyDescent="0.2">
      <c r="A1760" t="s">
        <v>9245</v>
      </c>
      <c r="B1760" t="s">
        <v>1</v>
      </c>
      <c r="C1760" t="str">
        <f t="shared" si="135"/>
        <v>Mahi NRI</v>
      </c>
      <c r="D1760" t="s">
        <v>9246</v>
      </c>
      <c r="E1760" t="s">
        <v>9247</v>
      </c>
      <c r="F1760" t="str">
        <f t="shared" si="137"/>
        <v>Harrdy Sandhu</v>
      </c>
      <c r="G1760" t="s">
        <v>9248</v>
      </c>
      <c r="H1760" t="s">
        <v>32</v>
      </c>
      <c r="I1760" t="str">
        <f t="shared" si="138"/>
        <v>United Kingdom</v>
      </c>
      <c r="J1760" t="str">
        <f>TRIM(Table1[[#This Row],[Oldest Country]])</f>
        <v>United Kingdom</v>
      </c>
      <c r="K1760" s="17">
        <v>43800</v>
      </c>
      <c r="L1760" s="17" t="str">
        <f t="shared" si="136"/>
        <v>Sun</v>
      </c>
      <c r="M1760" s="17">
        <v>2017</v>
      </c>
      <c r="N1760" t="s">
        <v>33</v>
      </c>
      <c r="O1760" t="s">
        <v>3481</v>
      </c>
      <c r="P1760" t="s">
        <v>250</v>
      </c>
      <c r="Q1760" t="s">
        <v>9249</v>
      </c>
      <c r="R1760" t="str">
        <f t="shared" si="139"/>
        <v>Comedies</v>
      </c>
    </row>
    <row r="1761" spans="1:18" x14ac:dyDescent="0.2">
      <c r="A1761" t="s">
        <v>9250</v>
      </c>
      <c r="B1761" t="s">
        <v>1</v>
      </c>
      <c r="C1761" t="str">
        <f t="shared" si="135"/>
        <v>Qismat</v>
      </c>
      <c r="D1761" t="s">
        <v>9251</v>
      </c>
      <c r="E1761" t="s">
        <v>9252</v>
      </c>
      <c r="F1761" t="str">
        <f t="shared" si="137"/>
        <v>Ammy Virk</v>
      </c>
      <c r="G1761" t="s">
        <v>9253</v>
      </c>
      <c r="H1761" t="s">
        <v>14</v>
      </c>
      <c r="I1761" t="str">
        <f t="shared" si="138"/>
        <v>India</v>
      </c>
      <c r="J1761" t="str">
        <f>TRIM(Table1[[#This Row],[Oldest Country]])</f>
        <v>India</v>
      </c>
      <c r="K1761" s="17">
        <v>43800</v>
      </c>
      <c r="L1761" s="17" t="str">
        <f t="shared" si="136"/>
        <v>Sun</v>
      </c>
      <c r="M1761" s="17">
        <v>2018</v>
      </c>
      <c r="N1761" t="s">
        <v>53</v>
      </c>
      <c r="O1761" t="s">
        <v>1810</v>
      </c>
      <c r="P1761" t="s">
        <v>278</v>
      </c>
      <c r="Q1761" t="s">
        <v>9254</v>
      </c>
      <c r="R1761" t="str">
        <f t="shared" si="139"/>
        <v>Dramas</v>
      </c>
    </row>
    <row r="1762" spans="1:18" x14ac:dyDescent="0.2">
      <c r="A1762" t="s">
        <v>9255</v>
      </c>
      <c r="B1762" t="s">
        <v>1</v>
      </c>
      <c r="C1762" t="str">
        <f t="shared" si="135"/>
        <v>Tee Shot</v>
      </c>
      <c r="D1762" t="s">
        <v>9256</v>
      </c>
      <c r="E1762" t="s">
        <v>9257</v>
      </c>
      <c r="F1762" t="str">
        <f t="shared" si="137"/>
        <v>Krissiri Sukhsvasti</v>
      </c>
      <c r="G1762" t="s">
        <v>9258</v>
      </c>
      <c r="H1762" t="s">
        <v>1265</v>
      </c>
      <c r="I1762" t="str">
        <f t="shared" si="138"/>
        <v>Thailand</v>
      </c>
      <c r="J1762" t="str">
        <f>TRIM(Table1[[#This Row],[Oldest Country]])</f>
        <v>Thailand</v>
      </c>
      <c r="K1762" s="17">
        <v>43800</v>
      </c>
      <c r="L1762" s="17" t="str">
        <f t="shared" si="136"/>
        <v>Sun</v>
      </c>
      <c r="M1762" s="17">
        <v>2019</v>
      </c>
      <c r="N1762" t="s">
        <v>33</v>
      </c>
      <c r="O1762" t="s">
        <v>85</v>
      </c>
      <c r="P1762" t="s">
        <v>1328</v>
      </c>
      <c r="Q1762" t="s">
        <v>9259</v>
      </c>
      <c r="R1762" t="str">
        <f t="shared" si="139"/>
        <v>Children &amp; Family Movies</v>
      </c>
    </row>
    <row r="1763" spans="1:18" x14ac:dyDescent="0.2">
      <c r="A1763" t="s">
        <v>9260</v>
      </c>
      <c r="B1763" t="s">
        <v>1</v>
      </c>
      <c r="C1763" t="str">
        <f t="shared" si="135"/>
        <v>Thug Life</v>
      </c>
      <c r="D1763" t="s">
        <v>9261</v>
      </c>
      <c r="E1763" t="s">
        <v>9262</v>
      </c>
      <c r="F1763" t="str">
        <f t="shared" si="137"/>
        <v>Harish Verma</v>
      </c>
      <c r="G1763" t="s">
        <v>9263</v>
      </c>
      <c r="H1763" t="s">
        <v>14</v>
      </c>
      <c r="I1763" t="str">
        <f t="shared" si="138"/>
        <v>India</v>
      </c>
      <c r="J1763" t="str">
        <f>TRIM(Table1[[#This Row],[Oldest Country]])</f>
        <v>India</v>
      </c>
      <c r="K1763" s="17">
        <v>43800</v>
      </c>
      <c r="L1763" s="17" t="str">
        <f t="shared" si="136"/>
        <v>Sun</v>
      </c>
      <c r="M1763" s="17">
        <v>2017</v>
      </c>
      <c r="N1763" t="s">
        <v>33</v>
      </c>
      <c r="O1763" t="s">
        <v>726</v>
      </c>
      <c r="P1763" t="s">
        <v>250</v>
      </c>
      <c r="Q1763" t="s">
        <v>9264</v>
      </c>
      <c r="R1763" t="str">
        <f t="shared" si="139"/>
        <v>Comedies</v>
      </c>
    </row>
    <row r="1764" spans="1:18" x14ac:dyDescent="0.2">
      <c r="A1764" t="s">
        <v>9265</v>
      </c>
      <c r="B1764" t="s">
        <v>1</v>
      </c>
      <c r="C1764" t="str">
        <f t="shared" si="135"/>
        <v>Wandering Stars</v>
      </c>
      <c r="D1764" t="s">
        <v>9266</v>
      </c>
      <c r="E1764" t="s">
        <v>9267</v>
      </c>
      <c r="F1764" t="str">
        <f t="shared" si="137"/>
        <v>Nekfeu</v>
      </c>
      <c r="G1764" t="s">
        <v>9268</v>
      </c>
      <c r="H1764" t="s">
        <v>275</v>
      </c>
      <c r="I1764" t="str">
        <f t="shared" si="138"/>
        <v>France</v>
      </c>
      <c r="J1764" t="str">
        <f>TRIM(Table1[[#This Row],[Oldest Country]])</f>
        <v>France</v>
      </c>
      <c r="K1764" s="17">
        <v>43800</v>
      </c>
      <c r="L1764" s="17" t="str">
        <f t="shared" si="136"/>
        <v>Sun</v>
      </c>
      <c r="M1764" s="17">
        <v>2019</v>
      </c>
      <c r="N1764" t="s">
        <v>8</v>
      </c>
      <c r="O1764" t="s">
        <v>211</v>
      </c>
      <c r="P1764" t="s">
        <v>1310</v>
      </c>
      <c r="Q1764" t="s">
        <v>9269</v>
      </c>
      <c r="R1764" t="str">
        <f t="shared" si="139"/>
        <v>Documentaries</v>
      </c>
    </row>
    <row r="1765" spans="1:18" x14ac:dyDescent="0.2">
      <c r="A1765" t="s">
        <v>9270</v>
      </c>
      <c r="B1765" t="s">
        <v>1</v>
      </c>
      <c r="C1765" t="str">
        <f t="shared" si="135"/>
        <v>Why Me?</v>
      </c>
      <c r="D1765" t="s">
        <v>9271</v>
      </c>
      <c r="E1765" t="s">
        <v>9272</v>
      </c>
      <c r="F1765" t="str">
        <f t="shared" si="137"/>
        <v>Emilian Oprea</v>
      </c>
      <c r="G1765" t="s">
        <v>9273</v>
      </c>
      <c r="H1765" t="s">
        <v>9274</v>
      </c>
      <c r="I1765" t="str">
        <f t="shared" si="138"/>
        <v>Romania</v>
      </c>
      <c r="J1765" t="str">
        <f>TRIM(Table1[[#This Row],[Oldest Country]])</f>
        <v>Romania</v>
      </c>
      <c r="K1765" s="17">
        <v>43800</v>
      </c>
      <c r="L1765" s="17" t="str">
        <f t="shared" si="136"/>
        <v>Sun</v>
      </c>
      <c r="M1765" s="17">
        <v>2015</v>
      </c>
      <c r="N1765" t="s">
        <v>8</v>
      </c>
      <c r="O1765" t="s">
        <v>1453</v>
      </c>
      <c r="P1765" t="s">
        <v>109</v>
      </c>
      <c r="Q1765" t="s">
        <v>9275</v>
      </c>
      <c r="R1765" t="str">
        <f t="shared" si="139"/>
        <v>Dramas</v>
      </c>
    </row>
    <row r="1766" spans="1:18" x14ac:dyDescent="0.2">
      <c r="A1766" t="s">
        <v>9276</v>
      </c>
      <c r="B1766" t="s">
        <v>1</v>
      </c>
      <c r="C1766" t="str">
        <f t="shared" si="135"/>
        <v>Guatemala</v>
      </c>
      <c r="D1766" t="s">
        <v>9277</v>
      </c>
      <c r="E1766" t="s">
        <v>9278</v>
      </c>
      <c r="F1766" t="str">
        <f t="shared" si="137"/>
        <v>Christian Morales</v>
      </c>
      <c r="G1766" t="s">
        <v>9279</v>
      </c>
      <c r="H1766" t="s">
        <v>9280</v>
      </c>
      <c r="I1766" t="str">
        <f t="shared" si="138"/>
        <v>Uruguay</v>
      </c>
      <c r="J1766" t="str">
        <f>TRIM(Table1[[#This Row],[Oldest Country]])</f>
        <v>Uruguay</v>
      </c>
      <c r="K1766" s="17">
        <v>43799</v>
      </c>
      <c r="L1766" s="17" t="str">
        <f t="shared" si="136"/>
        <v>Sat</v>
      </c>
      <c r="M1766" s="17">
        <v>2019</v>
      </c>
      <c r="N1766" t="s">
        <v>234</v>
      </c>
      <c r="O1766" t="s">
        <v>57</v>
      </c>
      <c r="P1766" t="s">
        <v>58</v>
      </c>
      <c r="Q1766" t="s">
        <v>9281</v>
      </c>
      <c r="R1766" t="str">
        <f t="shared" si="139"/>
        <v>Documentaries</v>
      </c>
    </row>
    <row r="1767" spans="1:18" x14ac:dyDescent="0.2">
      <c r="A1767" t="s">
        <v>9282</v>
      </c>
      <c r="B1767" t="s">
        <v>1</v>
      </c>
      <c r="C1767" t="str">
        <f t="shared" si="135"/>
        <v>The Zoya Factor</v>
      </c>
      <c r="D1767" t="s">
        <v>9283</v>
      </c>
      <c r="E1767" t="s">
        <v>9284</v>
      </c>
      <c r="F1767" t="str">
        <f t="shared" si="137"/>
        <v>Sonam Kapoor</v>
      </c>
      <c r="G1767" t="s">
        <v>9285</v>
      </c>
      <c r="H1767" t="s">
        <v>14</v>
      </c>
      <c r="I1767" t="str">
        <f t="shared" si="138"/>
        <v>India</v>
      </c>
      <c r="J1767" t="str">
        <f>TRIM(Table1[[#This Row],[Oldest Country]])</f>
        <v>India</v>
      </c>
      <c r="K1767" s="17">
        <v>43799</v>
      </c>
      <c r="L1767" s="17" t="str">
        <f t="shared" si="136"/>
        <v>Sat</v>
      </c>
      <c r="M1767" s="17">
        <v>2019</v>
      </c>
      <c r="N1767" t="s">
        <v>33</v>
      </c>
      <c r="O1767" t="s">
        <v>675</v>
      </c>
      <c r="P1767" t="s">
        <v>250</v>
      </c>
      <c r="Q1767" t="s">
        <v>9286</v>
      </c>
      <c r="R1767" t="str">
        <f t="shared" si="139"/>
        <v>Comedies</v>
      </c>
    </row>
    <row r="1768" spans="1:18" x14ac:dyDescent="0.2">
      <c r="A1768" t="s">
        <v>9287</v>
      </c>
      <c r="B1768" t="s">
        <v>1</v>
      </c>
      <c r="C1768" t="str">
        <f t="shared" si="135"/>
        <v>Atlantics</v>
      </c>
      <c r="D1768" t="s">
        <v>9288</v>
      </c>
      <c r="E1768" t="s">
        <v>9289</v>
      </c>
      <c r="F1768" t="str">
        <f t="shared" si="137"/>
        <v>Mama Sane</v>
      </c>
      <c r="G1768" t="s">
        <v>9290</v>
      </c>
      <c r="H1768" t="s">
        <v>9291</v>
      </c>
      <c r="I1768" t="str">
        <f t="shared" si="138"/>
        <v>France</v>
      </c>
      <c r="J1768" t="str">
        <f>TRIM(Table1[[#This Row],[Oldest Country]])</f>
        <v>France</v>
      </c>
      <c r="K1768" s="17">
        <v>43798</v>
      </c>
      <c r="L1768" s="17" t="str">
        <f t="shared" si="136"/>
        <v>Fri</v>
      </c>
      <c r="M1768" s="17">
        <v>2019</v>
      </c>
      <c r="N1768" t="s">
        <v>33</v>
      </c>
      <c r="O1768" t="s">
        <v>100</v>
      </c>
      <c r="P1768" t="s">
        <v>26</v>
      </c>
      <c r="Q1768" t="s">
        <v>9292</v>
      </c>
      <c r="R1768" t="str">
        <f t="shared" si="139"/>
        <v>Dramas</v>
      </c>
    </row>
    <row r="1769" spans="1:18" x14ac:dyDescent="0.2">
      <c r="A1769" t="s">
        <v>9294</v>
      </c>
      <c r="B1769" t="s">
        <v>1</v>
      </c>
      <c r="C1769" t="str">
        <f t="shared" si="135"/>
        <v>Crazy people</v>
      </c>
      <c r="D1769" t="s">
        <v>9295</v>
      </c>
      <c r="E1769" t="s">
        <v>824</v>
      </c>
      <c r="F1769" t="str">
        <f t="shared" si="137"/>
        <v>Ramsey Nouah</v>
      </c>
      <c r="G1769" t="s">
        <v>9296</v>
      </c>
      <c r="H1769" t="s">
        <v>166</v>
      </c>
      <c r="I1769" t="str">
        <f t="shared" si="138"/>
        <v>Nigeria</v>
      </c>
      <c r="J1769" t="str">
        <f>TRIM(Table1[[#This Row],[Oldest Country]])</f>
        <v>Nigeria</v>
      </c>
      <c r="K1769" s="17">
        <v>43798</v>
      </c>
      <c r="L1769" s="17" t="str">
        <f t="shared" si="136"/>
        <v>Fri</v>
      </c>
      <c r="M1769" s="17">
        <v>2018</v>
      </c>
      <c r="N1769" t="s">
        <v>8</v>
      </c>
      <c r="O1769" t="s">
        <v>625</v>
      </c>
      <c r="P1769" t="s">
        <v>4468</v>
      </c>
      <c r="Q1769" t="s">
        <v>9297</v>
      </c>
      <c r="R1769" t="str">
        <f t="shared" si="139"/>
        <v>Comedies</v>
      </c>
    </row>
    <row r="1770" spans="1:18" x14ac:dyDescent="0.2">
      <c r="A1770" t="s">
        <v>9298</v>
      </c>
      <c r="B1770" t="s">
        <v>1</v>
      </c>
      <c r="C1770" t="str">
        <f t="shared" si="135"/>
        <v>I Lost My Body</v>
      </c>
      <c r="D1770" t="s">
        <v>9299</v>
      </c>
      <c r="E1770" t="s">
        <v>9300</v>
      </c>
      <c r="F1770" t="str">
        <f t="shared" si="137"/>
        <v>Hakim Faris</v>
      </c>
      <c r="G1770" t="s">
        <v>9301</v>
      </c>
      <c r="H1770" t="s">
        <v>275</v>
      </c>
      <c r="I1770" t="str">
        <f t="shared" si="138"/>
        <v>France</v>
      </c>
      <c r="J1770" t="str">
        <f>TRIM(Table1[[#This Row],[Oldest Country]])</f>
        <v>France</v>
      </c>
      <c r="K1770" s="17">
        <v>43798</v>
      </c>
      <c r="L1770" s="17" t="str">
        <f t="shared" si="136"/>
        <v>Fri</v>
      </c>
      <c r="M1770" s="17">
        <v>2019</v>
      </c>
      <c r="N1770" t="s">
        <v>8</v>
      </c>
      <c r="O1770" t="s">
        <v>1176</v>
      </c>
      <c r="P1770" t="s">
        <v>26</v>
      </c>
      <c r="Q1770" t="s">
        <v>9302</v>
      </c>
      <c r="R1770" t="str">
        <f t="shared" si="139"/>
        <v>Dramas</v>
      </c>
    </row>
    <row r="1771" spans="1:18" x14ac:dyDescent="0.2">
      <c r="A1771" t="s">
        <v>9303</v>
      </c>
      <c r="B1771" t="s">
        <v>1</v>
      </c>
      <c r="C1771" t="str">
        <f t="shared" si="135"/>
        <v>Kalushi</v>
      </c>
      <c r="D1771" t="s">
        <v>9304</v>
      </c>
      <c r="E1771" t="s">
        <v>9305</v>
      </c>
      <c r="F1771" t="str">
        <f t="shared" si="137"/>
        <v>Thabo Rametsi</v>
      </c>
      <c r="G1771" t="s">
        <v>9306</v>
      </c>
      <c r="H1771" t="s">
        <v>7</v>
      </c>
      <c r="I1771" t="str">
        <f t="shared" si="138"/>
        <v>South Africa</v>
      </c>
      <c r="J1771" t="str">
        <f>TRIM(Table1[[#This Row],[Oldest Country]])</f>
        <v>South Africa</v>
      </c>
      <c r="K1771" s="17">
        <v>43798</v>
      </c>
      <c r="L1771" s="17" t="str">
        <f t="shared" si="136"/>
        <v>Fri</v>
      </c>
      <c r="M1771" s="17">
        <v>2016</v>
      </c>
      <c r="N1771" t="s">
        <v>8</v>
      </c>
      <c r="O1771" t="s">
        <v>625</v>
      </c>
      <c r="P1771" t="s">
        <v>50</v>
      </c>
      <c r="Q1771" t="s">
        <v>9307</v>
      </c>
      <c r="R1771" t="str">
        <f t="shared" si="139"/>
        <v>Dramas</v>
      </c>
    </row>
    <row r="1772" spans="1:18" x14ac:dyDescent="0.2">
      <c r="A1772" t="s">
        <v>9308</v>
      </c>
      <c r="B1772" t="s">
        <v>1</v>
      </c>
      <c r="C1772" t="str">
        <f t="shared" si="135"/>
        <v>Payday</v>
      </c>
      <c r="D1772" t="s">
        <v>9309</v>
      </c>
      <c r="E1772" t="s">
        <v>9310</v>
      </c>
      <c r="F1772" t="str">
        <f t="shared" si="137"/>
        <v>Baaj Adebule</v>
      </c>
      <c r="G1772" t="s">
        <v>9311</v>
      </c>
      <c r="H1772" t="s">
        <v>166</v>
      </c>
      <c r="I1772" t="str">
        <f t="shared" si="138"/>
        <v>Nigeria</v>
      </c>
      <c r="J1772" t="str">
        <f>TRIM(Table1[[#This Row],[Oldest Country]])</f>
        <v>Nigeria</v>
      </c>
      <c r="K1772" s="17">
        <v>43798</v>
      </c>
      <c r="L1772" s="17" t="str">
        <f t="shared" si="136"/>
        <v>Fri</v>
      </c>
      <c r="M1772" s="17">
        <v>2018</v>
      </c>
      <c r="N1772" t="s">
        <v>8</v>
      </c>
      <c r="O1772" t="s">
        <v>108</v>
      </c>
      <c r="P1772" t="s">
        <v>2326</v>
      </c>
      <c r="Q1772" t="s">
        <v>9312</v>
      </c>
      <c r="R1772" t="str">
        <f t="shared" si="139"/>
        <v>Comedies</v>
      </c>
    </row>
    <row r="1773" spans="1:18" x14ac:dyDescent="0.2">
      <c r="A1773" t="s">
        <v>9313</v>
      </c>
      <c r="B1773" t="s">
        <v>1</v>
      </c>
      <c r="C1773" t="str">
        <f t="shared" si="135"/>
        <v>The Accidental Spy</v>
      </c>
      <c r="D1773" t="s">
        <v>9314</v>
      </c>
      <c r="E1773" t="s">
        <v>9315</v>
      </c>
      <c r="F1773" t="str">
        <f t="shared" si="137"/>
        <v>Ramsey Nouah</v>
      </c>
      <c r="G1773" t="s">
        <v>9316</v>
      </c>
      <c r="H1773" t="s">
        <v>166</v>
      </c>
      <c r="I1773" t="str">
        <f t="shared" si="138"/>
        <v>Nigeria</v>
      </c>
      <c r="J1773" t="str">
        <f>TRIM(Table1[[#This Row],[Oldest Country]])</f>
        <v>Nigeria</v>
      </c>
      <c r="K1773" s="17">
        <v>43798</v>
      </c>
      <c r="L1773" s="17" t="str">
        <f t="shared" si="136"/>
        <v>Fri</v>
      </c>
      <c r="M1773" s="17">
        <v>2017</v>
      </c>
      <c r="N1773" t="s">
        <v>8</v>
      </c>
      <c r="O1773" t="s">
        <v>41</v>
      </c>
      <c r="P1773" t="s">
        <v>658</v>
      </c>
      <c r="Q1773" t="s">
        <v>9317</v>
      </c>
      <c r="R1773" t="str">
        <f t="shared" si="139"/>
        <v>Action &amp; Adventure</v>
      </c>
    </row>
    <row r="1774" spans="1:18" x14ac:dyDescent="0.2">
      <c r="A1774" t="s">
        <v>9318</v>
      </c>
      <c r="B1774" t="s">
        <v>1</v>
      </c>
      <c r="C1774" t="str">
        <f t="shared" si="135"/>
        <v>The Island</v>
      </c>
      <c r="D1774" t="s">
        <v>9319</v>
      </c>
      <c r="E1774" t="s">
        <v>9320</v>
      </c>
      <c r="F1774" t="str">
        <f t="shared" si="137"/>
        <v>Sambasa Nzeribe</v>
      </c>
      <c r="G1774" t="s">
        <v>9321</v>
      </c>
      <c r="H1774" t="s">
        <v>166</v>
      </c>
      <c r="I1774" t="str">
        <f t="shared" si="138"/>
        <v>Nigeria</v>
      </c>
      <c r="J1774" t="str">
        <f>TRIM(Table1[[#This Row],[Oldest Country]])</f>
        <v>Nigeria</v>
      </c>
      <c r="K1774" s="17">
        <v>43798</v>
      </c>
      <c r="L1774" s="17" t="str">
        <f t="shared" si="136"/>
        <v>Fri</v>
      </c>
      <c r="M1774" s="17">
        <v>2018</v>
      </c>
      <c r="N1774" t="s">
        <v>33</v>
      </c>
      <c r="O1774" t="s">
        <v>202</v>
      </c>
      <c r="P1774" t="s">
        <v>109</v>
      </c>
      <c r="Q1774" t="s">
        <v>9322</v>
      </c>
      <c r="R1774" t="str">
        <f t="shared" si="139"/>
        <v>Dramas</v>
      </c>
    </row>
    <row r="1775" spans="1:18" x14ac:dyDescent="0.2">
      <c r="A1775" t="s">
        <v>9323</v>
      </c>
      <c r="B1775" t="s">
        <v>1</v>
      </c>
      <c r="C1775" t="str">
        <f t="shared" si="135"/>
        <v>Holiday Rush</v>
      </c>
      <c r="D1775" t="s">
        <v>9324</v>
      </c>
      <c r="E1775" t="s">
        <v>4769</v>
      </c>
      <c r="F1775" t="str">
        <f t="shared" si="137"/>
        <v>Romany Malco</v>
      </c>
      <c r="G1775" t="s">
        <v>9325</v>
      </c>
      <c r="H1775" t="s">
        <v>2</v>
      </c>
      <c r="I1775" t="str">
        <f t="shared" si="138"/>
        <v>United States</v>
      </c>
      <c r="J1775" t="str">
        <f>TRIM(Table1[[#This Row],[Oldest Country]])</f>
        <v>United States</v>
      </c>
      <c r="K1775" s="17">
        <v>43797</v>
      </c>
      <c r="L1775" s="17" t="str">
        <f t="shared" si="136"/>
        <v>Thu</v>
      </c>
      <c r="M1775" s="17">
        <v>2019</v>
      </c>
      <c r="N1775" t="s">
        <v>53</v>
      </c>
      <c r="O1775" t="s">
        <v>60</v>
      </c>
      <c r="P1775" t="s">
        <v>310</v>
      </c>
      <c r="Q1775" t="s">
        <v>9326</v>
      </c>
      <c r="R1775" t="str">
        <f t="shared" si="139"/>
        <v>Children &amp; Family Movies</v>
      </c>
    </row>
    <row r="1776" spans="1:18" x14ac:dyDescent="0.2">
      <c r="A1776" t="s">
        <v>9327</v>
      </c>
      <c r="B1776" t="s">
        <v>1</v>
      </c>
      <c r="C1776" t="str">
        <f t="shared" si="135"/>
        <v>Defiance</v>
      </c>
      <c r="D1776" t="s">
        <v>9328</v>
      </c>
      <c r="E1776" t="s">
        <v>9329</v>
      </c>
      <c r="F1776" t="str">
        <f t="shared" si="137"/>
        <v>Daniel Craig</v>
      </c>
      <c r="G1776" t="s">
        <v>9330</v>
      </c>
      <c r="H1776" t="s">
        <v>2</v>
      </c>
      <c r="I1776" t="str">
        <f t="shared" si="138"/>
        <v>United States</v>
      </c>
      <c r="J1776" t="str">
        <f>TRIM(Table1[[#This Row],[Oldest Country]])</f>
        <v>United States</v>
      </c>
      <c r="K1776" s="17">
        <v>43796</v>
      </c>
      <c r="L1776" s="17" t="str">
        <f t="shared" si="136"/>
        <v>Wed</v>
      </c>
      <c r="M1776" s="17">
        <v>2008</v>
      </c>
      <c r="N1776" t="s">
        <v>154</v>
      </c>
      <c r="O1776" t="s">
        <v>1810</v>
      </c>
      <c r="P1776" t="s">
        <v>119</v>
      </c>
      <c r="Q1776" t="s">
        <v>9331</v>
      </c>
      <c r="R1776" t="str">
        <f t="shared" si="139"/>
        <v>Action &amp; Adventure</v>
      </c>
    </row>
    <row r="1777" spans="1:18" x14ac:dyDescent="0.2">
      <c r="A1777" t="s">
        <v>9332</v>
      </c>
      <c r="B1777" t="s">
        <v>1</v>
      </c>
      <c r="C1777" t="str">
        <f t="shared" si="135"/>
        <v>Evvarikee Cheppoddu</v>
      </c>
      <c r="D1777" t="s">
        <v>9333</v>
      </c>
      <c r="E1777" t="s">
        <v>9334</v>
      </c>
      <c r="F1777" t="str">
        <f t="shared" si="137"/>
        <v>Rakesh Varre</v>
      </c>
      <c r="G1777" t="s">
        <v>9335</v>
      </c>
      <c r="H1777" t="s">
        <v>14</v>
      </c>
      <c r="I1777" t="str">
        <f t="shared" si="138"/>
        <v>India</v>
      </c>
      <c r="J1777" t="str">
        <f>TRIM(Table1[[#This Row],[Oldest Country]])</f>
        <v>India</v>
      </c>
      <c r="K1777" s="17">
        <v>43796</v>
      </c>
      <c r="L1777" s="17" t="str">
        <f t="shared" si="136"/>
        <v>Wed</v>
      </c>
      <c r="M1777" s="17">
        <v>2019</v>
      </c>
      <c r="N1777" t="s">
        <v>33</v>
      </c>
      <c r="O1777" t="s">
        <v>3481</v>
      </c>
      <c r="P1777" t="s">
        <v>75</v>
      </c>
      <c r="Q1777" t="s">
        <v>9336</v>
      </c>
      <c r="R1777" t="str">
        <f t="shared" si="139"/>
        <v>Comedies</v>
      </c>
    </row>
    <row r="1778" spans="1:18" x14ac:dyDescent="0.2">
      <c r="A1778" t="s">
        <v>9337</v>
      </c>
      <c r="B1778" t="s">
        <v>1</v>
      </c>
      <c r="C1778" t="str">
        <f t="shared" si="135"/>
        <v>The Body Remembers When the World Broke Open</v>
      </c>
      <c r="D1778" t="s">
        <v>9338</v>
      </c>
      <c r="E1778" t="s">
        <v>9339</v>
      </c>
      <c r="F1778" t="str">
        <f t="shared" si="137"/>
        <v>Violet Nelson</v>
      </c>
      <c r="G1778" t="s">
        <v>9340</v>
      </c>
      <c r="H1778" t="s">
        <v>9341</v>
      </c>
      <c r="I1778" t="str">
        <f t="shared" si="138"/>
        <v>Canada</v>
      </c>
      <c r="J1778" t="str">
        <f>TRIM(Table1[[#This Row],[Oldest Country]])</f>
        <v>Canada</v>
      </c>
      <c r="K1778" s="17">
        <v>43796</v>
      </c>
      <c r="L1778" s="17" t="str">
        <f t="shared" si="136"/>
        <v>Wed</v>
      </c>
      <c r="M1778" s="17">
        <v>2019</v>
      </c>
      <c r="N1778" t="s">
        <v>8</v>
      </c>
      <c r="O1778" t="s">
        <v>100</v>
      </c>
      <c r="P1778" t="s">
        <v>652</v>
      </c>
      <c r="Q1778" t="s">
        <v>9342</v>
      </c>
      <c r="R1778" t="str">
        <f t="shared" si="139"/>
        <v>Dramas</v>
      </c>
    </row>
    <row r="1779" spans="1:18" x14ac:dyDescent="0.2">
      <c r="A1779" t="s">
        <v>9343</v>
      </c>
      <c r="B1779" t="s">
        <v>1</v>
      </c>
      <c r="C1779" t="str">
        <f t="shared" si="135"/>
        <v>The Irishman</v>
      </c>
      <c r="D1779" t="s">
        <v>9344</v>
      </c>
      <c r="E1779" t="s">
        <v>3766</v>
      </c>
      <c r="F1779" t="str">
        <f t="shared" si="137"/>
        <v>Robert De Niro</v>
      </c>
      <c r="G1779" t="s">
        <v>9345</v>
      </c>
      <c r="H1779" t="s">
        <v>2</v>
      </c>
      <c r="I1779" t="str">
        <f t="shared" si="138"/>
        <v>United States</v>
      </c>
      <c r="J1779" t="str">
        <f>TRIM(Table1[[#This Row],[Oldest Country]])</f>
        <v>United States</v>
      </c>
      <c r="K1779" s="17">
        <v>43796</v>
      </c>
      <c r="L1779" s="17" t="str">
        <f t="shared" si="136"/>
        <v>Wed</v>
      </c>
      <c r="M1779" s="17">
        <v>2019</v>
      </c>
      <c r="N1779" t="s">
        <v>154</v>
      </c>
      <c r="O1779" t="s">
        <v>7957</v>
      </c>
      <c r="P1779" t="s">
        <v>316</v>
      </c>
      <c r="Q1779" t="s">
        <v>9346</v>
      </c>
      <c r="R1779" t="str">
        <f t="shared" si="139"/>
        <v>Dramas</v>
      </c>
    </row>
    <row r="1780" spans="1:18" x14ac:dyDescent="0.2">
      <c r="A1780" t="s">
        <v>9347</v>
      </c>
      <c r="B1780" t="s">
        <v>1</v>
      </c>
      <c r="C1780" t="str">
        <f t="shared" si="135"/>
        <v>Mike Birbiglia</v>
      </c>
      <c r="D1780" t="s">
        <v>9348</v>
      </c>
      <c r="E1780" t="s">
        <v>7431</v>
      </c>
      <c r="F1780" t="str">
        <f t="shared" si="137"/>
        <v>Mike Birbiglia</v>
      </c>
      <c r="G1780" t="s">
        <v>7432</v>
      </c>
      <c r="H1780" t="s">
        <v>2</v>
      </c>
      <c r="I1780" t="str">
        <f t="shared" si="138"/>
        <v>United States</v>
      </c>
      <c r="J1780" t="str">
        <f>TRIM(Table1[[#This Row],[Oldest Country]])</f>
        <v>United States</v>
      </c>
      <c r="K1780" s="17">
        <v>43795</v>
      </c>
      <c r="L1780" s="17" t="str">
        <f t="shared" si="136"/>
        <v>Tue</v>
      </c>
      <c r="M1780" s="17">
        <v>2019</v>
      </c>
      <c r="N1780" t="s">
        <v>8</v>
      </c>
      <c r="O1780" t="s">
        <v>536</v>
      </c>
      <c r="P1780" t="s">
        <v>851</v>
      </c>
      <c r="Q1780" t="s">
        <v>9349</v>
      </c>
      <c r="R1780" t="str">
        <f t="shared" si="139"/>
        <v>Stand-Up Comedy</v>
      </c>
    </row>
    <row r="1781" spans="1:18" x14ac:dyDescent="0.2">
      <c r="A1781" t="s">
        <v>9350</v>
      </c>
      <c r="B1781" t="s">
        <v>1</v>
      </c>
      <c r="C1781" t="str">
        <f t="shared" si="135"/>
        <v>Super Monsters Save Christmas</v>
      </c>
      <c r="D1781" t="s">
        <v>9351</v>
      </c>
      <c r="E1781" t="s">
        <v>2167</v>
      </c>
      <c r="F1781" t="str">
        <f t="shared" si="137"/>
        <v>Elyse Maloway</v>
      </c>
      <c r="G1781" t="s">
        <v>9352</v>
      </c>
      <c r="H1781" t="s">
        <v>2</v>
      </c>
      <c r="I1781" t="str">
        <f t="shared" si="138"/>
        <v>United States</v>
      </c>
      <c r="J1781" t="str">
        <f>TRIM(Table1[[#This Row],[Oldest Country]])</f>
        <v>United States</v>
      </c>
      <c r="K1781" s="17">
        <v>43795</v>
      </c>
      <c r="L1781" s="17" t="str">
        <f t="shared" si="136"/>
        <v>Tue</v>
      </c>
      <c r="M1781" s="17">
        <v>2019</v>
      </c>
      <c r="N1781" t="s">
        <v>68</v>
      </c>
      <c r="O1781" t="s">
        <v>3297</v>
      </c>
      <c r="P1781" t="s">
        <v>19</v>
      </c>
      <c r="Q1781" t="s">
        <v>9353</v>
      </c>
      <c r="R1781" t="str">
        <f t="shared" si="139"/>
        <v>Children &amp; Family Movies</v>
      </c>
    </row>
    <row r="1782" spans="1:18" x14ac:dyDescent="0.2">
      <c r="A1782" t="s">
        <v>9354</v>
      </c>
      <c r="B1782" t="s">
        <v>1</v>
      </c>
      <c r="C1782" t="str">
        <f t="shared" si="135"/>
        <v>Pranaam</v>
      </c>
      <c r="D1782" t="s">
        <v>9355</v>
      </c>
      <c r="E1782" t="s">
        <v>9356</v>
      </c>
      <c r="F1782" t="str">
        <f t="shared" si="137"/>
        <v>Rajeev Khandelwal</v>
      </c>
      <c r="G1782" t="s">
        <v>9357</v>
      </c>
      <c r="H1782" t="s">
        <v>14</v>
      </c>
      <c r="I1782" t="str">
        <f t="shared" si="138"/>
        <v>India</v>
      </c>
      <c r="J1782" t="str">
        <f>TRIM(Table1[[#This Row],[Oldest Country]])</f>
        <v>India</v>
      </c>
      <c r="K1782" s="17">
        <v>43794</v>
      </c>
      <c r="L1782" s="17" t="str">
        <f t="shared" si="136"/>
        <v>Mon</v>
      </c>
      <c r="M1782" s="17">
        <v>2019</v>
      </c>
      <c r="N1782" t="s">
        <v>33</v>
      </c>
      <c r="O1782" t="s">
        <v>297</v>
      </c>
      <c r="P1782" t="s">
        <v>111</v>
      </c>
      <c r="Q1782" t="s">
        <v>9358</v>
      </c>
      <c r="R1782" t="str">
        <f t="shared" si="139"/>
        <v>Action &amp; Adventure</v>
      </c>
    </row>
    <row r="1783" spans="1:18" x14ac:dyDescent="0.2">
      <c r="A1783" t="s">
        <v>9359</v>
      </c>
      <c r="B1783" t="s">
        <v>1</v>
      </c>
      <c r="C1783" t="str">
        <f t="shared" si="135"/>
        <v>Shot Caller</v>
      </c>
      <c r="D1783" t="s">
        <v>9360</v>
      </c>
      <c r="E1783" t="s">
        <v>2086</v>
      </c>
      <c r="F1783" t="str">
        <f t="shared" si="137"/>
        <v>Nikolaj Coster-Waldau</v>
      </c>
      <c r="G1783" t="s">
        <v>9361</v>
      </c>
      <c r="H1783" t="s">
        <v>2</v>
      </c>
      <c r="I1783" t="str">
        <f t="shared" si="138"/>
        <v>United States</v>
      </c>
      <c r="J1783" t="str">
        <f>TRIM(Table1[[#This Row],[Oldest Country]])</f>
        <v>United States</v>
      </c>
      <c r="K1783" s="17">
        <v>43793</v>
      </c>
      <c r="L1783" s="17" t="str">
        <f t="shared" si="136"/>
        <v>Sun</v>
      </c>
      <c r="M1783" s="17">
        <v>2017</v>
      </c>
      <c r="N1783" t="s">
        <v>154</v>
      </c>
      <c r="O1783" t="s">
        <v>384</v>
      </c>
      <c r="P1783" t="s">
        <v>164</v>
      </c>
      <c r="Q1783" t="s">
        <v>9362</v>
      </c>
      <c r="R1783" t="str">
        <f t="shared" si="139"/>
        <v>Dramas</v>
      </c>
    </row>
    <row r="1784" spans="1:18" x14ac:dyDescent="0.2">
      <c r="A1784" t="s">
        <v>9363</v>
      </c>
      <c r="B1784" t="s">
        <v>1</v>
      </c>
      <c r="C1784" t="str">
        <f t="shared" si="135"/>
        <v>Brother</v>
      </c>
      <c r="D1784" t="s">
        <v>9364</v>
      </c>
      <c r="E1784" t="s">
        <v>9365</v>
      </c>
      <c r="F1784" t="str">
        <f t="shared" si="137"/>
        <v>MHD</v>
      </c>
      <c r="G1784" t="s">
        <v>9366</v>
      </c>
      <c r="H1784" t="s">
        <v>275</v>
      </c>
      <c r="I1784" t="str">
        <f t="shared" si="138"/>
        <v>France</v>
      </c>
      <c r="J1784" t="str">
        <f>TRIM(Table1[[#This Row],[Oldest Country]])</f>
        <v>France</v>
      </c>
      <c r="K1784" s="17">
        <v>43791</v>
      </c>
      <c r="L1784" s="17" t="str">
        <f t="shared" si="136"/>
        <v>Fri</v>
      </c>
      <c r="M1784" s="17">
        <v>2019</v>
      </c>
      <c r="N1784" t="s">
        <v>8</v>
      </c>
      <c r="O1784" t="s">
        <v>92</v>
      </c>
      <c r="P1784" t="s">
        <v>26</v>
      </c>
      <c r="Q1784" t="s">
        <v>9367</v>
      </c>
      <c r="R1784" t="str">
        <f t="shared" si="139"/>
        <v>Dramas</v>
      </c>
    </row>
    <row r="1785" spans="1:18" x14ac:dyDescent="0.2">
      <c r="A1785" t="s">
        <v>9368</v>
      </c>
      <c r="B1785" t="s">
        <v>1</v>
      </c>
      <c r="C1785" t="str">
        <f t="shared" si="135"/>
        <v>Girls und Panzer der Film</v>
      </c>
      <c r="D1785" t="s">
        <v>9369</v>
      </c>
      <c r="E1785" t="s">
        <v>9072</v>
      </c>
      <c r="F1785" t="str">
        <f t="shared" si="137"/>
        <v>Mai Fuchigami</v>
      </c>
      <c r="G1785" t="s">
        <v>9370</v>
      </c>
      <c r="H1785" t="s">
        <v>172</v>
      </c>
      <c r="I1785" t="str">
        <f t="shared" si="138"/>
        <v>Japan</v>
      </c>
      <c r="J1785" t="str">
        <f>TRIM(Table1[[#This Row],[Oldest Country]])</f>
        <v>Japan</v>
      </c>
      <c r="K1785" s="17">
        <v>43791</v>
      </c>
      <c r="L1785" s="17" t="str">
        <f t="shared" si="136"/>
        <v>Fri</v>
      </c>
      <c r="M1785" s="17">
        <v>2015</v>
      </c>
      <c r="N1785" t="s">
        <v>8</v>
      </c>
      <c r="O1785" t="s">
        <v>384</v>
      </c>
      <c r="P1785" t="s">
        <v>174</v>
      </c>
      <c r="Q1785" t="s">
        <v>9371</v>
      </c>
      <c r="R1785" t="str">
        <f t="shared" si="139"/>
        <v>Action &amp; Adventure</v>
      </c>
    </row>
    <row r="1786" spans="1:18" x14ac:dyDescent="0.2">
      <c r="A1786" t="s">
        <v>9372</v>
      </c>
      <c r="B1786" t="s">
        <v>1</v>
      </c>
      <c r="C1786" t="str">
        <f t="shared" si="135"/>
        <v>Shelby American</v>
      </c>
      <c r="D1786" t="s">
        <v>9373</v>
      </c>
      <c r="E1786" t="s">
        <v>8561</v>
      </c>
      <c r="F1786" t="str">
        <f t="shared" si="137"/>
        <v>Carroll Shelby</v>
      </c>
      <c r="G1786" t="s">
        <v>9374</v>
      </c>
      <c r="H1786" t="s">
        <v>2</v>
      </c>
      <c r="I1786" t="str">
        <f t="shared" si="138"/>
        <v>United States</v>
      </c>
      <c r="J1786" t="str">
        <f>TRIM(Table1[[#This Row],[Oldest Country]])</f>
        <v>United States</v>
      </c>
      <c r="K1786" s="17">
        <v>43791</v>
      </c>
      <c r="L1786" s="17" t="str">
        <f t="shared" si="136"/>
        <v>Fri</v>
      </c>
      <c r="M1786" s="17">
        <v>2019</v>
      </c>
      <c r="N1786" t="s">
        <v>8</v>
      </c>
      <c r="O1786" t="s">
        <v>315</v>
      </c>
      <c r="P1786" t="s">
        <v>267</v>
      </c>
      <c r="Q1786" t="s">
        <v>9375</v>
      </c>
      <c r="R1786" t="str">
        <f t="shared" si="139"/>
        <v>Documentaries</v>
      </c>
    </row>
    <row r="1787" spans="1:18" x14ac:dyDescent="0.2">
      <c r="A1787" t="s">
        <v>9377</v>
      </c>
      <c r="B1787" t="s">
        <v>1</v>
      </c>
      <c r="C1787" t="str">
        <f t="shared" si="135"/>
        <v>The Knight Before Christmas</v>
      </c>
      <c r="D1787" t="s">
        <v>9378</v>
      </c>
      <c r="E1787" t="s">
        <v>9379</v>
      </c>
      <c r="F1787" t="str">
        <f t="shared" si="137"/>
        <v>Vanessa Hudgens</v>
      </c>
      <c r="G1787" t="s">
        <v>9380</v>
      </c>
      <c r="H1787" t="s">
        <v>2</v>
      </c>
      <c r="I1787" t="str">
        <f t="shared" si="138"/>
        <v>United States</v>
      </c>
      <c r="J1787" t="str">
        <f>TRIM(Table1[[#This Row],[Oldest Country]])</f>
        <v>United States</v>
      </c>
      <c r="K1787" s="17">
        <v>43790</v>
      </c>
      <c r="L1787" s="17" t="str">
        <f t="shared" si="136"/>
        <v>Thu</v>
      </c>
      <c r="M1787" s="17">
        <v>2019</v>
      </c>
      <c r="N1787" t="s">
        <v>33</v>
      </c>
      <c r="O1787" t="s">
        <v>202</v>
      </c>
      <c r="P1787" t="s">
        <v>4907</v>
      </c>
      <c r="Q1787" t="s">
        <v>9381</v>
      </c>
      <c r="R1787" t="str">
        <f t="shared" si="139"/>
        <v>Children &amp; Family Movies</v>
      </c>
    </row>
    <row r="1788" spans="1:18" x14ac:dyDescent="0.2">
      <c r="A1788" t="s">
        <v>9382</v>
      </c>
      <c r="B1788" t="s">
        <v>1</v>
      </c>
      <c r="C1788" t="str">
        <f t="shared" si="135"/>
        <v>Bikram</v>
      </c>
      <c r="D1788" t="s">
        <v>9383</v>
      </c>
      <c r="E1788" t="s">
        <v>9384</v>
      </c>
      <c r="F1788" t="str">
        <f t="shared" si="137"/>
        <v>Bikram Choudhury</v>
      </c>
      <c r="G1788" t="s">
        <v>9385</v>
      </c>
      <c r="H1788" t="s">
        <v>2</v>
      </c>
      <c r="I1788" t="str">
        <f t="shared" si="138"/>
        <v>United States</v>
      </c>
      <c r="J1788" t="str">
        <f>TRIM(Table1[[#This Row],[Oldest Country]])</f>
        <v>United States</v>
      </c>
      <c r="K1788" s="17">
        <v>43789</v>
      </c>
      <c r="L1788" s="17" t="str">
        <f t="shared" si="136"/>
        <v>Wed</v>
      </c>
      <c r="M1788" s="17">
        <v>2019</v>
      </c>
      <c r="N1788" t="s">
        <v>8</v>
      </c>
      <c r="O1788" t="s">
        <v>536</v>
      </c>
      <c r="P1788" t="s">
        <v>5</v>
      </c>
      <c r="Q1788" t="s">
        <v>9386</v>
      </c>
      <c r="R1788" t="str">
        <f t="shared" si="139"/>
        <v>Documentaries</v>
      </c>
    </row>
    <row r="1789" spans="1:18" x14ac:dyDescent="0.2">
      <c r="A1789" t="s">
        <v>9387</v>
      </c>
      <c r="B1789" t="s">
        <v>1</v>
      </c>
      <c r="C1789" t="str">
        <f t="shared" si="135"/>
        <v>Dorasaani</v>
      </c>
      <c r="D1789" t="s">
        <v>9388</v>
      </c>
      <c r="E1789" t="s">
        <v>9389</v>
      </c>
      <c r="F1789" t="str">
        <f t="shared" si="137"/>
        <v>Anand Deverakonda</v>
      </c>
      <c r="G1789" t="s">
        <v>9390</v>
      </c>
      <c r="H1789" t="s">
        <v>14</v>
      </c>
      <c r="I1789" t="str">
        <f t="shared" si="138"/>
        <v>India</v>
      </c>
      <c r="J1789" t="str">
        <f>TRIM(Table1[[#This Row],[Oldest Country]])</f>
        <v>India</v>
      </c>
      <c r="K1789" s="17">
        <v>43789</v>
      </c>
      <c r="L1789" s="17" t="str">
        <f t="shared" si="136"/>
        <v>Wed</v>
      </c>
      <c r="M1789" s="17">
        <v>2019</v>
      </c>
      <c r="N1789" t="s">
        <v>33</v>
      </c>
      <c r="O1789" t="s">
        <v>3481</v>
      </c>
      <c r="P1789" t="s">
        <v>278</v>
      </c>
      <c r="Q1789" t="s">
        <v>9391</v>
      </c>
      <c r="R1789" t="str">
        <f t="shared" si="139"/>
        <v>Dramas</v>
      </c>
    </row>
    <row r="1790" spans="1:18" x14ac:dyDescent="0.2">
      <c r="A1790" t="s">
        <v>9392</v>
      </c>
      <c r="B1790" t="s">
        <v>1</v>
      </c>
      <c r="C1790" t="str">
        <f t="shared" si="135"/>
        <v>Lorena, Light-Footed Woman</v>
      </c>
      <c r="D1790" t="s">
        <v>9393</v>
      </c>
      <c r="E1790" t="s">
        <v>9394</v>
      </c>
      <c r="F1790" t="str">
        <f t="shared" si="137"/>
        <v>Lorena Ram√≠rez</v>
      </c>
      <c r="G1790" t="s">
        <v>9395</v>
      </c>
      <c r="H1790" t="s">
        <v>59</v>
      </c>
      <c r="I1790" t="str">
        <f t="shared" si="138"/>
        <v>Mexico</v>
      </c>
      <c r="J1790" t="str">
        <f>TRIM(Table1[[#This Row],[Oldest Country]])</f>
        <v>Mexico</v>
      </c>
      <c r="K1790" s="17">
        <v>43789</v>
      </c>
      <c r="L1790" s="17" t="str">
        <f t="shared" si="136"/>
        <v>Wed</v>
      </c>
      <c r="M1790" s="17">
        <v>2019</v>
      </c>
      <c r="N1790" t="s">
        <v>234</v>
      </c>
      <c r="O1790" t="s">
        <v>4247</v>
      </c>
      <c r="P1790" t="s">
        <v>237</v>
      </c>
      <c r="Q1790" t="s">
        <v>9396</v>
      </c>
      <c r="R1790" t="str">
        <f t="shared" si="139"/>
        <v>Documentaries</v>
      </c>
    </row>
    <row r="1791" spans="1:18" x14ac:dyDescent="0.2">
      <c r="A1791" t="s">
        <v>9397</v>
      </c>
      <c r="B1791" t="s">
        <v>1</v>
      </c>
      <c r="C1791" t="str">
        <f t="shared" si="135"/>
        <v>Mallesham</v>
      </c>
      <c r="D1791" t="s">
        <v>9398</v>
      </c>
      <c r="E1791" t="s">
        <v>9399</v>
      </c>
      <c r="F1791" t="str">
        <f t="shared" si="137"/>
        <v>Jhansi</v>
      </c>
      <c r="G1791" t="s">
        <v>9400</v>
      </c>
      <c r="H1791" t="s">
        <v>14</v>
      </c>
      <c r="I1791" t="str">
        <f t="shared" si="138"/>
        <v>India</v>
      </c>
      <c r="J1791" t="str">
        <f>TRIM(Table1[[#This Row],[Oldest Country]])</f>
        <v>India</v>
      </c>
      <c r="K1791" s="17">
        <v>43789</v>
      </c>
      <c r="L1791" s="17" t="str">
        <f t="shared" si="136"/>
        <v>Wed</v>
      </c>
      <c r="M1791" s="17">
        <v>2019</v>
      </c>
      <c r="N1791" t="s">
        <v>33</v>
      </c>
      <c r="O1791" t="s">
        <v>1296</v>
      </c>
      <c r="P1791" t="s">
        <v>26</v>
      </c>
      <c r="Q1791" t="s">
        <v>9401</v>
      </c>
      <c r="R1791" t="str">
        <f t="shared" si="139"/>
        <v>Dramas</v>
      </c>
    </row>
    <row r="1792" spans="1:18" x14ac:dyDescent="0.2">
      <c r="A1792" t="s">
        <v>9402</v>
      </c>
      <c r="B1792" t="s">
        <v>1</v>
      </c>
      <c r="C1792" t="str">
        <f t="shared" si="135"/>
        <v>Iliza Shlesinger</v>
      </c>
      <c r="D1792" t="s">
        <v>9403</v>
      </c>
      <c r="E1792" t="s">
        <v>9404</v>
      </c>
      <c r="F1792" t="str">
        <f t="shared" si="137"/>
        <v>Iliza Shlesinger</v>
      </c>
      <c r="G1792" t="s">
        <v>9405</v>
      </c>
      <c r="H1792" t="s">
        <v>2</v>
      </c>
      <c r="I1792" t="str">
        <f t="shared" si="138"/>
        <v>United States</v>
      </c>
      <c r="J1792" t="str">
        <f>TRIM(Table1[[#This Row],[Oldest Country]])</f>
        <v>United States</v>
      </c>
      <c r="K1792" s="17">
        <v>43788</v>
      </c>
      <c r="L1792" s="17" t="str">
        <f t="shared" si="136"/>
        <v>Tue</v>
      </c>
      <c r="M1792" s="17">
        <v>2019</v>
      </c>
      <c r="N1792" t="s">
        <v>8</v>
      </c>
      <c r="O1792" t="s">
        <v>811</v>
      </c>
      <c r="P1792" t="s">
        <v>851</v>
      </c>
      <c r="Q1792" t="s">
        <v>9406</v>
      </c>
      <c r="R1792" t="str">
        <f t="shared" si="139"/>
        <v>Stand-Up Comedy</v>
      </c>
    </row>
    <row r="1793" spans="1:18" x14ac:dyDescent="0.2">
      <c r="A1793" t="s">
        <v>9407</v>
      </c>
      <c r="B1793" t="s">
        <v>1</v>
      </c>
      <c r="C1793" t="str">
        <f t="shared" si="135"/>
        <v>Jeff Dunham</v>
      </c>
      <c r="D1793" t="s">
        <v>9408</v>
      </c>
      <c r="E1793" t="s">
        <v>9409</v>
      </c>
      <c r="F1793" t="str">
        <f t="shared" si="137"/>
        <v>Jeff Dunham</v>
      </c>
      <c r="G1793" t="s">
        <v>8875</v>
      </c>
      <c r="H1793" t="s">
        <v>2</v>
      </c>
      <c r="I1793" t="str">
        <f t="shared" si="138"/>
        <v>United States</v>
      </c>
      <c r="J1793" t="str">
        <f>TRIM(Table1[[#This Row],[Oldest Country]])</f>
        <v>United States</v>
      </c>
      <c r="K1793" s="17">
        <v>43785</v>
      </c>
      <c r="L1793" s="17" t="str">
        <f t="shared" si="136"/>
        <v>Sat</v>
      </c>
      <c r="M1793" s="17">
        <v>2014</v>
      </c>
      <c r="N1793" t="s">
        <v>8</v>
      </c>
      <c r="O1793" t="s">
        <v>786</v>
      </c>
      <c r="P1793" t="s">
        <v>851</v>
      </c>
      <c r="Q1793" t="s">
        <v>9410</v>
      </c>
      <c r="R1793" t="str">
        <f t="shared" si="139"/>
        <v>Stand-Up Comedy</v>
      </c>
    </row>
    <row r="1794" spans="1:18" x14ac:dyDescent="0.2">
      <c r="A1794" t="s">
        <v>9411</v>
      </c>
      <c r="B1794" t="s">
        <v>1</v>
      </c>
      <c r="C1794" t="str">
        <f t="shared" ref="C1794:C1857" si="140">IFERROR(LEFT(D1794, FIND(":", D1794)-1), D1794)</f>
        <v>Suffragette</v>
      </c>
      <c r="D1794" t="s">
        <v>9412</v>
      </c>
      <c r="E1794" t="s">
        <v>3761</v>
      </c>
      <c r="F1794" t="str">
        <f t="shared" si="137"/>
        <v>Carey Mulligan</v>
      </c>
      <c r="G1794" t="s">
        <v>9413</v>
      </c>
      <c r="H1794" t="s">
        <v>9414</v>
      </c>
      <c r="I1794" t="str">
        <f t="shared" si="138"/>
        <v>United Kingdom</v>
      </c>
      <c r="J1794" t="str">
        <f>TRIM(Table1[[#This Row],[Oldest Country]])</f>
        <v>United Kingdom</v>
      </c>
      <c r="K1794" s="17">
        <v>43785</v>
      </c>
      <c r="L1794" s="17" t="str">
        <f t="shared" ref="L1794:L1857" si="141">TEXT(K:K, "DDD")</f>
        <v>Sat</v>
      </c>
      <c r="M1794" s="17">
        <v>2015</v>
      </c>
      <c r="N1794" t="s">
        <v>3</v>
      </c>
      <c r="O1794" t="s">
        <v>625</v>
      </c>
      <c r="P1794" t="s">
        <v>50</v>
      </c>
      <c r="Q1794" t="s">
        <v>9415</v>
      </c>
      <c r="R1794" t="str">
        <f t="shared" si="139"/>
        <v>Dramas</v>
      </c>
    </row>
    <row r="1795" spans="1:18" x14ac:dyDescent="0.2">
      <c r="A1795" t="s">
        <v>9416</v>
      </c>
      <c r="B1795" t="s">
        <v>1</v>
      </c>
      <c r="C1795" t="str">
        <f t="shared" si="140"/>
        <v>The Green Inferno</v>
      </c>
      <c r="D1795" t="s">
        <v>9417</v>
      </c>
      <c r="E1795" t="s">
        <v>9418</v>
      </c>
      <c r="F1795" t="str">
        <f t="shared" ref="F1795:F1858" si="142">IFERROR(LEFT(G1795, FIND(",",G1795)-1),G1795)</f>
        <v>Ignacia Allamand</v>
      </c>
      <c r="G1795" t="s">
        <v>9419</v>
      </c>
      <c r="H1795" t="s">
        <v>9420</v>
      </c>
      <c r="I1795" t="str">
        <f t="shared" ref="I1795:I1858" si="143">IFERROR(LEFT(H1795, FIND(",", H1795) -1), H1795)</f>
        <v>United States</v>
      </c>
      <c r="J1795" t="str">
        <f>TRIM(Table1[[#This Row],[Oldest Country]])</f>
        <v>United States</v>
      </c>
      <c r="K1795" s="17">
        <v>43785</v>
      </c>
      <c r="L1795" s="17" t="str">
        <f t="shared" si="141"/>
        <v>Sat</v>
      </c>
      <c r="M1795" s="17">
        <v>2013</v>
      </c>
      <c r="N1795" t="s">
        <v>154</v>
      </c>
      <c r="O1795" t="s">
        <v>495</v>
      </c>
      <c r="P1795" t="s">
        <v>3393</v>
      </c>
      <c r="Q1795" t="s">
        <v>9421</v>
      </c>
      <c r="R1795" t="str">
        <f t="shared" ref="R1795:R1858" si="144">IFERROR(LEFT(P1795, FIND(",", P1795)-1), P1795)</f>
        <v>Horror Movies</v>
      </c>
    </row>
    <row r="1796" spans="1:18" x14ac:dyDescent="0.2">
      <c r="A1796" t="s">
        <v>9422</v>
      </c>
      <c r="B1796" t="s">
        <v>1</v>
      </c>
      <c r="C1796" t="str">
        <f t="shared" si="140"/>
        <v>Earthquake Bird</v>
      </c>
      <c r="D1796" t="s">
        <v>9423</v>
      </c>
      <c r="E1796" t="s">
        <v>9424</v>
      </c>
      <c r="F1796" t="str">
        <f t="shared" si="142"/>
        <v>Alicia Vikander</v>
      </c>
      <c r="G1796" t="s">
        <v>9425</v>
      </c>
      <c r="H1796" t="s">
        <v>9426</v>
      </c>
      <c r="I1796" t="str">
        <f t="shared" si="143"/>
        <v>United Kingdom</v>
      </c>
      <c r="J1796" t="str">
        <f>TRIM(Table1[[#This Row],[Oldest Country]])</f>
        <v>United Kingdom</v>
      </c>
      <c r="K1796" s="17">
        <v>43784</v>
      </c>
      <c r="L1796" s="17" t="str">
        <f t="shared" si="141"/>
        <v>Fri</v>
      </c>
      <c r="M1796" s="17">
        <v>2019</v>
      </c>
      <c r="N1796" t="s">
        <v>154</v>
      </c>
      <c r="O1796" t="s">
        <v>625</v>
      </c>
      <c r="P1796" t="s">
        <v>330</v>
      </c>
      <c r="Q1796" t="s">
        <v>9427</v>
      </c>
      <c r="R1796" t="str">
        <f t="shared" si="144"/>
        <v>Dramas</v>
      </c>
    </row>
    <row r="1797" spans="1:18" x14ac:dyDescent="0.2">
      <c r="A1797" t="s">
        <v>9428</v>
      </c>
      <c r="B1797" t="s">
        <v>1</v>
      </c>
      <c r="C1797" t="str">
        <f t="shared" si="140"/>
        <v>El sendero de la anaconda</v>
      </c>
      <c r="D1797" t="s">
        <v>9429</v>
      </c>
      <c r="E1797" t="s">
        <v>9430</v>
      </c>
      <c r="F1797" t="str">
        <f t="shared" si="142"/>
        <v>Wade Davis</v>
      </c>
      <c r="G1797" t="s">
        <v>9431</v>
      </c>
      <c r="H1797" t="s">
        <v>849</v>
      </c>
      <c r="I1797" t="str">
        <f t="shared" si="143"/>
        <v>Colombia</v>
      </c>
      <c r="J1797" t="str">
        <f>TRIM(Table1[[#This Row],[Oldest Country]])</f>
        <v>Colombia</v>
      </c>
      <c r="K1797" s="17">
        <v>43784</v>
      </c>
      <c r="L1797" s="17" t="str">
        <f t="shared" si="141"/>
        <v>Fri</v>
      </c>
      <c r="M1797" s="17">
        <v>2019</v>
      </c>
      <c r="N1797" t="s">
        <v>33</v>
      </c>
      <c r="O1797" t="s">
        <v>1230</v>
      </c>
      <c r="P1797" t="s">
        <v>58</v>
      </c>
      <c r="Q1797" t="s">
        <v>9432</v>
      </c>
      <c r="R1797" t="str">
        <f t="shared" si="144"/>
        <v>Documentaries</v>
      </c>
    </row>
    <row r="1798" spans="1:18" x14ac:dyDescent="0.2">
      <c r="A1798" t="s">
        <v>9433</v>
      </c>
      <c r="B1798" t="s">
        <v>1</v>
      </c>
      <c r="C1798" t="str">
        <f t="shared" si="140"/>
        <v>GO! The Unforgettable Party</v>
      </c>
      <c r="D1798" t="s">
        <v>9434</v>
      </c>
      <c r="E1798" t="s">
        <v>9435</v>
      </c>
      <c r="F1798" t="str">
        <f t="shared" si="142"/>
        <v>Pilar Pascual</v>
      </c>
      <c r="G1798" t="s">
        <v>9436</v>
      </c>
      <c r="H1798" t="s">
        <v>837</v>
      </c>
      <c r="I1798" t="str">
        <f t="shared" si="143"/>
        <v>Argentina</v>
      </c>
      <c r="J1798" t="str">
        <f>TRIM(Table1[[#This Row],[Oldest Country]])</f>
        <v>Argentina</v>
      </c>
      <c r="K1798" s="17">
        <v>43784</v>
      </c>
      <c r="L1798" s="17" t="str">
        <f t="shared" si="141"/>
        <v>Fri</v>
      </c>
      <c r="M1798" s="17">
        <v>2019</v>
      </c>
      <c r="N1798" t="s">
        <v>53</v>
      </c>
      <c r="O1798" t="s">
        <v>1982</v>
      </c>
      <c r="P1798" t="s">
        <v>371</v>
      </c>
      <c r="Q1798" t="s">
        <v>9437</v>
      </c>
      <c r="R1798" t="str">
        <f t="shared" si="144"/>
        <v>Children &amp; Family Movies</v>
      </c>
    </row>
    <row r="1799" spans="1:18" x14ac:dyDescent="0.2">
      <c r="A1799" t="s">
        <v>9438</v>
      </c>
      <c r="B1799" t="s">
        <v>1</v>
      </c>
      <c r="C1799" t="str">
        <f t="shared" si="140"/>
        <v>Guna 369</v>
      </c>
      <c r="D1799" t="s">
        <v>9439</v>
      </c>
      <c r="E1799" t="s">
        <v>9440</v>
      </c>
      <c r="F1799" t="str">
        <f t="shared" si="142"/>
        <v>Adithya Menon</v>
      </c>
      <c r="G1799" t="s">
        <v>9441</v>
      </c>
      <c r="H1799" t="s">
        <v>14</v>
      </c>
      <c r="I1799" t="str">
        <f t="shared" si="143"/>
        <v>India</v>
      </c>
      <c r="J1799" t="str">
        <f>TRIM(Table1[[#This Row],[Oldest Country]])</f>
        <v>India</v>
      </c>
      <c r="K1799" s="17">
        <v>43784</v>
      </c>
      <c r="L1799" s="17" t="str">
        <f t="shared" si="141"/>
        <v>Fri</v>
      </c>
      <c r="M1799" s="17">
        <v>2019</v>
      </c>
      <c r="N1799" t="s">
        <v>8</v>
      </c>
      <c r="O1799" t="s">
        <v>323</v>
      </c>
      <c r="P1799" t="s">
        <v>111</v>
      </c>
      <c r="Q1799" t="s">
        <v>9442</v>
      </c>
      <c r="R1799" t="str">
        <f t="shared" si="144"/>
        <v>Action &amp; Adventure</v>
      </c>
    </row>
    <row r="1800" spans="1:18" x14ac:dyDescent="0.2">
      <c r="A1800" t="s">
        <v>9443</v>
      </c>
      <c r="B1800" t="s">
        <v>1</v>
      </c>
      <c r="C1800" t="str">
        <f t="shared" si="140"/>
        <v>House Arrest</v>
      </c>
      <c r="D1800" t="s">
        <v>9444</v>
      </c>
      <c r="E1800" t="s">
        <v>9445</v>
      </c>
      <c r="F1800" t="str">
        <f t="shared" si="142"/>
        <v>Ali Fazal</v>
      </c>
      <c r="G1800" t="s">
        <v>9446</v>
      </c>
      <c r="H1800" t="s">
        <v>14</v>
      </c>
      <c r="I1800" t="str">
        <f t="shared" si="143"/>
        <v>India</v>
      </c>
      <c r="J1800" t="str">
        <f>TRIM(Table1[[#This Row],[Oldest Country]])</f>
        <v>India</v>
      </c>
      <c r="K1800" s="17">
        <v>43784</v>
      </c>
      <c r="L1800" s="17" t="str">
        <f t="shared" si="141"/>
        <v>Fri</v>
      </c>
      <c r="M1800" s="17">
        <v>2019</v>
      </c>
      <c r="N1800" t="s">
        <v>33</v>
      </c>
      <c r="O1800" t="s">
        <v>110</v>
      </c>
      <c r="P1800" t="s">
        <v>2326</v>
      </c>
      <c r="Q1800" t="s">
        <v>9447</v>
      </c>
      <c r="R1800" t="str">
        <f t="shared" si="144"/>
        <v>Comedies</v>
      </c>
    </row>
    <row r="1801" spans="1:18" x14ac:dyDescent="0.2">
      <c r="A1801" t="s">
        <v>9448</v>
      </c>
      <c r="B1801" t="s">
        <v>1</v>
      </c>
      <c r="C1801" t="str">
        <f t="shared" si="140"/>
        <v>K-on! the movie</v>
      </c>
      <c r="D1801" t="s">
        <v>9449</v>
      </c>
      <c r="E1801" t="s">
        <v>9450</v>
      </c>
      <c r="F1801" t="str">
        <f t="shared" si="142"/>
        <v>Aki Toyosaki</v>
      </c>
      <c r="G1801" t="s">
        <v>9451</v>
      </c>
      <c r="H1801" t="s">
        <v>172</v>
      </c>
      <c r="I1801" t="str">
        <f t="shared" si="143"/>
        <v>Japan</v>
      </c>
      <c r="J1801" t="str">
        <f>TRIM(Table1[[#This Row],[Oldest Country]])</f>
        <v>Japan</v>
      </c>
      <c r="K1801" s="17">
        <v>43784</v>
      </c>
      <c r="L1801" s="17" t="str">
        <f t="shared" si="141"/>
        <v>Fri</v>
      </c>
      <c r="M1801" s="17">
        <v>2011</v>
      </c>
      <c r="N1801" t="s">
        <v>53</v>
      </c>
      <c r="O1801" t="s">
        <v>108</v>
      </c>
      <c r="P1801" t="s">
        <v>9452</v>
      </c>
      <c r="Q1801" t="s">
        <v>9453</v>
      </c>
      <c r="R1801" t="str">
        <f t="shared" si="144"/>
        <v>Anime Features</v>
      </c>
    </row>
    <row r="1802" spans="1:18" x14ac:dyDescent="0.2">
      <c r="A1802" t="s">
        <v>9454</v>
      </c>
      <c r="B1802" t="s">
        <v>1</v>
      </c>
      <c r="C1802" t="str">
        <f t="shared" si="140"/>
        <v>Klaus</v>
      </c>
      <c r="D1802" t="s">
        <v>9455</v>
      </c>
      <c r="E1802" t="s">
        <v>9456</v>
      </c>
      <c r="F1802" t="str">
        <f t="shared" si="142"/>
        <v>Jason Schwartzman</v>
      </c>
      <c r="G1802" t="s">
        <v>9457</v>
      </c>
      <c r="H1802" t="s">
        <v>9458</v>
      </c>
      <c r="I1802" t="str">
        <f t="shared" si="143"/>
        <v>Spain</v>
      </c>
      <c r="J1802" t="str">
        <f>TRIM(Table1[[#This Row],[Oldest Country]])</f>
        <v>Spain</v>
      </c>
      <c r="K1802" s="17">
        <v>43784</v>
      </c>
      <c r="L1802" s="17" t="str">
        <f t="shared" si="141"/>
        <v>Fri</v>
      </c>
      <c r="M1802" s="17">
        <v>2019</v>
      </c>
      <c r="N1802" t="s">
        <v>17</v>
      </c>
      <c r="O1802" t="s">
        <v>140</v>
      </c>
      <c r="P1802" t="s">
        <v>54</v>
      </c>
      <c r="Q1802" t="s">
        <v>9459</v>
      </c>
      <c r="R1802" t="str">
        <f t="shared" si="144"/>
        <v>Children &amp; Family Movies</v>
      </c>
    </row>
    <row r="1803" spans="1:18" x14ac:dyDescent="0.2">
      <c r="A1803" t="s">
        <v>9460</v>
      </c>
      <c r="B1803" t="s">
        <v>1</v>
      </c>
      <c r="C1803" t="str">
        <f t="shared" si="140"/>
        <v>SunGanges</v>
      </c>
      <c r="D1803" t="s">
        <v>9461</v>
      </c>
      <c r="E1803" t="s">
        <v>9462</v>
      </c>
      <c r="F1803" t="str">
        <f t="shared" si="142"/>
        <v>Naseeruddin Shah</v>
      </c>
      <c r="G1803" t="s">
        <v>9463</v>
      </c>
      <c r="H1803" t="s">
        <v>3853</v>
      </c>
      <c r="I1803" t="str">
        <f t="shared" si="143"/>
        <v>India</v>
      </c>
      <c r="J1803" t="str">
        <f>TRIM(Table1[[#This Row],[Oldest Country]])</f>
        <v>India</v>
      </c>
      <c r="K1803" s="17">
        <v>43784</v>
      </c>
      <c r="L1803" s="17" t="str">
        <f t="shared" si="141"/>
        <v>Fri</v>
      </c>
      <c r="M1803" s="17">
        <v>2018</v>
      </c>
      <c r="N1803" t="s">
        <v>33</v>
      </c>
      <c r="O1803" t="s">
        <v>1230</v>
      </c>
      <c r="P1803" t="s">
        <v>58</v>
      </c>
      <c r="Q1803" t="s">
        <v>9464</v>
      </c>
      <c r="R1803" t="str">
        <f t="shared" si="144"/>
        <v>Documentaries</v>
      </c>
    </row>
    <row r="1804" spans="1:18" x14ac:dyDescent="0.2">
      <c r="A1804" t="s">
        <v>9465</v>
      </c>
      <c r="B1804" t="s">
        <v>1</v>
      </c>
      <c r="C1804" t="str">
        <f t="shared" si="140"/>
        <v>The Garden of Words</v>
      </c>
      <c r="D1804" t="s">
        <v>9466</v>
      </c>
      <c r="E1804" t="s">
        <v>9467</v>
      </c>
      <c r="F1804" t="str">
        <f t="shared" si="142"/>
        <v>Miyu Irino</v>
      </c>
      <c r="G1804" t="s">
        <v>9468</v>
      </c>
      <c r="H1804" t="s">
        <v>172</v>
      </c>
      <c r="I1804" t="str">
        <f t="shared" si="143"/>
        <v>Japan</v>
      </c>
      <c r="J1804" t="str">
        <f>TRIM(Table1[[#This Row],[Oldest Country]])</f>
        <v>Japan</v>
      </c>
      <c r="K1804" s="17">
        <v>43784</v>
      </c>
      <c r="L1804" s="17" t="str">
        <f t="shared" si="141"/>
        <v>Fri</v>
      </c>
      <c r="M1804" s="17">
        <v>2013</v>
      </c>
      <c r="N1804" t="s">
        <v>33</v>
      </c>
      <c r="O1804" t="s">
        <v>1336</v>
      </c>
      <c r="P1804" t="s">
        <v>9469</v>
      </c>
      <c r="Q1804" t="s">
        <v>9470</v>
      </c>
      <c r="R1804" t="str">
        <f t="shared" si="144"/>
        <v>Anime Features</v>
      </c>
    </row>
    <row r="1805" spans="1:18" x14ac:dyDescent="0.2">
      <c r="A1805" t="s">
        <v>9471</v>
      </c>
      <c r="B1805" t="s">
        <v>1</v>
      </c>
      <c r="C1805" t="str">
        <f t="shared" si="140"/>
        <v xml:space="preserve">Fadily Camara </v>
      </c>
      <c r="D1805" t="s">
        <v>9472</v>
      </c>
      <c r="E1805" t="s">
        <v>9473</v>
      </c>
      <c r="F1805" t="str">
        <f t="shared" si="142"/>
        <v>Fadily Camara</v>
      </c>
      <c r="G1805" t="s">
        <v>9474</v>
      </c>
      <c r="H1805" t="s">
        <v>275</v>
      </c>
      <c r="I1805" t="str">
        <f t="shared" si="143"/>
        <v>France</v>
      </c>
      <c r="J1805" t="str">
        <f>TRIM(Table1[[#This Row],[Oldest Country]])</f>
        <v>France</v>
      </c>
      <c r="K1805" s="17">
        <v>43783</v>
      </c>
      <c r="L1805" s="17" t="str">
        <f t="shared" si="141"/>
        <v>Thu</v>
      </c>
      <c r="M1805" s="17">
        <v>2019</v>
      </c>
      <c r="N1805" t="s">
        <v>8</v>
      </c>
      <c r="O1805" t="s">
        <v>2709</v>
      </c>
      <c r="P1805" t="s">
        <v>851</v>
      </c>
      <c r="Q1805" t="s">
        <v>9475</v>
      </c>
      <c r="R1805" t="str">
        <f t="shared" si="144"/>
        <v>Stand-Up Comedy</v>
      </c>
    </row>
    <row r="1806" spans="1:18" x14ac:dyDescent="0.2">
      <c r="A1806" t="s">
        <v>9476</v>
      </c>
      <c r="B1806" t="s">
        <v>1</v>
      </c>
      <c r="C1806" t="str">
        <f t="shared" si="140"/>
        <v>Jeff Garlin</v>
      </c>
      <c r="D1806" t="s">
        <v>9477</v>
      </c>
      <c r="E1806" t="s">
        <v>9478</v>
      </c>
      <c r="F1806" t="str">
        <f t="shared" si="142"/>
        <v>Jeff Garlin</v>
      </c>
      <c r="G1806" t="s">
        <v>9479</v>
      </c>
      <c r="H1806" t="s">
        <v>2</v>
      </c>
      <c r="I1806" t="str">
        <f t="shared" si="143"/>
        <v>United States</v>
      </c>
      <c r="J1806" t="str">
        <f>TRIM(Table1[[#This Row],[Oldest Country]])</f>
        <v>United States</v>
      </c>
      <c r="K1806" s="17">
        <v>43781</v>
      </c>
      <c r="L1806" s="17" t="str">
        <f t="shared" si="141"/>
        <v>Tue</v>
      </c>
      <c r="M1806" s="17">
        <v>2019</v>
      </c>
      <c r="N1806" t="s">
        <v>8</v>
      </c>
      <c r="O1806" t="s">
        <v>858</v>
      </c>
      <c r="P1806" t="s">
        <v>851</v>
      </c>
      <c r="Q1806" t="s">
        <v>9480</v>
      </c>
      <c r="R1806" t="str">
        <f t="shared" si="144"/>
        <v>Stand-Up Comedy</v>
      </c>
    </row>
    <row r="1807" spans="1:18" x14ac:dyDescent="0.2">
      <c r="A1807" t="s">
        <v>9481</v>
      </c>
      <c r="B1807" t="s">
        <v>1</v>
      </c>
      <c r="C1807" t="str">
        <f t="shared" si="140"/>
        <v>A Single Man</v>
      </c>
      <c r="D1807" t="s">
        <v>9482</v>
      </c>
      <c r="E1807" t="s">
        <v>4353</v>
      </c>
      <c r="F1807" t="str">
        <f t="shared" si="142"/>
        <v>Colin Firth</v>
      </c>
      <c r="G1807" t="s">
        <v>9483</v>
      </c>
      <c r="H1807" t="s">
        <v>2</v>
      </c>
      <c r="I1807" t="str">
        <f t="shared" si="143"/>
        <v>United States</v>
      </c>
      <c r="J1807" t="str">
        <f>TRIM(Table1[[#This Row],[Oldest Country]])</f>
        <v>United States</v>
      </c>
      <c r="K1807" s="17">
        <v>43780</v>
      </c>
      <c r="L1807" s="17" t="str">
        <f t="shared" si="141"/>
        <v>Mon</v>
      </c>
      <c r="M1807" s="17">
        <v>2009</v>
      </c>
      <c r="N1807" t="s">
        <v>154</v>
      </c>
      <c r="O1807" t="s">
        <v>188</v>
      </c>
      <c r="P1807" t="s">
        <v>2030</v>
      </c>
      <c r="Q1807" t="s">
        <v>9484</v>
      </c>
      <c r="R1807" t="str">
        <f t="shared" si="144"/>
        <v>Dramas</v>
      </c>
    </row>
    <row r="1808" spans="1:18" x14ac:dyDescent="0.2">
      <c r="A1808" t="s">
        <v>9485</v>
      </c>
      <c r="B1808" t="s">
        <v>1</v>
      </c>
      <c r="C1808" t="str">
        <f t="shared" si="140"/>
        <v>Let It Snow</v>
      </c>
      <c r="D1808" t="s">
        <v>9486</v>
      </c>
      <c r="E1808" t="s">
        <v>9487</v>
      </c>
      <c r="F1808" t="str">
        <f t="shared" si="142"/>
        <v>Isabela Moner</v>
      </c>
      <c r="G1808" t="s">
        <v>9488</v>
      </c>
      <c r="H1808" t="s">
        <v>2</v>
      </c>
      <c r="I1808" t="str">
        <f t="shared" si="143"/>
        <v>United States</v>
      </c>
      <c r="J1808" t="str">
        <f>TRIM(Table1[[#This Row],[Oldest Country]])</f>
        <v>United States</v>
      </c>
      <c r="K1808" s="17">
        <v>43777</v>
      </c>
      <c r="L1808" s="17" t="str">
        <f t="shared" si="141"/>
        <v>Fri</v>
      </c>
      <c r="M1808" s="17">
        <v>2019</v>
      </c>
      <c r="N1808" t="s">
        <v>3</v>
      </c>
      <c r="O1808" t="s">
        <v>202</v>
      </c>
      <c r="P1808" t="s">
        <v>7487</v>
      </c>
      <c r="Q1808" t="s">
        <v>9489</v>
      </c>
      <c r="R1808" t="str">
        <f t="shared" si="144"/>
        <v>Comedies</v>
      </c>
    </row>
    <row r="1809" spans="1:18" x14ac:dyDescent="0.2">
      <c r="A1809" t="s">
        <v>9490</v>
      </c>
      <c r="B1809" t="s">
        <v>1</v>
      </c>
      <c r="C1809" t="str">
        <f t="shared" si="140"/>
        <v>Paradise Beach</v>
      </c>
      <c r="D1809" t="s">
        <v>9491</v>
      </c>
      <c r="E1809" t="s">
        <v>9492</v>
      </c>
      <c r="F1809" t="str">
        <f t="shared" si="142"/>
        <v>Sami Bouajila</v>
      </c>
      <c r="G1809" t="s">
        <v>9493</v>
      </c>
      <c r="H1809" t="s">
        <v>275</v>
      </c>
      <c r="I1809" t="str">
        <f t="shared" si="143"/>
        <v>France</v>
      </c>
      <c r="J1809" t="str">
        <f>TRIM(Table1[[#This Row],[Oldest Country]])</f>
        <v>France</v>
      </c>
      <c r="K1809" s="17">
        <v>43777</v>
      </c>
      <c r="L1809" s="17" t="str">
        <f t="shared" si="141"/>
        <v>Fri</v>
      </c>
      <c r="M1809" s="17">
        <v>2019</v>
      </c>
      <c r="N1809" t="s">
        <v>8</v>
      </c>
      <c r="O1809" t="s">
        <v>60</v>
      </c>
      <c r="P1809" t="s">
        <v>111</v>
      </c>
      <c r="Q1809" t="s">
        <v>9494</v>
      </c>
      <c r="R1809" t="str">
        <f t="shared" si="144"/>
        <v>Action &amp; Adventure</v>
      </c>
    </row>
    <row r="1810" spans="1:18" x14ac:dyDescent="0.2">
      <c r="A1810" t="s">
        <v>9495</v>
      </c>
      <c r="B1810" t="s">
        <v>1</v>
      </c>
      <c r="C1810" t="str">
        <f t="shared" si="140"/>
        <v>U Turn</v>
      </c>
      <c r="D1810" t="s">
        <v>9496</v>
      </c>
      <c r="E1810" t="s">
        <v>9497</v>
      </c>
      <c r="F1810" t="str">
        <f t="shared" si="142"/>
        <v>Roger Narayan</v>
      </c>
      <c r="G1810" t="s">
        <v>9498</v>
      </c>
      <c r="H1810" t="s">
        <v>14</v>
      </c>
      <c r="I1810" t="str">
        <f t="shared" si="143"/>
        <v>India</v>
      </c>
      <c r="J1810" t="str">
        <f>TRIM(Table1[[#This Row],[Oldest Country]])</f>
        <v>India</v>
      </c>
      <c r="K1810" s="17">
        <v>43776</v>
      </c>
      <c r="L1810" s="17" t="str">
        <f t="shared" si="141"/>
        <v>Thu</v>
      </c>
      <c r="M1810" s="17">
        <v>2016</v>
      </c>
      <c r="N1810" t="s">
        <v>33</v>
      </c>
      <c r="O1810" t="s">
        <v>384</v>
      </c>
      <c r="P1810" t="s">
        <v>266</v>
      </c>
      <c r="Q1810" t="s">
        <v>9499</v>
      </c>
      <c r="R1810" t="str">
        <f t="shared" si="144"/>
        <v>International Movies</v>
      </c>
    </row>
    <row r="1811" spans="1:18" x14ac:dyDescent="0.2">
      <c r="A1811" t="s">
        <v>9500</v>
      </c>
      <c r="B1811" t="s">
        <v>1</v>
      </c>
      <c r="C1811" t="str">
        <f t="shared" si="140"/>
        <v>Burning Cane</v>
      </c>
      <c r="D1811" t="s">
        <v>9501</v>
      </c>
      <c r="E1811" t="s">
        <v>9502</v>
      </c>
      <c r="F1811" t="str">
        <f t="shared" si="142"/>
        <v>Wendell Pierce</v>
      </c>
      <c r="G1811" t="s">
        <v>9503</v>
      </c>
      <c r="H1811" t="s">
        <v>2</v>
      </c>
      <c r="I1811" t="str">
        <f t="shared" si="143"/>
        <v>United States</v>
      </c>
      <c r="J1811" t="str">
        <f>TRIM(Table1[[#This Row],[Oldest Country]])</f>
        <v>United States</v>
      </c>
      <c r="K1811" s="17">
        <v>43775</v>
      </c>
      <c r="L1811" s="17" t="str">
        <f t="shared" si="141"/>
        <v>Wed</v>
      </c>
      <c r="M1811" s="17">
        <v>2019</v>
      </c>
      <c r="N1811" t="s">
        <v>8</v>
      </c>
      <c r="O1811" t="s">
        <v>811</v>
      </c>
      <c r="P1811" t="s">
        <v>316</v>
      </c>
      <c r="Q1811" t="s">
        <v>9504</v>
      </c>
      <c r="R1811" t="str">
        <f t="shared" si="144"/>
        <v>Dramas</v>
      </c>
    </row>
    <row r="1812" spans="1:18" x14ac:dyDescent="0.2">
      <c r="A1812" t="s">
        <v>9505</v>
      </c>
      <c r="B1812" t="s">
        <v>1</v>
      </c>
      <c r="C1812" t="str">
        <f t="shared" si="140"/>
        <v>Shadow</v>
      </c>
      <c r="D1812" t="s">
        <v>9506</v>
      </c>
      <c r="E1812" t="s">
        <v>9507</v>
      </c>
      <c r="F1812" t="str">
        <f t="shared" si="142"/>
        <v>Deng Chao</v>
      </c>
      <c r="G1812" t="s">
        <v>9508</v>
      </c>
      <c r="H1812" t="s">
        <v>481</v>
      </c>
      <c r="I1812" t="str">
        <f t="shared" si="143"/>
        <v>China</v>
      </c>
      <c r="J1812" t="str">
        <f>TRIM(Table1[[#This Row],[Oldest Country]])</f>
        <v>China</v>
      </c>
      <c r="K1812" s="17">
        <v>43775</v>
      </c>
      <c r="L1812" s="17" t="str">
        <f t="shared" si="141"/>
        <v>Wed</v>
      </c>
      <c r="M1812" s="17">
        <v>2018</v>
      </c>
      <c r="N1812" t="s">
        <v>33</v>
      </c>
      <c r="O1812" t="s">
        <v>133</v>
      </c>
      <c r="P1812" t="s">
        <v>111</v>
      </c>
      <c r="Q1812" t="s">
        <v>9509</v>
      </c>
      <c r="R1812" t="str">
        <f t="shared" si="144"/>
        <v>Action &amp; Adventure</v>
      </c>
    </row>
    <row r="1813" spans="1:18" x14ac:dyDescent="0.2">
      <c r="A1813" t="s">
        <v>9510</v>
      </c>
      <c r="B1813" t="s">
        <v>1</v>
      </c>
      <c r="C1813" t="str">
        <f t="shared" si="140"/>
        <v>Luccas Neto in</v>
      </c>
      <c r="D1813" t="s">
        <v>9511</v>
      </c>
      <c r="E1813" t="s">
        <v>7403</v>
      </c>
      <c r="F1813" t="str">
        <f t="shared" si="142"/>
        <v>Luccas Neto</v>
      </c>
      <c r="G1813" t="s">
        <v>9512</v>
      </c>
      <c r="H1813" t="s">
        <v>929</v>
      </c>
      <c r="I1813" t="str">
        <f t="shared" si="143"/>
        <v>Brazil</v>
      </c>
      <c r="J1813" t="str">
        <f>TRIM(Table1[[#This Row],[Oldest Country]])</f>
        <v>Brazil</v>
      </c>
      <c r="K1813" s="17">
        <v>43774</v>
      </c>
      <c r="L1813" s="17" t="str">
        <f t="shared" si="141"/>
        <v>Tue</v>
      </c>
      <c r="M1813" s="17">
        <v>2019</v>
      </c>
      <c r="N1813" t="s">
        <v>234</v>
      </c>
      <c r="O1813" t="s">
        <v>265</v>
      </c>
      <c r="P1813" t="s">
        <v>793</v>
      </c>
      <c r="Q1813" t="s">
        <v>9513</v>
      </c>
      <c r="R1813" t="str">
        <f t="shared" si="144"/>
        <v>Children &amp; Family Movies</v>
      </c>
    </row>
    <row r="1814" spans="1:18" x14ac:dyDescent="0.2">
      <c r="A1814" t="s">
        <v>9514</v>
      </c>
      <c r="B1814" t="s">
        <v>1</v>
      </c>
      <c r="C1814" t="str">
        <f t="shared" si="140"/>
        <v>Seth Meyers</v>
      </c>
      <c r="D1814" t="s">
        <v>9515</v>
      </c>
      <c r="E1814" t="s">
        <v>9516</v>
      </c>
      <c r="F1814" t="str">
        <f t="shared" si="142"/>
        <v>Seth Meyers</v>
      </c>
      <c r="G1814" t="s">
        <v>9517</v>
      </c>
      <c r="H1814" t="s">
        <v>2</v>
      </c>
      <c r="I1814" t="str">
        <f t="shared" si="143"/>
        <v>United States</v>
      </c>
      <c r="J1814" t="str">
        <f>TRIM(Table1[[#This Row],[Oldest Country]])</f>
        <v>United States</v>
      </c>
      <c r="K1814" s="17">
        <v>43774</v>
      </c>
      <c r="L1814" s="17" t="str">
        <f t="shared" si="141"/>
        <v>Tue</v>
      </c>
      <c r="M1814" s="17">
        <v>2019</v>
      </c>
      <c r="N1814" t="s">
        <v>8</v>
      </c>
      <c r="O1814" t="s">
        <v>69</v>
      </c>
      <c r="P1814" t="s">
        <v>851</v>
      </c>
      <c r="Q1814" t="s">
        <v>9518</v>
      </c>
      <c r="R1814" t="str">
        <f t="shared" si="144"/>
        <v>Stand-Up Comedy</v>
      </c>
    </row>
    <row r="1815" spans="1:18" x14ac:dyDescent="0.2">
      <c r="A1815" t="s">
        <v>9519</v>
      </c>
      <c r="B1815" t="s">
        <v>1</v>
      </c>
      <c r="C1815" t="str">
        <f t="shared" si="140"/>
        <v>The Lovers</v>
      </c>
      <c r="D1815" t="s">
        <v>9520</v>
      </c>
      <c r="E1815" t="s">
        <v>9521</v>
      </c>
      <c r="F1815" t="str">
        <f t="shared" si="142"/>
        <v>Aidan Gillen</v>
      </c>
      <c r="G1815" t="s">
        <v>9522</v>
      </c>
      <c r="H1815" t="s">
        <v>2</v>
      </c>
      <c r="I1815" t="str">
        <f t="shared" si="143"/>
        <v>United States</v>
      </c>
      <c r="J1815" t="str">
        <f>TRIM(Table1[[#This Row],[Oldest Country]])</f>
        <v>United States</v>
      </c>
      <c r="K1815" s="17">
        <v>43774</v>
      </c>
      <c r="L1815" s="17" t="str">
        <f t="shared" si="141"/>
        <v>Tue</v>
      </c>
      <c r="M1815" s="17">
        <v>2017</v>
      </c>
      <c r="N1815" t="s">
        <v>154</v>
      </c>
      <c r="O1815" t="s">
        <v>140</v>
      </c>
      <c r="P1815" t="s">
        <v>337</v>
      </c>
      <c r="Q1815" t="s">
        <v>9523</v>
      </c>
      <c r="R1815" t="str">
        <f t="shared" si="144"/>
        <v>Comedies</v>
      </c>
    </row>
    <row r="1816" spans="1:18" x14ac:dyDescent="0.2">
      <c r="A1816" t="s">
        <v>9524</v>
      </c>
      <c r="B1816" t="s">
        <v>1</v>
      </c>
      <c r="C1816" t="str">
        <f t="shared" si="140"/>
        <v>Tune in for Love</v>
      </c>
      <c r="D1816" t="s">
        <v>9525</v>
      </c>
      <c r="E1816" t="s">
        <v>9526</v>
      </c>
      <c r="F1816" t="str">
        <f t="shared" si="142"/>
        <v>Kim Go-eun</v>
      </c>
      <c r="G1816" t="s">
        <v>9527</v>
      </c>
      <c r="H1816" t="s">
        <v>298</v>
      </c>
      <c r="I1816" t="str">
        <f t="shared" si="143"/>
        <v>South Korea</v>
      </c>
      <c r="J1816" t="str">
        <f>TRIM(Table1[[#This Row],[Oldest Country]])</f>
        <v>South Korea</v>
      </c>
      <c r="K1816" s="17">
        <v>43774</v>
      </c>
      <c r="L1816" s="17" t="str">
        <f t="shared" si="141"/>
        <v>Tue</v>
      </c>
      <c r="M1816" s="17">
        <v>2019</v>
      </c>
      <c r="N1816" t="s">
        <v>8</v>
      </c>
      <c r="O1816" t="s">
        <v>1210</v>
      </c>
      <c r="P1816" t="s">
        <v>278</v>
      </c>
      <c r="Q1816" t="s">
        <v>9528</v>
      </c>
      <c r="R1816" t="str">
        <f t="shared" si="144"/>
        <v>Dramas</v>
      </c>
    </row>
    <row r="1817" spans="1:18" x14ac:dyDescent="0.2">
      <c r="A1817" t="s">
        <v>9529</v>
      </c>
      <c r="B1817" t="s">
        <v>1</v>
      </c>
      <c r="C1817" t="str">
        <f t="shared" si="140"/>
        <v>Undercover Brother 2</v>
      </c>
      <c r="D1817" t="s">
        <v>9530</v>
      </c>
      <c r="E1817" t="s">
        <v>4769</v>
      </c>
      <c r="F1817" t="str">
        <f t="shared" si="142"/>
        <v>Michael Jai White</v>
      </c>
      <c r="G1817" t="s">
        <v>9531</v>
      </c>
      <c r="H1817" t="s">
        <v>2</v>
      </c>
      <c r="I1817" t="str">
        <f t="shared" si="143"/>
        <v>United States</v>
      </c>
      <c r="J1817" t="str">
        <f>TRIM(Table1[[#This Row],[Oldest Country]])</f>
        <v>United States</v>
      </c>
      <c r="K1817" s="17">
        <v>43774</v>
      </c>
      <c r="L1817" s="17" t="str">
        <f t="shared" si="141"/>
        <v>Tue</v>
      </c>
      <c r="M1817" s="17">
        <v>2019</v>
      </c>
      <c r="N1817" t="s">
        <v>154</v>
      </c>
      <c r="O1817" t="s">
        <v>216</v>
      </c>
      <c r="P1817" t="s">
        <v>86</v>
      </c>
      <c r="Q1817" t="s">
        <v>9532</v>
      </c>
      <c r="R1817" t="str">
        <f t="shared" si="144"/>
        <v>Comedies</v>
      </c>
    </row>
    <row r="1818" spans="1:18" x14ac:dyDescent="0.2">
      <c r="A1818" t="s">
        <v>9533</v>
      </c>
      <c r="B1818" t="s">
        <v>1</v>
      </c>
      <c r="C1818" t="str">
        <f t="shared" si="140"/>
        <v>Minimalism</v>
      </c>
      <c r="D1818" t="s">
        <v>9534</v>
      </c>
      <c r="E1818" t="s">
        <v>9535</v>
      </c>
      <c r="F1818" t="str">
        <f t="shared" si="142"/>
        <v>Joshua Fields Millburn</v>
      </c>
      <c r="G1818" t="s">
        <v>9536</v>
      </c>
      <c r="H1818" t="s">
        <v>2</v>
      </c>
      <c r="I1818" t="str">
        <f t="shared" si="143"/>
        <v>United States</v>
      </c>
      <c r="J1818" t="str">
        <f>TRIM(Table1[[#This Row],[Oldest Country]])</f>
        <v>United States</v>
      </c>
      <c r="K1818" s="17">
        <v>43773</v>
      </c>
      <c r="L1818" s="17" t="str">
        <f t="shared" si="141"/>
        <v>Mon</v>
      </c>
      <c r="M1818" s="17">
        <v>2016</v>
      </c>
      <c r="N1818" t="s">
        <v>33</v>
      </c>
      <c r="O1818" t="s">
        <v>811</v>
      </c>
      <c r="P1818" t="s">
        <v>5</v>
      </c>
      <c r="Q1818" t="s">
        <v>9537</v>
      </c>
      <c r="R1818" t="str">
        <f t="shared" si="144"/>
        <v>Documentaries</v>
      </c>
    </row>
    <row r="1819" spans="1:18" x14ac:dyDescent="0.2">
      <c r="A1819" t="s">
        <v>9538</v>
      </c>
      <c r="B1819" t="s">
        <v>1</v>
      </c>
      <c r="C1819" t="str">
        <f t="shared" si="140"/>
        <v>Oththa Seruppu Size 7</v>
      </c>
      <c r="D1819" t="s">
        <v>9539</v>
      </c>
      <c r="E1819" t="s">
        <v>9540</v>
      </c>
      <c r="F1819" t="str">
        <f t="shared" si="142"/>
        <v>Parthiban</v>
      </c>
      <c r="G1819" t="s">
        <v>9540</v>
      </c>
      <c r="H1819" t="s">
        <v>14</v>
      </c>
      <c r="I1819" t="str">
        <f t="shared" si="143"/>
        <v>India</v>
      </c>
      <c r="J1819" t="str">
        <f>TRIM(Table1[[#This Row],[Oldest Country]])</f>
        <v>India</v>
      </c>
      <c r="K1819" s="17">
        <v>43773</v>
      </c>
      <c r="L1819" s="17" t="str">
        <f t="shared" si="141"/>
        <v>Mon</v>
      </c>
      <c r="M1819" s="17">
        <v>2019</v>
      </c>
      <c r="N1819" t="s">
        <v>8</v>
      </c>
      <c r="O1819" t="s">
        <v>85</v>
      </c>
      <c r="P1819" t="s">
        <v>109</v>
      </c>
      <c r="Q1819" t="s">
        <v>9541</v>
      </c>
      <c r="R1819" t="str">
        <f t="shared" si="144"/>
        <v>Dramas</v>
      </c>
    </row>
    <row r="1820" spans="1:18" x14ac:dyDescent="0.2">
      <c r="A1820" t="s">
        <v>9542</v>
      </c>
      <c r="B1820" t="s">
        <v>1</v>
      </c>
      <c r="C1820" t="str">
        <f t="shared" si="140"/>
        <v>A Fairly Odd Summer</v>
      </c>
      <c r="D1820" t="s">
        <v>9543</v>
      </c>
      <c r="E1820" t="s">
        <v>6149</v>
      </c>
      <c r="F1820" t="str">
        <f t="shared" si="142"/>
        <v>Drake Bell</v>
      </c>
      <c r="G1820" t="s">
        <v>9544</v>
      </c>
      <c r="H1820" t="s">
        <v>2</v>
      </c>
      <c r="I1820" t="str">
        <f t="shared" si="143"/>
        <v>United States</v>
      </c>
      <c r="J1820" t="str">
        <f>TRIM(Table1[[#This Row],[Oldest Country]])</f>
        <v>United States</v>
      </c>
      <c r="K1820" s="17">
        <v>43771</v>
      </c>
      <c r="L1820" s="17" t="str">
        <f t="shared" si="141"/>
        <v>Sat</v>
      </c>
      <c r="M1820" s="17">
        <v>2014</v>
      </c>
      <c r="N1820" t="s">
        <v>106</v>
      </c>
      <c r="O1820" t="s">
        <v>1220</v>
      </c>
      <c r="P1820" t="s">
        <v>54</v>
      </c>
      <c r="Q1820" t="s">
        <v>9545</v>
      </c>
      <c r="R1820" t="str">
        <f t="shared" si="144"/>
        <v>Children &amp; Family Movies</v>
      </c>
    </row>
    <row r="1821" spans="1:18" x14ac:dyDescent="0.2">
      <c r="A1821" t="s">
        <v>9546</v>
      </c>
      <c r="B1821" t="s">
        <v>1</v>
      </c>
      <c r="C1821" t="str">
        <f t="shared" si="140"/>
        <v>Big Time Movie</v>
      </c>
      <c r="D1821" t="s">
        <v>9547</v>
      </c>
      <c r="E1821" t="s">
        <v>6149</v>
      </c>
      <c r="F1821" t="str">
        <f t="shared" si="142"/>
        <v>Kendall Schmidt</v>
      </c>
      <c r="G1821" t="s">
        <v>9548</v>
      </c>
      <c r="H1821" t="s">
        <v>360</v>
      </c>
      <c r="I1821" t="str">
        <f t="shared" si="143"/>
        <v>United States</v>
      </c>
      <c r="J1821" t="str">
        <f>TRIM(Table1[[#This Row],[Oldest Country]])</f>
        <v>United States</v>
      </c>
      <c r="K1821" s="17">
        <v>43771</v>
      </c>
      <c r="L1821" s="17" t="str">
        <f t="shared" si="141"/>
        <v>Sat</v>
      </c>
      <c r="M1821" s="17">
        <v>2012</v>
      </c>
      <c r="N1821" t="s">
        <v>53</v>
      </c>
      <c r="O1821" t="s">
        <v>1220</v>
      </c>
      <c r="P1821" t="s">
        <v>793</v>
      </c>
      <c r="Q1821" t="s">
        <v>9549</v>
      </c>
      <c r="R1821" t="str">
        <f t="shared" si="144"/>
        <v>Children &amp; Family Movies</v>
      </c>
    </row>
    <row r="1822" spans="1:18" x14ac:dyDescent="0.2">
      <c r="A1822" t="s">
        <v>9550</v>
      </c>
      <c r="B1822" t="s">
        <v>1</v>
      </c>
      <c r="C1822" t="str">
        <f t="shared" si="140"/>
        <v>Escape from Mr. Lemoncello‚Äôs Library</v>
      </c>
      <c r="D1822" t="s">
        <v>9551</v>
      </c>
      <c r="E1822" t="s">
        <v>9552</v>
      </c>
      <c r="F1822" t="str">
        <f t="shared" si="142"/>
        <v>Casey Simpson</v>
      </c>
      <c r="G1822" t="s">
        <v>9553</v>
      </c>
      <c r="H1822" t="s">
        <v>2</v>
      </c>
      <c r="I1822" t="str">
        <f t="shared" si="143"/>
        <v>United States</v>
      </c>
      <c r="J1822" t="str">
        <f>TRIM(Table1[[#This Row],[Oldest Country]])</f>
        <v>United States</v>
      </c>
      <c r="K1822" s="17">
        <v>43771</v>
      </c>
      <c r="L1822" s="17" t="str">
        <f t="shared" si="141"/>
        <v>Sat</v>
      </c>
      <c r="M1822" s="17">
        <v>2017</v>
      </c>
      <c r="N1822" t="s">
        <v>68</v>
      </c>
      <c r="O1822" t="s">
        <v>930</v>
      </c>
      <c r="P1822" t="s">
        <v>19</v>
      </c>
      <c r="Q1822" t="s">
        <v>9554</v>
      </c>
      <c r="R1822" t="str">
        <f t="shared" si="144"/>
        <v>Children &amp; Family Movies</v>
      </c>
    </row>
    <row r="1823" spans="1:18" x14ac:dyDescent="0.2">
      <c r="A1823" t="s">
        <v>9555</v>
      </c>
      <c r="B1823" t="s">
        <v>1</v>
      </c>
      <c r="C1823" t="str">
        <f t="shared" si="140"/>
        <v>Hey Arnold! The Jungle Movie</v>
      </c>
      <c r="D1823" t="s">
        <v>9556</v>
      </c>
      <c r="E1823" t="s">
        <v>9557</v>
      </c>
      <c r="F1823" t="str">
        <f t="shared" si="142"/>
        <v>Mason Vale Cotton</v>
      </c>
      <c r="G1823" t="s">
        <v>9558</v>
      </c>
      <c r="H1823" t="s">
        <v>9559</v>
      </c>
      <c r="I1823" t="str">
        <f t="shared" si="143"/>
        <v>United States</v>
      </c>
      <c r="J1823" t="str">
        <f>TRIM(Table1[[#This Row],[Oldest Country]])</f>
        <v>United States</v>
      </c>
      <c r="K1823" s="17">
        <v>43771</v>
      </c>
      <c r="L1823" s="17" t="str">
        <f t="shared" si="141"/>
        <v>Sat</v>
      </c>
      <c r="M1823" s="17">
        <v>2017</v>
      </c>
      <c r="N1823" t="s">
        <v>53</v>
      </c>
      <c r="O1823" t="s">
        <v>1176</v>
      </c>
      <c r="P1823" t="s">
        <v>54</v>
      </c>
      <c r="Q1823" t="s">
        <v>9560</v>
      </c>
      <c r="R1823" t="str">
        <f t="shared" si="144"/>
        <v>Children &amp; Family Movies</v>
      </c>
    </row>
    <row r="1824" spans="1:18" x14ac:dyDescent="0.2">
      <c r="A1824" t="s">
        <v>9561</v>
      </c>
      <c r="B1824" t="s">
        <v>1</v>
      </c>
      <c r="C1824" t="str">
        <f t="shared" si="140"/>
        <v>Jinxed</v>
      </c>
      <c r="D1824" t="s">
        <v>9562</v>
      </c>
      <c r="E1824" t="s">
        <v>317</v>
      </c>
      <c r="F1824" t="str">
        <f t="shared" si="142"/>
        <v>Ciara Bravo</v>
      </c>
      <c r="G1824" t="s">
        <v>9563</v>
      </c>
      <c r="H1824" t="s">
        <v>360</v>
      </c>
      <c r="I1824" t="str">
        <f t="shared" si="143"/>
        <v>United States</v>
      </c>
      <c r="J1824" t="str">
        <f>TRIM(Table1[[#This Row],[Oldest Country]])</f>
        <v>United States</v>
      </c>
      <c r="K1824" s="17">
        <v>43771</v>
      </c>
      <c r="L1824" s="17" t="str">
        <f t="shared" si="141"/>
        <v>Sat</v>
      </c>
      <c r="M1824" s="17">
        <v>2013</v>
      </c>
      <c r="N1824" t="s">
        <v>68</v>
      </c>
      <c r="O1824" t="s">
        <v>930</v>
      </c>
      <c r="P1824" t="s">
        <v>54</v>
      </c>
      <c r="Q1824" t="s">
        <v>9564</v>
      </c>
      <c r="R1824" t="str">
        <f t="shared" si="144"/>
        <v>Children &amp; Family Movies</v>
      </c>
    </row>
    <row r="1825" spans="1:18" x14ac:dyDescent="0.2">
      <c r="A1825" t="s">
        <v>9565</v>
      </c>
      <c r="B1825" t="s">
        <v>1</v>
      </c>
      <c r="C1825" t="str">
        <f t="shared" si="140"/>
        <v>LEGENDS OF THE HIDDEN TEMPLE</v>
      </c>
      <c r="D1825" t="s">
        <v>9566</v>
      </c>
      <c r="E1825" t="s">
        <v>9567</v>
      </c>
      <c r="F1825" t="str">
        <f t="shared" si="142"/>
        <v>Isabela Moner</v>
      </c>
      <c r="G1825" t="s">
        <v>9568</v>
      </c>
      <c r="H1825" t="s">
        <v>2</v>
      </c>
      <c r="I1825" t="str">
        <f t="shared" si="143"/>
        <v>United States</v>
      </c>
      <c r="J1825" t="str">
        <f>TRIM(Table1[[#This Row],[Oldest Country]])</f>
        <v>United States</v>
      </c>
      <c r="K1825" s="17">
        <v>43771</v>
      </c>
      <c r="L1825" s="17" t="str">
        <f t="shared" si="141"/>
        <v>Sat</v>
      </c>
      <c r="M1825" s="17">
        <v>2016</v>
      </c>
      <c r="N1825" t="s">
        <v>53</v>
      </c>
      <c r="O1825" t="s">
        <v>1220</v>
      </c>
      <c r="P1825" t="s">
        <v>19</v>
      </c>
      <c r="Q1825" t="s">
        <v>9569</v>
      </c>
      <c r="R1825" t="str">
        <f t="shared" si="144"/>
        <v>Children &amp; Family Movies</v>
      </c>
    </row>
    <row r="1826" spans="1:18" x14ac:dyDescent="0.2">
      <c r="A1826" t="s">
        <v>9570</v>
      </c>
      <c r="B1826" t="s">
        <v>1</v>
      </c>
      <c r="C1826" t="str">
        <f t="shared" si="140"/>
        <v>Liar, Liar, Vampire</v>
      </c>
      <c r="D1826" t="s">
        <v>9571</v>
      </c>
      <c r="E1826" t="s">
        <v>873</v>
      </c>
      <c r="F1826" t="str">
        <f t="shared" si="142"/>
        <v>Rahart Adams</v>
      </c>
      <c r="G1826" t="s">
        <v>9572</v>
      </c>
      <c r="H1826" t="s">
        <v>2</v>
      </c>
      <c r="I1826" t="str">
        <f t="shared" si="143"/>
        <v>United States</v>
      </c>
      <c r="J1826" t="str">
        <f>TRIM(Table1[[#This Row],[Oldest Country]])</f>
        <v>United States</v>
      </c>
      <c r="K1826" s="17">
        <v>43771</v>
      </c>
      <c r="L1826" s="17" t="str">
        <f t="shared" si="141"/>
        <v>Sat</v>
      </c>
      <c r="M1826" s="17">
        <v>2015</v>
      </c>
      <c r="N1826" t="s">
        <v>53</v>
      </c>
      <c r="O1826" t="s">
        <v>1220</v>
      </c>
      <c r="P1826" t="s">
        <v>54</v>
      </c>
      <c r="Q1826" t="s">
        <v>9573</v>
      </c>
      <c r="R1826" t="str">
        <f t="shared" si="144"/>
        <v>Children &amp; Family Movies</v>
      </c>
    </row>
    <row r="1827" spans="1:18" x14ac:dyDescent="0.2">
      <c r="A1827" t="s">
        <v>9574</v>
      </c>
      <c r="B1827" t="s">
        <v>1</v>
      </c>
      <c r="C1827" t="str">
        <f t="shared" si="140"/>
        <v>The Boy Who Cried Werewolf</v>
      </c>
      <c r="D1827" t="s">
        <v>9575</v>
      </c>
      <c r="E1827" t="s">
        <v>9576</v>
      </c>
      <c r="F1827" t="str">
        <f t="shared" si="142"/>
        <v>Victoria Justice</v>
      </c>
      <c r="G1827" t="s">
        <v>9577</v>
      </c>
      <c r="H1827" t="s">
        <v>360</v>
      </c>
      <c r="I1827" t="str">
        <f t="shared" si="143"/>
        <v>United States</v>
      </c>
      <c r="J1827" t="str">
        <f>TRIM(Table1[[#This Row],[Oldest Country]])</f>
        <v>United States</v>
      </c>
      <c r="K1827" s="17">
        <v>43771</v>
      </c>
      <c r="L1827" s="17" t="str">
        <f t="shared" si="141"/>
        <v>Sat</v>
      </c>
      <c r="M1827" s="17">
        <v>2010</v>
      </c>
      <c r="N1827" t="s">
        <v>68</v>
      </c>
      <c r="O1827" t="s">
        <v>536</v>
      </c>
      <c r="P1827" t="s">
        <v>54</v>
      </c>
      <c r="Q1827" t="s">
        <v>9578</v>
      </c>
      <c r="R1827" t="str">
        <f t="shared" si="144"/>
        <v>Children &amp; Family Movies</v>
      </c>
    </row>
    <row r="1828" spans="1:18" x14ac:dyDescent="0.2">
      <c r="A1828" t="s">
        <v>9579</v>
      </c>
      <c r="B1828" t="s">
        <v>1</v>
      </c>
      <c r="C1828" t="str">
        <f t="shared" si="140"/>
        <v>The Massively Mixed-Up Middle School Mystery</v>
      </c>
      <c r="D1828" t="s">
        <v>9580</v>
      </c>
      <c r="E1828" t="s">
        <v>9581</v>
      </c>
      <c r="F1828" t="str">
        <f t="shared" si="142"/>
        <v>Garrett Ryan</v>
      </c>
      <c r="G1828" t="s">
        <v>9582</v>
      </c>
      <c r="H1828" t="s">
        <v>2</v>
      </c>
      <c r="I1828" t="str">
        <f t="shared" si="143"/>
        <v>United States</v>
      </c>
      <c r="J1828" t="str">
        <f>TRIM(Table1[[#This Row],[Oldest Country]])</f>
        <v>United States</v>
      </c>
      <c r="K1828" s="17">
        <v>43771</v>
      </c>
      <c r="L1828" s="17" t="str">
        <f t="shared" si="141"/>
        <v>Sat</v>
      </c>
      <c r="M1828" s="17">
        <v>2015</v>
      </c>
      <c r="N1828" t="s">
        <v>68</v>
      </c>
      <c r="O1828" t="s">
        <v>9583</v>
      </c>
      <c r="P1828" t="s">
        <v>54</v>
      </c>
      <c r="Q1828" t="s">
        <v>9584</v>
      </c>
      <c r="R1828" t="str">
        <f t="shared" si="144"/>
        <v>Children &amp; Family Movies</v>
      </c>
    </row>
    <row r="1829" spans="1:18" x14ac:dyDescent="0.2">
      <c r="A1829" t="s">
        <v>9585</v>
      </c>
      <c r="B1829" t="s">
        <v>1</v>
      </c>
      <c r="C1829" t="str">
        <f t="shared" si="140"/>
        <v>A Remarkable Tale</v>
      </c>
      <c r="D1829" t="s">
        <v>9586</v>
      </c>
      <c r="E1829" t="s">
        <v>9587</v>
      </c>
      <c r="F1829" t="str">
        <f t="shared" si="142"/>
        <v>Carmen Machi</v>
      </c>
      <c r="G1829" t="s">
        <v>9588</v>
      </c>
      <c r="H1829" t="s">
        <v>312</v>
      </c>
      <c r="I1829" t="str">
        <f t="shared" si="143"/>
        <v>Spain</v>
      </c>
      <c r="J1829" t="str">
        <f>TRIM(Table1[[#This Row],[Oldest Country]])</f>
        <v>Spain</v>
      </c>
      <c r="K1829" s="17">
        <v>43770</v>
      </c>
      <c r="L1829" s="17" t="str">
        <f t="shared" si="141"/>
        <v>Fri</v>
      </c>
      <c r="M1829" s="17">
        <v>2019</v>
      </c>
      <c r="N1829" t="s">
        <v>8</v>
      </c>
      <c r="O1829" t="s">
        <v>60</v>
      </c>
      <c r="P1829" t="s">
        <v>66</v>
      </c>
      <c r="Q1829" t="s">
        <v>9589</v>
      </c>
      <c r="R1829" t="str">
        <f t="shared" si="144"/>
        <v>Comedies</v>
      </c>
    </row>
    <row r="1830" spans="1:18" x14ac:dyDescent="0.2">
      <c r="A1830" t="s">
        <v>9590</v>
      </c>
      <c r="B1830" t="s">
        <v>1</v>
      </c>
      <c r="C1830" t="str">
        <f t="shared" si="140"/>
        <v>American Son</v>
      </c>
      <c r="D1830" t="s">
        <v>9591</v>
      </c>
      <c r="E1830" t="s">
        <v>9592</v>
      </c>
      <c r="F1830" t="str">
        <f t="shared" si="142"/>
        <v>Kerry Washington</v>
      </c>
      <c r="G1830" t="s">
        <v>9593</v>
      </c>
      <c r="H1830" t="s">
        <v>2</v>
      </c>
      <c r="I1830" t="str">
        <f t="shared" si="143"/>
        <v>United States</v>
      </c>
      <c r="J1830" t="str">
        <f>TRIM(Table1[[#This Row],[Oldest Country]])</f>
        <v>United States</v>
      </c>
      <c r="K1830" s="17">
        <v>43770</v>
      </c>
      <c r="L1830" s="17" t="str">
        <f t="shared" si="141"/>
        <v>Fri</v>
      </c>
      <c r="M1830" s="17">
        <v>2019</v>
      </c>
      <c r="N1830" t="s">
        <v>8</v>
      </c>
      <c r="O1830" t="s">
        <v>4</v>
      </c>
      <c r="P1830" t="s">
        <v>316</v>
      </c>
      <c r="Q1830" t="s">
        <v>9594</v>
      </c>
      <c r="R1830" t="str">
        <f t="shared" si="144"/>
        <v>Dramas</v>
      </c>
    </row>
    <row r="1831" spans="1:18" x14ac:dyDescent="0.2">
      <c r="A1831" t="s">
        <v>9595</v>
      </c>
      <c r="B1831" t="s">
        <v>1</v>
      </c>
      <c r="C1831" t="str">
        <f t="shared" si="140"/>
        <v>Christmas in the Heartland</v>
      </c>
      <c r="D1831" t="s">
        <v>9596</v>
      </c>
      <c r="E1831" t="s">
        <v>9597</v>
      </c>
      <c r="F1831" t="str">
        <f t="shared" si="142"/>
        <v>Sierra McCormick</v>
      </c>
      <c r="G1831" t="s">
        <v>9598</v>
      </c>
      <c r="H1831" t="s">
        <v>2</v>
      </c>
      <c r="I1831" t="str">
        <f t="shared" si="143"/>
        <v>United States</v>
      </c>
      <c r="J1831" t="str">
        <f>TRIM(Table1[[#This Row],[Oldest Country]])</f>
        <v>United States</v>
      </c>
      <c r="K1831" s="17">
        <v>43770</v>
      </c>
      <c r="L1831" s="17" t="str">
        <f t="shared" si="141"/>
        <v>Fri</v>
      </c>
      <c r="M1831" s="17">
        <v>2017</v>
      </c>
      <c r="N1831" t="s">
        <v>53</v>
      </c>
      <c r="O1831" t="s">
        <v>617</v>
      </c>
      <c r="P1831" t="s">
        <v>316</v>
      </c>
      <c r="Q1831" t="s">
        <v>9599</v>
      </c>
      <c r="R1831" t="str">
        <f t="shared" si="144"/>
        <v>Dramas</v>
      </c>
    </row>
    <row r="1832" spans="1:18" x14ac:dyDescent="0.2">
      <c r="A1832" t="s">
        <v>9600</v>
      </c>
      <c r="B1832" t="s">
        <v>1</v>
      </c>
      <c r="C1832" t="str">
        <f t="shared" si="140"/>
        <v>Christmas Survival</v>
      </c>
      <c r="D1832" t="s">
        <v>9601</v>
      </c>
      <c r="E1832" t="s">
        <v>9602</v>
      </c>
      <c r="F1832" t="str">
        <f t="shared" si="142"/>
        <v>Julian Ovenden</v>
      </c>
      <c r="G1832" t="s">
        <v>9603</v>
      </c>
      <c r="H1832" t="s">
        <v>32</v>
      </c>
      <c r="I1832" t="str">
        <f t="shared" si="143"/>
        <v>United Kingdom</v>
      </c>
      <c r="J1832" t="str">
        <f>TRIM(Table1[[#This Row],[Oldest Country]])</f>
        <v>United Kingdom</v>
      </c>
      <c r="K1832" s="17">
        <v>43770</v>
      </c>
      <c r="L1832" s="17" t="str">
        <f t="shared" si="141"/>
        <v>Fri</v>
      </c>
      <c r="M1832" s="17">
        <v>2018</v>
      </c>
      <c r="N1832" t="s">
        <v>8</v>
      </c>
      <c r="O1832" t="s">
        <v>495</v>
      </c>
      <c r="P1832" t="s">
        <v>86</v>
      </c>
      <c r="Q1832" t="s">
        <v>9604</v>
      </c>
      <c r="R1832" t="str">
        <f t="shared" si="144"/>
        <v>Comedies</v>
      </c>
    </row>
    <row r="1833" spans="1:18" x14ac:dyDescent="0.2">
      <c r="A1833" t="s">
        <v>9605</v>
      </c>
      <c r="B1833" t="s">
        <v>1</v>
      </c>
      <c r="C1833" t="str">
        <f t="shared" si="140"/>
        <v>Drive</v>
      </c>
      <c r="D1833" t="s">
        <v>9606</v>
      </c>
      <c r="E1833" t="s">
        <v>7906</v>
      </c>
      <c r="F1833" t="str">
        <f t="shared" si="142"/>
        <v>Jacqueline Fernandez</v>
      </c>
      <c r="G1833" t="s">
        <v>9607</v>
      </c>
      <c r="H1833" t="s">
        <v>14</v>
      </c>
      <c r="I1833" t="str">
        <f t="shared" si="143"/>
        <v>India</v>
      </c>
      <c r="J1833" t="str">
        <f>TRIM(Table1[[#This Row],[Oldest Country]])</f>
        <v>India</v>
      </c>
      <c r="K1833" s="17">
        <v>43770</v>
      </c>
      <c r="L1833" s="17" t="str">
        <f t="shared" si="141"/>
        <v>Fri</v>
      </c>
      <c r="M1833" s="17">
        <v>2019</v>
      </c>
      <c r="N1833" t="s">
        <v>33</v>
      </c>
      <c r="O1833" t="s">
        <v>315</v>
      </c>
      <c r="P1833" t="s">
        <v>483</v>
      </c>
      <c r="Q1833" t="s">
        <v>9608</v>
      </c>
      <c r="R1833" t="str">
        <f t="shared" si="144"/>
        <v>Action &amp; Adventure</v>
      </c>
    </row>
    <row r="1834" spans="1:18" x14ac:dyDescent="0.2">
      <c r="A1834" t="s">
        <v>9609</v>
      </c>
      <c r="B1834" t="s">
        <v>1</v>
      </c>
      <c r="C1834" t="str">
        <f t="shared" si="140"/>
        <v>Holiday in the Wild</v>
      </c>
      <c r="D1834" t="s">
        <v>9610</v>
      </c>
      <c r="E1834" t="s">
        <v>1468</v>
      </c>
      <c r="F1834" t="str">
        <f t="shared" si="142"/>
        <v>Rob Lowe</v>
      </c>
      <c r="G1834" t="s">
        <v>9611</v>
      </c>
      <c r="H1834" t="s">
        <v>2</v>
      </c>
      <c r="I1834" t="str">
        <f t="shared" si="143"/>
        <v>United States</v>
      </c>
      <c r="J1834" t="str">
        <f>TRIM(Table1[[#This Row],[Oldest Country]])</f>
        <v>United States</v>
      </c>
      <c r="K1834" s="17">
        <v>43770</v>
      </c>
      <c r="L1834" s="17" t="str">
        <f t="shared" si="141"/>
        <v>Fri</v>
      </c>
      <c r="M1834" s="17">
        <v>2019</v>
      </c>
      <c r="N1834" t="s">
        <v>53</v>
      </c>
      <c r="O1834" t="s">
        <v>536</v>
      </c>
      <c r="P1834" t="s">
        <v>7437</v>
      </c>
      <c r="Q1834" t="s">
        <v>9612</v>
      </c>
      <c r="R1834" t="str">
        <f t="shared" si="144"/>
        <v>Children &amp; Family Movies</v>
      </c>
    </row>
    <row r="1835" spans="1:18" x14ac:dyDescent="0.2">
      <c r="A1835" t="s">
        <v>9613</v>
      </c>
      <c r="B1835" t="s">
        <v>1</v>
      </c>
      <c r="C1835" t="str">
        <f t="shared" si="140"/>
        <v>Holly Star</v>
      </c>
      <c r="D1835" t="s">
        <v>9614</v>
      </c>
      <c r="E1835" t="s">
        <v>9615</v>
      </c>
      <c r="F1835" t="str">
        <f t="shared" si="142"/>
        <v>Katlyn Carlson</v>
      </c>
      <c r="G1835" t="s">
        <v>9616</v>
      </c>
      <c r="H1835" t="s">
        <v>2</v>
      </c>
      <c r="I1835" t="str">
        <f t="shared" si="143"/>
        <v>United States</v>
      </c>
      <c r="J1835" t="str">
        <f>TRIM(Table1[[#This Row],[Oldest Country]])</f>
        <v>United States</v>
      </c>
      <c r="K1835" s="17">
        <v>43770</v>
      </c>
      <c r="L1835" s="17" t="str">
        <f t="shared" si="141"/>
        <v>Fri</v>
      </c>
      <c r="M1835" s="17">
        <v>2018</v>
      </c>
      <c r="N1835" t="s">
        <v>17</v>
      </c>
      <c r="O1835" t="s">
        <v>276</v>
      </c>
      <c r="P1835" t="s">
        <v>4907</v>
      </c>
      <c r="Q1835" t="s">
        <v>9617</v>
      </c>
      <c r="R1835" t="str">
        <f t="shared" si="144"/>
        <v>Children &amp; Family Movies</v>
      </c>
    </row>
    <row r="1836" spans="1:18" x14ac:dyDescent="0.2">
      <c r="A1836" t="s">
        <v>9618</v>
      </c>
      <c r="B1836" t="s">
        <v>1</v>
      </c>
      <c r="C1836" t="str">
        <f t="shared" si="140"/>
        <v>Santa Girl</v>
      </c>
      <c r="D1836" t="s">
        <v>9619</v>
      </c>
      <c r="E1836" t="s">
        <v>9620</v>
      </c>
      <c r="F1836" t="str">
        <f t="shared" si="142"/>
        <v>Barry Bostwick</v>
      </c>
      <c r="G1836" t="s">
        <v>9621</v>
      </c>
      <c r="H1836" t="s">
        <v>2</v>
      </c>
      <c r="I1836" t="str">
        <f t="shared" si="143"/>
        <v>United States</v>
      </c>
      <c r="J1836" t="str">
        <f>TRIM(Table1[[#This Row],[Oldest Country]])</f>
        <v>United States</v>
      </c>
      <c r="K1836" s="17">
        <v>43770</v>
      </c>
      <c r="L1836" s="17" t="str">
        <f t="shared" si="141"/>
        <v>Fri</v>
      </c>
      <c r="M1836" s="17">
        <v>2019</v>
      </c>
      <c r="N1836" t="s">
        <v>53</v>
      </c>
      <c r="O1836" t="s">
        <v>18</v>
      </c>
      <c r="P1836" t="s">
        <v>4907</v>
      </c>
      <c r="Q1836" t="s">
        <v>9622</v>
      </c>
      <c r="R1836" t="str">
        <f t="shared" si="144"/>
        <v>Children &amp; Family Movies</v>
      </c>
    </row>
    <row r="1837" spans="1:18" x14ac:dyDescent="0.2">
      <c r="A1837" t="s">
        <v>9623</v>
      </c>
      <c r="B1837" t="s">
        <v>1</v>
      </c>
      <c r="C1837" t="str">
        <f t="shared" si="140"/>
        <v>The King</v>
      </c>
      <c r="D1837" t="s">
        <v>9624</v>
      </c>
      <c r="E1837" t="s">
        <v>9625</v>
      </c>
      <c r="F1837" t="str">
        <f t="shared" si="142"/>
        <v>Timoth√©e Chalamet</v>
      </c>
      <c r="G1837" t="s">
        <v>9626</v>
      </c>
      <c r="H1837" t="s">
        <v>9627</v>
      </c>
      <c r="I1837" t="str">
        <f t="shared" si="143"/>
        <v>United Kingdom</v>
      </c>
      <c r="J1837" t="str">
        <f>TRIM(Table1[[#This Row],[Oldest Country]])</f>
        <v>United Kingdom</v>
      </c>
      <c r="K1837" s="17">
        <v>43770</v>
      </c>
      <c r="L1837" s="17" t="str">
        <f t="shared" si="141"/>
        <v>Fri</v>
      </c>
      <c r="M1837" s="17">
        <v>2019</v>
      </c>
      <c r="N1837" t="s">
        <v>154</v>
      </c>
      <c r="O1837" t="s">
        <v>1093</v>
      </c>
      <c r="P1837" t="s">
        <v>316</v>
      </c>
      <c r="Q1837" t="s">
        <v>9628</v>
      </c>
      <c r="R1837" t="str">
        <f t="shared" si="144"/>
        <v>Dramas</v>
      </c>
    </row>
    <row r="1838" spans="1:18" x14ac:dyDescent="0.2">
      <c r="A1838" t="s">
        <v>9629</v>
      </c>
      <c r="B1838" t="s">
        <v>1</v>
      </c>
      <c r="C1838" t="str">
        <f t="shared" si="140"/>
        <v>The Man Without Gravity</v>
      </c>
      <c r="D1838" t="s">
        <v>9630</v>
      </c>
      <c r="E1838" t="s">
        <v>9631</v>
      </c>
      <c r="F1838" t="str">
        <f t="shared" si="142"/>
        <v>Elio Germano</v>
      </c>
      <c r="G1838" t="s">
        <v>9632</v>
      </c>
      <c r="H1838" t="s">
        <v>9633</v>
      </c>
      <c r="I1838" t="str">
        <f t="shared" si="143"/>
        <v>Italy</v>
      </c>
      <c r="J1838" t="str">
        <f>TRIM(Table1[[#This Row],[Oldest Country]])</f>
        <v>Italy</v>
      </c>
      <c r="K1838" s="17">
        <v>43770</v>
      </c>
      <c r="L1838" s="17" t="str">
        <f t="shared" si="141"/>
        <v>Fri</v>
      </c>
      <c r="M1838" s="17">
        <v>2019</v>
      </c>
      <c r="N1838" t="s">
        <v>8</v>
      </c>
      <c r="O1838" t="s">
        <v>625</v>
      </c>
      <c r="P1838" t="s">
        <v>50</v>
      </c>
      <c r="Q1838" t="s">
        <v>9634</v>
      </c>
      <c r="R1838" t="str">
        <f t="shared" si="144"/>
        <v>Dramas</v>
      </c>
    </row>
    <row r="1839" spans="1:18" x14ac:dyDescent="0.2">
      <c r="A1839" t="s">
        <v>9635</v>
      </c>
      <c r="B1839" t="s">
        <v>1</v>
      </c>
      <c r="C1839" t="str">
        <f t="shared" si="140"/>
        <v>Zo√©</v>
      </c>
      <c r="D1839" t="s">
        <v>9636</v>
      </c>
      <c r="E1839" t="s">
        <v>9637</v>
      </c>
      <c r="F1839" t="str">
        <f t="shared" si="142"/>
        <v>Sergio Acosta</v>
      </c>
      <c r="G1839" t="s">
        <v>9638</v>
      </c>
      <c r="H1839" t="s">
        <v>59</v>
      </c>
      <c r="I1839" t="str">
        <f t="shared" si="143"/>
        <v>Mexico</v>
      </c>
      <c r="J1839" t="str">
        <f>TRIM(Table1[[#This Row],[Oldest Country]])</f>
        <v>Mexico</v>
      </c>
      <c r="K1839" s="17">
        <v>43770</v>
      </c>
      <c r="L1839" s="17" t="str">
        <f t="shared" si="141"/>
        <v>Fri</v>
      </c>
      <c r="M1839" s="17">
        <v>2016</v>
      </c>
      <c r="N1839" t="s">
        <v>8</v>
      </c>
      <c r="O1839" t="s">
        <v>572</v>
      </c>
      <c r="P1839" t="s">
        <v>1310</v>
      </c>
      <c r="Q1839" t="s">
        <v>9639</v>
      </c>
      <c r="R1839" t="str">
        <f t="shared" si="144"/>
        <v>Documentaries</v>
      </c>
    </row>
    <row r="1840" spans="1:18" x14ac:dyDescent="0.2">
      <c r="A1840" t="s">
        <v>9640</v>
      </c>
      <c r="B1840" t="s">
        <v>1</v>
      </c>
      <c r="C1840" t="str">
        <f t="shared" si="140"/>
        <v>Grego Rossello</v>
      </c>
      <c r="D1840" t="s">
        <v>9641</v>
      </c>
      <c r="E1840" t="s">
        <v>9642</v>
      </c>
      <c r="F1840" t="str">
        <f t="shared" si="142"/>
        <v>Grego Rossello</v>
      </c>
      <c r="G1840" t="s">
        <v>9643</v>
      </c>
      <c r="H1840" t="s">
        <v>837</v>
      </c>
      <c r="I1840" t="str">
        <f t="shared" si="143"/>
        <v>Argentina</v>
      </c>
      <c r="J1840" t="str">
        <f>TRIM(Table1[[#This Row],[Oldest Country]])</f>
        <v>Argentina</v>
      </c>
      <c r="K1840" s="17">
        <v>43769</v>
      </c>
      <c r="L1840" s="17" t="str">
        <f t="shared" si="141"/>
        <v>Thu</v>
      </c>
      <c r="M1840" s="17">
        <v>2019</v>
      </c>
      <c r="N1840" t="s">
        <v>8</v>
      </c>
      <c r="O1840" t="s">
        <v>1218</v>
      </c>
      <c r="P1840" t="s">
        <v>851</v>
      </c>
      <c r="Q1840" t="s">
        <v>9644</v>
      </c>
      <c r="R1840" t="str">
        <f t="shared" si="144"/>
        <v>Stand-Up Comedy</v>
      </c>
    </row>
    <row r="1841" spans="1:18" x14ac:dyDescent="0.2">
      <c r="A1841" t="s">
        <v>9645</v>
      </c>
      <c r="B1841" t="s">
        <v>6</v>
      </c>
      <c r="C1841" t="str">
        <f t="shared" si="140"/>
        <v>Nowhere Man</v>
      </c>
      <c r="D1841" t="s">
        <v>9646</v>
      </c>
      <c r="E1841" t="s">
        <v>9647</v>
      </c>
      <c r="F1841" t="str">
        <f t="shared" si="142"/>
        <v>Alyssa Chia</v>
      </c>
      <c r="G1841" t="s">
        <v>9648</v>
      </c>
      <c r="H1841" t="s">
        <v>966</v>
      </c>
      <c r="I1841" t="str">
        <f t="shared" si="143"/>
        <v>Taiwan</v>
      </c>
      <c r="J1841" t="str">
        <f>TRIM(Table1[[#This Row],[Oldest Country]])</f>
        <v>Taiwan</v>
      </c>
      <c r="K1841" s="17">
        <v>43769</v>
      </c>
      <c r="L1841" s="17" t="str">
        <f t="shared" si="141"/>
        <v>Thu</v>
      </c>
      <c r="M1841" s="17">
        <v>2019</v>
      </c>
      <c r="N1841" t="s">
        <v>8</v>
      </c>
      <c r="O1841" t="s">
        <v>12</v>
      </c>
      <c r="P1841" t="s">
        <v>13</v>
      </c>
      <c r="Q1841" t="s">
        <v>9649</v>
      </c>
      <c r="R1841" t="str">
        <f t="shared" si="144"/>
        <v>Crime TV Shows</v>
      </c>
    </row>
    <row r="1842" spans="1:18" x14ac:dyDescent="0.2">
      <c r="A1842" t="s">
        <v>9650</v>
      </c>
      <c r="B1842" t="s">
        <v>6</v>
      </c>
      <c r="C1842" t="str">
        <f t="shared" si="140"/>
        <v>Bring It On, Ghost</v>
      </c>
      <c r="D1842" t="s">
        <v>9651</v>
      </c>
      <c r="E1842" t="s">
        <v>9652</v>
      </c>
      <c r="F1842" t="str">
        <f t="shared" si="142"/>
        <v>Taecyeon</v>
      </c>
      <c r="G1842" t="s">
        <v>9653</v>
      </c>
      <c r="H1842" t="s">
        <v>298</v>
      </c>
      <c r="I1842" t="str">
        <f t="shared" si="143"/>
        <v>South Korea</v>
      </c>
      <c r="J1842" t="str">
        <f>TRIM(Table1[[#This Row],[Oldest Country]])</f>
        <v>South Korea</v>
      </c>
      <c r="K1842" s="17">
        <v>43768</v>
      </c>
      <c r="L1842" s="17" t="str">
        <f t="shared" si="141"/>
        <v>Wed</v>
      </c>
      <c r="M1842" s="17">
        <v>2016</v>
      </c>
      <c r="N1842" t="s">
        <v>33</v>
      </c>
      <c r="O1842" t="s">
        <v>12</v>
      </c>
      <c r="P1842" t="s">
        <v>3347</v>
      </c>
      <c r="Q1842" t="s">
        <v>9654</v>
      </c>
      <c r="R1842" t="str">
        <f t="shared" si="144"/>
        <v>International TV Shows</v>
      </c>
    </row>
    <row r="1843" spans="1:18" x14ac:dyDescent="0.2">
      <c r="A1843" t="s">
        <v>9655</v>
      </c>
      <c r="B1843" t="s">
        <v>1</v>
      </c>
      <c r="C1843" t="str">
        <f t="shared" si="140"/>
        <v>Mehandi Circus</v>
      </c>
      <c r="D1843" t="s">
        <v>9656</v>
      </c>
      <c r="E1843" t="s">
        <v>9657</v>
      </c>
      <c r="F1843" t="str">
        <f t="shared" si="142"/>
        <v>Madhampatti Rangaraj</v>
      </c>
      <c r="G1843" t="s">
        <v>9658</v>
      </c>
      <c r="H1843" t="s">
        <v>14</v>
      </c>
      <c r="I1843" t="str">
        <f t="shared" si="143"/>
        <v>India</v>
      </c>
      <c r="J1843" t="str">
        <f>TRIM(Table1[[#This Row],[Oldest Country]])</f>
        <v>India</v>
      </c>
      <c r="K1843" s="17">
        <v>43768</v>
      </c>
      <c r="L1843" s="17" t="str">
        <f t="shared" si="141"/>
        <v>Wed</v>
      </c>
      <c r="M1843" s="17">
        <v>2019</v>
      </c>
      <c r="N1843" t="s">
        <v>8</v>
      </c>
      <c r="O1843" t="s">
        <v>1453</v>
      </c>
      <c r="P1843" t="s">
        <v>278</v>
      </c>
      <c r="Q1843" t="s">
        <v>9659</v>
      </c>
      <c r="R1843" t="str">
        <f t="shared" si="144"/>
        <v>Dramas</v>
      </c>
    </row>
    <row r="1844" spans="1:18" x14ac:dyDescent="0.2">
      <c r="A1844" t="s">
        <v>9660</v>
      </c>
      <c r="B1844" t="s">
        <v>1</v>
      </c>
      <c r="C1844" t="str">
        <f t="shared" si="140"/>
        <v>Arsenio Hall</v>
      </c>
      <c r="D1844" t="s">
        <v>9661</v>
      </c>
      <c r="E1844" t="s">
        <v>4625</v>
      </c>
      <c r="F1844" t="str">
        <f t="shared" si="142"/>
        <v>Arsenio Hall</v>
      </c>
      <c r="G1844" t="s">
        <v>9662</v>
      </c>
      <c r="H1844" t="s">
        <v>2</v>
      </c>
      <c r="I1844" t="str">
        <f t="shared" si="143"/>
        <v>United States</v>
      </c>
      <c r="J1844" t="str">
        <f>TRIM(Table1[[#This Row],[Oldest Country]])</f>
        <v>United States</v>
      </c>
      <c r="K1844" s="17">
        <v>43767</v>
      </c>
      <c r="L1844" s="17" t="str">
        <f t="shared" si="141"/>
        <v>Tue</v>
      </c>
      <c r="M1844" s="17">
        <v>2019</v>
      </c>
      <c r="N1844" t="s">
        <v>8</v>
      </c>
      <c r="O1844" t="s">
        <v>370</v>
      </c>
      <c r="P1844" t="s">
        <v>851</v>
      </c>
      <c r="Q1844" t="s">
        <v>9663</v>
      </c>
      <c r="R1844" t="str">
        <f t="shared" si="144"/>
        <v>Stand-Up Comedy</v>
      </c>
    </row>
    <row r="1845" spans="1:18" x14ac:dyDescent="0.2">
      <c r="A1845" t="s">
        <v>9664</v>
      </c>
      <c r="B1845" t="s">
        <v>1</v>
      </c>
      <c r="C1845" t="str">
        <f t="shared" si="140"/>
        <v>Little Miss Sumo</v>
      </c>
      <c r="D1845" t="s">
        <v>9665</v>
      </c>
      <c r="E1845" t="s">
        <v>9666</v>
      </c>
      <c r="F1845" t="str">
        <f t="shared" si="142"/>
        <v>Hiyori Kon</v>
      </c>
      <c r="G1845" t="s">
        <v>9667</v>
      </c>
      <c r="H1845" t="s">
        <v>32</v>
      </c>
      <c r="I1845" t="str">
        <f t="shared" si="143"/>
        <v>United Kingdom</v>
      </c>
      <c r="J1845" t="str">
        <f>TRIM(Table1[[#This Row],[Oldest Country]])</f>
        <v>United Kingdom</v>
      </c>
      <c r="K1845" s="17">
        <v>43766</v>
      </c>
      <c r="L1845" s="17" t="str">
        <f t="shared" si="141"/>
        <v>Mon</v>
      </c>
      <c r="M1845" s="17">
        <v>2018</v>
      </c>
      <c r="N1845" t="s">
        <v>234</v>
      </c>
      <c r="O1845" t="s">
        <v>5573</v>
      </c>
      <c r="P1845" t="s">
        <v>237</v>
      </c>
      <c r="Q1845" t="s">
        <v>9668</v>
      </c>
      <c r="R1845" t="str">
        <f t="shared" si="144"/>
        <v>Documentaries</v>
      </c>
    </row>
    <row r="1846" spans="1:18" x14ac:dyDescent="0.2">
      <c r="A1846" t="s">
        <v>9669</v>
      </c>
      <c r="B1846" t="s">
        <v>1</v>
      </c>
      <c r="C1846" t="str">
        <f t="shared" si="140"/>
        <v>Consequences</v>
      </c>
      <c r="D1846" t="s">
        <v>9670</v>
      </c>
      <c r="E1846" t="s">
        <v>2637</v>
      </c>
      <c r="F1846" t="str">
        <f t="shared" si="142"/>
        <v>Nehir Erdoƒüan</v>
      </c>
      <c r="G1846" t="s">
        <v>9671</v>
      </c>
      <c r="H1846" t="s">
        <v>63</v>
      </c>
      <c r="I1846" t="str">
        <f t="shared" si="143"/>
        <v>Turkey</v>
      </c>
      <c r="J1846" t="str">
        <f>TRIM(Table1[[#This Row],[Oldest Country]])</f>
        <v>Turkey</v>
      </c>
      <c r="K1846" s="17">
        <v>43763</v>
      </c>
      <c r="L1846" s="17" t="str">
        <f t="shared" si="141"/>
        <v>Fri</v>
      </c>
      <c r="M1846" s="17">
        <v>2014</v>
      </c>
      <c r="N1846" t="s">
        <v>8</v>
      </c>
      <c r="O1846" t="s">
        <v>100</v>
      </c>
      <c r="P1846" t="s">
        <v>109</v>
      </c>
      <c r="Q1846" t="s">
        <v>9672</v>
      </c>
      <c r="R1846" t="str">
        <f t="shared" si="144"/>
        <v>Dramas</v>
      </c>
    </row>
    <row r="1847" spans="1:18" x14ac:dyDescent="0.2">
      <c r="A1847" t="s">
        <v>9673</v>
      </c>
      <c r="B1847" t="s">
        <v>1</v>
      </c>
      <c r="C1847" t="str">
        <f t="shared" si="140"/>
        <v>Dolemite Is My Name</v>
      </c>
      <c r="D1847" t="s">
        <v>9674</v>
      </c>
      <c r="E1847" t="s">
        <v>9675</v>
      </c>
      <c r="F1847" t="str">
        <f t="shared" si="142"/>
        <v>Eddie Murphy</v>
      </c>
      <c r="G1847" t="s">
        <v>9676</v>
      </c>
      <c r="H1847" t="s">
        <v>2</v>
      </c>
      <c r="I1847" t="str">
        <f t="shared" si="143"/>
        <v>United States</v>
      </c>
      <c r="J1847" t="str">
        <f>TRIM(Table1[[#This Row],[Oldest Country]])</f>
        <v>United States</v>
      </c>
      <c r="K1847" s="17">
        <v>43763</v>
      </c>
      <c r="L1847" s="17" t="str">
        <f t="shared" si="141"/>
        <v>Fri</v>
      </c>
      <c r="M1847" s="17">
        <v>2019</v>
      </c>
      <c r="N1847" t="s">
        <v>154</v>
      </c>
      <c r="O1847" t="s">
        <v>349</v>
      </c>
      <c r="P1847" t="s">
        <v>42</v>
      </c>
      <c r="Q1847" t="s">
        <v>9677</v>
      </c>
      <c r="R1847" t="str">
        <f t="shared" si="144"/>
        <v>Comedies</v>
      </c>
    </row>
    <row r="1848" spans="1:18" x14ac:dyDescent="0.2">
      <c r="A1848" t="s">
        <v>9679</v>
      </c>
      <c r="B1848" t="s">
        <v>1</v>
      </c>
      <c r="C1848" t="str">
        <f t="shared" si="140"/>
        <v>Rattlesnake</v>
      </c>
      <c r="D1848" t="s">
        <v>9680</v>
      </c>
      <c r="E1848" t="s">
        <v>9681</v>
      </c>
      <c r="F1848" t="str">
        <f t="shared" si="142"/>
        <v>Carmen Ejogo</v>
      </c>
      <c r="G1848" t="s">
        <v>9682</v>
      </c>
      <c r="H1848" t="s">
        <v>2</v>
      </c>
      <c r="I1848" t="str">
        <f t="shared" si="143"/>
        <v>United States</v>
      </c>
      <c r="J1848" t="str">
        <f>TRIM(Table1[[#This Row],[Oldest Country]])</f>
        <v>United States</v>
      </c>
      <c r="K1848" s="17">
        <v>43763</v>
      </c>
      <c r="L1848" s="17" t="str">
        <f t="shared" si="141"/>
        <v>Fri</v>
      </c>
      <c r="M1848" s="17">
        <v>2019</v>
      </c>
      <c r="N1848" t="s">
        <v>8</v>
      </c>
      <c r="O1848" t="s">
        <v>536</v>
      </c>
      <c r="P1848" t="s">
        <v>9683</v>
      </c>
      <c r="Q1848" t="s">
        <v>9684</v>
      </c>
      <c r="R1848" t="str">
        <f t="shared" si="144"/>
        <v>Horror Movies</v>
      </c>
    </row>
    <row r="1849" spans="1:18" x14ac:dyDescent="0.2">
      <c r="A1849" t="s">
        <v>9685</v>
      </c>
      <c r="B1849" t="s">
        <v>1</v>
      </c>
      <c r="C1849" t="str">
        <f t="shared" si="140"/>
        <v>The Awakening of Motti Wolkenbruch</v>
      </c>
      <c r="D1849" t="s">
        <v>9686</v>
      </c>
      <c r="E1849" t="s">
        <v>9687</v>
      </c>
      <c r="F1849" t="str">
        <f t="shared" si="142"/>
        <v>Inge Maux</v>
      </c>
      <c r="G1849" t="s">
        <v>9688</v>
      </c>
      <c r="H1849" t="s">
        <v>9689</v>
      </c>
      <c r="I1849" t="str">
        <f t="shared" si="143"/>
        <v>Switzerland</v>
      </c>
      <c r="J1849" t="str">
        <f>TRIM(Table1[[#This Row],[Oldest Country]])</f>
        <v>Switzerland</v>
      </c>
      <c r="K1849" s="17">
        <v>43763</v>
      </c>
      <c r="L1849" s="17" t="str">
        <f t="shared" si="141"/>
        <v>Fri</v>
      </c>
      <c r="M1849" s="17">
        <v>2018</v>
      </c>
      <c r="N1849" t="s">
        <v>8</v>
      </c>
      <c r="O1849" t="s">
        <v>60</v>
      </c>
      <c r="P1849" t="s">
        <v>250</v>
      </c>
      <c r="Q1849" t="s">
        <v>9690</v>
      </c>
      <c r="R1849" t="str">
        <f t="shared" si="144"/>
        <v>Comedies</v>
      </c>
    </row>
    <row r="1850" spans="1:18" x14ac:dyDescent="0.2">
      <c r="A1850" t="s">
        <v>9691</v>
      </c>
      <c r="B1850" t="s">
        <v>1</v>
      </c>
      <c r="C1850" t="str">
        <f t="shared" si="140"/>
        <v>Echo in the Canyon</v>
      </c>
      <c r="D1850" t="s">
        <v>9692</v>
      </c>
      <c r="E1850" t="s">
        <v>9693</v>
      </c>
      <c r="F1850" t="str">
        <f t="shared" si="142"/>
        <v>Jakob Dylan</v>
      </c>
      <c r="G1850" t="s">
        <v>9694</v>
      </c>
      <c r="H1850" t="s">
        <v>2</v>
      </c>
      <c r="I1850" t="str">
        <f t="shared" si="143"/>
        <v>United States</v>
      </c>
      <c r="J1850" t="str">
        <f>TRIM(Table1[[#This Row],[Oldest Country]])</f>
        <v>United States</v>
      </c>
      <c r="K1850" s="17">
        <v>43762</v>
      </c>
      <c r="L1850" s="17" t="str">
        <f t="shared" si="141"/>
        <v>Thu</v>
      </c>
      <c r="M1850" s="17">
        <v>2019</v>
      </c>
      <c r="N1850" t="s">
        <v>3</v>
      </c>
      <c r="O1850" t="s">
        <v>436</v>
      </c>
      <c r="P1850" t="s">
        <v>291</v>
      </c>
      <c r="Q1850" t="s">
        <v>9695</v>
      </c>
      <c r="R1850" t="str">
        <f t="shared" si="144"/>
        <v>Documentaries</v>
      </c>
    </row>
    <row r="1851" spans="1:18" x14ac:dyDescent="0.2">
      <c r="A1851" t="s">
        <v>9696</v>
      </c>
      <c r="B1851" t="s">
        <v>1</v>
      </c>
      <c r="C1851" t="str">
        <f t="shared" si="140"/>
        <v>Revenge of the Pontianak</v>
      </c>
      <c r="D1851" t="s">
        <v>9697</v>
      </c>
      <c r="E1851" t="s">
        <v>9698</v>
      </c>
      <c r="F1851" t="str">
        <f t="shared" si="142"/>
        <v>Nur Fazura</v>
      </c>
      <c r="G1851" t="s">
        <v>9699</v>
      </c>
      <c r="H1851" t="s">
        <v>9700</v>
      </c>
      <c r="I1851" t="str">
        <f t="shared" si="143"/>
        <v>Singapore</v>
      </c>
      <c r="J1851" t="str">
        <f>TRIM(Table1[[#This Row],[Oldest Country]])</f>
        <v>Singapore</v>
      </c>
      <c r="K1851" s="17">
        <v>43762</v>
      </c>
      <c r="L1851" s="17" t="str">
        <f t="shared" si="141"/>
        <v>Thu</v>
      </c>
      <c r="M1851" s="17">
        <v>2019</v>
      </c>
      <c r="N1851" t="s">
        <v>33</v>
      </c>
      <c r="O1851" t="s">
        <v>276</v>
      </c>
      <c r="P1851" t="s">
        <v>737</v>
      </c>
      <c r="Q1851" t="s">
        <v>9701</v>
      </c>
      <c r="R1851" t="str">
        <f t="shared" si="144"/>
        <v>Horror Movies</v>
      </c>
    </row>
    <row r="1852" spans="1:18" x14ac:dyDescent="0.2">
      <c r="A1852" t="s">
        <v>9702</v>
      </c>
      <c r="B1852" t="s">
        <v>1</v>
      </c>
      <c r="C1852" t="str">
        <f t="shared" si="140"/>
        <v>Dancing with the Birds</v>
      </c>
      <c r="D1852" t="s">
        <v>9703</v>
      </c>
      <c r="E1852" t="s">
        <v>9704</v>
      </c>
      <c r="F1852" t="str">
        <f t="shared" si="142"/>
        <v>Stephen Fry</v>
      </c>
      <c r="G1852" t="s">
        <v>9705</v>
      </c>
      <c r="H1852" t="s">
        <v>2</v>
      </c>
      <c r="I1852" t="str">
        <f t="shared" si="143"/>
        <v>United States</v>
      </c>
      <c r="J1852" t="str">
        <f>TRIM(Table1[[#This Row],[Oldest Country]])</f>
        <v>United States</v>
      </c>
      <c r="K1852" s="17">
        <v>43761</v>
      </c>
      <c r="L1852" s="17" t="str">
        <f t="shared" si="141"/>
        <v>Wed</v>
      </c>
      <c r="M1852" s="17">
        <v>2019</v>
      </c>
      <c r="N1852" t="s">
        <v>53</v>
      </c>
      <c r="O1852" t="s">
        <v>3820</v>
      </c>
      <c r="P1852" t="s">
        <v>5</v>
      </c>
      <c r="Q1852" t="s">
        <v>9706</v>
      </c>
      <c r="R1852" t="str">
        <f t="shared" si="144"/>
        <v>Documentaries</v>
      </c>
    </row>
    <row r="1853" spans="1:18" x14ac:dyDescent="0.2">
      <c r="A1853" t="s">
        <v>9707</v>
      </c>
      <c r="B1853" t="s">
        <v>1</v>
      </c>
      <c r="C1853" t="str">
        <f t="shared" si="140"/>
        <v>Master Z</v>
      </c>
      <c r="D1853" t="s">
        <v>9708</v>
      </c>
      <c r="E1853" t="s">
        <v>9709</v>
      </c>
      <c r="F1853" t="str">
        <f t="shared" si="142"/>
        <v>Zhang Jin</v>
      </c>
      <c r="G1853" t="s">
        <v>9710</v>
      </c>
      <c r="H1853" t="s">
        <v>6305</v>
      </c>
      <c r="I1853" t="str">
        <f t="shared" si="143"/>
        <v>Hong Kong</v>
      </c>
      <c r="J1853" t="str">
        <f>TRIM(Table1[[#This Row],[Oldest Country]])</f>
        <v>Hong Kong</v>
      </c>
      <c r="K1853" s="17">
        <v>43761</v>
      </c>
      <c r="L1853" s="17" t="str">
        <f t="shared" si="141"/>
        <v>Wed</v>
      </c>
      <c r="M1853" s="17">
        <v>2018</v>
      </c>
      <c r="N1853" t="s">
        <v>33</v>
      </c>
      <c r="O1853" t="s">
        <v>368</v>
      </c>
      <c r="P1853" t="s">
        <v>483</v>
      </c>
      <c r="Q1853" t="s">
        <v>9711</v>
      </c>
      <c r="R1853" t="str">
        <f t="shared" si="144"/>
        <v>Action &amp; Adventure</v>
      </c>
    </row>
    <row r="1854" spans="1:18" x14ac:dyDescent="0.2">
      <c r="A1854" t="s">
        <v>9712</v>
      </c>
      <c r="B1854" t="s">
        <v>1</v>
      </c>
      <c r="C1854" t="str">
        <f t="shared" si="140"/>
        <v>Jenny Slate</v>
      </c>
      <c r="D1854" t="s">
        <v>9713</v>
      </c>
      <c r="E1854" t="s">
        <v>9714</v>
      </c>
      <c r="F1854" t="str">
        <f t="shared" si="142"/>
        <v>Jenny Slate</v>
      </c>
      <c r="G1854" t="s">
        <v>9715</v>
      </c>
      <c r="H1854" t="s">
        <v>2</v>
      </c>
      <c r="I1854" t="str">
        <f t="shared" si="143"/>
        <v>United States</v>
      </c>
      <c r="J1854" t="str">
        <f>TRIM(Table1[[#This Row],[Oldest Country]])</f>
        <v>United States</v>
      </c>
      <c r="K1854" s="17">
        <v>43760</v>
      </c>
      <c r="L1854" s="17" t="str">
        <f t="shared" si="141"/>
        <v>Tue</v>
      </c>
      <c r="M1854" s="17">
        <v>2019</v>
      </c>
      <c r="N1854" t="s">
        <v>8</v>
      </c>
      <c r="O1854" t="s">
        <v>57</v>
      </c>
      <c r="P1854" t="s">
        <v>9716</v>
      </c>
      <c r="Q1854" t="s">
        <v>9717</v>
      </c>
      <c r="R1854" t="str">
        <f t="shared" si="144"/>
        <v>Documentaries</v>
      </c>
    </row>
    <row r="1855" spans="1:18" x14ac:dyDescent="0.2">
      <c r="A1855" t="s">
        <v>9718</v>
      </c>
      <c r="B1855" t="s">
        <v>1</v>
      </c>
      <c r="C1855" t="str">
        <f t="shared" si="140"/>
        <v>Free Fire</v>
      </c>
      <c r="D1855" t="s">
        <v>9719</v>
      </c>
      <c r="E1855" t="s">
        <v>5133</v>
      </c>
      <c r="F1855" t="str">
        <f t="shared" si="142"/>
        <v>Sharlto Copley</v>
      </c>
      <c r="G1855" t="s">
        <v>9720</v>
      </c>
      <c r="H1855" t="s">
        <v>32</v>
      </c>
      <c r="I1855" t="str">
        <f t="shared" si="143"/>
        <v>United Kingdom</v>
      </c>
      <c r="J1855" t="str">
        <f>TRIM(Table1[[#This Row],[Oldest Country]])</f>
        <v>United Kingdom</v>
      </c>
      <c r="K1855" s="17">
        <v>43759</v>
      </c>
      <c r="L1855" s="17" t="str">
        <f t="shared" si="141"/>
        <v>Mon</v>
      </c>
      <c r="M1855" s="17">
        <v>2016</v>
      </c>
      <c r="N1855" t="s">
        <v>154</v>
      </c>
      <c r="O1855" t="s">
        <v>18</v>
      </c>
      <c r="P1855" t="s">
        <v>4215</v>
      </c>
      <c r="Q1855" t="s">
        <v>9721</v>
      </c>
      <c r="R1855" t="str">
        <f t="shared" si="144"/>
        <v>Action &amp; Adventure</v>
      </c>
    </row>
    <row r="1856" spans="1:18" x14ac:dyDescent="0.2">
      <c r="A1856" t="s">
        <v>9722</v>
      </c>
      <c r="B1856" t="s">
        <v>1</v>
      </c>
      <c r="C1856" t="str">
        <f t="shared" si="140"/>
        <v>The Command</v>
      </c>
      <c r="D1856" t="s">
        <v>9723</v>
      </c>
      <c r="E1856" t="s">
        <v>9724</v>
      </c>
      <c r="F1856" t="str">
        <f t="shared" si="142"/>
        <v>Matthias Schoenaerts</v>
      </c>
      <c r="G1856" t="s">
        <v>9725</v>
      </c>
      <c r="H1856" t="s">
        <v>9726</v>
      </c>
      <c r="I1856" t="str">
        <f t="shared" si="143"/>
        <v>France</v>
      </c>
      <c r="J1856" t="str">
        <f>TRIM(Table1[[#This Row],[Oldest Country]])</f>
        <v>France</v>
      </c>
      <c r="K1856" s="17">
        <v>43757</v>
      </c>
      <c r="L1856" s="17" t="str">
        <f t="shared" si="141"/>
        <v>Sat</v>
      </c>
      <c r="M1856" s="17">
        <v>2018</v>
      </c>
      <c r="N1856" t="s">
        <v>3</v>
      </c>
      <c r="O1856" t="s">
        <v>349</v>
      </c>
      <c r="P1856" t="s">
        <v>109</v>
      </c>
      <c r="Q1856" t="s">
        <v>9727</v>
      </c>
      <c r="R1856" t="str">
        <f t="shared" si="144"/>
        <v>Dramas</v>
      </c>
    </row>
    <row r="1857" spans="1:18" x14ac:dyDescent="0.2">
      <c r="A1857" t="s">
        <v>9728</v>
      </c>
      <c r="B1857" t="s">
        <v>1</v>
      </c>
      <c r="C1857" t="str">
        <f t="shared" si="140"/>
        <v>10 Days in Sun City</v>
      </c>
      <c r="D1857" t="s">
        <v>9729</v>
      </c>
      <c r="E1857" t="s">
        <v>891</v>
      </c>
      <c r="F1857" t="str">
        <f t="shared" si="142"/>
        <v>Ayo Makun</v>
      </c>
      <c r="G1857" t="s">
        <v>9730</v>
      </c>
      <c r="H1857" t="s">
        <v>9731</v>
      </c>
      <c r="I1857" t="str">
        <f t="shared" si="143"/>
        <v>South Africa</v>
      </c>
      <c r="J1857" t="str">
        <f>TRIM(Table1[[#This Row],[Oldest Country]])</f>
        <v>South Africa</v>
      </c>
      <c r="K1857" s="17">
        <v>43756</v>
      </c>
      <c r="L1857" s="17" t="str">
        <f t="shared" si="141"/>
        <v>Fri</v>
      </c>
      <c r="M1857" s="17">
        <v>2017</v>
      </c>
      <c r="N1857" t="s">
        <v>33</v>
      </c>
      <c r="O1857" t="s">
        <v>265</v>
      </c>
      <c r="P1857" t="s">
        <v>75</v>
      </c>
      <c r="Q1857" t="s">
        <v>9732</v>
      </c>
      <c r="R1857" t="str">
        <f t="shared" si="144"/>
        <v>Comedies</v>
      </c>
    </row>
    <row r="1858" spans="1:18" x14ac:dyDescent="0.2">
      <c r="A1858" t="s">
        <v>9733</v>
      </c>
      <c r="B1858" t="s">
        <v>1</v>
      </c>
      <c r="C1858" t="str">
        <f t="shared" ref="C1858:C1921" si="145">IFERROR(LEFT(D1858, FIND(":", D1858)-1), D1858)</f>
        <v>Eli</v>
      </c>
      <c r="D1858" t="s">
        <v>9734</v>
      </c>
      <c r="E1858" t="s">
        <v>9735</v>
      </c>
      <c r="F1858" t="str">
        <f t="shared" si="142"/>
        <v>Charlie Shotwell</v>
      </c>
      <c r="G1858" t="s">
        <v>9736</v>
      </c>
      <c r="H1858" t="s">
        <v>2</v>
      </c>
      <c r="I1858" t="str">
        <f t="shared" si="143"/>
        <v>United States</v>
      </c>
      <c r="J1858" t="str">
        <f>TRIM(Table1[[#This Row],[Oldest Country]])</f>
        <v>United States</v>
      </c>
      <c r="K1858" s="17">
        <v>43756</v>
      </c>
      <c r="L1858" s="17" t="str">
        <f t="shared" ref="L1858:L1921" si="146">TEXT(K:K, "DDD")</f>
        <v>Fri</v>
      </c>
      <c r="M1858" s="17">
        <v>2019</v>
      </c>
      <c r="N1858" t="s">
        <v>8</v>
      </c>
      <c r="O1858" t="s">
        <v>140</v>
      </c>
      <c r="P1858" t="s">
        <v>777</v>
      </c>
      <c r="Q1858" t="s">
        <v>9737</v>
      </c>
      <c r="R1858" t="str">
        <f t="shared" si="144"/>
        <v>Horror Movies</v>
      </c>
    </row>
    <row r="1859" spans="1:18" x14ac:dyDescent="0.2">
      <c r="A1859" t="s">
        <v>9738</v>
      </c>
      <c r="B1859" t="s">
        <v>1</v>
      </c>
      <c r="C1859" t="str">
        <f t="shared" si="145"/>
        <v>Love, Surreal and Odd</v>
      </c>
      <c r="D1859" t="s">
        <v>9739</v>
      </c>
      <c r="E1859" t="s">
        <v>2418</v>
      </c>
      <c r="F1859" t="str">
        <f t="shared" ref="F1859:F1922" si="147">IFERROR(LEFT(G1859, FIND(",",G1859)-1),G1859)</f>
        <v>Aylin Kontante</v>
      </c>
      <c r="G1859" t="s">
        <v>9740</v>
      </c>
      <c r="H1859" t="s">
        <v>63</v>
      </c>
      <c r="I1859" t="str">
        <f t="shared" ref="I1859:I1922" si="148">IFERROR(LEFT(H1859, FIND(",", H1859) -1), H1859)</f>
        <v>Turkey</v>
      </c>
      <c r="J1859" t="str">
        <f>TRIM(Table1[[#This Row],[Oldest Country]])</f>
        <v>Turkey</v>
      </c>
      <c r="K1859" s="17">
        <v>43756</v>
      </c>
      <c r="L1859" s="17" t="str">
        <f t="shared" si="146"/>
        <v>Fri</v>
      </c>
      <c r="M1859" s="17">
        <v>2017</v>
      </c>
      <c r="N1859" t="s">
        <v>33</v>
      </c>
      <c r="O1859" t="s">
        <v>211</v>
      </c>
      <c r="P1859" t="s">
        <v>75</v>
      </c>
      <c r="Q1859" t="s">
        <v>9741</v>
      </c>
      <c r="R1859" t="str">
        <f t="shared" ref="R1859:R1922" si="149">IFERROR(LEFT(P1859, FIND(",", P1859)-1), P1859)</f>
        <v>Comedies</v>
      </c>
    </row>
    <row r="1860" spans="1:18" x14ac:dyDescent="0.2">
      <c r="A1860" t="s">
        <v>9742</v>
      </c>
      <c r="B1860" t="s">
        <v>1</v>
      </c>
      <c r="C1860" t="str">
        <f t="shared" si="145"/>
        <v>Seventeen</v>
      </c>
      <c r="D1860" t="s">
        <v>9743</v>
      </c>
      <c r="E1860" t="s">
        <v>9744</v>
      </c>
      <c r="F1860" t="str">
        <f t="shared" si="147"/>
        <v>Biel Montoro</v>
      </c>
      <c r="G1860" t="s">
        <v>9745</v>
      </c>
      <c r="H1860" t="s">
        <v>312</v>
      </c>
      <c r="I1860" t="str">
        <f t="shared" si="148"/>
        <v>Spain</v>
      </c>
      <c r="J1860" t="str">
        <f>TRIM(Table1[[#This Row],[Oldest Country]])</f>
        <v>Spain</v>
      </c>
      <c r="K1860" s="17">
        <v>43756</v>
      </c>
      <c r="L1860" s="17" t="str">
        <f t="shared" si="146"/>
        <v>Fri</v>
      </c>
      <c r="M1860" s="17">
        <v>2019</v>
      </c>
      <c r="N1860" t="s">
        <v>8</v>
      </c>
      <c r="O1860" t="s">
        <v>188</v>
      </c>
      <c r="P1860" t="s">
        <v>250</v>
      </c>
      <c r="Q1860" t="s">
        <v>9746</v>
      </c>
      <c r="R1860" t="str">
        <f t="shared" si="149"/>
        <v>Comedies</v>
      </c>
    </row>
    <row r="1861" spans="1:18" x14ac:dyDescent="0.2">
      <c r="A1861" t="s">
        <v>9747</v>
      </c>
      <c r="B1861" t="s">
        <v>1</v>
      </c>
      <c r="C1861" t="str">
        <f t="shared" si="145"/>
        <v>Tatu</v>
      </c>
      <c r="D1861" t="s">
        <v>9748</v>
      </c>
      <c r="E1861" t="s">
        <v>9749</v>
      </c>
      <c r="F1861" t="str">
        <f t="shared" si="147"/>
        <v>Rahama Sadau</v>
      </c>
      <c r="G1861" t="s">
        <v>9750</v>
      </c>
      <c r="H1861" t="s">
        <v>166</v>
      </c>
      <c r="I1861" t="str">
        <f t="shared" si="148"/>
        <v>Nigeria</v>
      </c>
      <c r="J1861" t="str">
        <f>TRIM(Table1[[#This Row],[Oldest Country]])</f>
        <v>Nigeria</v>
      </c>
      <c r="K1861" s="17">
        <v>43756</v>
      </c>
      <c r="L1861" s="17" t="str">
        <f t="shared" si="146"/>
        <v>Fri</v>
      </c>
      <c r="M1861" s="17">
        <v>2017</v>
      </c>
      <c r="N1861" t="s">
        <v>8</v>
      </c>
      <c r="O1861" t="s">
        <v>495</v>
      </c>
      <c r="P1861" t="s">
        <v>111</v>
      </c>
      <c r="Q1861" t="s">
        <v>9751</v>
      </c>
      <c r="R1861" t="str">
        <f t="shared" si="149"/>
        <v>Action &amp; Adventure</v>
      </c>
    </row>
    <row r="1862" spans="1:18" x14ac:dyDescent="0.2">
      <c r="A1862" t="s">
        <v>9752</v>
      </c>
      <c r="B1862" t="s">
        <v>1</v>
      </c>
      <c r="C1862" t="str">
        <f t="shared" si="145"/>
        <v>The Laundromat</v>
      </c>
      <c r="D1862" t="s">
        <v>9753</v>
      </c>
      <c r="E1862" t="s">
        <v>9754</v>
      </c>
      <c r="F1862" t="str">
        <f t="shared" si="147"/>
        <v>Meryl Streep</v>
      </c>
      <c r="G1862" t="s">
        <v>9755</v>
      </c>
      <c r="H1862" t="s">
        <v>2</v>
      </c>
      <c r="I1862" t="str">
        <f t="shared" si="148"/>
        <v>United States</v>
      </c>
      <c r="J1862" t="str">
        <f>TRIM(Table1[[#This Row],[Oldest Country]])</f>
        <v>United States</v>
      </c>
      <c r="K1862" s="17">
        <v>43756</v>
      </c>
      <c r="L1862" s="17" t="str">
        <f t="shared" si="146"/>
        <v>Fri</v>
      </c>
      <c r="M1862" s="17">
        <v>2019</v>
      </c>
      <c r="N1862" t="s">
        <v>154</v>
      </c>
      <c r="O1862" t="s">
        <v>118</v>
      </c>
      <c r="P1862" t="s">
        <v>42</v>
      </c>
      <c r="Q1862" t="s">
        <v>9756</v>
      </c>
      <c r="R1862" t="str">
        <f t="shared" si="149"/>
        <v>Comedies</v>
      </c>
    </row>
    <row r="1863" spans="1:18" x14ac:dyDescent="0.2">
      <c r="A1863" t="s">
        <v>9757</v>
      </c>
      <c r="B1863" t="s">
        <v>1</v>
      </c>
      <c r="C1863" t="str">
        <f t="shared" si="145"/>
        <v>Up North</v>
      </c>
      <c r="D1863" t="s">
        <v>9758</v>
      </c>
      <c r="E1863" t="s">
        <v>5010</v>
      </c>
      <c r="F1863" t="str">
        <f t="shared" si="147"/>
        <v>Banky Wellington</v>
      </c>
      <c r="G1863" t="s">
        <v>9759</v>
      </c>
      <c r="H1863" t="s">
        <v>166</v>
      </c>
      <c r="I1863" t="str">
        <f t="shared" si="148"/>
        <v>Nigeria</v>
      </c>
      <c r="J1863" t="str">
        <f>TRIM(Table1[[#This Row],[Oldest Country]])</f>
        <v>Nigeria</v>
      </c>
      <c r="K1863" s="17">
        <v>43756</v>
      </c>
      <c r="L1863" s="17" t="str">
        <f t="shared" si="146"/>
        <v>Fri</v>
      </c>
      <c r="M1863" s="17">
        <v>2018</v>
      </c>
      <c r="N1863" t="s">
        <v>33</v>
      </c>
      <c r="O1863" t="s">
        <v>173</v>
      </c>
      <c r="P1863" t="s">
        <v>50</v>
      </c>
      <c r="Q1863" t="s">
        <v>9760</v>
      </c>
      <c r="R1863" t="str">
        <f t="shared" si="149"/>
        <v>Dramas</v>
      </c>
    </row>
    <row r="1864" spans="1:18" x14ac:dyDescent="0.2">
      <c r="A1864" t="s">
        <v>9761</v>
      </c>
      <c r="B1864" t="s">
        <v>1</v>
      </c>
      <c r="C1864" t="str">
        <f t="shared" si="145"/>
        <v>Upstarts</v>
      </c>
      <c r="D1864" t="s">
        <v>9762</v>
      </c>
      <c r="E1864" t="s">
        <v>9763</v>
      </c>
      <c r="F1864" t="str">
        <f t="shared" si="147"/>
        <v>Priyanshu Painyuli</v>
      </c>
      <c r="G1864" t="s">
        <v>9764</v>
      </c>
      <c r="H1864" t="s">
        <v>14</v>
      </c>
      <c r="I1864" t="str">
        <f t="shared" si="148"/>
        <v>India</v>
      </c>
      <c r="J1864" t="str">
        <f>TRIM(Table1[[#This Row],[Oldest Country]])</f>
        <v>India</v>
      </c>
      <c r="K1864" s="17">
        <v>43756</v>
      </c>
      <c r="L1864" s="17" t="str">
        <f t="shared" si="146"/>
        <v>Fri</v>
      </c>
      <c r="M1864" s="17">
        <v>2019</v>
      </c>
      <c r="N1864" t="s">
        <v>33</v>
      </c>
      <c r="O1864" t="s">
        <v>617</v>
      </c>
      <c r="P1864" t="s">
        <v>250</v>
      </c>
      <c r="Q1864" t="s">
        <v>9765</v>
      </c>
      <c r="R1864" t="str">
        <f t="shared" si="149"/>
        <v>Comedies</v>
      </c>
    </row>
    <row r="1865" spans="1:18" x14ac:dyDescent="0.2">
      <c r="A1865" t="s">
        <v>9766</v>
      </c>
      <c r="B1865" t="s">
        <v>1</v>
      </c>
      <c r="C1865" t="str">
        <f t="shared" si="145"/>
        <v>Verses of Love 2</v>
      </c>
      <c r="D1865" t="s">
        <v>9767</v>
      </c>
      <c r="E1865" t="s">
        <v>9768</v>
      </c>
      <c r="F1865" t="str">
        <f t="shared" si="147"/>
        <v>Fedi Nuril</v>
      </c>
      <c r="G1865" t="s">
        <v>9769</v>
      </c>
      <c r="H1865" t="s">
        <v>1308</v>
      </c>
      <c r="I1865" t="str">
        <f t="shared" si="148"/>
        <v>Indonesia</v>
      </c>
      <c r="J1865" t="str">
        <f>TRIM(Table1[[#This Row],[Oldest Country]])</f>
        <v>Indonesia</v>
      </c>
      <c r="K1865" s="17">
        <v>43756</v>
      </c>
      <c r="L1865" s="17" t="str">
        <f t="shared" si="146"/>
        <v>Fri</v>
      </c>
      <c r="M1865" s="17">
        <v>2017</v>
      </c>
      <c r="N1865" t="s">
        <v>33</v>
      </c>
      <c r="O1865" t="s">
        <v>49</v>
      </c>
      <c r="P1865" t="s">
        <v>1541</v>
      </c>
      <c r="Q1865" t="s">
        <v>9770</v>
      </c>
      <c r="R1865" t="str">
        <f t="shared" si="149"/>
        <v>Dramas</v>
      </c>
    </row>
    <row r="1866" spans="1:18" x14ac:dyDescent="0.2">
      <c r="A1866" t="s">
        <v>9772</v>
      </c>
      <c r="B1866" t="s">
        <v>1</v>
      </c>
      <c r="C1866" t="str">
        <f t="shared" si="145"/>
        <v>Park Na-rae</v>
      </c>
      <c r="D1866" t="s">
        <v>9773</v>
      </c>
      <c r="E1866" t="s">
        <v>1335</v>
      </c>
      <c r="F1866" t="str">
        <f t="shared" si="147"/>
        <v>Park Na-rae</v>
      </c>
      <c r="G1866" t="s">
        <v>9774</v>
      </c>
      <c r="H1866" t="s">
        <v>298</v>
      </c>
      <c r="I1866" t="str">
        <f t="shared" si="148"/>
        <v>South Korea</v>
      </c>
      <c r="J1866" t="str">
        <f>TRIM(Table1[[#This Row],[Oldest Country]])</f>
        <v>South Korea</v>
      </c>
      <c r="K1866" s="17">
        <v>43754</v>
      </c>
      <c r="L1866" s="17" t="str">
        <f t="shared" si="146"/>
        <v>Wed</v>
      </c>
      <c r="M1866" s="17">
        <v>2019</v>
      </c>
      <c r="N1866" t="s">
        <v>8</v>
      </c>
      <c r="O1866" t="s">
        <v>370</v>
      </c>
      <c r="P1866" t="s">
        <v>851</v>
      </c>
      <c r="Q1866" t="s">
        <v>9775</v>
      </c>
      <c r="R1866" t="str">
        <f t="shared" si="149"/>
        <v>Stand-Up Comedy</v>
      </c>
    </row>
    <row r="1867" spans="1:18" x14ac:dyDescent="0.2">
      <c r="A1867" t="s">
        <v>9776</v>
      </c>
      <c r="B1867" t="s">
        <v>1</v>
      </c>
      <c r="C1867" t="str">
        <f t="shared" si="145"/>
        <v>Sinister 2</v>
      </c>
      <c r="D1867" t="s">
        <v>9777</v>
      </c>
      <c r="E1867" t="s">
        <v>9735</v>
      </c>
      <c r="F1867" t="str">
        <f t="shared" si="147"/>
        <v>Shannyn Sossamon</v>
      </c>
      <c r="G1867" t="s">
        <v>9778</v>
      </c>
      <c r="H1867" t="s">
        <v>286</v>
      </c>
      <c r="I1867" t="str">
        <f t="shared" si="148"/>
        <v>United States</v>
      </c>
      <c r="J1867" t="str">
        <f>TRIM(Table1[[#This Row],[Oldest Country]])</f>
        <v>United States</v>
      </c>
      <c r="K1867" s="17">
        <v>43754</v>
      </c>
      <c r="L1867" s="17" t="str">
        <f t="shared" si="146"/>
        <v>Wed</v>
      </c>
      <c r="M1867" s="17">
        <v>2015</v>
      </c>
      <c r="N1867" t="s">
        <v>154</v>
      </c>
      <c r="O1867" t="s">
        <v>92</v>
      </c>
      <c r="P1867" t="s">
        <v>777</v>
      </c>
      <c r="Q1867" t="s">
        <v>9779</v>
      </c>
      <c r="R1867" t="str">
        <f t="shared" si="149"/>
        <v>Horror Movies</v>
      </c>
    </row>
    <row r="1868" spans="1:18" x14ac:dyDescent="0.2">
      <c r="A1868" t="s">
        <v>9780</v>
      </c>
      <c r="B1868" t="s">
        <v>1</v>
      </c>
      <c r="C1868" t="str">
        <f t="shared" si="145"/>
        <v>The Game Changers</v>
      </c>
      <c r="D1868" t="s">
        <v>9781</v>
      </c>
      <c r="E1868" t="s">
        <v>9782</v>
      </c>
      <c r="F1868" t="str">
        <f t="shared" si="147"/>
        <v>Arnold Schwarzenegger</v>
      </c>
      <c r="G1868" t="s">
        <v>9783</v>
      </c>
      <c r="H1868" t="s">
        <v>2</v>
      </c>
      <c r="I1868" t="str">
        <f t="shared" si="148"/>
        <v>United States</v>
      </c>
      <c r="J1868" t="str">
        <f>TRIM(Table1[[#This Row],[Oldest Country]])</f>
        <v>United States</v>
      </c>
      <c r="K1868" s="17">
        <v>43754</v>
      </c>
      <c r="L1868" s="17" t="str">
        <f t="shared" si="146"/>
        <v>Wed</v>
      </c>
      <c r="M1868" s="17">
        <v>2018</v>
      </c>
      <c r="N1868" t="s">
        <v>8</v>
      </c>
      <c r="O1868" t="s">
        <v>536</v>
      </c>
      <c r="P1868" t="s">
        <v>267</v>
      </c>
      <c r="Q1868" t="s">
        <v>9784</v>
      </c>
      <c r="R1868" t="str">
        <f t="shared" si="149"/>
        <v>Documentaries</v>
      </c>
    </row>
    <row r="1869" spans="1:18" x14ac:dyDescent="0.2">
      <c r="A1869" t="s">
        <v>9785</v>
      </c>
      <c r="B1869" t="s">
        <v>6</v>
      </c>
      <c r="C1869" t="str">
        <f t="shared" si="145"/>
        <v>Black Money Love</v>
      </c>
      <c r="D1869" t="s">
        <v>9786</v>
      </c>
      <c r="E1869" t="s">
        <v>9787</v>
      </c>
      <c r="F1869" t="str">
        <f t="shared" si="147"/>
        <v>G√ºler √ñkten</v>
      </c>
      <c r="G1869" t="s">
        <v>9788</v>
      </c>
      <c r="H1869" t="s">
        <v>63</v>
      </c>
      <c r="I1869" t="str">
        <f t="shared" si="148"/>
        <v>Turkey</v>
      </c>
      <c r="J1869" t="str">
        <f>TRIM(Table1[[#This Row],[Oldest Country]])</f>
        <v>Turkey</v>
      </c>
      <c r="K1869" s="17">
        <v>43753</v>
      </c>
      <c r="L1869" s="17" t="str">
        <f t="shared" si="146"/>
        <v>Tue</v>
      </c>
      <c r="M1869" s="17">
        <v>2014</v>
      </c>
      <c r="N1869" t="s">
        <v>8</v>
      </c>
      <c r="O1869" t="s">
        <v>12</v>
      </c>
      <c r="P1869" t="s">
        <v>669</v>
      </c>
      <c r="Q1869" t="s">
        <v>9789</v>
      </c>
      <c r="R1869" t="str">
        <f t="shared" si="149"/>
        <v>Crime TV Shows</v>
      </c>
    </row>
    <row r="1870" spans="1:18" x14ac:dyDescent="0.2">
      <c r="A1870" t="s">
        <v>9790</v>
      </c>
      <c r="B1870" t="s">
        <v>1</v>
      </c>
      <c r="C1870" t="str">
        <f t="shared" si="145"/>
        <v>Martin Matte</v>
      </c>
      <c r="D1870" t="s">
        <v>9791</v>
      </c>
      <c r="E1870" t="s">
        <v>9792</v>
      </c>
      <c r="F1870" t="str">
        <f t="shared" si="147"/>
        <v>Martin Matte</v>
      </c>
      <c r="G1870" t="s">
        <v>9793</v>
      </c>
      <c r="H1870" t="s">
        <v>508</v>
      </c>
      <c r="I1870" t="str">
        <f t="shared" si="148"/>
        <v>Canada</v>
      </c>
      <c r="J1870" t="str">
        <f>TRIM(Table1[[#This Row],[Oldest Country]])</f>
        <v>Canada</v>
      </c>
      <c r="K1870" s="17">
        <v>43752</v>
      </c>
      <c r="L1870" s="17" t="str">
        <f t="shared" si="146"/>
        <v>Mon</v>
      </c>
      <c r="M1870" s="17">
        <v>2019</v>
      </c>
      <c r="N1870" t="s">
        <v>33</v>
      </c>
      <c r="O1870" t="s">
        <v>1229</v>
      </c>
      <c r="P1870" t="s">
        <v>851</v>
      </c>
      <c r="Q1870" t="s">
        <v>9794</v>
      </c>
      <c r="R1870" t="str">
        <f t="shared" si="149"/>
        <v>Stand-Up Comedy</v>
      </c>
    </row>
    <row r="1871" spans="1:18" x14ac:dyDescent="0.2">
      <c r="A1871" t="s">
        <v>9795</v>
      </c>
      <c r="B1871" t="s">
        <v>1</v>
      </c>
      <c r="C1871" t="str">
        <f t="shared" si="145"/>
        <v>Street Flow</v>
      </c>
      <c r="D1871" t="s">
        <v>9796</v>
      </c>
      <c r="E1871" t="s">
        <v>9797</v>
      </c>
      <c r="F1871" t="str">
        <f t="shared" si="147"/>
        <v>Kery James</v>
      </c>
      <c r="G1871" t="s">
        <v>9798</v>
      </c>
      <c r="H1871" t="s">
        <v>275</v>
      </c>
      <c r="I1871" t="str">
        <f t="shared" si="148"/>
        <v>France</v>
      </c>
      <c r="J1871" t="str">
        <f>TRIM(Table1[[#This Row],[Oldest Country]])</f>
        <v>France</v>
      </c>
      <c r="K1871" s="17">
        <v>43751</v>
      </c>
      <c r="L1871" s="17" t="str">
        <f t="shared" si="146"/>
        <v>Sun</v>
      </c>
      <c r="M1871" s="17">
        <v>2019</v>
      </c>
      <c r="N1871" t="s">
        <v>8</v>
      </c>
      <c r="O1871" t="s">
        <v>118</v>
      </c>
      <c r="P1871" t="s">
        <v>50</v>
      </c>
      <c r="Q1871" t="s">
        <v>9799</v>
      </c>
      <c r="R1871" t="str">
        <f t="shared" si="149"/>
        <v>Dramas</v>
      </c>
    </row>
    <row r="1872" spans="1:18" x14ac:dyDescent="0.2">
      <c r="A1872" t="s">
        <v>9800</v>
      </c>
      <c r="B1872" t="s">
        <v>1</v>
      </c>
      <c r="C1872" t="str">
        <f t="shared" si="145"/>
        <v>Bygones Be Bygones</v>
      </c>
      <c r="D1872" t="s">
        <v>9801</v>
      </c>
      <c r="E1872" t="s">
        <v>2647</v>
      </c>
      <c r="F1872" t="str">
        <f t="shared" si="147"/>
        <v>Ata Demirer</v>
      </c>
      <c r="G1872" t="s">
        <v>9802</v>
      </c>
      <c r="H1872" t="s">
        <v>63</v>
      </c>
      <c r="I1872" t="str">
        <f t="shared" si="148"/>
        <v>Turkey</v>
      </c>
      <c r="J1872" t="str">
        <f>TRIM(Table1[[#This Row],[Oldest Country]])</f>
        <v>Turkey</v>
      </c>
      <c r="K1872" s="17">
        <v>43749</v>
      </c>
      <c r="L1872" s="17" t="str">
        <f t="shared" si="146"/>
        <v>Fri</v>
      </c>
      <c r="M1872" s="17">
        <v>2017</v>
      </c>
      <c r="N1872" t="s">
        <v>8</v>
      </c>
      <c r="O1872" t="s">
        <v>41</v>
      </c>
      <c r="P1872" t="s">
        <v>75</v>
      </c>
      <c r="Q1872" t="s">
        <v>9803</v>
      </c>
      <c r="R1872" t="str">
        <f t="shared" si="149"/>
        <v>Comedies</v>
      </c>
    </row>
    <row r="1873" spans="1:18" x14ac:dyDescent="0.2">
      <c r="A1873" t="s">
        <v>9804</v>
      </c>
      <c r="B1873" t="s">
        <v>1</v>
      </c>
      <c r="C1873" t="str">
        <f t="shared" si="145"/>
        <v>El Camino</v>
      </c>
      <c r="D1873" t="s">
        <v>9805</v>
      </c>
      <c r="E1873" t="s">
        <v>9806</v>
      </c>
      <c r="F1873" t="str">
        <f t="shared" si="147"/>
        <v>Aaron Paul</v>
      </c>
      <c r="G1873" t="s">
        <v>9807</v>
      </c>
      <c r="H1873" t="s">
        <v>2</v>
      </c>
      <c r="I1873" t="str">
        <f t="shared" si="148"/>
        <v>United States</v>
      </c>
      <c r="J1873" t="str">
        <f>TRIM(Table1[[#This Row],[Oldest Country]])</f>
        <v>United States</v>
      </c>
      <c r="K1873" s="17">
        <v>43749</v>
      </c>
      <c r="L1873" s="17" t="str">
        <f t="shared" si="146"/>
        <v>Fri</v>
      </c>
      <c r="M1873" s="17">
        <v>2019</v>
      </c>
      <c r="N1873" t="s">
        <v>8</v>
      </c>
      <c r="O1873" t="s">
        <v>1210</v>
      </c>
      <c r="P1873" t="s">
        <v>164</v>
      </c>
      <c r="Q1873" t="s">
        <v>9808</v>
      </c>
      <c r="R1873" t="str">
        <f t="shared" si="149"/>
        <v>Dramas</v>
      </c>
    </row>
    <row r="1874" spans="1:18" x14ac:dyDescent="0.2">
      <c r="A1874" t="s">
        <v>9809</v>
      </c>
      <c r="B1874" t="s">
        <v>1</v>
      </c>
      <c r="C1874" t="str">
        <f t="shared" si="145"/>
        <v>Fractured</v>
      </c>
      <c r="D1874" t="s">
        <v>9810</v>
      </c>
      <c r="E1874" t="s">
        <v>758</v>
      </c>
      <c r="F1874" t="str">
        <f t="shared" si="147"/>
        <v>Sam Worthington</v>
      </c>
      <c r="G1874" t="s">
        <v>9811</v>
      </c>
      <c r="H1874" t="s">
        <v>2</v>
      </c>
      <c r="I1874" t="str">
        <f t="shared" si="148"/>
        <v>United States</v>
      </c>
      <c r="J1874" t="str">
        <f>TRIM(Table1[[#This Row],[Oldest Country]])</f>
        <v>United States</v>
      </c>
      <c r="K1874" s="17">
        <v>43749</v>
      </c>
      <c r="L1874" s="17" t="str">
        <f t="shared" si="146"/>
        <v>Fri</v>
      </c>
      <c r="M1874" s="17">
        <v>2019</v>
      </c>
      <c r="N1874" t="s">
        <v>8</v>
      </c>
      <c r="O1874" t="s">
        <v>188</v>
      </c>
      <c r="P1874" t="s">
        <v>61</v>
      </c>
      <c r="Q1874" t="s">
        <v>9812</v>
      </c>
      <c r="R1874" t="str">
        <f t="shared" si="149"/>
        <v>Thrillers</v>
      </c>
    </row>
    <row r="1875" spans="1:18" x14ac:dyDescent="0.2">
      <c r="A1875" t="s">
        <v>9813</v>
      </c>
      <c r="B1875" t="s">
        <v>1</v>
      </c>
      <c r="C1875" t="str">
        <f t="shared" si="145"/>
        <v>The Bling Lagosians</v>
      </c>
      <c r="D1875" t="s">
        <v>9814</v>
      </c>
      <c r="E1875" t="s">
        <v>9815</v>
      </c>
      <c r="F1875" t="str">
        <f t="shared" si="147"/>
        <v>Gbenga Titiloye</v>
      </c>
      <c r="G1875" t="s">
        <v>9816</v>
      </c>
      <c r="H1875" t="s">
        <v>166</v>
      </c>
      <c r="I1875" t="str">
        <f t="shared" si="148"/>
        <v>Nigeria</v>
      </c>
      <c r="J1875" t="str">
        <f>TRIM(Table1[[#This Row],[Oldest Country]])</f>
        <v>Nigeria</v>
      </c>
      <c r="K1875" s="17">
        <v>43749</v>
      </c>
      <c r="L1875" s="17" t="str">
        <f t="shared" si="146"/>
        <v>Fri</v>
      </c>
      <c r="M1875" s="17">
        <v>2019</v>
      </c>
      <c r="N1875" t="s">
        <v>33</v>
      </c>
      <c r="O1875" t="s">
        <v>173</v>
      </c>
      <c r="P1875" t="s">
        <v>50</v>
      </c>
      <c r="Q1875" t="s">
        <v>9817</v>
      </c>
      <c r="R1875" t="str">
        <f t="shared" si="149"/>
        <v>Dramas</v>
      </c>
    </row>
    <row r="1876" spans="1:18" x14ac:dyDescent="0.2">
      <c r="A1876" t="s">
        <v>9818</v>
      </c>
      <c r="B1876" t="s">
        <v>1</v>
      </c>
      <c r="C1876" t="str">
        <f t="shared" si="145"/>
        <v>The Forest of Love</v>
      </c>
      <c r="D1876" t="s">
        <v>9819</v>
      </c>
      <c r="E1876" t="s">
        <v>7509</v>
      </c>
      <c r="F1876" t="str">
        <f t="shared" si="147"/>
        <v>Kippei Shiina</v>
      </c>
      <c r="G1876" t="s">
        <v>7510</v>
      </c>
      <c r="H1876" t="s">
        <v>172</v>
      </c>
      <c r="I1876" t="str">
        <f t="shared" si="148"/>
        <v>Japan</v>
      </c>
      <c r="J1876" t="str">
        <f>TRIM(Table1[[#This Row],[Oldest Country]])</f>
        <v>Japan</v>
      </c>
      <c r="K1876" s="17">
        <v>43749</v>
      </c>
      <c r="L1876" s="17" t="str">
        <f t="shared" si="146"/>
        <v>Fri</v>
      </c>
      <c r="M1876" s="17">
        <v>2019</v>
      </c>
      <c r="N1876" t="s">
        <v>8</v>
      </c>
      <c r="O1876" t="s">
        <v>3410</v>
      </c>
      <c r="P1876" t="s">
        <v>109</v>
      </c>
      <c r="Q1876" t="s">
        <v>9820</v>
      </c>
      <c r="R1876" t="str">
        <f t="shared" si="149"/>
        <v>Dramas</v>
      </c>
    </row>
    <row r="1877" spans="1:18" x14ac:dyDescent="0.2">
      <c r="A1877" t="s">
        <v>9821</v>
      </c>
      <c r="B1877" t="s">
        <v>1</v>
      </c>
      <c r="C1877" t="str">
        <f t="shared" si="145"/>
        <v>The Influence</v>
      </c>
      <c r="D1877" t="s">
        <v>9822</v>
      </c>
      <c r="E1877" t="s">
        <v>9823</v>
      </c>
      <c r="F1877" t="str">
        <f t="shared" si="147"/>
        <v>Manuela Vell√©s</v>
      </c>
      <c r="G1877" t="s">
        <v>9824</v>
      </c>
      <c r="H1877" t="s">
        <v>9825</v>
      </c>
      <c r="I1877" t="str">
        <f t="shared" si="148"/>
        <v>Spain</v>
      </c>
      <c r="J1877" t="str">
        <f>TRIM(Table1[[#This Row],[Oldest Country]])</f>
        <v>Spain</v>
      </c>
      <c r="K1877" s="17">
        <v>43749</v>
      </c>
      <c r="L1877" s="17" t="str">
        <f t="shared" si="146"/>
        <v>Fri</v>
      </c>
      <c r="M1877" s="17">
        <v>2019</v>
      </c>
      <c r="N1877" t="s">
        <v>8</v>
      </c>
      <c r="O1877" t="s">
        <v>196</v>
      </c>
      <c r="P1877" t="s">
        <v>737</v>
      </c>
      <c r="Q1877" t="s">
        <v>9826</v>
      </c>
      <c r="R1877" t="str">
        <f t="shared" si="149"/>
        <v>Horror Movies</v>
      </c>
    </row>
    <row r="1878" spans="1:18" x14ac:dyDescent="0.2">
      <c r="A1878" t="s">
        <v>9827</v>
      </c>
      <c r="B1878" t="s">
        <v>1</v>
      </c>
      <c r="C1878" t="str">
        <f t="shared" si="145"/>
        <v>After</v>
      </c>
      <c r="D1878" t="s">
        <v>9828</v>
      </c>
      <c r="E1878" t="s">
        <v>9829</v>
      </c>
      <c r="F1878" t="str">
        <f t="shared" si="147"/>
        <v>Josephine Langford</v>
      </c>
      <c r="G1878" t="s">
        <v>9830</v>
      </c>
      <c r="H1878" t="s">
        <v>2</v>
      </c>
      <c r="I1878" t="str">
        <f t="shared" si="148"/>
        <v>United States</v>
      </c>
      <c r="J1878" t="str">
        <f>TRIM(Table1[[#This Row],[Oldest Country]])</f>
        <v>United States</v>
      </c>
      <c r="K1878" s="17">
        <v>43747</v>
      </c>
      <c r="L1878" s="17" t="str">
        <f t="shared" si="146"/>
        <v>Wed</v>
      </c>
      <c r="M1878" s="17">
        <v>2019</v>
      </c>
      <c r="N1878" t="s">
        <v>3</v>
      </c>
      <c r="O1878" t="s">
        <v>100</v>
      </c>
      <c r="P1878" t="s">
        <v>330</v>
      </c>
      <c r="Q1878" t="s">
        <v>9831</v>
      </c>
      <c r="R1878" t="str">
        <f t="shared" si="149"/>
        <v>Dramas</v>
      </c>
    </row>
    <row r="1879" spans="1:18" x14ac:dyDescent="0.2">
      <c r="A1879" t="s">
        <v>9832</v>
      </c>
      <c r="B1879" t="s">
        <v>1</v>
      </c>
      <c r="C1879" t="str">
        <f t="shared" si="145"/>
        <v>Home Is Where the Killer Is</v>
      </c>
      <c r="D1879" t="s">
        <v>9833</v>
      </c>
      <c r="E1879" t="s">
        <v>9834</v>
      </c>
      <c r="F1879" t="str">
        <f t="shared" si="147"/>
        <v>Stacy Haiduk</v>
      </c>
      <c r="G1879" t="s">
        <v>9835</v>
      </c>
      <c r="H1879" t="s">
        <v>2</v>
      </c>
      <c r="I1879" t="str">
        <f t="shared" si="148"/>
        <v>United States</v>
      </c>
      <c r="J1879" t="str">
        <f>TRIM(Table1[[#This Row],[Oldest Country]])</f>
        <v>United States</v>
      </c>
      <c r="K1879" s="17">
        <v>43747</v>
      </c>
      <c r="L1879" s="17" t="str">
        <f t="shared" si="146"/>
        <v>Wed</v>
      </c>
      <c r="M1879" s="17">
        <v>2019</v>
      </c>
      <c r="N1879" t="s">
        <v>33</v>
      </c>
      <c r="O1879" t="s">
        <v>265</v>
      </c>
      <c r="P1879" t="s">
        <v>164</v>
      </c>
      <c r="Q1879" t="s">
        <v>9836</v>
      </c>
      <c r="R1879" t="str">
        <f t="shared" si="149"/>
        <v>Dramas</v>
      </c>
    </row>
    <row r="1880" spans="1:18" x14ac:dyDescent="0.2">
      <c r="A1880" t="s">
        <v>9837</v>
      </c>
      <c r="B1880" t="s">
        <v>1</v>
      </c>
      <c r="C1880" t="str">
        <f t="shared" si="145"/>
        <v>Deon Cole</v>
      </c>
      <c r="D1880" t="s">
        <v>9838</v>
      </c>
      <c r="E1880" t="s">
        <v>7693</v>
      </c>
      <c r="F1880" t="str">
        <f t="shared" si="147"/>
        <v>Deon Cole</v>
      </c>
      <c r="G1880" t="s">
        <v>9839</v>
      </c>
      <c r="H1880" t="s">
        <v>2</v>
      </c>
      <c r="I1880" t="str">
        <f t="shared" si="148"/>
        <v>United States</v>
      </c>
      <c r="J1880" t="str">
        <f>TRIM(Table1[[#This Row],[Oldest Country]])</f>
        <v>United States</v>
      </c>
      <c r="K1880" s="17">
        <v>43746</v>
      </c>
      <c r="L1880" s="17" t="str">
        <f t="shared" si="146"/>
        <v>Tue</v>
      </c>
      <c r="M1880" s="17">
        <v>2019</v>
      </c>
      <c r="N1880" t="s">
        <v>8</v>
      </c>
      <c r="O1880" t="s">
        <v>784</v>
      </c>
      <c r="P1880" t="s">
        <v>851</v>
      </c>
      <c r="Q1880" t="s">
        <v>9840</v>
      </c>
      <c r="R1880" t="str">
        <f t="shared" si="149"/>
        <v>Stand-Up Comedy</v>
      </c>
    </row>
    <row r="1881" spans="1:18" x14ac:dyDescent="0.2">
      <c r="A1881" t="s">
        <v>9841</v>
      </c>
      <c r="B1881" t="s">
        <v>1</v>
      </c>
      <c r="C1881" t="str">
        <f t="shared" si="145"/>
        <v>Love for Sale</v>
      </c>
      <c r="D1881" t="s">
        <v>9842</v>
      </c>
      <c r="E1881" t="s">
        <v>4198</v>
      </c>
      <c r="F1881" t="str">
        <f t="shared" si="147"/>
        <v>Gading Marten</v>
      </c>
      <c r="G1881" t="s">
        <v>9843</v>
      </c>
      <c r="H1881" t="s">
        <v>1308</v>
      </c>
      <c r="I1881" t="str">
        <f t="shared" si="148"/>
        <v>Indonesia</v>
      </c>
      <c r="J1881" t="str">
        <f>TRIM(Table1[[#This Row],[Oldest Country]])</f>
        <v>Indonesia</v>
      </c>
      <c r="K1881" s="17">
        <v>43744</v>
      </c>
      <c r="L1881" s="17" t="str">
        <f t="shared" si="146"/>
        <v>Sun</v>
      </c>
      <c r="M1881" s="17">
        <v>2018</v>
      </c>
      <c r="N1881" t="s">
        <v>33</v>
      </c>
      <c r="O1881" t="s">
        <v>495</v>
      </c>
      <c r="P1881" t="s">
        <v>278</v>
      </c>
      <c r="Q1881" t="s">
        <v>9844</v>
      </c>
      <c r="R1881" t="str">
        <f t="shared" si="149"/>
        <v>Dramas</v>
      </c>
    </row>
    <row r="1882" spans="1:18" x14ac:dyDescent="0.2">
      <c r="A1882" t="s">
        <v>9845</v>
      </c>
      <c r="B1882" t="s">
        <v>1</v>
      </c>
      <c r="C1882" t="str">
        <f t="shared" si="145"/>
        <v>Noblemen</v>
      </c>
      <c r="D1882" t="s">
        <v>9846</v>
      </c>
      <c r="E1882" t="s">
        <v>9847</v>
      </c>
      <c r="F1882" t="str">
        <f t="shared" si="147"/>
        <v>Ali Haji</v>
      </c>
      <c r="G1882" t="s">
        <v>9848</v>
      </c>
      <c r="H1882" t="s">
        <v>14</v>
      </c>
      <c r="I1882" t="str">
        <f t="shared" si="148"/>
        <v>India</v>
      </c>
      <c r="J1882" t="str">
        <f>TRIM(Table1[[#This Row],[Oldest Country]])</f>
        <v>India</v>
      </c>
      <c r="K1882" s="17">
        <v>43743</v>
      </c>
      <c r="L1882" s="17" t="str">
        <f t="shared" si="146"/>
        <v>Sat</v>
      </c>
      <c r="M1882" s="17">
        <v>2019</v>
      </c>
      <c r="N1882" t="s">
        <v>8</v>
      </c>
      <c r="O1882" t="s">
        <v>482</v>
      </c>
      <c r="P1882" t="s">
        <v>26</v>
      </c>
      <c r="Q1882" t="s">
        <v>9849</v>
      </c>
      <c r="R1882" t="str">
        <f t="shared" si="149"/>
        <v>Dramas</v>
      </c>
    </row>
    <row r="1883" spans="1:18" x14ac:dyDescent="0.2">
      <c r="A1883" t="s">
        <v>9850</v>
      </c>
      <c r="B1883" t="s">
        <v>1</v>
      </c>
      <c r="C1883" t="str">
        <f t="shared" si="145"/>
        <v>Brother in Love</v>
      </c>
      <c r="D1883" t="s">
        <v>9851</v>
      </c>
      <c r="E1883" t="s">
        <v>9852</v>
      </c>
      <c r="F1883" t="str">
        <f t="shared" si="147"/>
        <v>Cem Gelinoƒülu</v>
      </c>
      <c r="G1883" t="s">
        <v>9853</v>
      </c>
      <c r="H1883" t="s">
        <v>63</v>
      </c>
      <c r="I1883" t="str">
        <f t="shared" si="148"/>
        <v>Turkey</v>
      </c>
      <c r="J1883" t="str">
        <f>TRIM(Table1[[#This Row],[Oldest Country]])</f>
        <v>Turkey</v>
      </c>
      <c r="K1883" s="17">
        <v>43742</v>
      </c>
      <c r="L1883" s="17" t="str">
        <f t="shared" si="146"/>
        <v>Fri</v>
      </c>
      <c r="M1883" s="17">
        <v>2019</v>
      </c>
      <c r="N1883" t="s">
        <v>8</v>
      </c>
      <c r="O1883" t="s">
        <v>108</v>
      </c>
      <c r="P1883" t="s">
        <v>75</v>
      </c>
      <c r="Q1883" t="s">
        <v>9854</v>
      </c>
      <c r="R1883" t="str">
        <f t="shared" si="149"/>
        <v>Comedies</v>
      </c>
    </row>
    <row r="1884" spans="1:18" x14ac:dyDescent="0.2">
      <c r="A1884" t="s">
        <v>9855</v>
      </c>
      <c r="B1884" t="s">
        <v>1</v>
      </c>
      <c r="C1884" t="str">
        <f t="shared" si="145"/>
        <v>In the Tall Grass</v>
      </c>
      <c r="D1884" t="s">
        <v>9856</v>
      </c>
      <c r="E1884" t="s">
        <v>9857</v>
      </c>
      <c r="F1884" t="str">
        <f t="shared" si="147"/>
        <v>Patrick Wilson</v>
      </c>
      <c r="G1884" t="s">
        <v>9858</v>
      </c>
      <c r="H1884" t="s">
        <v>922</v>
      </c>
      <c r="I1884" t="str">
        <f t="shared" si="148"/>
        <v>Canada</v>
      </c>
      <c r="J1884" t="str">
        <f>TRIM(Table1[[#This Row],[Oldest Country]])</f>
        <v>Canada</v>
      </c>
      <c r="K1884" s="17">
        <v>43742</v>
      </c>
      <c r="L1884" s="17" t="str">
        <f t="shared" si="146"/>
        <v>Fri</v>
      </c>
      <c r="M1884" s="17">
        <v>2019</v>
      </c>
      <c r="N1884" t="s">
        <v>8</v>
      </c>
      <c r="O1884" t="s">
        <v>196</v>
      </c>
      <c r="P1884" t="s">
        <v>1672</v>
      </c>
      <c r="Q1884" t="s">
        <v>9859</v>
      </c>
      <c r="R1884" t="str">
        <f t="shared" si="149"/>
        <v>Horror Movies</v>
      </c>
    </row>
    <row r="1885" spans="1:18" x14ac:dyDescent="0.2">
      <c r="A1885" t="s">
        <v>9860</v>
      </c>
      <c r="B1885" t="s">
        <v>1</v>
      </c>
      <c r="C1885" t="str">
        <f t="shared" si="145"/>
        <v>Kids on the Block</v>
      </c>
      <c r="D1885" t="s">
        <v>9861</v>
      </c>
      <c r="E1885" t="s">
        <v>9862</v>
      </c>
      <c r="F1885" t="str">
        <f t="shared" si="147"/>
        <v>Selim Bayraktar</v>
      </c>
      <c r="G1885" t="s">
        <v>9863</v>
      </c>
      <c r="H1885" t="s">
        <v>63</v>
      </c>
      <c r="I1885" t="str">
        <f t="shared" si="148"/>
        <v>Turkey</v>
      </c>
      <c r="J1885" t="str">
        <f>TRIM(Table1[[#This Row],[Oldest Country]])</f>
        <v>Turkey</v>
      </c>
      <c r="K1885" s="17">
        <v>43742</v>
      </c>
      <c r="L1885" s="17" t="str">
        <f t="shared" si="146"/>
        <v>Fri</v>
      </c>
      <c r="M1885" s="17">
        <v>2019</v>
      </c>
      <c r="N1885" t="s">
        <v>53</v>
      </c>
      <c r="O1885" t="s">
        <v>196</v>
      </c>
      <c r="P1885" t="s">
        <v>54</v>
      </c>
      <c r="Q1885" t="s">
        <v>9864</v>
      </c>
      <c r="R1885" t="str">
        <f t="shared" si="149"/>
        <v>Children &amp; Family Movies</v>
      </c>
    </row>
    <row r="1886" spans="1:18" x14ac:dyDescent="0.2">
      <c r="A1886" t="s">
        <v>9865</v>
      </c>
      <c r="B1886" t="s">
        <v>1</v>
      </c>
      <c r="C1886" t="str">
        <f t="shared" si="145"/>
        <v>Super Monsters</v>
      </c>
      <c r="D1886" t="s">
        <v>9866</v>
      </c>
      <c r="E1886" t="s">
        <v>9867</v>
      </c>
      <c r="F1886" t="str">
        <f t="shared" si="147"/>
        <v>Gigi Saul Guerrero</v>
      </c>
      <c r="G1886" t="s">
        <v>9868</v>
      </c>
      <c r="H1886" t="s">
        <v>2</v>
      </c>
      <c r="I1886" t="str">
        <f t="shared" si="148"/>
        <v>United States</v>
      </c>
      <c r="J1886" t="str">
        <f>TRIM(Table1[[#This Row],[Oldest Country]])</f>
        <v>United States</v>
      </c>
      <c r="K1886" s="17">
        <v>43742</v>
      </c>
      <c r="L1886" s="17" t="str">
        <f t="shared" si="146"/>
        <v>Fri</v>
      </c>
      <c r="M1886" s="17">
        <v>2019</v>
      </c>
      <c r="N1886" t="s">
        <v>68</v>
      </c>
      <c r="O1886" t="s">
        <v>3297</v>
      </c>
      <c r="P1886" t="s">
        <v>19</v>
      </c>
      <c r="Q1886" t="s">
        <v>9869</v>
      </c>
      <c r="R1886" t="str">
        <f t="shared" si="149"/>
        <v>Children &amp; Family Movies</v>
      </c>
    </row>
    <row r="1887" spans="1:18" x14ac:dyDescent="0.2">
      <c r="A1887" t="s">
        <v>9870</v>
      </c>
      <c r="B1887" t="s">
        <v>1</v>
      </c>
      <c r="C1887" t="str">
        <f t="shared" si="145"/>
        <v>Ready to Mingle</v>
      </c>
      <c r="D1887" t="s">
        <v>9871</v>
      </c>
      <c r="E1887" t="s">
        <v>9872</v>
      </c>
      <c r="F1887" t="str">
        <f t="shared" si="147"/>
        <v>Cassandra Ciangherotti</v>
      </c>
      <c r="G1887" t="s">
        <v>9873</v>
      </c>
      <c r="H1887" t="s">
        <v>59</v>
      </c>
      <c r="I1887" t="str">
        <f t="shared" si="148"/>
        <v>Mexico</v>
      </c>
      <c r="J1887" t="str">
        <f>TRIM(Table1[[#This Row],[Oldest Country]])</f>
        <v>Mexico</v>
      </c>
      <c r="K1887" s="17">
        <v>43740</v>
      </c>
      <c r="L1887" s="17" t="str">
        <f t="shared" si="146"/>
        <v>Wed</v>
      </c>
      <c r="M1887" s="17">
        <v>2019</v>
      </c>
      <c r="N1887" t="s">
        <v>8</v>
      </c>
      <c r="O1887" t="s">
        <v>140</v>
      </c>
      <c r="P1887" t="s">
        <v>75</v>
      </c>
      <c r="Q1887" t="s">
        <v>9874</v>
      </c>
      <c r="R1887" t="str">
        <f t="shared" si="149"/>
        <v>Comedies</v>
      </c>
    </row>
    <row r="1888" spans="1:18" x14ac:dyDescent="0.2">
      <c r="A1888" t="s">
        <v>9875</v>
      </c>
      <c r="B1888" t="s">
        <v>6</v>
      </c>
      <c r="C1888" t="str">
        <f t="shared" si="145"/>
        <v>Cheese in the Trap</v>
      </c>
      <c r="D1888" t="s">
        <v>9876</v>
      </c>
      <c r="E1888" t="s">
        <v>9877</v>
      </c>
      <c r="F1888" t="str">
        <f t="shared" si="147"/>
        <v>Park Hae-Jin</v>
      </c>
      <c r="G1888" t="s">
        <v>9878</v>
      </c>
      <c r="H1888" t="s">
        <v>298</v>
      </c>
      <c r="I1888" t="str">
        <f t="shared" si="148"/>
        <v>South Korea</v>
      </c>
      <c r="J1888" t="str">
        <f>TRIM(Table1[[#This Row],[Oldest Country]])</f>
        <v>South Korea</v>
      </c>
      <c r="K1888" s="17">
        <v>43739</v>
      </c>
      <c r="L1888" s="17" t="str">
        <f t="shared" si="146"/>
        <v>Tue</v>
      </c>
      <c r="M1888" s="17">
        <v>2016</v>
      </c>
      <c r="N1888" t="s">
        <v>33</v>
      </c>
      <c r="O1888" t="s">
        <v>12</v>
      </c>
      <c r="P1888" t="s">
        <v>3347</v>
      </c>
      <c r="Q1888" t="s">
        <v>9879</v>
      </c>
      <c r="R1888" t="str">
        <f t="shared" si="149"/>
        <v>International TV Shows</v>
      </c>
    </row>
    <row r="1889" spans="1:18" x14ac:dyDescent="0.2">
      <c r="A1889" t="s">
        <v>9880</v>
      </c>
      <c r="B1889" t="s">
        <v>1</v>
      </c>
      <c r="C1889" t="str">
        <f t="shared" si="145"/>
        <v>First Kiss</v>
      </c>
      <c r="D1889" t="s">
        <v>9881</v>
      </c>
      <c r="E1889" t="s">
        <v>9882</v>
      </c>
      <c r="F1889" t="str">
        <f t="shared" si="147"/>
        <v>Vaj√®n van den Bosch</v>
      </c>
      <c r="G1889" t="s">
        <v>9883</v>
      </c>
      <c r="H1889" t="s">
        <v>1964</v>
      </c>
      <c r="I1889" t="str">
        <f t="shared" si="148"/>
        <v>Netherlands</v>
      </c>
      <c r="J1889" t="str">
        <f>TRIM(Table1[[#This Row],[Oldest Country]])</f>
        <v>Netherlands</v>
      </c>
      <c r="K1889" s="17">
        <v>43739</v>
      </c>
      <c r="L1889" s="17" t="str">
        <f t="shared" si="146"/>
        <v>Tue</v>
      </c>
      <c r="M1889" s="17">
        <v>2018</v>
      </c>
      <c r="N1889" t="s">
        <v>33</v>
      </c>
      <c r="O1889" t="s">
        <v>4</v>
      </c>
      <c r="P1889" t="s">
        <v>278</v>
      </c>
      <c r="Q1889" t="s">
        <v>9884</v>
      </c>
      <c r="R1889" t="str">
        <f t="shared" si="149"/>
        <v>Dramas</v>
      </c>
    </row>
    <row r="1890" spans="1:18" x14ac:dyDescent="0.2">
      <c r="A1890" t="s">
        <v>9885</v>
      </c>
      <c r="B1890" t="s">
        <v>1</v>
      </c>
      <c r="C1890" t="str">
        <f t="shared" si="145"/>
        <v>Nikki Glaser</v>
      </c>
      <c r="D1890" t="s">
        <v>9886</v>
      </c>
      <c r="E1890" t="s">
        <v>9887</v>
      </c>
      <c r="F1890" t="str">
        <f t="shared" si="147"/>
        <v>Nikki Glaser</v>
      </c>
      <c r="G1890" t="s">
        <v>9888</v>
      </c>
      <c r="H1890" t="s">
        <v>2</v>
      </c>
      <c r="I1890" t="str">
        <f t="shared" si="148"/>
        <v>United States</v>
      </c>
      <c r="J1890" t="str">
        <f>TRIM(Table1[[#This Row],[Oldest Country]])</f>
        <v>United States</v>
      </c>
      <c r="K1890" s="17">
        <v>43739</v>
      </c>
      <c r="L1890" s="17" t="str">
        <f t="shared" si="146"/>
        <v>Tue</v>
      </c>
      <c r="M1890" s="17">
        <v>2019</v>
      </c>
      <c r="N1890" t="s">
        <v>8</v>
      </c>
      <c r="O1890" t="s">
        <v>850</v>
      </c>
      <c r="P1890" t="s">
        <v>851</v>
      </c>
      <c r="Q1890" t="s">
        <v>9889</v>
      </c>
      <c r="R1890" t="str">
        <f t="shared" si="149"/>
        <v>Stand-Up Comedy</v>
      </c>
    </row>
    <row r="1891" spans="1:18" x14ac:dyDescent="0.2">
      <c r="A1891" t="s">
        <v>9890</v>
      </c>
      <c r="B1891" t="s">
        <v>1</v>
      </c>
      <c r="C1891" t="str">
        <f t="shared" si="145"/>
        <v>Rugrats in Paris</v>
      </c>
      <c r="D1891" t="s">
        <v>9891</v>
      </c>
      <c r="E1891" t="s">
        <v>9892</v>
      </c>
      <c r="F1891" t="str">
        <f t="shared" si="147"/>
        <v>Elizabeth Daily</v>
      </c>
      <c r="G1891" t="s">
        <v>9893</v>
      </c>
      <c r="H1891" t="s">
        <v>367</v>
      </c>
      <c r="I1891" t="str">
        <f t="shared" si="148"/>
        <v>Germany</v>
      </c>
      <c r="J1891" t="str">
        <f>TRIM(Table1[[#This Row],[Oldest Country]])</f>
        <v>Germany</v>
      </c>
      <c r="K1891" s="17">
        <v>43739</v>
      </c>
      <c r="L1891" s="17" t="str">
        <f t="shared" si="146"/>
        <v>Tue</v>
      </c>
      <c r="M1891" s="17">
        <v>2000</v>
      </c>
      <c r="N1891" t="s">
        <v>309</v>
      </c>
      <c r="O1891" t="s">
        <v>2917</v>
      </c>
      <c r="P1891" t="s">
        <v>54</v>
      </c>
      <c r="Q1891" t="s">
        <v>9894</v>
      </c>
      <c r="R1891" t="str">
        <f t="shared" si="149"/>
        <v>Children &amp; Family Movies</v>
      </c>
    </row>
    <row r="1892" spans="1:18" x14ac:dyDescent="0.2">
      <c r="A1892" t="s">
        <v>9895</v>
      </c>
      <c r="B1892" t="s">
        <v>1</v>
      </c>
      <c r="C1892" t="str">
        <f t="shared" si="145"/>
        <v>The Rugrats Movie</v>
      </c>
      <c r="D1892" t="s">
        <v>9896</v>
      </c>
      <c r="E1892" t="s">
        <v>9897</v>
      </c>
      <c r="F1892" t="str">
        <f t="shared" si="147"/>
        <v>Elizabeth Daily</v>
      </c>
      <c r="G1892" t="s">
        <v>9898</v>
      </c>
      <c r="H1892" t="s">
        <v>2</v>
      </c>
      <c r="I1892" t="str">
        <f t="shared" si="148"/>
        <v>United States</v>
      </c>
      <c r="J1892" t="str">
        <f>TRIM(Table1[[#This Row],[Oldest Country]])</f>
        <v>United States</v>
      </c>
      <c r="K1892" s="17">
        <v>43739</v>
      </c>
      <c r="L1892" s="17" t="str">
        <f t="shared" si="146"/>
        <v>Tue</v>
      </c>
      <c r="M1892" s="17">
        <v>1998</v>
      </c>
      <c r="N1892" t="s">
        <v>309</v>
      </c>
      <c r="O1892" t="s">
        <v>1176</v>
      </c>
      <c r="P1892" t="s">
        <v>54</v>
      </c>
      <c r="Q1892" t="s">
        <v>9899</v>
      </c>
      <c r="R1892" t="str">
        <f t="shared" si="149"/>
        <v>Children &amp; Family Movies</v>
      </c>
    </row>
    <row r="1893" spans="1:18" x14ac:dyDescent="0.2">
      <c r="A1893" t="s">
        <v>9900</v>
      </c>
      <c r="B1893" t="s">
        <v>1</v>
      </c>
      <c r="C1893" t="str">
        <f t="shared" si="145"/>
        <v>The Squid and the Whale</v>
      </c>
      <c r="D1893" t="s">
        <v>9901</v>
      </c>
      <c r="E1893" t="s">
        <v>9179</v>
      </c>
      <c r="F1893" t="str">
        <f t="shared" si="147"/>
        <v>Jeff Daniels</v>
      </c>
      <c r="G1893" t="s">
        <v>9902</v>
      </c>
      <c r="H1893" t="s">
        <v>2</v>
      </c>
      <c r="I1893" t="str">
        <f t="shared" si="148"/>
        <v>United States</v>
      </c>
      <c r="J1893" t="str">
        <f>TRIM(Table1[[#This Row],[Oldest Country]])</f>
        <v>United States</v>
      </c>
      <c r="K1893" s="17">
        <v>43739</v>
      </c>
      <c r="L1893" s="17" t="str">
        <f t="shared" si="146"/>
        <v>Tue</v>
      </c>
      <c r="M1893" s="17">
        <v>2005</v>
      </c>
      <c r="N1893" t="s">
        <v>154</v>
      </c>
      <c r="O1893" t="s">
        <v>1176</v>
      </c>
      <c r="P1893" t="s">
        <v>337</v>
      </c>
      <c r="Q1893" t="s">
        <v>9903</v>
      </c>
      <c r="R1893" t="str">
        <f t="shared" si="149"/>
        <v>Comedies</v>
      </c>
    </row>
    <row r="1894" spans="1:18" x14ac:dyDescent="0.2">
      <c r="A1894" t="s">
        <v>9904</v>
      </c>
      <c r="B1894" t="s">
        <v>6</v>
      </c>
      <c r="C1894" t="str">
        <f t="shared" si="145"/>
        <v>Gotham</v>
      </c>
      <c r="D1894" t="s">
        <v>9905</v>
      </c>
      <c r="E1894" t="s">
        <v>9906</v>
      </c>
      <c r="F1894" t="str">
        <f t="shared" si="147"/>
        <v>Ben McKenzie</v>
      </c>
      <c r="G1894" t="s">
        <v>9907</v>
      </c>
      <c r="H1894" t="s">
        <v>2</v>
      </c>
      <c r="I1894" t="str">
        <f t="shared" si="148"/>
        <v>United States</v>
      </c>
      <c r="J1894" t="str">
        <f>TRIM(Table1[[#This Row],[Oldest Country]])</f>
        <v>United States</v>
      </c>
      <c r="K1894" s="17">
        <v>43740</v>
      </c>
      <c r="L1894" s="17" t="str">
        <f t="shared" si="146"/>
        <v>Wed</v>
      </c>
      <c r="M1894" s="17">
        <v>2019</v>
      </c>
      <c r="N1894" t="s">
        <v>8</v>
      </c>
      <c r="O1894" t="s">
        <v>64</v>
      </c>
      <c r="P1894" t="s">
        <v>6914</v>
      </c>
      <c r="Q1894" t="s">
        <v>9908</v>
      </c>
      <c r="R1894" t="str">
        <f t="shared" si="149"/>
        <v>Crime TV Shows</v>
      </c>
    </row>
    <row r="1895" spans="1:18" x14ac:dyDescent="0.2">
      <c r="A1895" t="s">
        <v>9909</v>
      </c>
      <c r="B1895" t="s">
        <v>1</v>
      </c>
      <c r="C1895" t="str">
        <f t="shared" si="145"/>
        <v>Mo Gilligan</v>
      </c>
      <c r="D1895" t="s">
        <v>9910</v>
      </c>
      <c r="E1895" t="s">
        <v>5685</v>
      </c>
      <c r="F1895" t="str">
        <f t="shared" si="147"/>
        <v>Mo Gilligan</v>
      </c>
      <c r="G1895" t="s">
        <v>9911</v>
      </c>
      <c r="H1895" t="s">
        <v>32</v>
      </c>
      <c r="I1895" t="str">
        <f t="shared" si="148"/>
        <v>United Kingdom</v>
      </c>
      <c r="J1895" t="str">
        <f>TRIM(Table1[[#This Row],[Oldest Country]])</f>
        <v>United Kingdom</v>
      </c>
      <c r="K1895" s="17">
        <v>43741</v>
      </c>
      <c r="L1895" s="17" t="str">
        <f t="shared" si="146"/>
        <v>Thu</v>
      </c>
      <c r="M1895" s="17">
        <v>2019</v>
      </c>
      <c r="N1895" t="s">
        <v>8</v>
      </c>
      <c r="O1895" t="s">
        <v>850</v>
      </c>
      <c r="P1895" t="s">
        <v>851</v>
      </c>
      <c r="Q1895" t="s">
        <v>9912</v>
      </c>
      <c r="R1895" t="str">
        <f t="shared" si="149"/>
        <v>Stand-Up Comedy</v>
      </c>
    </row>
    <row r="1896" spans="1:18" x14ac:dyDescent="0.2">
      <c r="A1896" t="s">
        <v>9914</v>
      </c>
      <c r="B1896" t="s">
        <v>1</v>
      </c>
      <c r="C1896" t="str">
        <f t="shared" si="145"/>
        <v>TUNA GIRL</v>
      </c>
      <c r="D1896" t="s">
        <v>9915</v>
      </c>
      <c r="E1896" t="s">
        <v>9913</v>
      </c>
      <c r="F1896" t="str">
        <f t="shared" si="147"/>
        <v>Fuka Koshiba</v>
      </c>
      <c r="G1896" t="s">
        <v>9916</v>
      </c>
      <c r="H1896" t="s">
        <v>172</v>
      </c>
      <c r="I1896" t="str">
        <f t="shared" si="148"/>
        <v>Japan</v>
      </c>
      <c r="J1896" t="str">
        <f>TRIM(Table1[[#This Row],[Oldest Country]])</f>
        <v>Japan</v>
      </c>
      <c r="K1896" s="17">
        <v>43742</v>
      </c>
      <c r="L1896" s="17" t="str">
        <f t="shared" si="146"/>
        <v>Fri</v>
      </c>
      <c r="M1896" s="17">
        <v>2019</v>
      </c>
      <c r="N1896" t="s">
        <v>53</v>
      </c>
      <c r="O1896" t="s">
        <v>4</v>
      </c>
      <c r="P1896" t="s">
        <v>50</v>
      </c>
      <c r="Q1896" t="s">
        <v>9917</v>
      </c>
      <c r="R1896" t="str">
        <f t="shared" si="149"/>
        <v>Dramas</v>
      </c>
    </row>
    <row r="1897" spans="1:18" x14ac:dyDescent="0.2">
      <c r="A1897" t="s">
        <v>9918</v>
      </c>
      <c r="B1897" t="s">
        <v>1</v>
      </c>
      <c r="C1897" t="str">
        <f t="shared" si="145"/>
        <v>Deliha 2</v>
      </c>
      <c r="D1897" t="s">
        <v>9919</v>
      </c>
      <c r="E1897" t="s">
        <v>9920</v>
      </c>
      <c r="F1897" t="str">
        <f t="shared" si="147"/>
        <v>Gupse √ñzay</v>
      </c>
      <c r="G1897" t="s">
        <v>9921</v>
      </c>
      <c r="H1897" t="s">
        <v>63</v>
      </c>
      <c r="I1897" t="str">
        <f t="shared" si="148"/>
        <v>Turkey</v>
      </c>
      <c r="J1897" t="str">
        <f>TRIM(Table1[[#This Row],[Oldest Country]])</f>
        <v>Turkey</v>
      </c>
      <c r="K1897" s="17">
        <v>43743</v>
      </c>
      <c r="L1897" s="17" t="str">
        <f t="shared" si="146"/>
        <v>Sat</v>
      </c>
      <c r="M1897" s="17">
        <v>2018</v>
      </c>
      <c r="N1897" t="s">
        <v>53</v>
      </c>
      <c r="O1897" t="s">
        <v>196</v>
      </c>
      <c r="P1897" t="s">
        <v>66</v>
      </c>
      <c r="Q1897" t="s">
        <v>9922</v>
      </c>
      <c r="R1897" t="str">
        <f t="shared" si="149"/>
        <v>Comedies</v>
      </c>
    </row>
    <row r="1898" spans="1:18" x14ac:dyDescent="0.2">
      <c r="A1898" t="s">
        <v>9923</v>
      </c>
      <c r="B1898" t="s">
        <v>1</v>
      </c>
      <c r="C1898" t="str">
        <f t="shared" si="145"/>
        <v>In the Shadow of the Moon</v>
      </c>
      <c r="D1898" t="s">
        <v>9924</v>
      </c>
      <c r="E1898" t="s">
        <v>9925</v>
      </c>
      <c r="F1898" t="str">
        <f t="shared" si="147"/>
        <v>Boyd Holbrook</v>
      </c>
      <c r="G1898" t="s">
        <v>9926</v>
      </c>
      <c r="H1898" t="s">
        <v>360</v>
      </c>
      <c r="I1898" t="str">
        <f t="shared" si="148"/>
        <v>United States</v>
      </c>
      <c r="J1898" t="str">
        <f>TRIM(Table1[[#This Row],[Oldest Country]])</f>
        <v>United States</v>
      </c>
      <c r="K1898" s="17">
        <v>43744</v>
      </c>
      <c r="L1898" s="17" t="str">
        <f t="shared" si="146"/>
        <v>Sun</v>
      </c>
      <c r="M1898" s="17">
        <v>2019</v>
      </c>
      <c r="N1898" t="s">
        <v>8</v>
      </c>
      <c r="O1898" t="s">
        <v>133</v>
      </c>
      <c r="P1898" t="s">
        <v>9927</v>
      </c>
      <c r="Q1898" t="s">
        <v>9928</v>
      </c>
      <c r="R1898" t="str">
        <f t="shared" si="149"/>
        <v>Dramas</v>
      </c>
    </row>
    <row r="1899" spans="1:18" x14ac:dyDescent="0.2">
      <c r="A1899" t="s">
        <v>9929</v>
      </c>
      <c r="B1899" t="s">
        <v>1</v>
      </c>
      <c r="C1899" t="str">
        <f t="shared" si="145"/>
        <v>Malaal</v>
      </c>
      <c r="D1899" t="s">
        <v>9930</v>
      </c>
      <c r="E1899" t="s">
        <v>9931</v>
      </c>
      <c r="F1899" t="str">
        <f t="shared" si="147"/>
        <v>Meezaan Jaffrey</v>
      </c>
      <c r="G1899" t="s">
        <v>9932</v>
      </c>
      <c r="H1899" t="s">
        <v>14</v>
      </c>
      <c r="I1899" t="str">
        <f t="shared" si="148"/>
        <v>India</v>
      </c>
      <c r="J1899" t="str">
        <f>TRIM(Table1[[#This Row],[Oldest Country]])</f>
        <v>India</v>
      </c>
      <c r="K1899" s="17">
        <v>43745</v>
      </c>
      <c r="L1899" s="17" t="str">
        <f t="shared" si="146"/>
        <v>Mon</v>
      </c>
      <c r="M1899" s="17">
        <v>2019</v>
      </c>
      <c r="N1899" t="s">
        <v>33</v>
      </c>
      <c r="O1899" t="s">
        <v>726</v>
      </c>
      <c r="P1899" t="s">
        <v>278</v>
      </c>
      <c r="Q1899" t="s">
        <v>9933</v>
      </c>
      <c r="R1899" t="str">
        <f t="shared" si="149"/>
        <v>Dramas</v>
      </c>
    </row>
    <row r="1900" spans="1:18" x14ac:dyDescent="0.2">
      <c r="A1900" t="s">
        <v>9934</v>
      </c>
      <c r="B1900" t="s">
        <v>1</v>
      </c>
      <c r="C1900" t="str">
        <f t="shared" si="145"/>
        <v>The Grandmaster</v>
      </c>
      <c r="D1900" t="s">
        <v>9935</v>
      </c>
      <c r="E1900" t="s">
        <v>9936</v>
      </c>
      <c r="F1900" t="str">
        <f t="shared" si="147"/>
        <v>Tony Leung Chiu-wai</v>
      </c>
      <c r="G1900" t="s">
        <v>9937</v>
      </c>
      <c r="H1900" t="s">
        <v>6305</v>
      </c>
      <c r="I1900" t="str">
        <f t="shared" si="148"/>
        <v>Hong Kong</v>
      </c>
      <c r="J1900" t="str">
        <f>TRIM(Table1[[#This Row],[Oldest Country]])</f>
        <v>Hong Kong</v>
      </c>
      <c r="K1900" s="17">
        <v>43746</v>
      </c>
      <c r="L1900" s="17" t="str">
        <f t="shared" si="146"/>
        <v>Tue</v>
      </c>
      <c r="M1900" s="17">
        <v>2013</v>
      </c>
      <c r="N1900" t="s">
        <v>3</v>
      </c>
      <c r="O1900" t="s">
        <v>368</v>
      </c>
      <c r="P1900" t="s">
        <v>111</v>
      </c>
      <c r="Q1900" t="s">
        <v>9938</v>
      </c>
      <c r="R1900" t="str">
        <f t="shared" si="149"/>
        <v>Action &amp; Adventure</v>
      </c>
    </row>
    <row r="1901" spans="1:18" x14ac:dyDescent="0.2">
      <c r="A1901" t="s">
        <v>9942</v>
      </c>
      <c r="B1901" t="s">
        <v>1</v>
      </c>
      <c r="C1901" t="str">
        <f t="shared" si="145"/>
        <v>Inside Man</v>
      </c>
      <c r="D1901" t="s">
        <v>9943</v>
      </c>
      <c r="E1901" t="s">
        <v>9944</v>
      </c>
      <c r="F1901" t="str">
        <f t="shared" si="147"/>
        <v>Aml Ameen</v>
      </c>
      <c r="G1901" t="s">
        <v>9945</v>
      </c>
      <c r="H1901" t="s">
        <v>2</v>
      </c>
      <c r="I1901" t="str">
        <f t="shared" si="148"/>
        <v>United States</v>
      </c>
      <c r="J1901" t="str">
        <f>TRIM(Table1[[#This Row],[Oldest Country]])</f>
        <v>United States</v>
      </c>
      <c r="K1901" s="17">
        <v>43747</v>
      </c>
      <c r="L1901" s="17" t="str">
        <f t="shared" si="146"/>
        <v>Wed</v>
      </c>
      <c r="M1901" s="17">
        <v>2019</v>
      </c>
      <c r="N1901" t="s">
        <v>154</v>
      </c>
      <c r="O1901" t="s">
        <v>100</v>
      </c>
      <c r="P1901" t="s">
        <v>156</v>
      </c>
      <c r="Q1901" t="s">
        <v>9946</v>
      </c>
      <c r="R1901" t="str">
        <f t="shared" si="149"/>
        <v>Action &amp; Adventure</v>
      </c>
    </row>
    <row r="1902" spans="1:18" x14ac:dyDescent="0.2">
      <c r="A1902" t="s">
        <v>9947</v>
      </c>
      <c r="B1902" t="s">
        <v>1</v>
      </c>
      <c r="C1902" t="str">
        <f t="shared" si="145"/>
        <v>Jeff Dunham</v>
      </c>
      <c r="D1902" t="s">
        <v>9948</v>
      </c>
      <c r="E1902" t="s">
        <v>3279</v>
      </c>
      <c r="F1902" t="str">
        <f t="shared" si="147"/>
        <v>Jeff Dunham</v>
      </c>
      <c r="G1902" t="s">
        <v>8875</v>
      </c>
      <c r="H1902" t="s">
        <v>2</v>
      </c>
      <c r="I1902" t="str">
        <f t="shared" si="148"/>
        <v>United States</v>
      </c>
      <c r="J1902" t="str">
        <f>TRIM(Table1[[#This Row],[Oldest Country]])</f>
        <v>United States</v>
      </c>
      <c r="K1902" s="17">
        <v>43748</v>
      </c>
      <c r="L1902" s="17" t="str">
        <f t="shared" si="146"/>
        <v>Thu</v>
      </c>
      <c r="M1902" s="17">
        <v>2019</v>
      </c>
      <c r="N1902" t="s">
        <v>8</v>
      </c>
      <c r="O1902" t="s">
        <v>2009</v>
      </c>
      <c r="P1902" t="s">
        <v>851</v>
      </c>
      <c r="Q1902" t="s">
        <v>9949</v>
      </c>
      <c r="R1902" t="str">
        <f t="shared" si="149"/>
        <v>Stand-Up Comedy</v>
      </c>
    </row>
    <row r="1903" spans="1:18" x14ac:dyDescent="0.2">
      <c r="A1903" t="s">
        <v>9950</v>
      </c>
      <c r="B1903" t="s">
        <v>1</v>
      </c>
      <c r="C1903" t="str">
        <f t="shared" si="145"/>
        <v>Manmadhudu 2</v>
      </c>
      <c r="D1903" t="s">
        <v>9951</v>
      </c>
      <c r="E1903" t="s">
        <v>9952</v>
      </c>
      <c r="F1903" t="str">
        <f t="shared" si="147"/>
        <v>Nagarjuna Akkineni</v>
      </c>
      <c r="G1903" t="s">
        <v>9953</v>
      </c>
      <c r="H1903" t="s">
        <v>14</v>
      </c>
      <c r="I1903" t="str">
        <f t="shared" si="148"/>
        <v>India</v>
      </c>
      <c r="J1903" t="str">
        <f>TRIM(Table1[[#This Row],[Oldest Country]])</f>
        <v>India</v>
      </c>
      <c r="K1903" s="17">
        <v>43749</v>
      </c>
      <c r="L1903" s="17" t="str">
        <f t="shared" si="146"/>
        <v>Fri</v>
      </c>
      <c r="M1903" s="17">
        <v>2019</v>
      </c>
      <c r="N1903" t="s">
        <v>8</v>
      </c>
      <c r="O1903" t="s">
        <v>7300</v>
      </c>
      <c r="P1903" t="s">
        <v>250</v>
      </c>
      <c r="Q1903" t="s">
        <v>9954</v>
      </c>
      <c r="R1903" t="str">
        <f t="shared" si="149"/>
        <v>Comedies</v>
      </c>
    </row>
    <row r="1904" spans="1:18" x14ac:dyDescent="0.2">
      <c r="A1904" t="s">
        <v>9955</v>
      </c>
      <c r="B1904" t="s">
        <v>1</v>
      </c>
      <c r="C1904" t="str">
        <f t="shared" si="145"/>
        <v>Under the Eiffel Tower</v>
      </c>
      <c r="D1904" t="s">
        <v>9956</v>
      </c>
      <c r="E1904" t="s">
        <v>9957</v>
      </c>
      <c r="F1904" t="str">
        <f t="shared" si="147"/>
        <v>Matt Walsh</v>
      </c>
      <c r="G1904" t="s">
        <v>9958</v>
      </c>
      <c r="H1904" t="s">
        <v>2</v>
      </c>
      <c r="I1904" t="str">
        <f t="shared" si="148"/>
        <v>United States</v>
      </c>
      <c r="J1904" t="str">
        <f>TRIM(Table1[[#This Row],[Oldest Country]])</f>
        <v>United States</v>
      </c>
      <c r="K1904" s="17">
        <v>43750</v>
      </c>
      <c r="L1904" s="17" t="str">
        <f t="shared" si="146"/>
        <v>Sat</v>
      </c>
      <c r="M1904" s="17">
        <v>2018</v>
      </c>
      <c r="N1904" t="s">
        <v>8</v>
      </c>
      <c r="O1904" t="s">
        <v>265</v>
      </c>
      <c r="P1904" t="s">
        <v>2326</v>
      </c>
      <c r="Q1904" t="s">
        <v>9959</v>
      </c>
      <c r="R1904" t="str">
        <f t="shared" si="149"/>
        <v>Comedies</v>
      </c>
    </row>
    <row r="1905" spans="1:18" x14ac:dyDescent="0.2">
      <c r="A1905" t="s">
        <v>9960</v>
      </c>
      <c r="B1905" t="s">
        <v>1</v>
      </c>
      <c r="C1905" t="str">
        <f t="shared" si="145"/>
        <v>Do Paise Ki Dhoop Chaar Aane Ki Baarish</v>
      </c>
      <c r="D1905" t="s">
        <v>9961</v>
      </c>
      <c r="E1905" t="s">
        <v>9962</v>
      </c>
      <c r="F1905" t="str">
        <f t="shared" si="147"/>
        <v>Manisha Koirala</v>
      </c>
      <c r="G1905" t="s">
        <v>9963</v>
      </c>
      <c r="H1905" t="s">
        <v>14</v>
      </c>
      <c r="I1905" t="str">
        <f t="shared" si="148"/>
        <v>India</v>
      </c>
      <c r="J1905" t="str">
        <f>TRIM(Table1[[#This Row],[Oldest Country]])</f>
        <v>India</v>
      </c>
      <c r="K1905" s="17">
        <v>43751</v>
      </c>
      <c r="L1905" s="17" t="str">
        <f t="shared" si="146"/>
        <v>Sun</v>
      </c>
      <c r="M1905" s="17">
        <v>2009</v>
      </c>
      <c r="N1905" t="s">
        <v>8</v>
      </c>
      <c r="O1905" t="s">
        <v>384</v>
      </c>
      <c r="P1905" t="s">
        <v>26</v>
      </c>
      <c r="Q1905" t="s">
        <v>9964</v>
      </c>
      <c r="R1905" t="str">
        <f t="shared" si="149"/>
        <v>Dramas</v>
      </c>
    </row>
    <row r="1906" spans="1:18" x14ac:dyDescent="0.2">
      <c r="A1906" t="s">
        <v>9965</v>
      </c>
      <c r="B1906" t="s">
        <v>1</v>
      </c>
      <c r="C1906" t="str">
        <f t="shared" si="145"/>
        <v>Between Two Ferns</v>
      </c>
      <c r="D1906" t="s">
        <v>9966</v>
      </c>
      <c r="E1906" t="s">
        <v>9967</v>
      </c>
      <c r="F1906" t="str">
        <f t="shared" si="147"/>
        <v>Zach Galifianakis</v>
      </c>
      <c r="G1906" t="s">
        <v>9968</v>
      </c>
      <c r="H1906" t="s">
        <v>2</v>
      </c>
      <c r="I1906" t="str">
        <f t="shared" si="148"/>
        <v>United States</v>
      </c>
      <c r="J1906" t="str">
        <f>TRIM(Table1[[#This Row],[Oldest Country]])</f>
        <v>United States</v>
      </c>
      <c r="K1906" s="17">
        <v>43752</v>
      </c>
      <c r="L1906" s="17" t="str">
        <f t="shared" si="146"/>
        <v>Mon</v>
      </c>
      <c r="M1906" s="17">
        <v>2019</v>
      </c>
      <c r="N1906" t="s">
        <v>8</v>
      </c>
      <c r="O1906" t="s">
        <v>232</v>
      </c>
      <c r="P1906" t="s">
        <v>86</v>
      </c>
      <c r="Q1906" t="s">
        <v>9969</v>
      </c>
      <c r="R1906" t="str">
        <f t="shared" si="149"/>
        <v>Comedies</v>
      </c>
    </row>
    <row r="1907" spans="1:18" x14ac:dyDescent="0.2">
      <c r="A1907" t="s">
        <v>9970</v>
      </c>
      <c r="B1907" t="s">
        <v>6</v>
      </c>
      <c r="C1907" t="str">
        <f t="shared" si="145"/>
        <v>Criminal</v>
      </c>
      <c r="D1907" t="s">
        <v>9971</v>
      </c>
      <c r="E1907" t="s">
        <v>9972</v>
      </c>
      <c r="F1907" t="str">
        <f t="shared" si="147"/>
        <v>Emma Su√°rez</v>
      </c>
      <c r="G1907" t="s">
        <v>9973</v>
      </c>
      <c r="H1907" t="s">
        <v>312</v>
      </c>
      <c r="I1907" t="str">
        <f t="shared" si="148"/>
        <v>Spain</v>
      </c>
      <c r="J1907" t="str">
        <f>TRIM(Table1[[#This Row],[Oldest Country]])</f>
        <v>Spain</v>
      </c>
      <c r="K1907" s="17">
        <v>43753</v>
      </c>
      <c r="L1907" s="17" t="str">
        <f t="shared" si="146"/>
        <v>Tue</v>
      </c>
      <c r="M1907" s="17">
        <v>2019</v>
      </c>
      <c r="N1907" t="s">
        <v>8</v>
      </c>
      <c r="O1907" t="s">
        <v>12</v>
      </c>
      <c r="P1907" t="s">
        <v>1399</v>
      </c>
      <c r="Q1907" t="s">
        <v>9974</v>
      </c>
      <c r="R1907" t="str">
        <f t="shared" si="149"/>
        <v>British TV Shows</v>
      </c>
    </row>
    <row r="1908" spans="1:18" x14ac:dyDescent="0.2">
      <c r="A1908" t="s">
        <v>9975</v>
      </c>
      <c r="B1908" t="s">
        <v>6</v>
      </c>
      <c r="C1908" t="str">
        <f t="shared" si="145"/>
        <v>The Hockey Girls</v>
      </c>
      <c r="D1908" t="s">
        <v>9976</v>
      </c>
      <c r="E1908" t="s">
        <v>9977</v>
      </c>
      <c r="F1908" t="str">
        <f t="shared" si="147"/>
        <v>Iria del R√≠o</v>
      </c>
      <c r="G1908" t="s">
        <v>9978</v>
      </c>
      <c r="H1908" t="s">
        <v>312</v>
      </c>
      <c r="I1908" t="str">
        <f t="shared" si="148"/>
        <v>Spain</v>
      </c>
      <c r="J1908" t="str">
        <f>TRIM(Table1[[#This Row],[Oldest Country]])</f>
        <v>Spain</v>
      </c>
      <c r="K1908" s="17">
        <v>43754</v>
      </c>
      <c r="L1908" s="17" t="str">
        <f t="shared" si="146"/>
        <v>Wed</v>
      </c>
      <c r="M1908" s="17">
        <v>2019</v>
      </c>
      <c r="N1908" t="s">
        <v>8</v>
      </c>
      <c r="O1908" t="s">
        <v>12</v>
      </c>
      <c r="P1908" t="s">
        <v>761</v>
      </c>
      <c r="Q1908" t="s">
        <v>9979</v>
      </c>
      <c r="R1908" t="str">
        <f t="shared" si="149"/>
        <v>International TV Shows</v>
      </c>
    </row>
    <row r="1909" spans="1:18" x14ac:dyDescent="0.2">
      <c r="A1909" t="s">
        <v>9980</v>
      </c>
      <c r="B1909" t="s">
        <v>1</v>
      </c>
      <c r="C1909" t="str">
        <f t="shared" si="145"/>
        <v>Travel Mates 2</v>
      </c>
      <c r="D1909" t="s">
        <v>9981</v>
      </c>
      <c r="E1909" t="s">
        <v>2696</v>
      </c>
      <c r="F1909" t="str">
        <f t="shared" si="147"/>
        <v>Oƒüuzhan Ko√ß</v>
      </c>
      <c r="G1909" t="s">
        <v>9982</v>
      </c>
      <c r="H1909" t="s">
        <v>63</v>
      </c>
      <c r="I1909" t="str">
        <f t="shared" si="148"/>
        <v>Turkey</v>
      </c>
      <c r="J1909" t="str">
        <f>TRIM(Table1[[#This Row],[Oldest Country]])</f>
        <v>Turkey</v>
      </c>
      <c r="K1909" s="17">
        <v>43755</v>
      </c>
      <c r="L1909" s="17" t="str">
        <f t="shared" si="146"/>
        <v>Thu</v>
      </c>
      <c r="M1909" s="17">
        <v>2018</v>
      </c>
      <c r="N1909" t="s">
        <v>8</v>
      </c>
      <c r="O1909" t="s">
        <v>102</v>
      </c>
      <c r="P1909" t="s">
        <v>66</v>
      </c>
      <c r="Q1909" t="s">
        <v>9983</v>
      </c>
      <c r="R1909" t="str">
        <f t="shared" si="149"/>
        <v>Comedies</v>
      </c>
    </row>
    <row r="1910" spans="1:18" x14ac:dyDescent="0.2">
      <c r="A1910" t="s">
        <v>9984</v>
      </c>
      <c r="B1910" t="s">
        <v>1</v>
      </c>
      <c r="C1910" t="str">
        <f t="shared" si="145"/>
        <v>Kabir Singh</v>
      </c>
      <c r="D1910" t="s">
        <v>9985</v>
      </c>
      <c r="E1910" t="s">
        <v>9986</v>
      </c>
      <c r="F1910" t="str">
        <f t="shared" si="147"/>
        <v>Shahid Kapoor</v>
      </c>
      <c r="G1910" t="s">
        <v>9987</v>
      </c>
      <c r="H1910" t="s">
        <v>14</v>
      </c>
      <c r="I1910" t="str">
        <f t="shared" si="148"/>
        <v>India</v>
      </c>
      <c r="J1910" t="str">
        <f>TRIM(Table1[[#This Row],[Oldest Country]])</f>
        <v>India</v>
      </c>
      <c r="K1910" s="17">
        <v>43756</v>
      </c>
      <c r="L1910" s="17" t="str">
        <f t="shared" si="146"/>
        <v>Fri</v>
      </c>
      <c r="M1910" s="17">
        <v>2019</v>
      </c>
      <c r="N1910" t="s">
        <v>8</v>
      </c>
      <c r="O1910" t="s">
        <v>4653</v>
      </c>
      <c r="P1910" t="s">
        <v>278</v>
      </c>
      <c r="Q1910" t="s">
        <v>9988</v>
      </c>
      <c r="R1910" t="str">
        <f t="shared" si="149"/>
        <v>Dramas</v>
      </c>
    </row>
    <row r="1911" spans="1:18" x14ac:dyDescent="0.2">
      <c r="A1911" t="s">
        <v>9989</v>
      </c>
      <c r="B1911" t="s">
        <v>1</v>
      </c>
      <c r="C1911" t="str">
        <f t="shared" si="145"/>
        <v>Avengement</v>
      </c>
      <c r="D1911" t="s">
        <v>9990</v>
      </c>
      <c r="E1911" t="s">
        <v>5951</v>
      </c>
      <c r="F1911" t="str">
        <f t="shared" si="147"/>
        <v>Scott Adkins</v>
      </c>
      <c r="G1911" t="s">
        <v>9991</v>
      </c>
      <c r="H1911" t="s">
        <v>32</v>
      </c>
      <c r="I1911" t="str">
        <f t="shared" si="148"/>
        <v>United Kingdom</v>
      </c>
      <c r="J1911" t="str">
        <f>TRIM(Table1[[#This Row],[Oldest Country]])</f>
        <v>United Kingdom</v>
      </c>
      <c r="K1911" s="17">
        <v>43757</v>
      </c>
      <c r="L1911" s="17" t="str">
        <f t="shared" si="146"/>
        <v>Sat</v>
      </c>
      <c r="M1911" s="17">
        <v>2019</v>
      </c>
      <c r="N1911" t="s">
        <v>8</v>
      </c>
      <c r="O1911" t="s">
        <v>183</v>
      </c>
      <c r="P1911" t="s">
        <v>156</v>
      </c>
      <c r="Q1911" t="s">
        <v>9992</v>
      </c>
      <c r="R1911" t="str">
        <f t="shared" si="149"/>
        <v>Action &amp; Adventure</v>
      </c>
    </row>
    <row r="1912" spans="1:18" x14ac:dyDescent="0.2">
      <c r="A1912" t="s">
        <v>9993</v>
      </c>
      <c r="B1912" t="s">
        <v>1</v>
      </c>
      <c r="C1912" t="str">
        <f t="shared" si="145"/>
        <v>Sebastian Maniscalco</v>
      </c>
      <c r="D1912" t="s">
        <v>9994</v>
      </c>
      <c r="E1912" t="s">
        <v>9995</v>
      </c>
      <c r="F1912" t="str">
        <f t="shared" si="147"/>
        <v>Sebastian Maniscalco</v>
      </c>
      <c r="G1912" t="s">
        <v>9996</v>
      </c>
      <c r="H1912" t="s">
        <v>2</v>
      </c>
      <c r="I1912" t="str">
        <f t="shared" si="148"/>
        <v>United States</v>
      </c>
      <c r="J1912" t="str">
        <f>TRIM(Table1[[#This Row],[Oldest Country]])</f>
        <v>United States</v>
      </c>
      <c r="K1912" s="17">
        <v>43758</v>
      </c>
      <c r="L1912" s="17" t="str">
        <f t="shared" si="146"/>
        <v>Sun</v>
      </c>
      <c r="M1912" s="17">
        <v>2012</v>
      </c>
      <c r="N1912" t="s">
        <v>8</v>
      </c>
      <c r="O1912" t="s">
        <v>555</v>
      </c>
      <c r="P1912" t="s">
        <v>851</v>
      </c>
      <c r="Q1912" t="s">
        <v>9997</v>
      </c>
      <c r="R1912" t="str">
        <f t="shared" si="149"/>
        <v>Stand-Up Comedy</v>
      </c>
    </row>
    <row r="1913" spans="1:18" x14ac:dyDescent="0.2">
      <c r="A1913" t="s">
        <v>9998</v>
      </c>
      <c r="B1913" t="s">
        <v>1</v>
      </c>
      <c r="C1913" t="str">
        <f t="shared" si="145"/>
        <v>Los Tigres del Norte at Folsom Prison</v>
      </c>
      <c r="D1913" t="s">
        <v>9999</v>
      </c>
      <c r="E1913" t="s">
        <v>1317</v>
      </c>
      <c r="F1913" t="str">
        <f t="shared" si="147"/>
        <v>Los Tigres del Norte</v>
      </c>
      <c r="G1913" t="s">
        <v>10000</v>
      </c>
      <c r="H1913" t="s">
        <v>2</v>
      </c>
      <c r="I1913" t="str">
        <f t="shared" si="148"/>
        <v>United States</v>
      </c>
      <c r="J1913" t="str">
        <f>TRIM(Table1[[#This Row],[Oldest Country]])</f>
        <v>United States</v>
      </c>
      <c r="K1913" s="17">
        <v>43759</v>
      </c>
      <c r="L1913" s="17" t="str">
        <f t="shared" si="146"/>
        <v>Mon</v>
      </c>
      <c r="M1913" s="17">
        <v>2019</v>
      </c>
      <c r="N1913" t="s">
        <v>53</v>
      </c>
      <c r="O1913" t="s">
        <v>850</v>
      </c>
      <c r="P1913" t="s">
        <v>1310</v>
      </c>
      <c r="Q1913" t="s">
        <v>10001</v>
      </c>
      <c r="R1913" t="str">
        <f t="shared" si="149"/>
        <v>Documentaries</v>
      </c>
    </row>
    <row r="1914" spans="1:18" x14ac:dyDescent="0.2">
      <c r="A1914" t="s">
        <v>10002</v>
      </c>
      <c r="B1914" t="s">
        <v>1</v>
      </c>
      <c r="C1914" t="str">
        <f t="shared" si="145"/>
        <v>Steal a Pencil for Me</v>
      </c>
      <c r="D1914" t="s">
        <v>10003</v>
      </c>
      <c r="E1914" t="s">
        <v>3728</v>
      </c>
      <c r="F1914" t="str">
        <f t="shared" si="147"/>
        <v>Jack Polak</v>
      </c>
      <c r="G1914" t="s">
        <v>10004</v>
      </c>
      <c r="H1914" t="s">
        <v>2</v>
      </c>
      <c r="I1914" t="str">
        <f t="shared" si="148"/>
        <v>United States</v>
      </c>
      <c r="J1914" t="str">
        <f>TRIM(Table1[[#This Row],[Oldest Country]])</f>
        <v>United States</v>
      </c>
      <c r="K1914" s="17">
        <v>43760</v>
      </c>
      <c r="L1914" s="17" t="str">
        <f t="shared" si="146"/>
        <v>Tue</v>
      </c>
      <c r="M1914" s="17">
        <v>2006</v>
      </c>
      <c r="N1914" t="s">
        <v>33</v>
      </c>
      <c r="O1914" t="s">
        <v>60</v>
      </c>
      <c r="P1914" t="s">
        <v>5</v>
      </c>
      <c r="Q1914" t="s">
        <v>10005</v>
      </c>
      <c r="R1914" t="str">
        <f t="shared" si="149"/>
        <v>Documentaries</v>
      </c>
    </row>
    <row r="1915" spans="1:18" x14ac:dyDescent="0.2">
      <c r="A1915" t="s">
        <v>10006</v>
      </c>
      <c r="B1915" t="s">
        <v>1</v>
      </c>
      <c r="C1915" t="str">
        <f t="shared" si="145"/>
        <v>Oh! Baby</v>
      </c>
      <c r="D1915" t="s">
        <v>10007</v>
      </c>
      <c r="E1915" t="s">
        <v>9939</v>
      </c>
      <c r="F1915" t="str">
        <f t="shared" si="147"/>
        <v>Samantha Ruth Prabhu</v>
      </c>
      <c r="G1915" t="s">
        <v>9940</v>
      </c>
      <c r="H1915" t="s">
        <v>14</v>
      </c>
      <c r="I1915" t="str">
        <f t="shared" si="148"/>
        <v>India</v>
      </c>
      <c r="J1915" t="str">
        <f>TRIM(Table1[[#This Row],[Oldest Country]])</f>
        <v>India</v>
      </c>
      <c r="K1915" s="17">
        <v>43761</v>
      </c>
      <c r="L1915" s="17" t="str">
        <f t="shared" si="146"/>
        <v>Wed</v>
      </c>
      <c r="M1915" s="17">
        <v>2019</v>
      </c>
      <c r="N1915" t="s">
        <v>33</v>
      </c>
      <c r="O1915" t="s">
        <v>5728</v>
      </c>
      <c r="P1915" t="s">
        <v>80</v>
      </c>
      <c r="Q1915" t="s">
        <v>9941</v>
      </c>
      <c r="R1915" t="str">
        <f t="shared" si="149"/>
        <v>Comedies</v>
      </c>
    </row>
    <row r="1916" spans="1:18" x14ac:dyDescent="0.2">
      <c r="A1916" t="s">
        <v>10008</v>
      </c>
      <c r="B1916" t="s">
        <v>1</v>
      </c>
      <c r="C1916" t="str">
        <f t="shared" si="145"/>
        <v>The Crystal Calls Making the Dark Crystal</v>
      </c>
      <c r="D1916" t="s">
        <v>10009</v>
      </c>
      <c r="E1916" t="s">
        <v>10010</v>
      </c>
      <c r="F1916" t="str">
        <f t="shared" si="147"/>
        <v>Taron Egerton</v>
      </c>
      <c r="G1916" t="s">
        <v>10011</v>
      </c>
      <c r="H1916" t="s">
        <v>2</v>
      </c>
      <c r="I1916" t="str">
        <f t="shared" si="148"/>
        <v>United States</v>
      </c>
      <c r="J1916" t="str">
        <f>TRIM(Table1[[#This Row],[Oldest Country]])</f>
        <v>United States</v>
      </c>
      <c r="K1916" s="17">
        <v>43762</v>
      </c>
      <c r="L1916" s="17" t="str">
        <f t="shared" si="146"/>
        <v>Thu</v>
      </c>
      <c r="M1916" s="17">
        <v>2019</v>
      </c>
      <c r="N1916" t="s">
        <v>53</v>
      </c>
      <c r="O1916" t="s">
        <v>232</v>
      </c>
      <c r="P1916" t="s">
        <v>58</v>
      </c>
      <c r="Q1916" t="s">
        <v>10012</v>
      </c>
      <c r="R1916" t="str">
        <f t="shared" si="149"/>
        <v>Documentaries</v>
      </c>
    </row>
    <row r="1917" spans="1:18" x14ac:dyDescent="0.2">
      <c r="A1917" t="s">
        <v>10013</v>
      </c>
      <c r="B1917" t="s">
        <v>1</v>
      </c>
      <c r="C1917" t="str">
        <f t="shared" si="145"/>
        <v>Hello, Privilege. It's Me, Chelsea</v>
      </c>
      <c r="D1917" t="s">
        <v>10014</v>
      </c>
      <c r="E1917" t="s">
        <v>10015</v>
      </c>
      <c r="F1917" t="str">
        <f t="shared" si="147"/>
        <v>Chelsea Handler</v>
      </c>
      <c r="G1917" t="s">
        <v>10016</v>
      </c>
      <c r="H1917" t="s">
        <v>2</v>
      </c>
      <c r="I1917" t="str">
        <f t="shared" si="148"/>
        <v>United States</v>
      </c>
      <c r="J1917" t="str">
        <f>TRIM(Table1[[#This Row],[Oldest Country]])</f>
        <v>United States</v>
      </c>
      <c r="K1917" s="17">
        <v>43763</v>
      </c>
      <c r="L1917" s="17" t="str">
        <f t="shared" si="146"/>
        <v>Fri</v>
      </c>
      <c r="M1917" s="17">
        <v>2019</v>
      </c>
      <c r="N1917" t="s">
        <v>8</v>
      </c>
      <c r="O1917" t="s">
        <v>1218</v>
      </c>
      <c r="P1917" t="s">
        <v>5</v>
      </c>
      <c r="Q1917" t="s">
        <v>10017</v>
      </c>
      <c r="R1917" t="str">
        <f t="shared" si="149"/>
        <v>Documentaries</v>
      </c>
    </row>
    <row r="1918" spans="1:18" x14ac:dyDescent="0.2">
      <c r="A1918" t="s">
        <v>10018</v>
      </c>
      <c r="B1918" t="s">
        <v>1</v>
      </c>
      <c r="C1918" t="str">
        <f t="shared" si="145"/>
        <v>Locked on You</v>
      </c>
      <c r="D1918" t="s">
        <v>10019</v>
      </c>
      <c r="E1918" t="s">
        <v>2682</v>
      </c>
      <c r="F1918" t="str">
        <f t="shared" si="147"/>
        <v>Ata Demirer</v>
      </c>
      <c r="G1918" t="s">
        <v>10020</v>
      </c>
      <c r="H1918" t="s">
        <v>63</v>
      </c>
      <c r="I1918" t="str">
        <f t="shared" si="148"/>
        <v>Turkey</v>
      </c>
      <c r="J1918" t="str">
        <f>TRIM(Table1[[#This Row],[Oldest Country]])</f>
        <v>Turkey</v>
      </c>
      <c r="K1918" s="17">
        <v>43764</v>
      </c>
      <c r="L1918" s="17" t="str">
        <f t="shared" si="146"/>
        <v>Sat</v>
      </c>
      <c r="M1918" s="17">
        <v>2018</v>
      </c>
      <c r="N1918" t="s">
        <v>33</v>
      </c>
      <c r="O1918" t="s">
        <v>110</v>
      </c>
      <c r="P1918" t="s">
        <v>66</v>
      </c>
      <c r="Q1918" t="s">
        <v>10021</v>
      </c>
      <c r="R1918" t="str">
        <f t="shared" si="149"/>
        <v>Comedies</v>
      </c>
    </row>
    <row r="1919" spans="1:18" x14ac:dyDescent="0.2">
      <c r="A1919" t="s">
        <v>10022</v>
      </c>
      <c r="B1919" t="s">
        <v>1</v>
      </c>
      <c r="C1919" t="str">
        <f t="shared" si="145"/>
        <v>Shanghai Fortress</v>
      </c>
      <c r="D1919" t="s">
        <v>10023</v>
      </c>
      <c r="E1919" t="s">
        <v>10024</v>
      </c>
      <c r="F1919" t="str">
        <f t="shared" si="147"/>
        <v>Lu Han</v>
      </c>
      <c r="G1919" t="s">
        <v>10025</v>
      </c>
      <c r="H1919" t="s">
        <v>1734</v>
      </c>
      <c r="I1919" t="str">
        <f t="shared" si="148"/>
        <v>China</v>
      </c>
      <c r="J1919" t="str">
        <f>TRIM(Table1[[#This Row],[Oldest Country]])</f>
        <v>China</v>
      </c>
      <c r="K1919" s="17">
        <v>43765</v>
      </c>
      <c r="L1919" s="17" t="str">
        <f t="shared" si="146"/>
        <v>Sun</v>
      </c>
      <c r="M1919" s="17">
        <v>2019</v>
      </c>
      <c r="N1919" t="s">
        <v>33</v>
      </c>
      <c r="O1919" t="s">
        <v>625</v>
      </c>
      <c r="P1919" t="s">
        <v>278</v>
      </c>
      <c r="Q1919" t="s">
        <v>10026</v>
      </c>
      <c r="R1919" t="str">
        <f t="shared" si="149"/>
        <v>Dramas</v>
      </c>
    </row>
    <row r="1920" spans="1:18" x14ac:dyDescent="0.2">
      <c r="A1920" t="s">
        <v>10027</v>
      </c>
      <c r="B1920" t="s">
        <v>1</v>
      </c>
      <c r="C1920" t="str">
        <f t="shared" si="145"/>
        <v>Tall Girl</v>
      </c>
      <c r="D1920" t="s">
        <v>10028</v>
      </c>
      <c r="E1920" t="s">
        <v>10029</v>
      </c>
      <c r="F1920" t="str">
        <f t="shared" si="147"/>
        <v>Ava Michelle</v>
      </c>
      <c r="G1920" t="s">
        <v>10030</v>
      </c>
      <c r="H1920" t="s">
        <v>2</v>
      </c>
      <c r="I1920" t="str">
        <f t="shared" si="148"/>
        <v>United States</v>
      </c>
      <c r="J1920" t="str">
        <f>TRIM(Table1[[#This Row],[Oldest Country]])</f>
        <v>United States</v>
      </c>
      <c r="K1920" s="17">
        <v>43766</v>
      </c>
      <c r="L1920" s="17" t="str">
        <f t="shared" si="146"/>
        <v>Mon</v>
      </c>
      <c r="M1920" s="17">
        <v>2019</v>
      </c>
      <c r="N1920" t="s">
        <v>53</v>
      </c>
      <c r="O1920" t="s">
        <v>85</v>
      </c>
      <c r="P1920" t="s">
        <v>4907</v>
      </c>
      <c r="Q1920" t="s">
        <v>10031</v>
      </c>
      <c r="R1920" t="str">
        <f t="shared" si="149"/>
        <v>Children &amp; Family Movies</v>
      </c>
    </row>
    <row r="1921" spans="1:18" x14ac:dyDescent="0.2">
      <c r="A1921" t="s">
        <v>10032</v>
      </c>
      <c r="B1921" t="s">
        <v>1</v>
      </c>
      <c r="C1921" t="str">
        <f t="shared" si="145"/>
        <v>Bill Burr</v>
      </c>
      <c r="D1921" t="s">
        <v>10033</v>
      </c>
      <c r="E1921" t="s">
        <v>3447</v>
      </c>
      <c r="F1921" t="str">
        <f t="shared" si="147"/>
        <v>Bill Burr</v>
      </c>
      <c r="G1921" t="s">
        <v>10034</v>
      </c>
      <c r="H1921" t="s">
        <v>286</v>
      </c>
      <c r="I1921" t="str">
        <f t="shared" si="148"/>
        <v>United States</v>
      </c>
      <c r="J1921" t="str">
        <f>TRIM(Table1[[#This Row],[Oldest Country]])</f>
        <v>United States</v>
      </c>
      <c r="K1921" s="17">
        <v>43767</v>
      </c>
      <c r="L1921" s="17" t="str">
        <f t="shared" si="146"/>
        <v>Tue</v>
      </c>
      <c r="M1921" s="17">
        <v>2019</v>
      </c>
      <c r="N1921" t="s">
        <v>8</v>
      </c>
      <c r="O1921" t="s">
        <v>57</v>
      </c>
      <c r="P1921" t="s">
        <v>851</v>
      </c>
      <c r="Q1921" t="s">
        <v>10035</v>
      </c>
      <c r="R1921" t="str">
        <f t="shared" si="149"/>
        <v>Stand-Up Comedy</v>
      </c>
    </row>
    <row r="1922" spans="1:18" x14ac:dyDescent="0.2">
      <c r="A1922" t="s">
        <v>10036</v>
      </c>
      <c r="B1922" t="s">
        <v>1</v>
      </c>
      <c r="C1922" t="str">
        <f t="shared" ref="C1922:C1985" si="150">IFERROR(LEFT(D1922, FIND(":", D1922)-1), D1922)</f>
        <v>Article 15</v>
      </c>
      <c r="D1922" t="s">
        <v>10037</v>
      </c>
      <c r="E1922" t="s">
        <v>10038</v>
      </c>
      <c r="F1922" t="str">
        <f t="shared" si="147"/>
        <v>Ayushmann Khurrana</v>
      </c>
      <c r="G1922" t="s">
        <v>10039</v>
      </c>
      <c r="H1922" t="s">
        <v>14</v>
      </c>
      <c r="I1922" t="str">
        <f t="shared" si="148"/>
        <v>India</v>
      </c>
      <c r="J1922" t="str">
        <f>TRIM(Table1[[#This Row],[Oldest Country]])</f>
        <v>India</v>
      </c>
      <c r="K1922" s="17">
        <v>43714</v>
      </c>
      <c r="L1922" s="17" t="str">
        <f t="shared" ref="L1922:L1985" si="151">TEXT(K:K, "DDD")</f>
        <v>Fri</v>
      </c>
      <c r="M1922" s="17">
        <v>2019</v>
      </c>
      <c r="N1922" t="s">
        <v>8</v>
      </c>
      <c r="O1922" t="s">
        <v>25</v>
      </c>
      <c r="P1922" t="s">
        <v>109</v>
      </c>
      <c r="Q1922" t="s">
        <v>10040</v>
      </c>
      <c r="R1922" t="str">
        <f t="shared" si="149"/>
        <v>Dramas</v>
      </c>
    </row>
    <row r="1923" spans="1:18" x14ac:dyDescent="0.2">
      <c r="A1923" t="s">
        <v>10041</v>
      </c>
      <c r="B1923" t="s">
        <v>1</v>
      </c>
      <c r="C1923" t="str">
        <f t="shared" si="150"/>
        <v>Care of Kancharapalem</v>
      </c>
      <c r="D1923" t="s">
        <v>10042</v>
      </c>
      <c r="E1923" t="s">
        <v>10043</v>
      </c>
      <c r="F1923" t="str">
        <f t="shared" ref="F1923:F1986" si="152">IFERROR(LEFT(G1923, FIND(",",G1923)-1),G1923)</f>
        <v>Subba Rao Vepada</v>
      </c>
      <c r="G1923" t="s">
        <v>10044</v>
      </c>
      <c r="H1923" t="s">
        <v>14</v>
      </c>
      <c r="I1923" t="str">
        <f t="shared" ref="I1923:I1986" si="153">IFERROR(LEFT(H1923, FIND(",", H1923) -1), H1923)</f>
        <v>India</v>
      </c>
      <c r="J1923" t="str">
        <f>TRIM(Table1[[#This Row],[Oldest Country]])</f>
        <v>India</v>
      </c>
      <c r="K1923" s="17">
        <v>43714</v>
      </c>
      <c r="L1923" s="17" t="str">
        <f t="shared" si="151"/>
        <v>Fri</v>
      </c>
      <c r="M1923" s="17">
        <v>2018</v>
      </c>
      <c r="N1923" t="s">
        <v>8</v>
      </c>
      <c r="O1923" t="s">
        <v>392</v>
      </c>
      <c r="P1923" t="s">
        <v>337</v>
      </c>
      <c r="Q1923" t="s">
        <v>10045</v>
      </c>
      <c r="R1923" t="str">
        <f t="shared" ref="R1923:R1986" si="154">IFERROR(LEFT(P1923, FIND(",", P1923)-1), P1923)</f>
        <v>Comedies</v>
      </c>
    </row>
    <row r="1924" spans="1:18" x14ac:dyDescent="0.2">
      <c r="A1924" t="s">
        <v>10046</v>
      </c>
      <c r="B1924" t="s">
        <v>1</v>
      </c>
      <c r="C1924" t="str">
        <f t="shared" si="150"/>
        <v>Ee Nagaraniki Emaindi</v>
      </c>
      <c r="D1924" t="s">
        <v>10047</v>
      </c>
      <c r="E1924" t="s">
        <v>10048</v>
      </c>
      <c r="F1924" t="str">
        <f t="shared" si="152"/>
        <v>Vishwaksen Naidu</v>
      </c>
      <c r="G1924" t="s">
        <v>10049</v>
      </c>
      <c r="H1924" t="s">
        <v>14</v>
      </c>
      <c r="I1924" t="str">
        <f t="shared" si="153"/>
        <v>India</v>
      </c>
      <c r="J1924" t="str">
        <f>TRIM(Table1[[#This Row],[Oldest Country]])</f>
        <v>India</v>
      </c>
      <c r="K1924" s="17">
        <v>43714</v>
      </c>
      <c r="L1924" s="17" t="str">
        <f t="shared" si="151"/>
        <v>Fri</v>
      </c>
      <c r="M1924" s="17">
        <v>2018</v>
      </c>
      <c r="N1924" t="s">
        <v>33</v>
      </c>
      <c r="O1924" t="s">
        <v>726</v>
      </c>
      <c r="P1924" t="s">
        <v>2326</v>
      </c>
      <c r="Q1924" t="s">
        <v>10050</v>
      </c>
      <c r="R1924" t="str">
        <f t="shared" si="154"/>
        <v>Comedies</v>
      </c>
    </row>
    <row r="1925" spans="1:18" x14ac:dyDescent="0.2">
      <c r="A1925" t="s">
        <v>10051</v>
      </c>
      <c r="B1925" t="s">
        <v>1</v>
      </c>
      <c r="C1925" t="str">
        <f t="shared" si="150"/>
        <v>Kill Me If You Dare</v>
      </c>
      <c r="D1925" t="s">
        <v>10052</v>
      </c>
      <c r="E1925" t="s">
        <v>2667</v>
      </c>
      <c r="F1925" t="str">
        <f t="shared" si="152"/>
        <v>Murat Boz</v>
      </c>
      <c r="G1925" t="s">
        <v>10053</v>
      </c>
      <c r="H1925" t="s">
        <v>63</v>
      </c>
      <c r="I1925" t="str">
        <f t="shared" si="153"/>
        <v>Turkey</v>
      </c>
      <c r="J1925" t="str">
        <f>TRIM(Table1[[#This Row],[Oldest Country]])</f>
        <v>Turkey</v>
      </c>
      <c r="K1925" s="17">
        <v>43714</v>
      </c>
      <c r="L1925" s="17" t="str">
        <f t="shared" si="151"/>
        <v>Fri</v>
      </c>
      <c r="M1925" s="17">
        <v>2019</v>
      </c>
      <c r="N1925" t="s">
        <v>33</v>
      </c>
      <c r="O1925" t="s">
        <v>188</v>
      </c>
      <c r="P1925" t="s">
        <v>75</v>
      </c>
      <c r="Q1925" t="s">
        <v>10054</v>
      </c>
      <c r="R1925" t="str">
        <f t="shared" si="154"/>
        <v>Comedies</v>
      </c>
    </row>
    <row r="1926" spans="1:18" x14ac:dyDescent="0.2">
      <c r="A1926" t="s">
        <v>10055</v>
      </c>
      <c r="B1926" t="s">
        <v>1</v>
      </c>
      <c r="C1926" t="str">
        <f t="shared" si="150"/>
        <v>Saawan</v>
      </c>
      <c r="D1926" t="s">
        <v>10056</v>
      </c>
      <c r="E1926" t="s">
        <v>10057</v>
      </c>
      <c r="F1926" t="str">
        <f t="shared" si="152"/>
        <v>Karam Hussain</v>
      </c>
      <c r="G1926" t="s">
        <v>10058</v>
      </c>
      <c r="H1926" t="s">
        <v>10059</v>
      </c>
      <c r="I1926" t="str">
        <f t="shared" si="153"/>
        <v>Pakistan</v>
      </c>
      <c r="J1926" t="str">
        <f>TRIM(Table1[[#This Row],[Oldest Country]])</f>
        <v>Pakistan</v>
      </c>
      <c r="K1926" s="17">
        <v>43712</v>
      </c>
      <c r="L1926" s="17" t="str">
        <f t="shared" si="151"/>
        <v>Wed</v>
      </c>
      <c r="M1926" s="17">
        <v>2016</v>
      </c>
      <c r="N1926" t="s">
        <v>33</v>
      </c>
      <c r="O1926" t="s">
        <v>303</v>
      </c>
      <c r="P1926" t="s">
        <v>26</v>
      </c>
      <c r="Q1926" t="s">
        <v>10060</v>
      </c>
      <c r="R1926" t="str">
        <f t="shared" si="154"/>
        <v>Dramas</v>
      </c>
    </row>
    <row r="1927" spans="1:18" x14ac:dyDescent="0.2">
      <c r="A1927" t="s">
        <v>10061</v>
      </c>
      <c r="B1927" t="s">
        <v>1</v>
      </c>
      <c r="C1927" t="str">
        <f t="shared" si="150"/>
        <v>Watchman</v>
      </c>
      <c r="D1927" t="s">
        <v>10062</v>
      </c>
      <c r="E1927" t="s">
        <v>10063</v>
      </c>
      <c r="F1927" t="str">
        <f t="shared" si="152"/>
        <v>G.V. Prakash Kumar</v>
      </c>
      <c r="G1927" t="s">
        <v>10064</v>
      </c>
      <c r="H1927" t="s">
        <v>14</v>
      </c>
      <c r="I1927" t="str">
        <f t="shared" si="153"/>
        <v>India</v>
      </c>
      <c r="J1927" t="str">
        <f>TRIM(Table1[[#This Row],[Oldest Country]])</f>
        <v>India</v>
      </c>
      <c r="K1927" s="17">
        <v>43712</v>
      </c>
      <c r="L1927" s="17" t="str">
        <f t="shared" si="151"/>
        <v>Wed</v>
      </c>
      <c r="M1927" s="17">
        <v>2019</v>
      </c>
      <c r="N1927" t="s">
        <v>33</v>
      </c>
      <c r="O1927" t="s">
        <v>202</v>
      </c>
      <c r="P1927" t="s">
        <v>250</v>
      </c>
      <c r="Q1927" t="s">
        <v>10065</v>
      </c>
      <c r="R1927" t="str">
        <f t="shared" si="154"/>
        <v>Comedies</v>
      </c>
    </row>
    <row r="1928" spans="1:18" x14ac:dyDescent="0.2">
      <c r="A1928" t="s">
        <v>10066</v>
      </c>
      <c r="B1928" t="s">
        <v>6</v>
      </c>
      <c r="C1928" t="str">
        <f t="shared" si="150"/>
        <v>Naruto</v>
      </c>
      <c r="D1928" t="s">
        <v>10067</v>
      </c>
      <c r="E1928" t="s">
        <v>10068</v>
      </c>
      <c r="F1928" t="str">
        <f t="shared" si="152"/>
        <v>Junko Takeuchi</v>
      </c>
      <c r="G1928" t="s">
        <v>10069</v>
      </c>
      <c r="H1928" t="s">
        <v>172</v>
      </c>
      <c r="I1928" t="str">
        <f t="shared" si="153"/>
        <v>Japan</v>
      </c>
      <c r="J1928" t="str">
        <f>TRIM(Table1[[#This Row],[Oldest Country]])</f>
        <v>Japan</v>
      </c>
      <c r="K1928" s="17">
        <v>43709</v>
      </c>
      <c r="L1928" s="17" t="str">
        <f t="shared" si="151"/>
        <v>Sun</v>
      </c>
      <c r="M1928" s="17">
        <v>2006</v>
      </c>
      <c r="N1928" t="s">
        <v>33</v>
      </c>
      <c r="O1928" t="s">
        <v>34</v>
      </c>
      <c r="P1928" t="s">
        <v>247</v>
      </c>
      <c r="Q1928" t="s">
        <v>10070</v>
      </c>
      <c r="R1928" t="str">
        <f t="shared" si="154"/>
        <v>Anime Series</v>
      </c>
    </row>
    <row r="1929" spans="1:18" x14ac:dyDescent="0.2">
      <c r="A1929" t="s">
        <v>10071</v>
      </c>
      <c r="B1929" t="s">
        <v>1</v>
      </c>
      <c r="C1929" t="str">
        <f t="shared" si="150"/>
        <v>Olmo &amp; the Seagull</v>
      </c>
      <c r="D1929" t="s">
        <v>10072</v>
      </c>
      <c r="E1929" t="s">
        <v>10073</v>
      </c>
      <c r="F1929" t="str">
        <f t="shared" si="152"/>
        <v>Olivia Corsini</v>
      </c>
      <c r="G1929" t="s">
        <v>10074</v>
      </c>
      <c r="H1929" t="s">
        <v>10075</v>
      </c>
      <c r="I1929" t="str">
        <f t="shared" si="153"/>
        <v>Denmark</v>
      </c>
      <c r="J1929" t="str">
        <f>TRIM(Table1[[#This Row],[Oldest Country]])</f>
        <v>Denmark</v>
      </c>
      <c r="K1929" s="17">
        <v>43709</v>
      </c>
      <c r="L1929" s="17" t="str">
        <f t="shared" si="151"/>
        <v>Sun</v>
      </c>
      <c r="M1929" s="17">
        <v>2014</v>
      </c>
      <c r="N1929" t="s">
        <v>8</v>
      </c>
      <c r="O1929" t="s">
        <v>436</v>
      </c>
      <c r="P1929" t="s">
        <v>26</v>
      </c>
      <c r="Q1929" t="s">
        <v>10076</v>
      </c>
      <c r="R1929" t="str">
        <f t="shared" si="154"/>
        <v>Dramas</v>
      </c>
    </row>
    <row r="1930" spans="1:18" x14ac:dyDescent="0.2">
      <c r="A1930" t="s">
        <v>10077</v>
      </c>
      <c r="B1930" t="s">
        <v>1</v>
      </c>
      <c r="C1930" t="str">
        <f t="shared" si="150"/>
        <v>Spookley the Square Pumpkin</v>
      </c>
      <c r="D1930" t="s">
        <v>10078</v>
      </c>
      <c r="E1930" t="s">
        <v>4583</v>
      </c>
      <c r="F1930" t="str">
        <f t="shared" si="152"/>
        <v>Sonja Ball</v>
      </c>
      <c r="G1930" t="s">
        <v>10079</v>
      </c>
      <c r="H1930" t="s">
        <v>2</v>
      </c>
      <c r="I1930" t="str">
        <f t="shared" si="153"/>
        <v>United States</v>
      </c>
      <c r="J1930" t="str">
        <f>TRIM(Table1[[#This Row],[Oldest Country]])</f>
        <v>United States</v>
      </c>
      <c r="K1930" s="17">
        <v>43709</v>
      </c>
      <c r="L1930" s="17" t="str">
        <f t="shared" si="151"/>
        <v>Sun</v>
      </c>
      <c r="M1930" s="17">
        <v>2004</v>
      </c>
      <c r="N1930" t="s">
        <v>309</v>
      </c>
      <c r="O1930" t="s">
        <v>2284</v>
      </c>
      <c r="P1930" t="s">
        <v>19</v>
      </c>
      <c r="Q1930" t="s">
        <v>10080</v>
      </c>
      <c r="R1930" t="str">
        <f t="shared" si="154"/>
        <v>Children &amp; Family Movies</v>
      </c>
    </row>
    <row r="1931" spans="1:18" x14ac:dyDescent="0.2">
      <c r="A1931" t="s">
        <v>10081</v>
      </c>
      <c r="B1931" t="s">
        <v>1</v>
      </c>
      <c r="C1931" t="str">
        <f t="shared" si="150"/>
        <v>Uncle Naji in UAE</v>
      </c>
      <c r="D1931" t="s">
        <v>10082</v>
      </c>
      <c r="E1931" t="s">
        <v>7053</v>
      </c>
      <c r="F1931" t="str">
        <f t="shared" si="152"/>
        <v>Ibrahim Almeirasi</v>
      </c>
      <c r="G1931" t="s">
        <v>10083</v>
      </c>
      <c r="H1931" t="s">
        <v>1938</v>
      </c>
      <c r="I1931" t="str">
        <f t="shared" si="153"/>
        <v>United Arab Emirates</v>
      </c>
      <c r="J1931" t="str">
        <f>TRIM(Table1[[#This Row],[Oldest Country]])</f>
        <v>United Arab Emirates</v>
      </c>
      <c r="K1931" s="17">
        <v>43709</v>
      </c>
      <c r="L1931" s="17" t="str">
        <f t="shared" si="151"/>
        <v>Sun</v>
      </c>
      <c r="M1931" s="17">
        <v>2019</v>
      </c>
      <c r="N1931" t="s">
        <v>33</v>
      </c>
      <c r="O1931" t="s">
        <v>211</v>
      </c>
      <c r="P1931" t="s">
        <v>66</v>
      </c>
      <c r="Q1931" t="s">
        <v>10084</v>
      </c>
      <c r="R1931" t="str">
        <f t="shared" si="154"/>
        <v>Comedies</v>
      </c>
    </row>
    <row r="1932" spans="1:18" x14ac:dyDescent="0.2">
      <c r="A1932" t="s">
        <v>10085</v>
      </c>
      <c r="B1932" t="s">
        <v>1</v>
      </c>
      <c r="C1932" t="str">
        <f t="shared" si="150"/>
        <v>Feo pero sabroso</v>
      </c>
      <c r="D1932" t="s">
        <v>10086</v>
      </c>
      <c r="E1932" t="s">
        <v>3207</v>
      </c>
      <c r="F1932" t="str">
        <f t="shared" si="152"/>
        <v>Iv√°n Mar√≠n</v>
      </c>
      <c r="G1932" t="s">
        <v>10087</v>
      </c>
      <c r="H1932" t="s">
        <v>849</v>
      </c>
      <c r="I1932" t="str">
        <f t="shared" si="153"/>
        <v>Colombia</v>
      </c>
      <c r="J1932" t="str">
        <f>TRIM(Table1[[#This Row],[Oldest Country]])</f>
        <v>Colombia</v>
      </c>
      <c r="K1932" s="17">
        <v>43707</v>
      </c>
      <c r="L1932" s="17" t="str">
        <f t="shared" si="151"/>
        <v>Fri</v>
      </c>
      <c r="M1932" s="17">
        <v>2018</v>
      </c>
      <c r="N1932" t="s">
        <v>8</v>
      </c>
      <c r="O1932" t="s">
        <v>18</v>
      </c>
      <c r="P1932" t="s">
        <v>66</v>
      </c>
      <c r="Q1932" t="s">
        <v>10088</v>
      </c>
      <c r="R1932" t="str">
        <f t="shared" si="154"/>
        <v>Comedies</v>
      </c>
    </row>
    <row r="1933" spans="1:18" x14ac:dyDescent="0.2">
      <c r="A1933" t="s">
        <v>10089</v>
      </c>
      <c r="B1933" t="s">
        <v>1</v>
      </c>
      <c r="C1933" t="str">
        <f t="shared" si="150"/>
        <v>Mi amigo Alexis</v>
      </c>
      <c r="D1933" t="s">
        <v>10090</v>
      </c>
      <c r="E1933" t="s">
        <v>10091</v>
      </c>
      <c r="F1933" t="str">
        <f t="shared" si="152"/>
        <v>Luciano Gonz√°lez</v>
      </c>
      <c r="G1933" t="s">
        <v>10092</v>
      </c>
      <c r="H1933" t="s">
        <v>6684</v>
      </c>
      <c r="I1933" t="str">
        <f t="shared" si="153"/>
        <v>Chile</v>
      </c>
      <c r="J1933" t="str">
        <f>TRIM(Table1[[#This Row],[Oldest Country]])</f>
        <v>Chile</v>
      </c>
      <c r="K1933" s="17">
        <v>43707</v>
      </c>
      <c r="L1933" s="17" t="str">
        <f t="shared" si="151"/>
        <v>Fri</v>
      </c>
      <c r="M1933" s="17">
        <v>2019</v>
      </c>
      <c r="N1933" t="s">
        <v>53</v>
      </c>
      <c r="O1933" t="s">
        <v>196</v>
      </c>
      <c r="P1933" t="s">
        <v>1066</v>
      </c>
      <c r="Q1933" t="s">
        <v>10093</v>
      </c>
      <c r="R1933" t="str">
        <f t="shared" si="154"/>
        <v>Children &amp; Family Movies</v>
      </c>
    </row>
    <row r="1934" spans="1:18" x14ac:dyDescent="0.2">
      <c r="A1934" t="s">
        <v>10094</v>
      </c>
      <c r="B1934" t="s">
        <v>1</v>
      </c>
      <c r="C1934" t="str">
        <f t="shared" si="150"/>
        <v>Unbridled</v>
      </c>
      <c r="D1934" t="s">
        <v>10095</v>
      </c>
      <c r="E1934" t="s">
        <v>10096</v>
      </c>
      <c r="F1934" t="str">
        <f t="shared" si="152"/>
        <v>Natalia de Molina</v>
      </c>
      <c r="G1934" t="s">
        <v>10097</v>
      </c>
      <c r="H1934" t="s">
        <v>312</v>
      </c>
      <c r="I1934" t="str">
        <f t="shared" si="153"/>
        <v>Spain</v>
      </c>
      <c r="J1934" t="str">
        <f>TRIM(Table1[[#This Row],[Oldest Country]])</f>
        <v>Spain</v>
      </c>
      <c r="K1934" s="17">
        <v>43707</v>
      </c>
      <c r="L1934" s="17" t="str">
        <f t="shared" si="151"/>
        <v>Fri</v>
      </c>
      <c r="M1934" s="17">
        <v>2018</v>
      </c>
      <c r="N1934" t="s">
        <v>8</v>
      </c>
      <c r="O1934" t="s">
        <v>188</v>
      </c>
      <c r="P1934" t="s">
        <v>266</v>
      </c>
      <c r="Q1934" t="s">
        <v>10098</v>
      </c>
      <c r="R1934" t="str">
        <f t="shared" si="154"/>
        <v>International Movies</v>
      </c>
    </row>
    <row r="1935" spans="1:18" x14ac:dyDescent="0.2">
      <c r="A1935" t="s">
        <v>10099</v>
      </c>
      <c r="B1935" t="s">
        <v>1</v>
      </c>
      <c r="C1935" t="str">
        <f t="shared" si="150"/>
        <v>Falling Inn Love</v>
      </c>
      <c r="D1935" t="s">
        <v>10100</v>
      </c>
      <c r="E1935" t="s">
        <v>2563</v>
      </c>
      <c r="F1935" t="str">
        <f t="shared" si="152"/>
        <v>Christina Milian</v>
      </c>
      <c r="G1935" t="s">
        <v>10101</v>
      </c>
      <c r="H1935" t="s">
        <v>2</v>
      </c>
      <c r="I1935" t="str">
        <f t="shared" si="153"/>
        <v>United States</v>
      </c>
      <c r="J1935" t="str">
        <f>TRIM(Table1[[#This Row],[Oldest Country]])</f>
        <v>United States</v>
      </c>
      <c r="K1935" s="17">
        <v>43706</v>
      </c>
      <c r="L1935" s="17" t="str">
        <f t="shared" si="151"/>
        <v>Thu</v>
      </c>
      <c r="M1935" s="17">
        <v>2019</v>
      </c>
      <c r="N1935" t="s">
        <v>53</v>
      </c>
      <c r="O1935" t="s">
        <v>140</v>
      </c>
      <c r="P1935" t="s">
        <v>318</v>
      </c>
      <c r="Q1935" t="s">
        <v>10102</v>
      </c>
      <c r="R1935" t="str">
        <f t="shared" si="154"/>
        <v>Comedies</v>
      </c>
    </row>
    <row r="1936" spans="1:18" x14ac:dyDescent="0.2">
      <c r="A1936" t="s">
        <v>10103</v>
      </c>
      <c r="B1936" t="s">
        <v>1</v>
      </c>
      <c r="C1936" t="str">
        <f t="shared" si="150"/>
        <v>Kardec</v>
      </c>
      <c r="D1936" t="s">
        <v>10104</v>
      </c>
      <c r="E1936" t="s">
        <v>10105</v>
      </c>
      <c r="F1936" t="str">
        <f t="shared" si="152"/>
        <v>Leonardo Medeiros</v>
      </c>
      <c r="G1936" t="s">
        <v>10106</v>
      </c>
      <c r="H1936" t="s">
        <v>929</v>
      </c>
      <c r="I1936" t="str">
        <f t="shared" si="153"/>
        <v>Brazil</v>
      </c>
      <c r="J1936" t="str">
        <f>TRIM(Table1[[#This Row],[Oldest Country]])</f>
        <v>Brazil</v>
      </c>
      <c r="K1936" s="17">
        <v>43706</v>
      </c>
      <c r="L1936" s="17" t="str">
        <f t="shared" si="151"/>
        <v>Thu</v>
      </c>
      <c r="M1936" s="17">
        <v>2019</v>
      </c>
      <c r="N1936" t="s">
        <v>33</v>
      </c>
      <c r="O1936" t="s">
        <v>108</v>
      </c>
      <c r="P1936" t="s">
        <v>1541</v>
      </c>
      <c r="Q1936" t="s">
        <v>10107</v>
      </c>
      <c r="R1936" t="str">
        <f t="shared" si="154"/>
        <v>Dramas</v>
      </c>
    </row>
    <row r="1937" spans="1:18" x14ac:dyDescent="0.2">
      <c r="A1937" t="s">
        <v>10108</v>
      </c>
      <c r="B1937" t="s">
        <v>1</v>
      </c>
      <c r="C1937" t="str">
        <f t="shared" si="150"/>
        <v>Travis Scott</v>
      </c>
      <c r="D1937" t="s">
        <v>10109</v>
      </c>
      <c r="E1937" t="s">
        <v>10110</v>
      </c>
      <c r="F1937" t="str">
        <f t="shared" si="152"/>
        <v>Travis Scott</v>
      </c>
      <c r="G1937" t="s">
        <v>10111</v>
      </c>
      <c r="H1937" t="s">
        <v>2</v>
      </c>
      <c r="I1937" t="str">
        <f t="shared" si="153"/>
        <v>United States</v>
      </c>
      <c r="J1937" t="str">
        <f>TRIM(Table1[[#This Row],[Oldest Country]])</f>
        <v>United States</v>
      </c>
      <c r="K1937" s="17">
        <v>43705</v>
      </c>
      <c r="L1937" s="17" t="str">
        <f t="shared" si="151"/>
        <v>Wed</v>
      </c>
      <c r="M1937" s="17">
        <v>2019</v>
      </c>
      <c r="N1937" t="s">
        <v>8</v>
      </c>
      <c r="O1937" t="s">
        <v>216</v>
      </c>
      <c r="P1937" t="s">
        <v>291</v>
      </c>
      <c r="Q1937" t="s">
        <v>10112</v>
      </c>
      <c r="R1937" t="str">
        <f t="shared" si="154"/>
        <v>Documentaries</v>
      </c>
    </row>
    <row r="1938" spans="1:18" x14ac:dyDescent="0.2">
      <c r="A1938" t="s">
        <v>10113</v>
      </c>
      <c r="B1938" t="s">
        <v>1</v>
      </c>
      <c r="C1938" t="str">
        <f t="shared" si="150"/>
        <v>Dave Chappelle</v>
      </c>
      <c r="D1938" t="s">
        <v>10114</v>
      </c>
      <c r="E1938" t="s">
        <v>10115</v>
      </c>
      <c r="F1938" t="str">
        <f t="shared" si="152"/>
        <v>Dave Chappelle</v>
      </c>
      <c r="G1938" t="s">
        <v>3632</v>
      </c>
      <c r="H1938" t="s">
        <v>2</v>
      </c>
      <c r="I1938" t="str">
        <f t="shared" si="153"/>
        <v>United States</v>
      </c>
      <c r="J1938" t="str">
        <f>TRIM(Table1[[#This Row],[Oldest Country]])</f>
        <v>United States</v>
      </c>
      <c r="K1938" s="17">
        <v>43703</v>
      </c>
      <c r="L1938" s="17" t="str">
        <f t="shared" si="151"/>
        <v>Mon</v>
      </c>
      <c r="M1938" s="17">
        <v>2019</v>
      </c>
      <c r="N1938" t="s">
        <v>8</v>
      </c>
      <c r="O1938" t="s">
        <v>1222</v>
      </c>
      <c r="P1938" t="s">
        <v>851</v>
      </c>
      <c r="Q1938" t="s">
        <v>10116</v>
      </c>
      <c r="R1938" t="str">
        <f t="shared" si="154"/>
        <v>Stand-Up Comedy</v>
      </c>
    </row>
    <row r="1939" spans="1:18" x14ac:dyDescent="0.2">
      <c r="A1939" t="s">
        <v>10117</v>
      </c>
      <c r="B1939" t="s">
        <v>1</v>
      </c>
      <c r="C1939" t="str">
        <f t="shared" si="150"/>
        <v>Drink Drank Drunk</v>
      </c>
      <c r="D1939" t="s">
        <v>10118</v>
      </c>
      <c r="E1939" t="s">
        <v>10119</v>
      </c>
      <c r="F1939" t="str">
        <f t="shared" si="152"/>
        <v>Carlos Chan</v>
      </c>
      <c r="G1939" t="s">
        <v>10120</v>
      </c>
      <c r="H1939" t="s">
        <v>519</v>
      </c>
      <c r="I1939" t="str">
        <f t="shared" si="153"/>
        <v>Hong Kong</v>
      </c>
      <c r="J1939" t="str">
        <f>TRIM(Table1[[#This Row],[Oldest Country]])</f>
        <v>Hong Kong</v>
      </c>
      <c r="K1939" s="17">
        <v>43701</v>
      </c>
      <c r="L1939" s="17" t="str">
        <f t="shared" si="151"/>
        <v>Sat</v>
      </c>
      <c r="M1939" s="17">
        <v>2016</v>
      </c>
      <c r="N1939" t="s">
        <v>8</v>
      </c>
      <c r="O1939" t="s">
        <v>276</v>
      </c>
      <c r="P1939" t="s">
        <v>66</v>
      </c>
      <c r="Q1939" t="s">
        <v>10121</v>
      </c>
      <c r="R1939" t="str">
        <f t="shared" si="154"/>
        <v>Comedies</v>
      </c>
    </row>
    <row r="1940" spans="1:18" x14ac:dyDescent="0.2">
      <c r="A1940" t="s">
        <v>10122</v>
      </c>
      <c r="B1940" t="s">
        <v>1</v>
      </c>
      <c r="C1940" t="str">
        <f t="shared" si="150"/>
        <v>Kaake Da Viyah</v>
      </c>
      <c r="D1940" t="s">
        <v>10123</v>
      </c>
      <c r="E1940" t="s">
        <v>10124</v>
      </c>
      <c r="F1940" t="str">
        <f t="shared" si="152"/>
        <v>Priti Sapru</v>
      </c>
      <c r="G1940" t="s">
        <v>10125</v>
      </c>
      <c r="H1940" t="s">
        <v>14</v>
      </c>
      <c r="I1940" t="str">
        <f t="shared" si="153"/>
        <v>India</v>
      </c>
      <c r="J1940" t="str">
        <f>TRIM(Table1[[#This Row],[Oldest Country]])</f>
        <v>India</v>
      </c>
      <c r="K1940" s="17">
        <v>43700</v>
      </c>
      <c r="L1940" s="17" t="str">
        <f t="shared" si="151"/>
        <v>Fri</v>
      </c>
      <c r="M1940" s="17">
        <v>2019</v>
      </c>
      <c r="N1940" t="s">
        <v>53</v>
      </c>
      <c r="O1940" t="s">
        <v>726</v>
      </c>
      <c r="P1940" t="s">
        <v>250</v>
      </c>
      <c r="Q1940" t="s">
        <v>10126</v>
      </c>
      <c r="R1940" t="str">
        <f t="shared" si="154"/>
        <v>Comedies</v>
      </c>
    </row>
    <row r="1941" spans="1:18" x14ac:dyDescent="0.2">
      <c r="A1941" t="s">
        <v>10127</v>
      </c>
      <c r="B1941" t="s">
        <v>1</v>
      </c>
      <c r="C1941" t="str">
        <f t="shared" si="150"/>
        <v>Marriage Palace</v>
      </c>
      <c r="D1941" t="s">
        <v>10128</v>
      </c>
      <c r="E1941" t="s">
        <v>10129</v>
      </c>
      <c r="F1941" t="str">
        <f t="shared" si="152"/>
        <v>Sharry Mann</v>
      </c>
      <c r="G1941" t="s">
        <v>10130</v>
      </c>
      <c r="H1941" t="s">
        <v>14</v>
      </c>
      <c r="I1941" t="str">
        <f t="shared" si="153"/>
        <v>India</v>
      </c>
      <c r="J1941" t="str">
        <f>TRIM(Table1[[#This Row],[Oldest Country]])</f>
        <v>India</v>
      </c>
      <c r="K1941" s="17">
        <v>43700</v>
      </c>
      <c r="L1941" s="17" t="str">
        <f t="shared" si="151"/>
        <v>Fri</v>
      </c>
      <c r="M1941" s="17">
        <v>2018</v>
      </c>
      <c r="N1941" t="s">
        <v>33</v>
      </c>
      <c r="O1941" t="s">
        <v>675</v>
      </c>
      <c r="P1941" t="s">
        <v>66</v>
      </c>
      <c r="Q1941" t="s">
        <v>10131</v>
      </c>
      <c r="R1941" t="str">
        <f t="shared" si="154"/>
        <v>Comedies</v>
      </c>
    </row>
    <row r="1942" spans="1:18" x14ac:dyDescent="0.2">
      <c r="A1942" t="s">
        <v>10132</v>
      </c>
      <c r="B1942" t="s">
        <v>1</v>
      </c>
      <c r="C1942" t="str">
        <f t="shared" si="150"/>
        <v>Mayday Life</v>
      </c>
      <c r="D1942" t="s">
        <v>10133</v>
      </c>
      <c r="E1942" t="s">
        <v>10134</v>
      </c>
      <c r="F1942" t="str">
        <f t="shared" si="152"/>
        <v>Mayday</v>
      </c>
      <c r="G1942" t="s">
        <v>10135</v>
      </c>
      <c r="H1942" t="s">
        <v>2905</v>
      </c>
      <c r="I1942" t="str">
        <f t="shared" si="153"/>
        <v>China</v>
      </c>
      <c r="J1942" t="str">
        <f>TRIM(Table1[[#This Row],[Oldest Country]])</f>
        <v>China</v>
      </c>
      <c r="K1942" s="17">
        <v>43700</v>
      </c>
      <c r="L1942" s="17" t="str">
        <f t="shared" si="151"/>
        <v>Fri</v>
      </c>
      <c r="M1942" s="17">
        <v>2019</v>
      </c>
      <c r="N1942" t="s">
        <v>53</v>
      </c>
      <c r="O1942" t="s">
        <v>422</v>
      </c>
      <c r="P1942" t="s">
        <v>895</v>
      </c>
      <c r="Q1942" t="s">
        <v>10136</v>
      </c>
      <c r="R1942" t="str">
        <f t="shared" si="154"/>
        <v>International Movies</v>
      </c>
    </row>
    <row r="1943" spans="1:18" x14ac:dyDescent="0.2">
      <c r="A1943" t="s">
        <v>10137</v>
      </c>
      <c r="B1943" t="s">
        <v>1</v>
      </c>
      <c r="C1943" t="str">
        <f t="shared" si="150"/>
        <v>Saavat</v>
      </c>
      <c r="D1943" t="s">
        <v>10138</v>
      </c>
      <c r="E1943" t="s">
        <v>10139</v>
      </c>
      <c r="F1943" t="str">
        <f t="shared" si="152"/>
        <v>Smita Tambe</v>
      </c>
      <c r="G1943" t="s">
        <v>10140</v>
      </c>
      <c r="H1943" t="s">
        <v>14</v>
      </c>
      <c r="I1943" t="str">
        <f t="shared" si="153"/>
        <v>India</v>
      </c>
      <c r="J1943" t="str">
        <f>TRIM(Table1[[#This Row],[Oldest Country]])</f>
        <v>India</v>
      </c>
      <c r="K1943" s="17">
        <v>43700</v>
      </c>
      <c r="L1943" s="17" t="str">
        <f t="shared" si="151"/>
        <v>Fri</v>
      </c>
      <c r="M1943" s="17">
        <v>2019</v>
      </c>
      <c r="N1943" t="s">
        <v>33</v>
      </c>
      <c r="O1943" t="s">
        <v>349</v>
      </c>
      <c r="P1943" t="s">
        <v>26</v>
      </c>
      <c r="Q1943" t="s">
        <v>10141</v>
      </c>
      <c r="R1943" t="str">
        <f t="shared" si="154"/>
        <v>Dramas</v>
      </c>
    </row>
    <row r="1944" spans="1:18" x14ac:dyDescent="0.2">
      <c r="A1944" t="s">
        <v>10145</v>
      </c>
      <c r="B1944" t="s">
        <v>1</v>
      </c>
      <c r="C1944" t="str">
        <f t="shared" si="150"/>
        <v>Game Over (Tamil Version)</v>
      </c>
      <c r="D1944" t="s">
        <v>10146</v>
      </c>
      <c r="E1944" t="s">
        <v>10142</v>
      </c>
      <c r="F1944" t="str">
        <f t="shared" si="152"/>
        <v>Taapsee Pannu</v>
      </c>
      <c r="G1944" t="s">
        <v>10143</v>
      </c>
      <c r="H1944" t="s">
        <v>10147</v>
      </c>
      <c r="I1944" t="str">
        <f t="shared" si="153"/>
        <v>India</v>
      </c>
      <c r="J1944" t="str">
        <f>TRIM(Table1[[#This Row],[Oldest Country]])</f>
        <v>India</v>
      </c>
      <c r="K1944" s="17">
        <v>43698</v>
      </c>
      <c r="L1944" s="17" t="str">
        <f t="shared" si="151"/>
        <v>Wed</v>
      </c>
      <c r="M1944" s="17">
        <v>2019</v>
      </c>
      <c r="N1944" t="s">
        <v>8</v>
      </c>
      <c r="O1944" t="s">
        <v>140</v>
      </c>
      <c r="P1944" t="s">
        <v>785</v>
      </c>
      <c r="Q1944" t="s">
        <v>10144</v>
      </c>
      <c r="R1944" t="str">
        <f t="shared" si="154"/>
        <v>Horror Movies</v>
      </c>
    </row>
    <row r="1945" spans="1:18" x14ac:dyDescent="0.2">
      <c r="A1945" t="s">
        <v>10148</v>
      </c>
      <c r="B1945" t="s">
        <v>1</v>
      </c>
      <c r="C1945" t="str">
        <f t="shared" si="150"/>
        <v>The Girl Allergic to Wi-Fi</v>
      </c>
      <c r="D1945" t="s">
        <v>10149</v>
      </c>
      <c r="E1945" t="s">
        <v>4337</v>
      </c>
      <c r="F1945" t="str">
        <f t="shared" si="152"/>
        <v>Sue Ramirez</v>
      </c>
      <c r="G1945" t="s">
        <v>10150</v>
      </c>
      <c r="H1945" t="s">
        <v>1823</v>
      </c>
      <c r="I1945" t="str">
        <f t="shared" si="153"/>
        <v>Philippines</v>
      </c>
      <c r="J1945" t="str">
        <f>TRIM(Table1[[#This Row],[Oldest Country]])</f>
        <v>Philippines</v>
      </c>
      <c r="K1945" s="17">
        <v>43698</v>
      </c>
      <c r="L1945" s="17" t="str">
        <f t="shared" si="151"/>
        <v>Wed</v>
      </c>
      <c r="M1945" s="17">
        <v>2018</v>
      </c>
      <c r="N1945" t="s">
        <v>8</v>
      </c>
      <c r="O1945" t="s">
        <v>41</v>
      </c>
      <c r="P1945" t="s">
        <v>1385</v>
      </c>
      <c r="Q1945" t="s">
        <v>10151</v>
      </c>
      <c r="R1945" t="str">
        <f t="shared" si="154"/>
        <v>International Movies</v>
      </c>
    </row>
    <row r="1946" spans="1:18" x14ac:dyDescent="0.2">
      <c r="A1946" t="s">
        <v>10152</v>
      </c>
      <c r="B1946" t="s">
        <v>1</v>
      </c>
      <c r="C1946" t="str">
        <f t="shared" si="150"/>
        <v>Simon Amstell</v>
      </c>
      <c r="D1946" t="s">
        <v>10153</v>
      </c>
      <c r="E1946" t="s">
        <v>10154</v>
      </c>
      <c r="F1946" t="str">
        <f t="shared" si="152"/>
        <v>Simon Amstell</v>
      </c>
      <c r="G1946" t="s">
        <v>10155</v>
      </c>
      <c r="H1946" t="s">
        <v>32</v>
      </c>
      <c r="I1946" t="str">
        <f t="shared" si="153"/>
        <v>United Kingdom</v>
      </c>
      <c r="J1946" t="str">
        <f>TRIM(Table1[[#This Row],[Oldest Country]])</f>
        <v>United Kingdom</v>
      </c>
      <c r="K1946" s="17">
        <v>43697</v>
      </c>
      <c r="L1946" s="17" t="str">
        <f t="shared" si="151"/>
        <v>Tue</v>
      </c>
      <c r="M1946" s="17">
        <v>2019</v>
      </c>
      <c r="N1946" t="s">
        <v>8</v>
      </c>
      <c r="O1946" t="s">
        <v>3820</v>
      </c>
      <c r="P1946" t="s">
        <v>851</v>
      </c>
      <c r="Q1946" t="s">
        <v>10156</v>
      </c>
      <c r="R1946" t="str">
        <f t="shared" si="154"/>
        <v>Stand-Up Comedy</v>
      </c>
    </row>
    <row r="1947" spans="1:18" x14ac:dyDescent="0.2">
      <c r="A1947" t="s">
        <v>10157</v>
      </c>
      <c r="B1947" t="s">
        <v>1</v>
      </c>
      <c r="C1947" t="str">
        <f t="shared" si="150"/>
        <v>Selfless</v>
      </c>
      <c r="D1947" t="s">
        <v>10158</v>
      </c>
      <c r="E1947" t="s">
        <v>10159</v>
      </c>
      <c r="F1947" t="str">
        <f t="shared" si="152"/>
        <v>Ryan Reynolds</v>
      </c>
      <c r="G1947" t="s">
        <v>10160</v>
      </c>
      <c r="H1947" t="s">
        <v>2</v>
      </c>
      <c r="I1947" t="str">
        <f t="shared" si="153"/>
        <v>United States</v>
      </c>
      <c r="J1947" t="str">
        <f>TRIM(Table1[[#This Row],[Oldest Country]])</f>
        <v>United States</v>
      </c>
      <c r="K1947" s="17">
        <v>43693</v>
      </c>
      <c r="L1947" s="17" t="str">
        <f t="shared" si="151"/>
        <v>Fri</v>
      </c>
      <c r="M1947" s="17">
        <v>2015</v>
      </c>
      <c r="N1947" t="s">
        <v>3</v>
      </c>
      <c r="O1947" t="s">
        <v>297</v>
      </c>
      <c r="P1947" t="s">
        <v>273</v>
      </c>
      <c r="Q1947" t="s">
        <v>10161</v>
      </c>
      <c r="R1947" t="str">
        <f t="shared" si="154"/>
        <v>Sci-Fi &amp; Fantasy</v>
      </c>
    </row>
    <row r="1948" spans="1:18" x14ac:dyDescent="0.2">
      <c r="A1948" t="s">
        <v>10162</v>
      </c>
      <c r="B1948" t="s">
        <v>1</v>
      </c>
      <c r="C1948" t="str">
        <f t="shared" si="150"/>
        <v>Sextuplets</v>
      </c>
      <c r="D1948" t="s">
        <v>10163</v>
      </c>
      <c r="E1948" t="s">
        <v>1913</v>
      </c>
      <c r="F1948" t="str">
        <f t="shared" si="152"/>
        <v>Marlon Wayans</v>
      </c>
      <c r="G1948" t="s">
        <v>10164</v>
      </c>
      <c r="H1948" t="s">
        <v>2</v>
      </c>
      <c r="I1948" t="str">
        <f t="shared" si="153"/>
        <v>United States</v>
      </c>
      <c r="J1948" t="str">
        <f>TRIM(Table1[[#This Row],[Oldest Country]])</f>
        <v>United States</v>
      </c>
      <c r="K1948" s="17">
        <v>43693</v>
      </c>
      <c r="L1948" s="17" t="str">
        <f t="shared" si="151"/>
        <v>Fri</v>
      </c>
      <c r="M1948" s="17">
        <v>2019</v>
      </c>
      <c r="N1948" t="s">
        <v>33</v>
      </c>
      <c r="O1948" t="s">
        <v>188</v>
      </c>
      <c r="P1948" t="s">
        <v>86</v>
      </c>
      <c r="Q1948" t="s">
        <v>10165</v>
      </c>
      <c r="R1948" t="str">
        <f t="shared" si="154"/>
        <v>Comedies</v>
      </c>
    </row>
    <row r="1949" spans="1:18" x14ac:dyDescent="0.2">
      <c r="A1949" t="s">
        <v>10166</v>
      </c>
      <c r="B1949" t="s">
        <v>1</v>
      </c>
      <c r="C1949" t="str">
        <f t="shared" si="150"/>
        <v>The Little Switzerland</v>
      </c>
      <c r="D1949" t="s">
        <v>10167</v>
      </c>
      <c r="E1949" t="s">
        <v>10168</v>
      </c>
      <c r="F1949" t="str">
        <f t="shared" si="152"/>
        <v>Jon Plazaola</v>
      </c>
      <c r="G1949" t="s">
        <v>10169</v>
      </c>
      <c r="H1949" t="s">
        <v>312</v>
      </c>
      <c r="I1949" t="str">
        <f t="shared" si="153"/>
        <v>Spain</v>
      </c>
      <c r="J1949" t="str">
        <f>TRIM(Table1[[#This Row],[Oldest Country]])</f>
        <v>Spain</v>
      </c>
      <c r="K1949" s="17">
        <v>43693</v>
      </c>
      <c r="L1949" s="17" t="str">
        <f t="shared" si="151"/>
        <v>Fri</v>
      </c>
      <c r="M1949" s="17">
        <v>2019</v>
      </c>
      <c r="N1949" t="s">
        <v>8</v>
      </c>
      <c r="O1949" t="s">
        <v>536</v>
      </c>
      <c r="P1949" t="s">
        <v>66</v>
      </c>
      <c r="Q1949" t="s">
        <v>10170</v>
      </c>
      <c r="R1949" t="str">
        <f t="shared" si="154"/>
        <v>Comedies</v>
      </c>
    </row>
    <row r="1950" spans="1:18" x14ac:dyDescent="0.2">
      <c r="A1950" t="s">
        <v>10171</v>
      </c>
      <c r="B1950" t="s">
        <v>6</v>
      </c>
      <c r="C1950" t="str">
        <f t="shared" si="150"/>
        <v>Sacred Games</v>
      </c>
      <c r="D1950" t="s">
        <v>10172</v>
      </c>
      <c r="E1950" t="s">
        <v>10173</v>
      </c>
      <c r="F1950" t="str">
        <f t="shared" si="152"/>
        <v>Saif Ali Khan</v>
      </c>
      <c r="G1950" t="s">
        <v>10174</v>
      </c>
      <c r="H1950" t="s">
        <v>3853</v>
      </c>
      <c r="I1950" t="str">
        <f t="shared" si="153"/>
        <v>India</v>
      </c>
      <c r="J1950" t="str">
        <f>TRIM(Table1[[#This Row],[Oldest Country]])</f>
        <v>India</v>
      </c>
      <c r="K1950" s="17">
        <v>43692</v>
      </c>
      <c r="L1950" s="17" t="str">
        <f t="shared" si="151"/>
        <v>Thu</v>
      </c>
      <c r="M1950" s="17">
        <v>2019</v>
      </c>
      <c r="N1950" t="s">
        <v>8</v>
      </c>
      <c r="O1950" t="s">
        <v>9</v>
      </c>
      <c r="P1950" t="s">
        <v>669</v>
      </c>
      <c r="Q1950" t="s">
        <v>10175</v>
      </c>
      <c r="R1950" t="str">
        <f t="shared" si="154"/>
        <v>Crime TV Shows</v>
      </c>
    </row>
    <row r="1951" spans="1:18" x14ac:dyDescent="0.2">
      <c r="A1951" t="s">
        <v>10176</v>
      </c>
      <c r="B1951" t="s">
        <v>6</v>
      </c>
      <c r="C1951" t="str">
        <f t="shared" si="150"/>
        <v>Til Death Do Us Part</v>
      </c>
      <c r="D1951" t="s">
        <v>10177</v>
      </c>
      <c r="E1951" t="s">
        <v>10178</v>
      </c>
      <c r="F1951" t="str">
        <f t="shared" si="152"/>
        <v>Wen Chen-ling</v>
      </c>
      <c r="G1951" t="s">
        <v>10179</v>
      </c>
      <c r="H1951" t="s">
        <v>966</v>
      </c>
      <c r="I1951" t="str">
        <f t="shared" si="153"/>
        <v>Taiwan</v>
      </c>
      <c r="J1951" t="str">
        <f>TRIM(Table1[[#This Row],[Oldest Country]])</f>
        <v>Taiwan</v>
      </c>
      <c r="K1951" s="17">
        <v>43692</v>
      </c>
      <c r="L1951" s="17" t="str">
        <f t="shared" si="151"/>
        <v>Thu</v>
      </c>
      <c r="M1951" s="17">
        <v>2019</v>
      </c>
      <c r="N1951" t="s">
        <v>8</v>
      </c>
      <c r="O1951" t="s">
        <v>12</v>
      </c>
      <c r="P1951" t="s">
        <v>105</v>
      </c>
      <c r="Q1951" t="s">
        <v>10180</v>
      </c>
      <c r="R1951" t="str">
        <f t="shared" si="154"/>
        <v>International TV Shows</v>
      </c>
    </row>
    <row r="1952" spans="1:18" x14ac:dyDescent="0.2">
      <c r="A1952" t="s">
        <v>10181</v>
      </c>
      <c r="B1952" t="s">
        <v>1</v>
      </c>
      <c r="C1952" t="str">
        <f t="shared" si="150"/>
        <v>Whindersson Nunes</v>
      </c>
      <c r="D1952" t="s">
        <v>10182</v>
      </c>
      <c r="E1952" t="s">
        <v>7751</v>
      </c>
      <c r="F1952" t="str">
        <f t="shared" si="152"/>
        <v>Whindersson Nunes</v>
      </c>
      <c r="G1952" t="s">
        <v>10183</v>
      </c>
      <c r="H1952" t="s">
        <v>929</v>
      </c>
      <c r="I1952" t="str">
        <f t="shared" si="153"/>
        <v>Brazil</v>
      </c>
      <c r="J1952" t="str">
        <f>TRIM(Table1[[#This Row],[Oldest Country]])</f>
        <v>Brazil</v>
      </c>
      <c r="K1952" s="17">
        <v>43692</v>
      </c>
      <c r="L1952" s="17" t="str">
        <f t="shared" si="151"/>
        <v>Thu</v>
      </c>
      <c r="M1952" s="17">
        <v>2019</v>
      </c>
      <c r="N1952" t="s">
        <v>8</v>
      </c>
      <c r="O1952" t="s">
        <v>930</v>
      </c>
      <c r="P1952" t="s">
        <v>851</v>
      </c>
      <c r="Q1952" t="s">
        <v>10184</v>
      </c>
      <c r="R1952" t="str">
        <f t="shared" si="154"/>
        <v>Stand-Up Comedy</v>
      </c>
    </row>
    <row r="1953" spans="1:18" x14ac:dyDescent="0.2">
      <c r="A1953" t="s">
        <v>10185</v>
      </c>
      <c r="B1953" t="s">
        <v>1</v>
      </c>
      <c r="C1953" t="str">
        <f t="shared" si="150"/>
        <v>Uyare</v>
      </c>
      <c r="D1953" t="s">
        <v>10186</v>
      </c>
      <c r="E1953" t="s">
        <v>10187</v>
      </c>
      <c r="F1953" t="str">
        <f t="shared" si="152"/>
        <v>Parvathy</v>
      </c>
      <c r="G1953" t="s">
        <v>10188</v>
      </c>
      <c r="H1953" t="s">
        <v>14</v>
      </c>
      <c r="I1953" t="str">
        <f t="shared" si="153"/>
        <v>India</v>
      </c>
      <c r="J1953" t="str">
        <f>TRIM(Table1[[#This Row],[Oldest Country]])</f>
        <v>India</v>
      </c>
      <c r="K1953" s="17">
        <v>43691</v>
      </c>
      <c r="L1953" s="17" t="str">
        <f t="shared" si="151"/>
        <v>Wed</v>
      </c>
      <c r="M1953" s="17">
        <v>2019</v>
      </c>
      <c r="N1953" t="s">
        <v>33</v>
      </c>
      <c r="O1953" t="s">
        <v>315</v>
      </c>
      <c r="P1953" t="s">
        <v>50</v>
      </c>
      <c r="Q1953" t="s">
        <v>10189</v>
      </c>
      <c r="R1953" t="str">
        <f t="shared" si="154"/>
        <v>Dramas</v>
      </c>
    </row>
    <row r="1954" spans="1:18" x14ac:dyDescent="0.2">
      <c r="A1954" t="s">
        <v>10190</v>
      </c>
      <c r="B1954" t="s">
        <v>1</v>
      </c>
      <c r="C1954" t="str">
        <f t="shared" si="150"/>
        <v>90 ML</v>
      </c>
      <c r="D1954" t="s">
        <v>10191</v>
      </c>
      <c r="E1954" t="s">
        <v>10192</v>
      </c>
      <c r="F1954" t="str">
        <f t="shared" si="152"/>
        <v>Oviya</v>
      </c>
      <c r="G1954" t="s">
        <v>10193</v>
      </c>
      <c r="H1954" t="s">
        <v>14</v>
      </c>
      <c r="I1954" t="str">
        <f t="shared" si="153"/>
        <v>India</v>
      </c>
      <c r="J1954" t="str">
        <f>TRIM(Table1[[#This Row],[Oldest Country]])</f>
        <v>India</v>
      </c>
      <c r="K1954" s="17">
        <v>43690</v>
      </c>
      <c r="L1954" s="17" t="str">
        <f t="shared" si="151"/>
        <v>Tue</v>
      </c>
      <c r="M1954" s="17">
        <v>2019</v>
      </c>
      <c r="N1954" t="s">
        <v>8</v>
      </c>
      <c r="O1954" t="s">
        <v>1210</v>
      </c>
      <c r="P1954" t="s">
        <v>80</v>
      </c>
      <c r="Q1954" t="s">
        <v>10194</v>
      </c>
      <c r="R1954" t="str">
        <f t="shared" si="154"/>
        <v>Comedies</v>
      </c>
    </row>
    <row r="1955" spans="1:18" x14ac:dyDescent="0.2">
      <c r="A1955" t="s">
        <v>10195</v>
      </c>
      <c r="B1955" t="s">
        <v>1</v>
      </c>
      <c r="C1955" t="str">
        <f t="shared" si="150"/>
        <v>Calum von Moger</v>
      </c>
      <c r="D1955" t="s">
        <v>10196</v>
      </c>
      <c r="E1955" t="s">
        <v>10197</v>
      </c>
      <c r="F1955" t="str">
        <f t="shared" si="152"/>
        <v>Calum Von Moger</v>
      </c>
      <c r="G1955" t="s">
        <v>10198</v>
      </c>
      <c r="H1955" t="s">
        <v>2</v>
      </c>
      <c r="I1955" t="str">
        <f t="shared" si="153"/>
        <v>United States</v>
      </c>
      <c r="J1955" t="str">
        <f>TRIM(Table1[[#This Row],[Oldest Country]])</f>
        <v>United States</v>
      </c>
      <c r="K1955" s="17">
        <v>43690</v>
      </c>
      <c r="L1955" s="17" t="str">
        <f t="shared" si="151"/>
        <v>Tue</v>
      </c>
      <c r="M1955" s="17">
        <v>2019</v>
      </c>
      <c r="N1955" t="s">
        <v>8</v>
      </c>
      <c r="O1955" t="s">
        <v>202</v>
      </c>
      <c r="P1955" t="s">
        <v>267</v>
      </c>
      <c r="Q1955" t="s">
        <v>10199</v>
      </c>
      <c r="R1955" t="str">
        <f t="shared" si="154"/>
        <v>Documentaries</v>
      </c>
    </row>
    <row r="1956" spans="1:18" x14ac:dyDescent="0.2">
      <c r="A1956" t="s">
        <v>10201</v>
      </c>
      <c r="B1956" t="s">
        <v>1</v>
      </c>
      <c r="C1956" t="str">
        <f t="shared" si="150"/>
        <v>Jaoon Kahan Bata Ae Dil</v>
      </c>
      <c r="D1956" t="s">
        <v>10202</v>
      </c>
      <c r="E1956" t="s">
        <v>10203</v>
      </c>
      <c r="F1956" t="str">
        <f t="shared" si="152"/>
        <v>Khushboo Upadhyay</v>
      </c>
      <c r="G1956" t="s">
        <v>10204</v>
      </c>
      <c r="H1956" t="s">
        <v>14</v>
      </c>
      <c r="I1956" t="str">
        <f t="shared" si="153"/>
        <v>India</v>
      </c>
      <c r="J1956" t="str">
        <f>TRIM(Table1[[#This Row],[Oldest Country]])</f>
        <v>India</v>
      </c>
      <c r="K1956" s="17">
        <v>43686</v>
      </c>
      <c r="L1956" s="17" t="str">
        <f t="shared" si="151"/>
        <v>Fri</v>
      </c>
      <c r="M1956" s="17">
        <v>2018</v>
      </c>
      <c r="N1956" t="s">
        <v>8</v>
      </c>
      <c r="O1956" t="s">
        <v>625</v>
      </c>
      <c r="P1956" t="s">
        <v>26</v>
      </c>
      <c r="Q1956" t="s">
        <v>10205</v>
      </c>
      <c r="R1956" t="str">
        <f t="shared" si="154"/>
        <v>Dramas</v>
      </c>
    </row>
    <row r="1957" spans="1:18" x14ac:dyDescent="0.2">
      <c r="A1957" t="s">
        <v>10206</v>
      </c>
      <c r="B1957" t="s">
        <v>1</v>
      </c>
      <c r="C1957" t="str">
        <f t="shared" si="150"/>
        <v>Rocko's Modern Life</v>
      </c>
      <c r="D1957" t="s">
        <v>10207</v>
      </c>
      <c r="E1957" t="s">
        <v>10208</v>
      </c>
      <c r="F1957" t="str">
        <f t="shared" si="152"/>
        <v>Carlos Alazraqui</v>
      </c>
      <c r="G1957" t="s">
        <v>10209</v>
      </c>
      <c r="H1957" t="s">
        <v>2</v>
      </c>
      <c r="I1957" t="str">
        <f t="shared" si="153"/>
        <v>United States</v>
      </c>
      <c r="J1957" t="str">
        <f>TRIM(Table1[[#This Row],[Oldest Country]])</f>
        <v>United States</v>
      </c>
      <c r="K1957" s="17">
        <v>43686</v>
      </c>
      <c r="L1957" s="17" t="str">
        <f t="shared" si="151"/>
        <v>Fri</v>
      </c>
      <c r="M1957" s="17">
        <v>2019</v>
      </c>
      <c r="N1957" t="s">
        <v>106</v>
      </c>
      <c r="O1957" t="s">
        <v>1336</v>
      </c>
      <c r="P1957" t="s">
        <v>10210</v>
      </c>
      <c r="Q1957" t="s">
        <v>10211</v>
      </c>
      <c r="R1957" t="str">
        <f t="shared" si="154"/>
        <v>Children &amp; Family Movies</v>
      </c>
    </row>
    <row r="1958" spans="1:18" x14ac:dyDescent="0.2">
      <c r="A1958" t="s">
        <v>10212</v>
      </c>
      <c r="B1958" t="s">
        <v>6</v>
      </c>
      <c r="C1958" t="str">
        <f t="shared" si="150"/>
        <v>The Family</v>
      </c>
      <c r="D1958" t="s">
        <v>10213</v>
      </c>
      <c r="E1958" t="s">
        <v>10214</v>
      </c>
      <c r="F1958" t="str">
        <f t="shared" si="152"/>
        <v>James Cromwell</v>
      </c>
      <c r="G1958" t="s">
        <v>10215</v>
      </c>
      <c r="H1958" t="s">
        <v>2</v>
      </c>
      <c r="I1958" t="str">
        <f t="shared" si="153"/>
        <v>United States</v>
      </c>
      <c r="J1958" t="str">
        <f>TRIM(Table1[[#This Row],[Oldest Country]])</f>
        <v>United States</v>
      </c>
      <c r="K1958" s="17">
        <v>43686</v>
      </c>
      <c r="L1958" s="17" t="str">
        <f t="shared" si="151"/>
        <v>Fri</v>
      </c>
      <c r="M1958" s="17">
        <v>2019</v>
      </c>
      <c r="N1958" t="s">
        <v>33</v>
      </c>
      <c r="O1958" t="s">
        <v>12</v>
      </c>
      <c r="P1958" t="s">
        <v>626</v>
      </c>
      <c r="Q1958" t="s">
        <v>10216</v>
      </c>
      <c r="R1958" t="str">
        <f t="shared" si="154"/>
        <v>Docuseries</v>
      </c>
    </row>
    <row r="1959" spans="1:18" x14ac:dyDescent="0.2">
      <c r="A1959" t="s">
        <v>10217</v>
      </c>
      <c r="B1959" t="s">
        <v>6</v>
      </c>
      <c r="C1959" t="str">
        <f t="shared" si="150"/>
        <v>Reply 1994</v>
      </c>
      <c r="D1959" t="s">
        <v>10218</v>
      </c>
      <c r="E1959" t="s">
        <v>10219</v>
      </c>
      <c r="F1959" t="str">
        <f t="shared" si="152"/>
        <v>Go Ara</v>
      </c>
      <c r="G1959" t="s">
        <v>10220</v>
      </c>
      <c r="H1959" t="s">
        <v>298</v>
      </c>
      <c r="I1959" t="str">
        <f t="shared" si="153"/>
        <v>South Korea</v>
      </c>
      <c r="J1959" t="str">
        <f>TRIM(Table1[[#This Row],[Oldest Country]])</f>
        <v>South Korea</v>
      </c>
      <c r="K1959" s="17">
        <v>43685</v>
      </c>
      <c r="L1959" s="17" t="str">
        <f t="shared" si="151"/>
        <v>Thu</v>
      </c>
      <c r="M1959" s="17">
        <v>2014</v>
      </c>
      <c r="N1959" t="s">
        <v>8</v>
      </c>
      <c r="O1959" t="s">
        <v>12</v>
      </c>
      <c r="P1959" t="s">
        <v>3347</v>
      </c>
      <c r="Q1959" t="s">
        <v>10221</v>
      </c>
      <c r="R1959" t="str">
        <f t="shared" si="154"/>
        <v>International TV Shows</v>
      </c>
    </row>
    <row r="1960" spans="1:18" x14ac:dyDescent="0.2">
      <c r="A1960" t="s">
        <v>10222</v>
      </c>
      <c r="B1960" t="s">
        <v>6</v>
      </c>
      <c r="C1960" t="str">
        <f t="shared" si="150"/>
        <v>Reply 1997</v>
      </c>
      <c r="D1960" t="s">
        <v>10223</v>
      </c>
      <c r="E1960" t="s">
        <v>10219</v>
      </c>
      <c r="F1960" t="str">
        <f t="shared" si="152"/>
        <v>Jung Eun-ji</v>
      </c>
      <c r="G1960" t="s">
        <v>10224</v>
      </c>
      <c r="H1960" t="s">
        <v>298</v>
      </c>
      <c r="I1960" t="str">
        <f t="shared" si="153"/>
        <v>South Korea</v>
      </c>
      <c r="J1960" t="str">
        <f>TRIM(Table1[[#This Row],[Oldest Country]])</f>
        <v>South Korea</v>
      </c>
      <c r="K1960" s="17">
        <v>43685</v>
      </c>
      <c r="L1960" s="17" t="str">
        <f t="shared" si="151"/>
        <v>Thu</v>
      </c>
      <c r="M1960" s="17">
        <v>2012</v>
      </c>
      <c r="N1960" t="s">
        <v>8</v>
      </c>
      <c r="O1960" t="s">
        <v>12</v>
      </c>
      <c r="P1960" t="s">
        <v>3347</v>
      </c>
      <c r="Q1960" t="s">
        <v>10225</v>
      </c>
      <c r="R1960" t="str">
        <f t="shared" si="154"/>
        <v>International TV Shows</v>
      </c>
    </row>
    <row r="1961" spans="1:18" x14ac:dyDescent="0.2">
      <c r="A1961" t="s">
        <v>10226</v>
      </c>
      <c r="B1961" t="s">
        <v>1</v>
      </c>
      <c r="C1961" t="str">
        <f t="shared" si="150"/>
        <v>Badla</v>
      </c>
      <c r="D1961" t="s">
        <v>10227</v>
      </c>
      <c r="E1961" t="s">
        <v>10228</v>
      </c>
      <c r="F1961" t="str">
        <f t="shared" si="152"/>
        <v>Amitabh Bachchan</v>
      </c>
      <c r="G1961" t="s">
        <v>10229</v>
      </c>
      <c r="H1961" t="s">
        <v>14</v>
      </c>
      <c r="I1961" t="str">
        <f t="shared" si="153"/>
        <v>India</v>
      </c>
      <c r="J1961" t="str">
        <f>TRIM(Table1[[#This Row],[Oldest Country]])</f>
        <v>India</v>
      </c>
      <c r="K1961" s="17">
        <v>43684</v>
      </c>
      <c r="L1961" s="17" t="str">
        <f t="shared" si="151"/>
        <v>Wed</v>
      </c>
      <c r="M1961" s="17">
        <v>2019</v>
      </c>
      <c r="N1961" t="s">
        <v>33</v>
      </c>
      <c r="O1961" t="s">
        <v>297</v>
      </c>
      <c r="P1961" t="s">
        <v>266</v>
      </c>
      <c r="Q1961" t="s">
        <v>10230</v>
      </c>
      <c r="R1961" t="str">
        <f t="shared" si="154"/>
        <v>International Movies</v>
      </c>
    </row>
    <row r="1962" spans="1:18" x14ac:dyDescent="0.2">
      <c r="A1962" t="s">
        <v>10231</v>
      </c>
      <c r="B1962" t="s">
        <v>1</v>
      </c>
      <c r="C1962" t="str">
        <f t="shared" si="150"/>
        <v>Theo Von</v>
      </c>
      <c r="D1962" t="s">
        <v>10232</v>
      </c>
      <c r="E1962" t="s">
        <v>10233</v>
      </c>
      <c r="F1962" t="str">
        <f t="shared" si="152"/>
        <v>Theo Von</v>
      </c>
      <c r="G1962" t="s">
        <v>10234</v>
      </c>
      <c r="H1962" t="s">
        <v>2</v>
      </c>
      <c r="I1962" t="str">
        <f t="shared" si="153"/>
        <v>United States</v>
      </c>
      <c r="J1962" t="str">
        <f>TRIM(Table1[[#This Row],[Oldest Country]])</f>
        <v>United States</v>
      </c>
      <c r="K1962" s="17">
        <v>43684</v>
      </c>
      <c r="L1962" s="17" t="str">
        <f t="shared" si="151"/>
        <v>Wed</v>
      </c>
      <c r="M1962" s="17">
        <v>2016</v>
      </c>
      <c r="N1962" t="s">
        <v>8</v>
      </c>
      <c r="O1962" t="s">
        <v>57</v>
      </c>
      <c r="P1962" t="s">
        <v>851</v>
      </c>
      <c r="Q1962" t="s">
        <v>10235</v>
      </c>
      <c r="R1962" t="str">
        <f t="shared" si="154"/>
        <v>Stand-Up Comedy</v>
      </c>
    </row>
    <row r="1963" spans="1:18" x14ac:dyDescent="0.2">
      <c r="A1963" t="s">
        <v>10236</v>
      </c>
      <c r="B1963" t="s">
        <v>1</v>
      </c>
      <c r="C1963" t="str">
        <f t="shared" si="150"/>
        <v>Crazy Beautiful You</v>
      </c>
      <c r="D1963" t="s">
        <v>10237</v>
      </c>
      <c r="E1963" t="s">
        <v>2321</v>
      </c>
      <c r="F1963" t="str">
        <f t="shared" si="152"/>
        <v>Kathryn Bernardo</v>
      </c>
      <c r="G1963" t="s">
        <v>10238</v>
      </c>
      <c r="H1963" t="s">
        <v>1823</v>
      </c>
      <c r="I1963" t="str">
        <f t="shared" si="153"/>
        <v>Philippines</v>
      </c>
      <c r="J1963" t="str">
        <f>TRIM(Table1[[#This Row],[Oldest Country]])</f>
        <v>Philippines</v>
      </c>
      <c r="K1963" s="17">
        <v>43683</v>
      </c>
      <c r="L1963" s="17" t="str">
        <f t="shared" si="151"/>
        <v>Tue</v>
      </c>
      <c r="M1963" s="17">
        <v>2015</v>
      </c>
      <c r="N1963" t="s">
        <v>33</v>
      </c>
      <c r="O1963" t="s">
        <v>336</v>
      </c>
      <c r="P1963" t="s">
        <v>250</v>
      </c>
      <c r="Q1963" t="s">
        <v>10239</v>
      </c>
      <c r="R1963" t="str">
        <f t="shared" si="154"/>
        <v>Comedies</v>
      </c>
    </row>
    <row r="1964" spans="1:18" x14ac:dyDescent="0.2">
      <c r="A1964" t="s">
        <v>10240</v>
      </c>
      <c r="B1964" t="s">
        <v>1</v>
      </c>
      <c r="C1964" t="str">
        <f t="shared" si="150"/>
        <v>I'm Brent Morin</v>
      </c>
      <c r="D1964" t="s">
        <v>10241</v>
      </c>
      <c r="E1964" t="s">
        <v>9150</v>
      </c>
      <c r="F1964" t="str">
        <f t="shared" si="152"/>
        <v>Brent Morin</v>
      </c>
      <c r="G1964" t="s">
        <v>10242</v>
      </c>
      <c r="H1964" t="s">
        <v>2</v>
      </c>
      <c r="I1964" t="str">
        <f t="shared" si="153"/>
        <v>United States</v>
      </c>
      <c r="J1964" t="str">
        <f>TRIM(Table1[[#This Row],[Oldest Country]])</f>
        <v>United States</v>
      </c>
      <c r="K1964" s="17">
        <v>43683</v>
      </c>
      <c r="L1964" s="17" t="str">
        <f t="shared" si="151"/>
        <v>Tue</v>
      </c>
      <c r="M1964" s="17">
        <v>2015</v>
      </c>
      <c r="N1964" t="s">
        <v>8</v>
      </c>
      <c r="O1964" t="s">
        <v>57</v>
      </c>
      <c r="P1964" t="s">
        <v>851</v>
      </c>
      <c r="Q1964" t="s">
        <v>10243</v>
      </c>
      <c r="R1964" t="str">
        <f t="shared" si="154"/>
        <v>Stand-Up Comedy</v>
      </c>
    </row>
    <row r="1965" spans="1:18" x14ac:dyDescent="0.2">
      <c r="A1965" t="s">
        <v>10244</v>
      </c>
      <c r="B1965" t="s">
        <v>1</v>
      </c>
      <c r="C1965" t="str">
        <f t="shared" si="150"/>
        <v xml:space="preserve">Jim Jefferies </v>
      </c>
      <c r="D1965" t="s">
        <v>10245</v>
      </c>
      <c r="E1965" t="s">
        <v>8652</v>
      </c>
      <c r="F1965" t="str">
        <f t="shared" si="152"/>
        <v>Jim Jefferies</v>
      </c>
      <c r="G1965" t="s">
        <v>6393</v>
      </c>
      <c r="H1965" t="s">
        <v>2</v>
      </c>
      <c r="I1965" t="str">
        <f t="shared" si="153"/>
        <v>United States</v>
      </c>
      <c r="J1965" t="str">
        <f>TRIM(Table1[[#This Row],[Oldest Country]])</f>
        <v>United States</v>
      </c>
      <c r="K1965" s="17">
        <v>43683</v>
      </c>
      <c r="L1965" s="17" t="str">
        <f t="shared" si="151"/>
        <v>Tue</v>
      </c>
      <c r="M1965" s="17">
        <v>2014</v>
      </c>
      <c r="N1965" t="s">
        <v>8</v>
      </c>
      <c r="O1965" t="s">
        <v>1939</v>
      </c>
      <c r="P1965" t="s">
        <v>851</v>
      </c>
      <c r="Q1965" t="s">
        <v>10246</v>
      </c>
      <c r="R1965" t="str">
        <f t="shared" si="154"/>
        <v>Stand-Up Comedy</v>
      </c>
    </row>
    <row r="1966" spans="1:18" x14ac:dyDescent="0.2">
      <c r="A1966" t="s">
        <v>10247</v>
      </c>
      <c r="B1966" t="s">
        <v>1</v>
      </c>
      <c r="C1966" t="str">
        <f t="shared" si="150"/>
        <v>Sebastian Maniscalco</v>
      </c>
      <c r="D1966" t="s">
        <v>10248</v>
      </c>
      <c r="E1966" t="s">
        <v>7392</v>
      </c>
      <c r="F1966" t="str">
        <f t="shared" si="152"/>
        <v>Sebastian Maniscalco</v>
      </c>
      <c r="G1966" t="s">
        <v>9996</v>
      </c>
      <c r="H1966" t="s">
        <v>2</v>
      </c>
      <c r="I1966" t="str">
        <f t="shared" si="153"/>
        <v>United States</v>
      </c>
      <c r="J1966" t="str">
        <f>TRIM(Table1[[#This Row],[Oldest Country]])</f>
        <v>United States</v>
      </c>
      <c r="K1966" s="17">
        <v>43683</v>
      </c>
      <c r="L1966" s="17" t="str">
        <f t="shared" si="151"/>
        <v>Tue</v>
      </c>
      <c r="M1966" s="17">
        <v>2016</v>
      </c>
      <c r="N1966" t="s">
        <v>8</v>
      </c>
      <c r="O1966" t="s">
        <v>370</v>
      </c>
      <c r="P1966" t="s">
        <v>851</v>
      </c>
      <c r="Q1966" t="s">
        <v>10249</v>
      </c>
      <c r="R1966" t="str">
        <f t="shared" si="154"/>
        <v>Stand-Up Comedy</v>
      </c>
    </row>
    <row r="1967" spans="1:18" x14ac:dyDescent="0.2">
      <c r="A1967" t="s">
        <v>10250</v>
      </c>
      <c r="B1967" t="s">
        <v>1</v>
      </c>
      <c r="C1967" t="str">
        <f t="shared" si="150"/>
        <v>Enter the Anime</v>
      </c>
      <c r="D1967" t="s">
        <v>10251</v>
      </c>
      <c r="E1967" t="s">
        <v>10252</v>
      </c>
      <c r="F1967" t="str">
        <f t="shared" si="152"/>
        <v>Kozo Morishita</v>
      </c>
      <c r="G1967" t="s">
        <v>10253</v>
      </c>
      <c r="H1967" t="s">
        <v>857</v>
      </c>
      <c r="I1967" t="str">
        <f t="shared" si="153"/>
        <v>United States</v>
      </c>
      <c r="J1967" t="str">
        <f>TRIM(Table1[[#This Row],[Oldest Country]])</f>
        <v>United States</v>
      </c>
      <c r="K1967" s="17">
        <v>43682</v>
      </c>
      <c r="L1967" s="17" t="str">
        <f t="shared" si="151"/>
        <v>Mon</v>
      </c>
      <c r="M1967" s="17">
        <v>2019</v>
      </c>
      <c r="N1967" t="s">
        <v>8</v>
      </c>
      <c r="O1967" t="s">
        <v>858</v>
      </c>
      <c r="P1967" t="s">
        <v>58</v>
      </c>
      <c r="Q1967" t="s">
        <v>10254</v>
      </c>
      <c r="R1967" t="str">
        <f t="shared" si="154"/>
        <v>Documentaries</v>
      </c>
    </row>
    <row r="1968" spans="1:18" x14ac:dyDescent="0.2">
      <c r="A1968" t="s">
        <v>10255</v>
      </c>
      <c r="B1968" t="s">
        <v>1</v>
      </c>
      <c r="C1968" t="str">
        <f t="shared" si="150"/>
        <v>No One Will Ever Know</v>
      </c>
      <c r="D1968" t="s">
        <v>10256</v>
      </c>
      <c r="E1968" t="s">
        <v>10257</v>
      </c>
      <c r="F1968" t="str">
        <f t="shared" si="152"/>
        <v>Adriana Paz</v>
      </c>
      <c r="G1968" t="s">
        <v>10258</v>
      </c>
      <c r="H1968" t="s">
        <v>59</v>
      </c>
      <c r="I1968" t="str">
        <f t="shared" si="153"/>
        <v>Mexico</v>
      </c>
      <c r="J1968" t="str">
        <f>TRIM(Table1[[#This Row],[Oldest Country]])</f>
        <v>Mexico</v>
      </c>
      <c r="K1968" s="17">
        <v>43682</v>
      </c>
      <c r="L1968" s="17" t="str">
        <f t="shared" si="151"/>
        <v>Mon</v>
      </c>
      <c r="M1968" s="17">
        <v>2017</v>
      </c>
      <c r="N1968" t="s">
        <v>8</v>
      </c>
      <c r="O1968" t="s">
        <v>196</v>
      </c>
      <c r="P1968" t="s">
        <v>50</v>
      </c>
      <c r="Q1968" t="s">
        <v>10259</v>
      </c>
      <c r="R1968" t="str">
        <f t="shared" si="154"/>
        <v>Dramas</v>
      </c>
    </row>
    <row r="1969" spans="1:18" x14ac:dyDescent="0.2">
      <c r="A1969" t="s">
        <v>10260</v>
      </c>
      <c r="B1969" t="s">
        <v>1</v>
      </c>
      <c r="C1969" t="str">
        <f t="shared" si="150"/>
        <v>Misfit</v>
      </c>
      <c r="D1969" t="s">
        <v>10261</v>
      </c>
      <c r="E1969" t="s">
        <v>8618</v>
      </c>
      <c r="F1969" t="str">
        <f t="shared" si="152"/>
        <v>Djamila</v>
      </c>
      <c r="G1969" t="s">
        <v>10262</v>
      </c>
      <c r="H1969" t="s">
        <v>1964</v>
      </c>
      <c r="I1969" t="str">
        <f t="shared" si="153"/>
        <v>Netherlands</v>
      </c>
      <c r="J1969" t="str">
        <f>TRIM(Table1[[#This Row],[Oldest Country]])</f>
        <v>Netherlands</v>
      </c>
      <c r="K1969" s="17">
        <v>43680</v>
      </c>
      <c r="L1969" s="17" t="str">
        <f t="shared" si="151"/>
        <v>Sat</v>
      </c>
      <c r="M1969" s="17">
        <v>2017</v>
      </c>
      <c r="N1969" t="s">
        <v>33</v>
      </c>
      <c r="O1969" t="s">
        <v>1176</v>
      </c>
      <c r="P1969" t="s">
        <v>7336</v>
      </c>
      <c r="Q1969" t="s">
        <v>10263</v>
      </c>
      <c r="R1969" t="str">
        <f t="shared" si="154"/>
        <v>Children &amp; Family Movies</v>
      </c>
    </row>
    <row r="1970" spans="1:18" x14ac:dyDescent="0.2">
      <c r="A1970" t="s">
        <v>10264</v>
      </c>
      <c r="B1970" t="s">
        <v>1</v>
      </c>
      <c r="C1970" t="str">
        <f t="shared" si="150"/>
        <v>Uriyadi 2</v>
      </c>
      <c r="D1970" t="s">
        <v>10265</v>
      </c>
      <c r="E1970" t="s">
        <v>10266</v>
      </c>
      <c r="F1970" t="str">
        <f t="shared" si="152"/>
        <v>Vijay Kumar</v>
      </c>
      <c r="G1970" t="s">
        <v>10267</v>
      </c>
      <c r="H1970" t="s">
        <v>14</v>
      </c>
      <c r="I1970" t="str">
        <f t="shared" si="153"/>
        <v>India</v>
      </c>
      <c r="J1970" t="str">
        <f>TRIM(Table1[[#This Row],[Oldest Country]])</f>
        <v>India</v>
      </c>
      <c r="K1970" s="17">
        <v>43679</v>
      </c>
      <c r="L1970" s="17" t="str">
        <f t="shared" si="151"/>
        <v>Fri</v>
      </c>
      <c r="M1970" s="17">
        <v>2019</v>
      </c>
      <c r="N1970" t="s">
        <v>33</v>
      </c>
      <c r="O1970" t="s">
        <v>133</v>
      </c>
      <c r="P1970" t="s">
        <v>50</v>
      </c>
      <c r="Q1970" t="s">
        <v>10268</v>
      </c>
      <c r="R1970" t="str">
        <f t="shared" si="154"/>
        <v>Dramas</v>
      </c>
    </row>
    <row r="1971" spans="1:18" x14ac:dyDescent="0.2">
      <c r="A1971" t="s">
        <v>10269</v>
      </c>
      <c r="B1971" t="s">
        <v>1</v>
      </c>
      <c r="C1971" t="str">
        <f t="shared" si="150"/>
        <v>Manu</v>
      </c>
      <c r="D1971" t="s">
        <v>10270</v>
      </c>
      <c r="E1971" t="s">
        <v>10271</v>
      </c>
      <c r="F1971" t="str">
        <f t="shared" si="152"/>
        <v>Raja Goutham</v>
      </c>
      <c r="G1971" t="s">
        <v>10272</v>
      </c>
      <c r="H1971" t="s">
        <v>14</v>
      </c>
      <c r="I1971" t="str">
        <f t="shared" si="153"/>
        <v>India</v>
      </c>
      <c r="J1971" t="str">
        <f>TRIM(Table1[[#This Row],[Oldest Country]])</f>
        <v>India</v>
      </c>
      <c r="K1971" s="17">
        <v>43678</v>
      </c>
      <c r="L1971" s="17" t="str">
        <f t="shared" si="151"/>
        <v>Thu</v>
      </c>
      <c r="M1971" s="17">
        <v>2018</v>
      </c>
      <c r="N1971" t="s">
        <v>33</v>
      </c>
      <c r="O1971" t="s">
        <v>3483</v>
      </c>
      <c r="P1971" t="s">
        <v>26</v>
      </c>
      <c r="Q1971" t="s">
        <v>10273</v>
      </c>
      <c r="R1971" t="str">
        <f t="shared" si="154"/>
        <v>Dramas</v>
      </c>
    </row>
    <row r="1972" spans="1:18" x14ac:dyDescent="0.2">
      <c r="A1972" t="s">
        <v>10274</v>
      </c>
      <c r="B1972" t="s">
        <v>1</v>
      </c>
      <c r="C1972" t="str">
        <f t="shared" si="150"/>
        <v>The Red Sea Diving Resort</v>
      </c>
      <c r="D1972" t="s">
        <v>10275</v>
      </c>
      <c r="E1972" t="s">
        <v>10276</v>
      </c>
      <c r="F1972" t="str">
        <f t="shared" si="152"/>
        <v>Chris Evans</v>
      </c>
      <c r="G1972" t="s">
        <v>10277</v>
      </c>
      <c r="H1972" t="s">
        <v>508</v>
      </c>
      <c r="I1972" t="str">
        <f t="shared" si="153"/>
        <v>Canada</v>
      </c>
      <c r="J1972" t="str">
        <f>TRIM(Table1[[#This Row],[Oldest Country]])</f>
        <v>Canada</v>
      </c>
      <c r="K1972" s="17">
        <v>43679</v>
      </c>
      <c r="L1972" s="17" t="str">
        <f t="shared" si="151"/>
        <v>Fri</v>
      </c>
      <c r="M1972" s="17">
        <v>2019</v>
      </c>
      <c r="N1972" t="s">
        <v>8</v>
      </c>
      <c r="O1972" t="s">
        <v>1100</v>
      </c>
      <c r="P1972" t="s">
        <v>164</v>
      </c>
      <c r="Q1972" t="s">
        <v>10278</v>
      </c>
      <c r="R1972" t="str">
        <f t="shared" si="154"/>
        <v>Dramas</v>
      </c>
    </row>
    <row r="1973" spans="1:18" x14ac:dyDescent="0.2">
      <c r="A1973" t="s">
        <v>10280</v>
      </c>
      <c r="B1973" t="s">
        <v>1</v>
      </c>
      <c r="C1973" t="str">
        <f t="shared" si="150"/>
        <v>Boi</v>
      </c>
      <c r="D1973" t="s">
        <v>10281</v>
      </c>
      <c r="E1973" t="s">
        <v>10282</v>
      </c>
      <c r="F1973" t="str">
        <f t="shared" si="152"/>
        <v>Bernat Quintana</v>
      </c>
      <c r="G1973" t="s">
        <v>10283</v>
      </c>
      <c r="H1973" t="s">
        <v>312</v>
      </c>
      <c r="I1973" t="str">
        <f t="shared" si="153"/>
        <v>Spain</v>
      </c>
      <c r="J1973" t="str">
        <f>TRIM(Table1[[#This Row],[Oldest Country]])</f>
        <v>Spain</v>
      </c>
      <c r="K1973" s="17">
        <v>43680</v>
      </c>
      <c r="L1973" s="17" t="str">
        <f t="shared" si="151"/>
        <v>Sat</v>
      </c>
      <c r="M1973" s="17">
        <v>2018</v>
      </c>
      <c r="N1973" t="s">
        <v>8</v>
      </c>
      <c r="O1973" t="s">
        <v>102</v>
      </c>
      <c r="P1973" t="s">
        <v>26</v>
      </c>
      <c r="Q1973" t="s">
        <v>10284</v>
      </c>
      <c r="R1973" t="str">
        <f t="shared" si="154"/>
        <v>Dramas</v>
      </c>
    </row>
    <row r="1974" spans="1:18" x14ac:dyDescent="0.2">
      <c r="A1974" t="s">
        <v>10285</v>
      </c>
      <c r="B1974" t="s">
        <v>1</v>
      </c>
      <c r="C1974" t="str">
        <f t="shared" si="150"/>
        <v>Eerie</v>
      </c>
      <c r="D1974" t="s">
        <v>10286</v>
      </c>
      <c r="E1974" t="s">
        <v>9231</v>
      </c>
      <c r="F1974" t="str">
        <f t="shared" si="152"/>
        <v>Bea Alonzo</v>
      </c>
      <c r="G1974" t="s">
        <v>10287</v>
      </c>
      <c r="H1974" t="s">
        <v>10288</v>
      </c>
      <c r="I1974" t="str">
        <f t="shared" si="153"/>
        <v>Philippines</v>
      </c>
      <c r="J1974" t="str">
        <f>TRIM(Table1[[#This Row],[Oldest Country]])</f>
        <v>Philippines</v>
      </c>
      <c r="K1974" s="17">
        <v>43681</v>
      </c>
      <c r="L1974" s="17" t="str">
        <f t="shared" si="151"/>
        <v>Sun</v>
      </c>
      <c r="M1974" s="17">
        <v>2019</v>
      </c>
      <c r="N1974" t="s">
        <v>33</v>
      </c>
      <c r="O1974" t="s">
        <v>188</v>
      </c>
      <c r="P1974" t="s">
        <v>737</v>
      </c>
      <c r="Q1974" t="s">
        <v>10289</v>
      </c>
      <c r="R1974" t="str">
        <f t="shared" si="154"/>
        <v>Horror Movies</v>
      </c>
    </row>
    <row r="1975" spans="1:18" x14ac:dyDescent="0.2">
      <c r="A1975" t="s">
        <v>10290</v>
      </c>
      <c r="B1975" t="s">
        <v>1</v>
      </c>
      <c r="C1975" t="str">
        <f t="shared" si="150"/>
        <v>Girls With Balls</v>
      </c>
      <c r="D1975" t="s">
        <v>10291</v>
      </c>
      <c r="E1975" t="s">
        <v>10292</v>
      </c>
      <c r="F1975" t="str">
        <f t="shared" si="152"/>
        <v>Victor Artus Solaro</v>
      </c>
      <c r="G1975" t="s">
        <v>10293</v>
      </c>
      <c r="H1975" t="s">
        <v>1393</v>
      </c>
      <c r="I1975" t="str">
        <f t="shared" si="153"/>
        <v>France</v>
      </c>
      <c r="J1975" t="str">
        <f>TRIM(Table1[[#This Row],[Oldest Country]])</f>
        <v>France</v>
      </c>
      <c r="K1975" s="17">
        <v>43682</v>
      </c>
      <c r="L1975" s="17" t="str">
        <f t="shared" si="151"/>
        <v>Mon</v>
      </c>
      <c r="M1975" s="17">
        <v>2019</v>
      </c>
      <c r="N1975" t="s">
        <v>8</v>
      </c>
      <c r="O1975" t="s">
        <v>1939</v>
      </c>
      <c r="P1975" t="s">
        <v>2941</v>
      </c>
      <c r="Q1975" t="s">
        <v>10294</v>
      </c>
      <c r="R1975" t="str">
        <f t="shared" si="154"/>
        <v>Comedies</v>
      </c>
    </row>
    <row r="1976" spans="1:18" x14ac:dyDescent="0.2">
      <c r="A1976" t="s">
        <v>10295</v>
      </c>
      <c r="B1976" t="s">
        <v>1</v>
      </c>
      <c r="C1976" t="str">
        <f t="shared" si="150"/>
        <v>The Son</v>
      </c>
      <c r="D1976" t="s">
        <v>10296</v>
      </c>
      <c r="E1976" t="s">
        <v>427</v>
      </c>
      <c r="F1976" t="str">
        <f t="shared" si="152"/>
        <v>Joaqu√≠n Furriel</v>
      </c>
      <c r="G1976" t="s">
        <v>10297</v>
      </c>
      <c r="H1976" t="s">
        <v>837</v>
      </c>
      <c r="I1976" t="str">
        <f t="shared" si="153"/>
        <v>Argentina</v>
      </c>
      <c r="J1976" t="str">
        <f>TRIM(Table1[[#This Row],[Oldest Country]])</f>
        <v>Argentina</v>
      </c>
      <c r="K1976" s="17">
        <v>43683</v>
      </c>
      <c r="L1976" s="17" t="str">
        <f t="shared" si="151"/>
        <v>Tue</v>
      </c>
      <c r="M1976" s="17">
        <v>2019</v>
      </c>
      <c r="N1976" t="s">
        <v>8</v>
      </c>
      <c r="O1976" t="s">
        <v>202</v>
      </c>
      <c r="P1976" t="s">
        <v>26</v>
      </c>
      <c r="Q1976" t="s">
        <v>10298</v>
      </c>
      <c r="R1976" t="str">
        <f t="shared" si="154"/>
        <v>Dramas</v>
      </c>
    </row>
    <row r="1977" spans="1:18" x14ac:dyDescent="0.2">
      <c r="A1977" t="s">
        <v>10301</v>
      </c>
      <c r="B1977" t="s">
        <v>1</v>
      </c>
      <c r="C1977" t="str">
        <f t="shared" si="150"/>
        <v>D.L. Hughley</v>
      </c>
      <c r="D1977" t="s">
        <v>10302</v>
      </c>
      <c r="E1977" t="s">
        <v>10303</v>
      </c>
      <c r="F1977" t="str">
        <f t="shared" si="152"/>
        <v>D.L. Hughley</v>
      </c>
      <c r="G1977" t="s">
        <v>10304</v>
      </c>
      <c r="H1977" t="s">
        <v>2</v>
      </c>
      <c r="I1977" t="str">
        <f t="shared" si="153"/>
        <v>United States</v>
      </c>
      <c r="J1977" t="str">
        <f>TRIM(Table1[[#This Row],[Oldest Country]])</f>
        <v>United States</v>
      </c>
      <c r="K1977" s="17">
        <v>43684</v>
      </c>
      <c r="L1977" s="17" t="str">
        <f t="shared" si="151"/>
        <v>Wed</v>
      </c>
      <c r="M1977" s="17">
        <v>2018</v>
      </c>
      <c r="N1977" t="s">
        <v>8</v>
      </c>
      <c r="O1977" t="s">
        <v>2009</v>
      </c>
      <c r="P1977" t="s">
        <v>851</v>
      </c>
      <c r="Q1977" t="s">
        <v>10305</v>
      </c>
      <c r="R1977" t="str">
        <f t="shared" si="154"/>
        <v>Stand-Up Comedy</v>
      </c>
    </row>
    <row r="1978" spans="1:18" x14ac:dyDescent="0.2">
      <c r="A1978" t="s">
        <v>10306</v>
      </c>
      <c r="B1978" t="s">
        <v>1</v>
      </c>
      <c r="C1978" t="str">
        <f t="shared" si="150"/>
        <v>Demetri Martin</v>
      </c>
      <c r="D1978" t="s">
        <v>10307</v>
      </c>
      <c r="E1978" t="s">
        <v>10308</v>
      </c>
      <c r="F1978" t="str">
        <f t="shared" si="152"/>
        <v>Demetri Martin</v>
      </c>
      <c r="G1978" t="s">
        <v>10309</v>
      </c>
      <c r="H1978" t="s">
        <v>2</v>
      </c>
      <c r="I1978" t="str">
        <f t="shared" si="153"/>
        <v>United States</v>
      </c>
      <c r="J1978" t="str">
        <f>TRIM(Table1[[#This Row],[Oldest Country]])</f>
        <v>United States</v>
      </c>
      <c r="K1978" s="17">
        <v>43685</v>
      </c>
      <c r="L1978" s="17" t="str">
        <f t="shared" si="151"/>
        <v>Thu</v>
      </c>
      <c r="M1978" s="17">
        <v>2018</v>
      </c>
      <c r="N1978" t="s">
        <v>8</v>
      </c>
      <c r="O1978" t="s">
        <v>8804</v>
      </c>
      <c r="P1978" t="s">
        <v>851</v>
      </c>
      <c r="Q1978" t="s">
        <v>10310</v>
      </c>
      <c r="R1978" t="str">
        <f t="shared" si="154"/>
        <v>Stand-Up Comedy</v>
      </c>
    </row>
    <row r="1979" spans="1:18" x14ac:dyDescent="0.2">
      <c r="A1979" t="s">
        <v>10311</v>
      </c>
      <c r="B1979" t="s">
        <v>1</v>
      </c>
      <c r="C1979" t="str">
        <f t="shared" si="150"/>
        <v>The Beast Stalker</v>
      </c>
      <c r="D1979" t="s">
        <v>10312</v>
      </c>
      <c r="E1979" t="s">
        <v>10313</v>
      </c>
      <c r="F1979" t="str">
        <f t="shared" si="152"/>
        <v>Nicholas Tse</v>
      </c>
      <c r="G1979" t="s">
        <v>10314</v>
      </c>
      <c r="H1979" t="s">
        <v>519</v>
      </c>
      <c r="I1979" t="str">
        <f t="shared" si="153"/>
        <v>Hong Kong</v>
      </c>
      <c r="J1979" t="str">
        <f>TRIM(Table1[[#This Row],[Oldest Country]])</f>
        <v>Hong Kong</v>
      </c>
      <c r="K1979" s="17">
        <v>43686</v>
      </c>
      <c r="L1979" s="17" t="str">
        <f t="shared" si="151"/>
        <v>Fri</v>
      </c>
      <c r="M1979" s="17">
        <v>2008</v>
      </c>
      <c r="N1979" t="s">
        <v>33</v>
      </c>
      <c r="O1979" t="s">
        <v>108</v>
      </c>
      <c r="P1979" t="s">
        <v>1454</v>
      </c>
      <c r="Q1979" t="s">
        <v>10315</v>
      </c>
      <c r="R1979" t="str">
        <f t="shared" si="154"/>
        <v>Action &amp; Adventure</v>
      </c>
    </row>
    <row r="1980" spans="1:18" x14ac:dyDescent="0.2">
      <c r="A1980" t="s">
        <v>10316</v>
      </c>
      <c r="B1980" t="s">
        <v>1</v>
      </c>
      <c r="C1980" t="str">
        <f t="shared" si="150"/>
        <v>The Midas Touch</v>
      </c>
      <c r="D1980" t="s">
        <v>10317</v>
      </c>
      <c r="E1980" t="s">
        <v>10318</v>
      </c>
      <c r="F1980" t="str">
        <f t="shared" si="152"/>
        <v>Chapman To</v>
      </c>
      <c r="G1980" t="s">
        <v>10319</v>
      </c>
      <c r="H1980" t="s">
        <v>519</v>
      </c>
      <c r="I1980" t="str">
        <f t="shared" si="153"/>
        <v>Hong Kong</v>
      </c>
      <c r="J1980" t="str">
        <f>TRIM(Table1[[#This Row],[Oldest Country]])</f>
        <v>Hong Kong</v>
      </c>
      <c r="K1980" s="17">
        <v>43687</v>
      </c>
      <c r="L1980" s="17" t="str">
        <f t="shared" si="151"/>
        <v>Sat</v>
      </c>
      <c r="M1980" s="17">
        <v>2013</v>
      </c>
      <c r="N1980" t="s">
        <v>33</v>
      </c>
      <c r="O1980" t="s">
        <v>140</v>
      </c>
      <c r="P1980" t="s">
        <v>66</v>
      </c>
      <c r="Q1980" t="s">
        <v>10320</v>
      </c>
      <c r="R1980" t="str">
        <f t="shared" si="154"/>
        <v>Comedies</v>
      </c>
    </row>
    <row r="1981" spans="1:18" x14ac:dyDescent="0.2">
      <c r="A1981" t="s">
        <v>10321</v>
      </c>
      <c r="B1981" t="s">
        <v>1</v>
      </c>
      <c r="C1981" t="str">
        <f t="shared" si="150"/>
        <v>The Twins Effect II</v>
      </c>
      <c r="D1981" t="s">
        <v>10322</v>
      </c>
      <c r="E1981" t="s">
        <v>10323</v>
      </c>
      <c r="F1981" t="str">
        <f t="shared" si="152"/>
        <v>Donnie Yen</v>
      </c>
      <c r="G1981" t="s">
        <v>10324</v>
      </c>
      <c r="H1981" t="s">
        <v>6305</v>
      </c>
      <c r="I1981" t="str">
        <f t="shared" si="153"/>
        <v>Hong Kong</v>
      </c>
      <c r="J1981" t="str">
        <f>TRIM(Table1[[#This Row],[Oldest Country]])</f>
        <v>Hong Kong</v>
      </c>
      <c r="K1981" s="17">
        <v>43688</v>
      </c>
      <c r="L1981" s="17" t="str">
        <f t="shared" si="151"/>
        <v>Sun</v>
      </c>
      <c r="M1981" s="17">
        <v>2004</v>
      </c>
      <c r="N1981" t="s">
        <v>33</v>
      </c>
      <c r="O1981" t="s">
        <v>100</v>
      </c>
      <c r="P1981" t="s">
        <v>658</v>
      </c>
      <c r="Q1981" t="s">
        <v>10325</v>
      </c>
      <c r="R1981" t="str">
        <f t="shared" si="154"/>
        <v>Action &amp; Adventure</v>
      </c>
    </row>
    <row r="1982" spans="1:18" x14ac:dyDescent="0.2">
      <c r="A1982" t="s">
        <v>10326</v>
      </c>
      <c r="B1982" t="s">
        <v>1</v>
      </c>
      <c r="C1982" t="str">
        <f t="shared" si="150"/>
        <v>Twins Mission</v>
      </c>
      <c r="D1982" t="s">
        <v>10327</v>
      </c>
      <c r="E1982" t="s">
        <v>10328</v>
      </c>
      <c r="F1982" t="str">
        <f t="shared" si="152"/>
        <v>Sammo Kam-Bo Hung</v>
      </c>
      <c r="G1982" t="s">
        <v>10329</v>
      </c>
      <c r="H1982" t="s">
        <v>6305</v>
      </c>
      <c r="I1982" t="str">
        <f t="shared" si="153"/>
        <v>Hong Kong</v>
      </c>
      <c r="J1982" t="str">
        <f>TRIM(Table1[[#This Row],[Oldest Country]])</f>
        <v>Hong Kong</v>
      </c>
      <c r="K1982" s="17">
        <v>43689</v>
      </c>
      <c r="L1982" s="17" t="str">
        <f t="shared" si="151"/>
        <v>Mon</v>
      </c>
      <c r="M1982" s="17">
        <v>2007</v>
      </c>
      <c r="N1982" t="s">
        <v>8</v>
      </c>
      <c r="O1982" t="s">
        <v>196</v>
      </c>
      <c r="P1982" t="s">
        <v>483</v>
      </c>
      <c r="Q1982" t="s">
        <v>10330</v>
      </c>
      <c r="R1982" t="str">
        <f t="shared" si="154"/>
        <v>Action &amp; Adventure</v>
      </c>
    </row>
    <row r="1983" spans="1:18" x14ac:dyDescent="0.2">
      <c r="A1983" t="s">
        <v>10331</v>
      </c>
      <c r="B1983" t="s">
        <v>1</v>
      </c>
      <c r="C1983" t="str">
        <f t="shared" si="150"/>
        <v>¬°Ay, mi madre!</v>
      </c>
      <c r="D1983" t="s">
        <v>10332</v>
      </c>
      <c r="E1983" t="s">
        <v>10333</v>
      </c>
      <c r="F1983" t="str">
        <f t="shared" si="152"/>
        <v>Estefan√≠a de los Santos</v>
      </c>
      <c r="G1983" t="s">
        <v>10334</v>
      </c>
      <c r="H1983" t="s">
        <v>312</v>
      </c>
      <c r="I1983" t="str">
        <f t="shared" si="153"/>
        <v>Spain</v>
      </c>
      <c r="J1983" t="str">
        <f>TRIM(Table1[[#This Row],[Oldest Country]])</f>
        <v>Spain</v>
      </c>
      <c r="K1983" s="17">
        <v>43690</v>
      </c>
      <c r="L1983" s="17" t="str">
        <f t="shared" si="151"/>
        <v>Tue</v>
      </c>
      <c r="M1983" s="17">
        <v>2019</v>
      </c>
      <c r="N1983" t="s">
        <v>8</v>
      </c>
      <c r="O1983" t="s">
        <v>1176</v>
      </c>
      <c r="P1983" t="s">
        <v>66</v>
      </c>
      <c r="Q1983" t="s">
        <v>10335</v>
      </c>
      <c r="R1983" t="str">
        <f t="shared" si="154"/>
        <v>Comedies</v>
      </c>
    </row>
    <row r="1984" spans="1:18" x14ac:dyDescent="0.2">
      <c r="A1984" t="s">
        <v>10336</v>
      </c>
      <c r="B1984" t="s">
        <v>6</v>
      </c>
      <c r="C1984" t="str">
        <f t="shared" si="150"/>
        <v>Comedians in Cars Getting Coffee</v>
      </c>
      <c r="D1984" t="s">
        <v>10337</v>
      </c>
      <c r="E1984" t="s">
        <v>7393</v>
      </c>
      <c r="F1984" t="str">
        <f t="shared" si="152"/>
        <v>Jerry Seinfeld</v>
      </c>
      <c r="G1984" t="s">
        <v>7393</v>
      </c>
      <c r="H1984" t="s">
        <v>2</v>
      </c>
      <c r="I1984" t="str">
        <f t="shared" si="153"/>
        <v>United States</v>
      </c>
      <c r="J1984" t="str">
        <f>TRIM(Table1[[#This Row],[Oldest Country]])</f>
        <v>United States</v>
      </c>
      <c r="K1984" s="17">
        <v>43691</v>
      </c>
      <c r="L1984" s="17" t="str">
        <f t="shared" si="151"/>
        <v>Wed</v>
      </c>
      <c r="M1984" s="17">
        <v>2019</v>
      </c>
      <c r="N1984" t="s">
        <v>33</v>
      </c>
      <c r="O1984" t="s">
        <v>190</v>
      </c>
      <c r="P1984" t="s">
        <v>1191</v>
      </c>
      <c r="Q1984" t="s">
        <v>10338</v>
      </c>
      <c r="R1984" t="str">
        <f t="shared" si="154"/>
        <v>Stand-Up Comedy &amp; Talk Shows</v>
      </c>
    </row>
    <row r="1985" spans="1:18" x14ac:dyDescent="0.2">
      <c r="A1985" t="s">
        <v>10339</v>
      </c>
      <c r="B1985" t="s">
        <v>1</v>
      </c>
      <c r="C1985" t="str">
        <f t="shared" si="150"/>
        <v>Secret Obsession</v>
      </c>
      <c r="D1985" t="s">
        <v>10340</v>
      </c>
      <c r="E1985" t="s">
        <v>6325</v>
      </c>
      <c r="F1985" t="str">
        <f t="shared" si="152"/>
        <v>Brenda Song</v>
      </c>
      <c r="G1985" t="s">
        <v>10341</v>
      </c>
      <c r="H1985" t="s">
        <v>2</v>
      </c>
      <c r="I1985" t="str">
        <f t="shared" si="153"/>
        <v>United States</v>
      </c>
      <c r="J1985" t="str">
        <f>TRIM(Table1[[#This Row],[Oldest Country]])</f>
        <v>United States</v>
      </c>
      <c r="K1985" s="17">
        <v>43692</v>
      </c>
      <c r="L1985" s="17" t="str">
        <f t="shared" si="151"/>
        <v>Thu</v>
      </c>
      <c r="M1985" s="17">
        <v>2019</v>
      </c>
      <c r="N1985" t="s">
        <v>33</v>
      </c>
      <c r="O1985" t="s">
        <v>140</v>
      </c>
      <c r="P1985" t="s">
        <v>61</v>
      </c>
      <c r="Q1985" t="s">
        <v>10342</v>
      </c>
      <c r="R1985" t="str">
        <f t="shared" si="154"/>
        <v>Thrillers</v>
      </c>
    </row>
    <row r="1986" spans="1:18" x14ac:dyDescent="0.2">
      <c r="A1986" t="s">
        <v>10343</v>
      </c>
      <c r="B1986" t="s">
        <v>1</v>
      </c>
      <c r="C1986" t="str">
        <f t="shared" ref="C1986:C2049" si="155">IFERROR(LEFT(D1986, FIND(":", D1986)-1), D1986)</f>
        <v>Mauli</v>
      </c>
      <c r="D1986" t="s">
        <v>10344</v>
      </c>
      <c r="E1986" t="s">
        <v>10345</v>
      </c>
      <c r="F1986" t="str">
        <f t="shared" si="152"/>
        <v>Riteish Deshmukh</v>
      </c>
      <c r="G1986" t="s">
        <v>10346</v>
      </c>
      <c r="H1986" t="s">
        <v>14</v>
      </c>
      <c r="I1986" t="str">
        <f t="shared" si="153"/>
        <v>India</v>
      </c>
      <c r="J1986" t="str">
        <f>TRIM(Table1[[#This Row],[Oldest Country]])</f>
        <v>India</v>
      </c>
      <c r="K1986" s="17">
        <v>43693</v>
      </c>
      <c r="L1986" s="17" t="str">
        <f t="shared" ref="L1986:L2049" si="156">TEXT(K:K, "DDD")</f>
        <v>Fri</v>
      </c>
      <c r="M1986" s="17">
        <v>2018</v>
      </c>
      <c r="N1986" t="s">
        <v>33</v>
      </c>
      <c r="O1986" t="s">
        <v>687</v>
      </c>
      <c r="P1986" t="s">
        <v>111</v>
      </c>
      <c r="Q1986" t="s">
        <v>10347</v>
      </c>
      <c r="R1986" t="str">
        <f t="shared" si="154"/>
        <v>Action &amp; Adventure</v>
      </c>
    </row>
    <row r="1987" spans="1:18" x14ac:dyDescent="0.2">
      <c r="A1987" t="s">
        <v>10348</v>
      </c>
      <c r="B1987" t="s">
        <v>1</v>
      </c>
      <c r="C1987" t="str">
        <f t="shared" si="155"/>
        <v>Bogda</v>
      </c>
      <c r="D1987" t="s">
        <v>10349</v>
      </c>
      <c r="E1987" t="s">
        <v>10350</v>
      </c>
      <c r="F1987" t="str">
        <f t="shared" ref="F1987:F2050" si="157">IFERROR(LEFT(G1987, FIND(",",G1987)-1),G1987)</f>
        <v>Suhas Joshi</v>
      </c>
      <c r="G1987" t="s">
        <v>10351</v>
      </c>
      <c r="H1987" t="s">
        <v>14</v>
      </c>
      <c r="I1987" t="str">
        <f t="shared" ref="I1987:I2050" si="158">IFERROR(LEFT(H1987, FIND(",", H1987) -1), H1987)</f>
        <v>India</v>
      </c>
      <c r="J1987" t="str">
        <f>TRIM(Table1[[#This Row],[Oldest Country]])</f>
        <v>India</v>
      </c>
      <c r="K1987" s="17">
        <v>43694</v>
      </c>
      <c r="L1987" s="17" t="str">
        <f t="shared" si="156"/>
        <v>Sat</v>
      </c>
      <c r="M1987" s="17">
        <v>2018</v>
      </c>
      <c r="N1987" t="s">
        <v>53</v>
      </c>
      <c r="O1987" t="s">
        <v>65</v>
      </c>
      <c r="P1987" t="s">
        <v>50</v>
      </c>
      <c r="Q1987" t="s">
        <v>10352</v>
      </c>
      <c r="R1987" t="str">
        <f t="shared" ref="R1987:R2050" si="159">IFERROR(LEFT(P1987, FIND(",", P1987)-1), P1987)</f>
        <v>Dramas</v>
      </c>
    </row>
    <row r="1988" spans="1:18" x14ac:dyDescent="0.2">
      <c r="A1988" t="s">
        <v>10353</v>
      </c>
      <c r="B1988" t="s">
        <v>1</v>
      </c>
      <c r="C1988" t="str">
        <f t="shared" si="155"/>
        <v>Frankenstein‚Äôs Monster‚Äôs Monster, Frankenstein</v>
      </c>
      <c r="D1988" t="s">
        <v>10354</v>
      </c>
      <c r="E1988" t="s">
        <v>10355</v>
      </c>
      <c r="F1988" t="str">
        <f t="shared" si="157"/>
        <v>David Harbour</v>
      </c>
      <c r="G1988" t="s">
        <v>10356</v>
      </c>
      <c r="H1988" t="s">
        <v>2</v>
      </c>
      <c r="I1988" t="str">
        <f t="shared" si="158"/>
        <v>United States</v>
      </c>
      <c r="J1988" t="str">
        <f>TRIM(Table1[[#This Row],[Oldest Country]])</f>
        <v>United States</v>
      </c>
      <c r="K1988" s="17">
        <v>43695</v>
      </c>
      <c r="L1988" s="17" t="str">
        <f t="shared" si="156"/>
        <v>Sun</v>
      </c>
      <c r="M1988" s="17">
        <v>2019</v>
      </c>
      <c r="N1988" t="s">
        <v>33</v>
      </c>
      <c r="O1988" t="s">
        <v>2362</v>
      </c>
      <c r="P1988" t="s">
        <v>86</v>
      </c>
      <c r="Q1988" t="s">
        <v>10357</v>
      </c>
      <c r="R1988" t="str">
        <f t="shared" si="159"/>
        <v>Comedies</v>
      </c>
    </row>
    <row r="1989" spans="1:18" x14ac:dyDescent="0.2">
      <c r="A1989" t="s">
        <v>10358</v>
      </c>
      <c r="B1989" t="s">
        <v>1</v>
      </c>
      <c r="C1989" t="str">
        <f t="shared" si="155"/>
        <v>4L</v>
      </c>
      <c r="D1989" t="s">
        <v>10359</v>
      </c>
      <c r="E1989" t="s">
        <v>10360</v>
      </c>
      <c r="F1989" t="str">
        <f t="shared" si="157"/>
        <v>Jean Reno</v>
      </c>
      <c r="G1989" t="s">
        <v>10361</v>
      </c>
      <c r="H1989" t="s">
        <v>312</v>
      </c>
      <c r="I1989" t="str">
        <f t="shared" si="158"/>
        <v>Spain</v>
      </c>
      <c r="J1989" t="str">
        <f>TRIM(Table1[[#This Row],[Oldest Country]])</f>
        <v>Spain</v>
      </c>
      <c r="K1989" s="17">
        <v>43696</v>
      </c>
      <c r="L1989" s="17" t="str">
        <f t="shared" si="156"/>
        <v>Mon</v>
      </c>
      <c r="M1989" s="17">
        <v>2019</v>
      </c>
      <c r="N1989" t="s">
        <v>8</v>
      </c>
      <c r="O1989" t="s">
        <v>110</v>
      </c>
      <c r="P1989" t="s">
        <v>337</v>
      </c>
      <c r="Q1989" t="s">
        <v>10362</v>
      </c>
      <c r="R1989" t="str">
        <f t="shared" si="159"/>
        <v>Comedies</v>
      </c>
    </row>
    <row r="1990" spans="1:18" x14ac:dyDescent="0.2">
      <c r="A1990" t="s">
        <v>10363</v>
      </c>
      <c r="B1990" t="s">
        <v>1</v>
      </c>
      <c r="C1990" t="str">
        <f t="shared" si="155"/>
        <v>Cities of Last Things</v>
      </c>
      <c r="D1990" t="s">
        <v>10364</v>
      </c>
      <c r="E1990" t="s">
        <v>10365</v>
      </c>
      <c r="F1990" t="str">
        <f t="shared" si="157"/>
        <v>Jack Kao</v>
      </c>
      <c r="G1990" t="s">
        <v>10366</v>
      </c>
      <c r="H1990" t="s">
        <v>10367</v>
      </c>
      <c r="I1990" t="str">
        <f t="shared" si="158"/>
        <v>Taiwan</v>
      </c>
      <c r="J1990" t="str">
        <f>TRIM(Table1[[#This Row],[Oldest Country]])</f>
        <v>Taiwan</v>
      </c>
      <c r="K1990" s="17">
        <v>43697</v>
      </c>
      <c r="L1990" s="17" t="str">
        <f t="shared" si="156"/>
        <v>Tue</v>
      </c>
      <c r="M1990" s="17">
        <v>2018</v>
      </c>
      <c r="N1990" t="s">
        <v>8</v>
      </c>
      <c r="O1990" t="s">
        <v>100</v>
      </c>
      <c r="P1990" t="s">
        <v>26</v>
      </c>
      <c r="Q1990" t="s">
        <v>10368</v>
      </c>
      <c r="R1990" t="str">
        <f t="shared" si="159"/>
        <v>Dramas</v>
      </c>
    </row>
    <row r="1991" spans="1:18" x14ac:dyDescent="0.2">
      <c r="A1991" t="s">
        <v>10369</v>
      </c>
      <c r="B1991" t="s">
        <v>1</v>
      </c>
      <c r="C1991" t="str">
        <f t="shared" si="155"/>
        <v>Kidnapping Stella</v>
      </c>
      <c r="D1991" t="s">
        <v>10370</v>
      </c>
      <c r="E1991" t="s">
        <v>264</v>
      </c>
      <c r="F1991" t="str">
        <f t="shared" si="157"/>
        <v>Max von der Groeben</v>
      </c>
      <c r="G1991" t="s">
        <v>10371</v>
      </c>
      <c r="H1991" t="s">
        <v>1188</v>
      </c>
      <c r="I1991" t="str">
        <f t="shared" si="158"/>
        <v>Germany</v>
      </c>
      <c r="J1991" t="str">
        <f>TRIM(Table1[[#This Row],[Oldest Country]])</f>
        <v>Germany</v>
      </c>
      <c r="K1991" s="17">
        <v>43698</v>
      </c>
      <c r="L1991" s="17" t="str">
        <f t="shared" si="156"/>
        <v>Wed</v>
      </c>
      <c r="M1991" s="17">
        <v>2019</v>
      </c>
      <c r="N1991" t="s">
        <v>8</v>
      </c>
      <c r="O1991" t="s">
        <v>4</v>
      </c>
      <c r="P1991" t="s">
        <v>109</v>
      </c>
      <c r="Q1991" t="s">
        <v>10372</v>
      </c>
      <c r="R1991" t="str">
        <f t="shared" si="159"/>
        <v>Dramas</v>
      </c>
    </row>
    <row r="1992" spans="1:18" x14ac:dyDescent="0.2">
      <c r="A1992" t="s">
        <v>10373</v>
      </c>
      <c r="B1992" t="s">
        <v>1</v>
      </c>
      <c r="C1992" t="str">
        <f t="shared" si="155"/>
        <v>Point Blank</v>
      </c>
      <c r="D1992" t="s">
        <v>10374</v>
      </c>
      <c r="E1992" t="s">
        <v>10375</v>
      </c>
      <c r="F1992" t="str">
        <f t="shared" si="157"/>
        <v>Frank Grillo</v>
      </c>
      <c r="G1992" t="s">
        <v>10376</v>
      </c>
      <c r="H1992" t="s">
        <v>294</v>
      </c>
      <c r="I1992" t="str">
        <f t="shared" si="158"/>
        <v>France</v>
      </c>
      <c r="J1992" t="str">
        <f>TRIM(Table1[[#This Row],[Oldest Country]])</f>
        <v>France</v>
      </c>
      <c r="K1992" s="17">
        <v>43699</v>
      </c>
      <c r="L1992" s="17" t="str">
        <f t="shared" si="156"/>
        <v>Thu</v>
      </c>
      <c r="M1992" s="17">
        <v>2019</v>
      </c>
      <c r="N1992" t="s">
        <v>8</v>
      </c>
      <c r="O1992" t="s">
        <v>265</v>
      </c>
      <c r="P1992" t="s">
        <v>156</v>
      </c>
      <c r="Q1992" t="s">
        <v>10377</v>
      </c>
      <c r="R1992" t="str">
        <f t="shared" si="159"/>
        <v>Action &amp; Adventure</v>
      </c>
    </row>
    <row r="1993" spans="1:18" x14ac:dyDescent="0.2">
      <c r="A1993" t="s">
        <v>10378</v>
      </c>
      <c r="B1993" t="s">
        <v>1</v>
      </c>
      <c r="C1993" t="str">
        <f t="shared" si="155"/>
        <v>Aziz Ansari</v>
      </c>
      <c r="D1993" t="s">
        <v>10379</v>
      </c>
      <c r="E1993" t="s">
        <v>10380</v>
      </c>
      <c r="F1993" t="str">
        <f t="shared" si="157"/>
        <v>Aziz Ansari</v>
      </c>
      <c r="G1993" t="s">
        <v>10381</v>
      </c>
      <c r="H1993" t="s">
        <v>2</v>
      </c>
      <c r="I1993" t="str">
        <f t="shared" si="158"/>
        <v>United States</v>
      </c>
      <c r="J1993" t="str">
        <f>TRIM(Table1[[#This Row],[Oldest Country]])</f>
        <v>United States</v>
      </c>
      <c r="K1993" s="17">
        <v>43700</v>
      </c>
      <c r="L1993" s="17" t="str">
        <f t="shared" si="156"/>
        <v>Fri</v>
      </c>
      <c r="M1993" s="17">
        <v>2019</v>
      </c>
      <c r="N1993" t="s">
        <v>8</v>
      </c>
      <c r="O1993" t="s">
        <v>1218</v>
      </c>
      <c r="P1993" t="s">
        <v>851</v>
      </c>
      <c r="Q1993" t="s">
        <v>10382</v>
      </c>
      <c r="R1993" t="str">
        <f t="shared" si="159"/>
        <v>Stand-Up Comedy</v>
      </c>
    </row>
    <row r="1994" spans="1:18" x14ac:dyDescent="0.2">
      <c r="A1994" t="s">
        <v>10383</v>
      </c>
      <c r="B1994" t="s">
        <v>1</v>
      </c>
      <c r="C1994" t="str">
        <f t="shared" si="155"/>
        <v>Katherine Ryan</v>
      </c>
      <c r="D1994" t="s">
        <v>10384</v>
      </c>
      <c r="E1994" t="s">
        <v>9212</v>
      </c>
      <c r="F1994" t="str">
        <f t="shared" si="157"/>
        <v>Katherine Ryan</v>
      </c>
      <c r="G1994" t="s">
        <v>10385</v>
      </c>
      <c r="H1994" t="s">
        <v>2</v>
      </c>
      <c r="I1994" t="str">
        <f t="shared" si="158"/>
        <v>United States</v>
      </c>
      <c r="J1994" t="str">
        <f>TRIM(Table1[[#This Row],[Oldest Country]])</f>
        <v>United States</v>
      </c>
      <c r="K1994" s="17">
        <v>43701</v>
      </c>
      <c r="L1994" s="17" t="str">
        <f t="shared" si="156"/>
        <v>Sat</v>
      </c>
      <c r="M1994" s="17">
        <v>2019</v>
      </c>
      <c r="N1994" t="s">
        <v>8</v>
      </c>
      <c r="O1994" t="s">
        <v>1222</v>
      </c>
      <c r="P1994" t="s">
        <v>851</v>
      </c>
      <c r="Q1994" t="s">
        <v>10386</v>
      </c>
      <c r="R1994" t="str">
        <f t="shared" si="159"/>
        <v>Stand-Up Comedy</v>
      </c>
    </row>
    <row r="1995" spans="1:18" x14ac:dyDescent="0.2">
      <c r="A1995" t="s">
        <v>10387</v>
      </c>
      <c r="B1995" t="s">
        <v>1</v>
      </c>
      <c r="C1995" t="str">
        <f t="shared" si="155"/>
        <v>Inhuman Kiss</v>
      </c>
      <c r="D1995" t="s">
        <v>10388</v>
      </c>
      <c r="E1995" t="s">
        <v>10389</v>
      </c>
      <c r="F1995" t="str">
        <f t="shared" si="157"/>
        <v>Phantira Pipityakorn</v>
      </c>
      <c r="G1995" t="s">
        <v>10390</v>
      </c>
      <c r="H1995" t="s">
        <v>1265</v>
      </c>
      <c r="I1995" t="str">
        <f t="shared" si="158"/>
        <v>Thailand</v>
      </c>
      <c r="J1995" t="str">
        <f>TRIM(Table1[[#This Row],[Oldest Country]])</f>
        <v>Thailand</v>
      </c>
      <c r="K1995" s="17">
        <v>43702</v>
      </c>
      <c r="L1995" s="17" t="str">
        <f t="shared" si="156"/>
        <v>Sun</v>
      </c>
      <c r="M1995" s="17">
        <v>2019</v>
      </c>
      <c r="N1995" t="s">
        <v>8</v>
      </c>
      <c r="O1995" t="s">
        <v>163</v>
      </c>
      <c r="P1995" t="s">
        <v>10391</v>
      </c>
      <c r="Q1995" t="s">
        <v>10392</v>
      </c>
      <c r="R1995" t="str">
        <f t="shared" si="159"/>
        <v>Horror Movies</v>
      </c>
    </row>
    <row r="1996" spans="1:18" x14ac:dyDescent="0.2">
      <c r="A1996" t="s">
        <v>10393</v>
      </c>
      <c r="B1996" t="s">
        <v>1</v>
      </c>
      <c r="C1996" t="str">
        <f t="shared" si="155"/>
        <v>Romeo Akbar Walter</v>
      </c>
      <c r="D1996" t="s">
        <v>10394</v>
      </c>
      <c r="E1996" t="s">
        <v>10395</v>
      </c>
      <c r="F1996" t="str">
        <f t="shared" si="157"/>
        <v>John Abraham</v>
      </c>
      <c r="G1996" t="s">
        <v>10396</v>
      </c>
      <c r="H1996" t="s">
        <v>14</v>
      </c>
      <c r="I1996" t="str">
        <f t="shared" si="158"/>
        <v>India</v>
      </c>
      <c r="J1996" t="str">
        <f>TRIM(Table1[[#This Row],[Oldest Country]])</f>
        <v>India</v>
      </c>
      <c r="K1996" s="17">
        <v>43703</v>
      </c>
      <c r="L1996" s="17" t="str">
        <f t="shared" si="156"/>
        <v>Mon</v>
      </c>
      <c r="M1996" s="17">
        <v>2019</v>
      </c>
      <c r="N1996" t="s">
        <v>33</v>
      </c>
      <c r="O1996" t="s">
        <v>1093</v>
      </c>
      <c r="P1996" t="s">
        <v>109</v>
      </c>
      <c r="Q1996" t="s">
        <v>10397</v>
      </c>
      <c r="R1996" t="str">
        <f t="shared" si="159"/>
        <v>Dramas</v>
      </c>
    </row>
    <row r="1997" spans="1:18" x14ac:dyDescent="0.2">
      <c r="A1997" t="s">
        <v>10398</v>
      </c>
      <c r="B1997" t="s">
        <v>1</v>
      </c>
      <c r="C1997" t="str">
        <f t="shared" si="155"/>
        <v>Super Deluxe</v>
      </c>
      <c r="D1997" t="s">
        <v>10399</v>
      </c>
      <c r="E1997" t="s">
        <v>10400</v>
      </c>
      <c r="F1997" t="str">
        <f t="shared" si="157"/>
        <v>Vijay Sethupathi</v>
      </c>
      <c r="G1997" t="s">
        <v>10401</v>
      </c>
      <c r="H1997" t="s">
        <v>14</v>
      </c>
      <c r="I1997" t="str">
        <f t="shared" si="158"/>
        <v>India</v>
      </c>
      <c r="J1997" t="str">
        <f>TRIM(Table1[[#This Row],[Oldest Country]])</f>
        <v>India</v>
      </c>
      <c r="K1997" s="17">
        <v>43704</v>
      </c>
      <c r="L1997" s="17" t="str">
        <f t="shared" si="156"/>
        <v>Tue</v>
      </c>
      <c r="M1997" s="17">
        <v>2019</v>
      </c>
      <c r="N1997" t="s">
        <v>8</v>
      </c>
      <c r="O1997" t="s">
        <v>8629</v>
      </c>
      <c r="P1997" t="s">
        <v>250</v>
      </c>
      <c r="Q1997" t="s">
        <v>10402</v>
      </c>
      <c r="R1997" t="str">
        <f t="shared" si="159"/>
        <v>Comedies</v>
      </c>
    </row>
    <row r="1998" spans="1:18" x14ac:dyDescent="0.2">
      <c r="A1998" t="s">
        <v>10403</v>
      </c>
      <c r="B1998" t="s">
        <v>1</v>
      </c>
      <c r="C1998" t="str">
        <f t="shared" si="155"/>
        <v>El testigo</v>
      </c>
      <c r="D1998" t="s">
        <v>10404</v>
      </c>
      <c r="E1998" t="s">
        <v>10405</v>
      </c>
      <c r="F1998" t="str">
        <f t="shared" si="157"/>
        <v>Jes√∫s Abad Colorado</v>
      </c>
      <c r="G1998" t="s">
        <v>10406</v>
      </c>
      <c r="H1998" t="s">
        <v>10407</v>
      </c>
      <c r="I1998" t="str">
        <f t="shared" si="158"/>
        <v>Colombia</v>
      </c>
      <c r="J1998" t="str">
        <f>TRIM(Table1[[#This Row],[Oldest Country]])</f>
        <v>Colombia</v>
      </c>
      <c r="K1998" s="17">
        <v>43705</v>
      </c>
      <c r="L1998" s="17" t="str">
        <f t="shared" si="156"/>
        <v>Wed</v>
      </c>
      <c r="M1998" s="17">
        <v>2018</v>
      </c>
      <c r="N1998" t="s">
        <v>33</v>
      </c>
      <c r="O1998" t="s">
        <v>2258</v>
      </c>
      <c r="P1998" t="s">
        <v>58</v>
      </c>
      <c r="Q1998" t="s">
        <v>10408</v>
      </c>
      <c r="R1998" t="str">
        <f t="shared" si="159"/>
        <v>Documentaries</v>
      </c>
    </row>
    <row r="1999" spans="1:18" x14ac:dyDescent="0.2">
      <c r="A1999" t="s">
        <v>10409</v>
      </c>
      <c r="B1999" t="s">
        <v>1</v>
      </c>
      <c r="C1999" t="str">
        <f t="shared" si="155"/>
        <v>La Leyenda del Diamante</v>
      </c>
      <c r="D1999" t="s">
        <v>10410</v>
      </c>
      <c r="E1999" t="s">
        <v>10411</v>
      </c>
      <c r="F1999" t="str">
        <f t="shared" si="157"/>
        <v>Ana Layevska</v>
      </c>
      <c r="G1999" t="s">
        <v>10412</v>
      </c>
      <c r="H1999" t="s">
        <v>59</v>
      </c>
      <c r="I1999" t="str">
        <f t="shared" si="158"/>
        <v>Mexico</v>
      </c>
      <c r="J1999" t="str">
        <f>TRIM(Table1[[#This Row],[Oldest Country]])</f>
        <v>Mexico</v>
      </c>
      <c r="K1999" s="17">
        <v>43706</v>
      </c>
      <c r="L1999" s="17" t="str">
        <f t="shared" si="156"/>
        <v>Thu</v>
      </c>
      <c r="M1999" s="17">
        <v>2017</v>
      </c>
      <c r="N1999" t="s">
        <v>8</v>
      </c>
      <c r="O1999" t="s">
        <v>265</v>
      </c>
      <c r="P1999" t="s">
        <v>6892</v>
      </c>
      <c r="Q1999" t="s">
        <v>10413</v>
      </c>
      <c r="R1999" t="str">
        <f t="shared" si="159"/>
        <v>Action &amp; Adventure</v>
      </c>
    </row>
    <row r="2000" spans="1:18" x14ac:dyDescent="0.2">
      <c r="A2000" t="s">
        <v>10414</v>
      </c>
      <c r="B2000" t="s">
        <v>1</v>
      </c>
      <c r="C2000" t="str">
        <f t="shared" si="155"/>
        <v>ANIMA</v>
      </c>
      <c r="D2000" t="s">
        <v>10415</v>
      </c>
      <c r="E2000" t="s">
        <v>1049</v>
      </c>
      <c r="F2000" t="str">
        <f t="shared" si="157"/>
        <v>Thom Yorke</v>
      </c>
      <c r="G2000" t="s">
        <v>10416</v>
      </c>
      <c r="H2000" t="s">
        <v>32</v>
      </c>
      <c r="I2000" t="str">
        <f t="shared" si="158"/>
        <v>United Kingdom</v>
      </c>
      <c r="J2000" t="str">
        <f>TRIM(Table1[[#This Row],[Oldest Country]])</f>
        <v>United Kingdom</v>
      </c>
      <c r="K2000" s="17">
        <v>43707</v>
      </c>
      <c r="L2000" s="17" t="str">
        <f t="shared" si="156"/>
        <v>Fri</v>
      </c>
      <c r="M2000" s="17">
        <v>2019</v>
      </c>
      <c r="N2000" t="s">
        <v>53</v>
      </c>
      <c r="O2000" t="s">
        <v>2707</v>
      </c>
      <c r="P2000" t="s">
        <v>7999</v>
      </c>
      <c r="Q2000" t="s">
        <v>10417</v>
      </c>
      <c r="R2000" t="str">
        <f t="shared" si="159"/>
        <v>Dramas</v>
      </c>
    </row>
    <row r="2001" spans="1:18" x14ac:dyDescent="0.2">
      <c r="A2001" t="s">
        <v>10418</v>
      </c>
      <c r="B2001" t="s">
        <v>1</v>
      </c>
      <c r="C2001" t="str">
        <f t="shared" si="155"/>
        <v>Daniel Sosa</v>
      </c>
      <c r="D2001" t="s">
        <v>10419</v>
      </c>
      <c r="E2001" t="s">
        <v>10420</v>
      </c>
      <c r="F2001" t="str">
        <f t="shared" si="157"/>
        <v>Daniel Sosa</v>
      </c>
      <c r="G2001" t="s">
        <v>10421</v>
      </c>
      <c r="H2001" t="s">
        <v>59</v>
      </c>
      <c r="I2001" t="str">
        <f t="shared" si="158"/>
        <v>Mexico</v>
      </c>
      <c r="J2001" t="str">
        <f>TRIM(Table1[[#This Row],[Oldest Country]])</f>
        <v>Mexico</v>
      </c>
      <c r="K2001" s="17">
        <v>43708</v>
      </c>
      <c r="L2001" s="17" t="str">
        <f t="shared" si="156"/>
        <v>Sat</v>
      </c>
      <c r="M2001" s="17">
        <v>2019</v>
      </c>
      <c r="N2001" t="s">
        <v>8</v>
      </c>
      <c r="O2001" t="s">
        <v>2959</v>
      </c>
      <c r="P2001" t="s">
        <v>851</v>
      </c>
      <c r="Q2001" t="s">
        <v>10422</v>
      </c>
      <c r="R2001" t="str">
        <f t="shared" si="159"/>
        <v>Stand-Up Comedy</v>
      </c>
    </row>
    <row r="2002" spans="1:18" x14ac:dyDescent="0.2">
      <c r="A2002" t="s">
        <v>10423</v>
      </c>
      <c r="B2002" t="s">
        <v>1</v>
      </c>
      <c r="C2002" t="str">
        <f t="shared" si="155"/>
        <v>Kahaani</v>
      </c>
      <c r="D2002" t="s">
        <v>10424</v>
      </c>
      <c r="E2002" t="s">
        <v>10228</v>
      </c>
      <c r="F2002" t="str">
        <f t="shared" si="157"/>
        <v>Vidya Balan</v>
      </c>
      <c r="G2002" t="s">
        <v>10425</v>
      </c>
      <c r="H2002" t="s">
        <v>14</v>
      </c>
      <c r="I2002" t="str">
        <f t="shared" si="158"/>
        <v>India</v>
      </c>
      <c r="J2002" t="str">
        <f>TRIM(Table1[[#This Row],[Oldest Country]])</f>
        <v>India</v>
      </c>
      <c r="K2002" s="17">
        <v>43709</v>
      </c>
      <c r="L2002" s="17" t="str">
        <f t="shared" si="156"/>
        <v>Sun</v>
      </c>
      <c r="M2002" s="17">
        <v>2012</v>
      </c>
      <c r="N2002" t="s">
        <v>33</v>
      </c>
      <c r="O2002" t="s">
        <v>163</v>
      </c>
      <c r="P2002" t="s">
        <v>10426</v>
      </c>
      <c r="Q2002" t="s">
        <v>10427</v>
      </c>
      <c r="R2002" t="str">
        <f t="shared" si="159"/>
        <v>International Movies</v>
      </c>
    </row>
    <row r="2003" spans="1:18" x14ac:dyDescent="0.2">
      <c r="A2003" t="s">
        <v>10428</v>
      </c>
      <c r="B2003" t="s">
        <v>1</v>
      </c>
      <c r="C2003" t="str">
        <f t="shared" si="155"/>
        <v>Mike Epps</v>
      </c>
      <c r="D2003" t="s">
        <v>10429</v>
      </c>
      <c r="E2003" t="s">
        <v>10430</v>
      </c>
      <c r="F2003" t="str">
        <f t="shared" si="157"/>
        <v>Mike Epps</v>
      </c>
      <c r="G2003" t="s">
        <v>10431</v>
      </c>
      <c r="H2003" t="s">
        <v>2</v>
      </c>
      <c r="I2003" t="str">
        <f t="shared" si="158"/>
        <v>United States</v>
      </c>
      <c r="J2003" t="str">
        <f>TRIM(Table1[[#This Row],[Oldest Country]])</f>
        <v>United States</v>
      </c>
      <c r="K2003" s="17">
        <v>43710</v>
      </c>
      <c r="L2003" s="17" t="str">
        <f t="shared" si="156"/>
        <v>Mon</v>
      </c>
      <c r="M2003" s="17">
        <v>2019</v>
      </c>
      <c r="N2003" t="s">
        <v>8</v>
      </c>
      <c r="O2003" t="s">
        <v>370</v>
      </c>
      <c r="P2003" t="s">
        <v>851</v>
      </c>
      <c r="Q2003" t="s">
        <v>10432</v>
      </c>
      <c r="R2003" t="str">
        <f t="shared" si="159"/>
        <v>Stand-Up Comedy</v>
      </c>
    </row>
    <row r="2004" spans="1:18" x14ac:dyDescent="0.2">
      <c r="A2004" t="s">
        <v>10433</v>
      </c>
      <c r="B2004" t="s">
        <v>1</v>
      </c>
      <c r="C2004" t="str">
        <f t="shared" si="155"/>
        <v>Triple Threat</v>
      </c>
      <c r="D2004" t="s">
        <v>10434</v>
      </c>
      <c r="E2004" t="s">
        <v>10435</v>
      </c>
      <c r="F2004" t="str">
        <f t="shared" si="157"/>
        <v>Tony Jaa</v>
      </c>
      <c r="G2004" t="s">
        <v>10436</v>
      </c>
      <c r="H2004" t="s">
        <v>10437</v>
      </c>
      <c r="I2004" t="str">
        <f t="shared" si="158"/>
        <v>Thailand</v>
      </c>
      <c r="J2004" t="str">
        <f>TRIM(Table1[[#This Row],[Oldest Country]])</f>
        <v>Thailand</v>
      </c>
      <c r="K2004" s="17">
        <v>43711</v>
      </c>
      <c r="L2004" s="17" t="str">
        <f t="shared" si="156"/>
        <v>Tue</v>
      </c>
      <c r="M2004" s="17">
        <v>2019</v>
      </c>
      <c r="N2004" t="s">
        <v>154</v>
      </c>
      <c r="O2004" t="s">
        <v>118</v>
      </c>
      <c r="P2004" t="s">
        <v>483</v>
      </c>
      <c r="Q2004" t="s">
        <v>10438</v>
      </c>
      <c r="R2004" t="str">
        <f t="shared" si="159"/>
        <v>Action &amp; Adventure</v>
      </c>
    </row>
    <row r="2005" spans="1:18" x14ac:dyDescent="0.2">
      <c r="A2005" t="s">
        <v>10439</v>
      </c>
      <c r="B2005" t="s">
        <v>1</v>
      </c>
      <c r="C2005" t="str">
        <f t="shared" si="155"/>
        <v>Blood Will Tell</v>
      </c>
      <c r="D2005" t="s">
        <v>10440</v>
      </c>
      <c r="E2005" t="s">
        <v>10441</v>
      </c>
      <c r="F2005" t="str">
        <f t="shared" si="157"/>
        <v>Oscar Mart√≠nez</v>
      </c>
      <c r="G2005" t="s">
        <v>10442</v>
      </c>
      <c r="H2005" t="s">
        <v>10443</v>
      </c>
      <c r="I2005" t="str">
        <f t="shared" si="158"/>
        <v>Argentina</v>
      </c>
      <c r="J2005" t="str">
        <f>TRIM(Table1[[#This Row],[Oldest Country]])</f>
        <v>Argentina</v>
      </c>
      <c r="K2005" s="17">
        <v>43712</v>
      </c>
      <c r="L2005" s="17" t="str">
        <f t="shared" si="156"/>
        <v>Wed</v>
      </c>
      <c r="M2005" s="17">
        <v>2019</v>
      </c>
      <c r="N2005" t="s">
        <v>8</v>
      </c>
      <c r="O2005" t="s">
        <v>236</v>
      </c>
      <c r="P2005" t="s">
        <v>26</v>
      </c>
      <c r="Q2005" t="s">
        <v>10444</v>
      </c>
      <c r="R2005" t="str">
        <f t="shared" si="159"/>
        <v>Dramas</v>
      </c>
    </row>
    <row r="2006" spans="1:18" x14ac:dyDescent="0.2">
      <c r="A2006" t="s">
        <v>10445</v>
      </c>
      <c r="B2006" t="s">
        <v>6</v>
      </c>
      <c r="C2006" t="str">
        <f t="shared" si="155"/>
        <v>Bol√≠var</v>
      </c>
      <c r="D2006" t="s">
        <v>10446</v>
      </c>
      <c r="E2006" t="s">
        <v>10447</v>
      </c>
      <c r="F2006" t="str">
        <f t="shared" si="157"/>
        <v>Luis Ger√≥nimo Abreu</v>
      </c>
      <c r="G2006" t="s">
        <v>10448</v>
      </c>
      <c r="H2006" t="s">
        <v>849</v>
      </c>
      <c r="I2006" t="str">
        <f t="shared" si="158"/>
        <v>Colombia</v>
      </c>
      <c r="J2006" t="str">
        <f>TRIM(Table1[[#This Row],[Oldest Country]])</f>
        <v>Colombia</v>
      </c>
      <c r="K2006" s="17">
        <v>43713</v>
      </c>
      <c r="L2006" s="17" t="str">
        <f t="shared" si="156"/>
        <v>Thu</v>
      </c>
      <c r="M2006" s="17">
        <v>2019</v>
      </c>
      <c r="N2006" t="s">
        <v>8</v>
      </c>
      <c r="O2006" t="s">
        <v>12</v>
      </c>
      <c r="P2006" t="s">
        <v>842</v>
      </c>
      <c r="Q2006" t="s">
        <v>10449</v>
      </c>
      <c r="R2006" t="str">
        <f t="shared" si="159"/>
        <v>International TV Shows</v>
      </c>
    </row>
    <row r="2007" spans="1:18" x14ac:dyDescent="0.2">
      <c r="A2007" t="s">
        <v>10450</v>
      </c>
      <c r="B2007" t="s">
        <v>1</v>
      </c>
      <c r="C2007" t="str">
        <f t="shared" si="155"/>
        <v>EVANGELION</v>
      </c>
      <c r="D2007" t="s">
        <v>10451</v>
      </c>
      <c r="E2007" t="s">
        <v>10452</v>
      </c>
      <c r="F2007" t="str">
        <f t="shared" si="157"/>
        <v>Megumi Ogata</v>
      </c>
      <c r="G2007" t="s">
        <v>10453</v>
      </c>
      <c r="H2007" t="s">
        <v>172</v>
      </c>
      <c r="I2007" t="str">
        <f t="shared" si="158"/>
        <v>Japan</v>
      </c>
      <c r="J2007" t="str">
        <f>TRIM(Table1[[#This Row],[Oldest Country]])</f>
        <v>Japan</v>
      </c>
      <c r="K2007" s="17">
        <v>43714</v>
      </c>
      <c r="L2007" s="17" t="str">
        <f t="shared" si="156"/>
        <v>Fri</v>
      </c>
      <c r="M2007" s="17">
        <v>1998</v>
      </c>
      <c r="N2007" t="s">
        <v>8</v>
      </c>
      <c r="O2007" t="s">
        <v>930</v>
      </c>
      <c r="P2007" t="s">
        <v>174</v>
      </c>
      <c r="Q2007" t="s">
        <v>10454</v>
      </c>
      <c r="R2007" t="str">
        <f t="shared" si="159"/>
        <v>Action &amp; Adventure</v>
      </c>
    </row>
    <row r="2008" spans="1:18" x14ac:dyDescent="0.2">
      <c r="A2008" t="s">
        <v>10455</v>
      </c>
      <c r="B2008" t="s">
        <v>1</v>
      </c>
      <c r="C2008" t="str">
        <f t="shared" si="155"/>
        <v>The End of Evangelion</v>
      </c>
      <c r="D2008" t="s">
        <v>10456</v>
      </c>
      <c r="E2008" t="s">
        <v>10457</v>
      </c>
      <c r="F2008" t="str">
        <f t="shared" si="157"/>
        <v>Megumi Ogata</v>
      </c>
      <c r="G2008" t="s">
        <v>10458</v>
      </c>
      <c r="H2008" t="s">
        <v>172</v>
      </c>
      <c r="I2008" t="str">
        <f t="shared" si="158"/>
        <v>Japan</v>
      </c>
      <c r="J2008" t="str">
        <f>TRIM(Table1[[#This Row],[Oldest Country]])</f>
        <v>Japan</v>
      </c>
      <c r="K2008" s="17">
        <v>43715</v>
      </c>
      <c r="L2008" s="17" t="str">
        <f t="shared" si="156"/>
        <v>Sat</v>
      </c>
      <c r="M2008" s="17">
        <v>1997</v>
      </c>
      <c r="N2008" t="s">
        <v>8</v>
      </c>
      <c r="O2008" t="s">
        <v>265</v>
      </c>
      <c r="P2008" t="s">
        <v>174</v>
      </c>
      <c r="Q2008" t="s">
        <v>10459</v>
      </c>
      <c r="R2008" t="str">
        <f t="shared" si="159"/>
        <v>Action &amp; Adventure</v>
      </c>
    </row>
    <row r="2009" spans="1:18" x14ac:dyDescent="0.2">
      <c r="A2009" t="s">
        <v>10460</v>
      </c>
      <c r="B2009" t="s">
        <v>1</v>
      </c>
      <c r="C2009" t="str">
        <f t="shared" si="155"/>
        <v>Rakkhosh</v>
      </c>
      <c r="D2009" t="s">
        <v>10461</v>
      </c>
      <c r="E2009" t="s">
        <v>10462</v>
      </c>
      <c r="F2009" t="str">
        <f t="shared" si="157"/>
        <v>Sanjay Mishra</v>
      </c>
      <c r="G2009" t="s">
        <v>10463</v>
      </c>
      <c r="H2009" t="s">
        <v>14</v>
      </c>
      <c r="I2009" t="str">
        <f t="shared" si="158"/>
        <v>India</v>
      </c>
      <c r="J2009" t="str">
        <f>TRIM(Table1[[#This Row],[Oldest Country]])</f>
        <v>India</v>
      </c>
      <c r="K2009" s="17">
        <v>43716</v>
      </c>
      <c r="L2009" s="17" t="str">
        <f t="shared" si="156"/>
        <v>Sun</v>
      </c>
      <c r="M2009" s="17">
        <v>2019</v>
      </c>
      <c r="N2009" t="s">
        <v>8</v>
      </c>
      <c r="O2009" t="s">
        <v>133</v>
      </c>
      <c r="P2009" t="s">
        <v>916</v>
      </c>
      <c r="Q2009" t="s">
        <v>10464</v>
      </c>
      <c r="R2009" t="str">
        <f t="shared" si="159"/>
        <v>Horror Movies</v>
      </c>
    </row>
    <row r="2010" spans="1:18" x14ac:dyDescent="0.2">
      <c r="A2010" t="s">
        <v>10465</v>
      </c>
      <c r="B2010" t="s">
        <v>1</v>
      </c>
      <c r="C2010" t="str">
        <f t="shared" si="155"/>
        <v>The Wolf's Call</v>
      </c>
      <c r="D2010" t="s">
        <v>10466</v>
      </c>
      <c r="E2010" t="s">
        <v>10467</v>
      </c>
      <c r="F2010" t="str">
        <f t="shared" si="157"/>
        <v>Fran√ßois Civil</v>
      </c>
      <c r="G2010" t="s">
        <v>10468</v>
      </c>
      <c r="H2010" t="s">
        <v>275</v>
      </c>
      <c r="I2010" t="str">
        <f t="shared" si="158"/>
        <v>France</v>
      </c>
      <c r="J2010" t="str">
        <f>TRIM(Table1[[#This Row],[Oldest Country]])</f>
        <v>France</v>
      </c>
      <c r="K2010" s="17">
        <v>43717</v>
      </c>
      <c r="L2010" s="17" t="str">
        <f t="shared" si="156"/>
        <v>Mon</v>
      </c>
      <c r="M2010" s="17">
        <v>2019</v>
      </c>
      <c r="N2010" t="s">
        <v>33</v>
      </c>
      <c r="O2010" t="s">
        <v>133</v>
      </c>
      <c r="P2010" t="s">
        <v>109</v>
      </c>
      <c r="Q2010" t="s">
        <v>10469</v>
      </c>
      <c r="R2010" t="str">
        <f t="shared" si="159"/>
        <v>Dramas</v>
      </c>
    </row>
    <row r="2011" spans="1:18" x14ac:dyDescent="0.2">
      <c r="A2011" t="s">
        <v>10470</v>
      </c>
      <c r="B2011" t="s">
        <v>1</v>
      </c>
      <c r="C2011" t="str">
        <f t="shared" si="155"/>
        <v>Beats</v>
      </c>
      <c r="D2011" t="s">
        <v>10471</v>
      </c>
      <c r="E2011" t="s">
        <v>7838</v>
      </c>
      <c r="F2011" t="str">
        <f t="shared" si="157"/>
        <v>Khalil Everage</v>
      </c>
      <c r="G2011" t="s">
        <v>10472</v>
      </c>
      <c r="H2011" t="s">
        <v>2</v>
      </c>
      <c r="I2011" t="str">
        <f t="shared" si="158"/>
        <v>United States</v>
      </c>
      <c r="J2011" t="str">
        <f>TRIM(Table1[[#This Row],[Oldest Country]])</f>
        <v>United States</v>
      </c>
      <c r="K2011" s="17">
        <v>43718</v>
      </c>
      <c r="L2011" s="17" t="str">
        <f t="shared" si="156"/>
        <v>Tue</v>
      </c>
      <c r="M2011" s="17">
        <v>2019</v>
      </c>
      <c r="N2011" t="s">
        <v>8</v>
      </c>
      <c r="O2011" t="s">
        <v>108</v>
      </c>
      <c r="P2011" t="s">
        <v>7999</v>
      </c>
      <c r="Q2011" t="s">
        <v>10473</v>
      </c>
      <c r="R2011" t="str">
        <f t="shared" si="159"/>
        <v>Dramas</v>
      </c>
    </row>
    <row r="2012" spans="1:18" x14ac:dyDescent="0.2">
      <c r="A2012" t="s">
        <v>10474</v>
      </c>
      <c r="B2012" t="s">
        <v>1</v>
      </c>
      <c r="C2012" t="str">
        <f t="shared" si="155"/>
        <v>Adam Devine</v>
      </c>
      <c r="D2012" t="s">
        <v>10475</v>
      </c>
      <c r="E2012" t="s">
        <v>7812</v>
      </c>
      <c r="F2012" t="str">
        <f t="shared" si="157"/>
        <v>Adam Devine</v>
      </c>
      <c r="G2012" t="s">
        <v>10476</v>
      </c>
      <c r="H2012" t="s">
        <v>2</v>
      </c>
      <c r="I2012" t="str">
        <f t="shared" si="158"/>
        <v>United States</v>
      </c>
      <c r="J2012" t="str">
        <f>TRIM(Table1[[#This Row],[Oldest Country]])</f>
        <v>United States</v>
      </c>
      <c r="K2012" s="17">
        <v>43719</v>
      </c>
      <c r="L2012" s="17" t="str">
        <f t="shared" si="156"/>
        <v>Wed</v>
      </c>
      <c r="M2012" s="17">
        <v>2019</v>
      </c>
      <c r="N2012" t="s">
        <v>8</v>
      </c>
      <c r="O2012" t="s">
        <v>858</v>
      </c>
      <c r="P2012" t="s">
        <v>851</v>
      </c>
      <c r="Q2012" t="s">
        <v>10477</v>
      </c>
      <c r="R2012" t="str">
        <f t="shared" si="159"/>
        <v>Stand-Up Comedy</v>
      </c>
    </row>
    <row r="2013" spans="1:18" x14ac:dyDescent="0.2">
      <c r="A2013" t="s">
        <v>10478</v>
      </c>
      <c r="B2013" t="s">
        <v>1</v>
      </c>
      <c r="C2013" t="str">
        <f t="shared" si="155"/>
        <v>Cop Car</v>
      </c>
      <c r="D2013" t="s">
        <v>10479</v>
      </c>
      <c r="E2013" t="s">
        <v>10480</v>
      </c>
      <c r="F2013" t="str">
        <f t="shared" si="157"/>
        <v>Kevin Bacon</v>
      </c>
      <c r="G2013" t="s">
        <v>10481</v>
      </c>
      <c r="H2013" t="s">
        <v>2</v>
      </c>
      <c r="I2013" t="str">
        <f t="shared" si="158"/>
        <v>United States</v>
      </c>
      <c r="J2013" t="str">
        <f>TRIM(Table1[[#This Row],[Oldest Country]])</f>
        <v>United States</v>
      </c>
      <c r="K2013" s="17">
        <v>43720</v>
      </c>
      <c r="L2013" s="17" t="str">
        <f t="shared" si="156"/>
        <v>Thu</v>
      </c>
      <c r="M2013" s="17">
        <v>2015</v>
      </c>
      <c r="N2013" t="s">
        <v>154</v>
      </c>
      <c r="O2013" t="s">
        <v>183</v>
      </c>
      <c r="P2013" t="s">
        <v>61</v>
      </c>
      <c r="Q2013" t="s">
        <v>10482</v>
      </c>
      <c r="R2013" t="str">
        <f t="shared" si="159"/>
        <v>Thrillers</v>
      </c>
    </row>
    <row r="2014" spans="1:18" x14ac:dyDescent="0.2">
      <c r="A2014" t="s">
        <v>10483</v>
      </c>
      <c r="B2014" t="s">
        <v>1</v>
      </c>
      <c r="C2014" t="str">
        <f t="shared" si="155"/>
        <v>Right Here Right Now</v>
      </c>
      <c r="D2014" t="s">
        <v>10484</v>
      </c>
      <c r="E2014" t="s">
        <v>10485</v>
      </c>
      <c r="F2014" t="str">
        <f t="shared" si="157"/>
        <v>Niklas Bruhn</v>
      </c>
      <c r="G2014" t="s">
        <v>10486</v>
      </c>
      <c r="H2014" t="s">
        <v>1188</v>
      </c>
      <c r="I2014" t="str">
        <f t="shared" si="158"/>
        <v>Germany</v>
      </c>
      <c r="J2014" t="str">
        <f>TRIM(Table1[[#This Row],[Oldest Country]])</f>
        <v>Germany</v>
      </c>
      <c r="K2014" s="17">
        <v>43721</v>
      </c>
      <c r="L2014" s="17" t="str">
        <f t="shared" si="156"/>
        <v>Fri</v>
      </c>
      <c r="M2014" s="17">
        <v>2018</v>
      </c>
      <c r="N2014" t="s">
        <v>8</v>
      </c>
      <c r="O2014" t="s">
        <v>18</v>
      </c>
      <c r="P2014" t="s">
        <v>337</v>
      </c>
      <c r="Q2014" t="s">
        <v>10487</v>
      </c>
      <c r="R2014" t="str">
        <f t="shared" si="159"/>
        <v>Comedies</v>
      </c>
    </row>
    <row r="2015" spans="1:18" x14ac:dyDescent="0.2">
      <c r="A2015" t="s">
        <v>10488</v>
      </c>
      <c r="B2015" t="s">
        <v>1</v>
      </c>
      <c r="C2015" t="str">
        <f t="shared" si="155"/>
        <v>Luckee</v>
      </c>
      <c r="D2015" t="s">
        <v>10489</v>
      </c>
      <c r="E2015" t="s">
        <v>10490</v>
      </c>
      <c r="F2015" t="str">
        <f t="shared" si="157"/>
        <v>Abhay Mahajan</v>
      </c>
      <c r="G2015" t="s">
        <v>10491</v>
      </c>
      <c r="H2015" t="s">
        <v>14</v>
      </c>
      <c r="I2015" t="str">
        <f t="shared" si="158"/>
        <v>India</v>
      </c>
      <c r="J2015" t="str">
        <f>TRIM(Table1[[#This Row],[Oldest Country]])</f>
        <v>India</v>
      </c>
      <c r="K2015" s="17">
        <v>43722</v>
      </c>
      <c r="L2015" s="17" t="str">
        <f t="shared" si="156"/>
        <v>Sat</v>
      </c>
      <c r="M2015" s="17">
        <v>2019</v>
      </c>
      <c r="N2015" t="s">
        <v>33</v>
      </c>
      <c r="O2015" t="s">
        <v>236</v>
      </c>
      <c r="P2015" t="s">
        <v>75</v>
      </c>
      <c r="Q2015" t="s">
        <v>10492</v>
      </c>
      <c r="R2015" t="str">
        <f t="shared" si="159"/>
        <v>Comedies</v>
      </c>
    </row>
    <row r="2016" spans="1:18" x14ac:dyDescent="0.2">
      <c r="A2016" t="s">
        <v>10493</v>
      </c>
      <c r="B2016" t="s">
        <v>1</v>
      </c>
      <c r="C2016" t="str">
        <f t="shared" si="155"/>
        <v>Pihu</v>
      </c>
      <c r="D2016" t="s">
        <v>10494</v>
      </c>
      <c r="E2016" t="s">
        <v>10495</v>
      </c>
      <c r="F2016" t="str">
        <f t="shared" si="157"/>
        <v>Pihu Myra Vishwakarma</v>
      </c>
      <c r="G2016" t="s">
        <v>10496</v>
      </c>
      <c r="H2016" t="s">
        <v>14</v>
      </c>
      <c r="I2016" t="str">
        <f t="shared" si="158"/>
        <v>India</v>
      </c>
      <c r="J2016" t="str">
        <f>TRIM(Table1[[#This Row],[Oldest Country]])</f>
        <v>India</v>
      </c>
      <c r="K2016" s="17">
        <v>43723</v>
      </c>
      <c r="L2016" s="17" t="str">
        <f t="shared" si="156"/>
        <v>Sun</v>
      </c>
      <c r="M2016" s="17">
        <v>2018</v>
      </c>
      <c r="N2016" t="s">
        <v>33</v>
      </c>
      <c r="O2016" t="s">
        <v>4</v>
      </c>
      <c r="P2016" t="s">
        <v>26</v>
      </c>
      <c r="Q2016" t="s">
        <v>10497</v>
      </c>
      <c r="R2016" t="str">
        <f t="shared" si="159"/>
        <v>Dramas</v>
      </c>
    </row>
    <row r="2017" spans="1:18" x14ac:dyDescent="0.2">
      <c r="A2017" t="s">
        <v>10498</v>
      </c>
      <c r="B2017" t="s">
        <v>1</v>
      </c>
      <c r="C2017" t="str">
        <f t="shared" si="155"/>
        <v>DJ Cinderella</v>
      </c>
      <c r="D2017" t="s">
        <v>10499</v>
      </c>
      <c r="E2017" t="s">
        <v>52</v>
      </c>
      <c r="F2017" t="str">
        <f t="shared" si="157"/>
        <v>Ma√≠sa Silva</v>
      </c>
      <c r="G2017" t="s">
        <v>10500</v>
      </c>
      <c r="H2017" t="s">
        <v>929</v>
      </c>
      <c r="I2017" t="str">
        <f t="shared" si="158"/>
        <v>Brazil</v>
      </c>
      <c r="J2017" t="str">
        <f>TRIM(Table1[[#This Row],[Oldest Country]])</f>
        <v>Brazil</v>
      </c>
      <c r="K2017" s="17">
        <v>43724</v>
      </c>
      <c r="L2017" s="17" t="str">
        <f t="shared" si="156"/>
        <v>Mon</v>
      </c>
      <c r="M2017" s="17">
        <v>2019</v>
      </c>
      <c r="N2017" t="s">
        <v>53</v>
      </c>
      <c r="O2017" t="s">
        <v>211</v>
      </c>
      <c r="P2017" t="s">
        <v>54</v>
      </c>
      <c r="Q2017" t="s">
        <v>10501</v>
      </c>
      <c r="R2017" t="str">
        <f t="shared" si="159"/>
        <v>Children &amp; Family Movies</v>
      </c>
    </row>
    <row r="2018" spans="1:18" x14ac:dyDescent="0.2">
      <c r="A2018" t="s">
        <v>10502</v>
      </c>
      <c r="B2018" t="s">
        <v>1</v>
      </c>
      <c r="C2018" t="str">
        <f t="shared" si="155"/>
        <v>Murder Mystery</v>
      </c>
      <c r="D2018" t="s">
        <v>10503</v>
      </c>
      <c r="E2018" t="s">
        <v>10504</v>
      </c>
      <c r="F2018" t="str">
        <f t="shared" si="157"/>
        <v>Adam Sandler</v>
      </c>
      <c r="G2018" t="s">
        <v>10505</v>
      </c>
      <c r="H2018" t="s">
        <v>2</v>
      </c>
      <c r="I2018" t="str">
        <f t="shared" si="158"/>
        <v>United States</v>
      </c>
      <c r="J2018" t="str">
        <f>TRIM(Table1[[#This Row],[Oldest Country]])</f>
        <v>United States</v>
      </c>
      <c r="K2018" s="17">
        <v>43725</v>
      </c>
      <c r="L2018" s="17" t="str">
        <f t="shared" si="156"/>
        <v>Tue</v>
      </c>
      <c r="M2018" s="17">
        <v>2019</v>
      </c>
      <c r="N2018" t="s">
        <v>3</v>
      </c>
      <c r="O2018" t="s">
        <v>140</v>
      </c>
      <c r="P2018" t="s">
        <v>86</v>
      </c>
      <c r="Q2018" t="s">
        <v>10506</v>
      </c>
      <c r="R2018" t="str">
        <f t="shared" si="159"/>
        <v>Comedies</v>
      </c>
    </row>
    <row r="2019" spans="1:18" x14ac:dyDescent="0.2">
      <c r="A2019" t="s">
        <v>10507</v>
      </c>
      <c r="B2019" t="s">
        <v>1</v>
      </c>
      <c r="C2019" t="str">
        <f t="shared" si="155"/>
        <v>Oprah Presents When They See Us Now</v>
      </c>
      <c r="D2019" t="s">
        <v>10508</v>
      </c>
      <c r="E2019" t="s">
        <v>10509</v>
      </c>
      <c r="F2019" t="str">
        <f t="shared" si="157"/>
        <v>Oprah Winfrey</v>
      </c>
      <c r="G2019" t="s">
        <v>10510</v>
      </c>
      <c r="H2019" t="s">
        <v>2</v>
      </c>
      <c r="I2019" t="str">
        <f t="shared" si="158"/>
        <v>United States</v>
      </c>
      <c r="J2019" t="str">
        <f>TRIM(Table1[[#This Row],[Oldest Country]])</f>
        <v>United States</v>
      </c>
      <c r="K2019" s="17">
        <v>43726</v>
      </c>
      <c r="L2019" s="17" t="str">
        <f t="shared" si="156"/>
        <v>Wed</v>
      </c>
      <c r="M2019" s="17">
        <v>2019</v>
      </c>
      <c r="N2019" t="s">
        <v>53</v>
      </c>
      <c r="O2019" t="s">
        <v>69</v>
      </c>
      <c r="P2019" t="s">
        <v>5</v>
      </c>
      <c r="Q2019" t="s">
        <v>10511</v>
      </c>
      <c r="R2019" t="str">
        <f t="shared" si="159"/>
        <v>Documentaries</v>
      </c>
    </row>
    <row r="2020" spans="1:18" x14ac:dyDescent="0.2">
      <c r="A2020" t="s">
        <v>10512</v>
      </c>
      <c r="B2020" t="s">
        <v>1</v>
      </c>
      <c r="C2020" t="str">
        <f t="shared" si="155"/>
        <v>The 3rd Eye 2</v>
      </c>
      <c r="D2020" t="s">
        <v>10513</v>
      </c>
      <c r="E2020" t="s">
        <v>10514</v>
      </c>
      <c r="F2020" t="str">
        <f t="shared" si="157"/>
        <v>Jessica Mila</v>
      </c>
      <c r="G2020" t="s">
        <v>10515</v>
      </c>
      <c r="H2020" t="s">
        <v>1308</v>
      </c>
      <c r="I2020" t="str">
        <f t="shared" si="158"/>
        <v>Indonesia</v>
      </c>
      <c r="J2020" t="str">
        <f>TRIM(Table1[[#This Row],[Oldest Country]])</f>
        <v>Indonesia</v>
      </c>
      <c r="K2020" s="17">
        <v>43727</v>
      </c>
      <c r="L2020" s="17" t="str">
        <f t="shared" si="156"/>
        <v>Thu</v>
      </c>
      <c r="M2020" s="17">
        <v>2019</v>
      </c>
      <c r="N2020" t="s">
        <v>8</v>
      </c>
      <c r="O2020" t="s">
        <v>297</v>
      </c>
      <c r="P2020" t="s">
        <v>737</v>
      </c>
      <c r="Q2020" t="s">
        <v>10516</v>
      </c>
      <c r="R2020" t="str">
        <f t="shared" si="159"/>
        <v>Horror Movies</v>
      </c>
    </row>
    <row r="2021" spans="1:18" x14ac:dyDescent="0.2">
      <c r="A2021" t="s">
        <v>10517</v>
      </c>
      <c r="B2021" t="s">
        <v>1</v>
      </c>
      <c r="C2021" t="str">
        <f t="shared" si="155"/>
        <v>Jo Koy</v>
      </c>
      <c r="D2021" t="s">
        <v>10518</v>
      </c>
      <c r="E2021" t="s">
        <v>8652</v>
      </c>
      <c r="F2021" t="str">
        <f t="shared" si="157"/>
        <v>Jo Koy</v>
      </c>
      <c r="G2021" t="s">
        <v>256</v>
      </c>
      <c r="H2021" t="s">
        <v>2</v>
      </c>
      <c r="I2021" t="str">
        <f t="shared" si="158"/>
        <v>United States</v>
      </c>
      <c r="J2021" t="str">
        <f>TRIM(Table1[[#This Row],[Oldest Country]])</f>
        <v>United States</v>
      </c>
      <c r="K2021" s="17">
        <v>43728</v>
      </c>
      <c r="L2021" s="17" t="str">
        <f t="shared" si="156"/>
        <v>Fri</v>
      </c>
      <c r="M2021" s="17">
        <v>2019</v>
      </c>
      <c r="N2021" t="s">
        <v>8</v>
      </c>
      <c r="O2021" t="s">
        <v>1982</v>
      </c>
      <c r="P2021" t="s">
        <v>851</v>
      </c>
      <c r="Q2021" t="s">
        <v>10519</v>
      </c>
      <c r="R2021" t="str">
        <f t="shared" si="159"/>
        <v>Stand-Up Comedy</v>
      </c>
    </row>
    <row r="2022" spans="1:18" x14ac:dyDescent="0.2">
      <c r="A2022" t="s">
        <v>10520</v>
      </c>
      <c r="B2022" t="s">
        <v>1</v>
      </c>
      <c r="C2022" t="str">
        <f t="shared" si="155"/>
        <v>Rolling Thunder Revue</v>
      </c>
      <c r="D2022" t="s">
        <v>10521</v>
      </c>
      <c r="E2022" t="s">
        <v>3766</v>
      </c>
      <c r="F2022" t="str">
        <f t="shared" si="157"/>
        <v>Bob Dylan</v>
      </c>
      <c r="G2022" t="s">
        <v>10522</v>
      </c>
      <c r="H2022" t="s">
        <v>2</v>
      </c>
      <c r="I2022" t="str">
        <f t="shared" si="158"/>
        <v>United States</v>
      </c>
      <c r="J2022" t="str">
        <f>TRIM(Table1[[#This Row],[Oldest Country]])</f>
        <v>United States</v>
      </c>
      <c r="K2022" s="17">
        <v>43729</v>
      </c>
      <c r="L2022" s="17" t="str">
        <f t="shared" si="156"/>
        <v>Sat</v>
      </c>
      <c r="M2022" s="17">
        <v>2019</v>
      </c>
      <c r="N2022" t="s">
        <v>8</v>
      </c>
      <c r="O2022" t="s">
        <v>392</v>
      </c>
      <c r="P2022" t="s">
        <v>291</v>
      </c>
      <c r="Q2022" t="s">
        <v>10523</v>
      </c>
      <c r="R2022" t="str">
        <f t="shared" si="159"/>
        <v>Documentaries</v>
      </c>
    </row>
    <row r="2023" spans="1:18" x14ac:dyDescent="0.2">
      <c r="A2023" t="s">
        <v>10524</v>
      </c>
      <c r="B2023" t="s">
        <v>1</v>
      </c>
      <c r="C2023" t="str">
        <f t="shared" si="155"/>
        <v>Belmonte</v>
      </c>
      <c r="D2023" t="s">
        <v>10525</v>
      </c>
      <c r="E2023" t="s">
        <v>10526</v>
      </c>
      <c r="F2023" t="str">
        <f t="shared" si="157"/>
        <v>Gonzalo Delgado</v>
      </c>
      <c r="G2023" t="s">
        <v>10527</v>
      </c>
      <c r="H2023" t="s">
        <v>10528</v>
      </c>
      <c r="I2023" t="str">
        <f t="shared" si="158"/>
        <v>Uruguay</v>
      </c>
      <c r="J2023" t="str">
        <f>TRIM(Table1[[#This Row],[Oldest Country]])</f>
        <v>Uruguay</v>
      </c>
      <c r="K2023" s="17">
        <v>43730</v>
      </c>
      <c r="L2023" s="17" t="str">
        <f t="shared" si="156"/>
        <v>Sun</v>
      </c>
      <c r="M2023" s="17">
        <v>2018</v>
      </c>
      <c r="N2023" t="s">
        <v>8</v>
      </c>
      <c r="O2023" t="s">
        <v>1230</v>
      </c>
      <c r="P2023" t="s">
        <v>26</v>
      </c>
      <c r="Q2023" t="s">
        <v>10529</v>
      </c>
      <c r="R2023" t="str">
        <f t="shared" si="159"/>
        <v>Dramas</v>
      </c>
    </row>
    <row r="2024" spans="1:18" x14ac:dyDescent="0.2">
      <c r="A2024" t="s">
        <v>10530</v>
      </c>
      <c r="B2024" t="s">
        <v>1</v>
      </c>
      <c r="C2024" t="str">
        <f t="shared" si="155"/>
        <v>Elisa &amp; Marcela</v>
      </c>
      <c r="D2024" t="s">
        <v>10531</v>
      </c>
      <c r="E2024" t="s">
        <v>10532</v>
      </c>
      <c r="F2024" t="str">
        <f t="shared" si="157"/>
        <v>Natalia de Molina</v>
      </c>
      <c r="G2024" t="s">
        <v>10533</v>
      </c>
      <c r="H2024" t="s">
        <v>312</v>
      </c>
      <c r="I2024" t="str">
        <f t="shared" si="158"/>
        <v>Spain</v>
      </c>
      <c r="J2024" t="str">
        <f>TRIM(Table1[[#This Row],[Oldest Country]])</f>
        <v>Spain</v>
      </c>
      <c r="K2024" s="17">
        <v>43731</v>
      </c>
      <c r="L2024" s="17" t="str">
        <f t="shared" si="156"/>
        <v>Mon</v>
      </c>
      <c r="M2024" s="17">
        <v>2019</v>
      </c>
      <c r="N2024" t="s">
        <v>8</v>
      </c>
      <c r="O2024" t="s">
        <v>315</v>
      </c>
      <c r="P2024" t="s">
        <v>2179</v>
      </c>
      <c r="Q2024" t="s">
        <v>10534</v>
      </c>
      <c r="R2024" t="str">
        <f t="shared" si="159"/>
        <v>Dramas</v>
      </c>
    </row>
    <row r="2025" spans="1:18" x14ac:dyDescent="0.2">
      <c r="A2025" t="s">
        <v>10535</v>
      </c>
      <c r="B2025" t="s">
        <v>1</v>
      </c>
      <c r="C2025" t="str">
        <f t="shared" si="155"/>
        <v>I Am Mother</v>
      </c>
      <c r="D2025" t="s">
        <v>10536</v>
      </c>
      <c r="E2025" t="s">
        <v>10537</v>
      </c>
      <c r="F2025" t="str">
        <f t="shared" si="157"/>
        <v>Clara Rugaard</v>
      </c>
      <c r="G2025" t="s">
        <v>10538</v>
      </c>
      <c r="H2025" t="s">
        <v>77</v>
      </c>
      <c r="I2025" t="str">
        <f t="shared" si="158"/>
        <v>Australia</v>
      </c>
      <c r="J2025" t="str">
        <f>TRIM(Table1[[#This Row],[Oldest Country]])</f>
        <v>Australia</v>
      </c>
      <c r="K2025" s="17">
        <v>43732</v>
      </c>
      <c r="L2025" s="17" t="str">
        <f t="shared" si="156"/>
        <v>Tue</v>
      </c>
      <c r="M2025" s="17">
        <v>2019</v>
      </c>
      <c r="N2025" t="s">
        <v>53</v>
      </c>
      <c r="O2025" t="s">
        <v>336</v>
      </c>
      <c r="P2025" t="s">
        <v>7374</v>
      </c>
      <c r="Q2025" t="s">
        <v>10539</v>
      </c>
      <c r="R2025" t="str">
        <f t="shared" si="159"/>
        <v>International Movies</v>
      </c>
    </row>
    <row r="2026" spans="1:18" x14ac:dyDescent="0.2">
      <c r="A2026" t="s">
        <v>10540</v>
      </c>
      <c r="B2026" t="s">
        <v>1</v>
      </c>
      <c r="C2026" t="str">
        <f t="shared" si="155"/>
        <v>Luka Chuppi</v>
      </c>
      <c r="D2026" t="s">
        <v>10541</v>
      </c>
      <c r="E2026" t="s">
        <v>1189</v>
      </c>
      <c r="F2026" t="str">
        <f t="shared" si="157"/>
        <v>Kartik Aaryan</v>
      </c>
      <c r="G2026" t="s">
        <v>10542</v>
      </c>
      <c r="H2026" t="s">
        <v>14</v>
      </c>
      <c r="I2026" t="str">
        <f t="shared" si="158"/>
        <v>India</v>
      </c>
      <c r="J2026" t="str">
        <f>TRIM(Table1[[#This Row],[Oldest Country]])</f>
        <v>India</v>
      </c>
      <c r="K2026" s="17">
        <v>43733</v>
      </c>
      <c r="L2026" s="17" t="str">
        <f t="shared" si="156"/>
        <v>Wed</v>
      </c>
      <c r="M2026" s="17">
        <v>2019</v>
      </c>
      <c r="N2026" t="s">
        <v>53</v>
      </c>
      <c r="O2026" t="s">
        <v>25</v>
      </c>
      <c r="P2026" t="s">
        <v>75</v>
      </c>
      <c r="Q2026" t="s">
        <v>10543</v>
      </c>
      <c r="R2026" t="str">
        <f t="shared" si="159"/>
        <v>Comedies</v>
      </c>
    </row>
    <row r="2027" spans="1:18" x14ac:dyDescent="0.2">
      <c r="A2027" t="s">
        <v>10544</v>
      </c>
      <c r="B2027" t="s">
        <v>1</v>
      </c>
      <c r="C2027" t="str">
        <f t="shared" si="155"/>
        <v>Pachamama</v>
      </c>
      <c r="D2027" t="s">
        <v>10545</v>
      </c>
      <c r="E2027" t="s">
        <v>10546</v>
      </c>
      <c r="F2027" t="str">
        <f t="shared" si="157"/>
        <v>Adam Moussamih</v>
      </c>
      <c r="G2027" t="s">
        <v>10547</v>
      </c>
      <c r="H2027" t="s">
        <v>10548</v>
      </c>
      <c r="I2027" t="str">
        <f t="shared" si="158"/>
        <v>France</v>
      </c>
      <c r="J2027" t="str">
        <f>TRIM(Table1[[#This Row],[Oldest Country]])</f>
        <v>France</v>
      </c>
      <c r="K2027" s="17">
        <v>43734</v>
      </c>
      <c r="L2027" s="17" t="str">
        <f t="shared" si="156"/>
        <v>Thu</v>
      </c>
      <c r="M2027" s="17">
        <v>2019</v>
      </c>
      <c r="N2027" t="s">
        <v>17</v>
      </c>
      <c r="O2027" t="s">
        <v>2511</v>
      </c>
      <c r="P2027" t="s">
        <v>19</v>
      </c>
      <c r="Q2027" t="s">
        <v>10549</v>
      </c>
      <c r="R2027" t="str">
        <f t="shared" si="159"/>
        <v>Children &amp; Family Movies</v>
      </c>
    </row>
    <row r="2028" spans="1:18" x14ac:dyDescent="0.2">
      <c r="A2028" t="s">
        <v>10550</v>
      </c>
      <c r="B2028" t="s">
        <v>1</v>
      </c>
      <c r="C2028" t="str">
        <f t="shared" si="155"/>
        <v>Rock My Heart</v>
      </c>
      <c r="D2028" t="s">
        <v>10551</v>
      </c>
      <c r="E2028" t="s">
        <v>10552</v>
      </c>
      <c r="F2028" t="str">
        <f t="shared" si="157"/>
        <v>Lena Klenke</v>
      </c>
      <c r="G2028" t="s">
        <v>10553</v>
      </c>
      <c r="H2028" t="s">
        <v>1188</v>
      </c>
      <c r="I2028" t="str">
        <f t="shared" si="158"/>
        <v>Germany</v>
      </c>
      <c r="J2028" t="str">
        <f>TRIM(Table1[[#This Row],[Oldest Country]])</f>
        <v>Germany</v>
      </c>
      <c r="K2028" s="17">
        <v>43735</v>
      </c>
      <c r="L2028" s="17" t="str">
        <f t="shared" si="156"/>
        <v>Fri</v>
      </c>
      <c r="M2028" s="17">
        <v>2019</v>
      </c>
      <c r="N2028" t="s">
        <v>53</v>
      </c>
      <c r="O2028" t="s">
        <v>108</v>
      </c>
      <c r="P2028" t="s">
        <v>1328</v>
      </c>
      <c r="Q2028" t="s">
        <v>10554</v>
      </c>
      <c r="R2028" t="str">
        <f t="shared" si="159"/>
        <v>Children &amp; Family Movies</v>
      </c>
    </row>
    <row r="2029" spans="1:18" x14ac:dyDescent="0.2">
      <c r="A2029" t="s">
        <v>10555</v>
      </c>
      <c r="B2029" t="s">
        <v>1</v>
      </c>
      <c r="C2029" t="str">
        <f t="shared" si="155"/>
        <v>Stree</v>
      </c>
      <c r="D2029" t="s">
        <v>10556</v>
      </c>
      <c r="E2029" t="s">
        <v>10557</v>
      </c>
      <c r="F2029" t="str">
        <f t="shared" si="157"/>
        <v>Rajkummar Rao</v>
      </c>
      <c r="G2029" t="s">
        <v>10558</v>
      </c>
      <c r="H2029" t="s">
        <v>14</v>
      </c>
      <c r="I2029" t="str">
        <f t="shared" si="158"/>
        <v>India</v>
      </c>
      <c r="J2029" t="str">
        <f>TRIM(Table1[[#This Row],[Oldest Country]])</f>
        <v>India</v>
      </c>
      <c r="K2029" s="17">
        <v>43736</v>
      </c>
      <c r="L2029" s="17" t="str">
        <f t="shared" si="156"/>
        <v>Sat</v>
      </c>
      <c r="M2029" s="17">
        <v>2018</v>
      </c>
      <c r="N2029" t="s">
        <v>8</v>
      </c>
      <c r="O2029" t="s">
        <v>49</v>
      </c>
      <c r="P2029" t="s">
        <v>10559</v>
      </c>
      <c r="Q2029" t="s">
        <v>10560</v>
      </c>
      <c r="R2029" t="str">
        <f t="shared" si="159"/>
        <v>Comedies</v>
      </c>
    </row>
    <row r="2030" spans="1:18" x14ac:dyDescent="0.2">
      <c r="A2030" t="s">
        <v>10561</v>
      </c>
      <c r="B2030" t="s">
        <v>1</v>
      </c>
      <c r="C2030" t="str">
        <f t="shared" si="155"/>
        <v>The Black Godfather</v>
      </c>
      <c r="D2030" t="s">
        <v>10562</v>
      </c>
      <c r="E2030" t="s">
        <v>450</v>
      </c>
      <c r="F2030" t="str">
        <f t="shared" si="157"/>
        <v>Clarence Avant</v>
      </c>
      <c r="G2030" t="s">
        <v>10563</v>
      </c>
      <c r="H2030" t="s">
        <v>2</v>
      </c>
      <c r="I2030" t="str">
        <f t="shared" si="158"/>
        <v>United States</v>
      </c>
      <c r="J2030" t="str">
        <f>TRIM(Table1[[#This Row],[Oldest Country]])</f>
        <v>United States</v>
      </c>
      <c r="K2030" s="17">
        <v>43737</v>
      </c>
      <c r="L2030" s="17" t="str">
        <f t="shared" si="156"/>
        <v>Sun</v>
      </c>
      <c r="M2030" s="17">
        <v>2019</v>
      </c>
      <c r="N2030" t="s">
        <v>8</v>
      </c>
      <c r="O2030" t="s">
        <v>349</v>
      </c>
      <c r="P2030" t="s">
        <v>291</v>
      </c>
      <c r="Q2030" t="s">
        <v>10564</v>
      </c>
      <c r="R2030" t="str">
        <f t="shared" si="159"/>
        <v>Documentaries</v>
      </c>
    </row>
    <row r="2031" spans="1:18" x14ac:dyDescent="0.2">
      <c r="A2031" t="s">
        <v>10565</v>
      </c>
      <c r="B2031" t="s">
        <v>1</v>
      </c>
      <c r="C2031" t="str">
        <f t="shared" si="155"/>
        <v>Alles ist gut</v>
      </c>
      <c r="D2031" t="s">
        <v>10566</v>
      </c>
      <c r="E2031" t="s">
        <v>10567</v>
      </c>
      <c r="F2031" t="str">
        <f t="shared" si="157"/>
        <v>Aenne Schwarz</v>
      </c>
      <c r="G2031" t="s">
        <v>10568</v>
      </c>
      <c r="H2031" t="s">
        <v>1188</v>
      </c>
      <c r="I2031" t="str">
        <f t="shared" si="158"/>
        <v>Germany</v>
      </c>
      <c r="J2031" t="str">
        <f>TRIM(Table1[[#This Row],[Oldest Country]])</f>
        <v>Germany</v>
      </c>
      <c r="K2031" s="17">
        <v>43738</v>
      </c>
      <c r="L2031" s="17" t="str">
        <f t="shared" si="156"/>
        <v>Mon</v>
      </c>
      <c r="M2031" s="17">
        <v>2019</v>
      </c>
      <c r="N2031" t="s">
        <v>8</v>
      </c>
      <c r="O2031" t="s">
        <v>4</v>
      </c>
      <c r="P2031" t="s">
        <v>50</v>
      </c>
      <c r="Q2031" t="s">
        <v>10569</v>
      </c>
      <c r="R2031" t="str">
        <f t="shared" si="159"/>
        <v>Dramas</v>
      </c>
    </row>
    <row r="2032" spans="1:18" x14ac:dyDescent="0.2">
      <c r="A2032" t="s">
        <v>10570</v>
      </c>
      <c r="B2032" t="s">
        <v>1</v>
      </c>
      <c r="C2032" t="str">
        <f t="shared" si="155"/>
        <v>A Silent Voice</v>
      </c>
      <c r="D2032" t="s">
        <v>10571</v>
      </c>
      <c r="E2032" t="s">
        <v>9450</v>
      </c>
      <c r="F2032" t="str">
        <f t="shared" si="157"/>
        <v>Miyu Irino</v>
      </c>
      <c r="G2032" t="s">
        <v>10572</v>
      </c>
      <c r="H2032" t="s">
        <v>172</v>
      </c>
      <c r="I2032" t="str">
        <f t="shared" si="158"/>
        <v>Japan</v>
      </c>
      <c r="J2032" t="str">
        <f>TRIM(Table1[[#This Row],[Oldest Country]])</f>
        <v>Japan</v>
      </c>
      <c r="K2032" s="17">
        <v>43739</v>
      </c>
      <c r="L2032" s="17" t="str">
        <f t="shared" si="156"/>
        <v>Tue</v>
      </c>
      <c r="M2032" s="17">
        <v>2016</v>
      </c>
      <c r="N2032" t="s">
        <v>33</v>
      </c>
      <c r="O2032" t="s">
        <v>1100</v>
      </c>
      <c r="P2032" t="s">
        <v>5890</v>
      </c>
      <c r="Q2032" t="s">
        <v>10573</v>
      </c>
      <c r="R2032" t="str">
        <f t="shared" si="159"/>
        <v>Anime Features</v>
      </c>
    </row>
    <row r="2033" spans="1:18" x14ac:dyDescent="0.2">
      <c r="A2033" t="s">
        <v>10574</v>
      </c>
      <c r="B2033" t="s">
        <v>1</v>
      </c>
      <c r="C2033" t="str">
        <f t="shared" si="155"/>
        <v>Cosmos Laundromat</v>
      </c>
      <c r="D2033" t="s">
        <v>10575</v>
      </c>
      <c r="E2033" t="s">
        <v>10576</v>
      </c>
      <c r="F2033" t="str">
        <f t="shared" si="157"/>
        <v>Pierre Bokma</v>
      </c>
      <c r="G2033" t="s">
        <v>10577</v>
      </c>
      <c r="H2033" t="s">
        <v>1964</v>
      </c>
      <c r="I2033" t="str">
        <f t="shared" si="158"/>
        <v>Netherlands</v>
      </c>
      <c r="J2033" t="str">
        <f>TRIM(Table1[[#This Row],[Oldest Country]])</f>
        <v>Netherlands</v>
      </c>
      <c r="K2033" s="17">
        <v>43740</v>
      </c>
      <c r="L2033" s="17" t="str">
        <f t="shared" si="156"/>
        <v>Wed</v>
      </c>
      <c r="M2033" s="17">
        <v>2015</v>
      </c>
      <c r="N2033" t="s">
        <v>8</v>
      </c>
      <c r="O2033" t="s">
        <v>1818</v>
      </c>
      <c r="P2033" t="s">
        <v>2559</v>
      </c>
      <c r="Q2033" t="s">
        <v>10578</v>
      </c>
      <c r="R2033" t="str">
        <f t="shared" si="159"/>
        <v>Dramas</v>
      </c>
    </row>
    <row r="2034" spans="1:18" x14ac:dyDescent="0.2">
      <c r="A2034" t="s">
        <v>10579</v>
      </c>
      <c r="B2034" t="s">
        <v>1</v>
      </c>
      <c r="C2034" t="str">
        <f t="shared" si="155"/>
        <v>Miranda Sings Live‚Ä¶Your Welcome</v>
      </c>
      <c r="D2034" t="s">
        <v>10580</v>
      </c>
      <c r="E2034" t="s">
        <v>7228</v>
      </c>
      <c r="F2034" t="str">
        <f t="shared" si="157"/>
        <v>Colleen Ballinger</v>
      </c>
      <c r="G2034" t="s">
        <v>10581</v>
      </c>
      <c r="H2034" t="s">
        <v>2</v>
      </c>
      <c r="I2034" t="str">
        <f t="shared" si="158"/>
        <v>United States</v>
      </c>
      <c r="J2034" t="str">
        <f>TRIM(Table1[[#This Row],[Oldest Country]])</f>
        <v>United States</v>
      </c>
      <c r="K2034" s="17">
        <v>43741</v>
      </c>
      <c r="L2034" s="17" t="str">
        <f t="shared" si="156"/>
        <v>Thu</v>
      </c>
      <c r="M2034" s="17">
        <v>2019</v>
      </c>
      <c r="N2034" t="s">
        <v>33</v>
      </c>
      <c r="O2034" t="s">
        <v>1229</v>
      </c>
      <c r="P2034" t="s">
        <v>851</v>
      </c>
      <c r="Q2034" t="s">
        <v>10582</v>
      </c>
      <c r="R2034" t="str">
        <f t="shared" si="159"/>
        <v>Stand-Up Comedy</v>
      </c>
    </row>
    <row r="2035" spans="1:18" x14ac:dyDescent="0.2">
      <c r="A2035" t="s">
        <v>10583</v>
      </c>
      <c r="B2035" t="s">
        <v>1</v>
      </c>
      <c r="C2035" t="str">
        <f t="shared" si="155"/>
        <v>Krutant</v>
      </c>
      <c r="D2035" t="s">
        <v>10584</v>
      </c>
      <c r="E2035" t="s">
        <v>10585</v>
      </c>
      <c r="F2035" t="str">
        <f t="shared" si="157"/>
        <v>Suyog Rajendra Gorhe</v>
      </c>
      <c r="G2035" t="s">
        <v>10586</v>
      </c>
      <c r="H2035" t="s">
        <v>14</v>
      </c>
      <c r="I2035" t="str">
        <f t="shared" si="158"/>
        <v>India</v>
      </c>
      <c r="J2035" t="str">
        <f>TRIM(Table1[[#This Row],[Oldest Country]])</f>
        <v>India</v>
      </c>
      <c r="K2035" s="17">
        <v>43742</v>
      </c>
      <c r="L2035" s="17" t="str">
        <f t="shared" si="156"/>
        <v>Fri</v>
      </c>
      <c r="M2035" s="17">
        <v>2019</v>
      </c>
      <c r="N2035" t="s">
        <v>33</v>
      </c>
      <c r="O2035" t="s">
        <v>336</v>
      </c>
      <c r="P2035" t="s">
        <v>50</v>
      </c>
      <c r="Q2035" t="s">
        <v>10587</v>
      </c>
      <c r="R2035" t="str">
        <f t="shared" si="159"/>
        <v>Dramas</v>
      </c>
    </row>
    <row r="2036" spans="1:18" x14ac:dyDescent="0.2">
      <c r="A2036" t="s">
        <v>10588</v>
      </c>
      <c r="B2036" t="s">
        <v>1</v>
      </c>
      <c r="C2036" t="str">
        <f t="shared" si="155"/>
        <v>III Smoking Barrels</v>
      </c>
      <c r="D2036" t="s">
        <v>10589</v>
      </c>
      <c r="E2036" t="s">
        <v>10590</v>
      </c>
      <c r="F2036" t="str">
        <f t="shared" si="157"/>
        <v>Subrat Dutta</v>
      </c>
      <c r="G2036" t="s">
        <v>10591</v>
      </c>
      <c r="H2036" t="s">
        <v>14</v>
      </c>
      <c r="I2036" t="str">
        <f t="shared" si="158"/>
        <v>India</v>
      </c>
      <c r="J2036" t="str">
        <f>TRIM(Table1[[#This Row],[Oldest Country]])</f>
        <v>India</v>
      </c>
      <c r="K2036" s="17">
        <v>43743</v>
      </c>
      <c r="L2036" s="17" t="str">
        <f t="shared" si="156"/>
        <v>Sat</v>
      </c>
      <c r="M2036" s="17">
        <v>2017</v>
      </c>
      <c r="N2036" t="s">
        <v>8</v>
      </c>
      <c r="O2036" t="s">
        <v>303</v>
      </c>
      <c r="P2036" t="s">
        <v>26</v>
      </c>
      <c r="Q2036" t="s">
        <v>10592</v>
      </c>
      <c r="R2036" t="str">
        <f t="shared" si="159"/>
        <v>Dramas</v>
      </c>
    </row>
    <row r="2037" spans="1:18" x14ac:dyDescent="0.2">
      <c r="A2037" t="s">
        <v>10593</v>
      </c>
      <c r="B2037" t="s">
        <v>1</v>
      </c>
      <c r="C2037" t="str">
        <f t="shared" si="155"/>
        <v>Oh, Ramona!</v>
      </c>
      <c r="D2037" t="s">
        <v>10594</v>
      </c>
      <c r="E2037" t="s">
        <v>1774</v>
      </c>
      <c r="F2037" t="str">
        <f t="shared" si="157"/>
        <v>Bogdan Iancu</v>
      </c>
      <c r="G2037" t="s">
        <v>10595</v>
      </c>
      <c r="H2037" t="s">
        <v>1776</v>
      </c>
      <c r="I2037" t="str">
        <f t="shared" si="158"/>
        <v>Romania</v>
      </c>
      <c r="J2037" t="str">
        <f>TRIM(Table1[[#This Row],[Oldest Country]])</f>
        <v>Romania</v>
      </c>
      <c r="K2037" s="17">
        <v>43744</v>
      </c>
      <c r="L2037" s="17" t="str">
        <f t="shared" si="156"/>
        <v>Sun</v>
      </c>
      <c r="M2037" s="17">
        <v>2019</v>
      </c>
      <c r="N2037" t="s">
        <v>8</v>
      </c>
      <c r="O2037" t="s">
        <v>482</v>
      </c>
      <c r="P2037" t="s">
        <v>66</v>
      </c>
      <c r="Q2037" t="s">
        <v>10596</v>
      </c>
      <c r="R2037" t="str">
        <f t="shared" si="159"/>
        <v>Comedies</v>
      </c>
    </row>
    <row r="2038" spans="1:18" x14ac:dyDescent="0.2">
      <c r="A2038" t="s">
        <v>10597</v>
      </c>
      <c r="B2038" t="s">
        <v>1</v>
      </c>
      <c r="C2038" t="str">
        <f t="shared" si="155"/>
        <v>We Are Legends</v>
      </c>
      <c r="D2038" t="s">
        <v>10598</v>
      </c>
      <c r="E2038" t="s">
        <v>10599</v>
      </c>
      <c r="F2038" t="str">
        <f t="shared" si="157"/>
        <v>Lam Yiu-sing</v>
      </c>
      <c r="G2038" t="s">
        <v>10600</v>
      </c>
      <c r="H2038" t="s">
        <v>519</v>
      </c>
      <c r="I2038" t="str">
        <f t="shared" si="158"/>
        <v>Hong Kong</v>
      </c>
      <c r="J2038" t="str">
        <f>TRIM(Table1[[#This Row],[Oldest Country]])</f>
        <v>Hong Kong</v>
      </c>
      <c r="K2038" s="17">
        <v>43745</v>
      </c>
      <c r="L2038" s="17" t="str">
        <f t="shared" si="156"/>
        <v>Mon</v>
      </c>
      <c r="M2038" s="17">
        <v>2019</v>
      </c>
      <c r="N2038" t="s">
        <v>33</v>
      </c>
      <c r="O2038" t="s">
        <v>482</v>
      </c>
      <c r="P2038" t="s">
        <v>10601</v>
      </c>
      <c r="Q2038" t="s">
        <v>10602</v>
      </c>
      <c r="R2038" t="str">
        <f t="shared" si="159"/>
        <v>Action &amp; Adventure</v>
      </c>
    </row>
    <row r="2039" spans="1:18" x14ac:dyDescent="0.2">
      <c r="A2039" t="s">
        <v>10603</v>
      </c>
      <c r="B2039" t="s">
        <v>1</v>
      </c>
      <c r="C2039" t="str">
        <f t="shared" si="155"/>
        <v>Chopsticks</v>
      </c>
      <c r="D2039" t="s">
        <v>10604</v>
      </c>
      <c r="E2039" t="s">
        <v>656</v>
      </c>
      <c r="F2039" t="str">
        <f t="shared" si="157"/>
        <v>Abhay Deol</v>
      </c>
      <c r="G2039" t="s">
        <v>10605</v>
      </c>
      <c r="H2039" t="s">
        <v>14</v>
      </c>
      <c r="I2039" t="str">
        <f t="shared" si="158"/>
        <v>India</v>
      </c>
      <c r="J2039" t="str">
        <f>TRIM(Table1[[#This Row],[Oldest Country]])</f>
        <v>India</v>
      </c>
      <c r="K2039" s="17">
        <v>43616</v>
      </c>
      <c r="L2039" s="17" t="str">
        <f t="shared" si="156"/>
        <v>Fri</v>
      </c>
      <c r="M2039" s="17">
        <v>2019</v>
      </c>
      <c r="N2039" t="s">
        <v>8</v>
      </c>
      <c r="O2039" t="s">
        <v>495</v>
      </c>
      <c r="P2039" t="s">
        <v>337</v>
      </c>
      <c r="Q2039" t="s">
        <v>10606</v>
      </c>
      <c r="R2039" t="str">
        <f t="shared" si="159"/>
        <v>Comedies</v>
      </c>
    </row>
    <row r="2040" spans="1:18" x14ac:dyDescent="0.2">
      <c r="A2040" t="s">
        <v>10607</v>
      </c>
      <c r="B2040" t="s">
        <v>1</v>
      </c>
      <c r="C2040" t="str">
        <f t="shared" si="155"/>
        <v>Mere Pyare Prime Minister</v>
      </c>
      <c r="D2040" t="s">
        <v>10608</v>
      </c>
      <c r="E2040" t="s">
        <v>10609</v>
      </c>
      <c r="F2040" t="str">
        <f t="shared" si="157"/>
        <v>Anjali Patil</v>
      </c>
      <c r="G2040" t="s">
        <v>10610</v>
      </c>
      <c r="H2040" t="s">
        <v>14</v>
      </c>
      <c r="I2040" t="str">
        <f t="shared" si="158"/>
        <v>India</v>
      </c>
      <c r="J2040" t="str">
        <f>TRIM(Table1[[#This Row],[Oldest Country]])</f>
        <v>India</v>
      </c>
      <c r="K2040" s="17">
        <v>43616</v>
      </c>
      <c r="L2040" s="17" t="str">
        <f t="shared" si="156"/>
        <v>Fri</v>
      </c>
      <c r="M2040" s="17">
        <v>2019</v>
      </c>
      <c r="N2040" t="s">
        <v>8</v>
      </c>
      <c r="O2040" t="s">
        <v>85</v>
      </c>
      <c r="P2040" t="s">
        <v>50</v>
      </c>
      <c r="Q2040" t="s">
        <v>10611</v>
      </c>
      <c r="R2040" t="str">
        <f t="shared" si="159"/>
        <v>Dramas</v>
      </c>
    </row>
    <row r="2041" spans="1:18" x14ac:dyDescent="0.2">
      <c r="A2041" t="s">
        <v>10612</v>
      </c>
      <c r="B2041" t="s">
        <v>1</v>
      </c>
      <c r="C2041" t="str">
        <f t="shared" si="155"/>
        <v>Pegasus</v>
      </c>
      <c r="D2041" t="s">
        <v>10613</v>
      </c>
      <c r="E2041" t="s">
        <v>10614</v>
      </c>
      <c r="F2041" t="str">
        <f t="shared" si="157"/>
        <v>Shen Teng</v>
      </c>
      <c r="G2041" t="s">
        <v>10615</v>
      </c>
      <c r="H2041" t="s">
        <v>1734</v>
      </c>
      <c r="I2041" t="str">
        <f t="shared" si="158"/>
        <v>China</v>
      </c>
      <c r="J2041" t="str">
        <f>TRIM(Table1[[#This Row],[Oldest Country]])</f>
        <v>China</v>
      </c>
      <c r="K2041" s="17">
        <v>43616</v>
      </c>
      <c r="L2041" s="17" t="str">
        <f t="shared" si="156"/>
        <v>Fri</v>
      </c>
      <c r="M2041" s="17">
        <v>2019</v>
      </c>
      <c r="N2041" t="s">
        <v>8</v>
      </c>
      <c r="O2041" t="s">
        <v>140</v>
      </c>
      <c r="P2041" t="s">
        <v>250</v>
      </c>
      <c r="Q2041" t="s">
        <v>10616</v>
      </c>
      <c r="R2041" t="str">
        <f t="shared" si="159"/>
        <v>Comedies</v>
      </c>
    </row>
    <row r="2042" spans="1:18" x14ac:dyDescent="0.2">
      <c r="A2042" t="s">
        <v>10617</v>
      </c>
      <c r="B2042" t="s">
        <v>1</v>
      </c>
      <c r="C2042" t="str">
        <f t="shared" si="155"/>
        <v>Svaha</v>
      </c>
      <c r="D2042" t="s">
        <v>10618</v>
      </c>
      <c r="E2042" t="s">
        <v>10619</v>
      </c>
      <c r="F2042" t="str">
        <f t="shared" si="157"/>
        <v>Lee Jung-jae</v>
      </c>
      <c r="G2042" t="s">
        <v>10620</v>
      </c>
      <c r="H2042" t="s">
        <v>298</v>
      </c>
      <c r="I2042" t="str">
        <f t="shared" si="158"/>
        <v>South Korea</v>
      </c>
      <c r="J2042" t="str">
        <f>TRIM(Table1[[#This Row],[Oldest Country]])</f>
        <v>South Korea</v>
      </c>
      <c r="K2042" s="17">
        <v>43615</v>
      </c>
      <c r="L2042" s="17" t="str">
        <f t="shared" si="156"/>
        <v>Thu</v>
      </c>
      <c r="M2042" s="17">
        <v>2019</v>
      </c>
      <c r="N2042" t="s">
        <v>8</v>
      </c>
      <c r="O2042" t="s">
        <v>1210</v>
      </c>
      <c r="P2042" t="s">
        <v>266</v>
      </c>
      <c r="Q2042" t="s">
        <v>10621</v>
      </c>
      <c r="R2042" t="str">
        <f t="shared" si="159"/>
        <v>International Movies</v>
      </c>
    </row>
    <row r="2043" spans="1:18" x14ac:dyDescent="0.2">
      <c r="A2043" t="s">
        <v>10622</v>
      </c>
      <c r="B2043" t="s">
        <v>1</v>
      </c>
      <c r="C2043" t="str">
        <f t="shared" si="155"/>
        <v>Joy</v>
      </c>
      <c r="D2043" t="s">
        <v>10623</v>
      </c>
      <c r="E2043" t="s">
        <v>10624</v>
      </c>
      <c r="F2043" t="str">
        <f t="shared" si="157"/>
        <v>Anwulika Alphonsus</v>
      </c>
      <c r="G2043" t="s">
        <v>10625</v>
      </c>
      <c r="H2043" t="s">
        <v>2360</v>
      </c>
      <c r="I2043" t="str">
        <f t="shared" si="158"/>
        <v>Austria</v>
      </c>
      <c r="J2043" t="str">
        <f>TRIM(Table1[[#This Row],[Oldest Country]])</f>
        <v>Austria</v>
      </c>
      <c r="K2043" s="17">
        <v>43609</v>
      </c>
      <c r="L2043" s="17" t="str">
        <f t="shared" si="156"/>
        <v>Fri</v>
      </c>
      <c r="M2043" s="17">
        <v>2019</v>
      </c>
      <c r="N2043" t="s">
        <v>8</v>
      </c>
      <c r="O2043" t="s">
        <v>495</v>
      </c>
      <c r="P2043" t="s">
        <v>26</v>
      </c>
      <c r="Q2043" t="s">
        <v>10626</v>
      </c>
      <c r="R2043" t="str">
        <f t="shared" si="159"/>
        <v>Dramas</v>
      </c>
    </row>
    <row r="2044" spans="1:18" x14ac:dyDescent="0.2">
      <c r="A2044" t="s">
        <v>10627</v>
      </c>
      <c r="B2044" t="s">
        <v>1</v>
      </c>
      <c r="C2044" t="str">
        <f t="shared" si="155"/>
        <v>Rim of the World</v>
      </c>
      <c r="D2044" t="s">
        <v>10628</v>
      </c>
      <c r="E2044" t="s">
        <v>1496</v>
      </c>
      <c r="F2044" t="str">
        <f t="shared" si="157"/>
        <v>Jack Gore</v>
      </c>
      <c r="G2044" t="s">
        <v>10629</v>
      </c>
      <c r="H2044" t="s">
        <v>2</v>
      </c>
      <c r="I2044" t="str">
        <f t="shared" si="158"/>
        <v>United States</v>
      </c>
      <c r="J2044" t="str">
        <f>TRIM(Table1[[#This Row],[Oldest Country]])</f>
        <v>United States</v>
      </c>
      <c r="K2044" s="17">
        <v>43609</v>
      </c>
      <c r="L2044" s="17" t="str">
        <f t="shared" si="156"/>
        <v>Fri</v>
      </c>
      <c r="M2044" s="17">
        <v>2019</v>
      </c>
      <c r="N2044" t="s">
        <v>33</v>
      </c>
      <c r="O2044" t="s">
        <v>173</v>
      </c>
      <c r="P2044" t="s">
        <v>10630</v>
      </c>
      <c r="Q2044" t="s">
        <v>10631</v>
      </c>
      <c r="R2044" t="str">
        <f t="shared" si="159"/>
        <v>Action &amp; Adventure</v>
      </c>
    </row>
    <row r="2045" spans="1:18" x14ac:dyDescent="0.2">
      <c r="A2045" t="s">
        <v>10632</v>
      </c>
      <c r="B2045" t="s">
        <v>1</v>
      </c>
      <c r="C2045" t="str">
        <f t="shared" si="155"/>
        <v>The Perfection</v>
      </c>
      <c r="D2045" t="s">
        <v>10633</v>
      </c>
      <c r="E2045" t="s">
        <v>10634</v>
      </c>
      <c r="F2045" t="str">
        <f t="shared" si="157"/>
        <v>Allison Williams</v>
      </c>
      <c r="G2045" t="s">
        <v>10635</v>
      </c>
      <c r="H2045" t="s">
        <v>2</v>
      </c>
      <c r="I2045" t="str">
        <f t="shared" si="158"/>
        <v>United States</v>
      </c>
      <c r="J2045" t="str">
        <f>TRIM(Table1[[#This Row],[Oldest Country]])</f>
        <v>United States</v>
      </c>
      <c r="K2045" s="17">
        <v>43609</v>
      </c>
      <c r="L2045" s="17" t="str">
        <f t="shared" si="156"/>
        <v>Fri</v>
      </c>
      <c r="M2045" s="17">
        <v>2019</v>
      </c>
      <c r="N2045" t="s">
        <v>8</v>
      </c>
      <c r="O2045" t="s">
        <v>18</v>
      </c>
      <c r="P2045" t="s">
        <v>10636</v>
      </c>
      <c r="Q2045" t="s">
        <v>10637</v>
      </c>
      <c r="R2045" t="str">
        <f t="shared" si="159"/>
        <v>Horror Movies</v>
      </c>
    </row>
    <row r="2046" spans="1:18" x14ac:dyDescent="0.2">
      <c r="A2046" t="s">
        <v>10638</v>
      </c>
      <c r="B2046" t="s">
        <v>1</v>
      </c>
      <c r="C2046" t="str">
        <f t="shared" si="155"/>
        <v>The Man Who Feels No Pain</v>
      </c>
      <c r="D2046" t="s">
        <v>10639</v>
      </c>
      <c r="E2046" t="s">
        <v>10640</v>
      </c>
      <c r="F2046" t="str">
        <f t="shared" si="157"/>
        <v>Abhimanyu Dassani</v>
      </c>
      <c r="G2046" t="s">
        <v>10641</v>
      </c>
      <c r="H2046" t="s">
        <v>14</v>
      </c>
      <c r="I2046" t="str">
        <f t="shared" si="158"/>
        <v>India</v>
      </c>
      <c r="J2046" t="str">
        <f>TRIM(Table1[[#This Row],[Oldest Country]])</f>
        <v>India</v>
      </c>
      <c r="K2046" s="17">
        <v>43607</v>
      </c>
      <c r="L2046" s="17" t="str">
        <f t="shared" si="156"/>
        <v>Wed</v>
      </c>
      <c r="M2046" s="17">
        <v>2018</v>
      </c>
      <c r="N2046" t="s">
        <v>33</v>
      </c>
      <c r="O2046" t="s">
        <v>1810</v>
      </c>
      <c r="P2046" t="s">
        <v>658</v>
      </c>
      <c r="Q2046" t="s">
        <v>10642</v>
      </c>
      <c r="R2046" t="str">
        <f t="shared" si="159"/>
        <v>Action &amp; Adventure</v>
      </c>
    </row>
    <row r="2047" spans="1:18" x14ac:dyDescent="0.2">
      <c r="A2047" t="s">
        <v>10643</v>
      </c>
      <c r="B2047" t="s">
        <v>1</v>
      </c>
      <c r="C2047" t="str">
        <f t="shared" si="155"/>
        <v>Wanda Sykes</v>
      </c>
      <c r="D2047" t="s">
        <v>10644</v>
      </c>
      <c r="E2047" t="s">
        <v>9212</v>
      </c>
      <c r="F2047" t="str">
        <f t="shared" si="157"/>
        <v>Wanda Sykes</v>
      </c>
      <c r="G2047" t="s">
        <v>10645</v>
      </c>
      <c r="H2047" t="s">
        <v>2</v>
      </c>
      <c r="I2047" t="str">
        <f t="shared" si="158"/>
        <v>United States</v>
      </c>
      <c r="J2047" t="str">
        <f>TRIM(Table1[[#This Row],[Oldest Country]])</f>
        <v>United States</v>
      </c>
      <c r="K2047" s="17">
        <v>43606</v>
      </c>
      <c r="L2047" s="17" t="str">
        <f t="shared" si="156"/>
        <v>Tue</v>
      </c>
      <c r="M2047" s="17">
        <v>2019</v>
      </c>
      <c r="N2047" t="s">
        <v>8</v>
      </c>
      <c r="O2047" t="s">
        <v>1222</v>
      </c>
      <c r="P2047" t="s">
        <v>851</v>
      </c>
      <c r="Q2047" t="s">
        <v>10646</v>
      </c>
      <c r="R2047" t="str">
        <f t="shared" si="159"/>
        <v>Stand-Up Comedy</v>
      </c>
    </row>
    <row r="2048" spans="1:18" x14ac:dyDescent="0.2">
      <c r="A2048" t="s">
        <v>10648</v>
      </c>
      <c r="B2048" t="s">
        <v>1</v>
      </c>
      <c r="C2048" t="str">
        <f t="shared" si="155"/>
        <v>Maria</v>
      </c>
      <c r="D2048" t="s">
        <v>10649</v>
      </c>
      <c r="E2048" t="s">
        <v>10650</v>
      </c>
      <c r="F2048" t="str">
        <f t="shared" si="157"/>
        <v>Cristine Reyes</v>
      </c>
      <c r="G2048" t="s">
        <v>10651</v>
      </c>
      <c r="H2048" t="s">
        <v>1823</v>
      </c>
      <c r="I2048" t="str">
        <f t="shared" si="158"/>
        <v>Philippines</v>
      </c>
      <c r="J2048" t="str">
        <f>TRIM(Table1[[#This Row],[Oldest Country]])</f>
        <v>Philippines</v>
      </c>
      <c r="K2048" s="17">
        <v>43602</v>
      </c>
      <c r="L2048" s="17" t="str">
        <f t="shared" si="156"/>
        <v>Fri</v>
      </c>
      <c r="M2048" s="17">
        <v>2019</v>
      </c>
      <c r="N2048" t="s">
        <v>8</v>
      </c>
      <c r="O2048" t="s">
        <v>4</v>
      </c>
      <c r="P2048" t="s">
        <v>483</v>
      </c>
      <c r="Q2048" t="s">
        <v>10652</v>
      </c>
      <c r="R2048" t="str">
        <f t="shared" si="159"/>
        <v>Action &amp; Adventure</v>
      </c>
    </row>
    <row r="2049" spans="1:18" x14ac:dyDescent="0.2">
      <c r="A2049" t="s">
        <v>10653</v>
      </c>
      <c r="B2049" t="s">
        <v>1</v>
      </c>
      <c r="C2049" t="str">
        <f t="shared" si="155"/>
        <v>Saverio Raimondo</v>
      </c>
      <c r="D2049" t="s">
        <v>10654</v>
      </c>
      <c r="E2049" t="s">
        <v>10655</v>
      </c>
      <c r="F2049" t="str">
        <f t="shared" si="157"/>
        <v>Saverio Raimondo</v>
      </c>
      <c r="G2049" t="s">
        <v>10656</v>
      </c>
      <c r="H2049" t="s">
        <v>825</v>
      </c>
      <c r="I2049" t="str">
        <f t="shared" si="158"/>
        <v>Italy</v>
      </c>
      <c r="J2049" t="str">
        <f>TRIM(Table1[[#This Row],[Oldest Country]])</f>
        <v>Italy</v>
      </c>
      <c r="K2049" s="17">
        <v>43602</v>
      </c>
      <c r="L2049" s="17" t="str">
        <f t="shared" si="156"/>
        <v>Fri</v>
      </c>
      <c r="M2049" s="17">
        <v>2019</v>
      </c>
      <c r="N2049" t="s">
        <v>8</v>
      </c>
      <c r="O2049" t="s">
        <v>4111</v>
      </c>
      <c r="P2049" t="s">
        <v>851</v>
      </c>
      <c r="Q2049" t="s">
        <v>10657</v>
      </c>
      <c r="R2049" t="str">
        <f t="shared" si="159"/>
        <v>Stand-Up Comedy</v>
      </c>
    </row>
    <row r="2050" spans="1:18" x14ac:dyDescent="0.2">
      <c r="A2050" t="s">
        <v>10658</v>
      </c>
      <c r="B2050" t="s">
        <v>1</v>
      </c>
      <c r="C2050" t="str">
        <f t="shared" ref="C2050:C2113" si="160">IFERROR(LEFT(D2050, FIND(":", D2050)-1), D2050)</f>
        <v>See You Yesterday</v>
      </c>
      <c r="D2050" t="s">
        <v>10659</v>
      </c>
      <c r="E2050" t="s">
        <v>10660</v>
      </c>
      <c r="F2050" t="str">
        <f t="shared" si="157"/>
        <v>Eden Duncan-Smith</v>
      </c>
      <c r="G2050" t="s">
        <v>10661</v>
      </c>
      <c r="H2050" t="s">
        <v>2</v>
      </c>
      <c r="I2050" t="str">
        <f t="shared" si="158"/>
        <v>United States</v>
      </c>
      <c r="J2050" t="str">
        <f>TRIM(Table1[[#This Row],[Oldest Country]])</f>
        <v>United States</v>
      </c>
      <c r="K2050" s="17">
        <v>43602</v>
      </c>
      <c r="L2050" s="17" t="str">
        <f t="shared" ref="L2050:L2113" si="161">TEXT(K:K, "DDD")</f>
        <v>Fri</v>
      </c>
      <c r="M2050" s="17">
        <v>2019</v>
      </c>
      <c r="N2050" t="s">
        <v>8</v>
      </c>
      <c r="O2050" t="s">
        <v>265</v>
      </c>
      <c r="P2050" t="s">
        <v>9927</v>
      </c>
      <c r="Q2050" t="s">
        <v>10662</v>
      </c>
      <c r="R2050" t="str">
        <f t="shared" si="159"/>
        <v>Dramas</v>
      </c>
    </row>
    <row r="2051" spans="1:18" x14ac:dyDescent="0.2">
      <c r="A2051" t="s">
        <v>10663</v>
      </c>
      <c r="B2051" t="s">
        <v>1</v>
      </c>
      <c r="C2051" t="str">
        <f t="shared" si="160"/>
        <v>Good Sam</v>
      </c>
      <c r="D2051" t="s">
        <v>10664</v>
      </c>
      <c r="E2051" t="s">
        <v>10665</v>
      </c>
      <c r="F2051" t="str">
        <f t="shared" ref="F2051:F2114" si="162">IFERROR(LEFT(G2051, FIND(",",G2051)-1),G2051)</f>
        <v>Tiya Sircar</v>
      </c>
      <c r="G2051" t="s">
        <v>10666</v>
      </c>
      <c r="H2051" t="s">
        <v>2</v>
      </c>
      <c r="I2051" t="str">
        <f t="shared" ref="I2051:I2114" si="163">IFERROR(LEFT(H2051, FIND(",", H2051) -1), H2051)</f>
        <v>United States</v>
      </c>
      <c r="J2051" t="str">
        <f>TRIM(Table1[[#This Row],[Oldest Country]])</f>
        <v>United States</v>
      </c>
      <c r="K2051" s="17">
        <v>43601</v>
      </c>
      <c r="L2051" s="17" t="str">
        <f t="shared" si="161"/>
        <v>Thu</v>
      </c>
      <c r="M2051" s="17">
        <v>2019</v>
      </c>
      <c r="N2051" t="s">
        <v>53</v>
      </c>
      <c r="O2051" t="s">
        <v>4</v>
      </c>
      <c r="P2051" t="s">
        <v>310</v>
      </c>
      <c r="Q2051" t="s">
        <v>10667</v>
      </c>
      <c r="R2051" t="str">
        <f t="shared" ref="R2051:R2114" si="164">IFERROR(LEFT(P2051, FIND(",", P2051)-1), P2051)</f>
        <v>Children &amp; Family Movies</v>
      </c>
    </row>
    <row r="2052" spans="1:18" x14ac:dyDescent="0.2">
      <c r="A2052" t="s">
        <v>10668</v>
      </c>
      <c r="B2052" t="s">
        <v>1</v>
      </c>
      <c r="C2052" t="str">
        <f t="shared" si="160"/>
        <v>Jonaki</v>
      </c>
      <c r="D2052" t="s">
        <v>10669</v>
      </c>
      <c r="E2052" t="s">
        <v>10670</v>
      </c>
      <c r="F2052" t="str">
        <f t="shared" si="162"/>
        <v>Lolita Chatterjee</v>
      </c>
      <c r="G2052" t="s">
        <v>10671</v>
      </c>
      <c r="H2052" t="s">
        <v>14</v>
      </c>
      <c r="I2052" t="str">
        <f t="shared" si="163"/>
        <v>India</v>
      </c>
      <c r="J2052" t="str">
        <f>TRIM(Table1[[#This Row],[Oldest Country]])</f>
        <v>India</v>
      </c>
      <c r="K2052" s="17">
        <v>43601</v>
      </c>
      <c r="L2052" s="17" t="str">
        <f t="shared" si="161"/>
        <v>Thu</v>
      </c>
      <c r="M2052" s="17">
        <v>2018</v>
      </c>
      <c r="N2052" t="s">
        <v>8</v>
      </c>
      <c r="O2052" t="s">
        <v>118</v>
      </c>
      <c r="P2052" t="s">
        <v>26</v>
      </c>
      <c r="Q2052" t="s">
        <v>10672</v>
      </c>
      <c r="R2052" t="str">
        <f t="shared" si="164"/>
        <v>Dramas</v>
      </c>
    </row>
    <row r="2053" spans="1:18" x14ac:dyDescent="0.2">
      <c r="A2053" t="s">
        <v>10673</v>
      </c>
      <c r="B2053" t="s">
        <v>1</v>
      </c>
      <c r="C2053" t="str">
        <f t="shared" si="160"/>
        <v>PATRICK (2019)</v>
      </c>
      <c r="D2053" t="s">
        <v>10674</v>
      </c>
      <c r="E2053" t="s">
        <v>10675</v>
      </c>
      <c r="F2053" t="str">
        <f t="shared" si="162"/>
        <v>Beattie Edmondson</v>
      </c>
      <c r="G2053" t="s">
        <v>10676</v>
      </c>
      <c r="H2053" t="s">
        <v>32</v>
      </c>
      <c r="I2053" t="str">
        <f t="shared" si="163"/>
        <v>United Kingdom</v>
      </c>
      <c r="J2053" t="str">
        <f>TRIM(Table1[[#This Row],[Oldest Country]])</f>
        <v>United Kingdom</v>
      </c>
      <c r="K2053" s="17">
        <v>43601</v>
      </c>
      <c r="L2053" s="17" t="str">
        <f t="shared" si="161"/>
        <v>Thu</v>
      </c>
      <c r="M2053" s="17">
        <v>2019</v>
      </c>
      <c r="N2053" t="s">
        <v>53</v>
      </c>
      <c r="O2053" t="s">
        <v>60</v>
      </c>
      <c r="P2053" t="s">
        <v>54</v>
      </c>
      <c r="Q2053" t="s">
        <v>10677</v>
      </c>
      <c r="R2053" t="str">
        <f t="shared" si="164"/>
        <v>Children &amp; Family Movies</v>
      </c>
    </row>
    <row r="2054" spans="1:18" x14ac:dyDescent="0.2">
      <c r="A2054" t="s">
        <v>10678</v>
      </c>
      <c r="B2054" t="s">
        <v>1</v>
      </c>
      <c r="C2054" t="str">
        <f t="shared" si="160"/>
        <v>Hamid</v>
      </c>
      <c r="D2054" t="s">
        <v>10679</v>
      </c>
      <c r="E2054" t="s">
        <v>10680</v>
      </c>
      <c r="F2054" t="str">
        <f t="shared" si="162"/>
        <v>Talha Arshad Reshi</v>
      </c>
      <c r="G2054" t="s">
        <v>10681</v>
      </c>
      <c r="H2054" t="s">
        <v>14</v>
      </c>
      <c r="I2054" t="str">
        <f t="shared" si="163"/>
        <v>India</v>
      </c>
      <c r="J2054" t="str">
        <f>TRIM(Table1[[#This Row],[Oldest Country]])</f>
        <v>India</v>
      </c>
      <c r="K2054" s="17">
        <v>43600</v>
      </c>
      <c r="L2054" s="17" t="str">
        <f t="shared" si="161"/>
        <v>Wed</v>
      </c>
      <c r="M2054" s="17">
        <v>2018</v>
      </c>
      <c r="N2054" t="s">
        <v>8</v>
      </c>
      <c r="O2054" t="s">
        <v>368</v>
      </c>
      <c r="P2054" t="s">
        <v>26</v>
      </c>
      <c r="Q2054" t="s">
        <v>10682</v>
      </c>
      <c r="R2054" t="str">
        <f t="shared" si="164"/>
        <v>Dramas</v>
      </c>
    </row>
    <row r="2055" spans="1:18" x14ac:dyDescent="0.2">
      <c r="A2055" t="s">
        <v>10683</v>
      </c>
      <c r="B2055" t="s">
        <v>1</v>
      </c>
      <c r="C2055" t="str">
        <f t="shared" si="160"/>
        <v>Backdraft 2</v>
      </c>
      <c r="D2055" t="s">
        <v>10684</v>
      </c>
      <c r="E2055" t="s">
        <v>10685</v>
      </c>
      <c r="F2055" t="str">
        <f t="shared" si="162"/>
        <v>Joe Anderson</v>
      </c>
      <c r="G2055" t="s">
        <v>10686</v>
      </c>
      <c r="H2055" t="s">
        <v>2</v>
      </c>
      <c r="I2055" t="str">
        <f t="shared" si="163"/>
        <v>United States</v>
      </c>
      <c r="J2055" t="str">
        <f>TRIM(Table1[[#This Row],[Oldest Country]])</f>
        <v>United States</v>
      </c>
      <c r="K2055" s="17">
        <v>43599</v>
      </c>
      <c r="L2055" s="17" t="str">
        <f t="shared" si="161"/>
        <v>Tue</v>
      </c>
      <c r="M2055" s="17">
        <v>2019</v>
      </c>
      <c r="N2055" t="s">
        <v>154</v>
      </c>
      <c r="O2055" t="s">
        <v>196</v>
      </c>
      <c r="P2055" t="s">
        <v>119</v>
      </c>
      <c r="Q2055" t="s">
        <v>10687</v>
      </c>
      <c r="R2055" t="str">
        <f t="shared" si="164"/>
        <v>Action &amp; Adventure</v>
      </c>
    </row>
    <row r="2056" spans="1:18" x14ac:dyDescent="0.2">
      <c r="A2056" t="s">
        <v>10688</v>
      </c>
      <c r="B2056" t="s">
        <v>1</v>
      </c>
      <c r="C2056" t="str">
        <f t="shared" si="160"/>
        <v>Malibu Rescue</v>
      </c>
      <c r="D2056" t="s">
        <v>10689</v>
      </c>
      <c r="E2056" t="s">
        <v>6149</v>
      </c>
      <c r="F2056" t="str">
        <f t="shared" si="162"/>
        <v>Ricardo Hurtado</v>
      </c>
      <c r="G2056" t="s">
        <v>10690</v>
      </c>
      <c r="H2056" t="s">
        <v>2</v>
      </c>
      <c r="I2056" t="str">
        <f t="shared" si="163"/>
        <v>United States</v>
      </c>
      <c r="J2056" t="str">
        <f>TRIM(Table1[[#This Row],[Oldest Country]])</f>
        <v>United States</v>
      </c>
      <c r="K2056" s="17">
        <v>43598</v>
      </c>
      <c r="L2056" s="17" t="str">
        <f t="shared" si="161"/>
        <v>Mon</v>
      </c>
      <c r="M2056" s="17">
        <v>2019</v>
      </c>
      <c r="N2056" t="s">
        <v>234</v>
      </c>
      <c r="O2056" t="s">
        <v>784</v>
      </c>
      <c r="P2056" t="s">
        <v>54</v>
      </c>
      <c r="Q2056" t="s">
        <v>10691</v>
      </c>
      <c r="R2056" t="str">
        <f t="shared" si="164"/>
        <v>Children &amp; Family Movies</v>
      </c>
    </row>
    <row r="2057" spans="1:18" x14ac:dyDescent="0.2">
      <c r="A2057" t="s">
        <v>10692</v>
      </c>
      <c r="B2057" t="s">
        <v>1</v>
      </c>
      <c r="C2057" t="str">
        <f t="shared" si="160"/>
        <v>Merata</v>
      </c>
      <c r="D2057" t="s">
        <v>10693</v>
      </c>
      <c r="E2057" t="s">
        <v>10694</v>
      </c>
      <c r="F2057" t="str">
        <f t="shared" si="162"/>
        <v>Hepi Mita</v>
      </c>
      <c r="G2057" t="s">
        <v>10694</v>
      </c>
      <c r="H2057" t="s">
        <v>1236</v>
      </c>
      <c r="I2057" t="str">
        <f t="shared" si="163"/>
        <v>New Zealand</v>
      </c>
      <c r="J2057" t="str">
        <f>TRIM(Table1[[#This Row],[Oldest Country]])</f>
        <v>New Zealand</v>
      </c>
      <c r="K2057" s="17">
        <v>43597</v>
      </c>
      <c r="L2057" s="17" t="str">
        <f t="shared" si="161"/>
        <v>Sun</v>
      </c>
      <c r="M2057" s="17">
        <v>2018</v>
      </c>
      <c r="N2057" t="s">
        <v>33</v>
      </c>
      <c r="O2057" t="s">
        <v>183</v>
      </c>
      <c r="P2057" t="s">
        <v>5</v>
      </c>
      <c r="Q2057" t="s">
        <v>10695</v>
      </c>
      <c r="R2057" t="str">
        <f t="shared" si="164"/>
        <v>Documentaries</v>
      </c>
    </row>
    <row r="2058" spans="1:18" x14ac:dyDescent="0.2">
      <c r="A2058" t="s">
        <v>10696</v>
      </c>
      <c r="B2058" t="s">
        <v>1</v>
      </c>
      <c r="C2058" t="str">
        <f t="shared" si="160"/>
        <v>Dry Martina</v>
      </c>
      <c r="D2058" t="s">
        <v>10697</v>
      </c>
      <c r="E2058" t="s">
        <v>10698</v>
      </c>
      <c r="F2058" t="str">
        <f t="shared" si="162"/>
        <v>Antonella Costa</v>
      </c>
      <c r="G2058" t="s">
        <v>10699</v>
      </c>
      <c r="H2058" t="s">
        <v>10700</v>
      </c>
      <c r="I2058" t="str">
        <f t="shared" si="163"/>
        <v>Chile</v>
      </c>
      <c r="J2058" t="str">
        <f>TRIM(Table1[[#This Row],[Oldest Country]])</f>
        <v>Chile</v>
      </c>
      <c r="K2058" s="17">
        <v>43596</v>
      </c>
      <c r="L2058" s="17" t="str">
        <f t="shared" si="161"/>
        <v>Sat</v>
      </c>
      <c r="M2058" s="17">
        <v>2018</v>
      </c>
      <c r="N2058" t="s">
        <v>8</v>
      </c>
      <c r="O2058" t="s">
        <v>188</v>
      </c>
      <c r="P2058" t="s">
        <v>26</v>
      </c>
      <c r="Q2058" t="s">
        <v>10701</v>
      </c>
      <c r="R2058" t="str">
        <f t="shared" si="164"/>
        <v>Dramas</v>
      </c>
    </row>
    <row r="2059" spans="1:18" x14ac:dyDescent="0.2">
      <c r="A2059" t="s">
        <v>10702</v>
      </c>
      <c r="B2059" t="s">
        <v>1</v>
      </c>
      <c r="C2059" t="str">
        <f t="shared" si="160"/>
        <v>Sh√©h√©razade</v>
      </c>
      <c r="D2059" t="s">
        <v>10703</v>
      </c>
      <c r="E2059" t="s">
        <v>10704</v>
      </c>
      <c r="F2059" t="str">
        <f t="shared" si="162"/>
        <v>Dylan Robert</v>
      </c>
      <c r="G2059" t="s">
        <v>10705</v>
      </c>
      <c r="H2059" t="s">
        <v>275</v>
      </c>
      <c r="I2059" t="str">
        <f t="shared" si="163"/>
        <v>France</v>
      </c>
      <c r="J2059" t="str">
        <f>TRIM(Table1[[#This Row],[Oldest Country]])</f>
        <v>France</v>
      </c>
      <c r="K2059" s="17">
        <v>43596</v>
      </c>
      <c r="L2059" s="17" t="str">
        <f t="shared" si="161"/>
        <v>Sat</v>
      </c>
      <c r="M2059" s="17">
        <v>2019</v>
      </c>
      <c r="N2059" t="s">
        <v>8</v>
      </c>
      <c r="O2059" t="s">
        <v>102</v>
      </c>
      <c r="P2059" t="s">
        <v>26</v>
      </c>
      <c r="Q2059" t="s">
        <v>10706</v>
      </c>
      <c r="R2059" t="str">
        <f t="shared" si="164"/>
        <v>Dramas</v>
      </c>
    </row>
    <row r="2060" spans="1:18" x14ac:dyDescent="0.2">
      <c r="A2060" t="s">
        <v>10707</v>
      </c>
      <c r="B2060" t="s">
        <v>1</v>
      </c>
      <c r="C2060" t="str">
        <f t="shared" si="160"/>
        <v>The Great Magician</v>
      </c>
      <c r="D2060" t="s">
        <v>10708</v>
      </c>
      <c r="E2060" t="s">
        <v>10709</v>
      </c>
      <c r="F2060" t="str">
        <f t="shared" si="162"/>
        <v>Tony Leung Chiu Wai</v>
      </c>
      <c r="G2060" t="s">
        <v>10710</v>
      </c>
      <c r="H2060" t="s">
        <v>6305</v>
      </c>
      <c r="I2060" t="str">
        <f t="shared" si="163"/>
        <v>Hong Kong</v>
      </c>
      <c r="J2060" t="str">
        <f>TRIM(Table1[[#This Row],[Oldest Country]])</f>
        <v>Hong Kong</v>
      </c>
      <c r="K2060" s="17">
        <v>43596</v>
      </c>
      <c r="L2060" s="17" t="str">
        <f t="shared" si="161"/>
        <v>Sat</v>
      </c>
      <c r="M2060" s="17">
        <v>2011</v>
      </c>
      <c r="N2060" t="s">
        <v>33</v>
      </c>
      <c r="O2060" t="s">
        <v>303</v>
      </c>
      <c r="P2060" t="s">
        <v>261</v>
      </c>
      <c r="Q2060" t="s">
        <v>10711</v>
      </c>
      <c r="R2060" t="str">
        <f t="shared" si="164"/>
        <v>Action &amp; Adventure</v>
      </c>
    </row>
    <row r="2061" spans="1:18" x14ac:dyDescent="0.2">
      <c r="A2061" t="s">
        <v>10712</v>
      </c>
      <c r="B2061" t="s">
        <v>1</v>
      </c>
      <c r="C2061" t="str">
        <f t="shared" si="160"/>
        <v>In Family I Trust</v>
      </c>
      <c r="D2061" t="s">
        <v>10713</v>
      </c>
      <c r="E2061" t="s">
        <v>10714</v>
      </c>
      <c r="F2061" t="str">
        <f t="shared" si="162"/>
        <v>Clara Lago</v>
      </c>
      <c r="G2061" t="s">
        <v>10715</v>
      </c>
      <c r="H2061" t="s">
        <v>312</v>
      </c>
      <c r="I2061" t="str">
        <f t="shared" si="163"/>
        <v>Spain</v>
      </c>
      <c r="J2061" t="str">
        <f>TRIM(Table1[[#This Row],[Oldest Country]])</f>
        <v>Spain</v>
      </c>
      <c r="K2061" s="17">
        <v>43595</v>
      </c>
      <c r="L2061" s="17" t="str">
        <f t="shared" si="161"/>
        <v>Fri</v>
      </c>
      <c r="M2061" s="17">
        <v>2018</v>
      </c>
      <c r="N2061" t="s">
        <v>8</v>
      </c>
      <c r="O2061" t="s">
        <v>140</v>
      </c>
      <c r="P2061" t="s">
        <v>250</v>
      </c>
      <c r="Q2061" t="s">
        <v>10716</v>
      </c>
      <c r="R2061" t="str">
        <f t="shared" si="164"/>
        <v>Comedies</v>
      </c>
    </row>
    <row r="2062" spans="1:18" x14ac:dyDescent="0.2">
      <c r="A2062" t="s">
        <v>10717</v>
      </c>
      <c r="B2062" t="s">
        <v>1</v>
      </c>
      <c r="C2062" t="str">
        <f t="shared" si="160"/>
        <v>Wine Country</v>
      </c>
      <c r="D2062" t="s">
        <v>10718</v>
      </c>
      <c r="E2062" t="s">
        <v>3441</v>
      </c>
      <c r="F2062" t="str">
        <f t="shared" si="162"/>
        <v>Amy Poehler</v>
      </c>
      <c r="G2062" t="s">
        <v>10719</v>
      </c>
      <c r="H2062" t="s">
        <v>2</v>
      </c>
      <c r="I2062" t="str">
        <f t="shared" si="163"/>
        <v>United States</v>
      </c>
      <c r="J2062" t="str">
        <f>TRIM(Table1[[#This Row],[Oldest Country]])</f>
        <v>United States</v>
      </c>
      <c r="K2062" s="17">
        <v>43595</v>
      </c>
      <c r="L2062" s="17" t="str">
        <f t="shared" si="161"/>
        <v>Fri</v>
      </c>
      <c r="M2062" s="17">
        <v>2019</v>
      </c>
      <c r="N2062" t="s">
        <v>154</v>
      </c>
      <c r="O2062" t="s">
        <v>41</v>
      </c>
      <c r="P2062" t="s">
        <v>86</v>
      </c>
      <c r="Q2062" t="s">
        <v>10720</v>
      </c>
      <c r="R2062" t="str">
        <f t="shared" si="164"/>
        <v>Comedies</v>
      </c>
    </row>
    <row r="2063" spans="1:18" x14ac:dyDescent="0.2">
      <c r="A2063" t="s">
        <v>10721</v>
      </c>
      <c r="B2063" t="s">
        <v>1</v>
      </c>
      <c r="C2063" t="str">
        <f t="shared" si="160"/>
        <v>Gatao 2</v>
      </c>
      <c r="D2063" t="s">
        <v>10722</v>
      </c>
      <c r="E2063" t="s">
        <v>10723</v>
      </c>
      <c r="F2063" t="str">
        <f t="shared" si="162"/>
        <v>Collin Chou</v>
      </c>
      <c r="G2063" t="s">
        <v>10724</v>
      </c>
      <c r="H2063" t="s">
        <v>966</v>
      </c>
      <c r="I2063" t="str">
        <f t="shared" si="163"/>
        <v>Taiwan</v>
      </c>
      <c r="J2063" t="str">
        <f>TRIM(Table1[[#This Row],[Oldest Country]])</f>
        <v>Taiwan</v>
      </c>
      <c r="K2063" s="17">
        <v>43594</v>
      </c>
      <c r="L2063" s="17" t="str">
        <f t="shared" si="161"/>
        <v>Thu</v>
      </c>
      <c r="M2063" s="17">
        <v>2018</v>
      </c>
      <c r="N2063" t="s">
        <v>8</v>
      </c>
      <c r="O2063" t="s">
        <v>1453</v>
      </c>
      <c r="P2063" t="s">
        <v>111</v>
      </c>
      <c r="Q2063" t="s">
        <v>10725</v>
      </c>
      <c r="R2063" t="str">
        <f t="shared" si="164"/>
        <v>Action &amp; Adventure</v>
      </c>
    </row>
    <row r="2064" spans="1:18" x14ac:dyDescent="0.2">
      <c r="A2064" t="s">
        <v>10726</v>
      </c>
      <c r="B2064" t="s">
        <v>1</v>
      </c>
      <c r="C2064" t="str">
        <f t="shared" si="160"/>
        <v>The Wandering Earth</v>
      </c>
      <c r="D2064" t="s">
        <v>10727</v>
      </c>
      <c r="E2064" t="s">
        <v>10728</v>
      </c>
      <c r="F2064" t="str">
        <f t="shared" si="162"/>
        <v>Jing Wu</v>
      </c>
      <c r="G2064" t="s">
        <v>10729</v>
      </c>
      <c r="H2064" t="s">
        <v>1734</v>
      </c>
      <c r="I2064" t="str">
        <f t="shared" si="163"/>
        <v>China</v>
      </c>
      <c r="J2064" t="str">
        <f>TRIM(Table1[[#This Row],[Oldest Country]])</f>
        <v>China</v>
      </c>
      <c r="K2064" s="17">
        <v>43591</v>
      </c>
      <c r="L2064" s="17" t="str">
        <f t="shared" si="161"/>
        <v>Mon</v>
      </c>
      <c r="M2064" s="17">
        <v>2019</v>
      </c>
      <c r="N2064" t="s">
        <v>8</v>
      </c>
      <c r="O2064" t="s">
        <v>25</v>
      </c>
      <c r="P2064" t="s">
        <v>7368</v>
      </c>
      <c r="Q2064" t="s">
        <v>10730</v>
      </c>
      <c r="R2064" t="str">
        <f t="shared" si="164"/>
        <v>International Movies</v>
      </c>
    </row>
    <row r="2065" spans="1:18" x14ac:dyDescent="0.2">
      <c r="A2065" t="s">
        <v>10731</v>
      </c>
      <c r="B2065" t="s">
        <v>6</v>
      </c>
      <c r="C2065" t="str">
        <f t="shared" si="160"/>
        <v>Crime Diaries</v>
      </c>
      <c r="D2065" t="s">
        <v>10732</v>
      </c>
      <c r="E2065" t="s">
        <v>10733</v>
      </c>
      <c r="F2065" t="str">
        <f t="shared" si="162"/>
        <v>Sebasti√°n Osorio</v>
      </c>
      <c r="G2065" t="s">
        <v>10734</v>
      </c>
      <c r="H2065" t="s">
        <v>59</v>
      </c>
      <c r="I2065" t="str">
        <f t="shared" si="163"/>
        <v>Mexico</v>
      </c>
      <c r="J2065" t="str">
        <f>TRIM(Table1[[#This Row],[Oldest Country]])</f>
        <v>Mexico</v>
      </c>
      <c r="K2065" s="17">
        <v>43588</v>
      </c>
      <c r="L2065" s="17" t="str">
        <f t="shared" si="161"/>
        <v>Fri</v>
      </c>
      <c r="M2065" s="17">
        <v>2019</v>
      </c>
      <c r="N2065" t="s">
        <v>8</v>
      </c>
      <c r="O2065" t="s">
        <v>12</v>
      </c>
      <c r="P2065" t="s">
        <v>313</v>
      </c>
      <c r="Q2065" t="s">
        <v>10735</v>
      </c>
      <c r="R2065" t="str">
        <f t="shared" si="164"/>
        <v>Crime TV Shows</v>
      </c>
    </row>
    <row r="2066" spans="1:18" x14ac:dyDescent="0.2">
      <c r="A2066" t="s">
        <v>10736</v>
      </c>
      <c r="B2066" t="s">
        <v>1</v>
      </c>
      <c r="C2066" t="str">
        <f t="shared" si="160"/>
        <v>Despite Everything</v>
      </c>
      <c r="D2066" t="s">
        <v>10737</v>
      </c>
      <c r="E2066" t="s">
        <v>10738</v>
      </c>
      <c r="F2066" t="str">
        <f t="shared" si="162"/>
        <v>Blanca Su√°rez</v>
      </c>
      <c r="G2066" t="s">
        <v>10739</v>
      </c>
      <c r="H2066" t="s">
        <v>312</v>
      </c>
      <c r="I2066" t="str">
        <f t="shared" si="163"/>
        <v>Spain</v>
      </c>
      <c r="J2066" t="str">
        <f>TRIM(Table1[[#This Row],[Oldest Country]])</f>
        <v>Spain</v>
      </c>
      <c r="K2066" s="17">
        <v>43588</v>
      </c>
      <c r="L2066" s="17" t="str">
        <f t="shared" si="161"/>
        <v>Fri</v>
      </c>
      <c r="M2066" s="17">
        <v>2019</v>
      </c>
      <c r="N2066" t="s">
        <v>8</v>
      </c>
      <c r="O2066" t="s">
        <v>2917</v>
      </c>
      <c r="P2066" t="s">
        <v>75</v>
      </c>
      <c r="Q2066" t="s">
        <v>10740</v>
      </c>
      <c r="R2066" t="str">
        <f t="shared" si="164"/>
        <v>Comedies</v>
      </c>
    </row>
    <row r="2067" spans="1:18" x14ac:dyDescent="0.2">
      <c r="A2067" t="s">
        <v>10741</v>
      </c>
      <c r="B2067" t="s">
        <v>1</v>
      </c>
      <c r="C2067" t="str">
        <f t="shared" si="160"/>
        <v>Extremely Wicked, Shockingly Evil and Vile</v>
      </c>
      <c r="D2067" t="s">
        <v>10742</v>
      </c>
      <c r="E2067" t="s">
        <v>3682</v>
      </c>
      <c r="F2067" t="str">
        <f t="shared" si="162"/>
        <v>Zac Efron</v>
      </c>
      <c r="G2067" t="s">
        <v>10743</v>
      </c>
      <c r="H2067" t="s">
        <v>2</v>
      </c>
      <c r="I2067" t="str">
        <f t="shared" si="163"/>
        <v>United States</v>
      </c>
      <c r="J2067" t="str">
        <f>TRIM(Table1[[#This Row],[Oldest Country]])</f>
        <v>United States</v>
      </c>
      <c r="K2067" s="17">
        <v>43588</v>
      </c>
      <c r="L2067" s="17" t="str">
        <f t="shared" si="161"/>
        <v>Fri</v>
      </c>
      <c r="M2067" s="17">
        <v>2019</v>
      </c>
      <c r="N2067" t="s">
        <v>154</v>
      </c>
      <c r="O2067" t="s">
        <v>108</v>
      </c>
      <c r="P2067" t="s">
        <v>652</v>
      </c>
      <c r="Q2067" t="s">
        <v>10744</v>
      </c>
      <c r="R2067" t="str">
        <f t="shared" si="164"/>
        <v>Dramas</v>
      </c>
    </row>
    <row r="2068" spans="1:18" x14ac:dyDescent="0.2">
      <c r="A2068" t="s">
        <v>10745</v>
      </c>
      <c r="B2068" t="s">
        <v>1</v>
      </c>
      <c r="C2068" t="str">
        <f t="shared" si="160"/>
        <v>Jo Pil-ho</v>
      </c>
      <c r="D2068" t="s">
        <v>10746</v>
      </c>
      <c r="E2068" t="s">
        <v>10747</v>
      </c>
      <c r="F2068" t="str">
        <f t="shared" si="162"/>
        <v>Lee Sun-kyun</v>
      </c>
      <c r="G2068" t="s">
        <v>10748</v>
      </c>
      <c r="H2068" t="s">
        <v>298</v>
      </c>
      <c r="I2068" t="str">
        <f t="shared" si="163"/>
        <v>South Korea</v>
      </c>
      <c r="J2068" t="str">
        <f>TRIM(Table1[[#This Row],[Oldest Country]])</f>
        <v>South Korea</v>
      </c>
      <c r="K2068" s="17">
        <v>43588</v>
      </c>
      <c r="L2068" s="17" t="str">
        <f t="shared" si="161"/>
        <v>Fri</v>
      </c>
      <c r="M2068" s="17">
        <v>2018</v>
      </c>
      <c r="N2068" t="s">
        <v>8</v>
      </c>
      <c r="O2068" t="s">
        <v>303</v>
      </c>
      <c r="P2068" t="s">
        <v>109</v>
      </c>
      <c r="Q2068" t="s">
        <v>10749</v>
      </c>
      <c r="R2068" t="str">
        <f t="shared" si="164"/>
        <v>Dramas</v>
      </c>
    </row>
    <row r="2069" spans="1:18" x14ac:dyDescent="0.2">
      <c r="A2069" t="s">
        <v>10750</v>
      </c>
      <c r="B2069" t="s">
        <v>1</v>
      </c>
      <c r="C2069" t="str">
        <f t="shared" si="160"/>
        <v>The Last Summer</v>
      </c>
      <c r="D2069" t="s">
        <v>10751</v>
      </c>
      <c r="E2069" t="s">
        <v>10752</v>
      </c>
      <c r="F2069" t="str">
        <f t="shared" si="162"/>
        <v>K.J. Apa</v>
      </c>
      <c r="G2069" t="s">
        <v>10753</v>
      </c>
      <c r="H2069" t="s">
        <v>2</v>
      </c>
      <c r="I2069" t="str">
        <f t="shared" si="163"/>
        <v>United States</v>
      </c>
      <c r="J2069" t="str">
        <f>TRIM(Table1[[#This Row],[Oldest Country]])</f>
        <v>United States</v>
      </c>
      <c r="K2069" s="17">
        <v>43588</v>
      </c>
      <c r="L2069" s="17" t="str">
        <f t="shared" si="161"/>
        <v>Fri</v>
      </c>
      <c r="M2069" s="17">
        <v>2019</v>
      </c>
      <c r="N2069" t="s">
        <v>33</v>
      </c>
      <c r="O2069" t="s">
        <v>108</v>
      </c>
      <c r="P2069" t="s">
        <v>318</v>
      </c>
      <c r="Q2069" t="s">
        <v>10754</v>
      </c>
      <c r="R2069" t="str">
        <f t="shared" si="164"/>
        <v>Comedies</v>
      </c>
    </row>
    <row r="2070" spans="1:18" x14ac:dyDescent="0.2">
      <c r="A2070" t="s">
        <v>10755</v>
      </c>
      <c r="B2070" t="s">
        <v>1</v>
      </c>
      <c r="C2070" t="str">
        <f t="shared" si="160"/>
        <v>Laatu</v>
      </c>
      <c r="D2070" t="s">
        <v>10756</v>
      </c>
      <c r="E2070" t="s">
        <v>10757</v>
      </c>
      <c r="F2070" t="str">
        <f t="shared" si="162"/>
        <v>Gagan Kokri</v>
      </c>
      <c r="G2070" t="s">
        <v>10758</v>
      </c>
      <c r="H2070" t="s">
        <v>14</v>
      </c>
      <c r="I2070" t="str">
        <f t="shared" si="163"/>
        <v>India</v>
      </c>
      <c r="J2070" t="str">
        <f>TRIM(Table1[[#This Row],[Oldest Country]])</f>
        <v>India</v>
      </c>
      <c r="K2070" s="17">
        <v>43587</v>
      </c>
      <c r="L2070" s="17" t="str">
        <f t="shared" si="161"/>
        <v>Thu</v>
      </c>
      <c r="M2070" s="17">
        <v>2018</v>
      </c>
      <c r="N2070" t="s">
        <v>53</v>
      </c>
      <c r="O2070" t="s">
        <v>133</v>
      </c>
      <c r="P2070" t="s">
        <v>250</v>
      </c>
      <c r="Q2070" t="s">
        <v>10759</v>
      </c>
      <c r="R2070" t="str">
        <f t="shared" si="164"/>
        <v>Comedies</v>
      </c>
    </row>
    <row r="2071" spans="1:18" x14ac:dyDescent="0.2">
      <c r="A2071" t="s">
        <v>10760</v>
      </c>
      <c r="B2071" t="s">
        <v>1</v>
      </c>
      <c r="C2071" t="str">
        <f t="shared" si="160"/>
        <v>Olympus Has Fallen</v>
      </c>
      <c r="D2071" t="s">
        <v>10761</v>
      </c>
      <c r="E2071" t="s">
        <v>161</v>
      </c>
      <c r="F2071" t="str">
        <f t="shared" si="162"/>
        <v>Gerard Butler</v>
      </c>
      <c r="G2071" t="s">
        <v>10762</v>
      </c>
      <c r="H2071" t="s">
        <v>2</v>
      </c>
      <c r="I2071" t="str">
        <f t="shared" si="163"/>
        <v>United States</v>
      </c>
      <c r="J2071" t="str">
        <f>TRIM(Table1[[#This Row],[Oldest Country]])</f>
        <v>United States</v>
      </c>
      <c r="K2071" s="17">
        <v>43587</v>
      </c>
      <c r="L2071" s="17" t="str">
        <f t="shared" si="161"/>
        <v>Thu</v>
      </c>
      <c r="M2071" s="17">
        <v>2013</v>
      </c>
      <c r="N2071" t="s">
        <v>154</v>
      </c>
      <c r="O2071" t="s">
        <v>315</v>
      </c>
      <c r="P2071" t="s">
        <v>156</v>
      </c>
      <c r="Q2071" t="s">
        <v>10763</v>
      </c>
      <c r="R2071" t="str">
        <f t="shared" si="164"/>
        <v>Action &amp; Adventure</v>
      </c>
    </row>
    <row r="2072" spans="1:18" x14ac:dyDescent="0.2">
      <c r="A2072" t="s">
        <v>10764</v>
      </c>
      <c r="B2072" t="s">
        <v>1</v>
      </c>
      <c r="C2072" t="str">
        <f t="shared" si="160"/>
        <v>John &amp; Yoko</v>
      </c>
      <c r="D2072" t="s">
        <v>10765</v>
      </c>
      <c r="E2072" t="s">
        <v>10766</v>
      </c>
      <c r="F2072" t="str">
        <f t="shared" si="162"/>
        <v>John Lennon</v>
      </c>
      <c r="G2072" t="s">
        <v>10767</v>
      </c>
      <c r="H2072" t="s">
        <v>32</v>
      </c>
      <c r="I2072" t="str">
        <f t="shared" si="163"/>
        <v>United Kingdom</v>
      </c>
      <c r="J2072" t="str">
        <f>TRIM(Table1[[#This Row],[Oldest Country]])</f>
        <v>United Kingdom</v>
      </c>
      <c r="K2072" s="17">
        <v>43586</v>
      </c>
      <c r="L2072" s="17" t="str">
        <f t="shared" si="161"/>
        <v>Wed</v>
      </c>
      <c r="M2072" s="17">
        <v>2018</v>
      </c>
      <c r="N2072" t="s">
        <v>8</v>
      </c>
      <c r="O2072" t="s">
        <v>4</v>
      </c>
      <c r="P2072" t="s">
        <v>291</v>
      </c>
      <c r="Q2072" t="s">
        <v>10768</v>
      </c>
      <c r="R2072" t="str">
        <f t="shared" si="164"/>
        <v>Documentaries</v>
      </c>
    </row>
    <row r="2073" spans="1:18" x14ac:dyDescent="0.2">
      <c r="A2073" t="s">
        <v>10769</v>
      </c>
      <c r="B2073" t="s">
        <v>1</v>
      </c>
      <c r="C2073" t="str">
        <f t="shared" si="160"/>
        <v>Knock Down The House</v>
      </c>
      <c r="D2073" t="s">
        <v>10770</v>
      </c>
      <c r="E2073" t="s">
        <v>10771</v>
      </c>
      <c r="F2073" t="str">
        <f t="shared" si="162"/>
        <v>Alexandria Ocasio-Cortez</v>
      </c>
      <c r="G2073" t="s">
        <v>10772</v>
      </c>
      <c r="H2073" t="s">
        <v>2</v>
      </c>
      <c r="I2073" t="str">
        <f t="shared" si="163"/>
        <v>United States</v>
      </c>
      <c r="J2073" t="str">
        <f>TRIM(Table1[[#This Row],[Oldest Country]])</f>
        <v>United States</v>
      </c>
      <c r="K2073" s="17">
        <v>43586</v>
      </c>
      <c r="L2073" s="17" t="str">
        <f t="shared" si="161"/>
        <v>Wed</v>
      </c>
      <c r="M2073" s="17">
        <v>2019</v>
      </c>
      <c r="N2073" t="s">
        <v>17</v>
      </c>
      <c r="O2073" t="s">
        <v>183</v>
      </c>
      <c r="P2073" t="s">
        <v>5</v>
      </c>
      <c r="Q2073" t="s">
        <v>10773</v>
      </c>
      <c r="R2073" t="str">
        <f t="shared" si="164"/>
        <v>Documentaries</v>
      </c>
    </row>
    <row r="2074" spans="1:18" x14ac:dyDescent="0.2">
      <c r="A2074" t="s">
        <v>10774</v>
      </c>
      <c r="B2074" t="s">
        <v>1</v>
      </c>
      <c r="C2074" t="str">
        <f t="shared" si="160"/>
        <v>Munafik 2</v>
      </c>
      <c r="D2074" t="s">
        <v>10775</v>
      </c>
      <c r="E2074" t="s">
        <v>10776</v>
      </c>
      <c r="F2074" t="str">
        <f t="shared" si="162"/>
        <v>Syamsul Yusof</v>
      </c>
      <c r="G2074" t="s">
        <v>10777</v>
      </c>
      <c r="H2074" t="s">
        <v>1416</v>
      </c>
      <c r="I2074" t="str">
        <f t="shared" si="163"/>
        <v>Malaysia</v>
      </c>
      <c r="J2074" t="str">
        <f>TRIM(Table1[[#This Row],[Oldest Country]])</f>
        <v>Malaysia</v>
      </c>
      <c r="K2074" s="17">
        <v>43586</v>
      </c>
      <c r="L2074" s="17" t="str">
        <f t="shared" si="161"/>
        <v>Wed</v>
      </c>
      <c r="M2074" s="17">
        <v>2018</v>
      </c>
      <c r="N2074" t="s">
        <v>8</v>
      </c>
      <c r="O2074" t="s">
        <v>41</v>
      </c>
      <c r="P2074" t="s">
        <v>737</v>
      </c>
      <c r="Q2074" t="s">
        <v>10778</v>
      </c>
      <c r="R2074" t="str">
        <f t="shared" si="164"/>
        <v>Horror Movies</v>
      </c>
    </row>
    <row r="2075" spans="1:18" x14ac:dyDescent="0.2">
      <c r="A2075" t="s">
        <v>10779</v>
      </c>
      <c r="B2075" t="s">
        <v>1</v>
      </c>
      <c r="C2075" t="str">
        <f t="shared" si="160"/>
        <v>Sur Sapata</v>
      </c>
      <c r="D2075" t="s">
        <v>10780</v>
      </c>
      <c r="E2075" t="s">
        <v>10781</v>
      </c>
      <c r="F2075" t="str">
        <f t="shared" si="162"/>
        <v>Upendra Limaye</v>
      </c>
      <c r="G2075" t="s">
        <v>10782</v>
      </c>
      <c r="H2075" t="s">
        <v>14</v>
      </c>
      <c r="I2075" t="str">
        <f t="shared" si="163"/>
        <v>India</v>
      </c>
      <c r="J2075" t="str">
        <f>TRIM(Table1[[#This Row],[Oldest Country]])</f>
        <v>India</v>
      </c>
      <c r="K2075" s="17">
        <v>43586</v>
      </c>
      <c r="L2075" s="17" t="str">
        <f t="shared" si="161"/>
        <v>Wed</v>
      </c>
      <c r="M2075" s="17">
        <v>2019</v>
      </c>
      <c r="N2075" t="s">
        <v>33</v>
      </c>
      <c r="O2075" t="s">
        <v>804</v>
      </c>
      <c r="P2075" t="s">
        <v>250</v>
      </c>
      <c r="Q2075" t="s">
        <v>10783</v>
      </c>
      <c r="R2075" t="str">
        <f t="shared" si="164"/>
        <v>Comedies</v>
      </c>
    </row>
    <row r="2076" spans="1:18" x14ac:dyDescent="0.2">
      <c r="A2076" t="s">
        <v>10784</v>
      </c>
      <c r="B2076" t="s">
        <v>1</v>
      </c>
      <c r="C2076" t="str">
        <f t="shared" si="160"/>
        <v>A Home with A View</v>
      </c>
      <c r="D2076" t="s">
        <v>10785</v>
      </c>
      <c r="E2076" t="s">
        <v>10786</v>
      </c>
      <c r="F2076" t="str">
        <f t="shared" si="162"/>
        <v>Francis Chun-Yu Ng</v>
      </c>
      <c r="G2076" t="s">
        <v>10787</v>
      </c>
      <c r="H2076" t="s">
        <v>519</v>
      </c>
      <c r="I2076" t="str">
        <f t="shared" si="163"/>
        <v>Hong Kong</v>
      </c>
      <c r="J2076" t="str">
        <f>TRIM(Table1[[#This Row],[Oldest Country]])</f>
        <v>Hong Kong</v>
      </c>
      <c r="K2076" s="17">
        <v>43585</v>
      </c>
      <c r="L2076" s="17" t="str">
        <f t="shared" si="161"/>
        <v>Tue</v>
      </c>
      <c r="M2076" s="17">
        <v>2019</v>
      </c>
      <c r="N2076" t="s">
        <v>8</v>
      </c>
      <c r="O2076" t="s">
        <v>276</v>
      </c>
      <c r="P2076" t="s">
        <v>66</v>
      </c>
      <c r="Q2076" t="s">
        <v>10788</v>
      </c>
      <c r="R2076" t="str">
        <f t="shared" si="164"/>
        <v>Comedies</v>
      </c>
    </row>
    <row r="2077" spans="1:18" x14ac:dyDescent="0.2">
      <c r="A2077" t="s">
        <v>10789</v>
      </c>
      <c r="B2077" t="s">
        <v>1</v>
      </c>
      <c r="C2077" t="str">
        <f t="shared" si="160"/>
        <v>Anthony Jeselnik</v>
      </c>
      <c r="D2077" t="s">
        <v>10790</v>
      </c>
      <c r="E2077" t="s">
        <v>7228</v>
      </c>
      <c r="F2077" t="str">
        <f t="shared" si="162"/>
        <v>Anthony Jeselnik</v>
      </c>
      <c r="G2077" t="s">
        <v>10791</v>
      </c>
      <c r="H2077" t="s">
        <v>2</v>
      </c>
      <c r="I2077" t="str">
        <f t="shared" si="163"/>
        <v>United States</v>
      </c>
      <c r="J2077" t="str">
        <f>TRIM(Table1[[#This Row],[Oldest Country]])</f>
        <v>United States</v>
      </c>
      <c r="K2077" s="17">
        <v>43585</v>
      </c>
      <c r="L2077" s="17" t="str">
        <f t="shared" si="161"/>
        <v>Tue</v>
      </c>
      <c r="M2077" s="17">
        <v>2019</v>
      </c>
      <c r="N2077" t="s">
        <v>8</v>
      </c>
      <c r="O2077" t="s">
        <v>850</v>
      </c>
      <c r="P2077" t="s">
        <v>851</v>
      </c>
      <c r="Q2077" t="s">
        <v>10792</v>
      </c>
      <c r="R2077" t="str">
        <f t="shared" si="164"/>
        <v>Stand-Up Comedy</v>
      </c>
    </row>
    <row r="2078" spans="1:18" x14ac:dyDescent="0.2">
      <c r="A2078" t="s">
        <v>10793</v>
      </c>
      <c r="B2078" t="s">
        <v>1</v>
      </c>
      <c r="C2078" t="str">
        <f t="shared" si="160"/>
        <v>Teen Aur Aadha</v>
      </c>
      <c r="D2078" t="s">
        <v>10794</v>
      </c>
      <c r="E2078" t="s">
        <v>10795</v>
      </c>
      <c r="F2078" t="str">
        <f t="shared" si="162"/>
        <v>Zoya Hussain</v>
      </c>
      <c r="G2078" t="s">
        <v>10796</v>
      </c>
      <c r="H2078" t="s">
        <v>14</v>
      </c>
      <c r="I2078" t="str">
        <f t="shared" si="163"/>
        <v>India</v>
      </c>
      <c r="J2078" t="str">
        <f>TRIM(Table1[[#This Row],[Oldest Country]])</f>
        <v>India</v>
      </c>
      <c r="K2078" s="17">
        <v>43584</v>
      </c>
      <c r="L2078" s="17" t="str">
        <f t="shared" si="161"/>
        <v>Mon</v>
      </c>
      <c r="M2078" s="17">
        <v>2018</v>
      </c>
      <c r="N2078" t="s">
        <v>8</v>
      </c>
      <c r="O2078" t="s">
        <v>315</v>
      </c>
      <c r="P2078" t="s">
        <v>26</v>
      </c>
      <c r="Q2078" t="s">
        <v>10797</v>
      </c>
      <c r="R2078" t="str">
        <f t="shared" si="164"/>
        <v>Dramas</v>
      </c>
    </row>
    <row r="2079" spans="1:18" x14ac:dyDescent="0.2">
      <c r="A2079" t="s">
        <v>10798</v>
      </c>
      <c r="B2079" t="s">
        <v>1</v>
      </c>
      <c r="C2079" t="str">
        <f t="shared" si="160"/>
        <v>Loving is Losing</v>
      </c>
      <c r="D2079" t="s">
        <v>10799</v>
      </c>
      <c r="E2079" t="s">
        <v>3207</v>
      </c>
      <c r="F2079" t="str">
        <f t="shared" si="162"/>
        <v>Ricardo Quevedo</v>
      </c>
      <c r="G2079" t="s">
        <v>10800</v>
      </c>
      <c r="H2079" t="s">
        <v>849</v>
      </c>
      <c r="I2079" t="str">
        <f t="shared" si="163"/>
        <v>Colombia</v>
      </c>
      <c r="J2079" t="str">
        <f>TRIM(Table1[[#This Row],[Oldest Country]])</f>
        <v>Colombia</v>
      </c>
      <c r="K2079" s="17">
        <v>43581</v>
      </c>
      <c r="L2079" s="17" t="str">
        <f t="shared" si="161"/>
        <v>Fri</v>
      </c>
      <c r="M2079" s="17">
        <v>2019</v>
      </c>
      <c r="N2079" t="s">
        <v>8</v>
      </c>
      <c r="O2079" t="s">
        <v>18</v>
      </c>
      <c r="P2079" t="s">
        <v>75</v>
      </c>
      <c r="Q2079" t="s">
        <v>10801</v>
      </c>
      <c r="R2079" t="str">
        <f t="shared" si="164"/>
        <v>Comedies</v>
      </c>
    </row>
    <row r="2080" spans="1:18" x14ac:dyDescent="0.2">
      <c r="A2080" t="s">
        <v>10802</v>
      </c>
      <c r="B2080" t="s">
        <v>1</v>
      </c>
      <c r="C2080" t="str">
        <f t="shared" si="160"/>
        <v>Money Trap</v>
      </c>
      <c r="D2080" t="s">
        <v>10803</v>
      </c>
      <c r="E2080" t="s">
        <v>2418</v>
      </c>
      <c r="F2080" t="str">
        <f t="shared" si="162"/>
        <v>Yƒ±lmaz Erdoƒüan</v>
      </c>
      <c r="G2080" t="s">
        <v>10804</v>
      </c>
      <c r="H2080" t="s">
        <v>63</v>
      </c>
      <c r="I2080" t="str">
        <f t="shared" si="163"/>
        <v>Turkey</v>
      </c>
      <c r="J2080" t="str">
        <f>TRIM(Table1[[#This Row],[Oldest Country]])</f>
        <v>Turkey</v>
      </c>
      <c r="K2080" s="17">
        <v>43581</v>
      </c>
      <c r="L2080" s="17" t="str">
        <f t="shared" si="161"/>
        <v>Fri</v>
      </c>
      <c r="M2080" s="17">
        <v>2019</v>
      </c>
      <c r="N2080" t="s">
        <v>8</v>
      </c>
      <c r="O2080" t="s">
        <v>163</v>
      </c>
      <c r="P2080" t="s">
        <v>250</v>
      </c>
      <c r="Q2080" t="s">
        <v>10805</v>
      </c>
      <c r="R2080" t="str">
        <f t="shared" si="164"/>
        <v>Comedies</v>
      </c>
    </row>
    <row r="2081" spans="1:18" x14ac:dyDescent="0.2">
      <c r="A2081" t="s">
        <v>10806</v>
      </c>
      <c r="B2081" t="s">
        <v>1</v>
      </c>
      <c r="C2081" t="str">
        <f t="shared" si="160"/>
        <v>Njan Prakashan</v>
      </c>
      <c r="D2081" t="s">
        <v>10807</v>
      </c>
      <c r="E2081" t="s">
        <v>10808</v>
      </c>
      <c r="F2081" t="str">
        <f t="shared" si="162"/>
        <v>Fahadh Faasil</v>
      </c>
      <c r="G2081" t="s">
        <v>10809</v>
      </c>
      <c r="H2081" t="s">
        <v>14</v>
      </c>
      <c r="I2081" t="str">
        <f t="shared" si="163"/>
        <v>India</v>
      </c>
      <c r="J2081" t="str">
        <f>TRIM(Table1[[#This Row],[Oldest Country]])</f>
        <v>India</v>
      </c>
      <c r="K2081" s="17">
        <v>43581</v>
      </c>
      <c r="L2081" s="17" t="str">
        <f t="shared" si="161"/>
        <v>Fri</v>
      </c>
      <c r="M2081" s="17">
        <v>2018</v>
      </c>
      <c r="N2081" t="s">
        <v>53</v>
      </c>
      <c r="O2081" t="s">
        <v>25</v>
      </c>
      <c r="P2081" t="s">
        <v>250</v>
      </c>
      <c r="Q2081" t="s">
        <v>10810</v>
      </c>
      <c r="R2081" t="str">
        <f t="shared" si="164"/>
        <v>Comedies</v>
      </c>
    </row>
    <row r="2082" spans="1:18" x14ac:dyDescent="0.2">
      <c r="A2082" t="s">
        <v>10811</v>
      </c>
      <c r="B2082" t="s">
        <v>1</v>
      </c>
      <c r="C2082" t="str">
        <f t="shared" si="160"/>
        <v>A Fortunate Man</v>
      </c>
      <c r="D2082" t="s">
        <v>10812</v>
      </c>
      <c r="E2082" t="s">
        <v>10813</v>
      </c>
      <c r="F2082" t="str">
        <f t="shared" si="162"/>
        <v>Esben Smed</v>
      </c>
      <c r="G2082" t="s">
        <v>10814</v>
      </c>
      <c r="H2082" t="s">
        <v>1886</v>
      </c>
      <c r="I2082" t="str">
        <f t="shared" si="163"/>
        <v>Denmark</v>
      </c>
      <c r="J2082" t="str">
        <f>TRIM(Table1[[#This Row],[Oldest Country]])</f>
        <v>Denmark</v>
      </c>
      <c r="K2082" s="17">
        <v>43575</v>
      </c>
      <c r="L2082" s="17" t="str">
        <f t="shared" si="161"/>
        <v>Sat</v>
      </c>
      <c r="M2082" s="17">
        <v>2018</v>
      </c>
      <c r="N2082" t="s">
        <v>8</v>
      </c>
      <c r="O2082" t="s">
        <v>10815</v>
      </c>
      <c r="P2082" t="s">
        <v>50</v>
      </c>
      <c r="Q2082" t="s">
        <v>10816</v>
      </c>
      <c r="R2082" t="str">
        <f t="shared" si="164"/>
        <v>Dramas</v>
      </c>
    </row>
    <row r="2083" spans="1:18" x14ac:dyDescent="0.2">
      <c r="A2083" t="s">
        <v>10817</v>
      </c>
      <c r="B2083" t="s">
        <v>1</v>
      </c>
      <c r="C2083" t="str">
        <f t="shared" si="160"/>
        <v>Music Teacher</v>
      </c>
      <c r="D2083" t="s">
        <v>10818</v>
      </c>
      <c r="E2083" t="s">
        <v>10819</v>
      </c>
      <c r="F2083" t="str">
        <f t="shared" si="162"/>
        <v>Manav Kaul</v>
      </c>
      <c r="G2083" t="s">
        <v>10820</v>
      </c>
      <c r="H2083" t="s">
        <v>14</v>
      </c>
      <c r="I2083" t="str">
        <f t="shared" si="163"/>
        <v>India</v>
      </c>
      <c r="J2083" t="str">
        <f>TRIM(Table1[[#This Row],[Oldest Country]])</f>
        <v>India</v>
      </c>
      <c r="K2083" s="17">
        <v>43574</v>
      </c>
      <c r="L2083" s="17" t="str">
        <f t="shared" si="161"/>
        <v>Fri</v>
      </c>
      <c r="M2083" s="17">
        <v>2019</v>
      </c>
      <c r="N2083" t="s">
        <v>33</v>
      </c>
      <c r="O2083" t="s">
        <v>196</v>
      </c>
      <c r="P2083" t="s">
        <v>26</v>
      </c>
      <c r="Q2083" t="s">
        <v>10821</v>
      </c>
      <c r="R2083" t="str">
        <f t="shared" si="164"/>
        <v>Dramas</v>
      </c>
    </row>
    <row r="2084" spans="1:18" x14ac:dyDescent="0.2">
      <c r="A2084" t="s">
        <v>10822</v>
      </c>
      <c r="B2084" t="s">
        <v>1</v>
      </c>
      <c r="C2084" t="str">
        <f t="shared" si="160"/>
        <v>Someone Great</v>
      </c>
      <c r="D2084" t="s">
        <v>10823</v>
      </c>
      <c r="E2084" t="s">
        <v>10824</v>
      </c>
      <c r="F2084" t="str">
        <f t="shared" si="162"/>
        <v>Gina Rodriguez</v>
      </c>
      <c r="G2084" t="s">
        <v>10825</v>
      </c>
      <c r="H2084" t="s">
        <v>2</v>
      </c>
      <c r="I2084" t="str">
        <f t="shared" si="163"/>
        <v>United States</v>
      </c>
      <c r="J2084" t="str">
        <f>TRIM(Table1[[#This Row],[Oldest Country]])</f>
        <v>United States</v>
      </c>
      <c r="K2084" s="17">
        <v>43574</v>
      </c>
      <c r="L2084" s="17" t="str">
        <f t="shared" si="161"/>
        <v>Fri</v>
      </c>
      <c r="M2084" s="17">
        <v>2019</v>
      </c>
      <c r="N2084" t="s">
        <v>154</v>
      </c>
      <c r="O2084" t="s">
        <v>276</v>
      </c>
      <c r="P2084" t="s">
        <v>318</v>
      </c>
      <c r="Q2084" t="s">
        <v>10826</v>
      </c>
      <c r="R2084" t="str">
        <f t="shared" si="164"/>
        <v>Comedies</v>
      </c>
    </row>
    <row r="2085" spans="1:18" x14ac:dyDescent="0.2">
      <c r="A2085" t="s">
        <v>10827</v>
      </c>
      <c r="B2085" t="s">
        <v>1</v>
      </c>
      <c r="C2085" t="str">
        <f t="shared" si="160"/>
        <v>The Ruthless</v>
      </c>
      <c r="D2085" t="s">
        <v>10828</v>
      </c>
      <c r="E2085" t="s">
        <v>10829</v>
      </c>
      <c r="F2085" t="str">
        <f t="shared" si="162"/>
        <v>Riccardo Scamarcio</v>
      </c>
      <c r="G2085" t="s">
        <v>10830</v>
      </c>
      <c r="H2085" t="s">
        <v>10831</v>
      </c>
      <c r="I2085" t="str">
        <f t="shared" si="163"/>
        <v>Italy</v>
      </c>
      <c r="J2085" t="str">
        <f>TRIM(Table1[[#This Row],[Oldest Country]])</f>
        <v>Italy</v>
      </c>
      <c r="K2085" s="17">
        <v>43574</v>
      </c>
      <c r="L2085" s="17" t="str">
        <f t="shared" si="161"/>
        <v>Fri</v>
      </c>
      <c r="M2085" s="17">
        <v>2019</v>
      </c>
      <c r="N2085" t="s">
        <v>8</v>
      </c>
      <c r="O2085" t="s">
        <v>102</v>
      </c>
      <c r="P2085" t="s">
        <v>50</v>
      </c>
      <c r="Q2085" t="s">
        <v>10832</v>
      </c>
      <c r="R2085" t="str">
        <f t="shared" si="164"/>
        <v>Dramas</v>
      </c>
    </row>
    <row r="2086" spans="1:18" x14ac:dyDescent="0.2">
      <c r="A2086" t="s">
        <v>10833</v>
      </c>
      <c r="B2086" t="s">
        <v>1</v>
      </c>
      <c r="C2086" t="str">
        <f t="shared" si="160"/>
        <v>A Little Chaos</v>
      </c>
      <c r="D2086" t="s">
        <v>10834</v>
      </c>
      <c r="E2086" t="s">
        <v>10835</v>
      </c>
      <c r="F2086" t="str">
        <f t="shared" si="162"/>
        <v>Kate Winslet</v>
      </c>
      <c r="G2086" t="s">
        <v>10836</v>
      </c>
      <c r="H2086" t="s">
        <v>32</v>
      </c>
      <c r="I2086" t="str">
        <f t="shared" si="163"/>
        <v>United Kingdom</v>
      </c>
      <c r="J2086" t="str">
        <f>TRIM(Table1[[#This Row],[Oldest Country]])</f>
        <v>United Kingdom</v>
      </c>
      <c r="K2086" s="17">
        <v>43572</v>
      </c>
      <c r="L2086" s="17" t="str">
        <f t="shared" si="161"/>
        <v>Wed</v>
      </c>
      <c r="M2086" s="17">
        <v>2014</v>
      </c>
      <c r="N2086" t="s">
        <v>154</v>
      </c>
      <c r="O2086" t="s">
        <v>236</v>
      </c>
      <c r="P2086" t="s">
        <v>26</v>
      </c>
      <c r="Q2086" t="s">
        <v>10837</v>
      </c>
      <c r="R2086" t="str">
        <f t="shared" si="164"/>
        <v>Dramas</v>
      </c>
    </row>
    <row r="2087" spans="1:18" x14ac:dyDescent="0.2">
      <c r="A2087" t="s">
        <v>10838</v>
      </c>
      <c r="B2087" t="s">
        <v>1</v>
      </c>
      <c r="C2087" t="str">
        <f t="shared" si="160"/>
        <v>Franco Escamilla</v>
      </c>
      <c r="D2087" t="s">
        <v>10839</v>
      </c>
      <c r="E2087" t="s">
        <v>10840</v>
      </c>
      <c r="F2087" t="str">
        <f t="shared" si="162"/>
        <v>Franco Escamilla</v>
      </c>
      <c r="G2087" t="s">
        <v>10841</v>
      </c>
      <c r="H2087" t="s">
        <v>59</v>
      </c>
      <c r="I2087" t="str">
        <f t="shared" si="163"/>
        <v>Mexico</v>
      </c>
      <c r="J2087" t="str">
        <f>TRIM(Table1[[#This Row],[Oldest Country]])</f>
        <v>Mexico</v>
      </c>
      <c r="K2087" s="17">
        <v>43572</v>
      </c>
      <c r="L2087" s="17" t="str">
        <f t="shared" si="161"/>
        <v>Wed</v>
      </c>
      <c r="M2087" s="17">
        <v>2019</v>
      </c>
      <c r="N2087" t="s">
        <v>8</v>
      </c>
      <c r="O2087" t="s">
        <v>2709</v>
      </c>
      <c r="P2087" t="s">
        <v>851</v>
      </c>
      <c r="Q2087" t="s">
        <v>10842</v>
      </c>
      <c r="R2087" t="str">
        <f t="shared" si="164"/>
        <v>Stand-Up Comedy</v>
      </c>
    </row>
    <row r="2088" spans="1:18" x14ac:dyDescent="0.2">
      <c r="A2088" t="s">
        <v>10843</v>
      </c>
      <c r="B2088" t="s">
        <v>1</v>
      </c>
      <c r="C2088" t="str">
        <f t="shared" si="160"/>
        <v>About Time</v>
      </c>
      <c r="D2088" t="s">
        <v>10844</v>
      </c>
      <c r="E2088" t="s">
        <v>10845</v>
      </c>
      <c r="F2088" t="str">
        <f t="shared" si="162"/>
        <v>Domhnall Gleeson</v>
      </c>
      <c r="G2088" t="s">
        <v>10846</v>
      </c>
      <c r="H2088" t="s">
        <v>32</v>
      </c>
      <c r="I2088" t="str">
        <f t="shared" si="163"/>
        <v>United Kingdom</v>
      </c>
      <c r="J2088" t="str">
        <f>TRIM(Table1[[#This Row],[Oldest Country]])</f>
        <v>United Kingdom</v>
      </c>
      <c r="K2088" s="17">
        <v>43571</v>
      </c>
      <c r="L2088" s="17" t="str">
        <f t="shared" si="161"/>
        <v>Tue</v>
      </c>
      <c r="M2088" s="17">
        <v>2013</v>
      </c>
      <c r="N2088" t="s">
        <v>154</v>
      </c>
      <c r="O2088" t="s">
        <v>1210</v>
      </c>
      <c r="P2088" t="s">
        <v>250</v>
      </c>
      <c r="Q2088" t="s">
        <v>10847</v>
      </c>
      <c r="R2088" t="str">
        <f t="shared" si="164"/>
        <v>Comedies</v>
      </c>
    </row>
    <row r="2089" spans="1:18" x14ac:dyDescent="0.2">
      <c r="A2089" t="s">
        <v>10848</v>
      </c>
      <c r="B2089" t="s">
        <v>1</v>
      </c>
      <c r="C2089" t="str">
        <f t="shared" si="160"/>
        <v>Bollywood Calling</v>
      </c>
      <c r="D2089" t="s">
        <v>10849</v>
      </c>
      <c r="E2089" t="s">
        <v>334</v>
      </c>
      <c r="F2089" t="str">
        <f t="shared" si="162"/>
        <v>Om Puri</v>
      </c>
      <c r="G2089" t="s">
        <v>10850</v>
      </c>
      <c r="H2089" t="s">
        <v>14</v>
      </c>
      <c r="I2089" t="str">
        <f t="shared" si="163"/>
        <v>India</v>
      </c>
      <c r="J2089" t="str">
        <f>TRIM(Table1[[#This Row],[Oldest Country]])</f>
        <v>India</v>
      </c>
      <c r="K2089" s="17">
        <v>43570</v>
      </c>
      <c r="L2089" s="17" t="str">
        <f t="shared" si="161"/>
        <v>Mon</v>
      </c>
      <c r="M2089" s="17">
        <v>2001</v>
      </c>
      <c r="N2089" t="s">
        <v>8</v>
      </c>
      <c r="O2089" t="s">
        <v>196</v>
      </c>
      <c r="P2089" t="s">
        <v>250</v>
      </c>
      <c r="Q2089" t="s">
        <v>10851</v>
      </c>
      <c r="R2089" t="str">
        <f t="shared" si="164"/>
        <v>Comedies</v>
      </c>
    </row>
    <row r="2090" spans="1:18" x14ac:dyDescent="0.2">
      <c r="A2090" t="s">
        <v>10852</v>
      </c>
      <c r="B2090" t="s">
        <v>1</v>
      </c>
      <c r="C2090" t="str">
        <f t="shared" si="160"/>
        <v>Ek Khiladi Ek Haseena</v>
      </c>
      <c r="D2090" t="s">
        <v>10853</v>
      </c>
      <c r="E2090" t="s">
        <v>10854</v>
      </c>
      <c r="F2090" t="str">
        <f t="shared" si="162"/>
        <v>Koena Mitra</v>
      </c>
      <c r="G2090" t="s">
        <v>10855</v>
      </c>
      <c r="H2090" t="s">
        <v>14</v>
      </c>
      <c r="I2090" t="str">
        <f t="shared" si="163"/>
        <v>India</v>
      </c>
      <c r="J2090" t="str">
        <f>TRIM(Table1[[#This Row],[Oldest Country]])</f>
        <v>India</v>
      </c>
      <c r="K2090" s="17">
        <v>43570</v>
      </c>
      <c r="L2090" s="17" t="str">
        <f t="shared" si="161"/>
        <v>Mon</v>
      </c>
      <c r="M2090" s="17">
        <v>2005</v>
      </c>
      <c r="N2090" t="s">
        <v>33</v>
      </c>
      <c r="O2090" t="s">
        <v>1093</v>
      </c>
      <c r="P2090" t="s">
        <v>10426</v>
      </c>
      <c r="Q2090" t="s">
        <v>10856</v>
      </c>
      <c r="R2090" t="str">
        <f t="shared" si="164"/>
        <v>International Movies</v>
      </c>
    </row>
    <row r="2091" spans="1:18" x14ac:dyDescent="0.2">
      <c r="A2091" t="s">
        <v>10857</v>
      </c>
      <c r="B2091" t="s">
        <v>1</v>
      </c>
      <c r="C2091" t="str">
        <f t="shared" si="160"/>
        <v>Hazaaron Khwaishein Aisi</v>
      </c>
      <c r="D2091" t="s">
        <v>10858</v>
      </c>
      <c r="E2091" t="s">
        <v>5407</v>
      </c>
      <c r="F2091" t="str">
        <f t="shared" si="162"/>
        <v>Kay Kay Menon</v>
      </c>
      <c r="G2091" t="s">
        <v>10859</v>
      </c>
      <c r="H2091" t="s">
        <v>3998</v>
      </c>
      <c r="I2091" t="str">
        <f t="shared" si="163"/>
        <v>India</v>
      </c>
      <c r="J2091" t="str">
        <f>TRIM(Table1[[#This Row],[Oldest Country]])</f>
        <v>India</v>
      </c>
      <c r="K2091" s="17">
        <v>43570</v>
      </c>
      <c r="L2091" s="17" t="str">
        <f t="shared" si="161"/>
        <v>Mon</v>
      </c>
      <c r="M2091" s="17">
        <v>2003</v>
      </c>
      <c r="N2091" t="s">
        <v>8</v>
      </c>
      <c r="O2091" t="s">
        <v>102</v>
      </c>
      <c r="P2091" t="s">
        <v>278</v>
      </c>
      <c r="Q2091" t="s">
        <v>10860</v>
      </c>
      <c r="R2091" t="str">
        <f t="shared" si="164"/>
        <v>Dramas</v>
      </c>
    </row>
    <row r="2092" spans="1:18" x14ac:dyDescent="0.2">
      <c r="A2092" t="s">
        <v>10861</v>
      </c>
      <c r="B2092" t="s">
        <v>1</v>
      </c>
      <c r="C2092" t="str">
        <f t="shared" si="160"/>
        <v>Jhankaar Beats</v>
      </c>
      <c r="D2092" t="s">
        <v>10862</v>
      </c>
      <c r="E2092" t="s">
        <v>10228</v>
      </c>
      <c r="F2092" t="str">
        <f t="shared" si="162"/>
        <v>Rahul Bose</v>
      </c>
      <c r="G2092" t="s">
        <v>10863</v>
      </c>
      <c r="H2092" t="s">
        <v>14</v>
      </c>
      <c r="I2092" t="str">
        <f t="shared" si="163"/>
        <v>India</v>
      </c>
      <c r="J2092" t="str">
        <f>TRIM(Table1[[#This Row],[Oldest Country]])</f>
        <v>India</v>
      </c>
      <c r="K2092" s="17">
        <v>43570</v>
      </c>
      <c r="L2092" s="17" t="str">
        <f t="shared" si="161"/>
        <v>Mon</v>
      </c>
      <c r="M2092" s="17">
        <v>2003</v>
      </c>
      <c r="N2092" t="s">
        <v>33</v>
      </c>
      <c r="O2092" t="s">
        <v>1296</v>
      </c>
      <c r="P2092" t="s">
        <v>80</v>
      </c>
      <c r="Q2092" t="s">
        <v>10864</v>
      </c>
      <c r="R2092" t="str">
        <f t="shared" si="164"/>
        <v>Comedies</v>
      </c>
    </row>
    <row r="2093" spans="1:18" x14ac:dyDescent="0.2">
      <c r="A2093" t="s">
        <v>10865</v>
      </c>
      <c r="B2093" t="s">
        <v>1</v>
      </c>
      <c r="C2093" t="str">
        <f t="shared" si="160"/>
        <v>Mumbai Matinee</v>
      </c>
      <c r="D2093" t="s">
        <v>10866</v>
      </c>
      <c r="E2093" t="s">
        <v>10867</v>
      </c>
      <c r="F2093" t="str">
        <f t="shared" si="162"/>
        <v>Rahul Bose</v>
      </c>
      <c r="G2093" t="s">
        <v>10868</v>
      </c>
      <c r="H2093" t="s">
        <v>14</v>
      </c>
      <c r="I2093" t="str">
        <f t="shared" si="163"/>
        <v>India</v>
      </c>
      <c r="J2093" t="str">
        <f>TRIM(Table1[[#This Row],[Oldest Country]])</f>
        <v>India</v>
      </c>
      <c r="K2093" s="17">
        <v>43570</v>
      </c>
      <c r="L2093" s="17" t="str">
        <f t="shared" si="161"/>
        <v>Mon</v>
      </c>
      <c r="M2093" s="17">
        <v>2003</v>
      </c>
      <c r="N2093" t="s">
        <v>33</v>
      </c>
      <c r="O2093" t="s">
        <v>133</v>
      </c>
      <c r="P2093" t="s">
        <v>75</v>
      </c>
      <c r="Q2093" t="s">
        <v>10869</v>
      </c>
      <c r="R2093" t="str">
        <f t="shared" si="164"/>
        <v>Comedies</v>
      </c>
    </row>
    <row r="2094" spans="1:18" x14ac:dyDescent="0.2">
      <c r="A2094" t="s">
        <v>10870</v>
      </c>
      <c r="B2094" t="s">
        <v>1</v>
      </c>
      <c r="C2094" t="str">
        <f t="shared" si="160"/>
        <v>Rainbow Jelly</v>
      </c>
      <c r="D2094" t="s">
        <v>10871</v>
      </c>
      <c r="E2094" t="s">
        <v>10872</v>
      </c>
      <c r="F2094" t="str">
        <f t="shared" si="162"/>
        <v>Mahabrata Basu</v>
      </c>
      <c r="G2094" t="s">
        <v>10873</v>
      </c>
      <c r="H2094" t="s">
        <v>14</v>
      </c>
      <c r="I2094" t="str">
        <f t="shared" si="163"/>
        <v>India</v>
      </c>
      <c r="J2094" t="str">
        <f>TRIM(Table1[[#This Row],[Oldest Country]])</f>
        <v>India</v>
      </c>
      <c r="K2094" s="17">
        <v>43570</v>
      </c>
      <c r="L2094" s="17" t="str">
        <f t="shared" si="161"/>
        <v>Mon</v>
      </c>
      <c r="M2094" s="17">
        <v>2018</v>
      </c>
      <c r="N2094" t="s">
        <v>33</v>
      </c>
      <c r="O2094" t="s">
        <v>315</v>
      </c>
      <c r="P2094" t="s">
        <v>2559</v>
      </c>
      <c r="Q2094" t="s">
        <v>10874</v>
      </c>
      <c r="R2094" t="str">
        <f t="shared" si="164"/>
        <v>Dramas</v>
      </c>
    </row>
    <row r="2095" spans="1:18" x14ac:dyDescent="0.2">
      <c r="A2095" t="s">
        <v>10875</v>
      </c>
      <c r="B2095" t="s">
        <v>1</v>
      </c>
      <c r="C2095" t="str">
        <f t="shared" si="160"/>
        <v>Shabd</v>
      </c>
      <c r="D2095" t="s">
        <v>10876</v>
      </c>
      <c r="E2095" t="s">
        <v>10877</v>
      </c>
      <c r="F2095" t="str">
        <f t="shared" si="162"/>
        <v>Sanjay Dutt</v>
      </c>
      <c r="G2095" t="s">
        <v>10878</v>
      </c>
      <c r="H2095" t="s">
        <v>14</v>
      </c>
      <c r="I2095" t="str">
        <f t="shared" si="163"/>
        <v>India</v>
      </c>
      <c r="J2095" t="str">
        <f>TRIM(Table1[[#This Row],[Oldest Country]])</f>
        <v>India</v>
      </c>
      <c r="K2095" s="17">
        <v>43570</v>
      </c>
      <c r="L2095" s="17" t="str">
        <f t="shared" si="161"/>
        <v>Mon</v>
      </c>
      <c r="M2095" s="17">
        <v>2005</v>
      </c>
      <c r="N2095" t="s">
        <v>33</v>
      </c>
      <c r="O2095" t="s">
        <v>5519</v>
      </c>
      <c r="P2095" t="s">
        <v>278</v>
      </c>
      <c r="Q2095" t="s">
        <v>10879</v>
      </c>
      <c r="R2095" t="str">
        <f t="shared" si="164"/>
        <v>Dramas</v>
      </c>
    </row>
    <row r="2096" spans="1:18" x14ac:dyDescent="0.2">
      <c r="A2096" t="s">
        <v>10880</v>
      </c>
      <c r="B2096" t="s">
        <v>1</v>
      </c>
      <c r="C2096" t="str">
        <f t="shared" si="160"/>
        <v>Shortcut Safari</v>
      </c>
      <c r="D2096" t="s">
        <v>10881</v>
      </c>
      <c r="E2096" t="s">
        <v>10882</v>
      </c>
      <c r="F2096" t="str">
        <f t="shared" si="162"/>
        <v>Jimmy Shergill</v>
      </c>
      <c r="G2096" t="s">
        <v>10883</v>
      </c>
      <c r="H2096" t="s">
        <v>14</v>
      </c>
      <c r="I2096" t="str">
        <f t="shared" si="163"/>
        <v>India</v>
      </c>
      <c r="J2096" t="str">
        <f>TRIM(Table1[[#This Row],[Oldest Country]])</f>
        <v>India</v>
      </c>
      <c r="K2096" s="17">
        <v>43570</v>
      </c>
      <c r="L2096" s="17" t="str">
        <f t="shared" si="161"/>
        <v>Mon</v>
      </c>
      <c r="M2096" s="17">
        <v>2016</v>
      </c>
      <c r="N2096" t="s">
        <v>53</v>
      </c>
      <c r="O2096" t="s">
        <v>495</v>
      </c>
      <c r="P2096" t="s">
        <v>261</v>
      </c>
      <c r="Q2096" t="s">
        <v>10884</v>
      </c>
      <c r="R2096" t="str">
        <f t="shared" si="164"/>
        <v>Action &amp; Adventure</v>
      </c>
    </row>
    <row r="2097" spans="1:18" x14ac:dyDescent="0.2">
      <c r="A2097" t="s">
        <v>10885</v>
      </c>
      <c r="B2097" t="s">
        <v>1</v>
      </c>
      <c r="C2097" t="str">
        <f t="shared" si="160"/>
        <v>Thriller</v>
      </c>
      <c r="D2097" t="s">
        <v>10886</v>
      </c>
      <c r="E2097" t="s">
        <v>5503</v>
      </c>
      <c r="F2097" t="str">
        <f t="shared" si="162"/>
        <v>Jessica Allain</v>
      </c>
      <c r="G2097" t="s">
        <v>10887</v>
      </c>
      <c r="H2097" t="s">
        <v>2</v>
      </c>
      <c r="I2097" t="str">
        <f t="shared" si="163"/>
        <v>United States</v>
      </c>
      <c r="J2097" t="str">
        <f>TRIM(Table1[[#This Row],[Oldest Country]])</f>
        <v>United States</v>
      </c>
      <c r="K2097" s="17">
        <v>43569</v>
      </c>
      <c r="L2097" s="17" t="str">
        <f t="shared" si="161"/>
        <v>Sun</v>
      </c>
      <c r="M2097" s="17">
        <v>2018</v>
      </c>
      <c r="N2097" t="s">
        <v>8</v>
      </c>
      <c r="O2097" t="s">
        <v>265</v>
      </c>
      <c r="P2097" t="s">
        <v>777</v>
      </c>
      <c r="Q2097" t="s">
        <v>10888</v>
      </c>
      <c r="R2097" t="str">
        <f t="shared" si="164"/>
        <v>Horror Movies</v>
      </c>
    </row>
    <row r="2098" spans="1:18" x14ac:dyDescent="0.2">
      <c r="A2098" t="s">
        <v>10889</v>
      </c>
      <c r="B2098" t="s">
        <v>1</v>
      </c>
      <c r="C2098" t="str">
        <f t="shared" si="160"/>
        <v>Who Would You Take to a Deserted Island?</v>
      </c>
      <c r="D2098" t="s">
        <v>10890</v>
      </c>
      <c r="E2098" t="s">
        <v>10096</v>
      </c>
      <c r="F2098" t="str">
        <f t="shared" si="162"/>
        <v>Mar√≠a Pedraza</v>
      </c>
      <c r="G2098" t="s">
        <v>10891</v>
      </c>
      <c r="H2098" t="s">
        <v>312</v>
      </c>
      <c r="I2098" t="str">
        <f t="shared" si="163"/>
        <v>Spain</v>
      </c>
      <c r="J2098" t="str">
        <f>TRIM(Table1[[#This Row],[Oldest Country]])</f>
        <v>Spain</v>
      </c>
      <c r="K2098" s="17">
        <v>43568</v>
      </c>
      <c r="L2098" s="17" t="str">
        <f t="shared" si="161"/>
        <v>Sat</v>
      </c>
      <c r="M2098" s="17">
        <v>2019</v>
      </c>
      <c r="N2098" t="s">
        <v>8</v>
      </c>
      <c r="O2098" t="s">
        <v>60</v>
      </c>
      <c r="P2098" t="s">
        <v>50</v>
      </c>
      <c r="Q2098" t="s">
        <v>10892</v>
      </c>
      <c r="R2098" t="str">
        <f t="shared" si="164"/>
        <v>Dramas</v>
      </c>
    </row>
    <row r="2099" spans="1:18" x14ac:dyDescent="0.2">
      <c r="A2099" t="s">
        <v>10893</v>
      </c>
      <c r="B2099" t="s">
        <v>1</v>
      </c>
      <c r="C2099" t="str">
        <f t="shared" si="160"/>
        <v>Dabbe 5</v>
      </c>
      <c r="D2099" t="s">
        <v>10894</v>
      </c>
      <c r="E2099" t="s">
        <v>10895</v>
      </c>
      <c r="F2099" t="str">
        <f t="shared" si="162"/>
        <v>Nil G√ºnal</v>
      </c>
      <c r="G2099" t="s">
        <v>10896</v>
      </c>
      <c r="H2099" t="s">
        <v>63</v>
      </c>
      <c r="I2099" t="str">
        <f t="shared" si="163"/>
        <v>Turkey</v>
      </c>
      <c r="J2099" t="str">
        <f>TRIM(Table1[[#This Row],[Oldest Country]])</f>
        <v>Turkey</v>
      </c>
      <c r="K2099" s="17">
        <v>43567</v>
      </c>
      <c r="L2099" s="17" t="str">
        <f t="shared" si="161"/>
        <v>Fri</v>
      </c>
      <c r="M2099" s="17">
        <v>2014</v>
      </c>
      <c r="N2099" t="s">
        <v>8</v>
      </c>
      <c r="O2099" t="s">
        <v>726</v>
      </c>
      <c r="P2099" t="s">
        <v>737</v>
      </c>
      <c r="Q2099" t="s">
        <v>10897</v>
      </c>
      <c r="R2099" t="str">
        <f t="shared" si="164"/>
        <v>Horror Movies</v>
      </c>
    </row>
    <row r="2100" spans="1:18" x14ac:dyDescent="0.2">
      <c r="A2100" t="s">
        <v>10898</v>
      </c>
      <c r="B2100" t="s">
        <v>1</v>
      </c>
      <c r="C2100" t="str">
        <f t="shared" si="160"/>
        <v>Dabbe</v>
      </c>
      <c r="D2100" t="s">
        <v>10899</v>
      </c>
      <c r="E2100" t="s">
        <v>10895</v>
      </c>
      <c r="F2100" t="str">
        <f t="shared" si="162"/>
        <v>Cansu Kurgun</v>
      </c>
      <c r="G2100" t="s">
        <v>10900</v>
      </c>
      <c r="H2100" t="s">
        <v>63</v>
      </c>
      <c r="I2100" t="str">
        <f t="shared" si="163"/>
        <v>Turkey</v>
      </c>
      <c r="J2100" t="str">
        <f>TRIM(Table1[[#This Row],[Oldest Country]])</f>
        <v>Turkey</v>
      </c>
      <c r="K2100" s="17">
        <v>43567</v>
      </c>
      <c r="L2100" s="17" t="str">
        <f t="shared" si="161"/>
        <v>Fri</v>
      </c>
      <c r="M2100" s="17">
        <v>2013</v>
      </c>
      <c r="N2100" t="s">
        <v>8</v>
      </c>
      <c r="O2100" t="s">
        <v>675</v>
      </c>
      <c r="P2100" t="s">
        <v>737</v>
      </c>
      <c r="Q2100" t="s">
        <v>10901</v>
      </c>
      <c r="R2100" t="str">
        <f t="shared" si="164"/>
        <v>Horror Movies</v>
      </c>
    </row>
    <row r="2101" spans="1:18" x14ac:dyDescent="0.2">
      <c r="A2101" t="s">
        <v>10902</v>
      </c>
      <c r="B2101" t="s">
        <v>1</v>
      </c>
      <c r="C2101" t="str">
        <f t="shared" si="160"/>
        <v>The Perfect Date</v>
      </c>
      <c r="D2101" t="s">
        <v>10903</v>
      </c>
      <c r="E2101" t="s">
        <v>10904</v>
      </c>
      <c r="F2101" t="str">
        <f t="shared" si="162"/>
        <v>Noah Centineo</v>
      </c>
      <c r="G2101" t="s">
        <v>10905</v>
      </c>
      <c r="H2101" t="s">
        <v>2</v>
      </c>
      <c r="I2101" t="str">
        <f t="shared" si="163"/>
        <v>United States</v>
      </c>
      <c r="J2101" t="str">
        <f>TRIM(Table1[[#This Row],[Oldest Country]])</f>
        <v>United States</v>
      </c>
      <c r="K2101" s="17">
        <v>43567</v>
      </c>
      <c r="L2101" s="17" t="str">
        <f t="shared" si="161"/>
        <v>Fri</v>
      </c>
      <c r="M2101" s="17">
        <v>2019</v>
      </c>
      <c r="N2101" t="s">
        <v>33</v>
      </c>
      <c r="O2101" t="s">
        <v>18</v>
      </c>
      <c r="P2101" t="s">
        <v>318</v>
      </c>
      <c r="Q2101" t="s">
        <v>10906</v>
      </c>
      <c r="R2101" t="str">
        <f t="shared" si="164"/>
        <v>Comedies</v>
      </c>
    </row>
    <row r="2102" spans="1:18" x14ac:dyDescent="0.2">
      <c r="A2102" t="s">
        <v>10907</v>
      </c>
      <c r="B2102" t="s">
        <v>6</v>
      </c>
      <c r="C2102" t="str">
        <f t="shared" si="160"/>
        <v>Persona</v>
      </c>
      <c r="D2102" t="s">
        <v>10908</v>
      </c>
      <c r="E2102" t="s">
        <v>10909</v>
      </c>
      <c r="F2102" t="str">
        <f t="shared" si="162"/>
        <v>Lee Ji-eun (IU)</v>
      </c>
      <c r="G2102" t="s">
        <v>10910</v>
      </c>
      <c r="H2102" t="s">
        <v>298</v>
      </c>
      <c r="I2102" t="str">
        <f t="shared" si="163"/>
        <v>South Korea</v>
      </c>
      <c r="J2102" t="str">
        <f>TRIM(Table1[[#This Row],[Oldest Country]])</f>
        <v>South Korea</v>
      </c>
      <c r="K2102" s="17">
        <v>43566</v>
      </c>
      <c r="L2102" s="17" t="str">
        <f t="shared" si="161"/>
        <v>Thu</v>
      </c>
      <c r="M2102" s="17">
        <v>2019</v>
      </c>
      <c r="N2102" t="s">
        <v>8</v>
      </c>
      <c r="O2102" t="s">
        <v>12</v>
      </c>
      <c r="P2102" t="s">
        <v>7023</v>
      </c>
      <c r="Q2102" t="s">
        <v>10911</v>
      </c>
      <c r="R2102" t="str">
        <f t="shared" si="164"/>
        <v>International TV Shows</v>
      </c>
    </row>
    <row r="2103" spans="1:18" x14ac:dyDescent="0.2">
      <c r="A2103" t="s">
        <v>10912</v>
      </c>
      <c r="B2103" t="s">
        <v>1</v>
      </c>
      <c r="C2103" t="str">
        <f t="shared" si="160"/>
        <v>Liss Pereira</v>
      </c>
      <c r="D2103" t="s">
        <v>10913</v>
      </c>
      <c r="E2103" t="s">
        <v>3207</v>
      </c>
      <c r="F2103" t="str">
        <f t="shared" si="162"/>
        <v>Liss Pereira</v>
      </c>
      <c r="G2103" t="s">
        <v>10914</v>
      </c>
      <c r="H2103" t="s">
        <v>929</v>
      </c>
      <c r="I2103" t="str">
        <f t="shared" si="163"/>
        <v>Brazil</v>
      </c>
      <c r="J2103" t="str">
        <f>TRIM(Table1[[#This Row],[Oldest Country]])</f>
        <v>Brazil</v>
      </c>
      <c r="K2103" s="17">
        <v>43565</v>
      </c>
      <c r="L2103" s="17" t="str">
        <f t="shared" si="161"/>
        <v>Wed</v>
      </c>
      <c r="M2103" s="17">
        <v>2019</v>
      </c>
      <c r="N2103" t="s">
        <v>33</v>
      </c>
      <c r="O2103" t="s">
        <v>858</v>
      </c>
      <c r="P2103" t="s">
        <v>851</v>
      </c>
      <c r="Q2103" t="s">
        <v>10915</v>
      </c>
      <c r="R2103" t="str">
        <f t="shared" si="164"/>
        <v>Stand-Up Comedy</v>
      </c>
    </row>
    <row r="2104" spans="1:18" x14ac:dyDescent="0.2">
      <c r="A2104" t="s">
        <v>10916</v>
      </c>
      <c r="B2104" t="s">
        <v>1</v>
      </c>
      <c r="C2104" t="str">
        <f t="shared" si="160"/>
        <v>The Silence</v>
      </c>
      <c r="D2104" t="s">
        <v>10917</v>
      </c>
      <c r="E2104" t="s">
        <v>10918</v>
      </c>
      <c r="F2104" t="str">
        <f t="shared" si="162"/>
        <v>Stanley Tucci</v>
      </c>
      <c r="G2104" t="s">
        <v>10919</v>
      </c>
      <c r="H2104" t="s">
        <v>10920</v>
      </c>
      <c r="I2104" t="str">
        <f t="shared" si="163"/>
        <v>Canada</v>
      </c>
      <c r="J2104" t="str">
        <f>TRIM(Table1[[#This Row],[Oldest Country]])</f>
        <v>Canada</v>
      </c>
      <c r="K2104" s="17">
        <v>43565</v>
      </c>
      <c r="L2104" s="17" t="str">
        <f t="shared" si="161"/>
        <v>Wed</v>
      </c>
      <c r="M2104" s="17">
        <v>2019</v>
      </c>
      <c r="N2104" t="s">
        <v>3</v>
      </c>
      <c r="O2104" t="s">
        <v>18</v>
      </c>
      <c r="P2104" t="s">
        <v>1672</v>
      </c>
      <c r="Q2104" t="s">
        <v>10921</v>
      </c>
      <c r="R2104" t="str">
        <f t="shared" si="164"/>
        <v>Horror Movies</v>
      </c>
    </row>
    <row r="2105" spans="1:18" x14ac:dyDescent="0.2">
      <c r="A2105" t="s">
        <v>10922</v>
      </c>
      <c r="B2105" t="s">
        <v>1</v>
      </c>
      <c r="C2105" t="str">
        <f t="shared" si="160"/>
        <v>Sarvam Thaala Mayam (Telugu Version)</v>
      </c>
      <c r="D2105" t="s">
        <v>10923</v>
      </c>
      <c r="E2105" t="s">
        <v>78</v>
      </c>
      <c r="F2105" t="str">
        <f t="shared" si="162"/>
        <v>G.V. Prakash Kumar</v>
      </c>
      <c r="G2105" t="s">
        <v>10924</v>
      </c>
      <c r="H2105" t="s">
        <v>14</v>
      </c>
      <c r="I2105" t="str">
        <f t="shared" si="163"/>
        <v>India</v>
      </c>
      <c r="J2105" t="str">
        <f>TRIM(Table1[[#This Row],[Oldest Country]])</f>
        <v>India</v>
      </c>
      <c r="K2105" s="17">
        <v>43563</v>
      </c>
      <c r="L2105" s="17" t="str">
        <f t="shared" si="161"/>
        <v>Mon</v>
      </c>
      <c r="M2105" s="17">
        <v>2018</v>
      </c>
      <c r="N2105" t="s">
        <v>33</v>
      </c>
      <c r="O2105" t="s">
        <v>1296</v>
      </c>
      <c r="P2105" t="s">
        <v>727</v>
      </c>
      <c r="Q2105" t="s">
        <v>10925</v>
      </c>
      <c r="R2105" t="str">
        <f t="shared" si="164"/>
        <v>Dramas</v>
      </c>
    </row>
    <row r="2106" spans="1:18" x14ac:dyDescent="0.2">
      <c r="A2106" t="s">
        <v>10928</v>
      </c>
      <c r="B2106" t="s">
        <v>1</v>
      </c>
      <c r="C2106" t="str">
        <f t="shared" si="160"/>
        <v>Alien Warfare</v>
      </c>
      <c r="D2106" t="s">
        <v>10929</v>
      </c>
      <c r="E2106" t="s">
        <v>10930</v>
      </c>
      <c r="F2106" t="str">
        <f t="shared" si="162"/>
        <v>Clayton Snyder</v>
      </c>
      <c r="G2106" t="s">
        <v>10931</v>
      </c>
      <c r="H2106" t="s">
        <v>2</v>
      </c>
      <c r="I2106" t="str">
        <f t="shared" si="163"/>
        <v>United States</v>
      </c>
      <c r="J2106" t="str">
        <f>TRIM(Table1[[#This Row],[Oldest Country]])</f>
        <v>United States</v>
      </c>
      <c r="K2106" s="17">
        <v>43560</v>
      </c>
      <c r="L2106" s="17" t="str">
        <f t="shared" si="161"/>
        <v>Fri</v>
      </c>
      <c r="M2106" s="17">
        <v>2019</v>
      </c>
      <c r="N2106" t="s">
        <v>8</v>
      </c>
      <c r="O2106" t="s">
        <v>183</v>
      </c>
      <c r="P2106" t="s">
        <v>385</v>
      </c>
      <c r="Q2106" t="s">
        <v>10932</v>
      </c>
      <c r="R2106" t="str">
        <f t="shared" si="164"/>
        <v>Action &amp; Adventure</v>
      </c>
    </row>
    <row r="2107" spans="1:18" x14ac:dyDescent="0.2">
      <c r="A2107" t="s">
        <v>10933</v>
      </c>
      <c r="B2107" t="s">
        <v>1</v>
      </c>
      <c r="C2107" t="str">
        <f t="shared" si="160"/>
        <v>Petta</v>
      </c>
      <c r="D2107" t="s">
        <v>10934</v>
      </c>
      <c r="E2107" t="s">
        <v>1803</v>
      </c>
      <c r="F2107" t="str">
        <f t="shared" si="162"/>
        <v>Rajnikanth</v>
      </c>
      <c r="G2107" t="s">
        <v>10926</v>
      </c>
      <c r="H2107" t="s">
        <v>14</v>
      </c>
      <c r="I2107" t="str">
        <f t="shared" si="163"/>
        <v>India</v>
      </c>
      <c r="J2107" t="str">
        <f>TRIM(Table1[[#This Row],[Oldest Country]])</f>
        <v>India</v>
      </c>
      <c r="K2107" s="17">
        <v>43560</v>
      </c>
      <c r="L2107" s="17" t="str">
        <f t="shared" si="161"/>
        <v>Fri</v>
      </c>
      <c r="M2107" s="17">
        <v>2019</v>
      </c>
      <c r="N2107" t="s">
        <v>33</v>
      </c>
      <c r="O2107" t="s">
        <v>7913</v>
      </c>
      <c r="P2107" t="s">
        <v>261</v>
      </c>
      <c r="Q2107" t="s">
        <v>10927</v>
      </c>
      <c r="R2107" t="str">
        <f t="shared" si="164"/>
        <v>Action &amp; Adventure</v>
      </c>
    </row>
    <row r="2108" spans="1:18" x14ac:dyDescent="0.2">
      <c r="A2108" t="s">
        <v>10935</v>
      </c>
      <c r="B2108" t="s">
        <v>1</v>
      </c>
      <c r="C2108" t="str">
        <f t="shared" si="160"/>
        <v>Unicorn Store</v>
      </c>
      <c r="D2108" t="s">
        <v>10936</v>
      </c>
      <c r="E2108" t="s">
        <v>10937</v>
      </c>
      <c r="F2108" t="str">
        <f t="shared" si="162"/>
        <v>Brie Larson</v>
      </c>
      <c r="G2108" t="s">
        <v>10938</v>
      </c>
      <c r="H2108" t="s">
        <v>2</v>
      </c>
      <c r="I2108" t="str">
        <f t="shared" si="163"/>
        <v>United States</v>
      </c>
      <c r="J2108" t="str">
        <f>TRIM(Table1[[#This Row],[Oldest Country]])</f>
        <v>United States</v>
      </c>
      <c r="K2108" s="17">
        <v>43560</v>
      </c>
      <c r="L2108" s="17" t="str">
        <f t="shared" si="161"/>
        <v>Fri</v>
      </c>
      <c r="M2108" s="17">
        <v>2019</v>
      </c>
      <c r="N2108" t="s">
        <v>33</v>
      </c>
      <c r="O2108" t="s">
        <v>276</v>
      </c>
      <c r="P2108" t="s">
        <v>337</v>
      </c>
      <c r="Q2108" t="s">
        <v>10939</v>
      </c>
      <c r="R2108" t="str">
        <f t="shared" si="164"/>
        <v>Comedies</v>
      </c>
    </row>
    <row r="2109" spans="1:18" x14ac:dyDescent="0.2">
      <c r="A2109" t="s">
        <v>10941</v>
      </c>
      <c r="B2109" t="s">
        <v>1</v>
      </c>
      <c r="C2109" t="str">
        <f t="shared" si="160"/>
        <v>Suzzanna</v>
      </c>
      <c r="D2109" t="s">
        <v>10942</v>
      </c>
      <c r="E2109" t="s">
        <v>10943</v>
      </c>
      <c r="F2109" t="str">
        <f t="shared" si="162"/>
        <v>Luna Maya</v>
      </c>
      <c r="G2109" t="s">
        <v>10944</v>
      </c>
      <c r="H2109" t="s">
        <v>1308</v>
      </c>
      <c r="I2109" t="str">
        <f t="shared" si="163"/>
        <v>Indonesia</v>
      </c>
      <c r="J2109" t="str">
        <f>TRIM(Table1[[#This Row],[Oldest Country]])</f>
        <v>Indonesia</v>
      </c>
      <c r="K2109" s="17">
        <v>43558</v>
      </c>
      <c r="L2109" s="17" t="str">
        <f t="shared" si="161"/>
        <v>Wed</v>
      </c>
      <c r="M2109" s="17">
        <v>2018</v>
      </c>
      <c r="N2109" t="s">
        <v>8</v>
      </c>
      <c r="O2109" t="s">
        <v>1453</v>
      </c>
      <c r="P2109" t="s">
        <v>737</v>
      </c>
      <c r="Q2109" t="s">
        <v>10945</v>
      </c>
      <c r="R2109" t="str">
        <f t="shared" si="164"/>
        <v>Horror Movies</v>
      </c>
    </row>
    <row r="2110" spans="1:18" x14ac:dyDescent="0.2">
      <c r="A2110" t="s">
        <v>10946</v>
      </c>
      <c r="B2110" t="s">
        <v>1</v>
      </c>
      <c r="C2110" t="str">
        <f t="shared" si="160"/>
        <v>Ek Ladki Ko Dekha Toh Aisa Laga</v>
      </c>
      <c r="D2110" t="s">
        <v>10947</v>
      </c>
      <c r="E2110" t="s">
        <v>10948</v>
      </c>
      <c r="F2110" t="str">
        <f t="shared" si="162"/>
        <v>Anil Kapoor</v>
      </c>
      <c r="G2110" t="s">
        <v>10949</v>
      </c>
      <c r="H2110" t="s">
        <v>14</v>
      </c>
      <c r="I2110" t="str">
        <f t="shared" si="163"/>
        <v>India</v>
      </c>
      <c r="J2110" t="str">
        <f>TRIM(Table1[[#This Row],[Oldest Country]])</f>
        <v>India</v>
      </c>
      <c r="K2110" s="17">
        <v>43557</v>
      </c>
      <c r="L2110" s="17" t="str">
        <f t="shared" si="161"/>
        <v>Tue</v>
      </c>
      <c r="M2110" s="17">
        <v>2019</v>
      </c>
      <c r="N2110" t="s">
        <v>33</v>
      </c>
      <c r="O2110" t="s">
        <v>422</v>
      </c>
      <c r="P2110" t="s">
        <v>250</v>
      </c>
      <c r="Q2110" t="s">
        <v>10950</v>
      </c>
      <c r="R2110" t="str">
        <f t="shared" si="164"/>
        <v>Comedies</v>
      </c>
    </row>
    <row r="2111" spans="1:18" x14ac:dyDescent="0.2">
      <c r="A2111" t="s">
        <v>10951</v>
      </c>
      <c r="B2111" t="s">
        <v>1</v>
      </c>
      <c r="C2111" t="str">
        <f t="shared" si="160"/>
        <v>Jagat</v>
      </c>
      <c r="D2111" t="s">
        <v>10952</v>
      </c>
      <c r="E2111" t="s">
        <v>10953</v>
      </c>
      <c r="F2111" t="str">
        <f t="shared" si="162"/>
        <v>Harvind Raj</v>
      </c>
      <c r="G2111" t="s">
        <v>10954</v>
      </c>
      <c r="H2111" t="s">
        <v>1416</v>
      </c>
      <c r="I2111" t="str">
        <f t="shared" si="163"/>
        <v>Malaysia</v>
      </c>
      <c r="J2111" t="str">
        <f>TRIM(Table1[[#This Row],[Oldest Country]])</f>
        <v>Malaysia</v>
      </c>
      <c r="K2111" s="17">
        <v>43557</v>
      </c>
      <c r="L2111" s="17" t="str">
        <f t="shared" si="161"/>
        <v>Tue</v>
      </c>
      <c r="M2111" s="17">
        <v>2015</v>
      </c>
      <c r="N2111" t="s">
        <v>8</v>
      </c>
      <c r="O2111" t="s">
        <v>555</v>
      </c>
      <c r="P2111" t="s">
        <v>50</v>
      </c>
      <c r="Q2111" t="s">
        <v>10955</v>
      </c>
      <c r="R2111" t="str">
        <f t="shared" si="164"/>
        <v>Dramas</v>
      </c>
    </row>
    <row r="2112" spans="1:18" x14ac:dyDescent="0.2">
      <c r="A2112" t="s">
        <v>10956</v>
      </c>
      <c r="B2112" t="s">
        <v>1</v>
      </c>
      <c r="C2112" t="str">
        <f t="shared" si="160"/>
        <v>Kevin Hart</v>
      </c>
      <c r="D2112" t="s">
        <v>10957</v>
      </c>
      <c r="E2112" t="s">
        <v>4769</v>
      </c>
      <c r="F2112" t="str">
        <f t="shared" si="162"/>
        <v>Kevin Hart</v>
      </c>
      <c r="G2112" t="s">
        <v>4770</v>
      </c>
      <c r="H2112" t="s">
        <v>2</v>
      </c>
      <c r="I2112" t="str">
        <f t="shared" si="163"/>
        <v>United States</v>
      </c>
      <c r="J2112" t="str">
        <f>TRIM(Table1[[#This Row],[Oldest Country]])</f>
        <v>United States</v>
      </c>
      <c r="K2112" s="17">
        <v>43557</v>
      </c>
      <c r="L2112" s="17" t="str">
        <f t="shared" si="161"/>
        <v>Tue</v>
      </c>
      <c r="M2112" s="17">
        <v>2019</v>
      </c>
      <c r="N2112" t="s">
        <v>8</v>
      </c>
      <c r="O2112" t="s">
        <v>1982</v>
      </c>
      <c r="P2112" t="s">
        <v>851</v>
      </c>
      <c r="Q2112" t="s">
        <v>10958</v>
      </c>
      <c r="R2112" t="str">
        <f t="shared" si="164"/>
        <v>Stand-Up Comedy</v>
      </c>
    </row>
    <row r="2113" spans="1:18" x14ac:dyDescent="0.2">
      <c r="A2113" t="s">
        <v>10959</v>
      </c>
      <c r="B2113" t="s">
        <v>1</v>
      </c>
      <c r="C2113" t="str">
        <f t="shared" si="160"/>
        <v>Love O2O</v>
      </c>
      <c r="D2113" t="s">
        <v>10960</v>
      </c>
      <c r="E2113" t="s">
        <v>10961</v>
      </c>
      <c r="F2113" t="str">
        <f t="shared" si="162"/>
        <v>Jing Boran</v>
      </c>
      <c r="G2113" t="s">
        <v>10962</v>
      </c>
      <c r="H2113" t="s">
        <v>1734</v>
      </c>
      <c r="I2113" t="str">
        <f t="shared" si="163"/>
        <v>China</v>
      </c>
      <c r="J2113" t="str">
        <f>TRIM(Table1[[#This Row],[Oldest Country]])</f>
        <v>China</v>
      </c>
      <c r="K2113" s="17">
        <v>43556</v>
      </c>
      <c r="L2113" s="17" t="str">
        <f t="shared" si="161"/>
        <v>Mon</v>
      </c>
      <c r="M2113" s="17">
        <v>2016</v>
      </c>
      <c r="N2113" t="s">
        <v>33</v>
      </c>
      <c r="O2113" t="s">
        <v>85</v>
      </c>
      <c r="P2113" t="s">
        <v>10963</v>
      </c>
      <c r="Q2113" t="s">
        <v>10964</v>
      </c>
      <c r="R2113" t="str">
        <f t="shared" si="164"/>
        <v>International Movies</v>
      </c>
    </row>
    <row r="2114" spans="1:18" x14ac:dyDescent="0.2">
      <c r="A2114" t="s">
        <v>10965</v>
      </c>
      <c r="B2114" t="s">
        <v>1</v>
      </c>
      <c r="C2114" t="str">
        <f t="shared" ref="C2114:C2177" si="165">IFERROR(LEFT(D2114, FIND(":", D2114)-1), D2114)</f>
        <v>Pinky Memsaab</v>
      </c>
      <c r="D2114" t="s">
        <v>10966</v>
      </c>
      <c r="E2114" t="s">
        <v>10967</v>
      </c>
      <c r="F2114" t="str">
        <f t="shared" si="162"/>
        <v>Hajira Yamin</v>
      </c>
      <c r="G2114" t="s">
        <v>10968</v>
      </c>
      <c r="H2114" t="s">
        <v>10969</v>
      </c>
      <c r="I2114" t="str">
        <f t="shared" si="163"/>
        <v>Pakistan</v>
      </c>
      <c r="J2114" t="str">
        <f>TRIM(Table1[[#This Row],[Oldest Country]])</f>
        <v>Pakistan</v>
      </c>
      <c r="K2114" s="17">
        <v>43556</v>
      </c>
      <c r="L2114" s="17" t="str">
        <f t="shared" ref="L2114:L2177" si="166">TEXT(K:K, "DDD")</f>
        <v>Mon</v>
      </c>
      <c r="M2114" s="17">
        <v>2018</v>
      </c>
      <c r="N2114" t="s">
        <v>8</v>
      </c>
      <c r="O2114" t="s">
        <v>126</v>
      </c>
      <c r="P2114" t="s">
        <v>26</v>
      </c>
      <c r="Q2114" t="s">
        <v>10970</v>
      </c>
      <c r="R2114" t="str">
        <f t="shared" si="164"/>
        <v>Dramas</v>
      </c>
    </row>
    <row r="2115" spans="1:18" x14ac:dyDescent="0.2">
      <c r="A2115" t="s">
        <v>10971</v>
      </c>
      <c r="B2115" t="s">
        <v>1</v>
      </c>
      <c r="C2115" t="str">
        <f t="shared" si="165"/>
        <v>The Trap</v>
      </c>
      <c r="D2115" t="s">
        <v>10972</v>
      </c>
      <c r="E2115" t="s">
        <v>10973</v>
      </c>
      <c r="F2115" t="str">
        <f t="shared" ref="F2115:F2178" si="167">IFERROR(LEFT(G2115, FIND(",",G2115)-1),G2115)</f>
        <v>T.I.</v>
      </c>
      <c r="G2115" t="s">
        <v>10974</v>
      </c>
      <c r="H2115" t="s">
        <v>2</v>
      </c>
      <c r="I2115" t="str">
        <f t="shared" ref="I2115:I2178" si="168">IFERROR(LEFT(H2115, FIND(",", H2115) -1), H2115)</f>
        <v>United States</v>
      </c>
      <c r="J2115" t="str">
        <f>TRIM(Table1[[#This Row],[Oldest Country]])</f>
        <v>United States</v>
      </c>
      <c r="K2115" s="17">
        <v>43556</v>
      </c>
      <c r="L2115" s="17" t="str">
        <f t="shared" si="166"/>
        <v>Mon</v>
      </c>
      <c r="M2115" s="17">
        <v>2017</v>
      </c>
      <c r="N2115" t="s">
        <v>8</v>
      </c>
      <c r="O2115" t="s">
        <v>18</v>
      </c>
      <c r="P2115" t="s">
        <v>86</v>
      </c>
      <c r="Q2115" t="s">
        <v>10975</v>
      </c>
      <c r="R2115" t="str">
        <f t="shared" ref="R2115:R2178" si="169">IFERROR(LEFT(P2115, FIND(",", P2115)-1), P2115)</f>
        <v>Comedies</v>
      </c>
    </row>
    <row r="2116" spans="1:18" x14ac:dyDescent="0.2">
      <c r="A2116" t="s">
        <v>10976</v>
      </c>
      <c r="B2116" t="s">
        <v>1</v>
      </c>
      <c r="C2116" t="str">
        <f t="shared" si="165"/>
        <v>Mercy Black</v>
      </c>
      <c r="D2116" t="s">
        <v>10977</v>
      </c>
      <c r="E2116" t="s">
        <v>10978</v>
      </c>
      <c r="F2116" t="str">
        <f t="shared" si="167"/>
        <v>Daniella Pineda</v>
      </c>
      <c r="G2116" t="s">
        <v>10979</v>
      </c>
      <c r="H2116" t="s">
        <v>2</v>
      </c>
      <c r="I2116" t="str">
        <f t="shared" si="168"/>
        <v>United States</v>
      </c>
      <c r="J2116" t="str">
        <f>TRIM(Table1[[#This Row],[Oldest Country]])</f>
        <v>United States</v>
      </c>
      <c r="K2116" s="17">
        <v>43555</v>
      </c>
      <c r="L2116" s="17" t="str">
        <f t="shared" si="166"/>
        <v>Sun</v>
      </c>
      <c r="M2116" s="17">
        <v>2019</v>
      </c>
      <c r="N2116" t="s">
        <v>33</v>
      </c>
      <c r="O2116" t="s">
        <v>183</v>
      </c>
      <c r="P2116" t="s">
        <v>777</v>
      </c>
      <c r="Q2116" t="s">
        <v>10980</v>
      </c>
      <c r="R2116" t="str">
        <f t="shared" si="169"/>
        <v>Horror Movies</v>
      </c>
    </row>
    <row r="2117" spans="1:18" x14ac:dyDescent="0.2">
      <c r="A2117" t="s">
        <v>10981</v>
      </c>
      <c r="B2117" t="s">
        <v>1</v>
      </c>
      <c r="C2117" t="str">
        <f t="shared" si="165"/>
        <v>The Burial of Kojo</v>
      </c>
      <c r="D2117" t="s">
        <v>10982</v>
      </c>
      <c r="E2117" t="s">
        <v>10983</v>
      </c>
      <c r="F2117" t="str">
        <f t="shared" si="167"/>
        <v>Cynthia Dankwa</v>
      </c>
      <c r="G2117" t="s">
        <v>10984</v>
      </c>
      <c r="H2117" t="s">
        <v>10985</v>
      </c>
      <c r="I2117" t="str">
        <f t="shared" si="168"/>
        <v>Ghana</v>
      </c>
      <c r="J2117" t="str">
        <f>TRIM(Table1[[#This Row],[Oldest Country]])</f>
        <v>Ghana</v>
      </c>
      <c r="K2117" s="17">
        <v>43555</v>
      </c>
      <c r="L2117" s="17" t="str">
        <f t="shared" si="166"/>
        <v>Sun</v>
      </c>
      <c r="M2117" s="17">
        <v>2018</v>
      </c>
      <c r="N2117" t="s">
        <v>33</v>
      </c>
      <c r="O2117" t="s">
        <v>1176</v>
      </c>
      <c r="P2117" t="s">
        <v>26</v>
      </c>
      <c r="Q2117" t="s">
        <v>10986</v>
      </c>
      <c r="R2117" t="str">
        <f t="shared" si="169"/>
        <v>Dramas</v>
      </c>
    </row>
    <row r="2118" spans="1:18" x14ac:dyDescent="0.2">
      <c r="A2118" t="s">
        <v>10987</v>
      </c>
      <c r="B2118" t="s">
        <v>1</v>
      </c>
      <c r="C2118">
        <f t="shared" si="165"/>
        <v>45884</v>
      </c>
      <c r="D2118" s="1">
        <v>45884</v>
      </c>
      <c r="E2118" t="s">
        <v>10988</v>
      </c>
      <c r="F2118" t="str">
        <f t="shared" si="167"/>
        <v>Rahul Pethe</v>
      </c>
      <c r="G2118" t="s">
        <v>10989</v>
      </c>
      <c r="H2118" t="s">
        <v>14</v>
      </c>
      <c r="I2118" t="str">
        <f t="shared" si="168"/>
        <v>India</v>
      </c>
      <c r="J2118" t="str">
        <f>TRIM(Table1[[#This Row],[Oldest Country]])</f>
        <v>India</v>
      </c>
      <c r="K2118" s="17">
        <v>43553</v>
      </c>
      <c r="L2118" s="17" t="str">
        <f t="shared" si="166"/>
        <v>Fri</v>
      </c>
      <c r="M2118" s="17">
        <v>2019</v>
      </c>
      <c r="N2118" t="s">
        <v>33</v>
      </c>
      <c r="O2118" t="s">
        <v>126</v>
      </c>
      <c r="P2118" t="s">
        <v>337</v>
      </c>
      <c r="Q2118" t="s">
        <v>10990</v>
      </c>
      <c r="R2118" t="str">
        <f t="shared" si="169"/>
        <v>Comedies</v>
      </c>
    </row>
    <row r="2119" spans="1:18" x14ac:dyDescent="0.2">
      <c r="A2119" t="s">
        <v>10991</v>
      </c>
      <c r="B2119" t="s">
        <v>1</v>
      </c>
      <c r="C2119" t="str">
        <f t="shared" si="165"/>
        <v>Bayonet</v>
      </c>
      <c r="D2119" t="s">
        <v>10992</v>
      </c>
      <c r="E2119" t="s">
        <v>10993</v>
      </c>
      <c r="F2119" t="str">
        <f t="shared" si="167"/>
        <v>Luis Gerardo M√©ndez</v>
      </c>
      <c r="G2119" t="s">
        <v>10994</v>
      </c>
      <c r="H2119" t="s">
        <v>10995</v>
      </c>
      <c r="I2119" t="str">
        <f t="shared" si="168"/>
        <v>Mexico</v>
      </c>
      <c r="J2119" t="str">
        <f>TRIM(Table1[[#This Row],[Oldest Country]])</f>
        <v>Mexico</v>
      </c>
      <c r="K2119" s="17">
        <v>43553</v>
      </c>
      <c r="L2119" s="17" t="str">
        <f t="shared" si="166"/>
        <v>Fri</v>
      </c>
      <c r="M2119" s="17">
        <v>2019</v>
      </c>
      <c r="N2119" t="s">
        <v>8</v>
      </c>
      <c r="O2119" t="s">
        <v>196</v>
      </c>
      <c r="P2119" t="s">
        <v>2256</v>
      </c>
      <c r="Q2119" t="s">
        <v>10996</v>
      </c>
      <c r="R2119" t="str">
        <f t="shared" si="169"/>
        <v>Dramas</v>
      </c>
    </row>
    <row r="2120" spans="1:18" x14ac:dyDescent="0.2">
      <c r="A2120" t="s">
        <v>10997</v>
      </c>
      <c r="B2120" t="s">
        <v>1</v>
      </c>
      <c r="C2120" t="str">
        <f t="shared" si="165"/>
        <v>The Highwaymen</v>
      </c>
      <c r="D2120" t="s">
        <v>10998</v>
      </c>
      <c r="E2120" t="s">
        <v>10999</v>
      </c>
      <c r="F2120" t="str">
        <f t="shared" si="167"/>
        <v>Kevin Costner</v>
      </c>
      <c r="G2120" t="s">
        <v>11000</v>
      </c>
      <c r="H2120" t="s">
        <v>2</v>
      </c>
      <c r="I2120" t="str">
        <f t="shared" si="168"/>
        <v>United States</v>
      </c>
      <c r="J2120" t="str">
        <f>TRIM(Table1[[#This Row],[Oldest Country]])</f>
        <v>United States</v>
      </c>
      <c r="K2120" s="17">
        <v>43553</v>
      </c>
      <c r="L2120" s="17" t="str">
        <f t="shared" si="166"/>
        <v>Fri</v>
      </c>
      <c r="M2120" s="17">
        <v>2019</v>
      </c>
      <c r="N2120" t="s">
        <v>154</v>
      </c>
      <c r="O2120" t="s">
        <v>1190</v>
      </c>
      <c r="P2120" t="s">
        <v>316</v>
      </c>
      <c r="Q2120" t="s">
        <v>11001</v>
      </c>
      <c r="R2120" t="str">
        <f t="shared" si="169"/>
        <v>Dramas</v>
      </c>
    </row>
    <row r="2121" spans="1:18" x14ac:dyDescent="0.2">
      <c r="A2121" t="s">
        <v>11002</v>
      </c>
      <c r="B2121" t="s">
        <v>1</v>
      </c>
      <c r="C2121" t="str">
        <f t="shared" si="165"/>
        <v>Danur</v>
      </c>
      <c r="D2121" t="s">
        <v>11003</v>
      </c>
      <c r="E2121" t="s">
        <v>11004</v>
      </c>
      <c r="F2121" t="str">
        <f t="shared" si="167"/>
        <v>Prilly Latuconsina</v>
      </c>
      <c r="G2121" t="s">
        <v>11005</v>
      </c>
      <c r="H2121" t="s">
        <v>1308</v>
      </c>
      <c r="I2121" t="str">
        <f t="shared" si="168"/>
        <v>Indonesia</v>
      </c>
      <c r="J2121" t="str">
        <f>TRIM(Table1[[#This Row],[Oldest Country]])</f>
        <v>Indonesia</v>
      </c>
      <c r="K2121" s="17">
        <v>43551</v>
      </c>
      <c r="L2121" s="17" t="str">
        <f t="shared" si="166"/>
        <v>Wed</v>
      </c>
      <c r="M2121" s="17">
        <v>2017</v>
      </c>
      <c r="N2121" t="s">
        <v>8</v>
      </c>
      <c r="O2121" t="s">
        <v>2891</v>
      </c>
      <c r="P2121" t="s">
        <v>737</v>
      </c>
      <c r="Q2121" t="s">
        <v>11006</v>
      </c>
      <c r="R2121" t="str">
        <f t="shared" si="169"/>
        <v>Horror Movies</v>
      </c>
    </row>
    <row r="2122" spans="1:18" x14ac:dyDescent="0.2">
      <c r="A2122" t="s">
        <v>11007</v>
      </c>
      <c r="B2122" t="s">
        <v>1</v>
      </c>
      <c r="C2122" t="str">
        <f t="shared" si="165"/>
        <v>Verses of Love</v>
      </c>
      <c r="D2122" t="s">
        <v>11008</v>
      </c>
      <c r="E2122" t="s">
        <v>3942</v>
      </c>
      <c r="F2122" t="str">
        <f t="shared" si="167"/>
        <v>Fedi Nuril</v>
      </c>
      <c r="G2122" t="s">
        <v>11009</v>
      </c>
      <c r="H2122" t="s">
        <v>1308</v>
      </c>
      <c r="I2122" t="str">
        <f t="shared" si="168"/>
        <v>Indonesia</v>
      </c>
      <c r="J2122" t="str">
        <f>TRIM(Table1[[#This Row],[Oldest Country]])</f>
        <v>Indonesia</v>
      </c>
      <c r="K2122" s="17">
        <v>43551</v>
      </c>
      <c r="L2122" s="17" t="str">
        <f t="shared" si="166"/>
        <v>Wed</v>
      </c>
      <c r="M2122" s="17">
        <v>2008</v>
      </c>
      <c r="N2122" t="s">
        <v>53</v>
      </c>
      <c r="O2122" t="s">
        <v>1453</v>
      </c>
      <c r="P2122" t="s">
        <v>278</v>
      </c>
      <c r="Q2122" t="s">
        <v>11010</v>
      </c>
      <c r="R2122" t="str">
        <f t="shared" si="169"/>
        <v>Dramas</v>
      </c>
    </row>
    <row r="2123" spans="1:18" x14ac:dyDescent="0.2">
      <c r="A2123" t="s">
        <v>11011</v>
      </c>
      <c r="B2123" t="s">
        <v>1</v>
      </c>
      <c r="C2123" t="str">
        <f t="shared" si="165"/>
        <v>Nate Bargatze</v>
      </c>
      <c r="D2123" t="s">
        <v>11012</v>
      </c>
      <c r="E2123" t="s">
        <v>7693</v>
      </c>
      <c r="F2123" t="str">
        <f t="shared" si="167"/>
        <v>Nate Bargatze</v>
      </c>
      <c r="G2123" t="s">
        <v>3280</v>
      </c>
      <c r="H2123" t="s">
        <v>2</v>
      </c>
      <c r="I2123" t="str">
        <f t="shared" si="168"/>
        <v>United States</v>
      </c>
      <c r="J2123" t="str">
        <f>TRIM(Table1[[#This Row],[Oldest Country]])</f>
        <v>United States</v>
      </c>
      <c r="K2123" s="17">
        <v>43550</v>
      </c>
      <c r="L2123" s="17" t="str">
        <f t="shared" si="166"/>
        <v>Tue</v>
      </c>
      <c r="M2123" s="17">
        <v>2019</v>
      </c>
      <c r="N2123" t="s">
        <v>53</v>
      </c>
      <c r="O2123" t="s">
        <v>69</v>
      </c>
      <c r="P2123" t="s">
        <v>851</v>
      </c>
      <c r="Q2123" t="s">
        <v>11013</v>
      </c>
      <c r="R2123" t="str">
        <f t="shared" si="169"/>
        <v>Stand-Up Comedy</v>
      </c>
    </row>
    <row r="2124" spans="1:18" x14ac:dyDescent="0.2">
      <c r="A2124" t="s">
        <v>11014</v>
      </c>
      <c r="B2124" t="s">
        <v>1</v>
      </c>
      <c r="C2124" t="str">
        <f t="shared" si="165"/>
        <v>Sei</v>
      </c>
      <c r="D2124" t="s">
        <v>11015</v>
      </c>
      <c r="E2124" t="s">
        <v>11016</v>
      </c>
      <c r="F2124" t="str">
        <f t="shared" si="167"/>
        <v>Nakhul</v>
      </c>
      <c r="G2124" t="s">
        <v>11017</v>
      </c>
      <c r="H2124" t="s">
        <v>14</v>
      </c>
      <c r="I2124" t="str">
        <f t="shared" si="168"/>
        <v>India</v>
      </c>
      <c r="J2124" t="str">
        <f>TRIM(Table1[[#This Row],[Oldest Country]])</f>
        <v>India</v>
      </c>
      <c r="K2124" s="17">
        <v>43549</v>
      </c>
      <c r="L2124" s="17" t="str">
        <f t="shared" si="166"/>
        <v>Mon</v>
      </c>
      <c r="M2124" s="17">
        <v>2018</v>
      </c>
      <c r="N2124" t="s">
        <v>33</v>
      </c>
      <c r="O2124" t="s">
        <v>1453</v>
      </c>
      <c r="P2124" t="s">
        <v>261</v>
      </c>
      <c r="Q2124" t="s">
        <v>11018</v>
      </c>
      <c r="R2124" t="str">
        <f t="shared" si="169"/>
        <v>Action &amp; Adventure</v>
      </c>
    </row>
    <row r="2125" spans="1:18" x14ac:dyDescent="0.2">
      <c r="A2125" t="s">
        <v>11019</v>
      </c>
      <c r="B2125" t="s">
        <v>1</v>
      </c>
      <c r="C2125" t="str">
        <f t="shared" si="165"/>
        <v>Superlopez</v>
      </c>
      <c r="D2125" t="s">
        <v>11020</v>
      </c>
      <c r="E2125" t="s">
        <v>11021</v>
      </c>
      <c r="F2125" t="str">
        <f t="shared" si="167"/>
        <v>Dani Rovira</v>
      </c>
      <c r="G2125" t="s">
        <v>11022</v>
      </c>
      <c r="H2125" t="s">
        <v>312</v>
      </c>
      <c r="I2125" t="str">
        <f t="shared" si="168"/>
        <v>Spain</v>
      </c>
      <c r="J2125" t="str">
        <f>TRIM(Table1[[#This Row],[Oldest Country]])</f>
        <v>Spain</v>
      </c>
      <c r="K2125" s="17">
        <v>43548</v>
      </c>
      <c r="L2125" s="17" t="str">
        <f t="shared" si="166"/>
        <v>Sun</v>
      </c>
      <c r="M2125" s="17">
        <v>2018</v>
      </c>
      <c r="N2125" t="s">
        <v>8</v>
      </c>
      <c r="O2125" t="s">
        <v>368</v>
      </c>
      <c r="P2125" t="s">
        <v>658</v>
      </c>
      <c r="Q2125" t="s">
        <v>11023</v>
      </c>
      <c r="R2125" t="str">
        <f t="shared" si="169"/>
        <v>Action &amp; Adventure</v>
      </c>
    </row>
    <row r="2126" spans="1:18" x14ac:dyDescent="0.2">
      <c r="A2126" t="s">
        <v>11024</v>
      </c>
      <c r="B2126" t="s">
        <v>1</v>
      </c>
      <c r="C2126" t="str">
        <f t="shared" si="165"/>
        <v>Oversize Cops</v>
      </c>
      <c r="D2126" t="s">
        <v>11025</v>
      </c>
      <c r="E2126" t="s">
        <v>11026</v>
      </c>
      <c r="F2126" t="str">
        <f t="shared" si="167"/>
        <v>Sarun Cinsuvapala</v>
      </c>
      <c r="G2126" t="s">
        <v>11027</v>
      </c>
      <c r="H2126" t="s">
        <v>1265</v>
      </c>
      <c r="I2126" t="str">
        <f t="shared" si="168"/>
        <v>Thailand</v>
      </c>
      <c r="J2126" t="str">
        <f>TRIM(Table1[[#This Row],[Oldest Country]])</f>
        <v>Thailand</v>
      </c>
      <c r="K2126" s="17">
        <v>43547</v>
      </c>
      <c r="L2126" s="17" t="str">
        <f t="shared" si="166"/>
        <v>Sat</v>
      </c>
      <c r="M2126" s="17">
        <v>2017</v>
      </c>
      <c r="N2126" t="s">
        <v>8</v>
      </c>
      <c r="O2126" t="s">
        <v>188</v>
      </c>
      <c r="P2126" t="s">
        <v>658</v>
      </c>
      <c r="Q2126" t="s">
        <v>11028</v>
      </c>
      <c r="R2126" t="str">
        <f t="shared" si="169"/>
        <v>Action &amp; Adventure</v>
      </c>
    </row>
    <row r="2127" spans="1:18" x14ac:dyDescent="0.2">
      <c r="A2127" t="s">
        <v>11029</v>
      </c>
      <c r="B2127" t="s">
        <v>1</v>
      </c>
      <c r="C2127" t="str">
        <f t="shared" si="165"/>
        <v>Mirage</v>
      </c>
      <c r="D2127" t="s">
        <v>11030</v>
      </c>
      <c r="E2127" t="s">
        <v>2597</v>
      </c>
      <c r="F2127" t="str">
        <f t="shared" si="167"/>
        <v>Adriana Ugarte</v>
      </c>
      <c r="G2127" t="s">
        <v>11031</v>
      </c>
      <c r="H2127" t="s">
        <v>312</v>
      </c>
      <c r="I2127" t="str">
        <f t="shared" si="168"/>
        <v>Spain</v>
      </c>
      <c r="J2127" t="str">
        <f>TRIM(Table1[[#This Row],[Oldest Country]])</f>
        <v>Spain</v>
      </c>
      <c r="K2127" s="17">
        <v>43546</v>
      </c>
      <c r="L2127" s="17" t="str">
        <f t="shared" si="166"/>
        <v>Fri</v>
      </c>
      <c r="M2127" s="17">
        <v>2018</v>
      </c>
      <c r="N2127" t="s">
        <v>8</v>
      </c>
      <c r="O2127" t="s">
        <v>635</v>
      </c>
      <c r="P2127" t="s">
        <v>2559</v>
      </c>
      <c r="Q2127" t="s">
        <v>11032</v>
      </c>
      <c r="R2127" t="str">
        <f t="shared" si="169"/>
        <v>Dramas</v>
      </c>
    </row>
    <row r="2128" spans="1:18" x14ac:dyDescent="0.2">
      <c r="A2128" t="s">
        <v>11033</v>
      </c>
      <c r="B2128" t="s">
        <v>1</v>
      </c>
      <c r="C2128" t="str">
        <f t="shared" si="165"/>
        <v>The Dirt</v>
      </c>
      <c r="D2128" t="s">
        <v>11034</v>
      </c>
      <c r="E2128" t="s">
        <v>4046</v>
      </c>
      <c r="F2128" t="str">
        <f t="shared" si="167"/>
        <v>Douglas Booth</v>
      </c>
      <c r="G2128" t="s">
        <v>11035</v>
      </c>
      <c r="H2128" t="s">
        <v>2</v>
      </c>
      <c r="I2128" t="str">
        <f t="shared" si="168"/>
        <v>United States</v>
      </c>
      <c r="J2128" t="str">
        <f>TRIM(Table1[[#This Row],[Oldest Country]])</f>
        <v>United States</v>
      </c>
      <c r="K2128" s="17">
        <v>43546</v>
      </c>
      <c r="L2128" s="17" t="str">
        <f t="shared" si="166"/>
        <v>Fri</v>
      </c>
      <c r="M2128" s="17">
        <v>2019</v>
      </c>
      <c r="N2128" t="s">
        <v>8</v>
      </c>
      <c r="O2128" t="s">
        <v>368</v>
      </c>
      <c r="P2128" t="s">
        <v>3443</v>
      </c>
      <c r="Q2128" t="s">
        <v>11036</v>
      </c>
      <c r="R2128" t="str">
        <f t="shared" si="169"/>
        <v>Comedies</v>
      </c>
    </row>
    <row r="2129" spans="1:18" x14ac:dyDescent="0.2">
      <c r="A2129" t="s">
        <v>11037</v>
      </c>
      <c r="B2129" t="s">
        <v>1</v>
      </c>
      <c r="C2129" t="str">
        <f t="shared" si="165"/>
        <v>The Amazing Praybeyt Benjamin</v>
      </c>
      <c r="D2129" t="s">
        <v>11038</v>
      </c>
      <c r="E2129" t="s">
        <v>11039</v>
      </c>
      <c r="F2129" t="str">
        <f t="shared" si="167"/>
        <v>Vice Ganda</v>
      </c>
      <c r="G2129" t="s">
        <v>11040</v>
      </c>
      <c r="H2129" t="s">
        <v>1823</v>
      </c>
      <c r="I2129" t="str">
        <f t="shared" si="168"/>
        <v>Philippines</v>
      </c>
      <c r="J2129" t="str">
        <f>TRIM(Table1[[#This Row],[Oldest Country]])</f>
        <v>Philippines</v>
      </c>
      <c r="K2129" s="17">
        <v>43545</v>
      </c>
      <c r="L2129" s="17" t="str">
        <f t="shared" si="166"/>
        <v>Thu</v>
      </c>
      <c r="M2129" s="17">
        <v>2014</v>
      </c>
      <c r="N2129" t="s">
        <v>33</v>
      </c>
      <c r="O2129" t="s">
        <v>110</v>
      </c>
      <c r="P2129" t="s">
        <v>658</v>
      </c>
      <c r="Q2129" t="s">
        <v>11041</v>
      </c>
      <c r="R2129" t="str">
        <f t="shared" si="169"/>
        <v>Action &amp; Adventure</v>
      </c>
    </row>
    <row r="2130" spans="1:18" x14ac:dyDescent="0.2">
      <c r="A2130" t="s">
        <v>11042</v>
      </c>
      <c r="B2130" t="s">
        <v>1</v>
      </c>
      <c r="C2130" t="str">
        <f t="shared" si="165"/>
        <v>The Super Parental Guardians</v>
      </c>
      <c r="D2130" t="s">
        <v>11043</v>
      </c>
      <c r="E2130" t="s">
        <v>11044</v>
      </c>
      <c r="F2130" t="str">
        <f t="shared" si="167"/>
        <v>Vice Ganda</v>
      </c>
      <c r="G2130" t="s">
        <v>11045</v>
      </c>
      <c r="H2130" t="s">
        <v>1823</v>
      </c>
      <c r="I2130" t="str">
        <f t="shared" si="168"/>
        <v>Philippines</v>
      </c>
      <c r="J2130" t="str">
        <f>TRIM(Table1[[#This Row],[Oldest Country]])</f>
        <v>Philippines</v>
      </c>
      <c r="K2130" s="17">
        <v>43545</v>
      </c>
      <c r="L2130" s="17" t="str">
        <f t="shared" si="166"/>
        <v>Thu</v>
      </c>
      <c r="M2130" s="17">
        <v>2016</v>
      </c>
      <c r="N2130" t="s">
        <v>33</v>
      </c>
      <c r="O2130" t="s">
        <v>155</v>
      </c>
      <c r="P2130" t="s">
        <v>658</v>
      </c>
      <c r="Q2130" t="s">
        <v>11046</v>
      </c>
      <c r="R2130" t="str">
        <f t="shared" si="169"/>
        <v>Action &amp; Adventure</v>
      </c>
    </row>
    <row r="2131" spans="1:18" x14ac:dyDescent="0.2">
      <c r="A2131" t="s">
        <v>11047</v>
      </c>
      <c r="B2131" t="s">
        <v>1</v>
      </c>
      <c r="C2131" t="str">
        <f t="shared" si="165"/>
        <v>The Third Party</v>
      </c>
      <c r="D2131" t="s">
        <v>11048</v>
      </c>
      <c r="E2131" t="s">
        <v>4481</v>
      </c>
      <c r="F2131" t="str">
        <f t="shared" si="167"/>
        <v>Sam Milby</v>
      </c>
      <c r="G2131" t="s">
        <v>11049</v>
      </c>
      <c r="H2131" t="s">
        <v>1823</v>
      </c>
      <c r="I2131" t="str">
        <f t="shared" si="168"/>
        <v>Philippines</v>
      </c>
      <c r="J2131" t="str">
        <f>TRIM(Table1[[#This Row],[Oldest Country]])</f>
        <v>Philippines</v>
      </c>
      <c r="K2131" s="17">
        <v>43545</v>
      </c>
      <c r="L2131" s="17" t="str">
        <f t="shared" si="166"/>
        <v>Thu</v>
      </c>
      <c r="M2131" s="17">
        <v>2016</v>
      </c>
      <c r="N2131" t="s">
        <v>8</v>
      </c>
      <c r="O2131" t="s">
        <v>349</v>
      </c>
      <c r="P2131" t="s">
        <v>250</v>
      </c>
      <c r="Q2131" t="s">
        <v>11050</v>
      </c>
      <c r="R2131" t="str">
        <f t="shared" si="169"/>
        <v>Comedies</v>
      </c>
    </row>
    <row r="2132" spans="1:18" x14ac:dyDescent="0.2">
      <c r="A2132" t="s">
        <v>11051</v>
      </c>
      <c r="B2132" t="s">
        <v>1</v>
      </c>
      <c r="C2132" t="str">
        <f t="shared" si="165"/>
        <v>The Unmarried Wife</v>
      </c>
      <c r="D2132" t="s">
        <v>11052</v>
      </c>
      <c r="E2132" t="s">
        <v>11053</v>
      </c>
      <c r="F2132" t="str">
        <f t="shared" si="167"/>
        <v>Angelica Panganiban</v>
      </c>
      <c r="G2132" t="s">
        <v>11054</v>
      </c>
      <c r="H2132" t="s">
        <v>1823</v>
      </c>
      <c r="I2132" t="str">
        <f t="shared" si="168"/>
        <v>Philippines</v>
      </c>
      <c r="J2132" t="str">
        <f>TRIM(Table1[[#This Row],[Oldest Country]])</f>
        <v>Philippines</v>
      </c>
      <c r="K2132" s="17">
        <v>43545</v>
      </c>
      <c r="L2132" s="17" t="str">
        <f t="shared" si="166"/>
        <v>Thu</v>
      </c>
      <c r="M2132" s="17">
        <v>2016</v>
      </c>
      <c r="N2132" t="s">
        <v>8</v>
      </c>
      <c r="O2132" t="s">
        <v>1100</v>
      </c>
      <c r="P2132" t="s">
        <v>278</v>
      </c>
      <c r="Q2132" t="s">
        <v>11055</v>
      </c>
      <c r="R2132" t="str">
        <f t="shared" si="169"/>
        <v>Dramas</v>
      </c>
    </row>
    <row r="2133" spans="1:18" x14ac:dyDescent="0.2">
      <c r="A2133" t="s">
        <v>11056</v>
      </c>
      <c r="B2133" t="s">
        <v>1</v>
      </c>
      <c r="C2133" t="str">
        <f t="shared" si="165"/>
        <v>Vince and Kath and James</v>
      </c>
      <c r="D2133" t="s">
        <v>11057</v>
      </c>
      <c r="E2133" t="s">
        <v>4401</v>
      </c>
      <c r="F2133" t="str">
        <f t="shared" si="167"/>
        <v>Julia Barretto</v>
      </c>
      <c r="G2133" t="s">
        <v>11058</v>
      </c>
      <c r="H2133" t="s">
        <v>1823</v>
      </c>
      <c r="I2133" t="str">
        <f t="shared" si="168"/>
        <v>Philippines</v>
      </c>
      <c r="J2133" t="str">
        <f>TRIM(Table1[[#This Row],[Oldest Country]])</f>
        <v>Philippines</v>
      </c>
      <c r="K2133" s="17">
        <v>43545</v>
      </c>
      <c r="L2133" s="17" t="str">
        <f t="shared" si="166"/>
        <v>Thu</v>
      </c>
      <c r="M2133" s="17">
        <v>2016</v>
      </c>
      <c r="N2133" t="s">
        <v>53</v>
      </c>
      <c r="O2133" t="s">
        <v>155</v>
      </c>
      <c r="P2133" t="s">
        <v>1385</v>
      </c>
      <c r="Q2133" t="s">
        <v>11059</v>
      </c>
      <c r="R2133" t="str">
        <f t="shared" si="169"/>
        <v>International Movies</v>
      </c>
    </row>
    <row r="2134" spans="1:18" x14ac:dyDescent="0.2">
      <c r="A2134" t="s">
        <v>11060</v>
      </c>
      <c r="B2134" t="s">
        <v>1</v>
      </c>
      <c r="C2134" t="str">
        <f t="shared" si="165"/>
        <v>Alexis Viera</v>
      </c>
      <c r="D2134" t="s">
        <v>11061</v>
      </c>
      <c r="E2134" t="s">
        <v>3585</v>
      </c>
      <c r="F2134" t="str">
        <f t="shared" si="167"/>
        <v>Alexis Viera</v>
      </c>
      <c r="G2134" t="s">
        <v>11062</v>
      </c>
      <c r="H2134" t="s">
        <v>3586</v>
      </c>
      <c r="I2134" t="str">
        <f t="shared" si="168"/>
        <v>Uruguay</v>
      </c>
      <c r="J2134" t="str">
        <f>TRIM(Table1[[#This Row],[Oldest Country]])</f>
        <v>Uruguay</v>
      </c>
      <c r="K2134" s="17">
        <v>43544</v>
      </c>
      <c r="L2134" s="17" t="str">
        <f t="shared" si="166"/>
        <v>Wed</v>
      </c>
      <c r="M2134" s="17">
        <v>2019</v>
      </c>
      <c r="N2134" t="s">
        <v>8</v>
      </c>
      <c r="O2134" t="s">
        <v>930</v>
      </c>
      <c r="P2134" t="s">
        <v>237</v>
      </c>
      <c r="Q2134" t="s">
        <v>11063</v>
      </c>
      <c r="R2134" t="str">
        <f t="shared" si="169"/>
        <v>Documentaries</v>
      </c>
    </row>
    <row r="2135" spans="1:18" x14ac:dyDescent="0.2">
      <c r="A2135" t="s">
        <v>11064</v>
      </c>
      <c r="B2135" t="s">
        <v>1</v>
      </c>
      <c r="C2135" t="str">
        <f t="shared" si="165"/>
        <v>Imago</v>
      </c>
      <c r="D2135" t="s">
        <v>11065</v>
      </c>
      <c r="E2135" t="s">
        <v>11066</v>
      </c>
      <c r="F2135" t="str">
        <f t="shared" si="167"/>
        <v>Aishwarya Ghaydar</v>
      </c>
      <c r="G2135" t="s">
        <v>11067</v>
      </c>
      <c r="H2135" t="s">
        <v>14</v>
      </c>
      <c r="I2135" t="str">
        <f t="shared" si="168"/>
        <v>India</v>
      </c>
      <c r="J2135" t="str">
        <f>TRIM(Table1[[#This Row],[Oldest Country]])</f>
        <v>India</v>
      </c>
      <c r="K2135" s="17">
        <v>43544</v>
      </c>
      <c r="L2135" s="17" t="str">
        <f t="shared" si="166"/>
        <v>Wed</v>
      </c>
      <c r="M2135" s="17">
        <v>2018</v>
      </c>
      <c r="N2135" t="s">
        <v>53</v>
      </c>
      <c r="O2135" t="s">
        <v>92</v>
      </c>
      <c r="P2135" t="s">
        <v>26</v>
      </c>
      <c r="Q2135" t="s">
        <v>11068</v>
      </c>
      <c r="R2135" t="str">
        <f t="shared" si="169"/>
        <v>Dramas</v>
      </c>
    </row>
    <row r="2136" spans="1:18" x14ac:dyDescent="0.2">
      <c r="A2136" t="s">
        <v>11069</v>
      </c>
      <c r="B2136" t="s">
        <v>1</v>
      </c>
      <c r="C2136" t="str">
        <f t="shared" si="165"/>
        <v>Amy Schumer Growing</v>
      </c>
      <c r="D2136" t="s">
        <v>11070</v>
      </c>
      <c r="E2136" t="s">
        <v>11071</v>
      </c>
      <c r="F2136" t="str">
        <f t="shared" si="167"/>
        <v>Amy Schumer</v>
      </c>
      <c r="G2136" t="s">
        <v>11071</v>
      </c>
      <c r="H2136" t="s">
        <v>2</v>
      </c>
      <c r="I2136" t="str">
        <f t="shared" si="168"/>
        <v>United States</v>
      </c>
      <c r="J2136" t="str">
        <f>TRIM(Table1[[#This Row],[Oldest Country]])</f>
        <v>United States</v>
      </c>
      <c r="K2136" s="17">
        <v>43543</v>
      </c>
      <c r="L2136" s="17" t="str">
        <f t="shared" si="166"/>
        <v>Tue</v>
      </c>
      <c r="M2136" s="17">
        <v>2019</v>
      </c>
      <c r="N2136" t="s">
        <v>8</v>
      </c>
      <c r="O2136" t="s">
        <v>69</v>
      </c>
      <c r="P2136" t="s">
        <v>851</v>
      </c>
      <c r="Q2136" t="s">
        <v>11072</v>
      </c>
      <c r="R2136" t="str">
        <f t="shared" si="169"/>
        <v>Stand-Up Comedy</v>
      </c>
    </row>
    <row r="2137" spans="1:18" x14ac:dyDescent="0.2">
      <c r="A2137" t="s">
        <v>11073</v>
      </c>
      <c r="B2137" t="s">
        <v>1</v>
      </c>
      <c r="C2137" t="str">
        <f t="shared" si="165"/>
        <v>5 Flights Up</v>
      </c>
      <c r="D2137" t="s">
        <v>11074</v>
      </c>
      <c r="E2137" t="s">
        <v>11075</v>
      </c>
      <c r="F2137" t="str">
        <f t="shared" si="167"/>
        <v>Josh Pais</v>
      </c>
      <c r="G2137" t="s">
        <v>11076</v>
      </c>
      <c r="H2137" t="s">
        <v>2</v>
      </c>
      <c r="I2137" t="str">
        <f t="shared" si="168"/>
        <v>United States</v>
      </c>
      <c r="J2137" t="str">
        <f>TRIM(Table1[[#This Row],[Oldest Country]])</f>
        <v>United States</v>
      </c>
      <c r="K2137" s="17">
        <v>43541</v>
      </c>
      <c r="L2137" s="17" t="str">
        <f t="shared" si="166"/>
        <v>Sun</v>
      </c>
      <c r="M2137" s="17">
        <v>2014</v>
      </c>
      <c r="N2137" t="s">
        <v>3</v>
      </c>
      <c r="O2137" t="s">
        <v>276</v>
      </c>
      <c r="P2137" t="s">
        <v>337</v>
      </c>
      <c r="Q2137" t="s">
        <v>11077</v>
      </c>
      <c r="R2137" t="str">
        <f t="shared" si="169"/>
        <v>Comedies</v>
      </c>
    </row>
    <row r="2138" spans="1:18" x14ac:dyDescent="0.2">
      <c r="A2138" t="s">
        <v>11078</v>
      </c>
      <c r="B2138" t="s">
        <v>1</v>
      </c>
      <c r="C2138" t="str">
        <f t="shared" si="165"/>
        <v>Bombairiya</v>
      </c>
      <c r="D2138" t="s">
        <v>11079</v>
      </c>
      <c r="E2138" t="s">
        <v>11080</v>
      </c>
      <c r="F2138" t="str">
        <f t="shared" si="167"/>
        <v>Radhika Apte</v>
      </c>
      <c r="G2138" t="s">
        <v>11081</v>
      </c>
      <c r="H2138" t="s">
        <v>11082</v>
      </c>
      <c r="I2138" t="str">
        <f t="shared" si="168"/>
        <v>United Arab Emirates</v>
      </c>
      <c r="J2138" t="str">
        <f>TRIM(Table1[[#This Row],[Oldest Country]])</f>
        <v>United Arab Emirates</v>
      </c>
      <c r="K2138" s="17">
        <v>43539</v>
      </c>
      <c r="L2138" s="17" t="str">
        <f t="shared" si="166"/>
        <v>Fri</v>
      </c>
      <c r="M2138" s="17">
        <v>2018</v>
      </c>
      <c r="N2138" t="s">
        <v>8</v>
      </c>
      <c r="O2138" t="s">
        <v>368</v>
      </c>
      <c r="P2138" t="s">
        <v>250</v>
      </c>
      <c r="Q2138" t="s">
        <v>11083</v>
      </c>
      <c r="R2138" t="str">
        <f t="shared" si="169"/>
        <v>Comedies</v>
      </c>
    </row>
    <row r="2139" spans="1:18" x14ac:dyDescent="0.2">
      <c r="A2139" t="s">
        <v>11084</v>
      </c>
      <c r="B2139" t="s">
        <v>1</v>
      </c>
      <c r="C2139" t="str">
        <f t="shared" si="165"/>
        <v>Burn Out</v>
      </c>
      <c r="D2139" t="s">
        <v>11085</v>
      </c>
      <c r="E2139" t="s">
        <v>11086</v>
      </c>
      <c r="F2139" t="str">
        <f t="shared" si="167"/>
        <v>Olivier Rabourdin</v>
      </c>
      <c r="G2139" t="s">
        <v>11087</v>
      </c>
      <c r="H2139" t="s">
        <v>1393</v>
      </c>
      <c r="I2139" t="str">
        <f t="shared" si="168"/>
        <v>France</v>
      </c>
      <c r="J2139" t="str">
        <f>TRIM(Table1[[#This Row],[Oldest Country]])</f>
        <v>France</v>
      </c>
      <c r="K2139" s="17">
        <v>43539</v>
      </c>
      <c r="L2139" s="17" t="str">
        <f t="shared" si="166"/>
        <v>Fri</v>
      </c>
      <c r="M2139" s="17">
        <v>2017</v>
      </c>
      <c r="N2139" t="s">
        <v>8</v>
      </c>
      <c r="O2139" t="s">
        <v>41</v>
      </c>
      <c r="P2139" t="s">
        <v>483</v>
      </c>
      <c r="Q2139" t="s">
        <v>11088</v>
      </c>
      <c r="R2139" t="str">
        <f t="shared" si="169"/>
        <v>Action &amp; Adventure</v>
      </c>
    </row>
    <row r="2140" spans="1:18" x14ac:dyDescent="0.2">
      <c r="A2140" t="s">
        <v>11089</v>
      </c>
      <c r="B2140" t="s">
        <v>1</v>
      </c>
      <c r="C2140" t="str">
        <f t="shared" si="165"/>
        <v>Edoardo Ferrario</v>
      </c>
      <c r="D2140" t="s">
        <v>11090</v>
      </c>
      <c r="E2140" t="s">
        <v>10655</v>
      </c>
      <c r="F2140" t="str">
        <f t="shared" si="167"/>
        <v>Edoardo Ferrario</v>
      </c>
      <c r="G2140" t="s">
        <v>11091</v>
      </c>
      <c r="H2140" t="s">
        <v>825</v>
      </c>
      <c r="I2140" t="str">
        <f t="shared" si="168"/>
        <v>Italy</v>
      </c>
      <c r="J2140" t="str">
        <f>TRIM(Table1[[#This Row],[Oldest Country]])</f>
        <v>Italy</v>
      </c>
      <c r="K2140" s="17">
        <v>43539</v>
      </c>
      <c r="L2140" s="17" t="str">
        <f t="shared" si="166"/>
        <v>Fri</v>
      </c>
      <c r="M2140" s="17">
        <v>2019</v>
      </c>
      <c r="N2140" t="s">
        <v>8</v>
      </c>
      <c r="O2140" t="s">
        <v>1218</v>
      </c>
      <c r="P2140" t="s">
        <v>851</v>
      </c>
      <c r="Q2140" t="s">
        <v>11092</v>
      </c>
      <c r="R2140" t="str">
        <f t="shared" si="169"/>
        <v>Stand-Up Comedy</v>
      </c>
    </row>
    <row r="2141" spans="1:18" x14ac:dyDescent="0.2">
      <c r="A2141" t="s">
        <v>11093</v>
      </c>
      <c r="B2141" t="s">
        <v>1</v>
      </c>
      <c r="C2141" t="str">
        <f t="shared" si="165"/>
        <v>Girl</v>
      </c>
      <c r="D2141" t="s">
        <v>11094</v>
      </c>
      <c r="E2141" t="s">
        <v>11095</v>
      </c>
      <c r="F2141" t="str">
        <f t="shared" si="167"/>
        <v>Victor Polster</v>
      </c>
      <c r="G2141" t="s">
        <v>11096</v>
      </c>
      <c r="H2141" t="s">
        <v>11097</v>
      </c>
      <c r="I2141" t="str">
        <f t="shared" si="168"/>
        <v>Netherlands</v>
      </c>
      <c r="J2141" t="str">
        <f>TRIM(Table1[[#This Row],[Oldest Country]])</f>
        <v>Netherlands</v>
      </c>
      <c r="K2141" s="17">
        <v>43539</v>
      </c>
      <c r="L2141" s="17" t="str">
        <f t="shared" si="166"/>
        <v>Fri</v>
      </c>
      <c r="M2141" s="17">
        <v>2018</v>
      </c>
      <c r="N2141" t="s">
        <v>154</v>
      </c>
      <c r="O2141" t="s">
        <v>100</v>
      </c>
      <c r="P2141" t="s">
        <v>2179</v>
      </c>
      <c r="Q2141" t="s">
        <v>11098</v>
      </c>
      <c r="R2141" t="str">
        <f t="shared" si="169"/>
        <v>Dramas</v>
      </c>
    </row>
    <row r="2142" spans="1:18" x14ac:dyDescent="0.2">
      <c r="A2142" t="s">
        <v>11099</v>
      </c>
      <c r="B2142" t="s">
        <v>1</v>
      </c>
      <c r="C2142" t="str">
        <f t="shared" si="165"/>
        <v>Jeff Dunham</v>
      </c>
      <c r="D2142" t="s">
        <v>11100</v>
      </c>
      <c r="E2142" t="s">
        <v>9995</v>
      </c>
      <c r="F2142" t="str">
        <f t="shared" si="167"/>
        <v>Jeff Dunham</v>
      </c>
      <c r="G2142" t="s">
        <v>8875</v>
      </c>
      <c r="H2142" t="s">
        <v>2</v>
      </c>
      <c r="I2142" t="str">
        <f t="shared" si="168"/>
        <v>United States</v>
      </c>
      <c r="J2142" t="str">
        <f>TRIM(Table1[[#This Row],[Oldest Country]])</f>
        <v>United States</v>
      </c>
      <c r="K2142" s="17">
        <v>43539</v>
      </c>
      <c r="L2142" s="17" t="str">
        <f t="shared" si="166"/>
        <v>Fri</v>
      </c>
      <c r="M2142" s="17">
        <v>2006</v>
      </c>
      <c r="N2142" t="s">
        <v>8</v>
      </c>
      <c r="O2142" t="s">
        <v>930</v>
      </c>
      <c r="P2142" t="s">
        <v>851</v>
      </c>
      <c r="Q2142" t="s">
        <v>11101</v>
      </c>
      <c r="R2142" t="str">
        <f t="shared" si="169"/>
        <v>Stand-Up Comedy</v>
      </c>
    </row>
    <row r="2143" spans="1:18" x14ac:dyDescent="0.2">
      <c r="A2143" t="s">
        <v>11102</v>
      </c>
      <c r="B2143" t="s">
        <v>1</v>
      </c>
      <c r="C2143" t="str">
        <f t="shared" si="165"/>
        <v>Jeff Dunham</v>
      </c>
      <c r="D2143" t="s">
        <v>11103</v>
      </c>
      <c r="E2143" t="s">
        <v>11104</v>
      </c>
      <c r="F2143" t="str">
        <f t="shared" si="167"/>
        <v>Jeff Dunham</v>
      </c>
      <c r="G2143" t="s">
        <v>8875</v>
      </c>
      <c r="H2143" t="s">
        <v>2</v>
      </c>
      <c r="I2143" t="str">
        <f t="shared" si="168"/>
        <v>United States</v>
      </c>
      <c r="J2143" t="str">
        <f>TRIM(Table1[[#This Row],[Oldest Country]])</f>
        <v>United States</v>
      </c>
      <c r="K2143" s="17">
        <v>43539</v>
      </c>
      <c r="L2143" s="17" t="str">
        <f t="shared" si="166"/>
        <v>Fri</v>
      </c>
      <c r="M2143" s="17">
        <v>2011</v>
      </c>
      <c r="N2143" t="s">
        <v>8</v>
      </c>
      <c r="O2143" t="s">
        <v>92</v>
      </c>
      <c r="P2143" t="s">
        <v>851</v>
      </c>
      <c r="Q2143" t="s">
        <v>11105</v>
      </c>
      <c r="R2143" t="str">
        <f t="shared" si="169"/>
        <v>Stand-Up Comedy</v>
      </c>
    </row>
    <row r="2144" spans="1:18" x14ac:dyDescent="0.2">
      <c r="A2144" t="s">
        <v>11106</v>
      </c>
      <c r="B2144" t="s">
        <v>1</v>
      </c>
      <c r="C2144" t="str">
        <f t="shared" si="165"/>
        <v>Jeff Dunham</v>
      </c>
      <c r="D2144" t="s">
        <v>11107</v>
      </c>
      <c r="E2144" t="s">
        <v>9995</v>
      </c>
      <c r="F2144" t="str">
        <f t="shared" si="167"/>
        <v>Jeff Dunham</v>
      </c>
      <c r="G2144" t="s">
        <v>8875</v>
      </c>
      <c r="H2144" t="s">
        <v>2</v>
      </c>
      <c r="I2144" t="str">
        <f t="shared" si="168"/>
        <v>United States</v>
      </c>
      <c r="J2144" t="str">
        <f>TRIM(Table1[[#This Row],[Oldest Country]])</f>
        <v>United States</v>
      </c>
      <c r="K2144" s="17">
        <v>43539</v>
      </c>
      <c r="L2144" s="17" t="str">
        <f t="shared" si="166"/>
        <v>Fri</v>
      </c>
      <c r="M2144" s="17">
        <v>2012</v>
      </c>
      <c r="N2144" t="s">
        <v>8</v>
      </c>
      <c r="O2144" t="s">
        <v>296</v>
      </c>
      <c r="P2144" t="s">
        <v>851</v>
      </c>
      <c r="Q2144" t="s">
        <v>11108</v>
      </c>
      <c r="R2144" t="str">
        <f t="shared" si="169"/>
        <v>Stand-Up Comedy</v>
      </c>
    </row>
    <row r="2145" spans="1:18" x14ac:dyDescent="0.2">
      <c r="A2145" t="s">
        <v>11109</v>
      </c>
      <c r="B2145" t="s">
        <v>1</v>
      </c>
      <c r="C2145" t="str">
        <f t="shared" si="165"/>
        <v>Jeff Dunham's Very Special Christmas Special</v>
      </c>
      <c r="D2145" t="s">
        <v>11110</v>
      </c>
      <c r="E2145" t="s">
        <v>1873</v>
      </c>
      <c r="F2145" t="str">
        <f t="shared" si="167"/>
        <v>Jeff Dunham</v>
      </c>
      <c r="G2145" t="s">
        <v>11111</v>
      </c>
      <c r="H2145" t="s">
        <v>2</v>
      </c>
      <c r="I2145" t="str">
        <f t="shared" si="168"/>
        <v>United States</v>
      </c>
      <c r="J2145" t="str">
        <f>TRIM(Table1[[#This Row],[Oldest Country]])</f>
        <v>United States</v>
      </c>
      <c r="K2145" s="17">
        <v>43539</v>
      </c>
      <c r="L2145" s="17" t="str">
        <f t="shared" si="166"/>
        <v>Fri</v>
      </c>
      <c r="M2145" s="17">
        <v>2008</v>
      </c>
      <c r="N2145" t="s">
        <v>8</v>
      </c>
      <c r="O2145" t="s">
        <v>216</v>
      </c>
      <c r="P2145" t="s">
        <v>851</v>
      </c>
      <c r="Q2145" t="s">
        <v>11112</v>
      </c>
      <c r="R2145" t="str">
        <f t="shared" si="169"/>
        <v>Stand-Up Comedy</v>
      </c>
    </row>
    <row r="2146" spans="1:18" x14ac:dyDescent="0.2">
      <c r="A2146" t="s">
        <v>11113</v>
      </c>
      <c r="B2146" t="s">
        <v>1</v>
      </c>
      <c r="C2146" t="str">
        <f t="shared" si="165"/>
        <v>Late Life</v>
      </c>
      <c r="D2146" t="s">
        <v>11114</v>
      </c>
      <c r="E2146" t="s">
        <v>11115</v>
      </c>
      <c r="F2146" t="str">
        <f t="shared" si="167"/>
        <v>Chien-Ming Wang</v>
      </c>
      <c r="G2146" t="s">
        <v>11116</v>
      </c>
      <c r="H2146" t="s">
        <v>11117</v>
      </c>
      <c r="I2146" t="str">
        <f t="shared" si="168"/>
        <v>United States</v>
      </c>
      <c r="J2146" t="str">
        <f>TRIM(Table1[[#This Row],[Oldest Country]])</f>
        <v>United States</v>
      </c>
      <c r="K2146" s="17">
        <v>43539</v>
      </c>
      <c r="L2146" s="17" t="str">
        <f t="shared" si="166"/>
        <v>Fri</v>
      </c>
      <c r="M2146" s="17">
        <v>2018</v>
      </c>
      <c r="N2146" t="s">
        <v>33</v>
      </c>
      <c r="O2146" t="s">
        <v>140</v>
      </c>
      <c r="P2146" t="s">
        <v>267</v>
      </c>
      <c r="Q2146" t="s">
        <v>11118</v>
      </c>
      <c r="R2146" t="str">
        <f t="shared" si="169"/>
        <v>Documentaries</v>
      </c>
    </row>
    <row r="2147" spans="1:18" x14ac:dyDescent="0.2">
      <c r="A2147" t="s">
        <v>11119</v>
      </c>
      <c r="B2147" t="s">
        <v>1</v>
      </c>
      <c r="C2147" t="str">
        <f t="shared" si="165"/>
        <v>Paskal</v>
      </c>
      <c r="D2147" t="s">
        <v>11120</v>
      </c>
      <c r="E2147" t="s">
        <v>5431</v>
      </c>
      <c r="F2147" t="str">
        <f t="shared" si="167"/>
        <v>Hairul Azreen</v>
      </c>
      <c r="G2147" t="s">
        <v>11121</v>
      </c>
      <c r="H2147" t="s">
        <v>1416</v>
      </c>
      <c r="I2147" t="str">
        <f t="shared" si="168"/>
        <v>Malaysia</v>
      </c>
      <c r="J2147" t="str">
        <f>TRIM(Table1[[#This Row],[Oldest Country]])</f>
        <v>Malaysia</v>
      </c>
      <c r="K2147" s="17">
        <v>43539</v>
      </c>
      <c r="L2147" s="17" t="str">
        <f t="shared" si="166"/>
        <v>Fri</v>
      </c>
      <c r="M2147" s="17">
        <v>2018</v>
      </c>
      <c r="N2147" t="s">
        <v>33</v>
      </c>
      <c r="O2147" t="s">
        <v>155</v>
      </c>
      <c r="P2147" t="s">
        <v>111</v>
      </c>
      <c r="Q2147" t="s">
        <v>11122</v>
      </c>
      <c r="R2147" t="str">
        <f t="shared" si="169"/>
        <v>Action &amp; Adventure</v>
      </c>
    </row>
    <row r="2148" spans="1:18" x14ac:dyDescent="0.2">
      <c r="A2148" t="s">
        <v>11123</v>
      </c>
      <c r="B2148" t="s">
        <v>1</v>
      </c>
      <c r="C2148" t="str">
        <f t="shared" si="165"/>
        <v>A Love Story</v>
      </c>
      <c r="D2148" t="s">
        <v>11124</v>
      </c>
      <c r="E2148" t="s">
        <v>11053</v>
      </c>
      <c r="F2148" t="str">
        <f t="shared" si="167"/>
        <v>Maricel Soriano</v>
      </c>
      <c r="G2148" t="s">
        <v>11125</v>
      </c>
      <c r="H2148" t="s">
        <v>1823</v>
      </c>
      <c r="I2148" t="str">
        <f t="shared" si="168"/>
        <v>Philippines</v>
      </c>
      <c r="J2148" t="str">
        <f>TRIM(Table1[[#This Row],[Oldest Country]])</f>
        <v>Philippines</v>
      </c>
      <c r="K2148" s="17">
        <v>43538</v>
      </c>
      <c r="L2148" s="17" t="str">
        <f t="shared" si="166"/>
        <v>Thu</v>
      </c>
      <c r="M2148" s="17">
        <v>2007</v>
      </c>
      <c r="N2148" t="s">
        <v>33</v>
      </c>
      <c r="O2148" t="s">
        <v>297</v>
      </c>
      <c r="P2148" t="s">
        <v>278</v>
      </c>
      <c r="Q2148" t="s">
        <v>11126</v>
      </c>
      <c r="R2148" t="str">
        <f t="shared" si="169"/>
        <v>Dramas</v>
      </c>
    </row>
    <row r="2149" spans="1:18" x14ac:dyDescent="0.2">
      <c r="A2149" t="s">
        <v>11127</v>
      </c>
      <c r="B2149" t="s">
        <v>1</v>
      </c>
      <c r="C2149" t="str">
        <f t="shared" si="165"/>
        <v>Barcelona</v>
      </c>
      <c r="D2149" t="s">
        <v>11128</v>
      </c>
      <c r="E2149" t="s">
        <v>11129</v>
      </c>
      <c r="F2149" t="str">
        <f t="shared" si="167"/>
        <v>Kathryn Bernardo</v>
      </c>
      <c r="G2149" t="s">
        <v>11130</v>
      </c>
      <c r="H2149" t="s">
        <v>1823</v>
      </c>
      <c r="I2149" t="str">
        <f t="shared" si="168"/>
        <v>Philippines</v>
      </c>
      <c r="J2149" t="str">
        <f>TRIM(Table1[[#This Row],[Oldest Country]])</f>
        <v>Philippines</v>
      </c>
      <c r="K2149" s="17">
        <v>43538</v>
      </c>
      <c r="L2149" s="17" t="str">
        <f t="shared" si="166"/>
        <v>Thu</v>
      </c>
      <c r="M2149" s="17">
        <v>2016</v>
      </c>
      <c r="N2149" t="s">
        <v>33</v>
      </c>
      <c r="O2149" t="s">
        <v>1190</v>
      </c>
      <c r="P2149" t="s">
        <v>278</v>
      </c>
      <c r="Q2149" t="s">
        <v>11131</v>
      </c>
      <c r="R2149" t="str">
        <f t="shared" si="169"/>
        <v>Dramas</v>
      </c>
    </row>
    <row r="2150" spans="1:18" x14ac:dyDescent="0.2">
      <c r="A2150" t="s">
        <v>11132</v>
      </c>
      <c r="B2150" t="s">
        <v>1</v>
      </c>
      <c r="C2150" t="str">
        <f t="shared" si="165"/>
        <v>Everything About Her</v>
      </c>
      <c r="D2150" t="s">
        <v>11133</v>
      </c>
      <c r="E2150" t="s">
        <v>11044</v>
      </c>
      <c r="F2150" t="str">
        <f t="shared" si="167"/>
        <v>Angel Locsin</v>
      </c>
      <c r="G2150" t="s">
        <v>11134</v>
      </c>
      <c r="H2150" t="s">
        <v>1823</v>
      </c>
      <c r="I2150" t="str">
        <f t="shared" si="168"/>
        <v>Philippines</v>
      </c>
      <c r="J2150" t="str">
        <f>TRIM(Table1[[#This Row],[Oldest Country]])</f>
        <v>Philippines</v>
      </c>
      <c r="K2150" s="17">
        <v>43538</v>
      </c>
      <c r="L2150" s="17" t="str">
        <f t="shared" si="166"/>
        <v>Thu</v>
      </c>
      <c r="M2150" s="17">
        <v>2016</v>
      </c>
      <c r="N2150" t="s">
        <v>8</v>
      </c>
      <c r="O2150" t="s">
        <v>49</v>
      </c>
      <c r="P2150" t="s">
        <v>250</v>
      </c>
      <c r="Q2150" t="s">
        <v>11135</v>
      </c>
      <c r="R2150" t="str">
        <f t="shared" si="169"/>
        <v>Comedies</v>
      </c>
    </row>
    <row r="2151" spans="1:18" x14ac:dyDescent="0.2">
      <c r="A2151" t="s">
        <v>11136</v>
      </c>
      <c r="B2151" t="s">
        <v>1</v>
      </c>
      <c r="C2151" t="str">
        <f t="shared" si="165"/>
        <v>Finally Found Someone</v>
      </c>
      <c r="D2151" t="s">
        <v>11137</v>
      </c>
      <c r="E2151" t="s">
        <v>4401</v>
      </c>
      <c r="F2151" t="str">
        <f t="shared" si="167"/>
        <v>John Lloyd Cruz</v>
      </c>
      <c r="G2151" t="s">
        <v>11138</v>
      </c>
      <c r="H2151" t="s">
        <v>1823</v>
      </c>
      <c r="I2151" t="str">
        <f t="shared" si="168"/>
        <v>Philippines</v>
      </c>
      <c r="J2151" t="str">
        <f>TRIM(Table1[[#This Row],[Oldest Country]])</f>
        <v>Philippines</v>
      </c>
      <c r="K2151" s="17">
        <v>43538</v>
      </c>
      <c r="L2151" s="17" t="str">
        <f t="shared" si="166"/>
        <v>Thu</v>
      </c>
      <c r="M2151" s="17">
        <v>2017</v>
      </c>
      <c r="N2151" t="s">
        <v>33</v>
      </c>
      <c r="O2151" t="s">
        <v>25</v>
      </c>
      <c r="P2151" t="s">
        <v>1385</v>
      </c>
      <c r="Q2151" t="s">
        <v>11139</v>
      </c>
      <c r="R2151" t="str">
        <f t="shared" si="169"/>
        <v>International Movies</v>
      </c>
    </row>
    <row r="2152" spans="1:18" x14ac:dyDescent="0.2">
      <c r="A2152" t="s">
        <v>11140</v>
      </c>
      <c r="B2152" t="s">
        <v>1</v>
      </c>
      <c r="C2152" t="str">
        <f t="shared" si="165"/>
        <v>Seven Sundays</v>
      </c>
      <c r="D2152" t="s">
        <v>11141</v>
      </c>
      <c r="E2152" t="s">
        <v>4208</v>
      </c>
      <c r="F2152" t="str">
        <f t="shared" si="167"/>
        <v>Ronaldo Valdez</v>
      </c>
      <c r="G2152" t="s">
        <v>11142</v>
      </c>
      <c r="H2152" t="s">
        <v>1823</v>
      </c>
      <c r="I2152" t="str">
        <f t="shared" si="168"/>
        <v>Philippines</v>
      </c>
      <c r="J2152" t="str">
        <f>TRIM(Table1[[#This Row],[Oldest Country]])</f>
        <v>Philippines</v>
      </c>
      <c r="K2152" s="17">
        <v>43538</v>
      </c>
      <c r="L2152" s="17" t="str">
        <f t="shared" si="166"/>
        <v>Thu</v>
      </c>
      <c r="M2152" s="17">
        <v>2017</v>
      </c>
      <c r="N2152" t="s">
        <v>8</v>
      </c>
      <c r="O2152" t="s">
        <v>303</v>
      </c>
      <c r="P2152" t="s">
        <v>250</v>
      </c>
      <c r="Q2152" t="s">
        <v>11143</v>
      </c>
      <c r="R2152" t="str">
        <f t="shared" si="169"/>
        <v>Comedies</v>
      </c>
    </row>
    <row r="2153" spans="1:18" x14ac:dyDescent="0.2">
      <c r="A2153" t="s">
        <v>11144</v>
      </c>
      <c r="B2153" t="s">
        <v>1</v>
      </c>
      <c r="C2153" t="str">
        <f t="shared" si="165"/>
        <v>Triple Frontier</v>
      </c>
      <c r="D2153" t="s">
        <v>11145</v>
      </c>
      <c r="E2153" t="s">
        <v>11146</v>
      </c>
      <c r="F2153" t="str">
        <f t="shared" si="167"/>
        <v>Ben Affleck</v>
      </c>
      <c r="G2153" t="s">
        <v>11147</v>
      </c>
      <c r="H2153" t="s">
        <v>2</v>
      </c>
      <c r="I2153" t="str">
        <f t="shared" si="168"/>
        <v>United States</v>
      </c>
      <c r="J2153" t="str">
        <f>TRIM(Table1[[#This Row],[Oldest Country]])</f>
        <v>United States</v>
      </c>
      <c r="K2153" s="17">
        <v>43537</v>
      </c>
      <c r="L2153" s="17" t="str">
        <f t="shared" si="166"/>
        <v>Wed</v>
      </c>
      <c r="M2153" s="17">
        <v>2019</v>
      </c>
      <c r="N2153" t="s">
        <v>154</v>
      </c>
      <c r="O2153" t="s">
        <v>1453</v>
      </c>
      <c r="P2153" t="s">
        <v>156</v>
      </c>
      <c r="Q2153" t="s">
        <v>11148</v>
      </c>
      <c r="R2153" t="str">
        <f t="shared" si="169"/>
        <v>Action &amp; Adventure</v>
      </c>
    </row>
    <row r="2154" spans="1:18" x14ac:dyDescent="0.2">
      <c r="A2154" t="s">
        <v>11151</v>
      </c>
      <c r="B2154" t="s">
        <v>1</v>
      </c>
      <c r="C2154" t="str">
        <f t="shared" si="165"/>
        <v>Hajwala 2</v>
      </c>
      <c r="D2154" t="s">
        <v>11152</v>
      </c>
      <c r="E2154" t="s">
        <v>11153</v>
      </c>
      <c r="F2154" t="str">
        <f t="shared" si="167"/>
        <v>Hussain Al Hosani</v>
      </c>
      <c r="G2154" t="s">
        <v>11154</v>
      </c>
      <c r="H2154" t="s">
        <v>1938</v>
      </c>
      <c r="I2154" t="str">
        <f t="shared" si="168"/>
        <v>United Arab Emirates</v>
      </c>
      <c r="J2154" t="str">
        <f>TRIM(Table1[[#This Row],[Oldest Country]])</f>
        <v>United Arab Emirates</v>
      </c>
      <c r="K2154" s="17">
        <v>43532</v>
      </c>
      <c r="L2154" s="17" t="str">
        <f t="shared" si="166"/>
        <v>Fri</v>
      </c>
      <c r="M2154" s="17">
        <v>2018</v>
      </c>
      <c r="N2154" t="s">
        <v>33</v>
      </c>
      <c r="O2154" t="s">
        <v>133</v>
      </c>
      <c r="P2154" t="s">
        <v>658</v>
      </c>
      <c r="Q2154" t="s">
        <v>11155</v>
      </c>
      <c r="R2154" t="str">
        <f t="shared" si="169"/>
        <v>Action &amp; Adventure</v>
      </c>
    </row>
    <row r="2155" spans="1:18" x14ac:dyDescent="0.2">
      <c r="A2155" t="s">
        <v>11156</v>
      </c>
      <c r="B2155" t="s">
        <v>1</v>
      </c>
      <c r="C2155" t="str">
        <f t="shared" si="165"/>
        <v>Juanita</v>
      </c>
      <c r="D2155" t="s">
        <v>11157</v>
      </c>
      <c r="E2155" t="s">
        <v>11158</v>
      </c>
      <c r="F2155" t="str">
        <f t="shared" si="167"/>
        <v>Alfre Woodard</v>
      </c>
      <c r="G2155" t="s">
        <v>11159</v>
      </c>
      <c r="H2155" t="s">
        <v>2</v>
      </c>
      <c r="I2155" t="str">
        <f t="shared" si="168"/>
        <v>United States</v>
      </c>
      <c r="J2155" t="str">
        <f>TRIM(Table1[[#This Row],[Oldest Country]])</f>
        <v>United States</v>
      </c>
      <c r="K2155" s="17">
        <v>43532</v>
      </c>
      <c r="L2155" s="17" t="str">
        <f t="shared" si="166"/>
        <v>Fri</v>
      </c>
      <c r="M2155" s="17">
        <v>2019</v>
      </c>
      <c r="N2155" t="s">
        <v>8</v>
      </c>
      <c r="O2155" t="s">
        <v>4</v>
      </c>
      <c r="P2155" t="s">
        <v>766</v>
      </c>
      <c r="Q2155" t="s">
        <v>11160</v>
      </c>
      <c r="R2155" t="str">
        <f t="shared" si="169"/>
        <v>Dramas</v>
      </c>
    </row>
    <row r="2156" spans="1:18" x14ac:dyDescent="0.2">
      <c r="A2156" t="s">
        <v>11161</v>
      </c>
      <c r="B2156" t="s">
        <v>1</v>
      </c>
      <c r="C2156" t="str">
        <f t="shared" si="165"/>
        <v>Lady J</v>
      </c>
      <c r="D2156" t="s">
        <v>11162</v>
      </c>
      <c r="E2156" t="s">
        <v>11163</v>
      </c>
      <c r="F2156" t="str">
        <f t="shared" si="167"/>
        <v>C√©cile De France</v>
      </c>
      <c r="G2156" t="s">
        <v>11164</v>
      </c>
      <c r="H2156" t="s">
        <v>275</v>
      </c>
      <c r="I2156" t="str">
        <f t="shared" si="168"/>
        <v>France</v>
      </c>
      <c r="J2156" t="str">
        <f>TRIM(Table1[[#This Row],[Oldest Country]])</f>
        <v>France</v>
      </c>
      <c r="K2156" s="17">
        <v>43532</v>
      </c>
      <c r="L2156" s="17" t="str">
        <f t="shared" si="166"/>
        <v>Fri</v>
      </c>
      <c r="M2156" s="17">
        <v>2019</v>
      </c>
      <c r="N2156" t="s">
        <v>8</v>
      </c>
      <c r="O2156" t="s">
        <v>102</v>
      </c>
      <c r="P2156" t="s">
        <v>26</v>
      </c>
      <c r="Q2156" t="s">
        <v>11165</v>
      </c>
      <c r="R2156" t="str">
        <f t="shared" si="169"/>
        <v>Dramas</v>
      </c>
    </row>
    <row r="2157" spans="1:18" x14ac:dyDescent="0.2">
      <c r="A2157" t="s">
        <v>11166</v>
      </c>
      <c r="B2157" t="s">
        <v>1</v>
      </c>
      <c r="C2157" t="str">
        <f t="shared" si="165"/>
        <v>Walk. Ride. Rodeo.</v>
      </c>
      <c r="D2157" t="s">
        <v>11167</v>
      </c>
      <c r="E2157" t="s">
        <v>11168</v>
      </c>
      <c r="F2157" t="str">
        <f t="shared" si="167"/>
        <v>Spencer Locke</v>
      </c>
      <c r="G2157" t="s">
        <v>11169</v>
      </c>
      <c r="H2157" t="s">
        <v>2</v>
      </c>
      <c r="I2157" t="str">
        <f t="shared" si="168"/>
        <v>United States</v>
      </c>
      <c r="J2157" t="str">
        <f>TRIM(Table1[[#This Row],[Oldest Country]])</f>
        <v>United States</v>
      </c>
      <c r="K2157" s="17">
        <v>43532</v>
      </c>
      <c r="L2157" s="17" t="str">
        <f t="shared" si="166"/>
        <v>Fri</v>
      </c>
      <c r="M2157" s="17">
        <v>2019</v>
      </c>
      <c r="N2157" t="s">
        <v>53</v>
      </c>
      <c r="O2157" t="s">
        <v>188</v>
      </c>
      <c r="P2157" t="s">
        <v>310</v>
      </c>
      <c r="Q2157" t="s">
        <v>11170</v>
      </c>
      <c r="R2157" t="str">
        <f t="shared" si="169"/>
        <v>Children &amp; Family Movies</v>
      </c>
    </row>
    <row r="2158" spans="1:18" x14ac:dyDescent="0.2">
      <c r="A2158" t="s">
        <v>11171</v>
      </c>
      <c r="B2158" t="s">
        <v>1</v>
      </c>
      <c r="C2158" t="str">
        <f t="shared" si="165"/>
        <v>Nappily Ever After</v>
      </c>
      <c r="D2158" t="s">
        <v>11172</v>
      </c>
      <c r="E2158" t="s">
        <v>7241</v>
      </c>
      <c r="F2158" t="str">
        <f t="shared" si="167"/>
        <v>Sanaa Lathan</v>
      </c>
      <c r="G2158" t="s">
        <v>11173</v>
      </c>
      <c r="H2158" t="s">
        <v>2</v>
      </c>
      <c r="I2158" t="str">
        <f t="shared" si="168"/>
        <v>United States</v>
      </c>
      <c r="J2158" t="str">
        <f>TRIM(Table1[[#This Row],[Oldest Country]])</f>
        <v>United States</v>
      </c>
      <c r="K2158" s="17">
        <v>43531</v>
      </c>
      <c r="L2158" s="17" t="str">
        <f t="shared" si="166"/>
        <v>Thu</v>
      </c>
      <c r="M2158" s="17">
        <v>2018</v>
      </c>
      <c r="N2158" t="s">
        <v>8</v>
      </c>
      <c r="O2158" t="s">
        <v>173</v>
      </c>
      <c r="P2158" t="s">
        <v>502</v>
      </c>
      <c r="Q2158" t="s">
        <v>11174</v>
      </c>
      <c r="R2158" t="str">
        <f t="shared" si="169"/>
        <v>Comedies</v>
      </c>
    </row>
    <row r="2159" spans="1:18" x14ac:dyDescent="0.2">
      <c r="A2159" t="s">
        <v>11175</v>
      </c>
      <c r="B2159" t="s">
        <v>1</v>
      </c>
      <c r="C2159" t="str">
        <f t="shared" si="165"/>
        <v>Sisterakas</v>
      </c>
      <c r="D2159" t="s">
        <v>11176</v>
      </c>
      <c r="E2159" t="s">
        <v>11039</v>
      </c>
      <c r="F2159" t="str">
        <f t="shared" si="167"/>
        <v>Ai-Ai de las Alas</v>
      </c>
      <c r="G2159" t="s">
        <v>11177</v>
      </c>
      <c r="H2159" t="s">
        <v>1823</v>
      </c>
      <c r="I2159" t="str">
        <f t="shared" si="168"/>
        <v>Philippines</v>
      </c>
      <c r="J2159" t="str">
        <f>TRIM(Table1[[#This Row],[Oldest Country]])</f>
        <v>Philippines</v>
      </c>
      <c r="K2159" s="17">
        <v>43531</v>
      </c>
      <c r="L2159" s="17" t="str">
        <f t="shared" si="166"/>
        <v>Thu</v>
      </c>
      <c r="M2159" s="17">
        <v>2012</v>
      </c>
      <c r="N2159" t="s">
        <v>33</v>
      </c>
      <c r="O2159" t="s">
        <v>110</v>
      </c>
      <c r="P2159" t="s">
        <v>66</v>
      </c>
      <c r="Q2159" t="s">
        <v>11178</v>
      </c>
      <c r="R2159" t="str">
        <f t="shared" si="169"/>
        <v>Comedies</v>
      </c>
    </row>
    <row r="2160" spans="1:18" x14ac:dyDescent="0.2">
      <c r="A2160" t="s">
        <v>11179</v>
      </c>
      <c r="B2160" t="s">
        <v>1</v>
      </c>
      <c r="C2160" t="str">
        <f t="shared" si="165"/>
        <v>Starting Over Again</v>
      </c>
      <c r="D2160" t="s">
        <v>11180</v>
      </c>
      <c r="E2160" t="s">
        <v>11129</v>
      </c>
      <c r="F2160" t="str">
        <f t="shared" si="167"/>
        <v>Piolo Pascual</v>
      </c>
      <c r="G2160" t="s">
        <v>11181</v>
      </c>
      <c r="H2160" t="s">
        <v>1823</v>
      </c>
      <c r="I2160" t="str">
        <f t="shared" si="168"/>
        <v>Philippines</v>
      </c>
      <c r="J2160" t="str">
        <f>TRIM(Table1[[#This Row],[Oldest Country]])</f>
        <v>Philippines</v>
      </c>
      <c r="K2160" s="17">
        <v>43531</v>
      </c>
      <c r="L2160" s="17" t="str">
        <f t="shared" si="166"/>
        <v>Thu</v>
      </c>
      <c r="M2160" s="17">
        <v>2014</v>
      </c>
      <c r="N2160" t="s">
        <v>33</v>
      </c>
      <c r="O2160" t="s">
        <v>303</v>
      </c>
      <c r="P2160" t="s">
        <v>278</v>
      </c>
      <c r="Q2160" t="s">
        <v>11182</v>
      </c>
      <c r="R2160" t="str">
        <f t="shared" si="169"/>
        <v>Dramas</v>
      </c>
    </row>
    <row r="2161" spans="1:18" x14ac:dyDescent="0.2">
      <c r="A2161" t="s">
        <v>11183</v>
      </c>
      <c r="B2161" t="s">
        <v>1</v>
      </c>
      <c r="C2161" t="str">
        <f t="shared" si="165"/>
        <v>That Thing Called Tadhana</v>
      </c>
      <c r="D2161" t="s">
        <v>11184</v>
      </c>
      <c r="E2161" t="s">
        <v>1821</v>
      </c>
      <c r="F2161" t="str">
        <f t="shared" si="167"/>
        <v>Angelica Panganiban</v>
      </c>
      <c r="G2161" t="s">
        <v>11185</v>
      </c>
      <c r="H2161" t="s">
        <v>1823</v>
      </c>
      <c r="I2161" t="str">
        <f t="shared" si="168"/>
        <v>Philippines</v>
      </c>
      <c r="J2161" t="str">
        <f>TRIM(Table1[[#This Row],[Oldest Country]])</f>
        <v>Philippines</v>
      </c>
      <c r="K2161" s="17">
        <v>43531</v>
      </c>
      <c r="L2161" s="17" t="str">
        <f t="shared" si="166"/>
        <v>Thu</v>
      </c>
      <c r="M2161" s="17">
        <v>2015</v>
      </c>
      <c r="N2161" t="s">
        <v>8</v>
      </c>
      <c r="O2161" t="s">
        <v>18</v>
      </c>
      <c r="P2161" t="s">
        <v>278</v>
      </c>
      <c r="Q2161" t="s">
        <v>11186</v>
      </c>
      <c r="R2161" t="str">
        <f t="shared" si="169"/>
        <v>Dramas</v>
      </c>
    </row>
    <row r="2162" spans="1:18" x14ac:dyDescent="0.2">
      <c r="A2162" t="s">
        <v>11187</v>
      </c>
      <c r="B2162" t="s">
        <v>1</v>
      </c>
      <c r="C2162" t="str">
        <f t="shared" si="165"/>
        <v>The Love Affair</v>
      </c>
      <c r="D2162" t="s">
        <v>11188</v>
      </c>
      <c r="E2162" t="s">
        <v>11189</v>
      </c>
      <c r="F2162" t="str">
        <f t="shared" si="167"/>
        <v>Richard Gomez</v>
      </c>
      <c r="G2162" t="s">
        <v>11190</v>
      </c>
      <c r="H2162" t="s">
        <v>1823</v>
      </c>
      <c r="I2162" t="str">
        <f t="shared" si="168"/>
        <v>Philippines</v>
      </c>
      <c r="J2162" t="str">
        <f>TRIM(Table1[[#This Row],[Oldest Country]])</f>
        <v>Philippines</v>
      </c>
      <c r="K2162" s="17">
        <v>43531</v>
      </c>
      <c r="L2162" s="17" t="str">
        <f t="shared" si="166"/>
        <v>Thu</v>
      </c>
      <c r="M2162" s="17">
        <v>2015</v>
      </c>
      <c r="N2162" t="s">
        <v>8</v>
      </c>
      <c r="O2162" t="s">
        <v>49</v>
      </c>
      <c r="P2162" t="s">
        <v>278</v>
      </c>
      <c r="Q2162" t="s">
        <v>11191</v>
      </c>
      <c r="R2162" t="str">
        <f t="shared" si="169"/>
        <v>Dramas</v>
      </c>
    </row>
    <row r="2163" spans="1:18" x14ac:dyDescent="0.2">
      <c r="A2163" t="s">
        <v>11192</v>
      </c>
      <c r="B2163" t="s">
        <v>1</v>
      </c>
      <c r="C2163" t="str">
        <f t="shared" si="165"/>
        <v>The Hard Way</v>
      </c>
      <c r="D2163" t="s">
        <v>11193</v>
      </c>
      <c r="E2163" t="s">
        <v>11194</v>
      </c>
      <c r="F2163" t="str">
        <f t="shared" si="167"/>
        <v>Michael Jai White</v>
      </c>
      <c r="G2163" t="s">
        <v>11195</v>
      </c>
      <c r="H2163" t="s">
        <v>2</v>
      </c>
      <c r="I2163" t="str">
        <f t="shared" si="168"/>
        <v>United States</v>
      </c>
      <c r="J2163" t="str">
        <f>TRIM(Table1[[#This Row],[Oldest Country]])</f>
        <v>United States</v>
      </c>
      <c r="K2163" s="17">
        <v>43529</v>
      </c>
      <c r="L2163" s="17" t="str">
        <f t="shared" si="166"/>
        <v>Tue</v>
      </c>
      <c r="M2163" s="17">
        <v>2019</v>
      </c>
      <c r="N2163" t="s">
        <v>8</v>
      </c>
      <c r="O2163" t="s">
        <v>60</v>
      </c>
      <c r="P2163" t="s">
        <v>156</v>
      </c>
      <c r="Q2163" t="s">
        <v>11196</v>
      </c>
      <c r="R2163" t="str">
        <f t="shared" si="169"/>
        <v>Action &amp; Adventure</v>
      </c>
    </row>
    <row r="2164" spans="1:18" x14ac:dyDescent="0.2">
      <c r="A2164" t="s">
        <v>11197</v>
      </c>
      <c r="B2164" t="s">
        <v>1</v>
      </c>
      <c r="C2164" t="str">
        <f t="shared" si="165"/>
        <v>Everyday I Love You</v>
      </c>
      <c r="D2164" t="s">
        <v>11198</v>
      </c>
      <c r="E2164" t="s">
        <v>2321</v>
      </c>
      <c r="F2164" t="str">
        <f t="shared" si="167"/>
        <v>Enrique Gil</v>
      </c>
      <c r="G2164" t="s">
        <v>11199</v>
      </c>
      <c r="H2164" t="s">
        <v>1823</v>
      </c>
      <c r="I2164" t="str">
        <f t="shared" si="168"/>
        <v>Philippines</v>
      </c>
      <c r="J2164" t="str">
        <f>TRIM(Table1[[#This Row],[Oldest Country]])</f>
        <v>Philippines</v>
      </c>
      <c r="K2164" s="17">
        <v>43528</v>
      </c>
      <c r="L2164" s="17" t="str">
        <f t="shared" si="166"/>
        <v>Mon</v>
      </c>
      <c r="M2164" s="17">
        <v>2015</v>
      </c>
      <c r="N2164" t="s">
        <v>33</v>
      </c>
      <c r="O2164" t="s">
        <v>126</v>
      </c>
      <c r="P2164" t="s">
        <v>278</v>
      </c>
      <c r="Q2164" t="s">
        <v>11200</v>
      </c>
      <c r="R2164" t="str">
        <f t="shared" si="169"/>
        <v>Dramas</v>
      </c>
    </row>
    <row r="2165" spans="1:18" x14ac:dyDescent="0.2">
      <c r="A2165" t="s">
        <v>11201</v>
      </c>
      <c r="B2165" t="s">
        <v>1</v>
      </c>
      <c r="C2165" t="str">
        <f t="shared" si="165"/>
        <v>No Other Woman</v>
      </c>
      <c r="D2165" t="s">
        <v>11202</v>
      </c>
      <c r="E2165" t="s">
        <v>4900</v>
      </c>
      <c r="F2165" t="str">
        <f t="shared" si="167"/>
        <v>Anne Curtis</v>
      </c>
      <c r="G2165" t="s">
        <v>11203</v>
      </c>
      <c r="H2165" t="s">
        <v>1823</v>
      </c>
      <c r="I2165" t="str">
        <f t="shared" si="168"/>
        <v>Philippines</v>
      </c>
      <c r="J2165" t="str">
        <f>TRIM(Table1[[#This Row],[Oldest Country]])</f>
        <v>Philippines</v>
      </c>
      <c r="K2165" s="17">
        <v>43528</v>
      </c>
      <c r="L2165" s="17" t="str">
        <f t="shared" si="166"/>
        <v>Mon</v>
      </c>
      <c r="M2165" s="17">
        <v>2011</v>
      </c>
      <c r="N2165" t="s">
        <v>8</v>
      </c>
      <c r="O2165" t="s">
        <v>85</v>
      </c>
      <c r="P2165" t="s">
        <v>278</v>
      </c>
      <c r="Q2165" t="s">
        <v>11204</v>
      </c>
      <c r="R2165" t="str">
        <f t="shared" si="169"/>
        <v>Dramas</v>
      </c>
    </row>
    <row r="2166" spans="1:18" x14ac:dyDescent="0.2">
      <c r="A2166" t="s">
        <v>11205</v>
      </c>
      <c r="B2166" t="s">
        <v>1</v>
      </c>
      <c r="C2166" t="str">
        <f t="shared" si="165"/>
        <v>River's Edge</v>
      </c>
      <c r="D2166" t="s">
        <v>11206</v>
      </c>
      <c r="E2166" t="s">
        <v>11207</v>
      </c>
      <c r="F2166" t="str">
        <f t="shared" si="167"/>
        <v>Fumi Nikaido</v>
      </c>
      <c r="G2166" t="s">
        <v>11208</v>
      </c>
      <c r="H2166" t="s">
        <v>172</v>
      </c>
      <c r="I2166" t="str">
        <f t="shared" si="168"/>
        <v>Japan</v>
      </c>
      <c r="J2166" t="str">
        <f>TRIM(Table1[[#This Row],[Oldest Country]])</f>
        <v>Japan</v>
      </c>
      <c r="K2166" s="17">
        <v>43526</v>
      </c>
      <c r="L2166" s="17" t="str">
        <f t="shared" si="166"/>
        <v>Sat</v>
      </c>
      <c r="M2166" s="17">
        <v>2018</v>
      </c>
      <c r="N2166" t="s">
        <v>8</v>
      </c>
      <c r="O2166" t="s">
        <v>349</v>
      </c>
      <c r="P2166" t="s">
        <v>50</v>
      </c>
      <c r="Q2166" t="s">
        <v>11209</v>
      </c>
      <c r="R2166" t="str">
        <f t="shared" si="169"/>
        <v>Dramas</v>
      </c>
    </row>
    <row r="2167" spans="1:18" x14ac:dyDescent="0.2">
      <c r="A2167" t="s">
        <v>11211</v>
      </c>
      <c r="B2167" t="s">
        <v>1</v>
      </c>
      <c r="C2167">
        <f t="shared" si="165"/>
        <v>2215</v>
      </c>
      <c r="D2167" s="3">
        <v>2215</v>
      </c>
      <c r="E2167" t="s">
        <v>11212</v>
      </c>
      <c r="F2167" t="str">
        <f t="shared" si="167"/>
        <v>Artiwara Kongmalai</v>
      </c>
      <c r="G2167" t="s">
        <v>11213</v>
      </c>
      <c r="H2167" t="s">
        <v>1265</v>
      </c>
      <c r="I2167" t="str">
        <f t="shared" si="168"/>
        <v>Thailand</v>
      </c>
      <c r="J2167" t="str">
        <f>TRIM(Table1[[#This Row],[Oldest Country]])</f>
        <v>Thailand</v>
      </c>
      <c r="K2167" s="17">
        <v>43525</v>
      </c>
      <c r="L2167" s="17" t="str">
        <f t="shared" si="166"/>
        <v>Fri</v>
      </c>
      <c r="M2167" s="17">
        <v>2018</v>
      </c>
      <c r="N2167" t="s">
        <v>8</v>
      </c>
      <c r="O2167" t="s">
        <v>572</v>
      </c>
      <c r="P2167" t="s">
        <v>237</v>
      </c>
      <c r="Q2167" t="s">
        <v>11214</v>
      </c>
      <c r="R2167" t="str">
        <f t="shared" si="169"/>
        <v>Documentaries</v>
      </c>
    </row>
    <row r="2168" spans="1:18" x14ac:dyDescent="0.2">
      <c r="A2168" t="s">
        <v>11215</v>
      </c>
      <c r="B2168" t="s">
        <v>1</v>
      </c>
      <c r="C2168" t="str">
        <f t="shared" si="165"/>
        <v>Budapest</v>
      </c>
      <c r="D2168" t="s">
        <v>11216</v>
      </c>
      <c r="E2168" t="s">
        <v>11217</v>
      </c>
      <c r="F2168" t="str">
        <f t="shared" si="167"/>
        <v>Manu Payet</v>
      </c>
      <c r="G2168" t="s">
        <v>11218</v>
      </c>
      <c r="H2168" t="s">
        <v>1393</v>
      </c>
      <c r="I2168" t="str">
        <f t="shared" si="168"/>
        <v>France</v>
      </c>
      <c r="J2168" t="str">
        <f>TRIM(Table1[[#This Row],[Oldest Country]])</f>
        <v>France</v>
      </c>
      <c r="K2168" s="17">
        <v>43525</v>
      </c>
      <c r="L2168" s="17" t="str">
        <f t="shared" si="166"/>
        <v>Fri</v>
      </c>
      <c r="M2168" s="17">
        <v>2018</v>
      </c>
      <c r="N2168" t="s">
        <v>8</v>
      </c>
      <c r="O2168" t="s">
        <v>85</v>
      </c>
      <c r="P2168" t="s">
        <v>66</v>
      </c>
      <c r="Q2168" t="s">
        <v>11219</v>
      </c>
      <c r="R2168" t="str">
        <f t="shared" si="169"/>
        <v>Comedies</v>
      </c>
    </row>
    <row r="2169" spans="1:18" x14ac:dyDescent="0.2">
      <c r="A2169" t="s">
        <v>11220</v>
      </c>
      <c r="B2169" t="s">
        <v>1</v>
      </c>
      <c r="C2169" t="str">
        <f t="shared" si="165"/>
        <v>Pants on Fire</v>
      </c>
      <c r="D2169" t="s">
        <v>11221</v>
      </c>
      <c r="E2169" t="s">
        <v>11222</v>
      </c>
      <c r="F2169" t="str">
        <f t="shared" si="167"/>
        <v>Bradley Steven Perry</v>
      </c>
      <c r="G2169" t="s">
        <v>11223</v>
      </c>
      <c r="H2169" t="s">
        <v>508</v>
      </c>
      <c r="I2169" t="str">
        <f t="shared" si="168"/>
        <v>Canada</v>
      </c>
      <c r="J2169" t="str">
        <f>TRIM(Table1[[#This Row],[Oldest Country]])</f>
        <v>Canada</v>
      </c>
      <c r="K2169" s="17">
        <v>43525</v>
      </c>
      <c r="L2169" s="17" t="str">
        <f t="shared" si="166"/>
        <v>Fri</v>
      </c>
      <c r="M2169" s="17">
        <v>2014</v>
      </c>
      <c r="N2169" t="s">
        <v>234</v>
      </c>
      <c r="O2169" t="s">
        <v>265</v>
      </c>
      <c r="P2169" t="s">
        <v>54</v>
      </c>
      <c r="Q2169" t="s">
        <v>11224</v>
      </c>
      <c r="R2169" t="str">
        <f t="shared" si="169"/>
        <v>Children &amp; Family Movies</v>
      </c>
    </row>
    <row r="2170" spans="1:18" x14ac:dyDescent="0.2">
      <c r="A2170" t="s">
        <v>11225</v>
      </c>
      <c r="B2170" t="s">
        <v>1</v>
      </c>
      <c r="C2170" t="str">
        <f t="shared" si="165"/>
        <v>Paranormal Investigation</v>
      </c>
      <c r="D2170" t="s">
        <v>11226</v>
      </c>
      <c r="E2170" t="s">
        <v>11227</v>
      </c>
      <c r="F2170" t="str">
        <f t="shared" si="167"/>
        <v>Andrei Indreies</v>
      </c>
      <c r="G2170" t="s">
        <v>11228</v>
      </c>
      <c r="H2170" t="s">
        <v>1134</v>
      </c>
      <c r="I2170" t="str">
        <f t="shared" si="168"/>
        <v>United States</v>
      </c>
      <c r="J2170" t="str">
        <f>TRIM(Table1[[#This Row],[Oldest Country]])</f>
        <v>United States</v>
      </c>
      <c r="K2170" s="17">
        <v>43525</v>
      </c>
      <c r="L2170" s="17" t="str">
        <f t="shared" si="166"/>
        <v>Fri</v>
      </c>
      <c r="M2170" s="17">
        <v>2018</v>
      </c>
      <c r="N2170" t="s">
        <v>33</v>
      </c>
      <c r="O2170" t="s">
        <v>202</v>
      </c>
      <c r="P2170" t="s">
        <v>785</v>
      </c>
      <c r="Q2170" t="s">
        <v>11229</v>
      </c>
      <c r="R2170" t="str">
        <f t="shared" si="169"/>
        <v>Horror Movies</v>
      </c>
    </row>
    <row r="2171" spans="1:18" x14ac:dyDescent="0.2">
      <c r="A2171" t="s">
        <v>11230</v>
      </c>
      <c r="B2171" t="s">
        <v>1</v>
      </c>
      <c r="C2171" t="str">
        <f t="shared" si="165"/>
        <v>Radio Rebel</v>
      </c>
      <c r="D2171" t="s">
        <v>11231</v>
      </c>
      <c r="E2171" t="s">
        <v>11232</v>
      </c>
      <c r="F2171" t="str">
        <f t="shared" si="167"/>
        <v>Debby Ryan</v>
      </c>
      <c r="G2171" t="s">
        <v>11233</v>
      </c>
      <c r="H2171" t="s">
        <v>2</v>
      </c>
      <c r="I2171" t="str">
        <f t="shared" si="168"/>
        <v>United States</v>
      </c>
      <c r="J2171" t="str">
        <f>TRIM(Table1[[#This Row],[Oldest Country]])</f>
        <v>United States</v>
      </c>
      <c r="K2171" s="17">
        <v>43525</v>
      </c>
      <c r="L2171" s="17" t="str">
        <f t="shared" si="166"/>
        <v>Fri</v>
      </c>
      <c r="M2171" s="17">
        <v>2012</v>
      </c>
      <c r="N2171" t="s">
        <v>234</v>
      </c>
      <c r="O2171" t="s">
        <v>4</v>
      </c>
      <c r="P2171" t="s">
        <v>54</v>
      </c>
      <c r="Q2171" t="s">
        <v>11234</v>
      </c>
      <c r="R2171" t="str">
        <f t="shared" si="169"/>
        <v>Children &amp; Family Movies</v>
      </c>
    </row>
    <row r="2172" spans="1:18" x14ac:dyDescent="0.2">
      <c r="A2172" t="s">
        <v>11235</v>
      </c>
      <c r="B2172" t="s">
        <v>1</v>
      </c>
      <c r="C2172" t="str">
        <f t="shared" si="165"/>
        <v>The Boy Who Harnessed the Wind</v>
      </c>
      <c r="D2172" t="s">
        <v>11236</v>
      </c>
      <c r="E2172" t="s">
        <v>11237</v>
      </c>
      <c r="F2172" t="str">
        <f t="shared" si="167"/>
        <v>Maxwell Simba</v>
      </c>
      <c r="G2172" t="s">
        <v>11238</v>
      </c>
      <c r="H2172" t="s">
        <v>11239</v>
      </c>
      <c r="I2172" t="str">
        <f t="shared" si="168"/>
        <v>United Kingdom</v>
      </c>
      <c r="J2172" t="str">
        <f>TRIM(Table1[[#This Row],[Oldest Country]])</f>
        <v>United Kingdom</v>
      </c>
      <c r="K2172" s="17">
        <v>43525</v>
      </c>
      <c r="L2172" s="17" t="str">
        <f t="shared" si="166"/>
        <v>Fri</v>
      </c>
      <c r="M2172" s="17">
        <v>2019</v>
      </c>
      <c r="N2172" t="s">
        <v>53</v>
      </c>
      <c r="O2172" t="s">
        <v>336</v>
      </c>
      <c r="P2172" t="s">
        <v>6639</v>
      </c>
      <c r="Q2172" t="s">
        <v>11240</v>
      </c>
      <c r="R2172" t="str">
        <f t="shared" si="169"/>
        <v>Children &amp; Family Movies</v>
      </c>
    </row>
    <row r="2173" spans="1:18" x14ac:dyDescent="0.2">
      <c r="A2173" t="s">
        <v>11241</v>
      </c>
      <c r="B2173" t="s">
        <v>1</v>
      </c>
      <c r="C2173" t="str">
        <f t="shared" si="165"/>
        <v>The Last Runway</v>
      </c>
      <c r="D2173" t="s">
        <v>11242</v>
      </c>
      <c r="E2173" t="s">
        <v>11243</v>
      </c>
      <c r="F2173" t="str">
        <f t="shared" si="167"/>
        <v>Luis Aguirre</v>
      </c>
      <c r="G2173" t="s">
        <v>11244</v>
      </c>
      <c r="H2173" t="s">
        <v>11245</v>
      </c>
      <c r="I2173" t="str">
        <f t="shared" si="168"/>
        <v>Paraguay</v>
      </c>
      <c r="J2173" t="str">
        <f>TRIM(Table1[[#This Row],[Oldest Country]])</f>
        <v>Paraguay</v>
      </c>
      <c r="K2173" s="17">
        <v>43525</v>
      </c>
      <c r="L2173" s="17" t="str">
        <f t="shared" si="166"/>
        <v>Fri</v>
      </c>
      <c r="M2173" s="17">
        <v>2018</v>
      </c>
      <c r="N2173" t="s">
        <v>8</v>
      </c>
      <c r="O2173" t="s">
        <v>625</v>
      </c>
      <c r="P2173" t="s">
        <v>483</v>
      </c>
      <c r="Q2173" t="s">
        <v>11246</v>
      </c>
      <c r="R2173" t="str">
        <f t="shared" si="169"/>
        <v>Action &amp; Adventure</v>
      </c>
    </row>
    <row r="2174" spans="1:18" x14ac:dyDescent="0.2">
      <c r="A2174" t="s">
        <v>11247</v>
      </c>
      <c r="B2174" t="s">
        <v>1</v>
      </c>
      <c r="C2174" t="str">
        <f t="shared" si="165"/>
        <v>The Spiderwick Chronicles</v>
      </c>
      <c r="D2174" t="s">
        <v>11248</v>
      </c>
      <c r="E2174" t="s">
        <v>665</v>
      </c>
      <c r="F2174" t="str">
        <f t="shared" si="167"/>
        <v>Freddie Highmore</v>
      </c>
      <c r="G2174" t="s">
        <v>11249</v>
      </c>
      <c r="H2174" t="s">
        <v>2</v>
      </c>
      <c r="I2174" t="str">
        <f t="shared" si="168"/>
        <v>United States</v>
      </c>
      <c r="J2174" t="str">
        <f>TRIM(Table1[[#This Row],[Oldest Country]])</f>
        <v>United States</v>
      </c>
      <c r="K2174" s="17">
        <v>43525</v>
      </c>
      <c r="L2174" s="17" t="str">
        <f t="shared" si="166"/>
        <v>Fri</v>
      </c>
      <c r="M2174" s="17">
        <v>2008</v>
      </c>
      <c r="N2174" t="s">
        <v>17</v>
      </c>
      <c r="O2174" t="s">
        <v>92</v>
      </c>
      <c r="P2174" t="s">
        <v>19</v>
      </c>
      <c r="Q2174" t="s">
        <v>11250</v>
      </c>
      <c r="R2174" t="str">
        <f t="shared" si="169"/>
        <v>Children &amp; Family Movies</v>
      </c>
    </row>
    <row r="2175" spans="1:18" x14ac:dyDescent="0.2">
      <c r="A2175" t="s">
        <v>11251</v>
      </c>
      <c r="B2175" t="s">
        <v>1</v>
      </c>
      <c r="C2175" t="str">
        <f t="shared" si="165"/>
        <v>Your Son</v>
      </c>
      <c r="D2175" t="s">
        <v>11252</v>
      </c>
      <c r="E2175" t="s">
        <v>11253</v>
      </c>
      <c r="F2175" t="str">
        <f t="shared" si="167"/>
        <v>Jos√© Coronado</v>
      </c>
      <c r="G2175" t="s">
        <v>11254</v>
      </c>
      <c r="H2175" t="s">
        <v>9825</v>
      </c>
      <c r="I2175" t="str">
        <f t="shared" si="168"/>
        <v>Spain</v>
      </c>
      <c r="J2175" t="str">
        <f>TRIM(Table1[[#This Row],[Oldest Country]])</f>
        <v>Spain</v>
      </c>
      <c r="K2175" s="17">
        <v>43525</v>
      </c>
      <c r="L2175" s="17" t="str">
        <f t="shared" si="166"/>
        <v>Fri</v>
      </c>
      <c r="M2175" s="17">
        <v>2018</v>
      </c>
      <c r="N2175" t="s">
        <v>8</v>
      </c>
      <c r="O2175" t="s">
        <v>85</v>
      </c>
      <c r="P2175" t="s">
        <v>109</v>
      </c>
      <c r="Q2175" t="s">
        <v>11255</v>
      </c>
      <c r="R2175" t="str">
        <f t="shared" si="169"/>
        <v>Dramas</v>
      </c>
    </row>
    <row r="2176" spans="1:18" x14ac:dyDescent="0.2">
      <c r="A2176" t="s">
        <v>11256</v>
      </c>
      <c r="B2176" t="s">
        <v>1</v>
      </c>
      <c r="C2176" t="str">
        <f t="shared" si="165"/>
        <v>Qui√©n te cantar√°</v>
      </c>
      <c r="D2176" t="s">
        <v>11257</v>
      </c>
      <c r="E2176" t="s">
        <v>11258</v>
      </c>
      <c r="F2176" t="str">
        <f t="shared" si="167"/>
        <v>Najwa Nimri</v>
      </c>
      <c r="G2176" t="s">
        <v>11259</v>
      </c>
      <c r="H2176" t="s">
        <v>9825</v>
      </c>
      <c r="I2176" t="str">
        <f t="shared" si="168"/>
        <v>Spain</v>
      </c>
      <c r="J2176" t="str">
        <f>TRIM(Table1[[#This Row],[Oldest Country]])</f>
        <v>Spain</v>
      </c>
      <c r="K2176" s="17">
        <v>43524</v>
      </c>
      <c r="L2176" s="17" t="str">
        <f t="shared" si="166"/>
        <v>Thu</v>
      </c>
      <c r="M2176" s="17">
        <v>2018</v>
      </c>
      <c r="N2176" t="s">
        <v>8</v>
      </c>
      <c r="O2176" t="s">
        <v>25</v>
      </c>
      <c r="P2176" t="s">
        <v>26</v>
      </c>
      <c r="Q2176" t="s">
        <v>11260</v>
      </c>
      <c r="R2176" t="str">
        <f t="shared" si="169"/>
        <v>Dramas</v>
      </c>
    </row>
    <row r="2177" spans="1:18" x14ac:dyDescent="0.2">
      <c r="A2177" t="s">
        <v>11261</v>
      </c>
      <c r="B2177" t="s">
        <v>1</v>
      </c>
      <c r="C2177" t="str">
        <f t="shared" si="165"/>
        <v>A Second Chance</v>
      </c>
      <c r="D2177" t="s">
        <v>11262</v>
      </c>
      <c r="E2177" t="s">
        <v>4208</v>
      </c>
      <c r="F2177" t="str">
        <f t="shared" si="167"/>
        <v>John Lloyd Cruz</v>
      </c>
      <c r="G2177" t="s">
        <v>11263</v>
      </c>
      <c r="H2177" t="s">
        <v>1823</v>
      </c>
      <c r="I2177" t="str">
        <f t="shared" si="168"/>
        <v>Philippines</v>
      </c>
      <c r="J2177" t="str">
        <f>TRIM(Table1[[#This Row],[Oldest Country]])</f>
        <v>Philippines</v>
      </c>
      <c r="K2177" s="17">
        <v>43523</v>
      </c>
      <c r="L2177" s="17" t="str">
        <f t="shared" si="166"/>
        <v>Wed</v>
      </c>
      <c r="M2177" s="17">
        <v>2015</v>
      </c>
      <c r="N2177" t="s">
        <v>8</v>
      </c>
      <c r="O2177" t="s">
        <v>1100</v>
      </c>
      <c r="P2177" t="s">
        <v>278</v>
      </c>
      <c r="Q2177" t="s">
        <v>11264</v>
      </c>
      <c r="R2177" t="str">
        <f t="shared" si="169"/>
        <v>Dramas</v>
      </c>
    </row>
    <row r="2178" spans="1:18" x14ac:dyDescent="0.2">
      <c r="A2178" t="s">
        <v>11265</v>
      </c>
      <c r="B2178" t="s">
        <v>1</v>
      </c>
      <c r="C2178" t="str">
        <f t="shared" ref="C2178:C2241" si="170">IFERROR(LEFT(D2178, FIND(":", D2178)-1), D2178)</f>
        <v>Beauty and the Bestie</v>
      </c>
      <c r="D2178" t="s">
        <v>11266</v>
      </c>
      <c r="E2178" t="s">
        <v>11039</v>
      </c>
      <c r="F2178" t="str">
        <f t="shared" si="167"/>
        <v>Vice Ganda</v>
      </c>
      <c r="G2178" t="s">
        <v>11267</v>
      </c>
      <c r="H2178" t="s">
        <v>1823</v>
      </c>
      <c r="I2178" t="str">
        <f t="shared" si="168"/>
        <v>Philippines</v>
      </c>
      <c r="J2178" t="str">
        <f>TRIM(Table1[[#This Row],[Oldest Country]])</f>
        <v>Philippines</v>
      </c>
      <c r="K2178" s="17">
        <v>43523</v>
      </c>
      <c r="L2178" s="17" t="str">
        <f t="shared" ref="L2178:L2241" si="171">TEXT(K:K, "DDD")</f>
        <v>Wed</v>
      </c>
      <c r="M2178" s="17">
        <v>2015</v>
      </c>
      <c r="N2178" t="s">
        <v>33</v>
      </c>
      <c r="O2178" t="s">
        <v>315</v>
      </c>
      <c r="P2178" t="s">
        <v>658</v>
      </c>
      <c r="Q2178" t="s">
        <v>11268</v>
      </c>
      <c r="R2178" t="str">
        <f t="shared" si="169"/>
        <v>Action &amp; Adventure</v>
      </c>
    </row>
    <row r="2179" spans="1:18" x14ac:dyDescent="0.2">
      <c r="A2179" t="s">
        <v>11269</v>
      </c>
      <c r="B2179" t="s">
        <v>1</v>
      </c>
      <c r="C2179" t="str">
        <f t="shared" si="170"/>
        <v>Bride For Rent</v>
      </c>
      <c r="D2179" t="s">
        <v>11270</v>
      </c>
      <c r="E2179" t="s">
        <v>2321</v>
      </c>
      <c r="F2179" t="str">
        <f t="shared" ref="F2179:F2242" si="172">IFERROR(LEFT(G2179, FIND(",",G2179)-1),G2179)</f>
        <v>Kim Chiu</v>
      </c>
      <c r="G2179" t="s">
        <v>11271</v>
      </c>
      <c r="H2179" t="s">
        <v>1823</v>
      </c>
      <c r="I2179" t="str">
        <f t="shared" ref="I2179:I2242" si="173">IFERROR(LEFT(H2179, FIND(",", H2179) -1), H2179)</f>
        <v>Philippines</v>
      </c>
      <c r="J2179" t="str">
        <f>TRIM(Table1[[#This Row],[Oldest Country]])</f>
        <v>Philippines</v>
      </c>
      <c r="K2179" s="17">
        <v>43523</v>
      </c>
      <c r="L2179" s="17" t="str">
        <f t="shared" si="171"/>
        <v>Wed</v>
      </c>
      <c r="M2179" s="17">
        <v>2014</v>
      </c>
      <c r="N2179" t="s">
        <v>53</v>
      </c>
      <c r="O2179" t="s">
        <v>108</v>
      </c>
      <c r="P2179" t="s">
        <v>75</v>
      </c>
      <c r="Q2179" t="s">
        <v>11272</v>
      </c>
      <c r="R2179" t="str">
        <f t="shared" ref="R2179:R2242" si="174">IFERROR(LEFT(P2179, FIND(",", P2179)-1), P2179)</f>
        <v>Comedies</v>
      </c>
    </row>
    <row r="2180" spans="1:18" x14ac:dyDescent="0.2">
      <c r="A2180" t="s">
        <v>11273</v>
      </c>
      <c r="B2180" t="s">
        <v>1</v>
      </c>
      <c r="C2180" t="str">
        <f t="shared" si="170"/>
        <v>Can't Help Falling in Love</v>
      </c>
      <c r="D2180" t="s">
        <v>11274</v>
      </c>
      <c r="E2180" t="s">
        <v>2321</v>
      </c>
      <c r="F2180" t="str">
        <f t="shared" si="172"/>
        <v>Kathryn Bernardo</v>
      </c>
      <c r="G2180" t="s">
        <v>11275</v>
      </c>
      <c r="H2180" t="s">
        <v>1823</v>
      </c>
      <c r="I2180" t="str">
        <f t="shared" si="173"/>
        <v>Philippines</v>
      </c>
      <c r="J2180" t="str">
        <f>TRIM(Table1[[#This Row],[Oldest Country]])</f>
        <v>Philippines</v>
      </c>
      <c r="K2180" s="17">
        <v>43523</v>
      </c>
      <c r="L2180" s="17" t="str">
        <f t="shared" si="171"/>
        <v>Wed</v>
      </c>
      <c r="M2180" s="17">
        <v>2017</v>
      </c>
      <c r="N2180" t="s">
        <v>33</v>
      </c>
      <c r="O2180" t="s">
        <v>422</v>
      </c>
      <c r="P2180" t="s">
        <v>250</v>
      </c>
      <c r="Q2180" t="s">
        <v>11276</v>
      </c>
      <c r="R2180" t="str">
        <f t="shared" si="174"/>
        <v>Comedies</v>
      </c>
    </row>
    <row r="2181" spans="1:18" x14ac:dyDescent="0.2">
      <c r="A2181" t="s">
        <v>11277</v>
      </c>
      <c r="B2181" t="s">
        <v>1</v>
      </c>
      <c r="C2181" t="str">
        <f t="shared" si="170"/>
        <v>Evening Shadows</v>
      </c>
      <c r="D2181" t="s">
        <v>11278</v>
      </c>
      <c r="E2181" t="s">
        <v>11279</v>
      </c>
      <c r="F2181" t="str">
        <f t="shared" si="172"/>
        <v>Mona Ambegaonkar</v>
      </c>
      <c r="G2181" t="s">
        <v>11280</v>
      </c>
      <c r="H2181" t="s">
        <v>14</v>
      </c>
      <c r="I2181" t="str">
        <f t="shared" si="173"/>
        <v>India</v>
      </c>
      <c r="J2181" t="str">
        <f>TRIM(Table1[[#This Row],[Oldest Country]])</f>
        <v>India</v>
      </c>
      <c r="K2181" s="17">
        <v>43523</v>
      </c>
      <c r="L2181" s="17" t="str">
        <f t="shared" si="171"/>
        <v>Wed</v>
      </c>
      <c r="M2181" s="17">
        <v>2018</v>
      </c>
      <c r="N2181" t="s">
        <v>53</v>
      </c>
      <c r="O2181" t="s">
        <v>196</v>
      </c>
      <c r="P2181" t="s">
        <v>26</v>
      </c>
      <c r="Q2181" t="s">
        <v>11281</v>
      </c>
      <c r="R2181" t="str">
        <f t="shared" si="174"/>
        <v>Dramas</v>
      </c>
    </row>
    <row r="2182" spans="1:18" x14ac:dyDescent="0.2">
      <c r="A2182" t="s">
        <v>11282</v>
      </c>
      <c r="B2182" t="s">
        <v>1</v>
      </c>
      <c r="C2182" t="str">
        <f t="shared" si="170"/>
        <v>Four Sisters and a Wedding</v>
      </c>
      <c r="D2182" t="s">
        <v>11283</v>
      </c>
      <c r="E2182" t="s">
        <v>4208</v>
      </c>
      <c r="F2182" t="str">
        <f t="shared" si="172"/>
        <v>Bea Alonzo</v>
      </c>
      <c r="G2182" t="s">
        <v>11284</v>
      </c>
      <c r="H2182" t="s">
        <v>1823</v>
      </c>
      <c r="I2182" t="str">
        <f t="shared" si="173"/>
        <v>Philippines</v>
      </c>
      <c r="J2182" t="str">
        <f>TRIM(Table1[[#This Row],[Oldest Country]])</f>
        <v>Philippines</v>
      </c>
      <c r="K2182" s="17">
        <v>43523</v>
      </c>
      <c r="L2182" s="17" t="str">
        <f t="shared" si="171"/>
        <v>Wed</v>
      </c>
      <c r="M2182" s="17">
        <v>2013</v>
      </c>
      <c r="N2182" t="s">
        <v>33</v>
      </c>
      <c r="O2182" t="s">
        <v>25</v>
      </c>
      <c r="P2182" t="s">
        <v>250</v>
      </c>
      <c r="Q2182" t="s">
        <v>11285</v>
      </c>
      <c r="R2182" t="str">
        <f t="shared" si="174"/>
        <v>Comedies</v>
      </c>
    </row>
    <row r="2183" spans="1:18" x14ac:dyDescent="0.2">
      <c r="A2183" t="s">
        <v>11286</v>
      </c>
      <c r="B2183" t="s">
        <v>1</v>
      </c>
      <c r="C2183" t="str">
        <f t="shared" si="170"/>
        <v>It Takes a Man and a Woman</v>
      </c>
      <c r="D2183" t="s">
        <v>11287</v>
      </c>
      <c r="E2183" t="s">
        <v>4208</v>
      </c>
      <c r="F2183" t="str">
        <f t="shared" si="172"/>
        <v>John Lloyd Cruz</v>
      </c>
      <c r="G2183" t="s">
        <v>11288</v>
      </c>
      <c r="H2183" t="s">
        <v>1823</v>
      </c>
      <c r="I2183" t="str">
        <f t="shared" si="173"/>
        <v>Philippines</v>
      </c>
      <c r="J2183" t="str">
        <f>TRIM(Table1[[#This Row],[Oldest Country]])</f>
        <v>Philippines</v>
      </c>
      <c r="K2183" s="17">
        <v>43523</v>
      </c>
      <c r="L2183" s="17" t="str">
        <f t="shared" si="171"/>
        <v>Wed</v>
      </c>
      <c r="M2183" s="17">
        <v>2013</v>
      </c>
      <c r="N2183" t="s">
        <v>53</v>
      </c>
      <c r="O2183" t="s">
        <v>49</v>
      </c>
      <c r="P2183" t="s">
        <v>75</v>
      </c>
      <c r="Q2183" t="s">
        <v>11289</v>
      </c>
      <c r="R2183" t="str">
        <f t="shared" si="174"/>
        <v>Comedies</v>
      </c>
    </row>
    <row r="2184" spans="1:18" x14ac:dyDescent="0.2">
      <c r="A2184" t="s">
        <v>11290</v>
      </c>
      <c r="B2184" t="s">
        <v>1</v>
      </c>
      <c r="C2184" t="str">
        <f t="shared" si="170"/>
        <v>My Ex &amp; Whys</v>
      </c>
      <c r="D2184" t="s">
        <v>11291</v>
      </c>
      <c r="E2184" t="s">
        <v>4208</v>
      </c>
      <c r="F2184" t="str">
        <f t="shared" si="172"/>
        <v>Liza Soberano</v>
      </c>
      <c r="G2184" t="s">
        <v>11292</v>
      </c>
      <c r="H2184" t="s">
        <v>1823</v>
      </c>
      <c r="I2184" t="str">
        <f t="shared" si="173"/>
        <v>Philippines</v>
      </c>
      <c r="J2184" t="str">
        <f>TRIM(Table1[[#This Row],[Oldest Country]])</f>
        <v>Philippines</v>
      </c>
      <c r="K2184" s="17">
        <v>43523</v>
      </c>
      <c r="L2184" s="17" t="str">
        <f t="shared" si="171"/>
        <v>Wed</v>
      </c>
      <c r="M2184" s="17">
        <v>2017</v>
      </c>
      <c r="N2184" t="s">
        <v>33</v>
      </c>
      <c r="O2184" t="s">
        <v>384</v>
      </c>
      <c r="P2184" t="s">
        <v>250</v>
      </c>
      <c r="Q2184" t="s">
        <v>11293</v>
      </c>
      <c r="R2184" t="str">
        <f t="shared" si="174"/>
        <v>Comedies</v>
      </c>
    </row>
    <row r="2185" spans="1:18" x14ac:dyDescent="0.2">
      <c r="A2185" t="s">
        <v>11294</v>
      </c>
      <c r="B2185" t="s">
        <v>1</v>
      </c>
      <c r="C2185" t="str">
        <f t="shared" si="170"/>
        <v>She's Dating the Gangster</v>
      </c>
      <c r="D2185" t="s">
        <v>11295</v>
      </c>
      <c r="E2185" t="s">
        <v>4208</v>
      </c>
      <c r="F2185" t="str">
        <f t="shared" si="172"/>
        <v>Kathryn Bernardo</v>
      </c>
      <c r="G2185" t="s">
        <v>11296</v>
      </c>
      <c r="H2185" t="s">
        <v>1823</v>
      </c>
      <c r="I2185" t="str">
        <f t="shared" si="173"/>
        <v>Philippines</v>
      </c>
      <c r="J2185" t="str">
        <f>TRIM(Table1[[#This Row],[Oldest Country]])</f>
        <v>Philippines</v>
      </c>
      <c r="K2185" s="17">
        <v>43523</v>
      </c>
      <c r="L2185" s="17" t="str">
        <f t="shared" si="171"/>
        <v>Wed</v>
      </c>
      <c r="M2185" s="17">
        <v>2014</v>
      </c>
      <c r="N2185" t="s">
        <v>33</v>
      </c>
      <c r="O2185" t="s">
        <v>236</v>
      </c>
      <c r="P2185" t="s">
        <v>278</v>
      </c>
      <c r="Q2185" t="s">
        <v>11297</v>
      </c>
      <c r="R2185" t="str">
        <f t="shared" si="174"/>
        <v>Dramas</v>
      </c>
    </row>
    <row r="2186" spans="1:18" x14ac:dyDescent="0.2">
      <c r="A2186" t="s">
        <v>11298</v>
      </c>
      <c r="B2186" t="s">
        <v>1</v>
      </c>
      <c r="C2186" t="str">
        <f t="shared" si="170"/>
        <v>The Breakup Playlist</v>
      </c>
      <c r="D2186" t="s">
        <v>11299</v>
      </c>
      <c r="E2186" t="s">
        <v>5101</v>
      </c>
      <c r="F2186" t="str">
        <f t="shared" si="172"/>
        <v>Piolo Pascual</v>
      </c>
      <c r="G2186" t="s">
        <v>11300</v>
      </c>
      <c r="H2186" t="s">
        <v>1823</v>
      </c>
      <c r="I2186" t="str">
        <f t="shared" si="173"/>
        <v>Philippines</v>
      </c>
      <c r="J2186" t="str">
        <f>TRIM(Table1[[#This Row],[Oldest Country]])</f>
        <v>Philippines</v>
      </c>
      <c r="K2186" s="17">
        <v>43523</v>
      </c>
      <c r="L2186" s="17" t="str">
        <f t="shared" si="171"/>
        <v>Wed</v>
      </c>
      <c r="M2186" s="17">
        <v>2015</v>
      </c>
      <c r="N2186" t="s">
        <v>8</v>
      </c>
      <c r="O2186" t="s">
        <v>349</v>
      </c>
      <c r="P2186" t="s">
        <v>727</v>
      </c>
      <c r="Q2186" t="s">
        <v>11301</v>
      </c>
      <c r="R2186" t="str">
        <f t="shared" si="174"/>
        <v>Dramas</v>
      </c>
    </row>
    <row r="2187" spans="1:18" x14ac:dyDescent="0.2">
      <c r="A2187" t="s">
        <v>11302</v>
      </c>
      <c r="B2187" t="s">
        <v>1</v>
      </c>
      <c r="C2187" t="str">
        <f t="shared" si="170"/>
        <v>The Mistress</v>
      </c>
      <c r="D2187" t="s">
        <v>11303</v>
      </c>
      <c r="E2187" t="s">
        <v>11129</v>
      </c>
      <c r="F2187" t="str">
        <f t="shared" si="172"/>
        <v>John Lloyd Cruz</v>
      </c>
      <c r="G2187" t="s">
        <v>11304</v>
      </c>
      <c r="H2187" t="s">
        <v>1823</v>
      </c>
      <c r="I2187" t="str">
        <f t="shared" si="173"/>
        <v>Philippines</v>
      </c>
      <c r="J2187" t="str">
        <f>TRIM(Table1[[#This Row],[Oldest Country]])</f>
        <v>Philippines</v>
      </c>
      <c r="K2187" s="17">
        <v>43523</v>
      </c>
      <c r="L2187" s="17" t="str">
        <f t="shared" si="171"/>
        <v>Wed</v>
      </c>
      <c r="M2187" s="17">
        <v>2012</v>
      </c>
      <c r="N2187" t="s">
        <v>8</v>
      </c>
      <c r="O2187" t="s">
        <v>1190</v>
      </c>
      <c r="P2187" t="s">
        <v>278</v>
      </c>
      <c r="Q2187" t="s">
        <v>11305</v>
      </c>
      <c r="R2187" t="str">
        <f t="shared" si="174"/>
        <v>Dramas</v>
      </c>
    </row>
    <row r="2188" spans="1:18" x14ac:dyDescent="0.2">
      <c r="A2188" t="s">
        <v>11306</v>
      </c>
      <c r="B2188" t="s">
        <v>1</v>
      </c>
      <c r="C2188" t="str">
        <f t="shared" si="170"/>
        <v>Zach Galifianakis</v>
      </c>
      <c r="D2188" t="s">
        <v>11307</v>
      </c>
      <c r="E2188" t="s">
        <v>11308</v>
      </c>
      <c r="F2188" t="str">
        <f t="shared" si="172"/>
        <v>Zach Galifianakis</v>
      </c>
      <c r="G2188" t="s">
        <v>11309</v>
      </c>
      <c r="H2188" t="s">
        <v>2</v>
      </c>
      <c r="I2188" t="str">
        <f t="shared" si="173"/>
        <v>United States</v>
      </c>
      <c r="J2188" t="str">
        <f>TRIM(Table1[[#This Row],[Oldest Country]])</f>
        <v>United States</v>
      </c>
      <c r="K2188" s="17">
        <v>43522</v>
      </c>
      <c r="L2188" s="17" t="str">
        <f t="shared" si="171"/>
        <v>Tue</v>
      </c>
      <c r="M2188" s="17">
        <v>2006</v>
      </c>
      <c r="N2188" t="s">
        <v>8</v>
      </c>
      <c r="O2188" t="s">
        <v>69</v>
      </c>
      <c r="P2188" t="s">
        <v>851</v>
      </c>
      <c r="Q2188" t="s">
        <v>11310</v>
      </c>
      <c r="R2188" t="str">
        <f t="shared" si="174"/>
        <v>Stand-Up Comedy</v>
      </c>
    </row>
    <row r="2189" spans="1:18" x14ac:dyDescent="0.2">
      <c r="A2189" t="s">
        <v>11311</v>
      </c>
      <c r="B2189" t="s">
        <v>1</v>
      </c>
      <c r="C2189" t="str">
        <f t="shared" si="170"/>
        <v>Life of An Outcast</v>
      </c>
      <c r="D2189" t="s">
        <v>11312</v>
      </c>
      <c r="E2189" t="s">
        <v>11313</v>
      </c>
      <c r="F2189" t="str">
        <f t="shared" si="172"/>
        <v>Ravi Bhushan Bhartiya</v>
      </c>
      <c r="G2189" t="s">
        <v>11314</v>
      </c>
      <c r="H2189" t="s">
        <v>14</v>
      </c>
      <c r="I2189" t="str">
        <f t="shared" si="173"/>
        <v>India</v>
      </c>
      <c r="J2189" t="str">
        <f>TRIM(Table1[[#This Row],[Oldest Country]])</f>
        <v>India</v>
      </c>
      <c r="K2189" s="17">
        <v>43521</v>
      </c>
      <c r="L2189" s="17" t="str">
        <f t="shared" si="171"/>
        <v>Mon</v>
      </c>
      <c r="M2189" s="17">
        <v>2018</v>
      </c>
      <c r="N2189" t="s">
        <v>53</v>
      </c>
      <c r="O2189" t="s">
        <v>296</v>
      </c>
      <c r="P2189" t="s">
        <v>26</v>
      </c>
      <c r="Q2189" t="s">
        <v>11315</v>
      </c>
      <c r="R2189" t="str">
        <f t="shared" si="174"/>
        <v>Dramas</v>
      </c>
    </row>
    <row r="2190" spans="1:18" x14ac:dyDescent="0.2">
      <c r="A2190" t="s">
        <v>11316</v>
      </c>
      <c r="B2190" t="s">
        <v>1</v>
      </c>
      <c r="C2190" t="str">
        <f t="shared" si="170"/>
        <v>The Photographer Of Mauthausen</v>
      </c>
      <c r="D2190" t="s">
        <v>11317</v>
      </c>
      <c r="E2190" t="s">
        <v>11318</v>
      </c>
      <c r="F2190" t="str">
        <f t="shared" si="172"/>
        <v>Mario Casas</v>
      </c>
      <c r="G2190" t="s">
        <v>11319</v>
      </c>
      <c r="H2190" t="s">
        <v>312</v>
      </c>
      <c r="I2190" t="str">
        <f t="shared" si="173"/>
        <v>Spain</v>
      </c>
      <c r="J2190" t="str">
        <f>TRIM(Table1[[#This Row],[Oldest Country]])</f>
        <v>Spain</v>
      </c>
      <c r="K2190" s="17">
        <v>43519</v>
      </c>
      <c r="L2190" s="17" t="str">
        <f t="shared" si="171"/>
        <v>Sat</v>
      </c>
      <c r="M2190" s="17">
        <v>2018</v>
      </c>
      <c r="N2190" t="s">
        <v>8</v>
      </c>
      <c r="O2190" t="s">
        <v>108</v>
      </c>
      <c r="P2190" t="s">
        <v>50</v>
      </c>
      <c r="Q2190" t="s">
        <v>11320</v>
      </c>
      <c r="R2190" t="str">
        <f t="shared" si="174"/>
        <v>Dramas</v>
      </c>
    </row>
    <row r="2191" spans="1:18" x14ac:dyDescent="0.2">
      <c r="A2191" t="s">
        <v>11321</v>
      </c>
      <c r="B2191" t="s">
        <v>1</v>
      </c>
      <c r="C2191" t="str">
        <f t="shared" si="170"/>
        <v>Bert Kreischer</v>
      </c>
      <c r="D2191" t="s">
        <v>11322</v>
      </c>
      <c r="E2191" t="s">
        <v>7693</v>
      </c>
      <c r="F2191" t="str">
        <f t="shared" si="172"/>
        <v>Bert Kreischer</v>
      </c>
      <c r="G2191" t="s">
        <v>8149</v>
      </c>
      <c r="H2191" t="s">
        <v>2</v>
      </c>
      <c r="I2191" t="str">
        <f t="shared" si="173"/>
        <v>United States</v>
      </c>
      <c r="J2191" t="str">
        <f>TRIM(Table1[[#This Row],[Oldest Country]])</f>
        <v>United States</v>
      </c>
      <c r="K2191" s="17">
        <v>43518</v>
      </c>
      <c r="L2191" s="17" t="str">
        <f t="shared" si="171"/>
        <v>Fri</v>
      </c>
      <c r="M2191" s="17">
        <v>2016</v>
      </c>
      <c r="N2191" t="s">
        <v>8</v>
      </c>
      <c r="O2191" t="s">
        <v>784</v>
      </c>
      <c r="P2191" t="s">
        <v>851</v>
      </c>
      <c r="Q2191" t="s">
        <v>11323</v>
      </c>
      <c r="R2191" t="str">
        <f t="shared" si="174"/>
        <v>Stand-Up Comedy</v>
      </c>
    </row>
    <row r="2192" spans="1:18" x14ac:dyDescent="0.2">
      <c r="A2192" t="s">
        <v>11324</v>
      </c>
      <c r="B2192" t="s">
        <v>1</v>
      </c>
      <c r="C2192" t="str">
        <f t="shared" si="170"/>
        <v>Firebrand</v>
      </c>
      <c r="D2192" t="s">
        <v>11325</v>
      </c>
      <c r="E2192" t="s">
        <v>11326</v>
      </c>
      <c r="F2192" t="str">
        <f t="shared" si="172"/>
        <v>Usha Jadhav</v>
      </c>
      <c r="G2192" t="s">
        <v>11327</v>
      </c>
      <c r="H2192" t="s">
        <v>14</v>
      </c>
      <c r="I2192" t="str">
        <f t="shared" si="173"/>
        <v>India</v>
      </c>
      <c r="J2192" t="str">
        <f>TRIM(Table1[[#This Row],[Oldest Country]])</f>
        <v>India</v>
      </c>
      <c r="K2192" s="17">
        <v>43518</v>
      </c>
      <c r="L2192" s="17" t="str">
        <f t="shared" si="171"/>
        <v>Fri</v>
      </c>
      <c r="M2192" s="17">
        <v>2019</v>
      </c>
      <c r="N2192" t="s">
        <v>8</v>
      </c>
      <c r="O2192" t="s">
        <v>297</v>
      </c>
      <c r="P2192" t="s">
        <v>50</v>
      </c>
      <c r="Q2192" t="s">
        <v>11328</v>
      </c>
      <c r="R2192" t="str">
        <f t="shared" si="174"/>
        <v>Dramas</v>
      </c>
    </row>
    <row r="2193" spans="1:18" x14ac:dyDescent="0.2">
      <c r="A2193" t="s">
        <v>11329</v>
      </c>
      <c r="B2193" t="s">
        <v>1</v>
      </c>
      <c r="C2193" t="str">
        <f t="shared" si="170"/>
        <v>Paddleton</v>
      </c>
      <c r="D2193" t="s">
        <v>11330</v>
      </c>
      <c r="E2193" t="s">
        <v>11331</v>
      </c>
      <c r="F2193" t="str">
        <f t="shared" si="172"/>
        <v>Mark Duplass</v>
      </c>
      <c r="G2193" t="s">
        <v>11332</v>
      </c>
      <c r="H2193" t="s">
        <v>2</v>
      </c>
      <c r="I2193" t="str">
        <f t="shared" si="173"/>
        <v>United States</v>
      </c>
      <c r="J2193" t="str">
        <f>TRIM(Table1[[#This Row],[Oldest Country]])</f>
        <v>United States</v>
      </c>
      <c r="K2193" s="17">
        <v>43518</v>
      </c>
      <c r="L2193" s="17" t="str">
        <f t="shared" si="171"/>
        <v>Fri</v>
      </c>
      <c r="M2193" s="17">
        <v>2019</v>
      </c>
      <c r="N2193" t="s">
        <v>8</v>
      </c>
      <c r="O2193" t="s">
        <v>572</v>
      </c>
      <c r="P2193" t="s">
        <v>337</v>
      </c>
      <c r="Q2193" t="s">
        <v>11333</v>
      </c>
      <c r="R2193" t="str">
        <f t="shared" si="174"/>
        <v>Comedies</v>
      </c>
    </row>
    <row r="2194" spans="1:18" x14ac:dyDescent="0.2">
      <c r="A2194" t="s">
        <v>11334</v>
      </c>
      <c r="B2194" t="s">
        <v>1</v>
      </c>
      <c r="C2194" t="str">
        <f t="shared" si="170"/>
        <v>Paris Is Us</v>
      </c>
      <c r="D2194" t="s">
        <v>11335</v>
      </c>
      <c r="E2194" t="s">
        <v>11336</v>
      </c>
      <c r="F2194" t="str">
        <f t="shared" si="172"/>
        <v>No√©mie Schmidt</v>
      </c>
      <c r="G2194" t="s">
        <v>11337</v>
      </c>
      <c r="H2194" t="s">
        <v>275</v>
      </c>
      <c r="I2194" t="str">
        <f t="shared" si="173"/>
        <v>France</v>
      </c>
      <c r="J2194" t="str">
        <f>TRIM(Table1[[#This Row],[Oldest Country]])</f>
        <v>France</v>
      </c>
      <c r="K2194" s="17">
        <v>43518</v>
      </c>
      <c r="L2194" s="17" t="str">
        <f t="shared" si="171"/>
        <v>Fri</v>
      </c>
      <c r="M2194" s="17">
        <v>2019</v>
      </c>
      <c r="N2194" t="s">
        <v>8</v>
      </c>
      <c r="O2194" t="s">
        <v>786</v>
      </c>
      <c r="P2194" t="s">
        <v>26</v>
      </c>
      <c r="Q2194" t="s">
        <v>11338</v>
      </c>
      <c r="R2194" t="str">
        <f t="shared" si="174"/>
        <v>Dramas</v>
      </c>
    </row>
    <row r="2195" spans="1:18" x14ac:dyDescent="0.2">
      <c r="A2195" t="s">
        <v>11339</v>
      </c>
      <c r="B2195" t="s">
        <v>1</v>
      </c>
      <c r="C2195" t="str">
        <f t="shared" si="170"/>
        <v>Shonar Pahar</v>
      </c>
      <c r="D2195" t="s">
        <v>11340</v>
      </c>
      <c r="E2195" t="s">
        <v>11341</v>
      </c>
      <c r="F2195" t="str">
        <f t="shared" si="172"/>
        <v>Tanuja</v>
      </c>
      <c r="G2195" t="s">
        <v>11342</v>
      </c>
      <c r="H2195" t="s">
        <v>14</v>
      </c>
      <c r="I2195" t="str">
        <f t="shared" si="173"/>
        <v>India</v>
      </c>
      <c r="J2195" t="str">
        <f>TRIM(Table1[[#This Row],[Oldest Country]])</f>
        <v>India</v>
      </c>
      <c r="K2195" s="17">
        <v>43518</v>
      </c>
      <c r="L2195" s="17" t="str">
        <f t="shared" si="171"/>
        <v>Fri</v>
      </c>
      <c r="M2195" s="17">
        <v>2018</v>
      </c>
      <c r="N2195" t="s">
        <v>53</v>
      </c>
      <c r="O2195" t="s">
        <v>1296</v>
      </c>
      <c r="P2195" t="s">
        <v>26</v>
      </c>
      <c r="Q2195" t="s">
        <v>11343</v>
      </c>
      <c r="R2195" t="str">
        <f t="shared" si="174"/>
        <v>Dramas</v>
      </c>
    </row>
    <row r="2196" spans="1:18" x14ac:dyDescent="0.2">
      <c r="A2196" t="s">
        <v>11344</v>
      </c>
      <c r="B2196" t="s">
        <v>1</v>
      </c>
      <c r="C2196" t="str">
        <f t="shared" si="170"/>
        <v>The Drug King</v>
      </c>
      <c r="D2196" t="s">
        <v>11345</v>
      </c>
      <c r="E2196" t="s">
        <v>11346</v>
      </c>
      <c r="F2196" t="str">
        <f t="shared" si="172"/>
        <v>Song Kang-ho</v>
      </c>
      <c r="G2196" t="s">
        <v>11347</v>
      </c>
      <c r="H2196" t="s">
        <v>298</v>
      </c>
      <c r="I2196" t="str">
        <f t="shared" si="173"/>
        <v>South Korea</v>
      </c>
      <c r="J2196" t="str">
        <f>TRIM(Table1[[#This Row],[Oldest Country]])</f>
        <v>South Korea</v>
      </c>
      <c r="K2196" s="17">
        <v>43517</v>
      </c>
      <c r="L2196" s="17" t="str">
        <f t="shared" si="171"/>
        <v>Thu</v>
      </c>
      <c r="M2196" s="17">
        <v>2018</v>
      </c>
      <c r="N2196" t="s">
        <v>8</v>
      </c>
      <c r="O2196" t="s">
        <v>894</v>
      </c>
      <c r="P2196" t="s">
        <v>109</v>
      </c>
      <c r="Q2196" t="s">
        <v>11348</v>
      </c>
      <c r="R2196" t="str">
        <f t="shared" si="174"/>
        <v>Dramas</v>
      </c>
    </row>
    <row r="2197" spans="1:18" x14ac:dyDescent="0.2">
      <c r="A2197" t="s">
        <v>11349</v>
      </c>
      <c r="B2197" t="s">
        <v>1</v>
      </c>
      <c r="C2197" t="str">
        <f t="shared" si="170"/>
        <v>Kevin James</v>
      </c>
      <c r="D2197" t="s">
        <v>11350</v>
      </c>
      <c r="E2197" t="s">
        <v>11351</v>
      </c>
      <c r="F2197" t="str">
        <f t="shared" si="172"/>
        <v>Kevin James</v>
      </c>
      <c r="G2197" t="s">
        <v>11352</v>
      </c>
      <c r="H2197" t="s">
        <v>2</v>
      </c>
      <c r="I2197" t="str">
        <f t="shared" si="173"/>
        <v>United States</v>
      </c>
      <c r="J2197" t="str">
        <f>TRIM(Table1[[#This Row],[Oldest Country]])</f>
        <v>United States</v>
      </c>
      <c r="K2197" s="17">
        <v>43516</v>
      </c>
      <c r="L2197" s="17" t="str">
        <f t="shared" si="171"/>
        <v>Wed</v>
      </c>
      <c r="M2197" s="17">
        <v>2001</v>
      </c>
      <c r="N2197" t="s">
        <v>53</v>
      </c>
      <c r="O2197" t="s">
        <v>3461</v>
      </c>
      <c r="P2197" t="s">
        <v>851</v>
      </c>
      <c r="Q2197" t="s">
        <v>11353</v>
      </c>
      <c r="R2197" t="str">
        <f t="shared" si="174"/>
        <v>Stand-Up Comedy</v>
      </c>
    </row>
    <row r="2198" spans="1:18" x14ac:dyDescent="0.2">
      <c r="A2198" t="s">
        <v>11354</v>
      </c>
      <c r="B2198" t="s">
        <v>1</v>
      </c>
      <c r="C2198" t="str">
        <f t="shared" si="170"/>
        <v>Transformer</v>
      </c>
      <c r="D2198" t="s">
        <v>11355</v>
      </c>
      <c r="E2198" t="s">
        <v>11356</v>
      </c>
      <c r="F2198" t="str">
        <f t="shared" si="172"/>
        <v>Janae Marie Kroczaleski</v>
      </c>
      <c r="G2198" t="s">
        <v>11357</v>
      </c>
      <c r="H2198" t="s">
        <v>508</v>
      </c>
      <c r="I2198" t="str">
        <f t="shared" si="173"/>
        <v>Canada</v>
      </c>
      <c r="J2198" t="str">
        <f>TRIM(Table1[[#This Row],[Oldest Country]])</f>
        <v>Canada</v>
      </c>
      <c r="K2198" s="17">
        <v>43516</v>
      </c>
      <c r="L2198" s="17" t="str">
        <f t="shared" si="171"/>
        <v>Wed</v>
      </c>
      <c r="M2198" s="17">
        <v>2017</v>
      </c>
      <c r="N2198" t="s">
        <v>8</v>
      </c>
      <c r="O2198" t="s">
        <v>2917</v>
      </c>
      <c r="P2198" t="s">
        <v>590</v>
      </c>
      <c r="Q2198" t="s">
        <v>11358</v>
      </c>
      <c r="R2198" t="str">
        <f t="shared" si="174"/>
        <v>Documentaries</v>
      </c>
    </row>
    <row r="2199" spans="1:18" x14ac:dyDescent="0.2">
      <c r="A2199" t="s">
        <v>11359</v>
      </c>
      <c r="B2199" t="s">
        <v>1</v>
      </c>
      <c r="C2199" t="str">
        <f t="shared" si="170"/>
        <v>Genius</v>
      </c>
      <c r="D2199" t="s">
        <v>11360</v>
      </c>
      <c r="E2199" t="s">
        <v>11361</v>
      </c>
      <c r="F2199" t="str">
        <f t="shared" si="172"/>
        <v>Roshan</v>
      </c>
      <c r="G2199" t="s">
        <v>11362</v>
      </c>
      <c r="H2199" t="s">
        <v>14</v>
      </c>
      <c r="I2199" t="str">
        <f t="shared" si="173"/>
        <v>India</v>
      </c>
      <c r="J2199" t="str">
        <f>TRIM(Table1[[#This Row],[Oldest Country]])</f>
        <v>India</v>
      </c>
      <c r="K2199" s="17">
        <v>43513</v>
      </c>
      <c r="L2199" s="17" t="str">
        <f t="shared" si="171"/>
        <v>Sun</v>
      </c>
      <c r="M2199" s="17">
        <v>2018</v>
      </c>
      <c r="N2199" t="s">
        <v>33</v>
      </c>
      <c r="O2199" t="s">
        <v>118</v>
      </c>
      <c r="P2199" t="s">
        <v>26</v>
      </c>
      <c r="Q2199" t="s">
        <v>11363</v>
      </c>
      <c r="R2199" t="str">
        <f t="shared" si="174"/>
        <v>Dramas</v>
      </c>
    </row>
    <row r="2200" spans="1:18" x14ac:dyDescent="0.2">
      <c r="A2200" t="s">
        <v>11364</v>
      </c>
      <c r="B2200" t="s">
        <v>1</v>
      </c>
      <c r="C2200" t="str">
        <f t="shared" si="170"/>
        <v>Black Sea</v>
      </c>
      <c r="D2200" t="s">
        <v>11365</v>
      </c>
      <c r="E2200" t="s">
        <v>11366</v>
      </c>
      <c r="F2200" t="str">
        <f t="shared" si="172"/>
        <v>Jude Law</v>
      </c>
      <c r="G2200" t="s">
        <v>11367</v>
      </c>
      <c r="H2200" t="s">
        <v>11368</v>
      </c>
      <c r="I2200" t="str">
        <f t="shared" si="173"/>
        <v>United Kingdom</v>
      </c>
      <c r="J2200" t="str">
        <f>TRIM(Table1[[#This Row],[Oldest Country]])</f>
        <v>United Kingdom</v>
      </c>
      <c r="K2200" s="17">
        <v>43512</v>
      </c>
      <c r="L2200" s="17" t="str">
        <f t="shared" si="171"/>
        <v>Sat</v>
      </c>
      <c r="M2200" s="17">
        <v>2015</v>
      </c>
      <c r="N2200" t="s">
        <v>154</v>
      </c>
      <c r="O2200" t="s">
        <v>336</v>
      </c>
      <c r="P2200" t="s">
        <v>111</v>
      </c>
      <c r="Q2200" t="s">
        <v>11369</v>
      </c>
      <c r="R2200" t="str">
        <f t="shared" si="174"/>
        <v>Action &amp; Adventure</v>
      </c>
    </row>
    <row r="2201" spans="1:18" x14ac:dyDescent="0.2">
      <c r="A2201" t="s">
        <v>11370</v>
      </c>
      <c r="B2201" t="s">
        <v>1</v>
      </c>
      <c r="C2201" t="str">
        <f t="shared" si="170"/>
        <v>Awe</v>
      </c>
      <c r="D2201" t="s">
        <v>11371</v>
      </c>
      <c r="E2201" t="s">
        <v>11372</v>
      </c>
      <c r="F2201" t="str">
        <f t="shared" si="172"/>
        <v>Kajal Aggarwal</v>
      </c>
      <c r="G2201" t="s">
        <v>11373</v>
      </c>
      <c r="H2201" t="s">
        <v>14</v>
      </c>
      <c r="I2201" t="str">
        <f t="shared" si="173"/>
        <v>India</v>
      </c>
      <c r="J2201" t="str">
        <f>TRIM(Table1[[#This Row],[Oldest Country]])</f>
        <v>India</v>
      </c>
      <c r="K2201" s="17">
        <v>43511</v>
      </c>
      <c r="L2201" s="17" t="str">
        <f t="shared" si="171"/>
        <v>Fri</v>
      </c>
      <c r="M2201" s="17">
        <v>2018</v>
      </c>
      <c r="N2201" t="s">
        <v>8</v>
      </c>
      <c r="O2201" t="s">
        <v>102</v>
      </c>
      <c r="P2201" t="s">
        <v>2559</v>
      </c>
      <c r="Q2201" t="s">
        <v>11374</v>
      </c>
      <c r="R2201" t="str">
        <f t="shared" si="174"/>
        <v>Dramas</v>
      </c>
    </row>
    <row r="2202" spans="1:18" x14ac:dyDescent="0.2">
      <c r="A2202" t="s">
        <v>11375</v>
      </c>
      <c r="B2202" t="s">
        <v>1</v>
      </c>
      <c r="C2202" t="str">
        <f t="shared" si="170"/>
        <v>Ayana</v>
      </c>
      <c r="D2202" t="s">
        <v>11376</v>
      </c>
      <c r="E2202" t="s">
        <v>11377</v>
      </c>
      <c r="F2202" t="str">
        <f t="shared" si="172"/>
        <v>Deepak Subramanya</v>
      </c>
      <c r="G2202" t="s">
        <v>11378</v>
      </c>
      <c r="H2202" t="s">
        <v>14</v>
      </c>
      <c r="I2202" t="str">
        <f t="shared" si="173"/>
        <v>India</v>
      </c>
      <c r="J2202" t="str">
        <f>TRIM(Table1[[#This Row],[Oldest Country]])</f>
        <v>India</v>
      </c>
      <c r="K2202" s="17">
        <v>43511</v>
      </c>
      <c r="L2202" s="17" t="str">
        <f t="shared" si="171"/>
        <v>Fri</v>
      </c>
      <c r="M2202" s="17">
        <v>2017</v>
      </c>
      <c r="N2202" t="s">
        <v>8</v>
      </c>
      <c r="O2202" t="s">
        <v>617</v>
      </c>
      <c r="P2202" t="s">
        <v>26</v>
      </c>
      <c r="Q2202" t="s">
        <v>11379</v>
      </c>
      <c r="R2202" t="str">
        <f t="shared" si="174"/>
        <v>Dramas</v>
      </c>
    </row>
    <row r="2203" spans="1:18" x14ac:dyDescent="0.2">
      <c r="A2203" t="s">
        <v>11380</v>
      </c>
      <c r="B2203" t="s">
        <v>1</v>
      </c>
      <c r="C2203" t="str">
        <f t="shared" si="170"/>
        <v>Buddies</v>
      </c>
      <c r="D2203" t="s">
        <v>11381</v>
      </c>
      <c r="E2203" t="s">
        <v>11382</v>
      </c>
      <c r="F2203" t="str">
        <f t="shared" si="172"/>
        <v>Ariel Goldenberg</v>
      </c>
      <c r="G2203" t="s">
        <v>11383</v>
      </c>
      <c r="H2203" t="s">
        <v>929</v>
      </c>
      <c r="I2203" t="str">
        <f t="shared" si="173"/>
        <v>Brazil</v>
      </c>
      <c r="J2203" t="str">
        <f>TRIM(Table1[[#This Row],[Oldest Country]])</f>
        <v>Brazil</v>
      </c>
      <c r="K2203" s="17">
        <v>43511</v>
      </c>
      <c r="L2203" s="17" t="str">
        <f t="shared" si="171"/>
        <v>Fri</v>
      </c>
      <c r="M2203" s="17">
        <v>2012</v>
      </c>
      <c r="N2203" t="s">
        <v>8</v>
      </c>
      <c r="O2203" t="s">
        <v>85</v>
      </c>
      <c r="P2203" t="s">
        <v>337</v>
      </c>
      <c r="Q2203" t="s">
        <v>11384</v>
      </c>
      <c r="R2203" t="str">
        <f t="shared" si="174"/>
        <v>Comedies</v>
      </c>
    </row>
    <row r="2204" spans="1:18" x14ac:dyDescent="0.2">
      <c r="A2204" t="s">
        <v>11385</v>
      </c>
      <c r="B2204" t="s">
        <v>1</v>
      </c>
      <c r="C2204" t="str">
        <f t="shared" si="170"/>
        <v>Candyflip</v>
      </c>
      <c r="D2204" t="s">
        <v>11386</v>
      </c>
      <c r="E2204" t="s">
        <v>11387</v>
      </c>
      <c r="F2204" t="str">
        <f t="shared" si="172"/>
        <v>Prashant Prakash</v>
      </c>
      <c r="G2204" t="s">
        <v>11388</v>
      </c>
      <c r="H2204" t="s">
        <v>14</v>
      </c>
      <c r="I2204" t="str">
        <f t="shared" si="173"/>
        <v>India</v>
      </c>
      <c r="J2204" t="str">
        <f>TRIM(Table1[[#This Row],[Oldest Country]])</f>
        <v>India</v>
      </c>
      <c r="K2204" s="17">
        <v>43511</v>
      </c>
      <c r="L2204" s="17" t="str">
        <f t="shared" si="171"/>
        <v>Fri</v>
      </c>
      <c r="M2204" s="17">
        <v>2017</v>
      </c>
      <c r="N2204" t="s">
        <v>8</v>
      </c>
      <c r="O2204" t="s">
        <v>41</v>
      </c>
      <c r="P2204" t="s">
        <v>26</v>
      </c>
      <c r="Q2204" t="s">
        <v>11389</v>
      </c>
      <c r="R2204" t="str">
        <f t="shared" si="174"/>
        <v>Dramas</v>
      </c>
    </row>
    <row r="2205" spans="1:18" x14ac:dyDescent="0.2">
      <c r="A2205" t="s">
        <v>11390</v>
      </c>
      <c r="B2205" t="s">
        <v>1</v>
      </c>
      <c r="C2205" t="str">
        <f t="shared" si="170"/>
        <v>Chameli</v>
      </c>
      <c r="D2205" t="s">
        <v>11391</v>
      </c>
      <c r="E2205" t="s">
        <v>5407</v>
      </c>
      <c r="F2205" t="str">
        <f t="shared" si="172"/>
        <v>Kareena Kapoor</v>
      </c>
      <c r="G2205" t="s">
        <v>11392</v>
      </c>
      <c r="H2205" t="s">
        <v>14</v>
      </c>
      <c r="I2205" t="str">
        <f t="shared" si="173"/>
        <v>India</v>
      </c>
      <c r="J2205" t="str">
        <f>TRIM(Table1[[#This Row],[Oldest Country]])</f>
        <v>India</v>
      </c>
      <c r="K2205" s="17">
        <v>43511</v>
      </c>
      <c r="L2205" s="17" t="str">
        <f t="shared" si="171"/>
        <v>Fri</v>
      </c>
      <c r="M2205" s="17">
        <v>2004</v>
      </c>
      <c r="N2205" t="s">
        <v>33</v>
      </c>
      <c r="O2205" t="s">
        <v>196</v>
      </c>
      <c r="P2205" t="s">
        <v>50</v>
      </c>
      <c r="Q2205" t="s">
        <v>11393</v>
      </c>
      <c r="R2205" t="str">
        <f t="shared" si="174"/>
        <v>Dramas</v>
      </c>
    </row>
    <row r="2206" spans="1:18" x14ac:dyDescent="0.2">
      <c r="A2206" t="s">
        <v>11394</v>
      </c>
      <c r="B2206" t="s">
        <v>1</v>
      </c>
      <c r="C2206" t="str">
        <f t="shared" si="170"/>
        <v>Fatso</v>
      </c>
      <c r="D2206" t="s">
        <v>11395</v>
      </c>
      <c r="E2206" t="s">
        <v>5512</v>
      </c>
      <c r="F2206" t="str">
        <f t="shared" si="172"/>
        <v>Ranvir Shorey</v>
      </c>
      <c r="G2206" t="s">
        <v>11396</v>
      </c>
      <c r="H2206" t="s">
        <v>14</v>
      </c>
      <c r="I2206" t="str">
        <f t="shared" si="173"/>
        <v>India</v>
      </c>
      <c r="J2206" t="str">
        <f>TRIM(Table1[[#This Row],[Oldest Country]])</f>
        <v>India</v>
      </c>
      <c r="K2206" s="17">
        <v>43511</v>
      </c>
      <c r="L2206" s="17" t="str">
        <f t="shared" si="171"/>
        <v>Fri</v>
      </c>
      <c r="M2206" s="17">
        <v>2012</v>
      </c>
      <c r="N2206" t="s">
        <v>33</v>
      </c>
      <c r="O2206" t="s">
        <v>92</v>
      </c>
      <c r="P2206" t="s">
        <v>250</v>
      </c>
      <c r="Q2206" t="s">
        <v>11397</v>
      </c>
      <c r="R2206" t="str">
        <f t="shared" si="174"/>
        <v>Comedies</v>
      </c>
    </row>
    <row r="2207" spans="1:18" x14ac:dyDescent="0.2">
      <c r="A2207" t="s">
        <v>11398</v>
      </c>
      <c r="B2207" t="s">
        <v>6</v>
      </c>
      <c r="C2207" t="str">
        <f t="shared" si="170"/>
        <v>Hj√∏rdis</v>
      </c>
      <c r="D2207" t="s">
        <v>11399</v>
      </c>
      <c r="E2207" t="s">
        <v>11400</v>
      </c>
      <c r="F2207" t="str">
        <f t="shared" si="172"/>
        <v>Lise Baastrup</v>
      </c>
      <c r="G2207" t="s">
        <v>11401</v>
      </c>
      <c r="H2207" t="s">
        <v>1886</v>
      </c>
      <c r="I2207" t="str">
        <f t="shared" si="173"/>
        <v>Denmark</v>
      </c>
      <c r="J2207" t="str">
        <f>TRIM(Table1[[#This Row],[Oldest Country]])</f>
        <v>Denmark</v>
      </c>
      <c r="K2207" s="17">
        <v>43511</v>
      </c>
      <c r="L2207" s="17" t="str">
        <f t="shared" si="171"/>
        <v>Fri</v>
      </c>
      <c r="M2207" s="17">
        <v>2015</v>
      </c>
      <c r="N2207" t="s">
        <v>8</v>
      </c>
      <c r="O2207" t="s">
        <v>12</v>
      </c>
      <c r="P2207" t="s">
        <v>761</v>
      </c>
      <c r="Q2207" t="s">
        <v>11402</v>
      </c>
      <c r="R2207" t="str">
        <f t="shared" si="174"/>
        <v>International TV Shows</v>
      </c>
    </row>
    <row r="2208" spans="1:18" x14ac:dyDescent="0.2">
      <c r="A2208" t="s">
        <v>11403</v>
      </c>
      <c r="B2208" t="s">
        <v>1</v>
      </c>
      <c r="C2208" t="str">
        <f t="shared" si="170"/>
        <v>Neevevaro</v>
      </c>
      <c r="D2208" t="s">
        <v>11404</v>
      </c>
      <c r="E2208" t="s">
        <v>11405</v>
      </c>
      <c r="F2208" t="str">
        <f t="shared" si="172"/>
        <v>Aadhi</v>
      </c>
      <c r="G2208" t="s">
        <v>11406</v>
      </c>
      <c r="H2208" t="s">
        <v>14</v>
      </c>
      <c r="I2208" t="str">
        <f t="shared" si="173"/>
        <v>India</v>
      </c>
      <c r="J2208" t="str">
        <f>TRIM(Table1[[#This Row],[Oldest Country]])</f>
        <v>India</v>
      </c>
      <c r="K2208" s="17">
        <v>43511</v>
      </c>
      <c r="L2208" s="17" t="str">
        <f t="shared" si="171"/>
        <v>Fri</v>
      </c>
      <c r="M2208" s="17">
        <v>2018</v>
      </c>
      <c r="N2208" t="s">
        <v>33</v>
      </c>
      <c r="O2208" t="s">
        <v>1190</v>
      </c>
      <c r="P2208" t="s">
        <v>278</v>
      </c>
      <c r="Q2208" t="s">
        <v>11407</v>
      </c>
      <c r="R2208" t="str">
        <f t="shared" si="174"/>
        <v>Dramas</v>
      </c>
    </row>
    <row r="2209" spans="1:18" x14ac:dyDescent="0.2">
      <c r="A2209" t="s">
        <v>11408</v>
      </c>
      <c r="B2209" t="s">
        <v>1</v>
      </c>
      <c r="C2209" t="str">
        <f t="shared" si="170"/>
        <v>Pyaar Ke Side Effects</v>
      </c>
      <c r="D2209" t="s">
        <v>11409</v>
      </c>
      <c r="E2209" t="s">
        <v>11410</v>
      </c>
      <c r="F2209" t="str">
        <f t="shared" si="172"/>
        <v>Rahul Bose</v>
      </c>
      <c r="G2209" t="s">
        <v>11411</v>
      </c>
      <c r="H2209" t="s">
        <v>14</v>
      </c>
      <c r="I2209" t="str">
        <f t="shared" si="173"/>
        <v>India</v>
      </c>
      <c r="J2209" t="str">
        <f>TRIM(Table1[[#This Row],[Oldest Country]])</f>
        <v>India</v>
      </c>
      <c r="K2209" s="17">
        <v>43511</v>
      </c>
      <c r="L2209" s="17" t="str">
        <f t="shared" si="171"/>
        <v>Fri</v>
      </c>
      <c r="M2209" s="17">
        <v>2006</v>
      </c>
      <c r="N2209" t="s">
        <v>8</v>
      </c>
      <c r="O2209" t="s">
        <v>422</v>
      </c>
      <c r="P2209" t="s">
        <v>75</v>
      </c>
      <c r="Q2209" t="s">
        <v>11412</v>
      </c>
      <c r="R2209" t="str">
        <f t="shared" si="174"/>
        <v>Comedies</v>
      </c>
    </row>
    <row r="2210" spans="1:18" x14ac:dyDescent="0.2">
      <c r="A2210" t="s">
        <v>11413</v>
      </c>
      <c r="B2210" t="s">
        <v>1</v>
      </c>
      <c r="C2210" t="str">
        <f t="shared" si="170"/>
        <v>Sur</v>
      </c>
      <c r="D2210" t="s">
        <v>11414</v>
      </c>
      <c r="E2210" t="s">
        <v>11415</v>
      </c>
      <c r="F2210" t="str">
        <f t="shared" si="172"/>
        <v>Lucky Ali</v>
      </c>
      <c r="G2210" t="s">
        <v>11416</v>
      </c>
      <c r="H2210" t="s">
        <v>14</v>
      </c>
      <c r="I2210" t="str">
        <f t="shared" si="173"/>
        <v>India</v>
      </c>
      <c r="J2210" t="str">
        <f>TRIM(Table1[[#This Row],[Oldest Country]])</f>
        <v>India</v>
      </c>
      <c r="K2210" s="17">
        <v>43511</v>
      </c>
      <c r="L2210" s="17" t="str">
        <f t="shared" si="171"/>
        <v>Fri</v>
      </c>
      <c r="M2210" s="17">
        <v>2002</v>
      </c>
      <c r="N2210" t="s">
        <v>33</v>
      </c>
      <c r="O2210" t="s">
        <v>1810</v>
      </c>
      <c r="P2210" t="s">
        <v>50</v>
      </c>
      <c r="Q2210" t="s">
        <v>11417</v>
      </c>
      <c r="R2210" t="str">
        <f t="shared" si="174"/>
        <v>Dramas</v>
      </c>
    </row>
    <row r="2211" spans="1:18" x14ac:dyDescent="0.2">
      <c r="A2211" t="s">
        <v>11419</v>
      </c>
      <c r="B2211" t="s">
        <v>1</v>
      </c>
      <c r="C2211" t="str">
        <f t="shared" si="170"/>
        <v>The Breaker Upperers</v>
      </c>
      <c r="D2211" t="s">
        <v>11420</v>
      </c>
      <c r="E2211" t="s">
        <v>11421</v>
      </c>
      <c r="F2211" t="str">
        <f t="shared" si="172"/>
        <v>Madeleine Sami</v>
      </c>
      <c r="G2211" t="s">
        <v>11422</v>
      </c>
      <c r="H2211" t="s">
        <v>1236</v>
      </c>
      <c r="I2211" t="str">
        <f t="shared" si="173"/>
        <v>New Zealand</v>
      </c>
      <c r="J2211" t="str">
        <f>TRIM(Table1[[#This Row],[Oldest Country]])</f>
        <v>New Zealand</v>
      </c>
      <c r="K2211" s="17">
        <v>43511</v>
      </c>
      <c r="L2211" s="17" t="str">
        <f t="shared" si="171"/>
        <v>Fri</v>
      </c>
      <c r="M2211" s="17">
        <v>2018</v>
      </c>
      <c r="N2211" t="s">
        <v>8</v>
      </c>
      <c r="O2211" t="s">
        <v>436</v>
      </c>
      <c r="P2211" t="s">
        <v>2326</v>
      </c>
      <c r="Q2211" t="s">
        <v>11423</v>
      </c>
      <c r="R2211" t="str">
        <f t="shared" si="174"/>
        <v>Comedies</v>
      </c>
    </row>
    <row r="2212" spans="1:18" x14ac:dyDescent="0.2">
      <c r="A2212" t="s">
        <v>11424</v>
      </c>
      <c r="B2212" t="s">
        <v>1</v>
      </c>
      <c r="C2212" t="str">
        <f t="shared" si="170"/>
        <v>Ugly Aur Pagli</v>
      </c>
      <c r="D2212" t="s">
        <v>11425</v>
      </c>
      <c r="E2212" t="s">
        <v>11426</v>
      </c>
      <c r="F2212" t="str">
        <f t="shared" si="172"/>
        <v>Mallika Sherawat</v>
      </c>
      <c r="G2212" t="s">
        <v>11427</v>
      </c>
      <c r="H2212" t="s">
        <v>14</v>
      </c>
      <c r="I2212" t="str">
        <f t="shared" si="173"/>
        <v>India</v>
      </c>
      <c r="J2212" t="str">
        <f>TRIM(Table1[[#This Row],[Oldest Country]])</f>
        <v>India</v>
      </c>
      <c r="K2212" s="17">
        <v>43511</v>
      </c>
      <c r="L2212" s="17" t="str">
        <f t="shared" si="171"/>
        <v>Fri</v>
      </c>
      <c r="M2212" s="17">
        <v>2008</v>
      </c>
      <c r="N2212" t="s">
        <v>33</v>
      </c>
      <c r="O2212" t="s">
        <v>155</v>
      </c>
      <c r="P2212" t="s">
        <v>75</v>
      </c>
      <c r="Q2212" t="s">
        <v>11428</v>
      </c>
      <c r="R2212" t="str">
        <f t="shared" si="174"/>
        <v>Comedies</v>
      </c>
    </row>
    <row r="2213" spans="1:18" x14ac:dyDescent="0.2">
      <c r="A2213" t="s">
        <v>11429</v>
      </c>
      <c r="B2213" t="s">
        <v>1</v>
      </c>
      <c r="C2213" t="str">
        <f t="shared" si="170"/>
        <v>Yucat√°n</v>
      </c>
      <c r="D2213" t="s">
        <v>11430</v>
      </c>
      <c r="E2213" t="s">
        <v>11431</v>
      </c>
      <c r="F2213" t="str">
        <f t="shared" si="172"/>
        <v>Luis Tosar</v>
      </c>
      <c r="G2213" t="s">
        <v>11432</v>
      </c>
      <c r="H2213" t="s">
        <v>312</v>
      </c>
      <c r="I2213" t="str">
        <f t="shared" si="173"/>
        <v>Spain</v>
      </c>
      <c r="J2213" t="str">
        <f>TRIM(Table1[[#This Row],[Oldest Country]])</f>
        <v>Spain</v>
      </c>
      <c r="K2213" s="17">
        <v>43511</v>
      </c>
      <c r="L2213" s="17" t="str">
        <f t="shared" si="171"/>
        <v>Fri</v>
      </c>
      <c r="M2213" s="17">
        <v>2018</v>
      </c>
      <c r="N2213" t="s">
        <v>8</v>
      </c>
      <c r="O2213" t="s">
        <v>1100</v>
      </c>
      <c r="P2213" t="s">
        <v>66</v>
      </c>
      <c r="Q2213" t="s">
        <v>11433</v>
      </c>
      <c r="R2213" t="str">
        <f t="shared" si="174"/>
        <v>Comedies</v>
      </c>
    </row>
    <row r="2214" spans="1:18" x14ac:dyDescent="0.2">
      <c r="A2214" t="s">
        <v>11434</v>
      </c>
      <c r="B2214" t="s">
        <v>1</v>
      </c>
      <c r="C2214" t="str">
        <f t="shared" si="170"/>
        <v>Ken Jeong</v>
      </c>
      <c r="D2214" t="s">
        <v>11435</v>
      </c>
      <c r="E2214" t="s">
        <v>7745</v>
      </c>
      <c r="F2214" t="str">
        <f t="shared" si="172"/>
        <v>Ken Jeong</v>
      </c>
      <c r="G2214" t="s">
        <v>11436</v>
      </c>
      <c r="H2214" t="s">
        <v>2</v>
      </c>
      <c r="I2214" t="str">
        <f t="shared" si="173"/>
        <v>United States</v>
      </c>
      <c r="J2214" t="str">
        <f>TRIM(Table1[[#This Row],[Oldest Country]])</f>
        <v>United States</v>
      </c>
      <c r="K2214" s="17">
        <v>43510</v>
      </c>
      <c r="L2214" s="17" t="str">
        <f t="shared" si="171"/>
        <v>Thu</v>
      </c>
      <c r="M2214" s="17">
        <v>2019</v>
      </c>
      <c r="N2214" t="s">
        <v>8</v>
      </c>
      <c r="O2214" t="s">
        <v>1229</v>
      </c>
      <c r="P2214" t="s">
        <v>851</v>
      </c>
      <c r="Q2214" t="s">
        <v>11437</v>
      </c>
      <c r="R2214" t="str">
        <f t="shared" si="174"/>
        <v>Stand-Up Comedy</v>
      </c>
    </row>
    <row r="2215" spans="1:18" x14ac:dyDescent="0.2">
      <c r="A2215" t="s">
        <v>11438</v>
      </c>
      <c r="B2215" t="s">
        <v>1</v>
      </c>
      <c r="C2215" t="str">
        <f t="shared" si="170"/>
        <v>High Flying Bird</v>
      </c>
      <c r="D2215" t="s">
        <v>11439</v>
      </c>
      <c r="E2215" t="s">
        <v>9754</v>
      </c>
      <c r="F2215" t="str">
        <f t="shared" si="172"/>
        <v>Andr√© Holland</v>
      </c>
      <c r="G2215" t="s">
        <v>11440</v>
      </c>
      <c r="H2215" t="s">
        <v>2</v>
      </c>
      <c r="I2215" t="str">
        <f t="shared" si="173"/>
        <v>United States</v>
      </c>
      <c r="J2215" t="str">
        <f>TRIM(Table1[[#This Row],[Oldest Country]])</f>
        <v>United States</v>
      </c>
      <c r="K2215" s="17">
        <v>43504</v>
      </c>
      <c r="L2215" s="17" t="str">
        <f t="shared" si="171"/>
        <v>Fri</v>
      </c>
      <c r="M2215" s="17">
        <v>2019</v>
      </c>
      <c r="N2215" t="s">
        <v>8</v>
      </c>
      <c r="O2215" t="s">
        <v>18</v>
      </c>
      <c r="P2215" t="s">
        <v>1094</v>
      </c>
      <c r="Q2215" t="s">
        <v>11441</v>
      </c>
      <c r="R2215" t="str">
        <f t="shared" si="174"/>
        <v>Dramas</v>
      </c>
    </row>
    <row r="2216" spans="1:18" x14ac:dyDescent="0.2">
      <c r="A2216" t="s">
        <v>11442</v>
      </c>
      <c r="B2216" t="s">
        <v>1</v>
      </c>
      <c r="C2216" t="str">
        <f t="shared" si="170"/>
        <v>Kevin Hart's Guide to Black History</v>
      </c>
      <c r="D2216" t="s">
        <v>11443</v>
      </c>
      <c r="E2216" t="s">
        <v>11444</v>
      </c>
      <c r="F2216" t="str">
        <f t="shared" si="172"/>
        <v>Kevin Hart</v>
      </c>
      <c r="G2216" t="s">
        <v>11445</v>
      </c>
      <c r="H2216" t="s">
        <v>2</v>
      </c>
      <c r="I2216" t="str">
        <f t="shared" si="173"/>
        <v>United States</v>
      </c>
      <c r="J2216" t="str">
        <f>TRIM(Table1[[#This Row],[Oldest Country]])</f>
        <v>United States</v>
      </c>
      <c r="K2216" s="17">
        <v>43504</v>
      </c>
      <c r="L2216" s="17" t="str">
        <f t="shared" si="171"/>
        <v>Fri</v>
      </c>
      <c r="M2216" s="17">
        <v>2019</v>
      </c>
      <c r="N2216" t="s">
        <v>53</v>
      </c>
      <c r="O2216" t="s">
        <v>370</v>
      </c>
      <c r="P2216" t="s">
        <v>54</v>
      </c>
      <c r="Q2216" t="s">
        <v>11446</v>
      </c>
      <c r="R2216" t="str">
        <f t="shared" si="174"/>
        <v>Children &amp; Family Movies</v>
      </c>
    </row>
    <row r="2217" spans="1:18" x14ac:dyDescent="0.2">
      <c r="A2217" t="s">
        <v>11447</v>
      </c>
      <c r="B2217" t="s">
        <v>1</v>
      </c>
      <c r="C2217" t="str">
        <f t="shared" si="170"/>
        <v>ReMastered</v>
      </c>
      <c r="D2217" t="s">
        <v>11448</v>
      </c>
      <c r="E2217" t="s">
        <v>11449</v>
      </c>
      <c r="F2217" t="str">
        <f t="shared" si="172"/>
        <v>Sam Cooke</v>
      </c>
      <c r="G2217" t="s">
        <v>11450</v>
      </c>
      <c r="H2217" t="s">
        <v>2</v>
      </c>
      <c r="I2217" t="str">
        <f t="shared" si="173"/>
        <v>United States</v>
      </c>
      <c r="J2217" t="str">
        <f>TRIM(Table1[[#This Row],[Oldest Country]])</f>
        <v>United States</v>
      </c>
      <c r="K2217" s="17">
        <v>43504</v>
      </c>
      <c r="L2217" s="17" t="str">
        <f t="shared" si="171"/>
        <v>Fri</v>
      </c>
      <c r="M2217" s="17">
        <v>2019</v>
      </c>
      <c r="N2217" t="s">
        <v>8</v>
      </c>
      <c r="O2217" t="s">
        <v>1230</v>
      </c>
      <c r="P2217" t="s">
        <v>291</v>
      </c>
      <c r="Q2217" t="s">
        <v>11451</v>
      </c>
      <c r="R2217" t="str">
        <f t="shared" si="174"/>
        <v>Documentaries</v>
      </c>
    </row>
    <row r="2218" spans="1:18" x14ac:dyDescent="0.2">
      <c r="A2218" t="s">
        <v>11452</v>
      </c>
      <c r="B2218" t="s">
        <v>1</v>
      </c>
      <c r="C2218" t="str">
        <f t="shared" si="170"/>
        <v>The Tree of Blood</v>
      </c>
      <c r="D2218" t="s">
        <v>11453</v>
      </c>
      <c r="E2218" t="s">
        <v>11454</v>
      </c>
      <c r="F2218" t="str">
        <f t="shared" si="172"/>
        <v>√örsula Corber√≥</v>
      </c>
      <c r="G2218" t="s">
        <v>11455</v>
      </c>
      <c r="H2218" t="s">
        <v>312</v>
      </c>
      <c r="I2218" t="str">
        <f t="shared" si="173"/>
        <v>Spain</v>
      </c>
      <c r="J2218" t="str">
        <f>TRIM(Table1[[#This Row],[Oldest Country]])</f>
        <v>Spain</v>
      </c>
      <c r="K2218" s="17">
        <v>43504</v>
      </c>
      <c r="L2218" s="17" t="str">
        <f t="shared" si="171"/>
        <v>Fri</v>
      </c>
      <c r="M2218" s="17">
        <v>2018</v>
      </c>
      <c r="N2218" t="s">
        <v>8</v>
      </c>
      <c r="O2218" t="s">
        <v>687</v>
      </c>
      <c r="P2218" t="s">
        <v>26</v>
      </c>
      <c r="Q2218" t="s">
        <v>11456</v>
      </c>
      <c r="R2218" t="str">
        <f t="shared" si="174"/>
        <v>Dramas</v>
      </c>
    </row>
    <row r="2219" spans="1:18" x14ac:dyDescent="0.2">
      <c r="A2219" t="s">
        <v>11457</v>
      </c>
      <c r="B2219" t="s">
        <v>1</v>
      </c>
      <c r="C2219" t="str">
        <f t="shared" si="170"/>
        <v>Ray Romano</v>
      </c>
      <c r="D2219" t="s">
        <v>11458</v>
      </c>
      <c r="E2219" t="s">
        <v>7123</v>
      </c>
      <c r="F2219" t="str">
        <f t="shared" si="172"/>
        <v>Ray Romano</v>
      </c>
      <c r="G2219" t="s">
        <v>11459</v>
      </c>
      <c r="H2219" t="s">
        <v>2</v>
      </c>
      <c r="I2219" t="str">
        <f t="shared" si="173"/>
        <v>United States</v>
      </c>
      <c r="J2219" t="str">
        <f>TRIM(Table1[[#This Row],[Oldest Country]])</f>
        <v>United States</v>
      </c>
      <c r="K2219" s="17">
        <v>43501</v>
      </c>
      <c r="L2219" s="17" t="str">
        <f t="shared" si="171"/>
        <v>Tue</v>
      </c>
      <c r="M2219" s="17">
        <v>2019</v>
      </c>
      <c r="N2219" t="s">
        <v>8</v>
      </c>
      <c r="O2219" t="s">
        <v>858</v>
      </c>
      <c r="P2219" t="s">
        <v>851</v>
      </c>
      <c r="Q2219" t="s">
        <v>11460</v>
      </c>
      <c r="R2219" t="str">
        <f t="shared" si="174"/>
        <v>Stand-Up Comedy</v>
      </c>
    </row>
    <row r="2220" spans="1:18" x14ac:dyDescent="0.2">
      <c r="A2220" t="s">
        <v>11461</v>
      </c>
      <c r="B2220" t="s">
        <v>1</v>
      </c>
      <c r="C2220" t="str">
        <f t="shared" si="170"/>
        <v>Await Further Instructions</v>
      </c>
      <c r="D2220" t="s">
        <v>11462</v>
      </c>
      <c r="E2220" t="s">
        <v>11463</v>
      </c>
      <c r="F2220" t="str">
        <f t="shared" si="172"/>
        <v>Sam Gittins</v>
      </c>
      <c r="G2220" t="s">
        <v>11464</v>
      </c>
      <c r="H2220" t="s">
        <v>32</v>
      </c>
      <c r="I2220" t="str">
        <f t="shared" si="173"/>
        <v>United Kingdom</v>
      </c>
      <c r="J2220" t="str">
        <f>TRIM(Table1[[#This Row],[Oldest Country]])</f>
        <v>United Kingdom</v>
      </c>
      <c r="K2220" s="17">
        <v>43498</v>
      </c>
      <c r="L2220" s="17" t="str">
        <f t="shared" si="171"/>
        <v>Sat</v>
      </c>
      <c r="M2220" s="17">
        <v>2018</v>
      </c>
      <c r="N2220" t="s">
        <v>8</v>
      </c>
      <c r="O2220" t="s">
        <v>18</v>
      </c>
      <c r="P2220" t="s">
        <v>93</v>
      </c>
      <c r="Q2220" t="s">
        <v>11465</v>
      </c>
      <c r="R2220" t="str">
        <f t="shared" si="174"/>
        <v>Horror Movies</v>
      </c>
    </row>
    <row r="2221" spans="1:18" x14ac:dyDescent="0.2">
      <c r="A2221" t="s">
        <v>11466</v>
      </c>
      <c r="B2221" t="s">
        <v>1</v>
      </c>
      <c r="C2221" t="str">
        <f t="shared" si="170"/>
        <v>Manusangada</v>
      </c>
      <c r="D2221" t="s">
        <v>11467</v>
      </c>
      <c r="E2221" t="s">
        <v>11468</v>
      </c>
      <c r="F2221" t="str">
        <f t="shared" si="172"/>
        <v>Rajeev Anand</v>
      </c>
      <c r="G2221" t="s">
        <v>11469</v>
      </c>
      <c r="H2221" t="s">
        <v>14</v>
      </c>
      <c r="I2221" t="str">
        <f t="shared" si="173"/>
        <v>India</v>
      </c>
      <c r="J2221" t="str">
        <f>TRIM(Table1[[#This Row],[Oldest Country]])</f>
        <v>India</v>
      </c>
      <c r="K2221" s="17">
        <v>43498</v>
      </c>
      <c r="L2221" s="17" t="str">
        <f t="shared" si="171"/>
        <v>Sat</v>
      </c>
      <c r="M2221" s="17">
        <v>2017</v>
      </c>
      <c r="N2221" t="s">
        <v>33</v>
      </c>
      <c r="O2221" t="s">
        <v>202</v>
      </c>
      <c r="P2221" t="s">
        <v>26</v>
      </c>
      <c r="Q2221" t="s">
        <v>11470</v>
      </c>
      <c r="R2221" t="str">
        <f t="shared" si="174"/>
        <v>Dramas</v>
      </c>
    </row>
    <row r="2222" spans="1:18" x14ac:dyDescent="0.2">
      <c r="A2222" t="s">
        <v>11471</v>
      </c>
      <c r="B2222" t="s">
        <v>1</v>
      </c>
      <c r="C2222" t="str">
        <f t="shared" si="170"/>
        <v>Dear Ex</v>
      </c>
      <c r="D2222" t="s">
        <v>11472</v>
      </c>
      <c r="E2222" t="s">
        <v>11473</v>
      </c>
      <c r="F2222" t="str">
        <f t="shared" si="172"/>
        <v>Roy Chiu</v>
      </c>
      <c r="G2222" t="s">
        <v>11474</v>
      </c>
      <c r="H2222" t="s">
        <v>966</v>
      </c>
      <c r="I2222" t="str">
        <f t="shared" si="173"/>
        <v>Taiwan</v>
      </c>
      <c r="J2222" t="str">
        <f>TRIM(Table1[[#This Row],[Oldest Country]])</f>
        <v>Taiwan</v>
      </c>
      <c r="K2222" s="17">
        <v>43497</v>
      </c>
      <c r="L2222" s="17" t="str">
        <f t="shared" si="171"/>
        <v>Fri</v>
      </c>
      <c r="M2222" s="17">
        <v>2018</v>
      </c>
      <c r="N2222" t="s">
        <v>8</v>
      </c>
      <c r="O2222" t="s">
        <v>188</v>
      </c>
      <c r="P2222" t="s">
        <v>250</v>
      </c>
      <c r="Q2222" t="s">
        <v>11475</v>
      </c>
      <c r="R2222" t="str">
        <f t="shared" si="174"/>
        <v>Comedies</v>
      </c>
    </row>
    <row r="2223" spans="1:18" x14ac:dyDescent="0.2">
      <c r="A2223" t="s">
        <v>11476</v>
      </c>
      <c r="B2223" t="s">
        <v>1</v>
      </c>
      <c r="C2223" t="str">
        <f t="shared" si="170"/>
        <v>Lego DC Comics</v>
      </c>
      <c r="D2223" t="s">
        <v>11477</v>
      </c>
      <c r="E2223" t="s">
        <v>11478</v>
      </c>
      <c r="F2223" t="str">
        <f t="shared" si="172"/>
        <v>Dee Bradley Baker</v>
      </c>
      <c r="G2223" t="s">
        <v>11479</v>
      </c>
      <c r="H2223" t="s">
        <v>2</v>
      </c>
      <c r="I2223" t="str">
        <f t="shared" si="173"/>
        <v>United States</v>
      </c>
      <c r="J2223" t="str">
        <f>TRIM(Table1[[#This Row],[Oldest Country]])</f>
        <v>United States</v>
      </c>
      <c r="K2223" s="17">
        <v>43497</v>
      </c>
      <c r="L2223" s="17" t="str">
        <f t="shared" si="171"/>
        <v>Fri</v>
      </c>
      <c r="M2223" s="17">
        <v>2014</v>
      </c>
      <c r="N2223" t="s">
        <v>106</v>
      </c>
      <c r="O2223" t="s">
        <v>3476</v>
      </c>
      <c r="P2223" t="s">
        <v>963</v>
      </c>
      <c r="Q2223" t="s">
        <v>11480</v>
      </c>
      <c r="R2223" t="str">
        <f t="shared" si="174"/>
        <v>Movies</v>
      </c>
    </row>
    <row r="2224" spans="1:18" x14ac:dyDescent="0.2">
      <c r="A2224" t="s">
        <v>11481</v>
      </c>
      <c r="B2224" t="s">
        <v>1</v>
      </c>
      <c r="C2224" t="str">
        <f t="shared" si="170"/>
        <v>LEGO Marvel Super Heroes</v>
      </c>
      <c r="D2224" t="s">
        <v>11482</v>
      </c>
      <c r="E2224" t="s">
        <v>11483</v>
      </c>
      <c r="F2224" t="str">
        <f t="shared" si="172"/>
        <v>James Mathis III</v>
      </c>
      <c r="G2224" t="s">
        <v>11484</v>
      </c>
      <c r="H2224" t="s">
        <v>2</v>
      </c>
      <c r="I2224" t="str">
        <f t="shared" si="173"/>
        <v>United States</v>
      </c>
      <c r="J2224" t="str">
        <f>TRIM(Table1[[#This Row],[Oldest Country]])</f>
        <v>United States</v>
      </c>
      <c r="K2224" s="17">
        <v>43497</v>
      </c>
      <c r="L2224" s="17" t="str">
        <f t="shared" si="171"/>
        <v>Fri</v>
      </c>
      <c r="M2224" s="17">
        <v>2018</v>
      </c>
      <c r="N2224" t="s">
        <v>106</v>
      </c>
      <c r="O2224" t="s">
        <v>3476</v>
      </c>
      <c r="P2224" t="s">
        <v>19</v>
      </c>
      <c r="Q2224" t="s">
        <v>11485</v>
      </c>
      <c r="R2224" t="str">
        <f t="shared" si="174"/>
        <v>Children &amp; Family Movies</v>
      </c>
    </row>
    <row r="2225" spans="1:18" x14ac:dyDescent="0.2">
      <c r="A2225" t="s">
        <v>11486</v>
      </c>
      <c r="B2225" t="s">
        <v>1</v>
      </c>
      <c r="C2225" t="str">
        <f t="shared" si="170"/>
        <v>Velvet Buzzsaw</v>
      </c>
      <c r="D2225" t="s">
        <v>11487</v>
      </c>
      <c r="E2225" t="s">
        <v>11488</v>
      </c>
      <c r="F2225" t="str">
        <f t="shared" si="172"/>
        <v>Jake Gyllenhaal</v>
      </c>
      <c r="G2225" t="s">
        <v>11489</v>
      </c>
      <c r="H2225" t="s">
        <v>2</v>
      </c>
      <c r="I2225" t="str">
        <f t="shared" si="173"/>
        <v>United States</v>
      </c>
      <c r="J2225" t="str">
        <f>TRIM(Table1[[#This Row],[Oldest Country]])</f>
        <v>United States</v>
      </c>
      <c r="K2225" s="17">
        <v>43497</v>
      </c>
      <c r="L2225" s="17" t="str">
        <f t="shared" si="171"/>
        <v>Fri</v>
      </c>
      <c r="M2225" s="17">
        <v>2019</v>
      </c>
      <c r="N2225" t="s">
        <v>154</v>
      </c>
      <c r="O2225" t="s">
        <v>236</v>
      </c>
      <c r="P2225" t="s">
        <v>164</v>
      </c>
      <c r="Q2225" t="s">
        <v>11490</v>
      </c>
      <c r="R2225" t="str">
        <f t="shared" si="174"/>
        <v>Dramas</v>
      </c>
    </row>
    <row r="2226" spans="1:18" x14ac:dyDescent="0.2">
      <c r="A2226" t="s">
        <v>11491</v>
      </c>
      <c r="B2226" t="s">
        <v>1</v>
      </c>
      <c r="C2226" t="str">
        <f t="shared" si="170"/>
        <v>Hantu Kak Limah</v>
      </c>
      <c r="D2226" t="s">
        <v>11492</v>
      </c>
      <c r="E2226" t="s">
        <v>11493</v>
      </c>
      <c r="F2226" t="str">
        <f t="shared" si="172"/>
        <v>Awie</v>
      </c>
      <c r="G2226" t="s">
        <v>11494</v>
      </c>
      <c r="H2226" t="s">
        <v>1416</v>
      </c>
      <c r="I2226" t="str">
        <f t="shared" si="173"/>
        <v>Malaysia</v>
      </c>
      <c r="J2226" t="str">
        <f>TRIM(Table1[[#This Row],[Oldest Country]])</f>
        <v>Malaysia</v>
      </c>
      <c r="K2226" s="17">
        <v>43496</v>
      </c>
      <c r="L2226" s="17" t="str">
        <f t="shared" si="171"/>
        <v>Thu</v>
      </c>
      <c r="M2226" s="17">
        <v>2018</v>
      </c>
      <c r="N2226" t="s">
        <v>53</v>
      </c>
      <c r="O2226" t="s">
        <v>108</v>
      </c>
      <c r="P2226" t="s">
        <v>2941</v>
      </c>
      <c r="Q2226" t="s">
        <v>11495</v>
      </c>
      <c r="R2226" t="str">
        <f t="shared" si="174"/>
        <v>Comedies</v>
      </c>
    </row>
    <row r="2227" spans="1:18" x14ac:dyDescent="0.2">
      <c r="A2227" t="s">
        <v>11496</v>
      </c>
      <c r="B2227" t="s">
        <v>1</v>
      </c>
      <c r="C2227" t="str">
        <f t="shared" si="170"/>
        <v>Love Off the Cuff</v>
      </c>
      <c r="D2227" t="s">
        <v>11497</v>
      </c>
      <c r="E2227" t="s">
        <v>517</v>
      </c>
      <c r="F2227" t="str">
        <f t="shared" si="172"/>
        <v>Miriam Chin Wah Yeung</v>
      </c>
      <c r="G2227" t="s">
        <v>11498</v>
      </c>
      <c r="H2227" t="s">
        <v>481</v>
      </c>
      <c r="I2227" t="str">
        <f t="shared" si="173"/>
        <v>China</v>
      </c>
      <c r="J2227" t="str">
        <f>TRIM(Table1[[#This Row],[Oldest Country]])</f>
        <v>China</v>
      </c>
      <c r="K2227" s="17">
        <v>43496</v>
      </c>
      <c r="L2227" s="17" t="str">
        <f t="shared" si="171"/>
        <v>Thu</v>
      </c>
      <c r="M2227" s="17">
        <v>2017</v>
      </c>
      <c r="N2227" t="s">
        <v>8</v>
      </c>
      <c r="O2227" t="s">
        <v>422</v>
      </c>
      <c r="P2227" t="s">
        <v>250</v>
      </c>
      <c r="Q2227" t="s">
        <v>11499</v>
      </c>
      <c r="R2227" t="str">
        <f t="shared" si="174"/>
        <v>Comedies</v>
      </c>
    </row>
    <row r="2228" spans="1:18" x14ac:dyDescent="0.2">
      <c r="A2228" t="s">
        <v>11500</v>
      </c>
      <c r="B2228" t="s">
        <v>1</v>
      </c>
      <c r="C2228" t="str">
        <f t="shared" si="170"/>
        <v>Virsa</v>
      </c>
      <c r="D2228" t="s">
        <v>11501</v>
      </c>
      <c r="E2228" t="s">
        <v>9237</v>
      </c>
      <c r="F2228" t="str">
        <f t="shared" si="172"/>
        <v>Arya Babbar</v>
      </c>
      <c r="G2228" t="s">
        <v>11502</v>
      </c>
      <c r="H2228" t="s">
        <v>11503</v>
      </c>
      <c r="I2228" t="str">
        <f t="shared" si="173"/>
        <v>India</v>
      </c>
      <c r="J2228" t="str">
        <f>TRIM(Table1[[#This Row],[Oldest Country]])</f>
        <v>India</v>
      </c>
      <c r="K2228" s="17">
        <v>43495</v>
      </c>
      <c r="L2228" s="17" t="str">
        <f t="shared" si="171"/>
        <v>Wed</v>
      </c>
      <c r="M2228" s="17">
        <v>2010</v>
      </c>
      <c r="N2228" t="s">
        <v>33</v>
      </c>
      <c r="O2228" t="s">
        <v>49</v>
      </c>
      <c r="P2228" t="s">
        <v>727</v>
      </c>
      <c r="Q2228" t="s">
        <v>11504</v>
      </c>
      <c r="R2228" t="str">
        <f t="shared" si="174"/>
        <v>Dramas</v>
      </c>
    </row>
    <row r="2229" spans="1:18" x14ac:dyDescent="0.2">
      <c r="A2229" t="s">
        <v>11505</v>
      </c>
      <c r="B2229" t="s">
        <v>1</v>
      </c>
      <c r="C2229" t="str">
        <f t="shared" si="170"/>
        <v>Bhasmasur</v>
      </c>
      <c r="D2229" t="s">
        <v>11506</v>
      </c>
      <c r="E2229" t="s">
        <v>11507</v>
      </c>
      <c r="F2229" t="str">
        <f t="shared" si="172"/>
        <v>Imran Rasheed</v>
      </c>
      <c r="G2229" t="s">
        <v>11508</v>
      </c>
      <c r="H2229" t="s">
        <v>14</v>
      </c>
      <c r="I2229" t="str">
        <f t="shared" si="173"/>
        <v>India</v>
      </c>
      <c r="J2229" t="str">
        <f>TRIM(Table1[[#This Row],[Oldest Country]])</f>
        <v>India</v>
      </c>
      <c r="K2229" s="17">
        <v>43494</v>
      </c>
      <c r="L2229" s="17" t="str">
        <f t="shared" si="171"/>
        <v>Tue</v>
      </c>
      <c r="M2229" s="17">
        <v>2017</v>
      </c>
      <c r="N2229" t="s">
        <v>33</v>
      </c>
      <c r="O2229" t="s">
        <v>1230</v>
      </c>
      <c r="P2229" t="s">
        <v>26</v>
      </c>
      <c r="Q2229" t="s">
        <v>11509</v>
      </c>
      <c r="R2229" t="str">
        <f t="shared" si="174"/>
        <v>Dramas</v>
      </c>
    </row>
    <row r="2230" spans="1:18" x14ac:dyDescent="0.2">
      <c r="A2230" t="s">
        <v>11510</v>
      </c>
      <c r="B2230" t="s">
        <v>1</v>
      </c>
      <c r="C2230" t="str">
        <f t="shared" si="170"/>
        <v>High Society</v>
      </c>
      <c r="D2230" t="s">
        <v>11511</v>
      </c>
      <c r="E2230" t="s">
        <v>11512</v>
      </c>
      <c r="F2230" t="str">
        <f t="shared" si="172"/>
        <v>Park Hae-il</v>
      </c>
      <c r="G2230" t="s">
        <v>11513</v>
      </c>
      <c r="H2230" t="s">
        <v>298</v>
      </c>
      <c r="I2230" t="str">
        <f t="shared" si="173"/>
        <v>South Korea</v>
      </c>
      <c r="J2230" t="str">
        <f>TRIM(Table1[[#This Row],[Oldest Country]])</f>
        <v>South Korea</v>
      </c>
      <c r="K2230" s="17">
        <v>43494</v>
      </c>
      <c r="L2230" s="17" t="str">
        <f t="shared" si="171"/>
        <v>Tue</v>
      </c>
      <c r="M2230" s="17">
        <v>2018</v>
      </c>
      <c r="N2230" t="s">
        <v>8</v>
      </c>
      <c r="O2230" t="s">
        <v>1810</v>
      </c>
      <c r="P2230" t="s">
        <v>50</v>
      </c>
      <c r="Q2230" t="s">
        <v>11514</v>
      </c>
      <c r="R2230" t="str">
        <f t="shared" si="174"/>
        <v>Dramas</v>
      </c>
    </row>
    <row r="2231" spans="1:18" x14ac:dyDescent="0.2">
      <c r="A2231" t="s">
        <v>11515</v>
      </c>
      <c r="B2231" t="s">
        <v>1</v>
      </c>
      <c r="C2231" t="str">
        <f t="shared" si="170"/>
        <v>Up Among  The Stars</v>
      </c>
      <c r="D2231" t="s">
        <v>11516</v>
      </c>
      <c r="E2231" t="s">
        <v>11517</v>
      </c>
      <c r="F2231" t="str">
        <f t="shared" si="172"/>
        <v>Luis Callejo</v>
      </c>
      <c r="G2231" t="s">
        <v>11518</v>
      </c>
      <c r="H2231" t="s">
        <v>312</v>
      </c>
      <c r="I2231" t="str">
        <f t="shared" si="173"/>
        <v>Spain</v>
      </c>
      <c r="J2231" t="str">
        <f>TRIM(Table1[[#This Row],[Oldest Country]])</f>
        <v>Spain</v>
      </c>
      <c r="K2231" s="17">
        <v>43494</v>
      </c>
      <c r="L2231" s="17" t="str">
        <f t="shared" si="171"/>
        <v>Tue</v>
      </c>
      <c r="M2231" s="17">
        <v>2018</v>
      </c>
      <c r="N2231" t="s">
        <v>8</v>
      </c>
      <c r="O2231" t="s">
        <v>536</v>
      </c>
      <c r="P2231" t="s">
        <v>2559</v>
      </c>
      <c r="Q2231" t="s">
        <v>11519</v>
      </c>
      <c r="R2231" t="str">
        <f t="shared" si="174"/>
        <v>Dramas</v>
      </c>
    </row>
    <row r="2232" spans="1:18" x14ac:dyDescent="0.2">
      <c r="A2232" t="s">
        <v>11520</v>
      </c>
      <c r="B2232" t="s">
        <v>1</v>
      </c>
      <c r="C2232" t="str">
        <f t="shared" si="170"/>
        <v>Habibie &amp; Ainun</v>
      </c>
      <c r="D2232" t="s">
        <v>11521</v>
      </c>
      <c r="E2232" t="s">
        <v>11522</v>
      </c>
      <c r="F2232" t="str">
        <f t="shared" si="172"/>
        <v>Reza Rahadian</v>
      </c>
      <c r="G2232" t="s">
        <v>11523</v>
      </c>
      <c r="H2232" t="s">
        <v>11524</v>
      </c>
      <c r="I2232" t="str">
        <f t="shared" si="173"/>
        <v>Indonesia</v>
      </c>
      <c r="J2232" t="str">
        <f>TRIM(Table1[[#This Row],[Oldest Country]])</f>
        <v>Indonesia</v>
      </c>
      <c r="K2232" s="17">
        <v>43493</v>
      </c>
      <c r="L2232" s="17" t="str">
        <f t="shared" si="171"/>
        <v>Mon</v>
      </c>
      <c r="M2232" s="17">
        <v>2012</v>
      </c>
      <c r="N2232" t="s">
        <v>33</v>
      </c>
      <c r="O2232" t="s">
        <v>25</v>
      </c>
      <c r="P2232" t="s">
        <v>278</v>
      </c>
      <c r="Q2232" t="s">
        <v>11525</v>
      </c>
      <c r="R2232" t="str">
        <f t="shared" si="174"/>
        <v>Dramas</v>
      </c>
    </row>
    <row r="2233" spans="1:18" x14ac:dyDescent="0.2">
      <c r="A2233" t="s">
        <v>11526</v>
      </c>
      <c r="B2233" t="s">
        <v>1</v>
      </c>
      <c r="C2233" t="str">
        <f t="shared" si="170"/>
        <v>Nathicharami</v>
      </c>
      <c r="D2233" t="s">
        <v>11527</v>
      </c>
      <c r="E2233" t="s">
        <v>11528</v>
      </c>
      <c r="F2233" t="str">
        <f t="shared" si="172"/>
        <v>Sruthi Hariharan</v>
      </c>
      <c r="G2233" t="s">
        <v>11529</v>
      </c>
      <c r="H2233" t="s">
        <v>14</v>
      </c>
      <c r="I2233" t="str">
        <f t="shared" si="173"/>
        <v>India</v>
      </c>
      <c r="J2233" t="str">
        <f>TRIM(Table1[[#This Row],[Oldest Country]])</f>
        <v>India</v>
      </c>
      <c r="K2233" s="17">
        <v>43493</v>
      </c>
      <c r="L2233" s="17" t="str">
        <f t="shared" si="171"/>
        <v>Mon</v>
      </c>
      <c r="M2233" s="17">
        <v>2018</v>
      </c>
      <c r="N2233" t="s">
        <v>8</v>
      </c>
      <c r="O2233" t="s">
        <v>336</v>
      </c>
      <c r="P2233" t="s">
        <v>26</v>
      </c>
      <c r="Q2233" t="s">
        <v>11530</v>
      </c>
      <c r="R2233" t="str">
        <f t="shared" si="174"/>
        <v>Dramas</v>
      </c>
    </row>
    <row r="2234" spans="1:18" x14ac:dyDescent="0.2">
      <c r="A2234" t="s">
        <v>11531</v>
      </c>
      <c r="B2234" t="s">
        <v>1</v>
      </c>
      <c r="C2234" t="str">
        <f t="shared" si="170"/>
        <v>Rudy Habibie</v>
      </c>
      <c r="D2234" t="s">
        <v>11532</v>
      </c>
      <c r="E2234" t="s">
        <v>3942</v>
      </c>
      <c r="F2234" t="str">
        <f t="shared" si="172"/>
        <v>Reza Rahadian</v>
      </c>
      <c r="G2234" t="s">
        <v>11533</v>
      </c>
      <c r="H2234" t="s">
        <v>1308</v>
      </c>
      <c r="I2234" t="str">
        <f t="shared" si="173"/>
        <v>Indonesia</v>
      </c>
      <c r="J2234" t="str">
        <f>TRIM(Table1[[#This Row],[Oldest Country]])</f>
        <v>Indonesia</v>
      </c>
      <c r="K2234" s="17">
        <v>43493</v>
      </c>
      <c r="L2234" s="17" t="str">
        <f t="shared" si="171"/>
        <v>Mon</v>
      </c>
      <c r="M2234" s="17">
        <v>2016</v>
      </c>
      <c r="N2234" t="s">
        <v>33</v>
      </c>
      <c r="O2234" t="s">
        <v>323</v>
      </c>
      <c r="P2234" t="s">
        <v>50</v>
      </c>
      <c r="Q2234" t="s">
        <v>11534</v>
      </c>
      <c r="R2234" t="str">
        <f t="shared" si="174"/>
        <v>Dramas</v>
      </c>
    </row>
    <row r="2235" spans="1:18" x14ac:dyDescent="0.2">
      <c r="A2235" t="s">
        <v>11535</v>
      </c>
      <c r="B2235" t="s">
        <v>1</v>
      </c>
      <c r="C2235" t="str">
        <f t="shared" si="170"/>
        <v>Surga Yang Tak Dirindukan</v>
      </c>
      <c r="D2235" t="s">
        <v>11536</v>
      </c>
      <c r="E2235" t="s">
        <v>11537</v>
      </c>
      <c r="F2235" t="str">
        <f t="shared" si="172"/>
        <v>Fedi Nuril</v>
      </c>
      <c r="G2235" t="s">
        <v>11538</v>
      </c>
      <c r="H2235" t="s">
        <v>1308</v>
      </c>
      <c r="I2235" t="str">
        <f t="shared" si="173"/>
        <v>Indonesia</v>
      </c>
      <c r="J2235" t="str">
        <f>TRIM(Table1[[#This Row],[Oldest Country]])</f>
        <v>Indonesia</v>
      </c>
      <c r="K2235" s="17">
        <v>43493</v>
      </c>
      <c r="L2235" s="17" t="str">
        <f t="shared" si="171"/>
        <v>Mon</v>
      </c>
      <c r="M2235" s="17">
        <v>2015</v>
      </c>
      <c r="N2235" t="s">
        <v>33</v>
      </c>
      <c r="O2235" t="s">
        <v>384</v>
      </c>
      <c r="P2235" t="s">
        <v>1541</v>
      </c>
      <c r="Q2235" t="s">
        <v>11539</v>
      </c>
      <c r="R2235" t="str">
        <f t="shared" si="174"/>
        <v>Dramas</v>
      </c>
    </row>
    <row r="2236" spans="1:18" x14ac:dyDescent="0.2">
      <c r="A2236" t="s">
        <v>11540</v>
      </c>
      <c r="B2236" t="s">
        <v>1</v>
      </c>
      <c r="C2236" t="str">
        <f t="shared" si="170"/>
        <v>Surga Yang Tak Dirindukan 2</v>
      </c>
      <c r="D2236" t="s">
        <v>11541</v>
      </c>
      <c r="E2236" t="s">
        <v>11542</v>
      </c>
      <c r="F2236" t="str">
        <f t="shared" si="172"/>
        <v>Fedi Nuril</v>
      </c>
      <c r="G2236" t="s">
        <v>11543</v>
      </c>
      <c r="H2236" t="s">
        <v>1308</v>
      </c>
      <c r="I2236" t="str">
        <f t="shared" si="173"/>
        <v>Indonesia</v>
      </c>
      <c r="J2236" t="str">
        <f>TRIM(Table1[[#This Row],[Oldest Country]])</f>
        <v>Indonesia</v>
      </c>
      <c r="K2236" s="17">
        <v>43493</v>
      </c>
      <c r="L2236" s="17" t="str">
        <f t="shared" si="171"/>
        <v>Mon</v>
      </c>
      <c r="M2236" s="17">
        <v>2017</v>
      </c>
      <c r="N2236" t="s">
        <v>33</v>
      </c>
      <c r="O2236" t="s">
        <v>315</v>
      </c>
      <c r="P2236" t="s">
        <v>1541</v>
      </c>
      <c r="Q2236" t="s">
        <v>11544</v>
      </c>
      <c r="R2236" t="str">
        <f t="shared" si="174"/>
        <v>Dramas</v>
      </c>
    </row>
    <row r="2237" spans="1:18" x14ac:dyDescent="0.2">
      <c r="A2237" t="s">
        <v>11545</v>
      </c>
      <c r="B2237" t="s">
        <v>1</v>
      </c>
      <c r="C2237" t="str">
        <f t="shared" si="170"/>
        <v>Goyo</v>
      </c>
      <c r="D2237" t="s">
        <v>11546</v>
      </c>
      <c r="E2237" t="s">
        <v>11547</v>
      </c>
      <c r="F2237" t="str">
        <f t="shared" si="172"/>
        <v>Paulo Avelino</v>
      </c>
      <c r="G2237" t="s">
        <v>11548</v>
      </c>
      <c r="H2237" t="s">
        <v>1823</v>
      </c>
      <c r="I2237" t="str">
        <f t="shared" si="173"/>
        <v>Philippines</v>
      </c>
      <c r="J2237" t="str">
        <f>TRIM(Table1[[#This Row],[Oldest Country]])</f>
        <v>Philippines</v>
      </c>
      <c r="K2237" s="17">
        <v>43491</v>
      </c>
      <c r="L2237" s="17" t="str">
        <f t="shared" si="171"/>
        <v>Sat</v>
      </c>
      <c r="M2237" s="17">
        <v>2018</v>
      </c>
      <c r="N2237" t="s">
        <v>8</v>
      </c>
      <c r="O2237" t="s">
        <v>708</v>
      </c>
      <c r="P2237" t="s">
        <v>50</v>
      </c>
      <c r="Q2237" t="s">
        <v>11549</v>
      </c>
      <c r="R2237" t="str">
        <f t="shared" si="174"/>
        <v>Dramas</v>
      </c>
    </row>
    <row r="2238" spans="1:18" x14ac:dyDescent="0.2">
      <c r="A2238" t="s">
        <v>11550</v>
      </c>
      <c r="B2238" t="s">
        <v>1</v>
      </c>
      <c r="C2238" t="str">
        <f t="shared" si="170"/>
        <v>Animas</v>
      </c>
      <c r="D2238" t="s">
        <v>11551</v>
      </c>
      <c r="E2238" t="s">
        <v>11552</v>
      </c>
      <c r="F2238" t="str">
        <f t="shared" si="172"/>
        <v>Clare Durant</v>
      </c>
      <c r="G2238" t="s">
        <v>11553</v>
      </c>
      <c r="H2238" t="s">
        <v>11554</v>
      </c>
      <c r="I2238" t="str">
        <f t="shared" si="173"/>
        <v>Spain</v>
      </c>
      <c r="J2238" t="str">
        <f>TRIM(Table1[[#This Row],[Oldest Country]])</f>
        <v>Spain</v>
      </c>
      <c r="K2238" s="17">
        <v>43490</v>
      </c>
      <c r="L2238" s="17" t="str">
        <f t="shared" si="171"/>
        <v>Fri</v>
      </c>
      <c r="M2238" s="17">
        <v>2018</v>
      </c>
      <c r="N2238" t="s">
        <v>8</v>
      </c>
      <c r="O2238" t="s">
        <v>183</v>
      </c>
      <c r="P2238" t="s">
        <v>737</v>
      </c>
      <c r="Q2238" t="s">
        <v>11555</v>
      </c>
      <c r="R2238" t="str">
        <f t="shared" si="174"/>
        <v>Horror Movies</v>
      </c>
    </row>
    <row r="2239" spans="1:18" x14ac:dyDescent="0.2">
      <c r="A2239" t="s">
        <v>11556</v>
      </c>
      <c r="B2239" t="s">
        <v>1</v>
      </c>
      <c r="C2239" t="str">
        <f t="shared" si="170"/>
        <v>Mi Obra Maestra</v>
      </c>
      <c r="D2239" t="s">
        <v>11557</v>
      </c>
      <c r="E2239" t="s">
        <v>11558</v>
      </c>
      <c r="F2239" t="str">
        <f t="shared" si="172"/>
        <v>Guillermo Francella</v>
      </c>
      <c r="G2239" t="s">
        <v>11559</v>
      </c>
      <c r="H2239" t="s">
        <v>946</v>
      </c>
      <c r="I2239" t="str">
        <f t="shared" si="173"/>
        <v>Argentina</v>
      </c>
      <c r="J2239" t="str">
        <f>TRIM(Table1[[#This Row],[Oldest Country]])</f>
        <v>Argentina</v>
      </c>
      <c r="K2239" s="17">
        <v>43490</v>
      </c>
      <c r="L2239" s="17" t="str">
        <f t="shared" si="171"/>
        <v>Fri</v>
      </c>
      <c r="M2239" s="17">
        <v>2018</v>
      </c>
      <c r="N2239" t="s">
        <v>8</v>
      </c>
      <c r="O2239" t="s">
        <v>110</v>
      </c>
      <c r="P2239" t="s">
        <v>66</v>
      </c>
      <c r="Q2239" t="s">
        <v>11560</v>
      </c>
      <c r="R2239" t="str">
        <f t="shared" si="174"/>
        <v>Comedies</v>
      </c>
    </row>
    <row r="2240" spans="1:18" x14ac:dyDescent="0.2">
      <c r="A2240" t="s">
        <v>11561</v>
      </c>
      <c r="B2240" t="s">
        <v>1</v>
      </c>
      <c r="C2240" t="str">
        <f t="shared" si="170"/>
        <v>Just Love</v>
      </c>
      <c r="D2240" t="s">
        <v>11562</v>
      </c>
      <c r="E2240" t="s">
        <v>11563</v>
      </c>
      <c r="F2240" t="str">
        <f t="shared" si="172"/>
        <v>Franco Masini</v>
      </c>
      <c r="G2240" t="s">
        <v>11564</v>
      </c>
      <c r="H2240" t="s">
        <v>837</v>
      </c>
      <c r="I2240" t="str">
        <f t="shared" si="173"/>
        <v>Argentina</v>
      </c>
      <c r="J2240" t="str">
        <f>TRIM(Table1[[#This Row],[Oldest Country]])</f>
        <v>Argentina</v>
      </c>
      <c r="K2240" s="17">
        <v>43489</v>
      </c>
      <c r="L2240" s="17" t="str">
        <f t="shared" si="171"/>
        <v>Thu</v>
      </c>
      <c r="M2240" s="17">
        <v>2018</v>
      </c>
      <c r="N2240" t="s">
        <v>8</v>
      </c>
      <c r="O2240" t="s">
        <v>118</v>
      </c>
      <c r="P2240" t="s">
        <v>727</v>
      </c>
      <c r="Q2240" t="s">
        <v>11565</v>
      </c>
      <c r="R2240" t="str">
        <f t="shared" si="174"/>
        <v>Dramas</v>
      </c>
    </row>
    <row r="2241" spans="1:18" x14ac:dyDescent="0.2">
      <c r="A2241" t="s">
        <v>11566</v>
      </c>
      <c r="B2241" t="s">
        <v>6</v>
      </c>
      <c r="C2241" t="str">
        <f t="shared" si="170"/>
        <v>Innocent</v>
      </c>
      <c r="D2241" t="s">
        <v>11567</v>
      </c>
      <c r="E2241" t="s">
        <v>11568</v>
      </c>
      <c r="F2241" t="str">
        <f t="shared" si="172"/>
        <v>Ali Atay</v>
      </c>
      <c r="G2241" t="s">
        <v>11569</v>
      </c>
      <c r="H2241" t="s">
        <v>63</v>
      </c>
      <c r="I2241" t="str">
        <f t="shared" si="173"/>
        <v>Turkey</v>
      </c>
      <c r="J2241" t="str">
        <f>TRIM(Table1[[#This Row],[Oldest Country]])</f>
        <v>Turkey</v>
      </c>
      <c r="K2241" s="17">
        <v>43488</v>
      </c>
      <c r="L2241" s="17" t="str">
        <f t="shared" si="171"/>
        <v>Wed</v>
      </c>
      <c r="M2241" s="17">
        <v>2017</v>
      </c>
      <c r="N2241" t="s">
        <v>8</v>
      </c>
      <c r="O2241" t="s">
        <v>12</v>
      </c>
      <c r="P2241" t="s">
        <v>669</v>
      </c>
      <c r="Q2241" t="s">
        <v>11570</v>
      </c>
      <c r="R2241" t="str">
        <f t="shared" si="174"/>
        <v>Crime TV Shows</v>
      </c>
    </row>
    <row r="2242" spans="1:18" x14ac:dyDescent="0.2">
      <c r="A2242" t="s">
        <v>11571</v>
      </c>
      <c r="B2242" t="s">
        <v>1</v>
      </c>
      <c r="C2242" t="str">
        <f t="shared" ref="C2242:C2305" si="175">IFERROR(LEFT(D2242, FIND(":", D2242)-1), D2242)</f>
        <v>IO</v>
      </c>
      <c r="D2242" t="s">
        <v>11572</v>
      </c>
      <c r="E2242" t="s">
        <v>11573</v>
      </c>
      <c r="F2242" t="str">
        <f t="shared" si="172"/>
        <v>Margaret Qualley</v>
      </c>
      <c r="G2242" t="s">
        <v>11574</v>
      </c>
      <c r="H2242" t="s">
        <v>2</v>
      </c>
      <c r="I2242" t="str">
        <f t="shared" si="173"/>
        <v>United States</v>
      </c>
      <c r="J2242" t="str">
        <f>TRIM(Table1[[#This Row],[Oldest Country]])</f>
        <v>United States</v>
      </c>
      <c r="K2242" s="17">
        <v>43483</v>
      </c>
      <c r="L2242" s="17" t="str">
        <f t="shared" ref="L2242:L2305" si="176">TEXT(K:K, "DDD")</f>
        <v>Fri</v>
      </c>
      <c r="M2242" s="17">
        <v>2019</v>
      </c>
      <c r="N2242" t="s">
        <v>33</v>
      </c>
      <c r="O2242" t="s">
        <v>118</v>
      </c>
      <c r="P2242" t="s">
        <v>3886</v>
      </c>
      <c r="Q2242" t="s">
        <v>11575</v>
      </c>
      <c r="R2242" t="str">
        <f t="shared" si="174"/>
        <v>Dramas</v>
      </c>
    </row>
    <row r="2243" spans="1:18" x14ac:dyDescent="0.2">
      <c r="A2243" t="s">
        <v>11576</v>
      </c>
      <c r="B2243" t="s">
        <v>1</v>
      </c>
      <c r="C2243" t="str">
        <f t="shared" si="175"/>
        <v>Old Lord Savanna</v>
      </c>
      <c r="D2243" t="s">
        <v>11577</v>
      </c>
      <c r="E2243" t="s">
        <v>11578</v>
      </c>
      <c r="F2243" t="str">
        <f t="shared" ref="F2243:F2306" si="177">IFERROR(LEFT(G2243, FIND(",",G2243)-1),G2243)</f>
        <v>Leonardo Ribeiro</v>
      </c>
      <c r="G2243" t="s">
        <v>11579</v>
      </c>
      <c r="H2243" t="s">
        <v>929</v>
      </c>
      <c r="I2243" t="str">
        <f t="shared" ref="I2243:I2306" si="178">IFERROR(LEFT(H2243, FIND(",", H2243) -1), H2243)</f>
        <v>Brazil</v>
      </c>
      <c r="J2243" t="str">
        <f>TRIM(Table1[[#This Row],[Oldest Country]])</f>
        <v>Brazil</v>
      </c>
      <c r="K2243" s="17">
        <v>43483</v>
      </c>
      <c r="L2243" s="17" t="str">
        <f t="shared" si="176"/>
        <v>Fri</v>
      </c>
      <c r="M2243" s="17">
        <v>2018</v>
      </c>
      <c r="N2243" t="s">
        <v>33</v>
      </c>
      <c r="O2243" t="s">
        <v>118</v>
      </c>
      <c r="P2243" t="s">
        <v>58</v>
      </c>
      <c r="Q2243" t="s">
        <v>11580</v>
      </c>
      <c r="R2243" t="str">
        <f t="shared" ref="R2243:R2306" si="179">IFERROR(LEFT(P2243, FIND(",", P2243)-1), P2243)</f>
        <v>Documentaries</v>
      </c>
    </row>
    <row r="2244" spans="1:18" x14ac:dyDescent="0.2">
      <c r="A2244" t="s">
        <v>11581</v>
      </c>
      <c r="B2244" t="s">
        <v>1</v>
      </c>
      <c r="C2244" t="str">
        <f t="shared" si="175"/>
        <v>Patria</v>
      </c>
      <c r="D2244" t="s">
        <v>11582</v>
      </c>
      <c r="E2244" t="s">
        <v>5049</v>
      </c>
      <c r="F2244" t="str">
        <f t="shared" si="177"/>
        <v>Paco Ignacio Taibo II</v>
      </c>
      <c r="G2244" t="s">
        <v>11418</v>
      </c>
      <c r="H2244" t="s">
        <v>59</v>
      </c>
      <c r="I2244" t="str">
        <f t="shared" si="178"/>
        <v>Mexico</v>
      </c>
      <c r="J2244" t="str">
        <f>TRIM(Table1[[#This Row],[Oldest Country]])</f>
        <v>Mexico</v>
      </c>
      <c r="K2244" s="17">
        <v>43483</v>
      </c>
      <c r="L2244" s="17" t="str">
        <f t="shared" si="176"/>
        <v>Fri</v>
      </c>
      <c r="M2244" s="17">
        <v>2019</v>
      </c>
      <c r="N2244" t="s">
        <v>8</v>
      </c>
      <c r="O2244" t="s">
        <v>4</v>
      </c>
      <c r="P2244" t="s">
        <v>58</v>
      </c>
      <c r="Q2244" t="s">
        <v>11583</v>
      </c>
      <c r="R2244" t="str">
        <f t="shared" si="179"/>
        <v>Documentaries</v>
      </c>
    </row>
    <row r="2245" spans="1:18" x14ac:dyDescent="0.2">
      <c r="A2245" t="s">
        <v>11584</v>
      </c>
      <c r="B2245" t="s">
        <v>1</v>
      </c>
      <c r="C2245" t="str">
        <f t="shared" si="175"/>
        <v>Soni</v>
      </c>
      <c r="D2245" t="s">
        <v>11585</v>
      </c>
      <c r="E2245" t="s">
        <v>2423</v>
      </c>
      <c r="F2245" t="str">
        <f t="shared" si="177"/>
        <v>Geetika Vidya Ohlyan</v>
      </c>
      <c r="G2245" t="s">
        <v>11586</v>
      </c>
      <c r="H2245" t="s">
        <v>14</v>
      </c>
      <c r="I2245" t="str">
        <f t="shared" si="178"/>
        <v>India</v>
      </c>
      <c r="J2245" t="str">
        <f>TRIM(Table1[[#This Row],[Oldest Country]])</f>
        <v>India</v>
      </c>
      <c r="K2245" s="17">
        <v>43483</v>
      </c>
      <c r="L2245" s="17" t="str">
        <f t="shared" si="176"/>
        <v>Fri</v>
      </c>
      <c r="M2245" s="17">
        <v>2018</v>
      </c>
      <c r="N2245" t="s">
        <v>8</v>
      </c>
      <c r="O2245" t="s">
        <v>92</v>
      </c>
      <c r="P2245" t="s">
        <v>26</v>
      </c>
      <c r="Q2245" t="s">
        <v>11587</v>
      </c>
      <c r="R2245" t="str">
        <f t="shared" si="179"/>
        <v>Dramas</v>
      </c>
    </row>
    <row r="2246" spans="1:18" x14ac:dyDescent="0.2">
      <c r="A2246" t="s">
        <v>11588</v>
      </c>
      <c r="B2246" t="s">
        <v>1</v>
      </c>
      <c r="C2246" t="str">
        <f t="shared" si="175"/>
        <v>Abdullah, The Final Witness</v>
      </c>
      <c r="D2246" t="s">
        <v>11589</v>
      </c>
      <c r="E2246" t="s">
        <v>11590</v>
      </c>
      <c r="F2246" t="str">
        <f t="shared" si="177"/>
        <v>Sajid Hasan</v>
      </c>
      <c r="G2246" t="s">
        <v>11591</v>
      </c>
      <c r="H2246" t="s">
        <v>10059</v>
      </c>
      <c r="I2246" t="str">
        <f t="shared" si="178"/>
        <v>Pakistan</v>
      </c>
      <c r="J2246" t="str">
        <f>TRIM(Table1[[#This Row],[Oldest Country]])</f>
        <v>Pakistan</v>
      </c>
      <c r="K2246" s="17">
        <v>43480</v>
      </c>
      <c r="L2246" s="17" t="str">
        <f t="shared" si="176"/>
        <v>Tue</v>
      </c>
      <c r="M2246" s="17">
        <v>2016</v>
      </c>
      <c r="N2246" t="s">
        <v>33</v>
      </c>
      <c r="O2246" t="s">
        <v>183</v>
      </c>
      <c r="P2246" t="s">
        <v>50</v>
      </c>
      <c r="Q2246" t="s">
        <v>11592</v>
      </c>
      <c r="R2246" t="str">
        <f t="shared" si="179"/>
        <v>Dramas</v>
      </c>
    </row>
    <row r="2247" spans="1:18" x14ac:dyDescent="0.2">
      <c r="A2247" t="s">
        <v>11593</v>
      </c>
      <c r="B2247" t="s">
        <v>1</v>
      </c>
      <c r="C2247" t="str">
        <f t="shared" si="175"/>
        <v>Echcharikkai</v>
      </c>
      <c r="D2247" t="s">
        <v>11594</v>
      </c>
      <c r="E2247" t="s">
        <v>11595</v>
      </c>
      <c r="F2247" t="str">
        <f t="shared" si="177"/>
        <v>Sathyaraj</v>
      </c>
      <c r="G2247" t="s">
        <v>11596</v>
      </c>
      <c r="H2247" t="s">
        <v>14</v>
      </c>
      <c r="I2247" t="str">
        <f t="shared" si="178"/>
        <v>India</v>
      </c>
      <c r="J2247" t="str">
        <f>TRIM(Table1[[#This Row],[Oldest Country]])</f>
        <v>India</v>
      </c>
      <c r="K2247" s="17">
        <v>43480</v>
      </c>
      <c r="L2247" s="17" t="str">
        <f t="shared" si="176"/>
        <v>Tue</v>
      </c>
      <c r="M2247" s="17">
        <v>2018</v>
      </c>
      <c r="N2247" t="s">
        <v>33</v>
      </c>
      <c r="O2247" t="s">
        <v>49</v>
      </c>
      <c r="P2247" t="s">
        <v>266</v>
      </c>
      <c r="Q2247" t="s">
        <v>11597</v>
      </c>
      <c r="R2247" t="str">
        <f t="shared" si="179"/>
        <v>International Movies</v>
      </c>
    </row>
    <row r="2248" spans="1:18" x14ac:dyDescent="0.2">
      <c r="A2248" t="s">
        <v>11598</v>
      </c>
      <c r="B2248" t="s">
        <v>1</v>
      </c>
      <c r="C2248" t="str">
        <f t="shared" si="175"/>
        <v>Pandigai</v>
      </c>
      <c r="D2248" t="s">
        <v>11599</v>
      </c>
      <c r="E2248" t="s">
        <v>11600</v>
      </c>
      <c r="F2248" t="str">
        <f t="shared" si="177"/>
        <v>Kreshna</v>
      </c>
      <c r="G2248" t="s">
        <v>11601</v>
      </c>
      <c r="H2248" t="s">
        <v>14</v>
      </c>
      <c r="I2248" t="str">
        <f t="shared" si="178"/>
        <v>India</v>
      </c>
      <c r="J2248" t="str">
        <f>TRIM(Table1[[#This Row],[Oldest Country]])</f>
        <v>India</v>
      </c>
      <c r="K2248" s="17">
        <v>43480</v>
      </c>
      <c r="L2248" s="17" t="str">
        <f t="shared" si="176"/>
        <v>Tue</v>
      </c>
      <c r="M2248" s="17">
        <v>2017</v>
      </c>
      <c r="N2248" t="s">
        <v>8</v>
      </c>
      <c r="O2248" t="s">
        <v>25</v>
      </c>
      <c r="P2248" t="s">
        <v>111</v>
      </c>
      <c r="Q2248" t="s">
        <v>11602</v>
      </c>
      <c r="R2248" t="str">
        <f t="shared" si="179"/>
        <v>Action &amp; Adventure</v>
      </c>
    </row>
    <row r="2249" spans="1:18" x14ac:dyDescent="0.2">
      <c r="A2249" t="s">
        <v>11603</v>
      </c>
      <c r="B2249" t="s">
        <v>1</v>
      </c>
      <c r="C2249" t="str">
        <f t="shared" si="175"/>
        <v>Pari</v>
      </c>
      <c r="D2249" t="s">
        <v>11604</v>
      </c>
      <c r="E2249" t="s">
        <v>11605</v>
      </c>
      <c r="F2249" t="str">
        <f t="shared" si="177"/>
        <v>Junaid Akhtar</v>
      </c>
      <c r="G2249" t="s">
        <v>11606</v>
      </c>
      <c r="H2249" t="s">
        <v>10059</v>
      </c>
      <c r="I2249" t="str">
        <f t="shared" si="178"/>
        <v>Pakistan</v>
      </c>
      <c r="J2249" t="str">
        <f>TRIM(Table1[[#This Row],[Oldest Country]])</f>
        <v>Pakistan</v>
      </c>
      <c r="K2249" s="17">
        <v>43480</v>
      </c>
      <c r="L2249" s="17" t="str">
        <f t="shared" si="176"/>
        <v>Tue</v>
      </c>
      <c r="M2249" s="17">
        <v>2018</v>
      </c>
      <c r="N2249" t="s">
        <v>33</v>
      </c>
      <c r="O2249" t="s">
        <v>133</v>
      </c>
      <c r="P2249" t="s">
        <v>737</v>
      </c>
      <c r="Q2249" t="s">
        <v>11607</v>
      </c>
      <c r="R2249" t="str">
        <f t="shared" si="179"/>
        <v>Horror Movies</v>
      </c>
    </row>
    <row r="2250" spans="1:18" x14ac:dyDescent="0.2">
      <c r="A2250" t="s">
        <v>11608</v>
      </c>
      <c r="B2250" t="s">
        <v>1</v>
      </c>
      <c r="C2250" t="str">
        <f t="shared" si="175"/>
        <v>Revenger</v>
      </c>
      <c r="D2250" t="s">
        <v>11609</v>
      </c>
      <c r="E2250" t="s">
        <v>11610</v>
      </c>
      <c r="F2250" t="str">
        <f t="shared" si="177"/>
        <v>Bruce Khan</v>
      </c>
      <c r="G2250" t="s">
        <v>11611</v>
      </c>
      <c r="H2250" t="s">
        <v>298</v>
      </c>
      <c r="I2250" t="str">
        <f t="shared" si="178"/>
        <v>South Korea</v>
      </c>
      <c r="J2250" t="str">
        <f>TRIM(Table1[[#This Row],[Oldest Country]])</f>
        <v>South Korea</v>
      </c>
      <c r="K2250" s="17">
        <v>43480</v>
      </c>
      <c r="L2250" s="17" t="str">
        <f t="shared" si="176"/>
        <v>Tue</v>
      </c>
      <c r="M2250" s="17">
        <v>2018</v>
      </c>
      <c r="N2250" t="s">
        <v>8</v>
      </c>
      <c r="O2250" t="s">
        <v>196</v>
      </c>
      <c r="P2250" t="s">
        <v>483</v>
      </c>
      <c r="Q2250" t="s">
        <v>11612</v>
      </c>
      <c r="R2250" t="str">
        <f t="shared" si="179"/>
        <v>Action &amp; Adventure</v>
      </c>
    </row>
    <row r="2251" spans="1:18" x14ac:dyDescent="0.2">
      <c r="A2251" t="s">
        <v>11613</v>
      </c>
      <c r="B2251" t="s">
        <v>1</v>
      </c>
      <c r="C2251" t="str">
        <f t="shared" si="175"/>
        <v>Sebastian Maniscalco</v>
      </c>
      <c r="D2251" t="s">
        <v>11614</v>
      </c>
      <c r="E2251" t="s">
        <v>11615</v>
      </c>
      <c r="F2251" t="str">
        <f t="shared" si="177"/>
        <v>Sebastian Maniscalco</v>
      </c>
      <c r="G2251" t="s">
        <v>9996</v>
      </c>
      <c r="H2251" t="s">
        <v>2</v>
      </c>
      <c r="I2251" t="str">
        <f t="shared" si="178"/>
        <v>United States</v>
      </c>
      <c r="J2251" t="str">
        <f>TRIM(Table1[[#This Row],[Oldest Country]])</f>
        <v>United States</v>
      </c>
      <c r="K2251" s="17">
        <v>43480</v>
      </c>
      <c r="L2251" s="17" t="str">
        <f t="shared" si="176"/>
        <v>Tue</v>
      </c>
      <c r="M2251" s="17">
        <v>2019</v>
      </c>
      <c r="N2251" t="s">
        <v>8</v>
      </c>
      <c r="O2251" t="s">
        <v>1218</v>
      </c>
      <c r="P2251" t="s">
        <v>851</v>
      </c>
      <c r="Q2251" t="s">
        <v>11616</v>
      </c>
      <c r="R2251" t="str">
        <f t="shared" si="179"/>
        <v>Stand-Up Comedy</v>
      </c>
    </row>
    <row r="2252" spans="1:18" x14ac:dyDescent="0.2">
      <c r="A2252" t="s">
        <v>11617</v>
      </c>
      <c r="B2252" t="s">
        <v>1</v>
      </c>
      <c r="C2252" t="str">
        <f t="shared" si="175"/>
        <v>The Doll</v>
      </c>
      <c r="D2252" t="s">
        <v>11618</v>
      </c>
      <c r="E2252" t="s">
        <v>10514</v>
      </c>
      <c r="F2252" t="str">
        <f t="shared" si="177"/>
        <v>Shandy Aulia</v>
      </c>
      <c r="G2252" t="s">
        <v>11619</v>
      </c>
      <c r="H2252" t="s">
        <v>1308</v>
      </c>
      <c r="I2252" t="str">
        <f t="shared" si="178"/>
        <v>Indonesia</v>
      </c>
      <c r="J2252" t="str">
        <f>TRIM(Table1[[#This Row],[Oldest Country]])</f>
        <v>Indonesia</v>
      </c>
      <c r="K2252" s="17">
        <v>43480</v>
      </c>
      <c r="L2252" s="17" t="str">
        <f t="shared" si="176"/>
        <v>Tue</v>
      </c>
      <c r="M2252" s="17">
        <v>2016</v>
      </c>
      <c r="N2252" t="s">
        <v>8</v>
      </c>
      <c r="O2252" t="s">
        <v>100</v>
      </c>
      <c r="P2252" t="s">
        <v>737</v>
      </c>
      <c r="Q2252" t="s">
        <v>11620</v>
      </c>
      <c r="R2252" t="str">
        <f t="shared" si="179"/>
        <v>Horror Movies</v>
      </c>
    </row>
    <row r="2253" spans="1:18" x14ac:dyDescent="0.2">
      <c r="A2253" t="s">
        <v>11621</v>
      </c>
      <c r="B2253" t="s">
        <v>1</v>
      </c>
      <c r="C2253" t="str">
        <f t="shared" si="175"/>
        <v>The Doll 2</v>
      </c>
      <c r="D2253" t="s">
        <v>11622</v>
      </c>
      <c r="E2253" t="s">
        <v>10514</v>
      </c>
      <c r="F2253" t="str">
        <f t="shared" si="177"/>
        <v>Luna Maya</v>
      </c>
      <c r="G2253" t="s">
        <v>11623</v>
      </c>
      <c r="H2253" t="s">
        <v>1308</v>
      </c>
      <c r="I2253" t="str">
        <f t="shared" si="178"/>
        <v>Indonesia</v>
      </c>
      <c r="J2253" t="str">
        <f>TRIM(Table1[[#This Row],[Oldest Country]])</f>
        <v>Indonesia</v>
      </c>
      <c r="K2253" s="17">
        <v>43480</v>
      </c>
      <c r="L2253" s="17" t="str">
        <f t="shared" si="176"/>
        <v>Tue</v>
      </c>
      <c r="M2253" s="17">
        <v>2017</v>
      </c>
      <c r="N2253" t="s">
        <v>8</v>
      </c>
      <c r="O2253" t="s">
        <v>297</v>
      </c>
      <c r="P2253" t="s">
        <v>737</v>
      </c>
      <c r="Q2253" t="s">
        <v>11624</v>
      </c>
      <c r="R2253" t="str">
        <f t="shared" si="179"/>
        <v>Horror Movies</v>
      </c>
    </row>
    <row r="2254" spans="1:18" x14ac:dyDescent="0.2">
      <c r="A2254" t="s">
        <v>11625</v>
      </c>
      <c r="B2254" t="s">
        <v>1</v>
      </c>
      <c r="C2254" t="str">
        <f t="shared" si="175"/>
        <v>Baazaar</v>
      </c>
      <c r="D2254" t="s">
        <v>11626</v>
      </c>
      <c r="E2254" t="s">
        <v>11627</v>
      </c>
      <c r="F2254" t="str">
        <f t="shared" si="177"/>
        <v>Saif Ali Khan</v>
      </c>
      <c r="G2254" t="s">
        <v>11628</v>
      </c>
      <c r="H2254" t="s">
        <v>14</v>
      </c>
      <c r="I2254" t="str">
        <f t="shared" si="178"/>
        <v>India</v>
      </c>
      <c r="J2254" t="str">
        <f>TRIM(Table1[[#This Row],[Oldest Country]])</f>
        <v>India</v>
      </c>
      <c r="K2254" s="17">
        <v>43478</v>
      </c>
      <c r="L2254" s="17" t="str">
        <f t="shared" si="176"/>
        <v>Sun</v>
      </c>
      <c r="M2254" s="17">
        <v>2018</v>
      </c>
      <c r="N2254" t="s">
        <v>8</v>
      </c>
      <c r="O2254" t="s">
        <v>687</v>
      </c>
      <c r="P2254" t="s">
        <v>50</v>
      </c>
      <c r="Q2254" t="s">
        <v>11629</v>
      </c>
      <c r="R2254" t="str">
        <f t="shared" si="179"/>
        <v>Dramas</v>
      </c>
    </row>
    <row r="2255" spans="1:18" x14ac:dyDescent="0.2">
      <c r="A2255" t="s">
        <v>11630</v>
      </c>
      <c r="B2255" t="s">
        <v>1</v>
      </c>
      <c r="C2255" t="str">
        <f t="shared" si="175"/>
        <v>All of You</v>
      </c>
      <c r="D2255" t="s">
        <v>11631</v>
      </c>
      <c r="E2255" t="s">
        <v>5101</v>
      </c>
      <c r="F2255" t="str">
        <f t="shared" si="177"/>
        <v>Jennylyn Mercado</v>
      </c>
      <c r="G2255" t="s">
        <v>11632</v>
      </c>
      <c r="H2255" t="s">
        <v>1823</v>
      </c>
      <c r="I2255" t="str">
        <f t="shared" si="178"/>
        <v>Philippines</v>
      </c>
      <c r="J2255" t="str">
        <f>TRIM(Table1[[#This Row],[Oldest Country]])</f>
        <v>Philippines</v>
      </c>
      <c r="K2255" s="17">
        <v>43476</v>
      </c>
      <c r="L2255" s="17" t="str">
        <f t="shared" si="176"/>
        <v>Fri</v>
      </c>
      <c r="M2255" s="17">
        <v>2017</v>
      </c>
      <c r="N2255" t="s">
        <v>8</v>
      </c>
      <c r="O2255" t="s">
        <v>41</v>
      </c>
      <c r="P2255" t="s">
        <v>250</v>
      </c>
      <c r="Q2255" t="s">
        <v>11633</v>
      </c>
      <c r="R2255" t="str">
        <f t="shared" si="179"/>
        <v>Comedies</v>
      </c>
    </row>
    <row r="2256" spans="1:18" x14ac:dyDescent="0.2">
      <c r="A2256" t="s">
        <v>11634</v>
      </c>
      <c r="B2256" t="s">
        <v>1</v>
      </c>
      <c r="C2256" t="str">
        <f t="shared" si="175"/>
        <v>Solo</v>
      </c>
      <c r="D2256" t="s">
        <v>11635</v>
      </c>
      <c r="E2256" t="s">
        <v>11636</v>
      </c>
      <c r="F2256" t="str">
        <f t="shared" si="177"/>
        <v>Alain Hern√°ndez</v>
      </c>
      <c r="G2256" t="s">
        <v>11637</v>
      </c>
      <c r="H2256" t="s">
        <v>312</v>
      </c>
      <c r="I2256" t="str">
        <f t="shared" si="178"/>
        <v>Spain</v>
      </c>
      <c r="J2256" t="str">
        <f>TRIM(Table1[[#This Row],[Oldest Country]])</f>
        <v>Spain</v>
      </c>
      <c r="K2256" s="17">
        <v>43476</v>
      </c>
      <c r="L2256" s="17" t="str">
        <f t="shared" si="176"/>
        <v>Fri</v>
      </c>
      <c r="M2256" s="17">
        <v>2018</v>
      </c>
      <c r="N2256" t="s">
        <v>8</v>
      </c>
      <c r="O2256" t="s">
        <v>18</v>
      </c>
      <c r="P2256" t="s">
        <v>26</v>
      </c>
      <c r="Q2256" t="s">
        <v>11638</v>
      </c>
      <c r="R2256" t="str">
        <f t="shared" si="179"/>
        <v>Dramas</v>
      </c>
    </row>
    <row r="2257" spans="1:18" x14ac:dyDescent="0.2">
      <c r="A2257" t="s">
        <v>11639</v>
      </c>
      <c r="B2257" t="s">
        <v>1</v>
      </c>
      <c r="C2257" t="str">
        <f t="shared" si="175"/>
        <v>The Last Laugh</v>
      </c>
      <c r="D2257" t="s">
        <v>11640</v>
      </c>
      <c r="E2257" t="s">
        <v>11641</v>
      </c>
      <c r="F2257" t="str">
        <f t="shared" si="177"/>
        <v>Chevy Chase</v>
      </c>
      <c r="G2257" t="s">
        <v>11642</v>
      </c>
      <c r="H2257" t="s">
        <v>2</v>
      </c>
      <c r="I2257" t="str">
        <f t="shared" si="178"/>
        <v>United States</v>
      </c>
      <c r="J2257" t="str">
        <f>TRIM(Table1[[#This Row],[Oldest Country]])</f>
        <v>United States</v>
      </c>
      <c r="K2257" s="17">
        <v>43476</v>
      </c>
      <c r="L2257" s="17" t="str">
        <f t="shared" si="176"/>
        <v>Fri</v>
      </c>
      <c r="M2257" s="17">
        <v>2019</v>
      </c>
      <c r="N2257" t="s">
        <v>8</v>
      </c>
      <c r="O2257" t="s">
        <v>173</v>
      </c>
      <c r="P2257" t="s">
        <v>42</v>
      </c>
      <c r="Q2257" t="s">
        <v>11643</v>
      </c>
      <c r="R2257" t="str">
        <f t="shared" si="179"/>
        <v>Comedies</v>
      </c>
    </row>
    <row r="2258" spans="1:18" x14ac:dyDescent="0.2">
      <c r="A2258" t="s">
        <v>11644</v>
      </c>
      <c r="B2258" t="s">
        <v>1</v>
      </c>
      <c r="C2258" t="str">
        <f t="shared" si="175"/>
        <v>GODZILLA The Planet Eater</v>
      </c>
      <c r="D2258" t="s">
        <v>11645</v>
      </c>
      <c r="E2258" t="s">
        <v>11646</v>
      </c>
      <c r="F2258" t="str">
        <f t="shared" si="177"/>
        <v>Mamoru Miyano</v>
      </c>
      <c r="G2258" t="s">
        <v>11647</v>
      </c>
      <c r="H2258" t="s">
        <v>172</v>
      </c>
      <c r="I2258" t="str">
        <f t="shared" si="178"/>
        <v>Japan</v>
      </c>
      <c r="J2258" t="str">
        <f>TRIM(Table1[[#This Row],[Oldest Country]])</f>
        <v>Japan</v>
      </c>
      <c r="K2258" s="17">
        <v>43474</v>
      </c>
      <c r="L2258" s="17" t="str">
        <f t="shared" si="176"/>
        <v>Wed</v>
      </c>
      <c r="M2258" s="17">
        <v>2018</v>
      </c>
      <c r="N2258" t="s">
        <v>53</v>
      </c>
      <c r="O2258" t="s">
        <v>18</v>
      </c>
      <c r="P2258" t="s">
        <v>174</v>
      </c>
      <c r="Q2258" t="s">
        <v>11648</v>
      </c>
      <c r="R2258" t="str">
        <f t="shared" si="179"/>
        <v>Action &amp; Adventure</v>
      </c>
    </row>
    <row r="2259" spans="1:18" x14ac:dyDescent="0.2">
      <c r="A2259" t="s">
        <v>11649</v>
      </c>
      <c r="B2259" t="s">
        <v>1</v>
      </c>
      <c r="C2259" t="str">
        <f t="shared" si="175"/>
        <v>Next Enti?</v>
      </c>
      <c r="D2259" t="s">
        <v>11650</v>
      </c>
      <c r="E2259" t="s">
        <v>11651</v>
      </c>
      <c r="F2259" t="str">
        <f t="shared" si="177"/>
        <v>Navdeep</v>
      </c>
      <c r="G2259" t="s">
        <v>11652</v>
      </c>
      <c r="H2259" t="s">
        <v>14</v>
      </c>
      <c r="I2259" t="str">
        <f t="shared" si="178"/>
        <v>India</v>
      </c>
      <c r="J2259" t="str">
        <f>TRIM(Table1[[#This Row],[Oldest Country]])</f>
        <v>India</v>
      </c>
      <c r="K2259" s="17">
        <v>43474</v>
      </c>
      <c r="L2259" s="17" t="str">
        <f t="shared" si="176"/>
        <v>Wed</v>
      </c>
      <c r="M2259" s="17">
        <v>2018</v>
      </c>
      <c r="N2259" t="s">
        <v>33</v>
      </c>
      <c r="O2259" t="s">
        <v>297</v>
      </c>
      <c r="P2259" t="s">
        <v>250</v>
      </c>
      <c r="Q2259" t="s">
        <v>11653</v>
      </c>
      <c r="R2259" t="str">
        <f t="shared" si="179"/>
        <v>Comedies</v>
      </c>
    </row>
    <row r="2260" spans="1:18" x14ac:dyDescent="0.2">
      <c r="A2260" t="s">
        <v>11654</v>
      </c>
      <c r="B2260" t="s">
        <v>1</v>
      </c>
      <c r="C2260" t="str">
        <f t="shared" si="175"/>
        <v>Komola Rocket</v>
      </c>
      <c r="D2260" t="s">
        <v>11655</v>
      </c>
      <c r="E2260" t="s">
        <v>11656</v>
      </c>
      <c r="F2260" t="str">
        <f t="shared" si="177"/>
        <v>Tauquir Ahmed</v>
      </c>
      <c r="G2260" t="s">
        <v>11657</v>
      </c>
      <c r="H2260" t="s">
        <v>3711</v>
      </c>
      <c r="I2260" t="str">
        <f t="shared" si="178"/>
        <v>Bangladesh</v>
      </c>
      <c r="J2260" t="str">
        <f>TRIM(Table1[[#This Row],[Oldest Country]])</f>
        <v>Bangladesh</v>
      </c>
      <c r="K2260" s="17">
        <v>43472</v>
      </c>
      <c r="L2260" s="17" t="str">
        <f t="shared" si="176"/>
        <v>Mon</v>
      </c>
      <c r="M2260" s="17">
        <v>2018</v>
      </c>
      <c r="N2260" t="s">
        <v>33</v>
      </c>
      <c r="O2260" t="s">
        <v>211</v>
      </c>
      <c r="P2260" t="s">
        <v>26</v>
      </c>
      <c r="Q2260" t="s">
        <v>11658</v>
      </c>
      <c r="R2260" t="str">
        <f t="shared" si="179"/>
        <v>Dramas</v>
      </c>
    </row>
    <row r="2261" spans="1:18" x14ac:dyDescent="0.2">
      <c r="A2261" t="s">
        <v>11659</v>
      </c>
      <c r="B2261" t="s">
        <v>1</v>
      </c>
      <c r="C2261" t="str">
        <f t="shared" si="175"/>
        <v>Nang Nak</v>
      </c>
      <c r="D2261" t="s">
        <v>11660</v>
      </c>
      <c r="E2261" t="s">
        <v>11661</v>
      </c>
      <c r="F2261" t="str">
        <f t="shared" si="177"/>
        <v>Inthira Charoenpura</v>
      </c>
      <c r="G2261" t="s">
        <v>11662</v>
      </c>
      <c r="H2261" t="s">
        <v>1265</v>
      </c>
      <c r="I2261" t="str">
        <f t="shared" si="178"/>
        <v>Thailand</v>
      </c>
      <c r="J2261" t="str">
        <f>TRIM(Table1[[#This Row],[Oldest Country]])</f>
        <v>Thailand</v>
      </c>
      <c r="K2261" s="17">
        <v>43470</v>
      </c>
      <c r="L2261" s="17" t="str">
        <f t="shared" si="176"/>
        <v>Sat</v>
      </c>
      <c r="M2261" s="17">
        <v>1999</v>
      </c>
      <c r="N2261" t="s">
        <v>8</v>
      </c>
      <c r="O2261" t="s">
        <v>495</v>
      </c>
      <c r="P2261" t="s">
        <v>10391</v>
      </c>
      <c r="Q2261" t="s">
        <v>11663</v>
      </c>
      <c r="R2261" t="str">
        <f t="shared" si="179"/>
        <v>Horror Movies</v>
      </c>
    </row>
    <row r="2262" spans="1:18" x14ac:dyDescent="0.2">
      <c r="A2262" t="s">
        <v>11664</v>
      </c>
      <c r="B2262" t="s">
        <v>1</v>
      </c>
      <c r="C2262" t="str">
        <f t="shared" si="175"/>
        <v>And Breathe Normally</v>
      </c>
      <c r="D2262" t="s">
        <v>11665</v>
      </c>
      <c r="E2262" t="s">
        <v>11666</v>
      </c>
      <c r="F2262" t="str">
        <f t="shared" si="177"/>
        <v>KristiÃÅn ThoÃÅra HaraldsdoÃÅttir</v>
      </c>
      <c r="G2262" t="s">
        <v>11667</v>
      </c>
      <c r="H2262" t="s">
        <v>11668</v>
      </c>
      <c r="I2262" t="str">
        <f t="shared" si="178"/>
        <v>Iceland</v>
      </c>
      <c r="J2262" t="str">
        <f>TRIM(Table1[[#This Row],[Oldest Country]])</f>
        <v>Iceland</v>
      </c>
      <c r="K2262" s="17">
        <v>43469</v>
      </c>
      <c r="L2262" s="17" t="str">
        <f t="shared" si="176"/>
        <v>Fri</v>
      </c>
      <c r="M2262" s="17">
        <v>2018</v>
      </c>
      <c r="N2262" t="s">
        <v>33</v>
      </c>
      <c r="O2262" t="s">
        <v>196</v>
      </c>
      <c r="P2262" t="s">
        <v>26</v>
      </c>
      <c r="Q2262" t="s">
        <v>11669</v>
      </c>
      <c r="R2262" t="str">
        <f t="shared" si="179"/>
        <v>Dramas</v>
      </c>
    </row>
    <row r="2263" spans="1:18" x14ac:dyDescent="0.2">
      <c r="A2263" t="s">
        <v>11670</v>
      </c>
      <c r="B2263" t="s">
        <v>1</v>
      </c>
      <c r="C2263" t="str">
        <f t="shared" si="175"/>
        <v>Lionheart</v>
      </c>
      <c r="D2263" t="s">
        <v>11671</v>
      </c>
      <c r="E2263" t="s">
        <v>11672</v>
      </c>
      <c r="F2263" t="str">
        <f t="shared" si="177"/>
        <v>Genevieve Nnaji</v>
      </c>
      <c r="G2263" t="s">
        <v>11673</v>
      </c>
      <c r="H2263" t="s">
        <v>166</v>
      </c>
      <c r="I2263" t="str">
        <f t="shared" si="178"/>
        <v>Nigeria</v>
      </c>
      <c r="J2263" t="str">
        <f>TRIM(Table1[[#This Row],[Oldest Country]])</f>
        <v>Nigeria</v>
      </c>
      <c r="K2263" s="17">
        <v>43469</v>
      </c>
      <c r="L2263" s="17" t="str">
        <f t="shared" si="176"/>
        <v>Fri</v>
      </c>
      <c r="M2263" s="17">
        <v>2018</v>
      </c>
      <c r="N2263" t="s">
        <v>53</v>
      </c>
      <c r="O2263" t="s">
        <v>211</v>
      </c>
      <c r="P2263" t="s">
        <v>337</v>
      </c>
      <c r="Q2263" t="s">
        <v>11674</v>
      </c>
      <c r="R2263" t="str">
        <f t="shared" si="179"/>
        <v>Comedies</v>
      </c>
    </row>
    <row r="2264" spans="1:18" x14ac:dyDescent="0.2">
      <c r="A2264" t="s">
        <v>11675</v>
      </c>
      <c r="B2264" t="s">
        <v>1</v>
      </c>
      <c r="C2264" t="str">
        <f t="shared" si="175"/>
        <v>Monty Python and the Holy Grail</v>
      </c>
      <c r="D2264" t="s">
        <v>11676</v>
      </c>
      <c r="E2264" t="s">
        <v>11677</v>
      </c>
      <c r="F2264" t="str">
        <f t="shared" si="177"/>
        <v>Graham Chapman</v>
      </c>
      <c r="G2264" t="s">
        <v>11678</v>
      </c>
      <c r="H2264" t="s">
        <v>32</v>
      </c>
      <c r="I2264" t="str">
        <f t="shared" si="178"/>
        <v>United Kingdom</v>
      </c>
      <c r="J2264" t="str">
        <f>TRIM(Table1[[#This Row],[Oldest Country]])</f>
        <v>United Kingdom</v>
      </c>
      <c r="K2264" s="17">
        <v>43467</v>
      </c>
      <c r="L2264" s="17" t="str">
        <f t="shared" si="176"/>
        <v>Wed</v>
      </c>
      <c r="M2264" s="17">
        <v>1975</v>
      </c>
      <c r="N2264" t="s">
        <v>17</v>
      </c>
      <c r="O2264" t="s">
        <v>276</v>
      </c>
      <c r="P2264" t="s">
        <v>1554</v>
      </c>
      <c r="Q2264" t="s">
        <v>11679</v>
      </c>
      <c r="R2264" t="str">
        <f t="shared" si="179"/>
        <v>Action &amp; Adventure</v>
      </c>
    </row>
    <row r="2265" spans="1:18" x14ac:dyDescent="0.2">
      <c r="A2265" t="s">
        <v>11680</v>
      </c>
      <c r="B2265" t="s">
        <v>1</v>
      </c>
      <c r="C2265" t="str">
        <f t="shared" si="175"/>
        <v>Back to the 90s</v>
      </c>
      <c r="D2265" t="s">
        <v>11681</v>
      </c>
      <c r="E2265" t="s">
        <v>11682</v>
      </c>
      <c r="F2265" t="str">
        <f t="shared" si="177"/>
        <v>Dan Aaron Ramnarong</v>
      </c>
      <c r="G2265" t="s">
        <v>11683</v>
      </c>
      <c r="H2265" t="s">
        <v>1265</v>
      </c>
      <c r="I2265" t="str">
        <f t="shared" si="178"/>
        <v>Thailand</v>
      </c>
      <c r="J2265" t="str">
        <f>TRIM(Table1[[#This Row],[Oldest Country]])</f>
        <v>Thailand</v>
      </c>
      <c r="K2265" s="17">
        <v>43466</v>
      </c>
      <c r="L2265" s="17" t="str">
        <f t="shared" si="176"/>
        <v>Tue</v>
      </c>
      <c r="M2265" s="17">
        <v>2015</v>
      </c>
      <c r="N2265" t="s">
        <v>33</v>
      </c>
      <c r="O2265" t="s">
        <v>102</v>
      </c>
      <c r="P2265" t="s">
        <v>80</v>
      </c>
      <c r="Q2265" t="s">
        <v>11684</v>
      </c>
      <c r="R2265" t="str">
        <f t="shared" si="179"/>
        <v>Comedies</v>
      </c>
    </row>
    <row r="2266" spans="1:18" x14ac:dyDescent="0.2">
      <c r="A2266" t="s">
        <v>11685</v>
      </c>
      <c r="B2266" t="s">
        <v>1</v>
      </c>
      <c r="C2266" t="str">
        <f t="shared" si="175"/>
        <v>Merku Thodarchi Malai</v>
      </c>
      <c r="D2266" t="s">
        <v>11686</v>
      </c>
      <c r="E2266" t="s">
        <v>11687</v>
      </c>
      <c r="F2266" t="str">
        <f t="shared" si="177"/>
        <v>Antony</v>
      </c>
      <c r="G2266" t="s">
        <v>11688</v>
      </c>
      <c r="H2266" t="s">
        <v>14</v>
      </c>
      <c r="I2266" t="str">
        <f t="shared" si="178"/>
        <v>India</v>
      </c>
      <c r="J2266" t="str">
        <f>TRIM(Table1[[#This Row],[Oldest Country]])</f>
        <v>India</v>
      </c>
      <c r="K2266" s="17">
        <v>43466</v>
      </c>
      <c r="L2266" s="17" t="str">
        <f t="shared" si="176"/>
        <v>Tue</v>
      </c>
      <c r="M2266" s="17">
        <v>2018</v>
      </c>
      <c r="N2266" t="s">
        <v>8</v>
      </c>
      <c r="O2266" t="s">
        <v>155</v>
      </c>
      <c r="P2266" t="s">
        <v>26</v>
      </c>
      <c r="Q2266" t="s">
        <v>11689</v>
      </c>
      <c r="R2266" t="str">
        <f t="shared" si="179"/>
        <v>Dramas</v>
      </c>
    </row>
    <row r="2267" spans="1:18" x14ac:dyDescent="0.2">
      <c r="A2267" t="s">
        <v>11690</v>
      </c>
      <c r="B2267" t="s">
        <v>1</v>
      </c>
      <c r="C2267" t="str">
        <f t="shared" si="175"/>
        <v>Moshe Kasher</v>
      </c>
      <c r="D2267" t="s">
        <v>11691</v>
      </c>
      <c r="E2267" t="s">
        <v>10303</v>
      </c>
      <c r="F2267" t="str">
        <f t="shared" si="177"/>
        <v>Moshe Kasher</v>
      </c>
      <c r="G2267" t="s">
        <v>11692</v>
      </c>
      <c r="H2267" t="s">
        <v>2</v>
      </c>
      <c r="I2267" t="str">
        <f t="shared" si="178"/>
        <v>United States</v>
      </c>
      <c r="J2267" t="str">
        <f>TRIM(Table1[[#This Row],[Oldest Country]])</f>
        <v>United States</v>
      </c>
      <c r="K2267" s="17">
        <v>43466</v>
      </c>
      <c r="L2267" s="17" t="str">
        <f t="shared" si="176"/>
        <v>Tue</v>
      </c>
      <c r="M2267" s="17">
        <v>2012</v>
      </c>
      <c r="N2267" t="s">
        <v>8</v>
      </c>
      <c r="O2267" t="s">
        <v>69</v>
      </c>
      <c r="P2267" t="s">
        <v>851</v>
      </c>
      <c r="Q2267" t="s">
        <v>11693</v>
      </c>
      <c r="R2267" t="str">
        <f t="shared" si="179"/>
        <v>Stand-Up Comedy</v>
      </c>
    </row>
    <row r="2268" spans="1:18" x14ac:dyDescent="0.2">
      <c r="A2268" t="s">
        <v>11694</v>
      </c>
      <c r="B2268" t="s">
        <v>1</v>
      </c>
      <c r="C2268" t="str">
        <f t="shared" si="175"/>
        <v>Pok√©mon the Movie</v>
      </c>
      <c r="D2268" t="s">
        <v>11695</v>
      </c>
      <c r="E2268" t="s">
        <v>11696</v>
      </c>
      <c r="F2268" t="str">
        <f t="shared" si="177"/>
        <v>Ikue Otani</v>
      </c>
      <c r="G2268" t="s">
        <v>11697</v>
      </c>
      <c r="H2268" t="s">
        <v>172</v>
      </c>
      <c r="I2268" t="str">
        <f t="shared" si="178"/>
        <v>Japan</v>
      </c>
      <c r="J2268" t="str">
        <f>TRIM(Table1[[#This Row],[Oldest Country]])</f>
        <v>Japan</v>
      </c>
      <c r="K2268" s="17">
        <v>43466</v>
      </c>
      <c r="L2268" s="17" t="str">
        <f t="shared" si="176"/>
        <v>Tue</v>
      </c>
      <c r="M2268" s="17">
        <v>2017</v>
      </c>
      <c r="N2268" t="s">
        <v>106</v>
      </c>
      <c r="O2268" t="s">
        <v>92</v>
      </c>
      <c r="P2268" t="s">
        <v>6866</v>
      </c>
      <c r="Q2268" t="s">
        <v>11698</v>
      </c>
      <c r="R2268" t="str">
        <f t="shared" si="179"/>
        <v>Anime Features</v>
      </c>
    </row>
    <row r="2269" spans="1:18" x14ac:dyDescent="0.2">
      <c r="A2269" t="s">
        <v>11699</v>
      </c>
      <c r="B2269" t="s">
        <v>1</v>
      </c>
      <c r="C2269" t="str">
        <f t="shared" si="175"/>
        <v>Puriyatha Puthir</v>
      </c>
      <c r="D2269" t="s">
        <v>11700</v>
      </c>
      <c r="E2269" t="s">
        <v>11701</v>
      </c>
      <c r="F2269" t="str">
        <f t="shared" si="177"/>
        <v>Vijay Sethupathi</v>
      </c>
      <c r="G2269" t="s">
        <v>11702</v>
      </c>
      <c r="H2269" t="s">
        <v>14</v>
      </c>
      <c r="I2269" t="str">
        <f t="shared" si="178"/>
        <v>India</v>
      </c>
      <c r="J2269" t="str">
        <f>TRIM(Table1[[#This Row],[Oldest Country]])</f>
        <v>India</v>
      </c>
      <c r="K2269" s="17">
        <v>43466</v>
      </c>
      <c r="L2269" s="17" t="str">
        <f t="shared" si="176"/>
        <v>Tue</v>
      </c>
      <c r="M2269" s="17">
        <v>2017</v>
      </c>
      <c r="N2269" t="s">
        <v>8</v>
      </c>
      <c r="O2269" t="s">
        <v>422</v>
      </c>
      <c r="P2269" t="s">
        <v>266</v>
      </c>
      <c r="Q2269" t="s">
        <v>11703</v>
      </c>
      <c r="R2269" t="str">
        <f t="shared" si="179"/>
        <v>International Movies</v>
      </c>
    </row>
    <row r="2270" spans="1:18" x14ac:dyDescent="0.2">
      <c r="A2270" t="s">
        <v>11704</v>
      </c>
      <c r="B2270" t="s">
        <v>1</v>
      </c>
      <c r="C2270" t="str">
        <f t="shared" si="175"/>
        <v>Taramani</v>
      </c>
      <c r="D2270" t="s">
        <v>11705</v>
      </c>
      <c r="E2270" t="s">
        <v>11706</v>
      </c>
      <c r="F2270" t="str">
        <f t="shared" si="177"/>
        <v>Andrea Jeremiah</v>
      </c>
      <c r="G2270" t="s">
        <v>11707</v>
      </c>
      <c r="H2270" t="s">
        <v>14</v>
      </c>
      <c r="I2270" t="str">
        <f t="shared" si="178"/>
        <v>India</v>
      </c>
      <c r="J2270" t="str">
        <f>TRIM(Table1[[#This Row],[Oldest Country]])</f>
        <v>India</v>
      </c>
      <c r="K2270" s="17">
        <v>43466</v>
      </c>
      <c r="L2270" s="17" t="str">
        <f t="shared" si="176"/>
        <v>Tue</v>
      </c>
      <c r="M2270" s="17">
        <v>2017</v>
      </c>
      <c r="N2270" t="s">
        <v>8</v>
      </c>
      <c r="O2270" t="s">
        <v>1044</v>
      </c>
      <c r="P2270" t="s">
        <v>26</v>
      </c>
      <c r="Q2270" t="s">
        <v>11708</v>
      </c>
      <c r="R2270" t="str">
        <f t="shared" si="179"/>
        <v>Dramas</v>
      </c>
    </row>
    <row r="2271" spans="1:18" x14ac:dyDescent="0.2">
      <c r="A2271" t="s">
        <v>11709</v>
      </c>
      <c r="B2271" t="s">
        <v>1</v>
      </c>
      <c r="C2271" t="str">
        <f t="shared" si="175"/>
        <v>Whitney Cummings</v>
      </c>
      <c r="D2271" t="s">
        <v>11710</v>
      </c>
      <c r="E2271" t="s">
        <v>11711</v>
      </c>
      <c r="F2271" t="str">
        <f t="shared" si="177"/>
        <v>Whitney Cummings</v>
      </c>
      <c r="G2271" t="s">
        <v>10279</v>
      </c>
      <c r="H2271" t="s">
        <v>2</v>
      </c>
      <c r="I2271" t="str">
        <f t="shared" si="178"/>
        <v>United States</v>
      </c>
      <c r="J2271" t="str">
        <f>TRIM(Table1[[#This Row],[Oldest Country]])</f>
        <v>United States</v>
      </c>
      <c r="K2271" s="17">
        <v>43466</v>
      </c>
      <c r="L2271" s="17" t="str">
        <f t="shared" si="176"/>
        <v>Tue</v>
      </c>
      <c r="M2271" s="17">
        <v>2010</v>
      </c>
      <c r="N2271" t="s">
        <v>8</v>
      </c>
      <c r="O2271" t="s">
        <v>248</v>
      </c>
      <c r="P2271" t="s">
        <v>851</v>
      </c>
      <c r="Q2271" t="s">
        <v>11712</v>
      </c>
      <c r="R2271" t="str">
        <f t="shared" si="179"/>
        <v>Stand-Up Comedy</v>
      </c>
    </row>
    <row r="2272" spans="1:18" x14ac:dyDescent="0.2">
      <c r="A2272" t="s">
        <v>11713</v>
      </c>
      <c r="B2272" t="s">
        <v>1</v>
      </c>
      <c r="C2272" t="str">
        <f t="shared" si="175"/>
        <v>Bill Hicks</v>
      </c>
      <c r="D2272" t="s">
        <v>11714</v>
      </c>
      <c r="E2272" t="s">
        <v>11711</v>
      </c>
      <c r="F2272" t="str">
        <f t="shared" si="177"/>
        <v>Bill Hicks</v>
      </c>
      <c r="G2272" t="s">
        <v>11715</v>
      </c>
      <c r="H2272" t="s">
        <v>32</v>
      </c>
      <c r="I2272" t="str">
        <f t="shared" si="178"/>
        <v>United Kingdom</v>
      </c>
      <c r="J2272" t="str">
        <f>TRIM(Table1[[#This Row],[Oldest Country]])</f>
        <v>United Kingdom</v>
      </c>
      <c r="K2272" s="17">
        <v>43465</v>
      </c>
      <c r="L2272" s="17" t="str">
        <f t="shared" si="176"/>
        <v>Mon</v>
      </c>
      <c r="M2272" s="17">
        <v>1991</v>
      </c>
      <c r="N2272" t="s">
        <v>8</v>
      </c>
      <c r="O2272" t="s">
        <v>4247</v>
      </c>
      <c r="P2272" t="s">
        <v>851</v>
      </c>
      <c r="Q2272" t="s">
        <v>11716</v>
      </c>
      <c r="R2272" t="str">
        <f t="shared" si="179"/>
        <v>Stand-Up Comedy</v>
      </c>
    </row>
    <row r="2273" spans="1:18" x14ac:dyDescent="0.2">
      <c r="A2273" t="s">
        <v>11717</v>
      </c>
      <c r="B2273" t="s">
        <v>1</v>
      </c>
      <c r="C2273" t="str">
        <f t="shared" si="175"/>
        <v>Bill Hicks</v>
      </c>
      <c r="D2273" t="s">
        <v>11718</v>
      </c>
      <c r="E2273" t="s">
        <v>11719</v>
      </c>
      <c r="F2273" t="str">
        <f t="shared" si="177"/>
        <v>Bill Hicks</v>
      </c>
      <c r="G2273" t="s">
        <v>11715</v>
      </c>
      <c r="H2273" t="s">
        <v>32</v>
      </c>
      <c r="I2273" t="str">
        <f t="shared" si="178"/>
        <v>United Kingdom</v>
      </c>
      <c r="J2273" t="str">
        <f>TRIM(Table1[[#This Row],[Oldest Country]])</f>
        <v>United Kingdom</v>
      </c>
      <c r="K2273" s="17">
        <v>43465</v>
      </c>
      <c r="L2273" s="17" t="str">
        <f t="shared" si="176"/>
        <v>Mon</v>
      </c>
      <c r="M2273" s="17">
        <v>1992</v>
      </c>
      <c r="N2273" t="s">
        <v>8</v>
      </c>
      <c r="O2273" t="s">
        <v>69</v>
      </c>
      <c r="P2273" t="s">
        <v>851</v>
      </c>
      <c r="Q2273" t="s">
        <v>11720</v>
      </c>
      <c r="R2273" t="str">
        <f t="shared" si="179"/>
        <v>Stand-Up Comedy</v>
      </c>
    </row>
    <row r="2274" spans="1:18" x14ac:dyDescent="0.2">
      <c r="A2274" t="s">
        <v>11721</v>
      </c>
      <c r="B2274" t="s">
        <v>1</v>
      </c>
      <c r="C2274" t="str">
        <f t="shared" si="175"/>
        <v>Bill Hicks</v>
      </c>
      <c r="D2274" t="s">
        <v>11722</v>
      </c>
      <c r="E2274" t="s">
        <v>11719</v>
      </c>
      <c r="F2274" t="str">
        <f t="shared" si="177"/>
        <v>Bill Hicks</v>
      </c>
      <c r="G2274" t="s">
        <v>11715</v>
      </c>
      <c r="H2274" t="s">
        <v>32</v>
      </c>
      <c r="I2274" t="str">
        <f t="shared" si="178"/>
        <v>United Kingdom</v>
      </c>
      <c r="J2274" t="str">
        <f>TRIM(Table1[[#This Row],[Oldest Country]])</f>
        <v>United Kingdom</v>
      </c>
      <c r="K2274" s="17">
        <v>43465</v>
      </c>
      <c r="L2274" s="17" t="str">
        <f t="shared" si="176"/>
        <v>Mon</v>
      </c>
      <c r="M2274" s="17">
        <v>1993</v>
      </c>
      <c r="N2274" t="s">
        <v>8</v>
      </c>
      <c r="O2274" t="s">
        <v>8804</v>
      </c>
      <c r="P2274" t="s">
        <v>851</v>
      </c>
      <c r="Q2274" t="s">
        <v>11723</v>
      </c>
      <c r="R2274" t="str">
        <f t="shared" si="179"/>
        <v>Stand-Up Comedy</v>
      </c>
    </row>
    <row r="2275" spans="1:18" x14ac:dyDescent="0.2">
      <c r="A2275" t="s">
        <v>11724</v>
      </c>
      <c r="B2275" t="s">
        <v>1</v>
      </c>
      <c r="C2275" t="str">
        <f t="shared" si="175"/>
        <v>Bill Hicks</v>
      </c>
      <c r="D2275" t="s">
        <v>11725</v>
      </c>
      <c r="E2275" t="s">
        <v>11726</v>
      </c>
      <c r="F2275" t="str">
        <f t="shared" si="177"/>
        <v>Bill Hicks</v>
      </c>
      <c r="G2275" t="s">
        <v>11715</v>
      </c>
      <c r="H2275" t="s">
        <v>2</v>
      </c>
      <c r="I2275" t="str">
        <f t="shared" si="178"/>
        <v>United States</v>
      </c>
      <c r="J2275" t="str">
        <f>TRIM(Table1[[#This Row],[Oldest Country]])</f>
        <v>United States</v>
      </c>
      <c r="K2275" s="17">
        <v>43465</v>
      </c>
      <c r="L2275" s="17" t="str">
        <f t="shared" si="176"/>
        <v>Mon</v>
      </c>
      <c r="M2275" s="17">
        <v>1989</v>
      </c>
      <c r="N2275" t="s">
        <v>8</v>
      </c>
      <c r="O2275" t="s">
        <v>1176</v>
      </c>
      <c r="P2275" t="s">
        <v>851</v>
      </c>
      <c r="Q2275" t="s">
        <v>11727</v>
      </c>
      <c r="R2275" t="str">
        <f t="shared" si="179"/>
        <v>Stand-Up Comedy</v>
      </c>
    </row>
    <row r="2276" spans="1:18" x14ac:dyDescent="0.2">
      <c r="A2276" t="s">
        <v>11728</v>
      </c>
      <c r="B2276" t="s">
        <v>1</v>
      </c>
      <c r="C2276" t="str">
        <f t="shared" si="175"/>
        <v>Sam Kinison</v>
      </c>
      <c r="D2276" t="s">
        <v>11729</v>
      </c>
      <c r="E2276" t="s">
        <v>11730</v>
      </c>
      <c r="F2276" t="str">
        <f t="shared" si="177"/>
        <v>Sam Kinison</v>
      </c>
      <c r="G2276" t="s">
        <v>11731</v>
      </c>
      <c r="H2276" t="s">
        <v>2</v>
      </c>
      <c r="I2276" t="str">
        <f t="shared" si="178"/>
        <v>United States</v>
      </c>
      <c r="J2276" t="str">
        <f>TRIM(Table1[[#This Row],[Oldest Country]])</f>
        <v>United States</v>
      </c>
      <c r="K2276" s="17">
        <v>43465</v>
      </c>
      <c r="L2276" s="17" t="str">
        <f t="shared" si="176"/>
        <v>Mon</v>
      </c>
      <c r="M2276" s="17">
        <v>1987</v>
      </c>
      <c r="N2276" t="s">
        <v>8</v>
      </c>
      <c r="O2276" t="s">
        <v>4359</v>
      </c>
      <c r="P2276" t="s">
        <v>851</v>
      </c>
      <c r="Q2276" t="s">
        <v>11732</v>
      </c>
      <c r="R2276" t="str">
        <f t="shared" si="179"/>
        <v>Stand-Up Comedy</v>
      </c>
    </row>
    <row r="2277" spans="1:18" x14ac:dyDescent="0.2">
      <c r="A2277" t="s">
        <v>11733</v>
      </c>
      <c r="B2277" t="s">
        <v>1</v>
      </c>
      <c r="C2277" t="str">
        <f t="shared" si="175"/>
        <v>Sam Kinison</v>
      </c>
      <c r="D2277" t="s">
        <v>11734</v>
      </c>
      <c r="E2277" t="s">
        <v>11730</v>
      </c>
      <c r="F2277" t="str">
        <f t="shared" si="177"/>
        <v>Sam Kinison</v>
      </c>
      <c r="G2277" t="s">
        <v>11731</v>
      </c>
      <c r="H2277" t="s">
        <v>2</v>
      </c>
      <c r="I2277" t="str">
        <f t="shared" si="178"/>
        <v>United States</v>
      </c>
      <c r="J2277" t="str">
        <f>TRIM(Table1[[#This Row],[Oldest Country]])</f>
        <v>United States</v>
      </c>
      <c r="K2277" s="17">
        <v>43465</v>
      </c>
      <c r="L2277" s="17" t="str">
        <f t="shared" si="176"/>
        <v>Mon</v>
      </c>
      <c r="M2277" s="17">
        <v>1991</v>
      </c>
      <c r="N2277" t="s">
        <v>8</v>
      </c>
      <c r="O2277" t="s">
        <v>2002</v>
      </c>
      <c r="P2277" t="s">
        <v>851</v>
      </c>
      <c r="Q2277" t="s">
        <v>11735</v>
      </c>
      <c r="R2277" t="str">
        <f t="shared" si="179"/>
        <v>Stand-Up Comedy</v>
      </c>
    </row>
    <row r="2278" spans="1:18" x14ac:dyDescent="0.2">
      <c r="A2278" t="s">
        <v>11736</v>
      </c>
      <c r="B2278" t="s">
        <v>1</v>
      </c>
      <c r="C2278" t="str">
        <f t="shared" si="175"/>
        <v>Sam Kinison</v>
      </c>
      <c r="D2278" t="s">
        <v>11737</v>
      </c>
      <c r="E2278" t="s">
        <v>11730</v>
      </c>
      <c r="F2278" t="str">
        <f t="shared" si="177"/>
        <v>Sam Kinison</v>
      </c>
      <c r="G2278" t="s">
        <v>11731</v>
      </c>
      <c r="H2278" t="s">
        <v>2</v>
      </c>
      <c r="I2278" t="str">
        <f t="shared" si="178"/>
        <v>United States</v>
      </c>
      <c r="J2278" t="str">
        <f>TRIM(Table1[[#This Row],[Oldest Country]])</f>
        <v>United States</v>
      </c>
      <c r="K2278" s="17">
        <v>43465</v>
      </c>
      <c r="L2278" s="17" t="str">
        <f t="shared" si="176"/>
        <v>Mon</v>
      </c>
      <c r="M2278" s="17">
        <v>1991</v>
      </c>
      <c r="N2278" t="s">
        <v>8</v>
      </c>
      <c r="O2278" t="s">
        <v>2511</v>
      </c>
      <c r="P2278" t="s">
        <v>851</v>
      </c>
      <c r="Q2278" t="s">
        <v>11738</v>
      </c>
      <c r="R2278" t="str">
        <f t="shared" si="179"/>
        <v>Stand-Up Comedy</v>
      </c>
    </row>
    <row r="2279" spans="1:18" x14ac:dyDescent="0.2">
      <c r="A2279" t="s">
        <v>11739</v>
      </c>
      <c r="B2279" t="s">
        <v>1</v>
      </c>
      <c r="C2279" t="str">
        <f t="shared" si="175"/>
        <v>The Seven Deadly Sins the Movie</v>
      </c>
      <c r="D2279" t="s">
        <v>11740</v>
      </c>
      <c r="E2279" t="s">
        <v>11741</v>
      </c>
      <c r="F2279" t="str">
        <f t="shared" si="177"/>
        <v>Yuki Kaji</v>
      </c>
      <c r="G2279" t="s">
        <v>11742</v>
      </c>
      <c r="H2279" t="s">
        <v>172</v>
      </c>
      <c r="I2279" t="str">
        <f t="shared" si="178"/>
        <v>Japan</v>
      </c>
      <c r="J2279" t="str">
        <f>TRIM(Table1[[#This Row],[Oldest Country]])</f>
        <v>Japan</v>
      </c>
      <c r="K2279" s="17">
        <v>43465</v>
      </c>
      <c r="L2279" s="17" t="str">
        <f t="shared" si="176"/>
        <v>Mon</v>
      </c>
      <c r="M2279" s="17">
        <v>2018</v>
      </c>
      <c r="N2279" t="s">
        <v>33</v>
      </c>
      <c r="O2279" t="s">
        <v>188</v>
      </c>
      <c r="P2279" t="s">
        <v>174</v>
      </c>
      <c r="Q2279" t="s">
        <v>11743</v>
      </c>
      <c r="R2279" t="str">
        <f t="shared" si="179"/>
        <v>Action &amp; Adventure</v>
      </c>
    </row>
    <row r="2280" spans="1:18" x14ac:dyDescent="0.2">
      <c r="A2280" t="s">
        <v>11744</v>
      </c>
      <c r="B2280" t="s">
        <v>1</v>
      </c>
      <c r="C2280" t="str">
        <f t="shared" si="175"/>
        <v>Tim Allen</v>
      </c>
      <c r="D2280" t="s">
        <v>11745</v>
      </c>
      <c r="E2280" t="s">
        <v>11746</v>
      </c>
      <c r="F2280" t="str">
        <f t="shared" si="177"/>
        <v>Tim Allen</v>
      </c>
      <c r="G2280" t="s">
        <v>11747</v>
      </c>
      <c r="H2280" t="s">
        <v>2</v>
      </c>
      <c r="I2280" t="str">
        <f t="shared" si="178"/>
        <v>United States</v>
      </c>
      <c r="J2280" t="str">
        <f>TRIM(Table1[[#This Row],[Oldest Country]])</f>
        <v>United States</v>
      </c>
      <c r="K2280" s="17">
        <v>43465</v>
      </c>
      <c r="L2280" s="17" t="str">
        <f t="shared" si="176"/>
        <v>Mon</v>
      </c>
      <c r="M2280" s="17">
        <v>1990</v>
      </c>
      <c r="N2280" t="s">
        <v>8</v>
      </c>
      <c r="O2280" t="s">
        <v>6299</v>
      </c>
      <c r="P2280" t="s">
        <v>851</v>
      </c>
      <c r="Q2280" t="s">
        <v>11748</v>
      </c>
      <c r="R2280" t="str">
        <f t="shared" si="179"/>
        <v>Stand-Up Comedy</v>
      </c>
    </row>
    <row r="2281" spans="1:18" x14ac:dyDescent="0.2">
      <c r="A2281" t="s">
        <v>11749</v>
      </c>
      <c r="B2281" t="s">
        <v>1</v>
      </c>
      <c r="C2281" t="str">
        <f t="shared" si="175"/>
        <v>Tim Minchin And The Heritage Orchestra Live</v>
      </c>
      <c r="D2281" t="s">
        <v>11750</v>
      </c>
      <c r="E2281" t="s">
        <v>11751</v>
      </c>
      <c r="F2281" t="str">
        <f t="shared" si="177"/>
        <v>Tim Minchin</v>
      </c>
      <c r="G2281" t="s">
        <v>11752</v>
      </c>
      <c r="H2281" t="s">
        <v>32</v>
      </c>
      <c r="I2281" t="str">
        <f t="shared" si="178"/>
        <v>United Kingdom</v>
      </c>
      <c r="J2281" t="str">
        <f>TRIM(Table1[[#This Row],[Oldest Country]])</f>
        <v>United Kingdom</v>
      </c>
      <c r="K2281" s="17">
        <v>43465</v>
      </c>
      <c r="L2281" s="17" t="str">
        <f t="shared" si="176"/>
        <v>Mon</v>
      </c>
      <c r="M2281" s="17">
        <v>2011</v>
      </c>
      <c r="N2281" t="s">
        <v>8</v>
      </c>
      <c r="O2281" t="s">
        <v>5519</v>
      </c>
      <c r="P2281" t="s">
        <v>11753</v>
      </c>
      <c r="Q2281" t="s">
        <v>11754</v>
      </c>
      <c r="R2281" t="str">
        <f t="shared" si="179"/>
        <v>Music &amp; Musicals</v>
      </c>
    </row>
    <row r="2282" spans="1:18" x14ac:dyDescent="0.2">
      <c r="A2282" t="s">
        <v>11755</v>
      </c>
      <c r="B2282" t="s">
        <v>1</v>
      </c>
      <c r="C2282" t="str">
        <f t="shared" si="175"/>
        <v>Tim Minchin</v>
      </c>
      <c r="D2282" t="s">
        <v>11756</v>
      </c>
      <c r="E2282" t="s">
        <v>11751</v>
      </c>
      <c r="F2282" t="str">
        <f t="shared" si="177"/>
        <v>Tim Minchin</v>
      </c>
      <c r="G2282" t="s">
        <v>11757</v>
      </c>
      <c r="H2282" t="s">
        <v>32</v>
      </c>
      <c r="I2282" t="str">
        <f t="shared" si="178"/>
        <v>United Kingdom</v>
      </c>
      <c r="J2282" t="str">
        <f>TRIM(Table1[[#This Row],[Oldest Country]])</f>
        <v>United Kingdom</v>
      </c>
      <c r="K2282" s="17">
        <v>43465</v>
      </c>
      <c r="L2282" s="17" t="str">
        <f t="shared" si="176"/>
        <v>Mon</v>
      </c>
      <c r="M2282" s="17">
        <v>2008</v>
      </c>
      <c r="N2282" t="s">
        <v>8</v>
      </c>
      <c r="O2282" t="s">
        <v>49</v>
      </c>
      <c r="P2282" t="s">
        <v>11753</v>
      </c>
      <c r="Q2282" t="s">
        <v>11758</v>
      </c>
      <c r="R2282" t="str">
        <f t="shared" si="179"/>
        <v>Music &amp; Musicals</v>
      </c>
    </row>
    <row r="2283" spans="1:18" x14ac:dyDescent="0.2">
      <c r="A2283" t="s">
        <v>11759</v>
      </c>
      <c r="B2283" t="s">
        <v>1</v>
      </c>
      <c r="C2283" t="str">
        <f t="shared" si="175"/>
        <v>Todd Glass</v>
      </c>
      <c r="D2283" t="s">
        <v>11760</v>
      </c>
      <c r="E2283" t="s">
        <v>10303</v>
      </c>
      <c r="F2283" t="str">
        <f t="shared" si="177"/>
        <v>Todd Glass</v>
      </c>
      <c r="G2283" t="s">
        <v>11761</v>
      </c>
      <c r="H2283" t="s">
        <v>2</v>
      </c>
      <c r="I2283" t="str">
        <f t="shared" si="178"/>
        <v>United States</v>
      </c>
      <c r="J2283" t="str">
        <f>TRIM(Table1[[#This Row],[Oldest Country]])</f>
        <v>United States</v>
      </c>
      <c r="K2283" s="17">
        <v>43465</v>
      </c>
      <c r="L2283" s="17" t="str">
        <f t="shared" si="176"/>
        <v>Mon</v>
      </c>
      <c r="M2283" s="17">
        <v>2012</v>
      </c>
      <c r="N2283" t="s">
        <v>8</v>
      </c>
      <c r="O2283" t="s">
        <v>1336</v>
      </c>
      <c r="P2283" t="s">
        <v>851</v>
      </c>
      <c r="Q2283" t="s">
        <v>11762</v>
      </c>
      <c r="R2283" t="str">
        <f t="shared" si="179"/>
        <v>Stand-Up Comedy</v>
      </c>
    </row>
    <row r="2284" spans="1:18" x14ac:dyDescent="0.2">
      <c r="A2284" t="s">
        <v>11763</v>
      </c>
      <c r="B2284" t="s">
        <v>1</v>
      </c>
      <c r="C2284" t="str">
        <f t="shared" si="175"/>
        <v>Tom Papa Live in New York City</v>
      </c>
      <c r="D2284" t="s">
        <v>11764</v>
      </c>
      <c r="E2284" t="s">
        <v>11765</v>
      </c>
      <c r="F2284" t="str">
        <f t="shared" si="177"/>
        <v>Tom Papa</v>
      </c>
      <c r="G2284" t="s">
        <v>8578</v>
      </c>
      <c r="H2284" t="s">
        <v>2</v>
      </c>
      <c r="I2284" t="str">
        <f t="shared" si="178"/>
        <v>United States</v>
      </c>
      <c r="J2284" t="str">
        <f>TRIM(Table1[[#This Row],[Oldest Country]])</f>
        <v>United States</v>
      </c>
      <c r="K2284" s="17">
        <v>43465</v>
      </c>
      <c r="L2284" s="17" t="str">
        <f t="shared" si="176"/>
        <v>Mon</v>
      </c>
      <c r="M2284" s="17">
        <v>2011</v>
      </c>
      <c r="N2284" t="s">
        <v>33</v>
      </c>
      <c r="O2284" t="s">
        <v>4240</v>
      </c>
      <c r="P2284" t="s">
        <v>851</v>
      </c>
      <c r="Q2284" t="s">
        <v>11766</v>
      </c>
      <c r="R2284" t="str">
        <f t="shared" si="179"/>
        <v>Stand-Up Comedy</v>
      </c>
    </row>
    <row r="2285" spans="1:18" x14ac:dyDescent="0.2">
      <c r="A2285" t="s">
        <v>11767</v>
      </c>
      <c r="B2285" t="s">
        <v>1</v>
      </c>
      <c r="C2285" t="str">
        <f t="shared" si="175"/>
        <v>A Twelve Year Night</v>
      </c>
      <c r="D2285" t="s">
        <v>11768</v>
      </c>
      <c r="E2285" t="s">
        <v>11769</v>
      </c>
      <c r="F2285" t="str">
        <f t="shared" si="177"/>
        <v>Antonio de la Torre</v>
      </c>
      <c r="G2285" t="s">
        <v>11770</v>
      </c>
      <c r="H2285" t="s">
        <v>11771</v>
      </c>
      <c r="I2285" t="str">
        <f t="shared" si="178"/>
        <v>Uruguay</v>
      </c>
      <c r="J2285" t="str">
        <f>TRIM(Table1[[#This Row],[Oldest Country]])</f>
        <v>Uruguay</v>
      </c>
      <c r="K2285" s="17">
        <v>43462</v>
      </c>
      <c r="L2285" s="17" t="str">
        <f t="shared" si="176"/>
        <v>Fri</v>
      </c>
      <c r="M2285" s="17">
        <v>2018</v>
      </c>
      <c r="N2285" t="s">
        <v>8</v>
      </c>
      <c r="O2285" t="s">
        <v>163</v>
      </c>
      <c r="P2285" t="s">
        <v>50</v>
      </c>
      <c r="Q2285" t="s">
        <v>11772</v>
      </c>
      <c r="R2285" t="str">
        <f t="shared" si="179"/>
        <v>Dramas</v>
      </c>
    </row>
    <row r="2286" spans="1:18" x14ac:dyDescent="0.2">
      <c r="A2286" t="s">
        <v>11773</v>
      </c>
      <c r="B2286" t="s">
        <v>1</v>
      </c>
      <c r="C2286" t="str">
        <f t="shared" si="175"/>
        <v>Life Ki Toh Lag Gayi</v>
      </c>
      <c r="D2286" t="s">
        <v>11774</v>
      </c>
      <c r="E2286" t="s">
        <v>11775</v>
      </c>
      <c r="F2286" t="str">
        <f t="shared" si="177"/>
        <v>Kay Kay Menon</v>
      </c>
      <c r="G2286" t="s">
        <v>11776</v>
      </c>
      <c r="H2286" t="s">
        <v>14</v>
      </c>
      <c r="I2286" t="str">
        <f t="shared" si="178"/>
        <v>India</v>
      </c>
      <c r="J2286" t="str">
        <f>TRIM(Table1[[#This Row],[Oldest Country]])</f>
        <v>India</v>
      </c>
      <c r="K2286" s="17">
        <v>43462</v>
      </c>
      <c r="L2286" s="17" t="str">
        <f t="shared" si="176"/>
        <v>Fri</v>
      </c>
      <c r="M2286" s="17">
        <v>2012</v>
      </c>
      <c r="N2286" t="s">
        <v>8</v>
      </c>
      <c r="O2286" t="s">
        <v>482</v>
      </c>
      <c r="P2286" t="s">
        <v>261</v>
      </c>
      <c r="Q2286" t="s">
        <v>11777</v>
      </c>
      <c r="R2286" t="str">
        <f t="shared" si="179"/>
        <v>Action &amp; Adventure</v>
      </c>
    </row>
    <row r="2287" spans="1:18" x14ac:dyDescent="0.2">
      <c r="A2287" t="s">
        <v>11778</v>
      </c>
      <c r="B2287" t="s">
        <v>1</v>
      </c>
      <c r="C2287" t="str">
        <f t="shared" si="175"/>
        <v>When Angels Sleep</v>
      </c>
      <c r="D2287" t="s">
        <v>11779</v>
      </c>
      <c r="E2287" t="s">
        <v>11780</v>
      </c>
      <c r="F2287" t="str">
        <f t="shared" si="177"/>
        <v>Juli√°n Villagr√°n</v>
      </c>
      <c r="G2287" t="s">
        <v>11781</v>
      </c>
      <c r="H2287" t="s">
        <v>312</v>
      </c>
      <c r="I2287" t="str">
        <f t="shared" si="178"/>
        <v>Spain</v>
      </c>
      <c r="J2287" t="str">
        <f>TRIM(Table1[[#This Row],[Oldest Country]])</f>
        <v>Spain</v>
      </c>
      <c r="K2287" s="17">
        <v>43462</v>
      </c>
      <c r="L2287" s="17" t="str">
        <f t="shared" si="176"/>
        <v>Fri</v>
      </c>
      <c r="M2287" s="17">
        <v>2018</v>
      </c>
      <c r="N2287" t="s">
        <v>8</v>
      </c>
      <c r="O2287" t="s">
        <v>118</v>
      </c>
      <c r="P2287" t="s">
        <v>109</v>
      </c>
      <c r="Q2287" t="s">
        <v>11782</v>
      </c>
      <c r="R2287" t="str">
        <f t="shared" si="179"/>
        <v>Dramas</v>
      </c>
    </row>
    <row r="2288" spans="1:18" x14ac:dyDescent="0.2">
      <c r="A2288" t="s">
        <v>11783</v>
      </c>
      <c r="B2288" t="s">
        <v>6</v>
      </c>
      <c r="C2288" t="str">
        <f t="shared" si="175"/>
        <v>Watership Down</v>
      </c>
      <c r="D2288" t="s">
        <v>11784</v>
      </c>
      <c r="E2288" t="s">
        <v>11785</v>
      </c>
      <c r="F2288" t="str">
        <f t="shared" si="177"/>
        <v>James McAvoy</v>
      </c>
      <c r="G2288" t="s">
        <v>11786</v>
      </c>
      <c r="H2288" t="s">
        <v>11787</v>
      </c>
      <c r="I2288" t="str">
        <f t="shared" si="178"/>
        <v>United Kingdom</v>
      </c>
      <c r="J2288" t="str">
        <f>TRIM(Table1[[#This Row],[Oldest Country]])</f>
        <v>United Kingdom</v>
      </c>
      <c r="K2288" s="17">
        <v>43457</v>
      </c>
      <c r="L2288" s="17" t="str">
        <f t="shared" si="176"/>
        <v>Sun</v>
      </c>
      <c r="M2288" s="17">
        <v>2018</v>
      </c>
      <c r="N2288" t="s">
        <v>53</v>
      </c>
      <c r="O2288" t="s">
        <v>12</v>
      </c>
      <c r="P2288" t="s">
        <v>7597</v>
      </c>
      <c r="Q2288" t="s">
        <v>11788</v>
      </c>
      <c r="R2288" t="str">
        <f t="shared" si="179"/>
        <v>British TV Shows</v>
      </c>
    </row>
    <row r="2289" spans="1:18" x14ac:dyDescent="0.2">
      <c r="A2289" t="s">
        <v>11790</v>
      </c>
      <c r="B2289" t="s">
        <v>1</v>
      </c>
      <c r="C2289" t="str">
        <f t="shared" si="175"/>
        <v>Bad Seeds</v>
      </c>
      <c r="D2289" t="s">
        <v>11791</v>
      </c>
      <c r="E2289" t="s">
        <v>11792</v>
      </c>
      <c r="F2289" t="str">
        <f t="shared" si="177"/>
        <v>Kheiron</v>
      </c>
      <c r="G2289" t="s">
        <v>11793</v>
      </c>
      <c r="H2289" t="s">
        <v>1393</v>
      </c>
      <c r="I2289" t="str">
        <f t="shared" si="178"/>
        <v>France</v>
      </c>
      <c r="J2289" t="str">
        <f>TRIM(Table1[[#This Row],[Oldest Country]])</f>
        <v>France</v>
      </c>
      <c r="K2289" s="17">
        <v>43455</v>
      </c>
      <c r="L2289" s="17" t="str">
        <f t="shared" si="176"/>
        <v>Fri</v>
      </c>
      <c r="M2289" s="17">
        <v>2018</v>
      </c>
      <c r="N2289" t="s">
        <v>8</v>
      </c>
      <c r="O2289" t="s">
        <v>110</v>
      </c>
      <c r="P2289" t="s">
        <v>250</v>
      </c>
      <c r="Q2289" t="s">
        <v>11794</v>
      </c>
      <c r="R2289" t="str">
        <f t="shared" si="179"/>
        <v>Comedies</v>
      </c>
    </row>
    <row r="2290" spans="1:18" x14ac:dyDescent="0.2">
      <c r="A2290" t="s">
        <v>11795</v>
      </c>
      <c r="B2290" t="s">
        <v>1</v>
      </c>
      <c r="C2290" t="str">
        <f t="shared" si="175"/>
        <v>Bird Box</v>
      </c>
      <c r="D2290" t="s">
        <v>11796</v>
      </c>
      <c r="E2290" t="s">
        <v>11797</v>
      </c>
      <c r="F2290" t="str">
        <f t="shared" si="177"/>
        <v>Sandra Bullock</v>
      </c>
      <c r="G2290" t="s">
        <v>11798</v>
      </c>
      <c r="H2290" t="s">
        <v>2</v>
      </c>
      <c r="I2290" t="str">
        <f t="shared" si="178"/>
        <v>United States</v>
      </c>
      <c r="J2290" t="str">
        <f>TRIM(Table1[[#This Row],[Oldest Country]])</f>
        <v>United States</v>
      </c>
      <c r="K2290" s="17">
        <v>43455</v>
      </c>
      <c r="L2290" s="17" t="str">
        <f t="shared" si="176"/>
        <v>Fri</v>
      </c>
      <c r="M2290" s="17">
        <v>2018</v>
      </c>
      <c r="N2290" t="s">
        <v>154</v>
      </c>
      <c r="O2290" t="s">
        <v>126</v>
      </c>
      <c r="P2290" t="s">
        <v>9927</v>
      </c>
      <c r="Q2290" t="s">
        <v>11799</v>
      </c>
      <c r="R2290" t="str">
        <f t="shared" si="179"/>
        <v>Dramas</v>
      </c>
    </row>
    <row r="2291" spans="1:18" x14ac:dyDescent="0.2">
      <c r="A2291" t="s">
        <v>11800</v>
      </c>
      <c r="B2291" t="s">
        <v>1</v>
      </c>
      <c r="C2291">
        <f t="shared" si="175"/>
        <v>0.99930555555555556</v>
      </c>
      <c r="D2291" s="4">
        <v>0.99930555555555556</v>
      </c>
      <c r="E2291" t="s">
        <v>11801</v>
      </c>
      <c r="F2291" t="str">
        <f t="shared" si="177"/>
        <v>Tedd Chan</v>
      </c>
      <c r="G2291" t="s">
        <v>11802</v>
      </c>
      <c r="H2291" t="s">
        <v>4425</v>
      </c>
      <c r="I2291" t="str">
        <f t="shared" si="178"/>
        <v>Singapore</v>
      </c>
      <c r="J2291" t="str">
        <f>TRIM(Table1[[#This Row],[Oldest Country]])</f>
        <v>Singapore</v>
      </c>
      <c r="K2291" s="17">
        <v>43454</v>
      </c>
      <c r="L2291" s="17" t="str">
        <f t="shared" si="176"/>
        <v>Thu</v>
      </c>
      <c r="M2291" s="17">
        <v>2011</v>
      </c>
      <c r="N2291" t="s">
        <v>154</v>
      </c>
      <c r="O2291" t="s">
        <v>811</v>
      </c>
      <c r="P2291" t="s">
        <v>737</v>
      </c>
      <c r="Q2291" t="s">
        <v>11803</v>
      </c>
      <c r="R2291" t="str">
        <f t="shared" si="179"/>
        <v>Horror Movies</v>
      </c>
    </row>
    <row r="2292" spans="1:18" x14ac:dyDescent="0.2">
      <c r="A2292" t="s">
        <v>11804</v>
      </c>
      <c r="B2292" t="s">
        <v>1</v>
      </c>
      <c r="C2292" t="str">
        <f t="shared" si="175"/>
        <v>Aggretsuko</v>
      </c>
      <c r="D2292" t="s">
        <v>11805</v>
      </c>
      <c r="E2292" t="s">
        <v>11806</v>
      </c>
      <c r="F2292" t="str">
        <f t="shared" si="177"/>
        <v>Kaolip</v>
      </c>
      <c r="G2292" t="s">
        <v>11807</v>
      </c>
      <c r="H2292" t="s">
        <v>172</v>
      </c>
      <c r="I2292" t="str">
        <f t="shared" si="178"/>
        <v>Japan</v>
      </c>
      <c r="J2292" t="str">
        <f>TRIM(Table1[[#This Row],[Oldest Country]])</f>
        <v>Japan</v>
      </c>
      <c r="K2292" s="17">
        <v>43454</v>
      </c>
      <c r="L2292" s="17" t="str">
        <f t="shared" si="176"/>
        <v>Thu</v>
      </c>
      <c r="M2292" s="17">
        <v>2018</v>
      </c>
      <c r="N2292" t="s">
        <v>53</v>
      </c>
      <c r="O2292" t="s">
        <v>3476</v>
      </c>
      <c r="P2292" t="s">
        <v>963</v>
      </c>
      <c r="Q2292" t="s">
        <v>11808</v>
      </c>
      <c r="R2292" t="str">
        <f t="shared" si="179"/>
        <v>Movies</v>
      </c>
    </row>
    <row r="2293" spans="1:18" x14ac:dyDescent="0.2">
      <c r="A2293" t="s">
        <v>11809</v>
      </c>
      <c r="B2293" t="s">
        <v>1</v>
      </c>
      <c r="C2293" t="str">
        <f t="shared" si="175"/>
        <v>Imperfect</v>
      </c>
      <c r="D2293" t="s">
        <v>11810</v>
      </c>
      <c r="E2293" t="s">
        <v>11811</v>
      </c>
      <c r="F2293" t="str">
        <f t="shared" si="177"/>
        <v>Edwin Goh</v>
      </c>
      <c r="G2293" t="s">
        <v>11812</v>
      </c>
      <c r="H2293" t="s">
        <v>4425</v>
      </c>
      <c r="I2293" t="str">
        <f t="shared" si="178"/>
        <v>Singapore</v>
      </c>
      <c r="J2293" t="str">
        <f>TRIM(Table1[[#This Row],[Oldest Country]])</f>
        <v>Singapore</v>
      </c>
      <c r="K2293" s="17">
        <v>43454</v>
      </c>
      <c r="L2293" s="17" t="str">
        <f t="shared" si="176"/>
        <v>Thu</v>
      </c>
      <c r="M2293" s="17">
        <v>2012</v>
      </c>
      <c r="N2293" t="s">
        <v>8</v>
      </c>
      <c r="O2293" t="s">
        <v>211</v>
      </c>
      <c r="P2293" t="s">
        <v>483</v>
      </c>
      <c r="Q2293" t="s">
        <v>11813</v>
      </c>
      <c r="R2293" t="str">
        <f t="shared" si="179"/>
        <v>Action &amp; Adventure</v>
      </c>
    </row>
    <row r="2294" spans="1:18" x14ac:dyDescent="0.2">
      <c r="A2294" t="s">
        <v>11814</v>
      </c>
      <c r="B2294" t="s">
        <v>1</v>
      </c>
      <c r="C2294" t="str">
        <f t="shared" si="175"/>
        <v>Lang Tong</v>
      </c>
      <c r="D2294" t="s">
        <v>11815</v>
      </c>
      <c r="E2294" t="s">
        <v>11816</v>
      </c>
      <c r="F2294" t="str">
        <f t="shared" si="177"/>
        <v>William Lawandi</v>
      </c>
      <c r="G2294" t="s">
        <v>11817</v>
      </c>
      <c r="H2294" t="s">
        <v>4425</v>
      </c>
      <c r="I2294" t="str">
        <f t="shared" si="178"/>
        <v>Singapore</v>
      </c>
      <c r="J2294" t="str">
        <f>TRIM(Table1[[#This Row],[Oldest Country]])</f>
        <v>Singapore</v>
      </c>
      <c r="K2294" s="17">
        <v>43454</v>
      </c>
      <c r="L2294" s="17" t="str">
        <f t="shared" si="176"/>
        <v>Thu</v>
      </c>
      <c r="M2294" s="17">
        <v>2015</v>
      </c>
      <c r="N2294" t="s">
        <v>8</v>
      </c>
      <c r="O2294" t="s">
        <v>436</v>
      </c>
      <c r="P2294" t="s">
        <v>266</v>
      </c>
      <c r="Q2294" t="s">
        <v>11818</v>
      </c>
      <c r="R2294" t="str">
        <f t="shared" si="179"/>
        <v>International Movies</v>
      </c>
    </row>
    <row r="2295" spans="1:18" x14ac:dyDescent="0.2">
      <c r="A2295" t="s">
        <v>11819</v>
      </c>
      <c r="B2295" t="s">
        <v>1</v>
      </c>
      <c r="C2295" t="str">
        <f t="shared" si="175"/>
        <v>Miss J Contemplates Her Choice</v>
      </c>
      <c r="D2295" t="s">
        <v>11820</v>
      </c>
      <c r="E2295" t="s">
        <v>11821</v>
      </c>
      <c r="F2295" t="str">
        <f t="shared" si="177"/>
        <v>Kit Chan</v>
      </c>
      <c r="G2295" t="s">
        <v>11822</v>
      </c>
      <c r="H2295" t="s">
        <v>4425</v>
      </c>
      <c r="I2295" t="str">
        <f t="shared" si="178"/>
        <v>Singapore</v>
      </c>
      <c r="J2295" t="str">
        <f>TRIM(Table1[[#This Row],[Oldest Country]])</f>
        <v>Singapore</v>
      </c>
      <c r="K2295" s="17">
        <v>43454</v>
      </c>
      <c r="L2295" s="17" t="str">
        <f t="shared" si="176"/>
        <v>Thu</v>
      </c>
      <c r="M2295" s="17">
        <v>2014</v>
      </c>
      <c r="N2295" t="s">
        <v>8</v>
      </c>
      <c r="O2295" t="s">
        <v>572</v>
      </c>
      <c r="P2295" t="s">
        <v>109</v>
      </c>
      <c r="Q2295" t="s">
        <v>11823</v>
      </c>
      <c r="R2295" t="str">
        <f t="shared" si="179"/>
        <v>Dramas</v>
      </c>
    </row>
    <row r="2296" spans="1:18" x14ac:dyDescent="0.2">
      <c r="A2296" t="s">
        <v>11824</v>
      </c>
      <c r="B2296" t="s">
        <v>1</v>
      </c>
      <c r="C2296" t="str">
        <f t="shared" si="175"/>
        <v>Ascharyachakit!</v>
      </c>
      <c r="D2296" t="s">
        <v>11825</v>
      </c>
      <c r="E2296" t="s">
        <v>11826</v>
      </c>
      <c r="F2296" t="str">
        <f t="shared" si="177"/>
        <v>Priyanka Bose</v>
      </c>
      <c r="G2296" t="s">
        <v>11827</v>
      </c>
      <c r="H2296" t="s">
        <v>14</v>
      </c>
      <c r="I2296" t="str">
        <f t="shared" si="178"/>
        <v>India</v>
      </c>
      <c r="J2296" t="str">
        <f>TRIM(Table1[[#This Row],[Oldest Country]])</f>
        <v>India</v>
      </c>
      <c r="K2296" s="17">
        <v>43453</v>
      </c>
      <c r="L2296" s="17" t="str">
        <f t="shared" si="176"/>
        <v>Wed</v>
      </c>
      <c r="M2296" s="17">
        <v>2018</v>
      </c>
      <c r="N2296" t="s">
        <v>8</v>
      </c>
      <c r="O2296" t="s">
        <v>4</v>
      </c>
      <c r="P2296" t="s">
        <v>26</v>
      </c>
      <c r="Q2296" t="s">
        <v>11828</v>
      </c>
      <c r="R2296" t="str">
        <f t="shared" si="179"/>
        <v>Dramas</v>
      </c>
    </row>
    <row r="2297" spans="1:18" x14ac:dyDescent="0.2">
      <c r="A2297" t="s">
        <v>11829</v>
      </c>
      <c r="B2297" t="s">
        <v>6</v>
      </c>
      <c r="C2297" t="str">
        <f t="shared" si="175"/>
        <v>Ellen DeGeneres</v>
      </c>
      <c r="D2297" t="s">
        <v>11830</v>
      </c>
      <c r="E2297" t="s">
        <v>11831</v>
      </c>
      <c r="F2297" t="str">
        <f t="shared" si="177"/>
        <v>Ellen DeGeneres</v>
      </c>
      <c r="G2297" t="s">
        <v>11832</v>
      </c>
      <c r="H2297" t="s">
        <v>2</v>
      </c>
      <c r="I2297" t="str">
        <f t="shared" si="178"/>
        <v>United States</v>
      </c>
      <c r="J2297" t="str">
        <f>TRIM(Table1[[#This Row],[Oldest Country]])</f>
        <v>United States</v>
      </c>
      <c r="K2297" s="17">
        <v>43452</v>
      </c>
      <c r="L2297" s="17" t="str">
        <f t="shared" si="176"/>
        <v>Tue</v>
      </c>
      <c r="M2297" s="17">
        <v>2018</v>
      </c>
      <c r="N2297" t="s">
        <v>8</v>
      </c>
      <c r="O2297" t="s">
        <v>12</v>
      </c>
      <c r="P2297" t="s">
        <v>1191</v>
      </c>
      <c r="Q2297" t="s">
        <v>11833</v>
      </c>
      <c r="R2297" t="str">
        <f t="shared" si="179"/>
        <v>Stand-Up Comedy &amp; Talk Shows</v>
      </c>
    </row>
    <row r="2298" spans="1:18" x14ac:dyDescent="0.2">
      <c r="A2298" t="s">
        <v>11834</v>
      </c>
      <c r="B2298" t="s">
        <v>1</v>
      </c>
      <c r="C2298" t="str">
        <f t="shared" si="175"/>
        <v>Lilli</v>
      </c>
      <c r="D2298" t="s">
        <v>11835</v>
      </c>
      <c r="E2298" t="s">
        <v>11836</v>
      </c>
      <c r="F2298" t="str">
        <f t="shared" si="177"/>
        <v>Samyuktha Menon</v>
      </c>
      <c r="G2298" t="s">
        <v>11837</v>
      </c>
      <c r="H2298" t="s">
        <v>14</v>
      </c>
      <c r="I2298" t="str">
        <f t="shared" si="178"/>
        <v>India</v>
      </c>
      <c r="J2298" t="str">
        <f>TRIM(Table1[[#This Row],[Oldest Country]])</f>
        <v>India</v>
      </c>
      <c r="K2298" s="17">
        <v>43451</v>
      </c>
      <c r="L2298" s="17" t="str">
        <f t="shared" si="176"/>
        <v>Mon</v>
      </c>
      <c r="M2298" s="17">
        <v>2018</v>
      </c>
      <c r="N2298" t="s">
        <v>8</v>
      </c>
      <c r="O2298" t="s">
        <v>216</v>
      </c>
      <c r="P2298" t="s">
        <v>26</v>
      </c>
      <c r="Q2298" t="s">
        <v>11838</v>
      </c>
      <c r="R2298" t="str">
        <f t="shared" si="179"/>
        <v>Dramas</v>
      </c>
    </row>
    <row r="2299" spans="1:18" x14ac:dyDescent="0.2">
      <c r="A2299" t="s">
        <v>11839</v>
      </c>
      <c r="B2299" t="s">
        <v>1</v>
      </c>
      <c r="C2299" t="str">
        <f t="shared" si="175"/>
        <v>Prince of Peoria</v>
      </c>
      <c r="D2299" t="s">
        <v>11840</v>
      </c>
      <c r="E2299" t="s">
        <v>8913</v>
      </c>
      <c r="F2299" t="str">
        <f t="shared" si="177"/>
        <v>Gavin Lewis</v>
      </c>
      <c r="G2299" t="s">
        <v>10647</v>
      </c>
      <c r="H2299" t="s">
        <v>2</v>
      </c>
      <c r="I2299" t="str">
        <f t="shared" si="178"/>
        <v>United States</v>
      </c>
      <c r="J2299" t="str">
        <f>TRIM(Table1[[#This Row],[Oldest Country]])</f>
        <v>United States</v>
      </c>
      <c r="K2299" s="17">
        <v>43451</v>
      </c>
      <c r="L2299" s="17" t="str">
        <f t="shared" si="176"/>
        <v>Mon</v>
      </c>
      <c r="M2299" s="17">
        <v>2018</v>
      </c>
      <c r="N2299" t="s">
        <v>234</v>
      </c>
      <c r="O2299" t="s">
        <v>2276</v>
      </c>
      <c r="P2299" t="s">
        <v>54</v>
      </c>
      <c r="Q2299" t="s">
        <v>11841</v>
      </c>
      <c r="R2299" t="str">
        <f t="shared" si="179"/>
        <v>Children &amp; Family Movies</v>
      </c>
    </row>
    <row r="2300" spans="1:18" x14ac:dyDescent="0.2">
      <c r="A2300" t="s">
        <v>11842</v>
      </c>
      <c r="B2300" t="s">
        <v>1</v>
      </c>
      <c r="C2300" t="str">
        <f t="shared" si="175"/>
        <v>Andhadhun</v>
      </c>
      <c r="D2300" t="s">
        <v>11843</v>
      </c>
      <c r="E2300" t="s">
        <v>11844</v>
      </c>
      <c r="F2300" t="str">
        <f t="shared" si="177"/>
        <v>Tabu</v>
      </c>
      <c r="G2300" t="s">
        <v>11845</v>
      </c>
      <c r="H2300" t="s">
        <v>14</v>
      </c>
      <c r="I2300" t="str">
        <f t="shared" si="178"/>
        <v>India</v>
      </c>
      <c r="J2300" t="str">
        <f>TRIM(Table1[[#This Row],[Oldest Country]])</f>
        <v>India</v>
      </c>
      <c r="K2300" s="17">
        <v>43450</v>
      </c>
      <c r="L2300" s="17" t="str">
        <f t="shared" si="176"/>
        <v>Sun</v>
      </c>
      <c r="M2300" s="17">
        <v>2018</v>
      </c>
      <c r="N2300" t="s">
        <v>33</v>
      </c>
      <c r="O2300" t="s">
        <v>1810</v>
      </c>
      <c r="P2300" t="s">
        <v>250</v>
      </c>
      <c r="Q2300" t="s">
        <v>11846</v>
      </c>
      <c r="R2300" t="str">
        <f t="shared" si="179"/>
        <v>Comedies</v>
      </c>
    </row>
    <row r="2301" spans="1:18" x14ac:dyDescent="0.2">
      <c r="A2301" t="s">
        <v>11847</v>
      </c>
      <c r="B2301" t="s">
        <v>1</v>
      </c>
      <c r="C2301" t="str">
        <f t="shared" si="175"/>
        <v>Dragons</v>
      </c>
      <c r="D2301" t="s">
        <v>11848</v>
      </c>
      <c r="E2301" t="s">
        <v>11849</v>
      </c>
      <c r="F2301" t="str">
        <f t="shared" si="177"/>
        <v>Jay Baruchel</v>
      </c>
      <c r="G2301" t="s">
        <v>11850</v>
      </c>
      <c r="H2301" t="s">
        <v>2</v>
      </c>
      <c r="I2301" t="str">
        <f t="shared" si="178"/>
        <v>United States</v>
      </c>
      <c r="J2301" t="str">
        <f>TRIM(Table1[[#This Row],[Oldest Country]])</f>
        <v>United States</v>
      </c>
      <c r="K2301" s="17">
        <v>43450</v>
      </c>
      <c r="L2301" s="17" t="str">
        <f t="shared" si="176"/>
        <v>Sun</v>
      </c>
      <c r="M2301" s="17">
        <v>2014</v>
      </c>
      <c r="N2301" t="s">
        <v>53</v>
      </c>
      <c r="O2301" t="s">
        <v>4946</v>
      </c>
      <c r="P2301" t="s">
        <v>54</v>
      </c>
      <c r="Q2301" t="s">
        <v>11851</v>
      </c>
      <c r="R2301" t="str">
        <f t="shared" si="179"/>
        <v>Children &amp; Family Movies</v>
      </c>
    </row>
    <row r="2302" spans="1:18" x14ac:dyDescent="0.2">
      <c r="A2302" t="s">
        <v>11852</v>
      </c>
      <c r="B2302" t="s">
        <v>1</v>
      </c>
      <c r="C2302" t="str">
        <f t="shared" si="175"/>
        <v>Kill the Messenger</v>
      </c>
      <c r="D2302" t="s">
        <v>11853</v>
      </c>
      <c r="E2302" t="s">
        <v>11854</v>
      </c>
      <c r="F2302" t="str">
        <f t="shared" si="177"/>
        <v>Jeremy Renner</v>
      </c>
      <c r="G2302" t="s">
        <v>11855</v>
      </c>
      <c r="H2302" t="s">
        <v>2</v>
      </c>
      <c r="I2302" t="str">
        <f t="shared" si="178"/>
        <v>United States</v>
      </c>
      <c r="J2302" t="str">
        <f>TRIM(Table1[[#This Row],[Oldest Country]])</f>
        <v>United States</v>
      </c>
      <c r="K2302" s="17">
        <v>43450</v>
      </c>
      <c r="L2302" s="17" t="str">
        <f t="shared" si="176"/>
        <v>Sun</v>
      </c>
      <c r="M2302" s="17">
        <v>2014</v>
      </c>
      <c r="N2302" t="s">
        <v>154</v>
      </c>
      <c r="O2302" t="s">
        <v>617</v>
      </c>
      <c r="P2302" t="s">
        <v>164</v>
      </c>
      <c r="Q2302" t="s">
        <v>11856</v>
      </c>
      <c r="R2302" t="str">
        <f t="shared" si="179"/>
        <v>Dramas</v>
      </c>
    </row>
    <row r="2303" spans="1:18" x14ac:dyDescent="0.2">
      <c r="A2303" t="s">
        <v>11857</v>
      </c>
      <c r="B2303" t="s">
        <v>1</v>
      </c>
      <c r="C2303" t="str">
        <f t="shared" si="175"/>
        <v>Maps to the Stars</v>
      </c>
      <c r="D2303" t="s">
        <v>11858</v>
      </c>
      <c r="E2303" t="s">
        <v>11859</v>
      </c>
      <c r="F2303" t="str">
        <f t="shared" si="177"/>
        <v>Julianne Moore</v>
      </c>
      <c r="G2303" t="s">
        <v>11860</v>
      </c>
      <c r="H2303" t="s">
        <v>11861</v>
      </c>
      <c r="I2303" t="str">
        <f t="shared" si="178"/>
        <v>Canada</v>
      </c>
      <c r="J2303" t="str">
        <f>TRIM(Table1[[#This Row],[Oldest Country]])</f>
        <v>Canada</v>
      </c>
      <c r="K2303" s="17">
        <v>43450</v>
      </c>
      <c r="L2303" s="17" t="str">
        <f t="shared" si="176"/>
        <v>Sun</v>
      </c>
      <c r="M2303" s="17">
        <v>2014</v>
      </c>
      <c r="N2303" t="s">
        <v>154</v>
      </c>
      <c r="O2303" t="s">
        <v>617</v>
      </c>
      <c r="P2303" t="s">
        <v>42</v>
      </c>
      <c r="Q2303" t="s">
        <v>11862</v>
      </c>
      <c r="R2303" t="str">
        <f t="shared" si="179"/>
        <v>Comedies</v>
      </c>
    </row>
    <row r="2304" spans="1:18" x14ac:dyDescent="0.2">
      <c r="A2304" t="s">
        <v>11863</v>
      </c>
      <c r="B2304" t="s">
        <v>1</v>
      </c>
      <c r="C2304" t="str">
        <f t="shared" si="175"/>
        <v>Springsteen on Broadway</v>
      </c>
      <c r="D2304" t="s">
        <v>11864</v>
      </c>
      <c r="E2304" t="s">
        <v>11865</v>
      </c>
      <c r="F2304" t="str">
        <f t="shared" si="177"/>
        <v>Bruce Springsteen</v>
      </c>
      <c r="G2304" t="s">
        <v>11866</v>
      </c>
      <c r="H2304" t="s">
        <v>2</v>
      </c>
      <c r="I2304" t="str">
        <f t="shared" si="178"/>
        <v>United States</v>
      </c>
      <c r="J2304" t="str">
        <f>TRIM(Table1[[#This Row],[Oldest Country]])</f>
        <v>United States</v>
      </c>
      <c r="K2304" s="17">
        <v>43450</v>
      </c>
      <c r="L2304" s="17" t="str">
        <f t="shared" si="176"/>
        <v>Sun</v>
      </c>
      <c r="M2304" s="17">
        <v>2018</v>
      </c>
      <c r="N2304" t="s">
        <v>8</v>
      </c>
      <c r="O2304" t="s">
        <v>11867</v>
      </c>
      <c r="P2304" t="s">
        <v>4241</v>
      </c>
      <c r="Q2304" t="s">
        <v>11868</v>
      </c>
      <c r="R2304" t="str">
        <f t="shared" si="179"/>
        <v>Music &amp; Musicals</v>
      </c>
    </row>
    <row r="2305" spans="1:18" x14ac:dyDescent="0.2">
      <c r="A2305" t="s">
        <v>11869</v>
      </c>
      <c r="B2305" t="s">
        <v>1</v>
      </c>
      <c r="C2305" t="str">
        <f t="shared" si="175"/>
        <v>The Theory of Everything</v>
      </c>
      <c r="D2305" t="s">
        <v>11870</v>
      </c>
      <c r="E2305" t="s">
        <v>11871</v>
      </c>
      <c r="F2305" t="str">
        <f t="shared" si="177"/>
        <v>Emily Watson</v>
      </c>
      <c r="G2305" t="s">
        <v>11872</v>
      </c>
      <c r="H2305" t="s">
        <v>11873</v>
      </c>
      <c r="I2305" t="str">
        <f t="shared" si="178"/>
        <v>United Kingdom</v>
      </c>
      <c r="J2305" t="str">
        <f>TRIM(Table1[[#This Row],[Oldest Country]])</f>
        <v>United Kingdom</v>
      </c>
      <c r="K2305" s="17">
        <v>43450</v>
      </c>
      <c r="L2305" s="17" t="str">
        <f t="shared" si="176"/>
        <v>Sun</v>
      </c>
      <c r="M2305" s="17">
        <v>2014</v>
      </c>
      <c r="N2305" t="s">
        <v>3</v>
      </c>
      <c r="O2305" t="s">
        <v>1210</v>
      </c>
      <c r="P2305" t="s">
        <v>330</v>
      </c>
      <c r="Q2305" t="s">
        <v>11874</v>
      </c>
      <c r="R2305" t="str">
        <f t="shared" si="179"/>
        <v>Dramas</v>
      </c>
    </row>
    <row r="2306" spans="1:18" x14ac:dyDescent="0.2">
      <c r="A2306" t="s">
        <v>11875</v>
      </c>
      <c r="B2306" t="s">
        <v>1</v>
      </c>
      <c r="C2306" t="str">
        <f t="shared" ref="C2306:C2369" si="180">IFERROR(LEFT(D2306, FIND(":", D2306)-1), D2306)</f>
        <v>F.R.E.D.I.</v>
      </c>
      <c r="D2306" t="s">
        <v>11876</v>
      </c>
      <c r="E2306" t="s">
        <v>11877</v>
      </c>
      <c r="F2306" t="str">
        <f t="shared" si="177"/>
        <v>Kelly Hu</v>
      </c>
      <c r="G2306" t="s">
        <v>11878</v>
      </c>
      <c r="H2306" t="s">
        <v>2</v>
      </c>
      <c r="I2306" t="str">
        <f t="shared" si="178"/>
        <v>United States</v>
      </c>
      <c r="J2306" t="str">
        <f>TRIM(Table1[[#This Row],[Oldest Country]])</f>
        <v>United States</v>
      </c>
      <c r="K2306" s="17">
        <v>43449</v>
      </c>
      <c r="L2306" s="17" t="str">
        <f t="shared" ref="L2306:L2369" si="181">TEXT(K:K, "DDD")</f>
        <v>Sat</v>
      </c>
      <c r="M2306" s="17">
        <v>2018</v>
      </c>
      <c r="N2306" t="s">
        <v>53</v>
      </c>
      <c r="O2306" t="s">
        <v>4</v>
      </c>
      <c r="P2306" t="s">
        <v>3783</v>
      </c>
      <c r="Q2306" t="s">
        <v>11879</v>
      </c>
      <c r="R2306" t="str">
        <f t="shared" si="179"/>
        <v>Children &amp; Family Movies</v>
      </c>
    </row>
    <row r="2307" spans="1:18" x14ac:dyDescent="0.2">
      <c r="A2307" t="s">
        <v>11880</v>
      </c>
      <c r="B2307" t="s">
        <v>1</v>
      </c>
      <c r="C2307" t="str">
        <f t="shared" si="180"/>
        <v>Kita Kita</v>
      </c>
      <c r="D2307" t="s">
        <v>11881</v>
      </c>
      <c r="E2307" t="s">
        <v>11882</v>
      </c>
      <c r="F2307" t="str">
        <f t="shared" ref="F2307:F2370" si="182">IFERROR(LEFT(G2307, FIND(",",G2307)-1),G2307)</f>
        <v>Alessandra de Rossi</v>
      </c>
      <c r="G2307" t="s">
        <v>11883</v>
      </c>
      <c r="H2307" t="s">
        <v>1823</v>
      </c>
      <c r="I2307" t="str">
        <f t="shared" ref="I2307:I2370" si="183">IFERROR(LEFT(H2307, FIND(",", H2307) -1), H2307)</f>
        <v>Philippines</v>
      </c>
      <c r="J2307" t="str">
        <f>TRIM(Table1[[#This Row],[Oldest Country]])</f>
        <v>Philippines</v>
      </c>
      <c r="K2307" s="17">
        <v>43449</v>
      </c>
      <c r="L2307" s="17" t="str">
        <f t="shared" si="181"/>
        <v>Sat</v>
      </c>
      <c r="M2307" s="17">
        <v>2017</v>
      </c>
      <c r="N2307" t="s">
        <v>33</v>
      </c>
      <c r="O2307" t="s">
        <v>786</v>
      </c>
      <c r="P2307" t="s">
        <v>250</v>
      </c>
      <c r="Q2307" t="s">
        <v>11884</v>
      </c>
      <c r="R2307" t="str">
        <f t="shared" ref="R2307:R2370" si="184">IFERROR(LEFT(P2307, FIND(",", P2307)-1), P2307)</f>
        <v>Comedies</v>
      </c>
    </row>
    <row r="2308" spans="1:18" x14ac:dyDescent="0.2">
      <c r="A2308" t="s">
        <v>11885</v>
      </c>
      <c r="B2308" t="s">
        <v>1</v>
      </c>
      <c r="C2308" t="str">
        <f t="shared" si="180"/>
        <v>Once in a Lifetime Sessions with Kasabian</v>
      </c>
      <c r="D2308" t="s">
        <v>11886</v>
      </c>
      <c r="E2308" t="s">
        <v>11751</v>
      </c>
      <c r="F2308" t="str">
        <f t="shared" si="182"/>
        <v>Sergio Pizzorno</v>
      </c>
      <c r="G2308" t="s">
        <v>11887</v>
      </c>
      <c r="H2308" t="s">
        <v>2</v>
      </c>
      <c r="I2308" t="str">
        <f t="shared" si="183"/>
        <v>United States</v>
      </c>
      <c r="J2308" t="str">
        <f>TRIM(Table1[[#This Row],[Oldest Country]])</f>
        <v>United States</v>
      </c>
      <c r="K2308" s="17">
        <v>43449</v>
      </c>
      <c r="L2308" s="17" t="str">
        <f t="shared" si="181"/>
        <v>Sat</v>
      </c>
      <c r="M2308" s="17">
        <v>2018</v>
      </c>
      <c r="N2308" t="s">
        <v>8</v>
      </c>
      <c r="O2308" t="s">
        <v>2917</v>
      </c>
      <c r="P2308" t="s">
        <v>291</v>
      </c>
      <c r="Q2308" t="s">
        <v>11888</v>
      </c>
      <c r="R2308" t="str">
        <f t="shared" si="184"/>
        <v>Documentaries</v>
      </c>
    </row>
    <row r="2309" spans="1:18" x14ac:dyDescent="0.2">
      <c r="A2309" t="s">
        <v>11889</v>
      </c>
      <c r="B2309" t="s">
        <v>1</v>
      </c>
      <c r="C2309" t="str">
        <f t="shared" si="180"/>
        <v>Once in a Lifetime Sessions with Snow Patrol</v>
      </c>
      <c r="D2309" t="s">
        <v>11890</v>
      </c>
      <c r="E2309" t="s">
        <v>11751</v>
      </c>
      <c r="F2309" t="str">
        <f t="shared" si="182"/>
        <v>Gary Lightbody</v>
      </c>
      <c r="G2309" t="s">
        <v>11891</v>
      </c>
      <c r="H2309" t="s">
        <v>2</v>
      </c>
      <c r="I2309" t="str">
        <f t="shared" si="183"/>
        <v>United States</v>
      </c>
      <c r="J2309" t="str">
        <f>TRIM(Table1[[#This Row],[Oldest Country]])</f>
        <v>United States</v>
      </c>
      <c r="K2309" s="17">
        <v>43449</v>
      </c>
      <c r="L2309" s="17" t="str">
        <f t="shared" si="181"/>
        <v>Sat</v>
      </c>
      <c r="M2309" s="17">
        <v>2018</v>
      </c>
      <c r="N2309" t="s">
        <v>8</v>
      </c>
      <c r="O2309" t="s">
        <v>232</v>
      </c>
      <c r="P2309" t="s">
        <v>291</v>
      </c>
      <c r="Q2309" t="s">
        <v>11892</v>
      </c>
      <c r="R2309" t="str">
        <f t="shared" si="184"/>
        <v>Documentaries</v>
      </c>
    </row>
    <row r="2310" spans="1:18" x14ac:dyDescent="0.2">
      <c r="A2310" t="s">
        <v>11893</v>
      </c>
      <c r="B2310" t="s">
        <v>1</v>
      </c>
      <c r="C2310" t="str">
        <f t="shared" si="180"/>
        <v>Vanjagar Ulagam</v>
      </c>
      <c r="D2310" t="s">
        <v>11894</v>
      </c>
      <c r="E2310" t="s">
        <v>11895</v>
      </c>
      <c r="F2310" t="str">
        <f t="shared" si="182"/>
        <v>Guru Somasundaram</v>
      </c>
      <c r="G2310" t="s">
        <v>11896</v>
      </c>
      <c r="H2310" t="s">
        <v>14</v>
      </c>
      <c r="I2310" t="str">
        <f t="shared" si="183"/>
        <v>India</v>
      </c>
      <c r="J2310" t="str">
        <f>TRIM(Table1[[#This Row],[Oldest Country]])</f>
        <v>India</v>
      </c>
      <c r="K2310" s="17">
        <v>43449</v>
      </c>
      <c r="L2310" s="17" t="str">
        <f t="shared" si="181"/>
        <v>Sat</v>
      </c>
      <c r="M2310" s="17">
        <v>2018</v>
      </c>
      <c r="N2310" t="s">
        <v>8</v>
      </c>
      <c r="O2310" t="s">
        <v>249</v>
      </c>
      <c r="P2310" t="s">
        <v>109</v>
      </c>
      <c r="Q2310" t="s">
        <v>11897</v>
      </c>
      <c r="R2310" t="str">
        <f t="shared" si="184"/>
        <v>Dramas</v>
      </c>
    </row>
    <row r="2311" spans="1:18" x14ac:dyDescent="0.2">
      <c r="A2311" t="s">
        <v>11898</v>
      </c>
      <c r="B2311" t="s">
        <v>1</v>
      </c>
      <c r="C2311" t="str">
        <f t="shared" si="180"/>
        <v>ROMA</v>
      </c>
      <c r="D2311" t="s">
        <v>11899</v>
      </c>
      <c r="E2311" t="s">
        <v>11900</v>
      </c>
      <c r="F2311" t="str">
        <f t="shared" si="182"/>
        <v>Yalitza Aparicio</v>
      </c>
      <c r="G2311" t="s">
        <v>11901</v>
      </c>
      <c r="H2311" t="s">
        <v>2459</v>
      </c>
      <c r="I2311" t="str">
        <f t="shared" si="183"/>
        <v>Mexico</v>
      </c>
      <c r="J2311" t="str">
        <f>TRIM(Table1[[#This Row],[Oldest Country]])</f>
        <v>Mexico</v>
      </c>
      <c r="K2311" s="17">
        <v>43448</v>
      </c>
      <c r="L2311" s="17" t="str">
        <f t="shared" si="181"/>
        <v>Fri</v>
      </c>
      <c r="M2311" s="17">
        <v>2018</v>
      </c>
      <c r="N2311" t="s">
        <v>154</v>
      </c>
      <c r="O2311" t="s">
        <v>675</v>
      </c>
      <c r="P2311" t="s">
        <v>26</v>
      </c>
      <c r="Q2311" t="s">
        <v>11902</v>
      </c>
      <c r="R2311" t="str">
        <f t="shared" si="184"/>
        <v>Dramas</v>
      </c>
    </row>
    <row r="2312" spans="1:18" x14ac:dyDescent="0.2">
      <c r="A2312" t="s">
        <v>11903</v>
      </c>
      <c r="B2312" t="s">
        <v>1</v>
      </c>
      <c r="C2312" t="str">
        <f t="shared" si="180"/>
        <v>Vir Das</v>
      </c>
      <c r="D2312" t="s">
        <v>11904</v>
      </c>
      <c r="E2312" t="s">
        <v>7228</v>
      </c>
      <c r="F2312" t="str">
        <f t="shared" si="182"/>
        <v>Vir Das</v>
      </c>
      <c r="G2312" t="s">
        <v>4358</v>
      </c>
      <c r="H2312" t="s">
        <v>2</v>
      </c>
      <c r="I2312" t="str">
        <f t="shared" si="183"/>
        <v>United States</v>
      </c>
      <c r="J2312" t="str">
        <f>TRIM(Table1[[#This Row],[Oldest Country]])</f>
        <v>United States</v>
      </c>
      <c r="K2312" s="17">
        <v>43445</v>
      </c>
      <c r="L2312" s="17" t="str">
        <f t="shared" si="181"/>
        <v>Tue</v>
      </c>
      <c r="M2312" s="17">
        <v>2018</v>
      </c>
      <c r="N2312" t="s">
        <v>8</v>
      </c>
      <c r="O2312" t="s">
        <v>1220</v>
      </c>
      <c r="P2312" t="s">
        <v>851</v>
      </c>
      <c r="Q2312" t="s">
        <v>11905</v>
      </c>
      <c r="R2312" t="str">
        <f t="shared" si="184"/>
        <v>Stand-Up Comedy</v>
      </c>
    </row>
    <row r="2313" spans="1:18" x14ac:dyDescent="0.2">
      <c r="A2313" t="s">
        <v>11906</v>
      </c>
      <c r="B2313" t="s">
        <v>1</v>
      </c>
      <c r="C2313" t="str">
        <f t="shared" si="180"/>
        <v>5 Star Christmas</v>
      </c>
      <c r="D2313" t="s">
        <v>11907</v>
      </c>
      <c r="E2313" t="s">
        <v>11908</v>
      </c>
      <c r="F2313" t="str">
        <f t="shared" si="182"/>
        <v>Massimo Ghini</v>
      </c>
      <c r="G2313" t="s">
        <v>11909</v>
      </c>
      <c r="H2313" t="s">
        <v>825</v>
      </c>
      <c r="I2313" t="str">
        <f t="shared" si="183"/>
        <v>Italy</v>
      </c>
      <c r="J2313" t="str">
        <f>TRIM(Table1[[#This Row],[Oldest Country]])</f>
        <v>Italy</v>
      </c>
      <c r="K2313" s="17">
        <v>43441</v>
      </c>
      <c r="L2313" s="17" t="str">
        <f t="shared" si="181"/>
        <v>Fri</v>
      </c>
      <c r="M2313" s="17">
        <v>2018</v>
      </c>
      <c r="N2313" t="s">
        <v>33</v>
      </c>
      <c r="O2313" t="s">
        <v>118</v>
      </c>
      <c r="P2313" t="s">
        <v>66</v>
      </c>
      <c r="Q2313" t="s">
        <v>11910</v>
      </c>
      <c r="R2313" t="str">
        <f t="shared" si="184"/>
        <v>Comedies</v>
      </c>
    </row>
    <row r="2314" spans="1:18" x14ac:dyDescent="0.2">
      <c r="A2314" t="s">
        <v>11911</v>
      </c>
      <c r="B2314" t="s">
        <v>1</v>
      </c>
      <c r="C2314" t="str">
        <f t="shared" si="180"/>
        <v>Dumplin'</v>
      </c>
      <c r="D2314" t="s">
        <v>11912</v>
      </c>
      <c r="E2314" t="s">
        <v>11913</v>
      </c>
      <c r="F2314" t="str">
        <f t="shared" si="182"/>
        <v>Danielle Macdonald</v>
      </c>
      <c r="G2314" t="s">
        <v>11914</v>
      </c>
      <c r="H2314" t="s">
        <v>2</v>
      </c>
      <c r="I2314" t="str">
        <f t="shared" si="183"/>
        <v>United States</v>
      </c>
      <c r="J2314" t="str">
        <f>TRIM(Table1[[#This Row],[Oldest Country]])</f>
        <v>United States</v>
      </c>
      <c r="K2314" s="17">
        <v>43441</v>
      </c>
      <c r="L2314" s="17" t="str">
        <f t="shared" si="181"/>
        <v>Fri</v>
      </c>
      <c r="M2314" s="17">
        <v>2018</v>
      </c>
      <c r="N2314" t="s">
        <v>3</v>
      </c>
      <c r="O2314" t="s">
        <v>108</v>
      </c>
      <c r="P2314" t="s">
        <v>337</v>
      </c>
      <c r="Q2314" t="s">
        <v>11915</v>
      </c>
      <c r="R2314" t="str">
        <f t="shared" si="184"/>
        <v>Comedies</v>
      </c>
    </row>
    <row r="2315" spans="1:18" x14ac:dyDescent="0.2">
      <c r="A2315" t="s">
        <v>11916</v>
      </c>
      <c r="B2315" t="s">
        <v>1</v>
      </c>
      <c r="C2315" t="str">
        <f t="shared" si="180"/>
        <v>Mowgli</v>
      </c>
      <c r="D2315" t="s">
        <v>11917</v>
      </c>
      <c r="E2315" t="s">
        <v>11918</v>
      </c>
      <c r="F2315" t="str">
        <f t="shared" si="182"/>
        <v>Christian Bale</v>
      </c>
      <c r="G2315" t="s">
        <v>11919</v>
      </c>
      <c r="H2315" t="s">
        <v>283</v>
      </c>
      <c r="I2315" t="str">
        <f t="shared" si="183"/>
        <v>United Kingdom</v>
      </c>
      <c r="J2315" t="str">
        <f>TRIM(Table1[[#This Row],[Oldest Country]])</f>
        <v>United Kingdom</v>
      </c>
      <c r="K2315" s="17">
        <v>43441</v>
      </c>
      <c r="L2315" s="17" t="str">
        <f t="shared" si="181"/>
        <v>Fri</v>
      </c>
      <c r="M2315" s="17">
        <v>2018</v>
      </c>
      <c r="N2315" t="s">
        <v>3</v>
      </c>
      <c r="O2315" t="s">
        <v>110</v>
      </c>
      <c r="P2315" t="s">
        <v>1645</v>
      </c>
      <c r="Q2315" t="s">
        <v>11920</v>
      </c>
      <c r="R2315" t="str">
        <f t="shared" si="184"/>
        <v>Action &amp; Adventure</v>
      </c>
    </row>
    <row r="2316" spans="1:18" x14ac:dyDescent="0.2">
      <c r="A2316" t="s">
        <v>11921</v>
      </c>
      <c r="B2316" t="s">
        <v>6</v>
      </c>
      <c r="C2316" t="str">
        <f t="shared" si="180"/>
        <v>Pine Gap</v>
      </c>
      <c r="D2316" t="s">
        <v>11922</v>
      </c>
      <c r="E2316" t="s">
        <v>11923</v>
      </c>
      <c r="F2316" t="str">
        <f t="shared" si="182"/>
        <v>Parker Sawyers</v>
      </c>
      <c r="G2316" t="s">
        <v>11924</v>
      </c>
      <c r="H2316" t="s">
        <v>77</v>
      </c>
      <c r="I2316" t="str">
        <f t="shared" si="183"/>
        <v>Australia</v>
      </c>
      <c r="J2316" t="str">
        <f>TRIM(Table1[[#This Row],[Oldest Country]])</f>
        <v>Australia</v>
      </c>
      <c r="K2316" s="17">
        <v>43441</v>
      </c>
      <c r="L2316" s="17" t="str">
        <f t="shared" si="181"/>
        <v>Fri</v>
      </c>
      <c r="M2316" s="17">
        <v>2018</v>
      </c>
      <c r="N2316" t="s">
        <v>8</v>
      </c>
      <c r="O2316" t="s">
        <v>12</v>
      </c>
      <c r="P2316" t="s">
        <v>167</v>
      </c>
      <c r="Q2316" t="s">
        <v>11925</v>
      </c>
      <c r="R2316" t="str">
        <f t="shared" si="184"/>
        <v>International TV Shows</v>
      </c>
    </row>
    <row r="2317" spans="1:18" x14ac:dyDescent="0.2">
      <c r="A2317" t="s">
        <v>11926</v>
      </c>
      <c r="B2317" t="s">
        <v>1</v>
      </c>
      <c r="C2317" t="str">
        <f t="shared" si="180"/>
        <v>The American Meme</v>
      </c>
      <c r="D2317" t="s">
        <v>11927</v>
      </c>
      <c r="E2317" t="s">
        <v>11928</v>
      </c>
      <c r="F2317" t="str">
        <f t="shared" si="182"/>
        <v>Paris Hilton</v>
      </c>
      <c r="G2317" t="s">
        <v>11929</v>
      </c>
      <c r="H2317" t="s">
        <v>2</v>
      </c>
      <c r="I2317" t="str">
        <f t="shared" si="183"/>
        <v>United States</v>
      </c>
      <c r="J2317" t="str">
        <f>TRIM(Table1[[#This Row],[Oldest Country]])</f>
        <v>United States</v>
      </c>
      <c r="K2317" s="17">
        <v>43441</v>
      </c>
      <c r="L2317" s="17" t="str">
        <f t="shared" si="181"/>
        <v>Fri</v>
      </c>
      <c r="M2317" s="17">
        <v>2018</v>
      </c>
      <c r="N2317" t="s">
        <v>8</v>
      </c>
      <c r="O2317" t="s">
        <v>140</v>
      </c>
      <c r="P2317" t="s">
        <v>5</v>
      </c>
      <c r="Q2317" t="s">
        <v>11930</v>
      </c>
      <c r="R2317" t="str">
        <f t="shared" si="184"/>
        <v>Documentaries</v>
      </c>
    </row>
    <row r="2318" spans="1:18" x14ac:dyDescent="0.2">
      <c r="A2318" t="s">
        <v>11931</v>
      </c>
      <c r="B2318" t="s">
        <v>1</v>
      </c>
      <c r="C2318" t="str">
        <f t="shared" si="180"/>
        <v>Teefa in Trouble</v>
      </c>
      <c r="D2318" t="s">
        <v>11932</v>
      </c>
      <c r="E2318" t="s">
        <v>11933</v>
      </c>
      <c r="F2318" t="str">
        <f t="shared" si="182"/>
        <v>Ali Zafar</v>
      </c>
      <c r="G2318" t="s">
        <v>11934</v>
      </c>
      <c r="H2318" t="s">
        <v>10059</v>
      </c>
      <c r="I2318" t="str">
        <f t="shared" si="183"/>
        <v>Pakistan</v>
      </c>
      <c r="J2318" t="str">
        <f>TRIM(Table1[[#This Row],[Oldest Country]])</f>
        <v>Pakistan</v>
      </c>
      <c r="K2318" s="17">
        <v>43436</v>
      </c>
      <c r="L2318" s="17" t="str">
        <f t="shared" si="181"/>
        <v>Sun</v>
      </c>
      <c r="M2318" s="17">
        <v>2018</v>
      </c>
      <c r="N2318" t="s">
        <v>33</v>
      </c>
      <c r="O2318" t="s">
        <v>1492</v>
      </c>
      <c r="P2318" t="s">
        <v>658</v>
      </c>
      <c r="Q2318" t="s">
        <v>11935</v>
      </c>
      <c r="R2318" t="str">
        <f t="shared" si="184"/>
        <v>Action &amp; Adventure</v>
      </c>
    </row>
    <row r="2319" spans="1:18" x14ac:dyDescent="0.2">
      <c r="A2319" t="s">
        <v>11936</v>
      </c>
      <c r="B2319" t="s">
        <v>1</v>
      </c>
      <c r="C2319" t="str">
        <f t="shared" si="180"/>
        <v>A Beautiful Life</v>
      </c>
      <c r="D2319" t="s">
        <v>11937</v>
      </c>
      <c r="E2319" t="s">
        <v>11938</v>
      </c>
      <c r="F2319" t="str">
        <f t="shared" si="182"/>
        <v>Qi Shu</v>
      </c>
      <c r="G2319" t="s">
        <v>11939</v>
      </c>
      <c r="H2319" t="s">
        <v>481</v>
      </c>
      <c r="I2319" t="str">
        <f t="shared" si="183"/>
        <v>China</v>
      </c>
      <c r="J2319" t="str">
        <f>TRIM(Table1[[#This Row],[Oldest Country]])</f>
        <v>China</v>
      </c>
      <c r="K2319" s="17">
        <v>43435</v>
      </c>
      <c r="L2319" s="17" t="str">
        <f t="shared" si="181"/>
        <v>Sat</v>
      </c>
      <c r="M2319" s="17">
        <v>2011</v>
      </c>
      <c r="N2319" t="s">
        <v>33</v>
      </c>
      <c r="O2319" t="s">
        <v>163</v>
      </c>
      <c r="P2319" t="s">
        <v>278</v>
      </c>
      <c r="Q2319" t="s">
        <v>11940</v>
      </c>
      <c r="R2319" t="str">
        <f t="shared" si="184"/>
        <v>Dramas</v>
      </c>
    </row>
    <row r="2320" spans="1:18" x14ac:dyDescent="0.2">
      <c r="A2320" t="s">
        <v>11941</v>
      </c>
      <c r="B2320" t="s">
        <v>1</v>
      </c>
      <c r="C2320" t="str">
        <f t="shared" si="180"/>
        <v>Accident</v>
      </c>
      <c r="D2320" t="s">
        <v>11942</v>
      </c>
      <c r="E2320" t="s">
        <v>11943</v>
      </c>
      <c r="F2320" t="str">
        <f t="shared" si="182"/>
        <v>Louis Koo</v>
      </c>
      <c r="G2320" t="s">
        <v>11944</v>
      </c>
      <c r="H2320" t="s">
        <v>519</v>
      </c>
      <c r="I2320" t="str">
        <f t="shared" si="183"/>
        <v>Hong Kong</v>
      </c>
      <c r="J2320" t="str">
        <f>TRIM(Table1[[#This Row],[Oldest Country]])</f>
        <v>Hong Kong</v>
      </c>
      <c r="K2320" s="17">
        <v>43435</v>
      </c>
      <c r="L2320" s="17" t="str">
        <f t="shared" si="181"/>
        <v>Sat</v>
      </c>
      <c r="M2320" s="17">
        <v>2009</v>
      </c>
      <c r="N2320" t="s">
        <v>8</v>
      </c>
      <c r="O2320" t="s">
        <v>265</v>
      </c>
      <c r="P2320" t="s">
        <v>266</v>
      </c>
      <c r="Q2320" t="s">
        <v>11945</v>
      </c>
      <c r="R2320" t="str">
        <f t="shared" si="184"/>
        <v>International Movies</v>
      </c>
    </row>
    <row r="2321" spans="1:18" x14ac:dyDescent="0.2">
      <c r="A2321" t="s">
        <v>11946</v>
      </c>
      <c r="B2321" t="s">
        <v>1</v>
      </c>
      <c r="C2321" t="str">
        <f t="shared" si="180"/>
        <v>Battle</v>
      </c>
      <c r="D2321" t="s">
        <v>11947</v>
      </c>
      <c r="E2321" t="s">
        <v>11948</v>
      </c>
      <c r="F2321" t="str">
        <f t="shared" si="182"/>
        <v>Lisa Teige</v>
      </c>
      <c r="G2321" t="s">
        <v>11949</v>
      </c>
      <c r="H2321" t="s">
        <v>11950</v>
      </c>
      <c r="I2321" t="str">
        <f t="shared" si="183"/>
        <v>Norway</v>
      </c>
      <c r="J2321" t="str">
        <f>TRIM(Table1[[#This Row],[Oldest Country]])</f>
        <v>Norway</v>
      </c>
      <c r="K2321" s="17">
        <v>43435</v>
      </c>
      <c r="L2321" s="17" t="str">
        <f t="shared" si="181"/>
        <v>Sat</v>
      </c>
      <c r="M2321" s="17">
        <v>2018</v>
      </c>
      <c r="N2321" t="s">
        <v>8</v>
      </c>
      <c r="O2321" t="s">
        <v>140</v>
      </c>
      <c r="P2321" t="s">
        <v>278</v>
      </c>
      <c r="Q2321" t="s">
        <v>11951</v>
      </c>
      <c r="R2321" t="str">
        <f t="shared" si="184"/>
        <v>Dramas</v>
      </c>
    </row>
    <row r="2322" spans="1:18" x14ac:dyDescent="0.2">
      <c r="A2322" t="s">
        <v>11952</v>
      </c>
      <c r="B2322" t="s">
        <v>1</v>
      </c>
      <c r="C2322" t="str">
        <f t="shared" si="180"/>
        <v>Blind Detective</v>
      </c>
      <c r="D2322" t="s">
        <v>11953</v>
      </c>
      <c r="E2322" t="s">
        <v>11954</v>
      </c>
      <c r="F2322" t="str">
        <f t="shared" si="182"/>
        <v>Andy Lau</v>
      </c>
      <c r="G2322" t="s">
        <v>11955</v>
      </c>
      <c r="H2322" t="s">
        <v>6305</v>
      </c>
      <c r="I2322" t="str">
        <f t="shared" si="183"/>
        <v>Hong Kong</v>
      </c>
      <c r="J2322" t="str">
        <f>TRIM(Table1[[#This Row],[Oldest Country]])</f>
        <v>Hong Kong</v>
      </c>
      <c r="K2322" s="17">
        <v>43435</v>
      </c>
      <c r="L2322" s="17" t="str">
        <f t="shared" si="181"/>
        <v>Sat</v>
      </c>
      <c r="M2322" s="17">
        <v>2013</v>
      </c>
      <c r="N2322" t="s">
        <v>8</v>
      </c>
      <c r="O2322" t="s">
        <v>1100</v>
      </c>
      <c r="P2322" t="s">
        <v>658</v>
      </c>
      <c r="Q2322" t="s">
        <v>11956</v>
      </c>
      <c r="R2322" t="str">
        <f t="shared" si="184"/>
        <v>Action &amp; Adventure</v>
      </c>
    </row>
    <row r="2323" spans="1:18" x14ac:dyDescent="0.2">
      <c r="A2323" t="s">
        <v>11957</v>
      </c>
      <c r="B2323" t="s">
        <v>1</v>
      </c>
      <c r="C2323" t="str">
        <f t="shared" si="180"/>
        <v>Break Up 100</v>
      </c>
      <c r="D2323" t="s">
        <v>11958</v>
      </c>
      <c r="E2323" t="s">
        <v>11959</v>
      </c>
      <c r="F2323" t="str">
        <f t="shared" si="182"/>
        <v>Ekin Cheng</v>
      </c>
      <c r="G2323" t="s">
        <v>11960</v>
      </c>
      <c r="H2323" t="s">
        <v>519</v>
      </c>
      <c r="I2323" t="str">
        <f t="shared" si="183"/>
        <v>Hong Kong</v>
      </c>
      <c r="J2323" t="str">
        <f>TRIM(Table1[[#This Row],[Oldest Country]])</f>
        <v>Hong Kong</v>
      </c>
      <c r="K2323" s="17">
        <v>43435</v>
      </c>
      <c r="L2323" s="17" t="str">
        <f t="shared" si="181"/>
        <v>Sat</v>
      </c>
      <c r="M2323" s="17">
        <v>2014</v>
      </c>
      <c r="N2323" t="s">
        <v>33</v>
      </c>
      <c r="O2323" t="s">
        <v>110</v>
      </c>
      <c r="P2323" t="s">
        <v>75</v>
      </c>
      <c r="Q2323" t="s">
        <v>11961</v>
      </c>
      <c r="R2323" t="str">
        <f t="shared" si="184"/>
        <v>Comedies</v>
      </c>
    </row>
    <row r="2324" spans="1:18" x14ac:dyDescent="0.2">
      <c r="A2324" t="s">
        <v>11962</v>
      </c>
      <c r="B2324" t="s">
        <v>1</v>
      </c>
      <c r="C2324" t="str">
        <f t="shared" si="180"/>
        <v>Chal Bhaag</v>
      </c>
      <c r="D2324" t="s">
        <v>11963</v>
      </c>
      <c r="E2324" t="s">
        <v>11964</v>
      </c>
      <c r="F2324" t="str">
        <f t="shared" si="182"/>
        <v>Deepak Dobriyal</v>
      </c>
      <c r="G2324" t="s">
        <v>11965</v>
      </c>
      <c r="H2324" t="s">
        <v>14</v>
      </c>
      <c r="I2324" t="str">
        <f t="shared" si="183"/>
        <v>India</v>
      </c>
      <c r="J2324" t="str">
        <f>TRIM(Table1[[#This Row],[Oldest Country]])</f>
        <v>India</v>
      </c>
      <c r="K2324" s="17">
        <v>43435</v>
      </c>
      <c r="L2324" s="17" t="str">
        <f t="shared" si="181"/>
        <v>Sat</v>
      </c>
      <c r="M2324" s="17">
        <v>2014</v>
      </c>
      <c r="N2324" t="s">
        <v>33</v>
      </c>
      <c r="O2324" t="s">
        <v>108</v>
      </c>
      <c r="P2324" t="s">
        <v>250</v>
      </c>
      <c r="Q2324" t="s">
        <v>11966</v>
      </c>
      <c r="R2324" t="str">
        <f t="shared" si="184"/>
        <v>Comedies</v>
      </c>
    </row>
    <row r="2325" spans="1:18" x14ac:dyDescent="0.2">
      <c r="A2325" t="s">
        <v>11967</v>
      </c>
      <c r="B2325" t="s">
        <v>1</v>
      </c>
      <c r="C2325" t="str">
        <f t="shared" si="180"/>
        <v>Crossroads</v>
      </c>
      <c r="D2325" t="s">
        <v>11968</v>
      </c>
      <c r="E2325" t="s">
        <v>11969</v>
      </c>
      <c r="F2325" t="str">
        <f t="shared" si="182"/>
        <v>Zahiril Adzim</v>
      </c>
      <c r="G2325" t="s">
        <v>11970</v>
      </c>
      <c r="H2325" t="s">
        <v>1416</v>
      </c>
      <c r="I2325" t="str">
        <f t="shared" si="183"/>
        <v>Malaysia</v>
      </c>
      <c r="J2325" t="str">
        <f>TRIM(Table1[[#This Row],[Oldest Country]])</f>
        <v>Malaysia</v>
      </c>
      <c r="K2325" s="17">
        <v>43435</v>
      </c>
      <c r="L2325" s="17" t="str">
        <f t="shared" si="181"/>
        <v>Sat</v>
      </c>
      <c r="M2325" s="17">
        <v>2018</v>
      </c>
      <c r="N2325" t="s">
        <v>33</v>
      </c>
      <c r="O2325" t="s">
        <v>1176</v>
      </c>
      <c r="P2325" t="s">
        <v>50</v>
      </c>
      <c r="Q2325" t="s">
        <v>11971</v>
      </c>
      <c r="R2325" t="str">
        <f t="shared" si="184"/>
        <v>Dramas</v>
      </c>
    </row>
    <row r="2326" spans="1:18" x14ac:dyDescent="0.2">
      <c r="A2326" t="s">
        <v>11972</v>
      </c>
      <c r="B2326" t="s">
        <v>1</v>
      </c>
      <c r="C2326" t="str">
        <f t="shared" si="180"/>
        <v>Don't Go Breaking My Heart</v>
      </c>
      <c r="D2326" t="s">
        <v>11973</v>
      </c>
      <c r="E2326" t="s">
        <v>11954</v>
      </c>
      <c r="F2326" t="str">
        <f t="shared" si="182"/>
        <v>Louis Koo</v>
      </c>
      <c r="G2326" t="s">
        <v>11974</v>
      </c>
      <c r="H2326" t="s">
        <v>519</v>
      </c>
      <c r="I2326" t="str">
        <f t="shared" si="183"/>
        <v>Hong Kong</v>
      </c>
      <c r="J2326" t="str">
        <f>TRIM(Table1[[#This Row],[Oldest Country]])</f>
        <v>Hong Kong</v>
      </c>
      <c r="K2326" s="17">
        <v>43435</v>
      </c>
      <c r="L2326" s="17" t="str">
        <f t="shared" si="181"/>
        <v>Sat</v>
      </c>
      <c r="M2326" s="17">
        <v>2011</v>
      </c>
      <c r="N2326" t="s">
        <v>53</v>
      </c>
      <c r="O2326" t="s">
        <v>155</v>
      </c>
      <c r="P2326" t="s">
        <v>75</v>
      </c>
      <c r="Q2326" t="s">
        <v>11975</v>
      </c>
      <c r="R2326" t="str">
        <f t="shared" si="184"/>
        <v>Comedies</v>
      </c>
    </row>
    <row r="2327" spans="1:18" x14ac:dyDescent="0.2">
      <c r="A2327" t="s">
        <v>11976</v>
      </c>
      <c r="B2327" t="s">
        <v>1</v>
      </c>
      <c r="C2327" t="str">
        <f t="shared" si="180"/>
        <v>Don't Go Breaking My Heart 2</v>
      </c>
      <c r="D2327" t="s">
        <v>11977</v>
      </c>
      <c r="E2327" t="s">
        <v>11954</v>
      </c>
      <c r="F2327" t="str">
        <f t="shared" si="182"/>
        <v>Louis Koo</v>
      </c>
      <c r="G2327" t="s">
        <v>11978</v>
      </c>
      <c r="H2327" t="s">
        <v>6305</v>
      </c>
      <c r="I2327" t="str">
        <f t="shared" si="183"/>
        <v>Hong Kong</v>
      </c>
      <c r="J2327" t="str">
        <f>TRIM(Table1[[#This Row],[Oldest Country]])</f>
        <v>Hong Kong</v>
      </c>
      <c r="K2327" s="17">
        <v>43435</v>
      </c>
      <c r="L2327" s="17" t="str">
        <f t="shared" si="181"/>
        <v>Sat</v>
      </c>
      <c r="M2327" s="17">
        <v>2014</v>
      </c>
      <c r="N2327" t="s">
        <v>33</v>
      </c>
      <c r="O2327" t="s">
        <v>236</v>
      </c>
      <c r="P2327" t="s">
        <v>75</v>
      </c>
      <c r="Q2327" t="s">
        <v>11979</v>
      </c>
      <c r="R2327" t="str">
        <f t="shared" si="184"/>
        <v>Comedies</v>
      </c>
    </row>
    <row r="2328" spans="1:18" x14ac:dyDescent="0.2">
      <c r="A2328" t="s">
        <v>11980</v>
      </c>
      <c r="B2328" t="s">
        <v>1</v>
      </c>
      <c r="C2328" t="str">
        <f t="shared" si="180"/>
        <v>Faraar</v>
      </c>
      <c r="D2328" t="s">
        <v>11981</v>
      </c>
      <c r="E2328" t="s">
        <v>11982</v>
      </c>
      <c r="F2328" t="str">
        <f t="shared" si="182"/>
        <v>Kainaat Arora</v>
      </c>
      <c r="G2328" t="s">
        <v>11983</v>
      </c>
      <c r="H2328" t="s">
        <v>77</v>
      </c>
      <c r="I2328" t="str">
        <f t="shared" si="183"/>
        <v>Australia</v>
      </c>
      <c r="J2328" t="str">
        <f>TRIM(Table1[[#This Row],[Oldest Country]])</f>
        <v>Australia</v>
      </c>
      <c r="K2328" s="17">
        <v>43435</v>
      </c>
      <c r="L2328" s="17" t="str">
        <f t="shared" si="181"/>
        <v>Sat</v>
      </c>
      <c r="M2328" s="17">
        <v>2015</v>
      </c>
      <c r="N2328" t="s">
        <v>33</v>
      </c>
      <c r="O2328" t="s">
        <v>5519</v>
      </c>
      <c r="P2328" t="s">
        <v>111</v>
      </c>
      <c r="Q2328" t="s">
        <v>11984</v>
      </c>
      <c r="R2328" t="str">
        <f t="shared" si="184"/>
        <v>Action &amp; Adventure</v>
      </c>
    </row>
    <row r="2329" spans="1:18" x14ac:dyDescent="0.2">
      <c r="A2329" t="s">
        <v>11985</v>
      </c>
      <c r="B2329" t="s">
        <v>1</v>
      </c>
      <c r="C2329" t="str">
        <f t="shared" si="180"/>
        <v>Helios</v>
      </c>
      <c r="D2329" t="s">
        <v>11986</v>
      </c>
      <c r="E2329" t="s">
        <v>11987</v>
      </c>
      <c r="F2329" t="str">
        <f t="shared" si="182"/>
        <v>Jacky Cheung</v>
      </c>
      <c r="G2329" t="s">
        <v>11988</v>
      </c>
      <c r="H2329" t="s">
        <v>11989</v>
      </c>
      <c r="I2329" t="str">
        <f t="shared" si="183"/>
        <v>Hong Kong</v>
      </c>
      <c r="J2329" t="str">
        <f>TRIM(Table1[[#This Row],[Oldest Country]])</f>
        <v>Hong Kong</v>
      </c>
      <c r="K2329" s="17">
        <v>43435</v>
      </c>
      <c r="L2329" s="17" t="str">
        <f t="shared" si="181"/>
        <v>Sat</v>
      </c>
      <c r="M2329" s="17">
        <v>2015</v>
      </c>
      <c r="N2329" t="s">
        <v>33</v>
      </c>
      <c r="O2329" t="s">
        <v>349</v>
      </c>
      <c r="P2329" t="s">
        <v>483</v>
      </c>
      <c r="Q2329" t="s">
        <v>11990</v>
      </c>
      <c r="R2329" t="str">
        <f t="shared" si="184"/>
        <v>Action &amp; Adventure</v>
      </c>
    </row>
    <row r="2330" spans="1:18" x14ac:dyDescent="0.2">
      <c r="A2330" t="s">
        <v>11991</v>
      </c>
      <c r="B2330" t="s">
        <v>1</v>
      </c>
      <c r="C2330" t="str">
        <f t="shared" si="180"/>
        <v>Line Walker</v>
      </c>
      <c r="D2330" t="s">
        <v>11992</v>
      </c>
      <c r="E2330" t="s">
        <v>11993</v>
      </c>
      <c r="F2330" t="str">
        <f t="shared" si="182"/>
        <v>Nick Cheung</v>
      </c>
      <c r="G2330" t="s">
        <v>11994</v>
      </c>
      <c r="H2330" t="s">
        <v>481</v>
      </c>
      <c r="I2330" t="str">
        <f t="shared" si="183"/>
        <v>China</v>
      </c>
      <c r="J2330" t="str">
        <f>TRIM(Table1[[#This Row],[Oldest Country]])</f>
        <v>China</v>
      </c>
      <c r="K2330" s="17">
        <v>43435</v>
      </c>
      <c r="L2330" s="17" t="str">
        <f t="shared" si="181"/>
        <v>Sat</v>
      </c>
      <c r="M2330" s="17">
        <v>2016</v>
      </c>
      <c r="N2330" t="s">
        <v>8</v>
      </c>
      <c r="O2330" t="s">
        <v>482</v>
      </c>
      <c r="P2330" t="s">
        <v>111</v>
      </c>
      <c r="Q2330" t="s">
        <v>11995</v>
      </c>
      <c r="R2330" t="str">
        <f t="shared" si="184"/>
        <v>Action &amp; Adventure</v>
      </c>
    </row>
    <row r="2331" spans="1:18" x14ac:dyDescent="0.2">
      <c r="A2331" t="s">
        <v>11996</v>
      </c>
      <c r="B2331" t="s">
        <v>1</v>
      </c>
      <c r="C2331" t="str">
        <f t="shared" si="180"/>
        <v>Look for a Star</v>
      </c>
      <c r="D2331" t="s">
        <v>11997</v>
      </c>
      <c r="E2331" t="s">
        <v>11938</v>
      </c>
      <c r="F2331" t="str">
        <f t="shared" si="182"/>
        <v>Andy Lau</v>
      </c>
      <c r="G2331" t="s">
        <v>11998</v>
      </c>
      <c r="H2331" t="s">
        <v>519</v>
      </c>
      <c r="I2331" t="str">
        <f t="shared" si="183"/>
        <v>Hong Kong</v>
      </c>
      <c r="J2331" t="str">
        <f>TRIM(Table1[[#This Row],[Oldest Country]])</f>
        <v>Hong Kong</v>
      </c>
      <c r="K2331" s="17">
        <v>43435</v>
      </c>
      <c r="L2331" s="17" t="str">
        <f t="shared" si="181"/>
        <v>Sat</v>
      </c>
      <c r="M2331" s="17">
        <v>2009</v>
      </c>
      <c r="N2331" t="s">
        <v>33</v>
      </c>
      <c r="O2331" t="s">
        <v>297</v>
      </c>
      <c r="P2331" t="s">
        <v>75</v>
      </c>
      <c r="Q2331" t="s">
        <v>11999</v>
      </c>
      <c r="R2331" t="str">
        <f t="shared" si="184"/>
        <v>Comedies</v>
      </c>
    </row>
    <row r="2332" spans="1:18" x14ac:dyDescent="0.2">
      <c r="A2332" t="s">
        <v>12000</v>
      </c>
      <c r="B2332" t="s">
        <v>1</v>
      </c>
      <c r="C2332" t="str">
        <f t="shared" si="180"/>
        <v>Once a Gangster</v>
      </c>
      <c r="D2332" t="s">
        <v>12001</v>
      </c>
      <c r="E2332" t="s">
        <v>12002</v>
      </c>
      <c r="F2332" t="str">
        <f t="shared" si="182"/>
        <v>Ekin Cheng</v>
      </c>
      <c r="G2332" t="s">
        <v>12003</v>
      </c>
      <c r="H2332" t="s">
        <v>519</v>
      </c>
      <c r="I2332" t="str">
        <f t="shared" si="183"/>
        <v>Hong Kong</v>
      </c>
      <c r="J2332" t="str">
        <f>TRIM(Table1[[#This Row],[Oldest Country]])</f>
        <v>Hong Kong</v>
      </c>
      <c r="K2332" s="17">
        <v>43435</v>
      </c>
      <c r="L2332" s="17" t="str">
        <f t="shared" si="181"/>
        <v>Sat</v>
      </c>
      <c r="M2332" s="17">
        <v>2010</v>
      </c>
      <c r="N2332" t="s">
        <v>8</v>
      </c>
      <c r="O2332" t="s">
        <v>211</v>
      </c>
      <c r="P2332" t="s">
        <v>658</v>
      </c>
      <c r="Q2332" t="s">
        <v>12004</v>
      </c>
      <c r="R2332" t="str">
        <f t="shared" si="184"/>
        <v>Action &amp; Adventure</v>
      </c>
    </row>
    <row r="2333" spans="1:18" x14ac:dyDescent="0.2">
      <c r="A2333" t="s">
        <v>12005</v>
      </c>
      <c r="B2333" t="s">
        <v>1</v>
      </c>
      <c r="C2333" t="str">
        <f t="shared" si="180"/>
        <v>Power Paandi</v>
      </c>
      <c r="D2333" t="s">
        <v>12006</v>
      </c>
      <c r="E2333" t="s">
        <v>12007</v>
      </c>
      <c r="F2333" t="str">
        <f t="shared" si="182"/>
        <v>Rajkiran</v>
      </c>
      <c r="G2333" t="s">
        <v>12008</v>
      </c>
      <c r="H2333" t="s">
        <v>14</v>
      </c>
      <c r="I2333" t="str">
        <f t="shared" si="183"/>
        <v>India</v>
      </c>
      <c r="J2333" t="str">
        <f>TRIM(Table1[[#This Row],[Oldest Country]])</f>
        <v>India</v>
      </c>
      <c r="K2333" s="17">
        <v>43435</v>
      </c>
      <c r="L2333" s="17" t="str">
        <f t="shared" si="181"/>
        <v>Sat</v>
      </c>
      <c r="M2333" s="17">
        <v>2017</v>
      </c>
      <c r="N2333" t="s">
        <v>8</v>
      </c>
      <c r="O2333" t="s">
        <v>126</v>
      </c>
      <c r="P2333" t="s">
        <v>26</v>
      </c>
      <c r="Q2333" t="s">
        <v>12009</v>
      </c>
      <c r="R2333" t="str">
        <f t="shared" si="184"/>
        <v>Dramas</v>
      </c>
    </row>
    <row r="2334" spans="1:18" x14ac:dyDescent="0.2">
      <c r="A2334" t="s">
        <v>12010</v>
      </c>
      <c r="B2334" t="s">
        <v>1</v>
      </c>
      <c r="C2334" t="str">
        <f t="shared" si="180"/>
        <v>SDU</v>
      </c>
      <c r="D2334" t="s">
        <v>12011</v>
      </c>
      <c r="E2334" t="s">
        <v>12012</v>
      </c>
      <c r="F2334" t="str">
        <f t="shared" si="182"/>
        <v>Chapman To</v>
      </c>
      <c r="G2334" t="s">
        <v>12013</v>
      </c>
      <c r="H2334" t="s">
        <v>519</v>
      </c>
      <c r="I2334" t="str">
        <f t="shared" si="183"/>
        <v>Hong Kong</v>
      </c>
      <c r="J2334" t="str">
        <f>TRIM(Table1[[#This Row],[Oldest Country]])</f>
        <v>Hong Kong</v>
      </c>
      <c r="K2334" s="17">
        <v>43435</v>
      </c>
      <c r="L2334" s="17" t="str">
        <f t="shared" si="181"/>
        <v>Sat</v>
      </c>
      <c r="M2334" s="17">
        <v>2013</v>
      </c>
      <c r="N2334" t="s">
        <v>8</v>
      </c>
      <c r="O2334" t="s">
        <v>118</v>
      </c>
      <c r="P2334" t="s">
        <v>66</v>
      </c>
      <c r="Q2334" t="s">
        <v>12014</v>
      </c>
      <c r="R2334" t="str">
        <f t="shared" si="184"/>
        <v>Comedies</v>
      </c>
    </row>
    <row r="2335" spans="1:18" x14ac:dyDescent="0.2">
      <c r="A2335" t="s">
        <v>12015</v>
      </c>
      <c r="B2335" t="s">
        <v>1</v>
      </c>
      <c r="C2335" t="str">
        <f t="shared" si="180"/>
        <v>Set Off</v>
      </c>
      <c r="D2335" t="s">
        <v>12016</v>
      </c>
      <c r="E2335" t="s">
        <v>12017</v>
      </c>
      <c r="F2335" t="str">
        <f t="shared" si="182"/>
        <v>Wenpei Ju</v>
      </c>
      <c r="G2335" t="s">
        <v>12018</v>
      </c>
      <c r="H2335" t="s">
        <v>1734</v>
      </c>
      <c r="I2335" t="str">
        <f t="shared" si="183"/>
        <v>China</v>
      </c>
      <c r="J2335" t="str">
        <f>TRIM(Table1[[#This Row],[Oldest Country]])</f>
        <v>China</v>
      </c>
      <c r="K2335" s="17">
        <v>43435</v>
      </c>
      <c r="L2335" s="17" t="str">
        <f t="shared" si="181"/>
        <v>Sat</v>
      </c>
      <c r="M2335" s="17">
        <v>2008</v>
      </c>
      <c r="N2335" t="s">
        <v>8</v>
      </c>
      <c r="O2335" t="s">
        <v>118</v>
      </c>
      <c r="P2335" t="s">
        <v>50</v>
      </c>
      <c r="Q2335" t="s">
        <v>12019</v>
      </c>
      <c r="R2335" t="str">
        <f t="shared" si="184"/>
        <v>Dramas</v>
      </c>
    </row>
    <row r="2336" spans="1:18" x14ac:dyDescent="0.2">
      <c r="A2336" t="s">
        <v>12020</v>
      </c>
      <c r="B2336" t="s">
        <v>1</v>
      </c>
      <c r="C2336" t="str">
        <f t="shared" si="180"/>
        <v>A Christmas Prince</v>
      </c>
      <c r="D2336" t="s">
        <v>12021</v>
      </c>
      <c r="E2336" t="s">
        <v>9207</v>
      </c>
      <c r="F2336" t="str">
        <f t="shared" si="182"/>
        <v>Rose McIver</v>
      </c>
      <c r="G2336" t="s">
        <v>12022</v>
      </c>
      <c r="H2336" t="s">
        <v>2</v>
      </c>
      <c r="I2336" t="str">
        <f t="shared" si="183"/>
        <v>United States</v>
      </c>
      <c r="J2336" t="str">
        <f>TRIM(Table1[[#This Row],[Oldest Country]])</f>
        <v>United States</v>
      </c>
      <c r="K2336" s="17">
        <v>43434</v>
      </c>
      <c r="L2336" s="17" t="str">
        <f t="shared" si="181"/>
        <v>Fri</v>
      </c>
      <c r="M2336" s="17">
        <v>2018</v>
      </c>
      <c r="N2336" t="s">
        <v>53</v>
      </c>
      <c r="O2336" t="s">
        <v>202</v>
      </c>
      <c r="P2336" t="s">
        <v>7437</v>
      </c>
      <c r="Q2336" t="s">
        <v>12023</v>
      </c>
      <c r="R2336" t="str">
        <f t="shared" si="184"/>
        <v>Children &amp; Family Movies</v>
      </c>
    </row>
    <row r="2337" spans="1:18" x14ac:dyDescent="0.2">
      <c r="A2337" t="s">
        <v>12024</v>
      </c>
      <c r="B2337" t="s">
        <v>1</v>
      </c>
      <c r="C2337" t="str">
        <f t="shared" si="180"/>
        <v>Angela's Christmas</v>
      </c>
      <c r="D2337" t="s">
        <v>12025</v>
      </c>
      <c r="E2337" t="s">
        <v>4516</v>
      </c>
      <c r="F2337" t="str">
        <f t="shared" si="182"/>
        <v>Lucy O'Connell</v>
      </c>
      <c r="G2337" t="s">
        <v>12026</v>
      </c>
      <c r="H2337" t="s">
        <v>12027</v>
      </c>
      <c r="I2337" t="str">
        <f t="shared" si="183"/>
        <v>Ireland</v>
      </c>
      <c r="J2337" t="str">
        <f>TRIM(Table1[[#This Row],[Oldest Country]])</f>
        <v>Ireland</v>
      </c>
      <c r="K2337" s="17">
        <v>43434</v>
      </c>
      <c r="L2337" s="17" t="str">
        <f t="shared" si="181"/>
        <v>Fri</v>
      </c>
      <c r="M2337" s="17">
        <v>2018</v>
      </c>
      <c r="N2337" t="s">
        <v>68</v>
      </c>
      <c r="O2337" t="s">
        <v>6299</v>
      </c>
      <c r="P2337" t="s">
        <v>19</v>
      </c>
      <c r="Q2337" t="s">
        <v>12028</v>
      </c>
      <c r="R2337" t="str">
        <f t="shared" si="184"/>
        <v>Children &amp; Family Movies</v>
      </c>
    </row>
    <row r="2338" spans="1:18" x14ac:dyDescent="0.2">
      <c r="A2338" t="s">
        <v>12029</v>
      </c>
      <c r="B2338" t="s">
        <v>1</v>
      </c>
      <c r="C2338" t="str">
        <f t="shared" si="180"/>
        <v>El club de los insomnes</v>
      </c>
      <c r="D2338" t="s">
        <v>12030</v>
      </c>
      <c r="E2338" t="s">
        <v>12031</v>
      </c>
      <c r="F2338" t="str">
        <f t="shared" si="182"/>
        <v>Cassandra Ciangherotti</v>
      </c>
      <c r="G2338" t="s">
        <v>12032</v>
      </c>
      <c r="H2338" t="s">
        <v>59</v>
      </c>
      <c r="I2338" t="str">
        <f t="shared" si="183"/>
        <v>Mexico</v>
      </c>
      <c r="J2338" t="str">
        <f>TRIM(Table1[[#This Row],[Oldest Country]])</f>
        <v>Mexico</v>
      </c>
      <c r="K2338" s="17">
        <v>43434</v>
      </c>
      <c r="L2338" s="17" t="str">
        <f t="shared" si="181"/>
        <v>Fri</v>
      </c>
      <c r="M2338" s="17">
        <v>2018</v>
      </c>
      <c r="N2338" t="s">
        <v>8</v>
      </c>
      <c r="O2338" t="s">
        <v>436</v>
      </c>
      <c r="P2338" t="s">
        <v>50</v>
      </c>
      <c r="Q2338" t="s">
        <v>12033</v>
      </c>
      <c r="R2338" t="str">
        <f t="shared" si="184"/>
        <v>Dramas</v>
      </c>
    </row>
    <row r="2339" spans="1:18" x14ac:dyDescent="0.2">
      <c r="A2339" t="s">
        <v>12034</v>
      </c>
      <c r="B2339" t="s">
        <v>1</v>
      </c>
      <c r="C2339" t="str">
        <f t="shared" si="180"/>
        <v>Happy as Lazzaro</v>
      </c>
      <c r="D2339" t="s">
        <v>12035</v>
      </c>
      <c r="E2339" t="s">
        <v>12036</v>
      </c>
      <c r="F2339" t="str">
        <f t="shared" si="182"/>
        <v>Adriano Tardiolo</v>
      </c>
      <c r="G2339" t="s">
        <v>12037</v>
      </c>
      <c r="H2339" t="s">
        <v>12038</v>
      </c>
      <c r="I2339" t="str">
        <f t="shared" si="183"/>
        <v>Italy</v>
      </c>
      <c r="J2339" t="str">
        <f>TRIM(Table1[[#This Row],[Oldest Country]])</f>
        <v>Italy</v>
      </c>
      <c r="K2339" s="17">
        <v>43434</v>
      </c>
      <c r="L2339" s="17" t="str">
        <f t="shared" si="181"/>
        <v>Fri</v>
      </c>
      <c r="M2339" s="17">
        <v>2018</v>
      </c>
      <c r="N2339" t="s">
        <v>3</v>
      </c>
      <c r="O2339" t="s">
        <v>49</v>
      </c>
      <c r="P2339" t="s">
        <v>26</v>
      </c>
      <c r="Q2339" t="s">
        <v>12039</v>
      </c>
      <c r="R2339" t="str">
        <f t="shared" si="184"/>
        <v>Dramas</v>
      </c>
    </row>
    <row r="2340" spans="1:18" x14ac:dyDescent="0.2">
      <c r="A2340" t="s">
        <v>12040</v>
      </c>
      <c r="B2340" t="s">
        <v>1</v>
      </c>
      <c r="C2340" t="str">
        <f t="shared" si="180"/>
        <v>Manto</v>
      </c>
      <c r="D2340" t="s">
        <v>12041</v>
      </c>
      <c r="E2340" t="s">
        <v>12042</v>
      </c>
      <c r="F2340" t="str">
        <f t="shared" si="182"/>
        <v>Nawazuddin Siddiqui</v>
      </c>
      <c r="G2340" t="s">
        <v>12043</v>
      </c>
      <c r="H2340" t="s">
        <v>14</v>
      </c>
      <c r="I2340" t="str">
        <f t="shared" si="183"/>
        <v>India</v>
      </c>
      <c r="J2340" t="str">
        <f>TRIM(Table1[[#This Row],[Oldest Country]])</f>
        <v>India</v>
      </c>
      <c r="K2340" s="17">
        <v>43434</v>
      </c>
      <c r="L2340" s="17" t="str">
        <f t="shared" si="181"/>
        <v>Fri</v>
      </c>
      <c r="M2340" s="17">
        <v>2018</v>
      </c>
      <c r="N2340" t="s">
        <v>8</v>
      </c>
      <c r="O2340" t="s">
        <v>336</v>
      </c>
      <c r="P2340" t="s">
        <v>26</v>
      </c>
      <c r="Q2340" t="s">
        <v>12044</v>
      </c>
      <c r="R2340" t="str">
        <f t="shared" si="184"/>
        <v>Dramas</v>
      </c>
    </row>
    <row r="2341" spans="1:18" x14ac:dyDescent="0.2">
      <c r="A2341" t="s">
        <v>12045</v>
      </c>
      <c r="B2341" t="s">
        <v>1</v>
      </c>
      <c r="C2341" t="str">
        <f t="shared" si="180"/>
        <v>Rajma Chawal</v>
      </c>
      <c r="D2341" t="s">
        <v>12046</v>
      </c>
      <c r="E2341" t="s">
        <v>10877</v>
      </c>
      <c r="F2341" t="str">
        <f t="shared" si="182"/>
        <v>Rishi Kapoor</v>
      </c>
      <c r="G2341" t="s">
        <v>12047</v>
      </c>
      <c r="H2341" t="s">
        <v>14</v>
      </c>
      <c r="I2341" t="str">
        <f t="shared" si="183"/>
        <v>India</v>
      </c>
      <c r="J2341" t="str">
        <f>TRIM(Table1[[#This Row],[Oldest Country]])</f>
        <v>India</v>
      </c>
      <c r="K2341" s="17">
        <v>43434</v>
      </c>
      <c r="L2341" s="17" t="str">
        <f t="shared" si="181"/>
        <v>Fri</v>
      </c>
      <c r="M2341" s="17">
        <v>2018</v>
      </c>
      <c r="N2341" t="s">
        <v>8</v>
      </c>
      <c r="O2341" t="s">
        <v>315</v>
      </c>
      <c r="P2341" t="s">
        <v>250</v>
      </c>
      <c r="Q2341" t="s">
        <v>12048</v>
      </c>
      <c r="R2341" t="str">
        <f t="shared" si="184"/>
        <v>Comedies</v>
      </c>
    </row>
    <row r="2342" spans="1:18" x14ac:dyDescent="0.2">
      <c r="A2342" t="s">
        <v>12049</v>
      </c>
      <c r="B2342" t="s">
        <v>1</v>
      </c>
      <c r="C2342" t="str">
        <f t="shared" si="180"/>
        <v>The World Is Yours</v>
      </c>
      <c r="D2342" t="s">
        <v>12050</v>
      </c>
      <c r="E2342" t="s">
        <v>12051</v>
      </c>
      <c r="F2342" t="str">
        <f t="shared" si="182"/>
        <v>Isabelle Adjani</v>
      </c>
      <c r="G2342" t="s">
        <v>12052</v>
      </c>
      <c r="H2342" t="s">
        <v>275</v>
      </c>
      <c r="I2342" t="str">
        <f t="shared" si="183"/>
        <v>France</v>
      </c>
      <c r="J2342" t="str">
        <f>TRIM(Table1[[#This Row],[Oldest Country]])</f>
        <v>France</v>
      </c>
      <c r="K2342" s="17">
        <v>43434</v>
      </c>
      <c r="L2342" s="17" t="str">
        <f t="shared" si="181"/>
        <v>Fri</v>
      </c>
      <c r="M2342" s="17">
        <v>2018</v>
      </c>
      <c r="N2342" t="s">
        <v>8</v>
      </c>
      <c r="O2342" t="s">
        <v>495</v>
      </c>
      <c r="P2342" t="s">
        <v>658</v>
      </c>
      <c r="Q2342" t="s">
        <v>12053</v>
      </c>
      <c r="R2342" t="str">
        <f t="shared" si="184"/>
        <v>Action &amp; Adventure</v>
      </c>
    </row>
    <row r="2343" spans="1:18" x14ac:dyDescent="0.2">
      <c r="A2343" t="s">
        <v>12054</v>
      </c>
      <c r="B2343" t="s">
        <v>1</v>
      </c>
      <c r="C2343" t="str">
        <f t="shared" si="180"/>
        <v>Time Share</v>
      </c>
      <c r="D2343" t="s">
        <v>12055</v>
      </c>
      <c r="E2343" t="s">
        <v>12056</v>
      </c>
      <c r="F2343" t="str">
        <f t="shared" si="182"/>
        <v>Luis Gerardo M√©ndez</v>
      </c>
      <c r="G2343" t="s">
        <v>12057</v>
      </c>
      <c r="H2343" t="s">
        <v>12058</v>
      </c>
      <c r="I2343" t="str">
        <f t="shared" si="183"/>
        <v>Mexico</v>
      </c>
      <c r="J2343" t="str">
        <f>TRIM(Table1[[#This Row],[Oldest Country]])</f>
        <v>Mexico</v>
      </c>
      <c r="K2343" s="17">
        <v>43434</v>
      </c>
      <c r="L2343" s="17" t="str">
        <f t="shared" si="181"/>
        <v>Fri</v>
      </c>
      <c r="M2343" s="17">
        <v>2018</v>
      </c>
      <c r="N2343" t="s">
        <v>8</v>
      </c>
      <c r="O2343" t="s">
        <v>118</v>
      </c>
      <c r="P2343" t="s">
        <v>26</v>
      </c>
      <c r="Q2343" t="s">
        <v>12059</v>
      </c>
      <c r="R2343" t="str">
        <f t="shared" si="184"/>
        <v>Dramas</v>
      </c>
    </row>
    <row r="2344" spans="1:18" x14ac:dyDescent="0.2">
      <c r="A2344" t="s">
        <v>12061</v>
      </c>
      <c r="B2344" t="s">
        <v>1</v>
      </c>
      <c r="C2344" t="str">
        <f t="shared" si="180"/>
        <v>My Little Pony Friendship Is Magic</v>
      </c>
      <c r="D2344" t="s">
        <v>12062</v>
      </c>
      <c r="E2344" t="s">
        <v>12063</v>
      </c>
      <c r="F2344" t="str">
        <f t="shared" si="182"/>
        <v>Tara Strong</v>
      </c>
      <c r="G2344" t="s">
        <v>12064</v>
      </c>
      <c r="H2344" t="s">
        <v>2</v>
      </c>
      <c r="I2344" t="str">
        <f t="shared" si="183"/>
        <v>United States</v>
      </c>
      <c r="J2344" t="str">
        <f>TRIM(Table1[[#This Row],[Oldest Country]])</f>
        <v>United States</v>
      </c>
      <c r="K2344" s="17">
        <v>43429</v>
      </c>
      <c r="L2344" s="17" t="str">
        <f t="shared" si="181"/>
        <v>Sun</v>
      </c>
      <c r="M2344" s="17">
        <v>2018</v>
      </c>
      <c r="N2344" t="s">
        <v>68</v>
      </c>
      <c r="O2344" t="s">
        <v>5389</v>
      </c>
      <c r="P2344" t="s">
        <v>19</v>
      </c>
      <c r="Q2344" t="s">
        <v>12065</v>
      </c>
      <c r="R2344" t="str">
        <f t="shared" si="184"/>
        <v>Children &amp; Family Movies</v>
      </c>
    </row>
    <row r="2345" spans="1:18" x14ac:dyDescent="0.2">
      <c r="A2345" t="s">
        <v>12066</v>
      </c>
      <c r="B2345" t="s">
        <v>1</v>
      </c>
      <c r="C2345" t="str">
        <f t="shared" si="180"/>
        <v>The Christmas Chronicles</v>
      </c>
      <c r="D2345" t="s">
        <v>12067</v>
      </c>
      <c r="E2345" t="s">
        <v>12068</v>
      </c>
      <c r="F2345" t="str">
        <f t="shared" si="182"/>
        <v>Kurt Russell</v>
      </c>
      <c r="G2345" t="s">
        <v>12069</v>
      </c>
      <c r="H2345" t="s">
        <v>2</v>
      </c>
      <c r="I2345" t="str">
        <f t="shared" si="183"/>
        <v>United States</v>
      </c>
      <c r="J2345" t="str">
        <f>TRIM(Table1[[#This Row],[Oldest Country]])</f>
        <v>United States</v>
      </c>
      <c r="K2345" s="17">
        <v>43426</v>
      </c>
      <c r="L2345" s="17" t="str">
        <f t="shared" si="181"/>
        <v>Thu</v>
      </c>
      <c r="M2345" s="17">
        <v>2018</v>
      </c>
      <c r="N2345" t="s">
        <v>53</v>
      </c>
      <c r="O2345" t="s">
        <v>41</v>
      </c>
      <c r="P2345" t="s">
        <v>54</v>
      </c>
      <c r="Q2345" t="s">
        <v>12070</v>
      </c>
      <c r="R2345" t="str">
        <f t="shared" si="184"/>
        <v>Children &amp; Family Movies</v>
      </c>
    </row>
    <row r="2346" spans="1:18" x14ac:dyDescent="0.2">
      <c r="A2346" t="s">
        <v>12071</v>
      </c>
      <c r="B2346" t="s">
        <v>1</v>
      </c>
      <c r="C2346" t="str">
        <f t="shared" si="180"/>
        <v>The Tribe</v>
      </c>
      <c r="D2346" t="s">
        <v>12072</v>
      </c>
      <c r="E2346" t="s">
        <v>12073</v>
      </c>
      <c r="F2346" t="str">
        <f t="shared" si="182"/>
        <v>Paco Le√≥n</v>
      </c>
      <c r="G2346" t="s">
        <v>12074</v>
      </c>
      <c r="H2346" t="s">
        <v>312</v>
      </c>
      <c r="I2346" t="str">
        <f t="shared" si="183"/>
        <v>Spain</v>
      </c>
      <c r="J2346" t="str">
        <f>TRIM(Table1[[#This Row],[Oldest Country]])</f>
        <v>Spain</v>
      </c>
      <c r="K2346" s="17">
        <v>43425</v>
      </c>
      <c r="L2346" s="17" t="str">
        <f t="shared" si="181"/>
        <v>Wed</v>
      </c>
      <c r="M2346" s="17">
        <v>2018</v>
      </c>
      <c r="N2346" t="s">
        <v>8</v>
      </c>
      <c r="O2346" t="s">
        <v>18</v>
      </c>
      <c r="P2346" t="s">
        <v>66</v>
      </c>
      <c r="Q2346" t="s">
        <v>12075</v>
      </c>
      <c r="R2346" t="str">
        <f t="shared" si="184"/>
        <v>Comedies</v>
      </c>
    </row>
    <row r="2347" spans="1:18" x14ac:dyDescent="0.2">
      <c r="A2347" t="s">
        <v>12076</v>
      </c>
      <c r="B2347" t="s">
        <v>1</v>
      </c>
      <c r="C2347" t="str">
        <f t="shared" si="180"/>
        <v>Puppy Star Christmas</v>
      </c>
      <c r="D2347" t="s">
        <v>12077</v>
      </c>
      <c r="E2347" t="s">
        <v>12078</v>
      </c>
      <c r="F2347" t="str">
        <f t="shared" si="182"/>
        <v>Kaitlyn Maher</v>
      </c>
      <c r="G2347" t="s">
        <v>12079</v>
      </c>
      <c r="H2347" t="s">
        <v>360</v>
      </c>
      <c r="I2347" t="str">
        <f t="shared" si="183"/>
        <v>United States</v>
      </c>
      <c r="J2347" t="str">
        <f>TRIM(Table1[[#This Row],[Oldest Country]])</f>
        <v>United States</v>
      </c>
      <c r="K2347" s="17">
        <v>43424</v>
      </c>
      <c r="L2347" s="17" t="str">
        <f t="shared" si="181"/>
        <v>Tue</v>
      </c>
      <c r="M2347" s="17">
        <v>2018</v>
      </c>
      <c r="N2347" t="s">
        <v>17</v>
      </c>
      <c r="O2347" t="s">
        <v>18</v>
      </c>
      <c r="P2347" t="s">
        <v>54</v>
      </c>
      <c r="Q2347" t="s">
        <v>12080</v>
      </c>
      <c r="R2347" t="str">
        <f t="shared" si="184"/>
        <v>Children &amp; Family Movies</v>
      </c>
    </row>
    <row r="2348" spans="1:18" x14ac:dyDescent="0.2">
      <c r="A2348" t="s">
        <v>12081</v>
      </c>
      <c r="B2348" t="s">
        <v>1</v>
      </c>
      <c r="C2348" t="str">
        <f t="shared" si="180"/>
        <v>Sabrina</v>
      </c>
      <c r="D2348" t="s">
        <v>12082</v>
      </c>
      <c r="E2348" t="s">
        <v>10514</v>
      </c>
      <c r="F2348" t="str">
        <f t="shared" si="182"/>
        <v>Luna Maya</v>
      </c>
      <c r="G2348" t="s">
        <v>12083</v>
      </c>
      <c r="H2348" t="s">
        <v>1308</v>
      </c>
      <c r="I2348" t="str">
        <f t="shared" si="183"/>
        <v>Indonesia</v>
      </c>
      <c r="J2348" t="str">
        <f>TRIM(Table1[[#This Row],[Oldest Country]])</f>
        <v>Indonesia</v>
      </c>
      <c r="K2348" s="17">
        <v>43424</v>
      </c>
      <c r="L2348" s="17" t="str">
        <f t="shared" si="181"/>
        <v>Tue</v>
      </c>
      <c r="M2348" s="17">
        <v>2018</v>
      </c>
      <c r="N2348" t="s">
        <v>8</v>
      </c>
      <c r="O2348" t="s">
        <v>336</v>
      </c>
      <c r="P2348" t="s">
        <v>737</v>
      </c>
      <c r="Q2348" t="s">
        <v>12084</v>
      </c>
      <c r="R2348" t="str">
        <f t="shared" si="184"/>
        <v>Horror Movies</v>
      </c>
    </row>
    <row r="2349" spans="1:18" x14ac:dyDescent="0.2">
      <c r="A2349" t="s">
        <v>12085</v>
      </c>
      <c r="B2349" t="s">
        <v>1</v>
      </c>
      <c r="C2349" t="str">
        <f t="shared" si="180"/>
        <v>Target</v>
      </c>
      <c r="D2349" t="s">
        <v>12086</v>
      </c>
      <c r="E2349" t="s">
        <v>12087</v>
      </c>
      <c r="F2349" t="str">
        <f t="shared" si="182"/>
        <v>Raditya Dika</v>
      </c>
      <c r="G2349" t="s">
        <v>12088</v>
      </c>
      <c r="H2349" t="s">
        <v>1308</v>
      </c>
      <c r="I2349" t="str">
        <f t="shared" si="183"/>
        <v>Indonesia</v>
      </c>
      <c r="J2349" t="str">
        <f>TRIM(Table1[[#This Row],[Oldest Country]])</f>
        <v>Indonesia</v>
      </c>
      <c r="K2349" s="17">
        <v>43424</v>
      </c>
      <c r="L2349" s="17" t="str">
        <f t="shared" si="181"/>
        <v>Tue</v>
      </c>
      <c r="M2349" s="17">
        <v>2018</v>
      </c>
      <c r="N2349" t="s">
        <v>33</v>
      </c>
      <c r="O2349" t="s">
        <v>18</v>
      </c>
      <c r="P2349" t="s">
        <v>2941</v>
      </c>
      <c r="Q2349" t="s">
        <v>12089</v>
      </c>
      <c r="R2349" t="str">
        <f t="shared" si="184"/>
        <v>Comedies</v>
      </c>
    </row>
    <row r="2350" spans="1:18" x14ac:dyDescent="0.2">
      <c r="A2350" t="s">
        <v>12090</v>
      </c>
      <c r="B2350" t="s">
        <v>1</v>
      </c>
      <c r="C2350" t="str">
        <f t="shared" si="180"/>
        <v>Trevor Noah</v>
      </c>
      <c r="D2350" t="s">
        <v>12091</v>
      </c>
      <c r="E2350" t="s">
        <v>12092</v>
      </c>
      <c r="F2350" t="str">
        <f t="shared" si="182"/>
        <v>Trevor Noah</v>
      </c>
      <c r="G2350" t="s">
        <v>12093</v>
      </c>
      <c r="H2350" t="s">
        <v>2</v>
      </c>
      <c r="I2350" t="str">
        <f t="shared" si="183"/>
        <v>United States</v>
      </c>
      <c r="J2350" t="str">
        <f>TRIM(Table1[[#This Row],[Oldest Country]])</f>
        <v>United States</v>
      </c>
      <c r="K2350" s="17">
        <v>43424</v>
      </c>
      <c r="L2350" s="17" t="str">
        <f t="shared" si="181"/>
        <v>Tue</v>
      </c>
      <c r="M2350" s="17">
        <v>2018</v>
      </c>
      <c r="N2350" t="s">
        <v>8</v>
      </c>
      <c r="O2350" t="s">
        <v>850</v>
      </c>
      <c r="P2350" t="s">
        <v>851</v>
      </c>
      <c r="Q2350" t="s">
        <v>12094</v>
      </c>
      <c r="R2350" t="str">
        <f t="shared" si="184"/>
        <v>Stand-Up Comedy</v>
      </c>
    </row>
    <row r="2351" spans="1:18" x14ac:dyDescent="0.2">
      <c r="A2351" t="s">
        <v>12095</v>
      </c>
      <c r="B2351" t="s">
        <v>1</v>
      </c>
      <c r="C2351" t="str">
        <f t="shared" si="180"/>
        <v>The Pixar Story</v>
      </c>
      <c r="D2351" t="s">
        <v>12096</v>
      </c>
      <c r="E2351" t="s">
        <v>9771</v>
      </c>
      <c r="F2351" t="str">
        <f t="shared" si="182"/>
        <v>Stacy Keach</v>
      </c>
      <c r="G2351" t="s">
        <v>12097</v>
      </c>
      <c r="H2351" t="s">
        <v>2</v>
      </c>
      <c r="I2351" t="str">
        <f t="shared" si="183"/>
        <v>United States</v>
      </c>
      <c r="J2351" t="str">
        <f>TRIM(Table1[[#This Row],[Oldest Country]])</f>
        <v>United States</v>
      </c>
      <c r="K2351" s="17">
        <v>43422</v>
      </c>
      <c r="L2351" s="17" t="str">
        <f t="shared" si="181"/>
        <v>Sun</v>
      </c>
      <c r="M2351" s="17">
        <v>2007</v>
      </c>
      <c r="N2351" t="s">
        <v>309</v>
      </c>
      <c r="O2351" t="s">
        <v>572</v>
      </c>
      <c r="P2351" t="s">
        <v>5</v>
      </c>
      <c r="Q2351" t="s">
        <v>12098</v>
      </c>
      <c r="R2351" t="str">
        <f t="shared" si="184"/>
        <v>Documentaries</v>
      </c>
    </row>
    <row r="2352" spans="1:18" x14ac:dyDescent="0.2">
      <c r="A2352" t="s">
        <v>12099</v>
      </c>
      <c r="B2352" t="s">
        <v>1</v>
      </c>
      <c r="C2352" t="str">
        <f t="shared" si="180"/>
        <v>Cam</v>
      </c>
      <c r="D2352" t="s">
        <v>12100</v>
      </c>
      <c r="E2352" t="s">
        <v>12101</v>
      </c>
      <c r="F2352" t="str">
        <f t="shared" si="182"/>
        <v>Madeline Brewer</v>
      </c>
      <c r="G2352" t="s">
        <v>12102</v>
      </c>
      <c r="H2352" t="s">
        <v>2</v>
      </c>
      <c r="I2352" t="str">
        <f t="shared" si="183"/>
        <v>United States</v>
      </c>
      <c r="J2352" t="str">
        <f>TRIM(Table1[[#This Row],[Oldest Country]])</f>
        <v>United States</v>
      </c>
      <c r="K2352" s="17">
        <v>43420</v>
      </c>
      <c r="L2352" s="17" t="str">
        <f t="shared" si="181"/>
        <v>Fri</v>
      </c>
      <c r="M2352" s="17">
        <v>2018</v>
      </c>
      <c r="N2352" t="s">
        <v>8</v>
      </c>
      <c r="O2352" t="s">
        <v>211</v>
      </c>
      <c r="P2352" t="s">
        <v>9683</v>
      </c>
      <c r="Q2352" t="s">
        <v>12103</v>
      </c>
      <c r="R2352" t="str">
        <f t="shared" si="184"/>
        <v>Horror Movies</v>
      </c>
    </row>
    <row r="2353" spans="1:18" x14ac:dyDescent="0.2">
      <c r="A2353" t="s">
        <v>12104</v>
      </c>
      <c r="B2353" t="s">
        <v>1</v>
      </c>
      <c r="C2353" t="str">
        <f t="shared" si="180"/>
        <v>Nothing to Hide</v>
      </c>
      <c r="D2353" t="s">
        <v>12105</v>
      </c>
      <c r="E2353" t="s">
        <v>12106</v>
      </c>
      <c r="F2353" t="str">
        <f t="shared" si="182"/>
        <v>B√©r√©nice Bejo</v>
      </c>
      <c r="G2353" t="s">
        <v>12107</v>
      </c>
      <c r="H2353" t="s">
        <v>1393</v>
      </c>
      <c r="I2353" t="str">
        <f t="shared" si="183"/>
        <v>France</v>
      </c>
      <c r="J2353" t="str">
        <f>TRIM(Table1[[#This Row],[Oldest Country]])</f>
        <v>France</v>
      </c>
      <c r="K2353" s="17">
        <v>43420</v>
      </c>
      <c r="L2353" s="17" t="str">
        <f t="shared" si="181"/>
        <v>Fri</v>
      </c>
      <c r="M2353" s="17">
        <v>2018</v>
      </c>
      <c r="N2353" t="s">
        <v>8</v>
      </c>
      <c r="O2353" t="s">
        <v>60</v>
      </c>
      <c r="P2353" t="s">
        <v>250</v>
      </c>
      <c r="Q2353" t="s">
        <v>12108</v>
      </c>
      <c r="R2353" t="str">
        <f t="shared" si="184"/>
        <v>Comedies</v>
      </c>
    </row>
    <row r="2354" spans="1:18" x14ac:dyDescent="0.2">
      <c r="A2354" t="s">
        <v>12109</v>
      </c>
      <c r="B2354" t="s">
        <v>1</v>
      </c>
      <c r="C2354" t="str">
        <f t="shared" si="180"/>
        <v>The Ballad of Buster Scruggs</v>
      </c>
      <c r="D2354" t="s">
        <v>12110</v>
      </c>
      <c r="E2354" t="s">
        <v>12111</v>
      </c>
      <c r="F2354" t="str">
        <f t="shared" si="182"/>
        <v>Liam Neeson</v>
      </c>
      <c r="G2354" t="s">
        <v>12112</v>
      </c>
      <c r="H2354" t="s">
        <v>2</v>
      </c>
      <c r="I2354" t="str">
        <f t="shared" si="183"/>
        <v>United States</v>
      </c>
      <c r="J2354" t="str">
        <f>TRIM(Table1[[#This Row],[Oldest Country]])</f>
        <v>United States</v>
      </c>
      <c r="K2354" s="17">
        <v>43420</v>
      </c>
      <c r="L2354" s="17" t="str">
        <f t="shared" si="181"/>
        <v>Fri</v>
      </c>
      <c r="M2354" s="17">
        <v>2018</v>
      </c>
      <c r="N2354" t="s">
        <v>154</v>
      </c>
      <c r="O2354" t="s">
        <v>726</v>
      </c>
      <c r="P2354" t="s">
        <v>42</v>
      </c>
      <c r="Q2354" t="s">
        <v>12113</v>
      </c>
      <c r="R2354" t="str">
        <f t="shared" si="184"/>
        <v>Comedies</v>
      </c>
    </row>
    <row r="2355" spans="1:18" x14ac:dyDescent="0.2">
      <c r="A2355" t="s">
        <v>12114</v>
      </c>
      <c r="B2355" t="s">
        <v>1</v>
      </c>
      <c r="C2355" t="str">
        <f t="shared" si="180"/>
        <v>Aalorukkam</v>
      </c>
      <c r="D2355" t="s">
        <v>12115</v>
      </c>
      <c r="E2355" t="s">
        <v>12116</v>
      </c>
      <c r="F2355" t="str">
        <f t="shared" si="182"/>
        <v>Indrans</v>
      </c>
      <c r="G2355" t="s">
        <v>12117</v>
      </c>
      <c r="H2355" t="s">
        <v>14</v>
      </c>
      <c r="I2355" t="str">
        <f t="shared" si="183"/>
        <v>India</v>
      </c>
      <c r="J2355" t="str">
        <f>TRIM(Table1[[#This Row],[Oldest Country]])</f>
        <v>India</v>
      </c>
      <c r="K2355" s="17">
        <v>43419</v>
      </c>
      <c r="L2355" s="17" t="str">
        <f t="shared" si="181"/>
        <v>Thu</v>
      </c>
      <c r="M2355" s="17">
        <v>2018</v>
      </c>
      <c r="N2355" t="s">
        <v>53</v>
      </c>
      <c r="O2355" t="s">
        <v>163</v>
      </c>
      <c r="P2355" t="s">
        <v>26</v>
      </c>
      <c r="Q2355" t="s">
        <v>12118</v>
      </c>
      <c r="R2355" t="str">
        <f t="shared" si="184"/>
        <v>Dramas</v>
      </c>
    </row>
    <row r="2356" spans="1:18" x14ac:dyDescent="0.2">
      <c r="A2356" t="s">
        <v>12119</v>
      </c>
      <c r="B2356" t="s">
        <v>1</v>
      </c>
      <c r="C2356" t="str">
        <f t="shared" si="180"/>
        <v>Christmas Wedding Planner</v>
      </c>
      <c r="D2356" t="s">
        <v>12120</v>
      </c>
      <c r="E2356" t="s">
        <v>4779</v>
      </c>
      <c r="F2356" t="str">
        <f t="shared" si="182"/>
        <v>Stephen Huszar</v>
      </c>
      <c r="G2356" t="s">
        <v>12121</v>
      </c>
      <c r="H2356" t="s">
        <v>508</v>
      </c>
      <c r="I2356" t="str">
        <f t="shared" si="183"/>
        <v>Canada</v>
      </c>
      <c r="J2356" t="str">
        <f>TRIM(Table1[[#This Row],[Oldest Country]])</f>
        <v>Canada</v>
      </c>
      <c r="K2356" s="17">
        <v>43419</v>
      </c>
      <c r="L2356" s="17" t="str">
        <f t="shared" si="181"/>
        <v>Thu</v>
      </c>
      <c r="M2356" s="17">
        <v>2017</v>
      </c>
      <c r="N2356" t="s">
        <v>17</v>
      </c>
      <c r="O2356" t="s">
        <v>536</v>
      </c>
      <c r="P2356" t="s">
        <v>75</v>
      </c>
      <c r="Q2356" t="s">
        <v>12122</v>
      </c>
      <c r="R2356" t="str">
        <f t="shared" si="184"/>
        <v>Comedies</v>
      </c>
    </row>
    <row r="2357" spans="1:18" x14ac:dyDescent="0.2">
      <c r="A2357" t="s">
        <v>12123</v>
      </c>
      <c r="B2357" t="s">
        <v>1</v>
      </c>
      <c r="C2357" t="str">
        <f t="shared" si="180"/>
        <v>Halkaa</v>
      </c>
      <c r="D2357" t="s">
        <v>12124</v>
      </c>
      <c r="E2357" t="s">
        <v>12125</v>
      </c>
      <c r="F2357" t="str">
        <f t="shared" si="182"/>
        <v>Tathastu</v>
      </c>
      <c r="G2357" t="s">
        <v>12126</v>
      </c>
      <c r="H2357" t="s">
        <v>14</v>
      </c>
      <c r="I2357" t="str">
        <f t="shared" si="183"/>
        <v>India</v>
      </c>
      <c r="J2357" t="str">
        <f>TRIM(Table1[[#This Row],[Oldest Country]])</f>
        <v>India</v>
      </c>
      <c r="K2357" s="17">
        <v>43419</v>
      </c>
      <c r="L2357" s="17" t="str">
        <f t="shared" si="181"/>
        <v>Thu</v>
      </c>
      <c r="M2357" s="17">
        <v>2018</v>
      </c>
      <c r="N2357" t="s">
        <v>33</v>
      </c>
      <c r="O2357" t="s">
        <v>102</v>
      </c>
      <c r="P2357" t="s">
        <v>337</v>
      </c>
      <c r="Q2357" t="s">
        <v>12127</v>
      </c>
      <c r="R2357" t="str">
        <f t="shared" si="184"/>
        <v>Comedies</v>
      </c>
    </row>
    <row r="2358" spans="1:18" x14ac:dyDescent="0.2">
      <c r="A2358" t="s">
        <v>12128</v>
      </c>
      <c r="B2358" t="s">
        <v>1</v>
      </c>
      <c r="C2358" t="str">
        <f t="shared" si="180"/>
        <v>May the Devil Take You</v>
      </c>
      <c r="D2358" t="s">
        <v>12129</v>
      </c>
      <c r="E2358" t="s">
        <v>12130</v>
      </c>
      <c r="F2358" t="str">
        <f t="shared" si="182"/>
        <v>Chelsea Islan</v>
      </c>
      <c r="G2358" t="s">
        <v>12131</v>
      </c>
      <c r="H2358" t="s">
        <v>1308</v>
      </c>
      <c r="I2358" t="str">
        <f t="shared" si="183"/>
        <v>Indonesia</v>
      </c>
      <c r="J2358" t="str">
        <f>TRIM(Table1[[#This Row],[Oldest Country]])</f>
        <v>Indonesia</v>
      </c>
      <c r="K2358" s="17">
        <v>43419</v>
      </c>
      <c r="L2358" s="17" t="str">
        <f t="shared" si="181"/>
        <v>Thu</v>
      </c>
      <c r="M2358" s="17">
        <v>2018</v>
      </c>
      <c r="N2358" t="s">
        <v>8</v>
      </c>
      <c r="O2358" t="s">
        <v>102</v>
      </c>
      <c r="P2358" t="s">
        <v>737</v>
      </c>
      <c r="Q2358" t="s">
        <v>12132</v>
      </c>
      <c r="R2358" t="str">
        <f t="shared" si="184"/>
        <v>Horror Movies</v>
      </c>
    </row>
    <row r="2359" spans="1:18" x14ac:dyDescent="0.2">
      <c r="A2359" t="s">
        <v>12133</v>
      </c>
      <c r="B2359" t="s">
        <v>1</v>
      </c>
      <c r="C2359" t="str">
        <f t="shared" si="180"/>
        <v>Odu Raja Odu</v>
      </c>
      <c r="D2359" t="s">
        <v>12134</v>
      </c>
      <c r="E2359" t="s">
        <v>12135</v>
      </c>
      <c r="F2359" t="str">
        <f t="shared" si="182"/>
        <v>Guru Somasundaram</v>
      </c>
      <c r="G2359" t="s">
        <v>12136</v>
      </c>
      <c r="H2359" t="s">
        <v>14</v>
      </c>
      <c r="I2359" t="str">
        <f t="shared" si="183"/>
        <v>India</v>
      </c>
      <c r="J2359" t="str">
        <f>TRIM(Table1[[#This Row],[Oldest Country]])</f>
        <v>India</v>
      </c>
      <c r="K2359" s="17">
        <v>43419</v>
      </c>
      <c r="L2359" s="17" t="str">
        <f t="shared" si="181"/>
        <v>Thu</v>
      </c>
      <c r="M2359" s="17">
        <v>2018</v>
      </c>
      <c r="N2359" t="s">
        <v>33</v>
      </c>
      <c r="O2359" t="s">
        <v>384</v>
      </c>
      <c r="P2359" t="s">
        <v>2326</v>
      </c>
      <c r="Q2359" t="s">
        <v>12137</v>
      </c>
      <c r="R2359" t="str">
        <f t="shared" si="184"/>
        <v>Comedies</v>
      </c>
    </row>
    <row r="2360" spans="1:18" x14ac:dyDescent="0.2">
      <c r="A2360" t="s">
        <v>12138</v>
      </c>
      <c r="B2360" t="s">
        <v>1</v>
      </c>
      <c r="C2360" t="str">
        <f t="shared" si="180"/>
        <v>Savita Damodar Paranjpe</v>
      </c>
      <c r="D2360" t="s">
        <v>12139</v>
      </c>
      <c r="E2360" t="s">
        <v>12140</v>
      </c>
      <c r="F2360" t="str">
        <f t="shared" si="182"/>
        <v>Subodh Bhave</v>
      </c>
      <c r="G2360" t="s">
        <v>12141</v>
      </c>
      <c r="H2360" t="s">
        <v>14</v>
      </c>
      <c r="I2360" t="str">
        <f t="shared" si="183"/>
        <v>India</v>
      </c>
      <c r="J2360" t="str">
        <f>TRIM(Table1[[#This Row],[Oldest Country]])</f>
        <v>India</v>
      </c>
      <c r="K2360" s="17">
        <v>43419</v>
      </c>
      <c r="L2360" s="17" t="str">
        <f t="shared" si="181"/>
        <v>Thu</v>
      </c>
      <c r="M2360" s="17">
        <v>2018</v>
      </c>
      <c r="N2360" t="s">
        <v>33</v>
      </c>
      <c r="O2360" t="s">
        <v>315</v>
      </c>
      <c r="P2360" t="s">
        <v>737</v>
      </c>
      <c r="Q2360" t="s">
        <v>12142</v>
      </c>
      <c r="R2360" t="str">
        <f t="shared" si="184"/>
        <v>Horror Movies</v>
      </c>
    </row>
    <row r="2361" spans="1:18" x14ac:dyDescent="0.2">
      <c r="A2361" t="s">
        <v>12143</v>
      </c>
      <c r="B2361" t="s">
        <v>1</v>
      </c>
      <c r="C2361" t="str">
        <f t="shared" si="180"/>
        <v>The Giant</v>
      </c>
      <c r="D2361" t="s">
        <v>12144</v>
      </c>
      <c r="E2361" t="s">
        <v>12145</v>
      </c>
      <c r="F2361" t="str">
        <f t="shared" si="182"/>
        <v>Joseba Usabiaga</v>
      </c>
      <c r="G2361" t="s">
        <v>12146</v>
      </c>
      <c r="H2361" t="s">
        <v>312</v>
      </c>
      <c r="I2361" t="str">
        <f t="shared" si="183"/>
        <v>Spain</v>
      </c>
      <c r="J2361" t="str">
        <f>TRIM(Table1[[#This Row],[Oldest Country]])</f>
        <v>Spain</v>
      </c>
      <c r="K2361" s="17">
        <v>43419</v>
      </c>
      <c r="L2361" s="17" t="str">
        <f t="shared" si="181"/>
        <v>Thu</v>
      </c>
      <c r="M2361" s="17">
        <v>2017</v>
      </c>
      <c r="N2361" t="s">
        <v>33</v>
      </c>
      <c r="O2361" t="s">
        <v>155</v>
      </c>
      <c r="P2361" t="s">
        <v>50</v>
      </c>
      <c r="Q2361" t="s">
        <v>12147</v>
      </c>
      <c r="R2361" t="str">
        <f t="shared" si="184"/>
        <v>Dramas</v>
      </c>
    </row>
    <row r="2362" spans="1:18" x14ac:dyDescent="0.2">
      <c r="A2362" t="s">
        <v>12148</v>
      </c>
      <c r="B2362" t="s">
        <v>1</v>
      </c>
      <c r="C2362" t="str">
        <f t="shared" si="180"/>
        <v>BuyBust</v>
      </c>
      <c r="D2362" t="s">
        <v>12149</v>
      </c>
      <c r="E2362" t="s">
        <v>12150</v>
      </c>
      <c r="F2362" t="str">
        <f t="shared" si="182"/>
        <v>Anne Curtis</v>
      </c>
      <c r="G2362" t="s">
        <v>12151</v>
      </c>
      <c r="H2362" t="s">
        <v>1823</v>
      </c>
      <c r="I2362" t="str">
        <f t="shared" si="183"/>
        <v>Philippines</v>
      </c>
      <c r="J2362" t="str">
        <f>TRIM(Table1[[#This Row],[Oldest Country]])</f>
        <v>Philippines</v>
      </c>
      <c r="K2362" s="17">
        <v>43417</v>
      </c>
      <c r="L2362" s="17" t="str">
        <f t="shared" si="181"/>
        <v>Tue</v>
      </c>
      <c r="M2362" s="17">
        <v>2018</v>
      </c>
      <c r="N2362" t="s">
        <v>8</v>
      </c>
      <c r="O2362" t="s">
        <v>303</v>
      </c>
      <c r="P2362" t="s">
        <v>483</v>
      </c>
      <c r="Q2362" t="s">
        <v>12152</v>
      </c>
      <c r="R2362" t="str">
        <f t="shared" si="184"/>
        <v>Action &amp; Adventure</v>
      </c>
    </row>
    <row r="2363" spans="1:18" x14ac:dyDescent="0.2">
      <c r="A2363" t="s">
        <v>12154</v>
      </c>
      <c r="B2363" t="s">
        <v>1</v>
      </c>
      <c r="C2363" t="str">
        <f t="shared" si="180"/>
        <v>All's Well, End's Well (2009)</v>
      </c>
      <c r="D2363" t="s">
        <v>12155</v>
      </c>
      <c r="E2363" t="s">
        <v>12156</v>
      </c>
      <c r="F2363" t="str">
        <f t="shared" si="182"/>
        <v>Louis Koo</v>
      </c>
      <c r="G2363" t="s">
        <v>12157</v>
      </c>
      <c r="H2363" t="s">
        <v>519</v>
      </c>
      <c r="I2363" t="str">
        <f t="shared" si="183"/>
        <v>Hong Kong</v>
      </c>
      <c r="J2363" t="str">
        <f>TRIM(Table1[[#This Row],[Oldest Country]])</f>
        <v>Hong Kong</v>
      </c>
      <c r="K2363" s="17">
        <v>43413</v>
      </c>
      <c r="L2363" s="17" t="str">
        <f t="shared" si="181"/>
        <v>Fri</v>
      </c>
      <c r="M2363" s="17">
        <v>2009</v>
      </c>
      <c r="N2363" t="s">
        <v>33</v>
      </c>
      <c r="O2363" t="s">
        <v>173</v>
      </c>
      <c r="P2363" t="s">
        <v>75</v>
      </c>
      <c r="Q2363" t="s">
        <v>12158</v>
      </c>
      <c r="R2363" t="str">
        <f t="shared" si="184"/>
        <v>Comedies</v>
      </c>
    </row>
    <row r="2364" spans="1:18" x14ac:dyDescent="0.2">
      <c r="A2364" t="s">
        <v>12159</v>
      </c>
      <c r="B2364" t="s">
        <v>1</v>
      </c>
      <c r="C2364" t="str">
        <f t="shared" si="180"/>
        <v>Lommbock</v>
      </c>
      <c r="D2364" t="s">
        <v>12160</v>
      </c>
      <c r="E2364" t="s">
        <v>12161</v>
      </c>
      <c r="F2364" t="str">
        <f t="shared" si="182"/>
        <v>Lucas Gregorowicz</v>
      </c>
      <c r="G2364" t="s">
        <v>12162</v>
      </c>
      <c r="H2364" t="s">
        <v>1188</v>
      </c>
      <c r="I2364" t="str">
        <f t="shared" si="183"/>
        <v>Germany</v>
      </c>
      <c r="J2364" t="str">
        <f>TRIM(Table1[[#This Row],[Oldest Country]])</f>
        <v>Germany</v>
      </c>
      <c r="K2364" s="17">
        <v>43413</v>
      </c>
      <c r="L2364" s="17" t="str">
        <f t="shared" si="181"/>
        <v>Fri</v>
      </c>
      <c r="M2364" s="17">
        <v>2017</v>
      </c>
      <c r="N2364" t="s">
        <v>8</v>
      </c>
      <c r="O2364" t="s">
        <v>100</v>
      </c>
      <c r="P2364" t="s">
        <v>66</v>
      </c>
      <c r="Q2364" t="s">
        <v>12163</v>
      </c>
      <c r="R2364" t="str">
        <f t="shared" si="184"/>
        <v>Comedies</v>
      </c>
    </row>
    <row r="2365" spans="1:18" x14ac:dyDescent="0.2">
      <c r="A2365" t="s">
        <v>12164</v>
      </c>
      <c r="B2365" t="s">
        <v>1</v>
      </c>
      <c r="C2365" t="str">
        <f t="shared" si="180"/>
        <v>Outlaw King</v>
      </c>
      <c r="D2365" t="s">
        <v>12165</v>
      </c>
      <c r="E2365" t="s">
        <v>12166</v>
      </c>
      <c r="F2365" t="str">
        <f t="shared" si="182"/>
        <v>Chris Pine</v>
      </c>
      <c r="G2365" t="s">
        <v>12167</v>
      </c>
      <c r="H2365" t="s">
        <v>283</v>
      </c>
      <c r="I2365" t="str">
        <f t="shared" si="183"/>
        <v>United Kingdom</v>
      </c>
      <c r="J2365" t="str">
        <f>TRIM(Table1[[#This Row],[Oldest Country]])</f>
        <v>United Kingdom</v>
      </c>
      <c r="K2365" s="17">
        <v>43413</v>
      </c>
      <c r="L2365" s="17" t="str">
        <f t="shared" si="181"/>
        <v>Fri</v>
      </c>
      <c r="M2365" s="17">
        <v>2018</v>
      </c>
      <c r="N2365" t="s">
        <v>154</v>
      </c>
      <c r="O2365" t="s">
        <v>163</v>
      </c>
      <c r="P2365" t="s">
        <v>119</v>
      </c>
      <c r="Q2365" t="s">
        <v>12168</v>
      </c>
      <c r="R2365" t="str">
        <f t="shared" si="184"/>
        <v>Action &amp; Adventure</v>
      </c>
    </row>
    <row r="2366" spans="1:18" x14ac:dyDescent="0.2">
      <c r="A2366" t="s">
        <v>12169</v>
      </c>
      <c r="B2366" t="s">
        <v>1</v>
      </c>
      <c r="C2366" t="str">
        <f t="shared" si="180"/>
        <v>Bucket List</v>
      </c>
      <c r="D2366" t="s">
        <v>12170</v>
      </c>
      <c r="E2366" t="s">
        <v>12171</v>
      </c>
      <c r="F2366" t="str">
        <f t="shared" si="182"/>
        <v>Madhuri Dixit</v>
      </c>
      <c r="G2366" t="s">
        <v>12172</v>
      </c>
      <c r="H2366" t="s">
        <v>14</v>
      </c>
      <c r="I2366" t="str">
        <f t="shared" si="183"/>
        <v>India</v>
      </c>
      <c r="J2366" t="str">
        <f>TRIM(Table1[[#This Row],[Oldest Country]])</f>
        <v>India</v>
      </c>
      <c r="K2366" s="17">
        <v>43409</v>
      </c>
      <c r="L2366" s="17" t="str">
        <f t="shared" si="181"/>
        <v>Mon</v>
      </c>
      <c r="M2366" s="17">
        <v>2018</v>
      </c>
      <c r="N2366" t="s">
        <v>33</v>
      </c>
      <c r="O2366" t="s">
        <v>635</v>
      </c>
      <c r="P2366" t="s">
        <v>50</v>
      </c>
      <c r="Q2366" t="s">
        <v>12173</v>
      </c>
      <c r="R2366" t="str">
        <f t="shared" si="184"/>
        <v>Dramas</v>
      </c>
    </row>
    <row r="2367" spans="1:18" x14ac:dyDescent="0.2">
      <c r="A2367" t="s">
        <v>12174</v>
      </c>
      <c r="B2367" t="s">
        <v>1</v>
      </c>
      <c r="C2367" t="str">
        <f t="shared" si="180"/>
        <v>Ana e Vit√≥ria</v>
      </c>
      <c r="D2367" t="s">
        <v>12175</v>
      </c>
      <c r="E2367" t="s">
        <v>12176</v>
      </c>
      <c r="F2367" t="str">
        <f t="shared" si="182"/>
        <v>Ana Caetano</v>
      </c>
      <c r="G2367" t="s">
        <v>12177</v>
      </c>
      <c r="H2367" t="s">
        <v>929</v>
      </c>
      <c r="I2367" t="str">
        <f t="shared" si="183"/>
        <v>Brazil</v>
      </c>
      <c r="J2367" t="str">
        <f>TRIM(Table1[[#This Row],[Oldest Country]])</f>
        <v>Brazil</v>
      </c>
      <c r="K2367" s="17">
        <v>43406</v>
      </c>
      <c r="L2367" s="17" t="str">
        <f t="shared" si="181"/>
        <v>Fri</v>
      </c>
      <c r="M2367" s="17">
        <v>2018</v>
      </c>
      <c r="N2367" t="s">
        <v>8</v>
      </c>
      <c r="O2367" t="s">
        <v>133</v>
      </c>
      <c r="P2367" t="s">
        <v>3842</v>
      </c>
      <c r="Q2367" t="s">
        <v>12178</v>
      </c>
      <c r="R2367" t="str">
        <f t="shared" si="184"/>
        <v>Comedies</v>
      </c>
    </row>
    <row r="2368" spans="1:18" x14ac:dyDescent="0.2">
      <c r="A2368" t="s">
        <v>12179</v>
      </c>
      <c r="B2368" t="s">
        <v>1</v>
      </c>
      <c r="C2368" t="str">
        <f t="shared" si="180"/>
        <v>The Holiday Calendar</v>
      </c>
      <c r="D2368" t="s">
        <v>12180</v>
      </c>
      <c r="E2368" t="s">
        <v>12181</v>
      </c>
      <c r="F2368" t="str">
        <f t="shared" si="182"/>
        <v>Kat Graham</v>
      </c>
      <c r="G2368" t="s">
        <v>12182</v>
      </c>
      <c r="H2368" t="s">
        <v>2</v>
      </c>
      <c r="I2368" t="str">
        <f t="shared" si="183"/>
        <v>United States</v>
      </c>
      <c r="J2368" t="str">
        <f>TRIM(Table1[[#This Row],[Oldest Country]])</f>
        <v>United States</v>
      </c>
      <c r="K2368" s="17">
        <v>43406</v>
      </c>
      <c r="L2368" s="17" t="str">
        <f t="shared" si="181"/>
        <v>Fri</v>
      </c>
      <c r="M2368" s="17">
        <v>2018</v>
      </c>
      <c r="N2368" t="s">
        <v>234</v>
      </c>
      <c r="O2368" t="s">
        <v>211</v>
      </c>
      <c r="P2368" t="s">
        <v>330</v>
      </c>
      <c r="Q2368" t="s">
        <v>12183</v>
      </c>
      <c r="R2368" t="str">
        <f t="shared" si="184"/>
        <v>Dramas</v>
      </c>
    </row>
    <row r="2369" spans="1:18" x14ac:dyDescent="0.2">
      <c r="A2369" t="s">
        <v>12184</v>
      </c>
      <c r="B2369" t="s">
        <v>1</v>
      </c>
      <c r="C2369" t="str">
        <f t="shared" si="180"/>
        <v>The Other Side of the Wind</v>
      </c>
      <c r="D2369" t="s">
        <v>12185</v>
      </c>
      <c r="E2369" t="s">
        <v>12186</v>
      </c>
      <c r="F2369" t="str">
        <f t="shared" si="182"/>
        <v>John Huston</v>
      </c>
      <c r="G2369" t="s">
        <v>12187</v>
      </c>
      <c r="H2369" t="s">
        <v>12188</v>
      </c>
      <c r="I2369" t="str">
        <f t="shared" si="183"/>
        <v>France</v>
      </c>
      <c r="J2369" t="str">
        <f>TRIM(Table1[[#This Row],[Oldest Country]])</f>
        <v>France</v>
      </c>
      <c r="K2369" s="17">
        <v>43406</v>
      </c>
      <c r="L2369" s="17" t="str">
        <f t="shared" si="181"/>
        <v>Fri</v>
      </c>
      <c r="M2369" s="17">
        <v>2018</v>
      </c>
      <c r="N2369" t="s">
        <v>154</v>
      </c>
      <c r="O2369" t="s">
        <v>163</v>
      </c>
      <c r="P2369" t="s">
        <v>822</v>
      </c>
      <c r="Q2369" t="s">
        <v>12189</v>
      </c>
      <c r="R2369" t="str">
        <f t="shared" si="184"/>
        <v>Classic Movies</v>
      </c>
    </row>
    <row r="2370" spans="1:18" x14ac:dyDescent="0.2">
      <c r="A2370" t="s">
        <v>12190</v>
      </c>
      <c r="B2370" t="s">
        <v>1</v>
      </c>
      <c r="C2370" t="str">
        <f t="shared" ref="C2370:C2433" si="185">IFERROR(LEFT(D2370, FIND(":", D2370)-1), D2370)</f>
        <v>They‚Äôll Love Me When I‚Äôm Dead</v>
      </c>
      <c r="D2370" t="s">
        <v>12191</v>
      </c>
      <c r="E2370" t="s">
        <v>12192</v>
      </c>
      <c r="F2370" t="str">
        <f t="shared" si="182"/>
        <v>Orson Welles</v>
      </c>
      <c r="G2370" t="s">
        <v>12193</v>
      </c>
      <c r="H2370" t="s">
        <v>2</v>
      </c>
      <c r="I2370" t="str">
        <f t="shared" si="183"/>
        <v>United States</v>
      </c>
      <c r="J2370" t="str">
        <f>TRIM(Table1[[#This Row],[Oldest Country]])</f>
        <v>United States</v>
      </c>
      <c r="K2370" s="17">
        <v>43406</v>
      </c>
      <c r="L2370" s="17" t="str">
        <f t="shared" ref="L2370:L2433" si="186">TEXT(K:K, "DDD")</f>
        <v>Fri</v>
      </c>
      <c r="M2370" s="17">
        <v>2018</v>
      </c>
      <c r="N2370" t="s">
        <v>8</v>
      </c>
      <c r="O2370" t="s">
        <v>140</v>
      </c>
      <c r="P2370" t="s">
        <v>5</v>
      </c>
      <c r="Q2370" t="s">
        <v>12194</v>
      </c>
      <c r="R2370" t="str">
        <f t="shared" si="184"/>
        <v>Documentaries</v>
      </c>
    </row>
    <row r="2371" spans="1:18" x14ac:dyDescent="0.2">
      <c r="A2371" t="s">
        <v>12195</v>
      </c>
      <c r="B2371" t="s">
        <v>1</v>
      </c>
      <c r="C2371" t="str">
        <f t="shared" si="185"/>
        <v>Aagey Se Right</v>
      </c>
      <c r="D2371" t="s">
        <v>12196</v>
      </c>
      <c r="E2371" t="s">
        <v>12197</v>
      </c>
      <c r="F2371" t="str">
        <f t="shared" ref="F2371:F2434" si="187">IFERROR(LEFT(G2371, FIND(",",G2371)-1),G2371)</f>
        <v>Shreyas Talpade</v>
      </c>
      <c r="G2371" t="s">
        <v>12198</v>
      </c>
      <c r="H2371" t="s">
        <v>14</v>
      </c>
      <c r="I2371" t="str">
        <f t="shared" ref="I2371:I2434" si="188">IFERROR(LEFT(H2371, FIND(",", H2371) -1), H2371)</f>
        <v>India</v>
      </c>
      <c r="J2371" t="str">
        <f>TRIM(Table1[[#This Row],[Oldest Country]])</f>
        <v>India</v>
      </c>
      <c r="K2371" s="17">
        <v>43405</v>
      </c>
      <c r="L2371" s="17" t="str">
        <f t="shared" si="186"/>
        <v>Thu</v>
      </c>
      <c r="M2371" s="17">
        <v>2009</v>
      </c>
      <c r="N2371" t="s">
        <v>33</v>
      </c>
      <c r="O2371" t="s">
        <v>297</v>
      </c>
      <c r="P2371" t="s">
        <v>80</v>
      </c>
      <c r="Q2371" t="s">
        <v>12199</v>
      </c>
      <c r="R2371" t="str">
        <f t="shared" ref="R2371:R2434" si="189">IFERROR(LEFT(P2371, FIND(",", P2371)-1), P2371)</f>
        <v>Comedies</v>
      </c>
    </row>
    <row r="2372" spans="1:18" x14ac:dyDescent="0.2">
      <c r="A2372" t="s">
        <v>12200</v>
      </c>
      <c r="B2372" t="s">
        <v>1</v>
      </c>
      <c r="C2372" t="str">
        <f t="shared" si="185"/>
        <v>Aamir</v>
      </c>
      <c r="D2372" t="s">
        <v>12201</v>
      </c>
      <c r="E2372" t="s">
        <v>12202</v>
      </c>
      <c r="F2372" t="str">
        <f t="shared" si="187"/>
        <v>Rajeev Khandelwal</v>
      </c>
      <c r="G2372" t="s">
        <v>12203</v>
      </c>
      <c r="H2372" t="s">
        <v>14</v>
      </c>
      <c r="I2372" t="str">
        <f t="shared" si="188"/>
        <v>India</v>
      </c>
      <c r="J2372" t="str">
        <f>TRIM(Table1[[#This Row],[Oldest Country]])</f>
        <v>India</v>
      </c>
      <c r="K2372" s="17">
        <v>43405</v>
      </c>
      <c r="L2372" s="17" t="str">
        <f t="shared" si="186"/>
        <v>Thu</v>
      </c>
      <c r="M2372" s="17">
        <v>2008</v>
      </c>
      <c r="N2372" t="s">
        <v>33</v>
      </c>
      <c r="O2372" t="s">
        <v>211</v>
      </c>
      <c r="P2372" t="s">
        <v>266</v>
      </c>
      <c r="Q2372" t="s">
        <v>12204</v>
      </c>
      <c r="R2372" t="str">
        <f t="shared" si="189"/>
        <v>International Movies</v>
      </c>
    </row>
    <row r="2373" spans="1:18" x14ac:dyDescent="0.2">
      <c r="A2373" t="s">
        <v>12205</v>
      </c>
      <c r="B2373" t="s">
        <v>1</v>
      </c>
      <c r="C2373" t="str">
        <f t="shared" si="185"/>
        <v>ABCD 2</v>
      </c>
      <c r="D2373" t="s">
        <v>12206</v>
      </c>
      <c r="E2373" t="s">
        <v>12207</v>
      </c>
      <c r="F2373" t="str">
        <f t="shared" si="187"/>
        <v>Prabhu Deva</v>
      </c>
      <c r="G2373" t="s">
        <v>12208</v>
      </c>
      <c r="H2373" t="s">
        <v>14</v>
      </c>
      <c r="I2373" t="str">
        <f t="shared" si="188"/>
        <v>India</v>
      </c>
      <c r="J2373" t="str">
        <f>TRIM(Table1[[#This Row],[Oldest Country]])</f>
        <v>India</v>
      </c>
      <c r="K2373" s="17">
        <v>43405</v>
      </c>
      <c r="L2373" s="17" t="str">
        <f t="shared" si="186"/>
        <v>Thu</v>
      </c>
      <c r="M2373" s="17">
        <v>2015</v>
      </c>
      <c r="N2373" t="s">
        <v>33</v>
      </c>
      <c r="O2373" t="s">
        <v>5519</v>
      </c>
      <c r="P2373" t="s">
        <v>727</v>
      </c>
      <c r="Q2373" t="s">
        <v>12209</v>
      </c>
      <c r="R2373" t="str">
        <f t="shared" si="189"/>
        <v>Dramas</v>
      </c>
    </row>
    <row r="2374" spans="1:18" x14ac:dyDescent="0.2">
      <c r="A2374" t="s">
        <v>12210</v>
      </c>
      <c r="B2374" t="s">
        <v>1</v>
      </c>
      <c r="C2374" t="str">
        <f t="shared" si="185"/>
        <v>ABCD</v>
      </c>
      <c r="D2374" t="s">
        <v>12211</v>
      </c>
      <c r="E2374" t="s">
        <v>12207</v>
      </c>
      <c r="F2374" t="str">
        <f t="shared" si="187"/>
        <v>Prabhu Deva</v>
      </c>
      <c r="G2374" t="s">
        <v>12212</v>
      </c>
      <c r="H2374" t="s">
        <v>14</v>
      </c>
      <c r="I2374" t="str">
        <f t="shared" si="188"/>
        <v>India</v>
      </c>
      <c r="J2374" t="str">
        <f>TRIM(Table1[[#This Row],[Oldest Country]])</f>
        <v>India</v>
      </c>
      <c r="K2374" s="17">
        <v>43405</v>
      </c>
      <c r="L2374" s="17" t="str">
        <f t="shared" si="186"/>
        <v>Thu</v>
      </c>
      <c r="M2374" s="17">
        <v>2013</v>
      </c>
      <c r="N2374" t="s">
        <v>33</v>
      </c>
      <c r="O2374" t="s">
        <v>687</v>
      </c>
      <c r="P2374" t="s">
        <v>50</v>
      </c>
      <c r="Q2374" t="s">
        <v>12213</v>
      </c>
      <c r="R2374" t="str">
        <f t="shared" si="189"/>
        <v>Dramas</v>
      </c>
    </row>
    <row r="2375" spans="1:18" x14ac:dyDescent="0.2">
      <c r="A2375" t="s">
        <v>12214</v>
      </c>
      <c r="B2375" t="s">
        <v>1</v>
      </c>
      <c r="C2375" t="str">
        <f t="shared" si="185"/>
        <v>Arjun</v>
      </c>
      <c r="D2375" t="s">
        <v>12215</v>
      </c>
      <c r="E2375" t="s">
        <v>12216</v>
      </c>
      <c r="F2375" t="str">
        <f t="shared" si="187"/>
        <v>Yudhveer Bakoliya</v>
      </c>
      <c r="G2375" t="s">
        <v>12217</v>
      </c>
      <c r="H2375" t="s">
        <v>14</v>
      </c>
      <c r="I2375" t="str">
        <f t="shared" si="188"/>
        <v>India</v>
      </c>
      <c r="J2375" t="str">
        <f>TRIM(Table1[[#This Row],[Oldest Country]])</f>
        <v>India</v>
      </c>
      <c r="K2375" s="17">
        <v>43405</v>
      </c>
      <c r="L2375" s="17" t="str">
        <f t="shared" si="186"/>
        <v>Thu</v>
      </c>
      <c r="M2375" s="17">
        <v>2011</v>
      </c>
      <c r="N2375" t="s">
        <v>33</v>
      </c>
      <c r="O2375" t="s">
        <v>18</v>
      </c>
      <c r="P2375" t="s">
        <v>111</v>
      </c>
      <c r="Q2375" t="s">
        <v>12218</v>
      </c>
      <c r="R2375" t="str">
        <f t="shared" si="189"/>
        <v>Action &amp; Adventure</v>
      </c>
    </row>
    <row r="2376" spans="1:18" x14ac:dyDescent="0.2">
      <c r="A2376" t="s">
        <v>12219</v>
      </c>
      <c r="B2376" t="s">
        <v>1</v>
      </c>
      <c r="C2376" t="str">
        <f t="shared" si="185"/>
        <v>Asees</v>
      </c>
      <c r="D2376" t="s">
        <v>12220</v>
      </c>
      <c r="E2376" t="s">
        <v>12221</v>
      </c>
      <c r="F2376" t="str">
        <f t="shared" si="187"/>
        <v>Rana Ranbir</v>
      </c>
      <c r="G2376" t="s">
        <v>12222</v>
      </c>
      <c r="H2376" t="s">
        <v>14</v>
      </c>
      <c r="I2376" t="str">
        <f t="shared" si="188"/>
        <v>India</v>
      </c>
      <c r="J2376" t="str">
        <f>TRIM(Table1[[#This Row],[Oldest Country]])</f>
        <v>India</v>
      </c>
      <c r="K2376" s="17">
        <v>43405</v>
      </c>
      <c r="L2376" s="17" t="str">
        <f t="shared" si="186"/>
        <v>Thu</v>
      </c>
      <c r="M2376" s="17">
        <v>2018</v>
      </c>
      <c r="N2376" t="s">
        <v>33</v>
      </c>
      <c r="O2376" t="s">
        <v>1210</v>
      </c>
      <c r="P2376" t="s">
        <v>727</v>
      </c>
      <c r="Q2376" t="s">
        <v>12223</v>
      </c>
      <c r="R2376" t="str">
        <f t="shared" si="189"/>
        <v>Dramas</v>
      </c>
    </row>
    <row r="2377" spans="1:18" x14ac:dyDescent="0.2">
      <c r="A2377" t="s">
        <v>12224</v>
      </c>
      <c r="B2377" t="s">
        <v>1</v>
      </c>
      <c r="C2377" t="str">
        <f t="shared" si="185"/>
        <v>Barfi!</v>
      </c>
      <c r="D2377" t="s">
        <v>12225</v>
      </c>
      <c r="E2377" t="s">
        <v>4839</v>
      </c>
      <c r="F2377" t="str">
        <f t="shared" si="187"/>
        <v>Ranbir Kapoor</v>
      </c>
      <c r="G2377" t="s">
        <v>12226</v>
      </c>
      <c r="H2377" t="s">
        <v>14</v>
      </c>
      <c r="I2377" t="str">
        <f t="shared" si="188"/>
        <v>India</v>
      </c>
      <c r="J2377" t="str">
        <f>TRIM(Table1[[#This Row],[Oldest Country]])</f>
        <v>India</v>
      </c>
      <c r="K2377" s="17">
        <v>43405</v>
      </c>
      <c r="L2377" s="17" t="str">
        <f t="shared" si="186"/>
        <v>Thu</v>
      </c>
      <c r="M2377" s="17">
        <v>2012</v>
      </c>
      <c r="N2377" t="s">
        <v>33</v>
      </c>
      <c r="O2377" t="s">
        <v>7700</v>
      </c>
      <c r="P2377" t="s">
        <v>250</v>
      </c>
      <c r="Q2377" t="s">
        <v>12227</v>
      </c>
      <c r="R2377" t="str">
        <f t="shared" si="189"/>
        <v>Comedies</v>
      </c>
    </row>
    <row r="2378" spans="1:18" x14ac:dyDescent="0.2">
      <c r="A2378" t="s">
        <v>12228</v>
      </c>
      <c r="B2378" t="s">
        <v>1</v>
      </c>
      <c r="C2378" t="str">
        <f t="shared" si="185"/>
        <v>Chance Pe Dance</v>
      </c>
      <c r="D2378" t="s">
        <v>12229</v>
      </c>
      <c r="E2378" t="s">
        <v>5293</v>
      </c>
      <c r="F2378" t="str">
        <f t="shared" si="187"/>
        <v>Shahid Kapoor</v>
      </c>
      <c r="G2378" t="s">
        <v>12230</v>
      </c>
      <c r="H2378" t="s">
        <v>14</v>
      </c>
      <c r="I2378" t="str">
        <f t="shared" si="188"/>
        <v>India</v>
      </c>
      <c r="J2378" t="str">
        <f>TRIM(Table1[[#This Row],[Oldest Country]])</f>
        <v>India</v>
      </c>
      <c r="K2378" s="17">
        <v>43405</v>
      </c>
      <c r="L2378" s="17" t="str">
        <f t="shared" si="186"/>
        <v>Thu</v>
      </c>
      <c r="M2378" s="17">
        <v>2010</v>
      </c>
      <c r="N2378" t="s">
        <v>33</v>
      </c>
      <c r="O2378" t="s">
        <v>384</v>
      </c>
      <c r="P2378" t="s">
        <v>250</v>
      </c>
      <c r="Q2378" t="s">
        <v>12231</v>
      </c>
      <c r="R2378" t="str">
        <f t="shared" si="189"/>
        <v>Comedies</v>
      </c>
    </row>
    <row r="2379" spans="1:18" x14ac:dyDescent="0.2">
      <c r="A2379" t="s">
        <v>12232</v>
      </c>
      <c r="B2379" t="s">
        <v>1</v>
      </c>
      <c r="C2379" t="str">
        <f t="shared" si="185"/>
        <v>Christmas With A View</v>
      </c>
      <c r="D2379" t="s">
        <v>12233</v>
      </c>
      <c r="E2379" t="s">
        <v>4779</v>
      </c>
      <c r="F2379" t="str">
        <f t="shared" si="187"/>
        <v>Scott Cavalheiro</v>
      </c>
      <c r="G2379" t="s">
        <v>12234</v>
      </c>
      <c r="H2379" t="s">
        <v>508</v>
      </c>
      <c r="I2379" t="str">
        <f t="shared" si="188"/>
        <v>Canada</v>
      </c>
      <c r="J2379" t="str">
        <f>TRIM(Table1[[#This Row],[Oldest Country]])</f>
        <v>Canada</v>
      </c>
      <c r="K2379" s="17">
        <v>43405</v>
      </c>
      <c r="L2379" s="17" t="str">
        <f t="shared" si="186"/>
        <v>Thu</v>
      </c>
      <c r="M2379" s="17">
        <v>2018</v>
      </c>
      <c r="N2379" t="s">
        <v>53</v>
      </c>
      <c r="O2379" t="s">
        <v>18</v>
      </c>
      <c r="P2379" t="s">
        <v>1385</v>
      </c>
      <c r="Q2379" t="s">
        <v>12235</v>
      </c>
      <c r="R2379" t="str">
        <f t="shared" si="189"/>
        <v>International Movies</v>
      </c>
    </row>
    <row r="2380" spans="1:18" x14ac:dyDescent="0.2">
      <c r="A2380" t="s">
        <v>12236</v>
      </c>
      <c r="B2380" t="s">
        <v>1</v>
      </c>
      <c r="C2380" t="str">
        <f t="shared" si="185"/>
        <v>Chup Chup Ke</v>
      </c>
      <c r="D2380" t="s">
        <v>12237</v>
      </c>
      <c r="E2380" t="s">
        <v>12238</v>
      </c>
      <c r="F2380" t="str">
        <f t="shared" si="187"/>
        <v>Shahid Kapoor</v>
      </c>
      <c r="G2380" t="s">
        <v>12239</v>
      </c>
      <c r="H2380" t="s">
        <v>14</v>
      </c>
      <c r="I2380" t="str">
        <f t="shared" si="188"/>
        <v>India</v>
      </c>
      <c r="J2380" t="str">
        <f>TRIM(Table1[[#This Row],[Oldest Country]])</f>
        <v>India</v>
      </c>
      <c r="K2380" s="17">
        <v>43405</v>
      </c>
      <c r="L2380" s="17" t="str">
        <f t="shared" si="186"/>
        <v>Thu</v>
      </c>
      <c r="M2380" s="17">
        <v>2006</v>
      </c>
      <c r="N2380" t="s">
        <v>33</v>
      </c>
      <c r="O2380" t="s">
        <v>3037</v>
      </c>
      <c r="P2380" t="s">
        <v>250</v>
      </c>
      <c r="Q2380" t="s">
        <v>12240</v>
      </c>
      <c r="R2380" t="str">
        <f t="shared" si="189"/>
        <v>Comedies</v>
      </c>
    </row>
    <row r="2381" spans="1:18" x14ac:dyDescent="0.2">
      <c r="A2381" t="s">
        <v>12241</v>
      </c>
      <c r="B2381" t="s">
        <v>1</v>
      </c>
      <c r="C2381" t="str">
        <f t="shared" si="185"/>
        <v>Dhan Dhana Dhan Goal</v>
      </c>
      <c r="D2381" t="s">
        <v>12242</v>
      </c>
      <c r="E2381" t="s">
        <v>12243</v>
      </c>
      <c r="F2381" t="str">
        <f t="shared" si="187"/>
        <v>John Abraham</v>
      </c>
      <c r="G2381" t="s">
        <v>12244</v>
      </c>
      <c r="H2381" t="s">
        <v>12245</v>
      </c>
      <c r="I2381" t="str">
        <f t="shared" si="188"/>
        <v>United Kingdom</v>
      </c>
      <c r="J2381" t="str">
        <f>TRIM(Table1[[#This Row],[Oldest Country]])</f>
        <v>United Kingdom</v>
      </c>
      <c r="K2381" s="17">
        <v>43405</v>
      </c>
      <c r="L2381" s="17" t="str">
        <f t="shared" si="186"/>
        <v>Thu</v>
      </c>
      <c r="M2381" s="17">
        <v>2007</v>
      </c>
      <c r="N2381" t="s">
        <v>33</v>
      </c>
      <c r="O2381" t="s">
        <v>5728</v>
      </c>
      <c r="P2381" t="s">
        <v>727</v>
      </c>
      <c r="Q2381" t="s">
        <v>12246</v>
      </c>
      <c r="R2381" t="str">
        <f t="shared" si="189"/>
        <v>Dramas</v>
      </c>
    </row>
    <row r="2382" spans="1:18" x14ac:dyDescent="0.2">
      <c r="A2382" t="s">
        <v>12247</v>
      </c>
      <c r="B2382" t="s">
        <v>1</v>
      </c>
      <c r="C2382" t="str">
        <f t="shared" si="185"/>
        <v>Dhoondte Reh Jaoge</v>
      </c>
      <c r="D2382" t="s">
        <v>12248</v>
      </c>
      <c r="E2382" t="s">
        <v>6482</v>
      </c>
      <c r="F2382" t="str">
        <f t="shared" si="187"/>
        <v>Paresh Rawal</v>
      </c>
      <c r="G2382" t="s">
        <v>12249</v>
      </c>
      <c r="H2382" t="s">
        <v>14</v>
      </c>
      <c r="I2382" t="str">
        <f t="shared" si="188"/>
        <v>India</v>
      </c>
      <c r="J2382" t="str">
        <f>TRIM(Table1[[#This Row],[Oldest Country]])</f>
        <v>India</v>
      </c>
      <c r="K2382" s="17">
        <v>43405</v>
      </c>
      <c r="L2382" s="17" t="str">
        <f t="shared" si="186"/>
        <v>Thu</v>
      </c>
      <c r="M2382" s="17">
        <v>2009</v>
      </c>
      <c r="N2382" t="s">
        <v>33</v>
      </c>
      <c r="O2382" t="s">
        <v>126</v>
      </c>
      <c r="P2382" t="s">
        <v>80</v>
      </c>
      <c r="Q2382" t="s">
        <v>12250</v>
      </c>
      <c r="R2382" t="str">
        <f t="shared" si="189"/>
        <v>Comedies</v>
      </c>
    </row>
    <row r="2383" spans="1:18" x14ac:dyDescent="0.2">
      <c r="A2383" t="s">
        <v>12251</v>
      </c>
      <c r="B2383" t="s">
        <v>1</v>
      </c>
      <c r="C2383" t="str">
        <f t="shared" si="185"/>
        <v>Do Dooni Chaar</v>
      </c>
      <c r="D2383" t="s">
        <v>12252</v>
      </c>
      <c r="E2383" t="s">
        <v>12253</v>
      </c>
      <c r="F2383" t="str">
        <f t="shared" si="187"/>
        <v>Rishi Kapoor</v>
      </c>
      <c r="G2383" t="s">
        <v>12254</v>
      </c>
      <c r="H2383" t="s">
        <v>14</v>
      </c>
      <c r="I2383" t="str">
        <f t="shared" si="188"/>
        <v>India</v>
      </c>
      <c r="J2383" t="str">
        <f>TRIM(Table1[[#This Row],[Oldest Country]])</f>
        <v>India</v>
      </c>
      <c r="K2383" s="17">
        <v>43405</v>
      </c>
      <c r="L2383" s="17" t="str">
        <f t="shared" si="186"/>
        <v>Thu</v>
      </c>
      <c r="M2383" s="17">
        <v>2010</v>
      </c>
      <c r="N2383" t="s">
        <v>53</v>
      </c>
      <c r="O2383" t="s">
        <v>100</v>
      </c>
      <c r="P2383" t="s">
        <v>66</v>
      </c>
      <c r="Q2383" t="s">
        <v>12255</v>
      </c>
      <c r="R2383" t="str">
        <f t="shared" si="189"/>
        <v>Comedies</v>
      </c>
    </row>
    <row r="2384" spans="1:18" x14ac:dyDescent="0.2">
      <c r="A2384" t="s">
        <v>12256</v>
      </c>
      <c r="B2384" t="s">
        <v>1</v>
      </c>
      <c r="C2384" t="str">
        <f t="shared" si="185"/>
        <v>Edge of Fear</v>
      </c>
      <c r="D2384" t="s">
        <v>12257</v>
      </c>
      <c r="E2384" t="s">
        <v>12258</v>
      </c>
      <c r="F2384" t="str">
        <f t="shared" si="187"/>
        <v>Shen Lin</v>
      </c>
      <c r="G2384" t="s">
        <v>12259</v>
      </c>
      <c r="H2384" t="s">
        <v>2</v>
      </c>
      <c r="I2384" t="str">
        <f t="shared" si="188"/>
        <v>United States</v>
      </c>
      <c r="J2384" t="str">
        <f>TRIM(Table1[[#This Row],[Oldest Country]])</f>
        <v>United States</v>
      </c>
      <c r="K2384" s="17">
        <v>43405</v>
      </c>
      <c r="L2384" s="17" t="str">
        <f t="shared" si="186"/>
        <v>Thu</v>
      </c>
      <c r="M2384" s="17">
        <v>2018</v>
      </c>
      <c r="N2384" t="s">
        <v>8</v>
      </c>
      <c r="O2384" t="s">
        <v>276</v>
      </c>
      <c r="P2384" t="s">
        <v>2399</v>
      </c>
      <c r="Q2384" t="s">
        <v>12260</v>
      </c>
      <c r="R2384" t="str">
        <f t="shared" si="189"/>
        <v>Independent Movies</v>
      </c>
    </row>
    <row r="2385" spans="1:18" x14ac:dyDescent="0.2">
      <c r="A2385" t="s">
        <v>12261</v>
      </c>
      <c r="B2385" t="s">
        <v>1</v>
      </c>
      <c r="C2385" t="str">
        <f t="shared" si="185"/>
        <v>Edmilson Filho</v>
      </c>
      <c r="D2385" t="s">
        <v>12262</v>
      </c>
      <c r="E2385" t="s">
        <v>12263</v>
      </c>
      <c r="F2385" t="str">
        <f t="shared" si="187"/>
        <v>Edmilson Filho</v>
      </c>
      <c r="G2385" t="s">
        <v>12264</v>
      </c>
      <c r="H2385" t="s">
        <v>929</v>
      </c>
      <c r="I2385" t="str">
        <f t="shared" si="188"/>
        <v>Brazil</v>
      </c>
      <c r="J2385" t="str">
        <f>TRIM(Table1[[#This Row],[Oldest Country]])</f>
        <v>Brazil</v>
      </c>
      <c r="K2385" s="17">
        <v>43405</v>
      </c>
      <c r="L2385" s="17" t="str">
        <f t="shared" si="186"/>
        <v>Thu</v>
      </c>
      <c r="M2385" s="17">
        <v>2017</v>
      </c>
      <c r="N2385" t="s">
        <v>8</v>
      </c>
      <c r="O2385" t="s">
        <v>296</v>
      </c>
      <c r="P2385" t="s">
        <v>851</v>
      </c>
      <c r="Q2385" t="s">
        <v>12265</v>
      </c>
      <c r="R2385" t="str">
        <f t="shared" si="189"/>
        <v>Stand-Up Comedy</v>
      </c>
    </row>
    <row r="2386" spans="1:18" x14ac:dyDescent="0.2">
      <c r="A2386" t="s">
        <v>12266</v>
      </c>
      <c r="B2386" t="s">
        <v>1</v>
      </c>
      <c r="C2386" t="str">
        <f t="shared" si="185"/>
        <v>Gaddar</v>
      </c>
      <c r="D2386" t="s">
        <v>12267</v>
      </c>
      <c r="E2386" t="s">
        <v>12268</v>
      </c>
      <c r="F2386" t="str">
        <f t="shared" si="187"/>
        <v>Harbhajan Mann</v>
      </c>
      <c r="G2386" t="s">
        <v>12269</v>
      </c>
      <c r="H2386" t="s">
        <v>14</v>
      </c>
      <c r="I2386" t="str">
        <f t="shared" si="188"/>
        <v>India</v>
      </c>
      <c r="J2386" t="str">
        <f>TRIM(Table1[[#This Row],[Oldest Country]])</f>
        <v>India</v>
      </c>
      <c r="K2386" s="17">
        <v>43405</v>
      </c>
      <c r="L2386" s="17" t="str">
        <f t="shared" si="186"/>
        <v>Thu</v>
      </c>
      <c r="M2386" s="17">
        <v>2015</v>
      </c>
      <c r="N2386" t="s">
        <v>33</v>
      </c>
      <c r="O2386" t="s">
        <v>1453</v>
      </c>
      <c r="P2386" t="s">
        <v>109</v>
      </c>
      <c r="Q2386" t="s">
        <v>12270</v>
      </c>
      <c r="R2386" t="str">
        <f t="shared" si="189"/>
        <v>Dramas</v>
      </c>
    </row>
    <row r="2387" spans="1:18" x14ac:dyDescent="0.2">
      <c r="A2387" t="s">
        <v>12271</v>
      </c>
      <c r="B2387" t="s">
        <v>1</v>
      </c>
      <c r="C2387" t="str">
        <f t="shared" si="185"/>
        <v>Ghanchakkar</v>
      </c>
      <c r="D2387" t="s">
        <v>12272</v>
      </c>
      <c r="E2387" t="s">
        <v>12202</v>
      </c>
      <c r="F2387" t="str">
        <f t="shared" si="187"/>
        <v>Emraan Hashmi</v>
      </c>
      <c r="G2387" t="s">
        <v>12273</v>
      </c>
      <c r="H2387" t="s">
        <v>14</v>
      </c>
      <c r="I2387" t="str">
        <f t="shared" si="188"/>
        <v>India</v>
      </c>
      <c r="J2387" t="str">
        <f>TRIM(Table1[[#This Row],[Oldest Country]])</f>
        <v>India</v>
      </c>
      <c r="K2387" s="17">
        <v>43405</v>
      </c>
      <c r="L2387" s="17" t="str">
        <f t="shared" si="186"/>
        <v>Thu</v>
      </c>
      <c r="M2387" s="17">
        <v>2013</v>
      </c>
      <c r="N2387" t="s">
        <v>8</v>
      </c>
      <c r="O2387" t="s">
        <v>635</v>
      </c>
      <c r="P2387" t="s">
        <v>4468</v>
      </c>
      <c r="Q2387" t="s">
        <v>12274</v>
      </c>
      <c r="R2387" t="str">
        <f t="shared" si="189"/>
        <v>Comedies</v>
      </c>
    </row>
    <row r="2388" spans="1:18" x14ac:dyDescent="0.2">
      <c r="A2388" t="s">
        <v>12275</v>
      </c>
      <c r="B2388" t="s">
        <v>1</v>
      </c>
      <c r="C2388" t="str">
        <f t="shared" si="185"/>
        <v>Grandmaster</v>
      </c>
      <c r="D2388" t="s">
        <v>12276</v>
      </c>
      <c r="E2388" t="s">
        <v>12277</v>
      </c>
      <c r="F2388" t="str">
        <f t="shared" si="187"/>
        <v>Mithra Kurian</v>
      </c>
      <c r="G2388" t="s">
        <v>12278</v>
      </c>
      <c r="H2388" t="s">
        <v>14</v>
      </c>
      <c r="I2388" t="str">
        <f t="shared" si="188"/>
        <v>India</v>
      </c>
      <c r="J2388" t="str">
        <f>TRIM(Table1[[#This Row],[Oldest Country]])</f>
        <v>India</v>
      </c>
      <c r="K2388" s="17">
        <v>43405</v>
      </c>
      <c r="L2388" s="17" t="str">
        <f t="shared" si="186"/>
        <v>Thu</v>
      </c>
      <c r="M2388" s="17">
        <v>2012</v>
      </c>
      <c r="N2388" t="s">
        <v>33</v>
      </c>
      <c r="O2388" t="s">
        <v>726</v>
      </c>
      <c r="P2388" t="s">
        <v>266</v>
      </c>
      <c r="Q2388" t="s">
        <v>12279</v>
      </c>
      <c r="R2388" t="str">
        <f t="shared" si="189"/>
        <v>International Movies</v>
      </c>
    </row>
    <row r="2389" spans="1:18" x14ac:dyDescent="0.2">
      <c r="A2389" t="s">
        <v>12280</v>
      </c>
      <c r="B2389" t="s">
        <v>1</v>
      </c>
      <c r="C2389" t="str">
        <f t="shared" si="185"/>
        <v>Hattrick</v>
      </c>
      <c r="D2389" t="s">
        <v>12281</v>
      </c>
      <c r="E2389" t="s">
        <v>724</v>
      </c>
      <c r="F2389" t="str">
        <f t="shared" si="187"/>
        <v>Nana Patekar</v>
      </c>
      <c r="G2389" t="s">
        <v>12282</v>
      </c>
      <c r="H2389" t="s">
        <v>14</v>
      </c>
      <c r="I2389" t="str">
        <f t="shared" si="188"/>
        <v>India</v>
      </c>
      <c r="J2389" t="str">
        <f>TRIM(Table1[[#This Row],[Oldest Country]])</f>
        <v>India</v>
      </c>
      <c r="K2389" s="17">
        <v>43405</v>
      </c>
      <c r="L2389" s="17" t="str">
        <f t="shared" si="186"/>
        <v>Thu</v>
      </c>
      <c r="M2389" s="17">
        <v>2007</v>
      </c>
      <c r="N2389" t="s">
        <v>33</v>
      </c>
      <c r="O2389" t="s">
        <v>482</v>
      </c>
      <c r="P2389" t="s">
        <v>250</v>
      </c>
      <c r="Q2389" t="s">
        <v>12283</v>
      </c>
      <c r="R2389" t="str">
        <f t="shared" si="189"/>
        <v>Comedies</v>
      </c>
    </row>
    <row r="2390" spans="1:18" x14ac:dyDescent="0.2">
      <c r="A2390" t="s">
        <v>12284</v>
      </c>
      <c r="B2390" t="s">
        <v>1</v>
      </c>
      <c r="C2390" t="str">
        <f t="shared" si="185"/>
        <v>Heroine</v>
      </c>
      <c r="D2390" t="s">
        <v>12285</v>
      </c>
      <c r="E2390" t="s">
        <v>12286</v>
      </c>
      <c r="F2390" t="str">
        <f t="shared" si="187"/>
        <v>Kareena Kapoor</v>
      </c>
      <c r="G2390" t="s">
        <v>12287</v>
      </c>
      <c r="H2390" t="s">
        <v>14</v>
      </c>
      <c r="I2390" t="str">
        <f t="shared" si="188"/>
        <v>India</v>
      </c>
      <c r="J2390" t="str">
        <f>TRIM(Table1[[#This Row],[Oldest Country]])</f>
        <v>India</v>
      </c>
      <c r="K2390" s="17">
        <v>43405</v>
      </c>
      <c r="L2390" s="17" t="str">
        <f t="shared" si="186"/>
        <v>Thu</v>
      </c>
      <c r="M2390" s="17">
        <v>2012</v>
      </c>
      <c r="N2390" t="s">
        <v>8</v>
      </c>
      <c r="O2390" t="s">
        <v>323</v>
      </c>
      <c r="P2390" t="s">
        <v>50</v>
      </c>
      <c r="Q2390" t="s">
        <v>12288</v>
      </c>
      <c r="R2390" t="str">
        <f t="shared" si="189"/>
        <v>Dramas</v>
      </c>
    </row>
    <row r="2391" spans="1:18" x14ac:dyDescent="0.2">
      <c r="A2391" t="s">
        <v>12289</v>
      </c>
      <c r="B2391" t="s">
        <v>1</v>
      </c>
      <c r="C2391" t="str">
        <f t="shared" si="185"/>
        <v>Himmatwala</v>
      </c>
      <c r="D2391" t="s">
        <v>12290</v>
      </c>
      <c r="E2391" t="s">
        <v>12291</v>
      </c>
      <c r="F2391" t="str">
        <f t="shared" si="187"/>
        <v>Ajay Devgn</v>
      </c>
      <c r="G2391" t="s">
        <v>12292</v>
      </c>
      <c r="H2391" t="s">
        <v>14</v>
      </c>
      <c r="I2391" t="str">
        <f t="shared" si="188"/>
        <v>India</v>
      </c>
      <c r="J2391" t="str">
        <f>TRIM(Table1[[#This Row],[Oldest Country]])</f>
        <v>India</v>
      </c>
      <c r="K2391" s="17">
        <v>43405</v>
      </c>
      <c r="L2391" s="17" t="str">
        <f t="shared" si="186"/>
        <v>Thu</v>
      </c>
      <c r="M2391" s="17">
        <v>2013</v>
      </c>
      <c r="N2391" t="s">
        <v>33</v>
      </c>
      <c r="O2391" t="s">
        <v>804</v>
      </c>
      <c r="P2391" t="s">
        <v>658</v>
      </c>
      <c r="Q2391" t="s">
        <v>12293</v>
      </c>
      <c r="R2391" t="str">
        <f t="shared" si="189"/>
        <v>Action &amp; Adventure</v>
      </c>
    </row>
    <row r="2392" spans="1:18" x14ac:dyDescent="0.2">
      <c r="A2392" t="s">
        <v>12294</v>
      </c>
      <c r="B2392" t="s">
        <v>1</v>
      </c>
      <c r="C2392" t="str">
        <f t="shared" si="185"/>
        <v>Husbands in Goa</v>
      </c>
      <c r="D2392" t="s">
        <v>12295</v>
      </c>
      <c r="E2392" t="s">
        <v>12296</v>
      </c>
      <c r="F2392" t="str">
        <f t="shared" si="187"/>
        <v>Jayasurya</v>
      </c>
      <c r="G2392" t="s">
        <v>12297</v>
      </c>
      <c r="H2392" t="s">
        <v>14</v>
      </c>
      <c r="I2392" t="str">
        <f t="shared" si="188"/>
        <v>India</v>
      </c>
      <c r="J2392" t="str">
        <f>TRIM(Table1[[#This Row],[Oldest Country]])</f>
        <v>India</v>
      </c>
      <c r="K2392" s="17">
        <v>43405</v>
      </c>
      <c r="L2392" s="17" t="str">
        <f t="shared" si="186"/>
        <v>Thu</v>
      </c>
      <c r="M2392" s="17">
        <v>2012</v>
      </c>
      <c r="N2392" t="s">
        <v>33</v>
      </c>
      <c r="O2392" t="s">
        <v>708</v>
      </c>
      <c r="P2392" t="s">
        <v>80</v>
      </c>
      <c r="Q2392" t="s">
        <v>12298</v>
      </c>
      <c r="R2392" t="str">
        <f t="shared" si="189"/>
        <v>Comedies</v>
      </c>
    </row>
    <row r="2393" spans="1:18" x14ac:dyDescent="0.2">
      <c r="A2393" t="s">
        <v>12299</v>
      </c>
      <c r="B2393" t="s">
        <v>1</v>
      </c>
      <c r="C2393" t="str">
        <f t="shared" si="185"/>
        <v>Jatts in Golmaal</v>
      </c>
      <c r="D2393" t="s">
        <v>12300</v>
      </c>
      <c r="E2393" t="s">
        <v>12301</v>
      </c>
      <c r="F2393" t="str">
        <f t="shared" si="187"/>
        <v>Arya Babbar</v>
      </c>
      <c r="G2393" t="s">
        <v>12302</v>
      </c>
      <c r="H2393" t="s">
        <v>14</v>
      </c>
      <c r="I2393" t="str">
        <f t="shared" si="188"/>
        <v>India</v>
      </c>
      <c r="J2393" t="str">
        <f>TRIM(Table1[[#This Row],[Oldest Country]])</f>
        <v>India</v>
      </c>
      <c r="K2393" s="17">
        <v>43405</v>
      </c>
      <c r="L2393" s="17" t="str">
        <f t="shared" si="186"/>
        <v>Thu</v>
      </c>
      <c r="M2393" s="17">
        <v>2013</v>
      </c>
      <c r="N2393" t="s">
        <v>53</v>
      </c>
      <c r="O2393" t="s">
        <v>303</v>
      </c>
      <c r="P2393" t="s">
        <v>80</v>
      </c>
      <c r="Q2393" t="s">
        <v>12303</v>
      </c>
      <c r="R2393" t="str">
        <f t="shared" si="189"/>
        <v>Comedies</v>
      </c>
    </row>
    <row r="2394" spans="1:18" x14ac:dyDescent="0.2">
      <c r="A2394" t="s">
        <v>12304</v>
      </c>
      <c r="B2394" t="s">
        <v>1</v>
      </c>
      <c r="C2394" t="str">
        <f t="shared" si="185"/>
        <v>Kai Po Che!</v>
      </c>
      <c r="D2394" t="s">
        <v>12305</v>
      </c>
      <c r="E2394" t="s">
        <v>9104</v>
      </c>
      <c r="F2394" t="str">
        <f t="shared" si="187"/>
        <v>Rajkummar Rao</v>
      </c>
      <c r="G2394" t="s">
        <v>12306</v>
      </c>
      <c r="H2394" t="s">
        <v>14</v>
      </c>
      <c r="I2394" t="str">
        <f t="shared" si="188"/>
        <v>India</v>
      </c>
      <c r="J2394" t="str">
        <f>TRIM(Table1[[#This Row],[Oldest Country]])</f>
        <v>India</v>
      </c>
      <c r="K2394" s="17">
        <v>43405</v>
      </c>
      <c r="L2394" s="17" t="str">
        <f t="shared" si="186"/>
        <v>Thu</v>
      </c>
      <c r="M2394" s="17">
        <v>2013</v>
      </c>
      <c r="N2394" t="s">
        <v>8</v>
      </c>
      <c r="O2394" t="s">
        <v>422</v>
      </c>
      <c r="P2394" t="s">
        <v>2256</v>
      </c>
      <c r="Q2394" t="s">
        <v>12307</v>
      </c>
      <c r="R2394" t="str">
        <f t="shared" si="189"/>
        <v>Dramas</v>
      </c>
    </row>
    <row r="2395" spans="1:18" x14ac:dyDescent="0.2">
      <c r="A2395" t="s">
        <v>12308</v>
      </c>
      <c r="B2395" t="s">
        <v>1</v>
      </c>
      <c r="C2395" t="str">
        <f t="shared" si="185"/>
        <v>Kalakalappu</v>
      </c>
      <c r="D2395" t="s">
        <v>12309</v>
      </c>
      <c r="E2395" t="s">
        <v>12310</v>
      </c>
      <c r="F2395" t="str">
        <f t="shared" si="187"/>
        <v>Vimal</v>
      </c>
      <c r="G2395" t="s">
        <v>12311</v>
      </c>
      <c r="H2395" t="s">
        <v>14</v>
      </c>
      <c r="I2395" t="str">
        <f t="shared" si="188"/>
        <v>India</v>
      </c>
      <c r="J2395" t="str">
        <f>TRIM(Table1[[#This Row],[Oldest Country]])</f>
        <v>India</v>
      </c>
      <c r="K2395" s="17">
        <v>43405</v>
      </c>
      <c r="L2395" s="17" t="str">
        <f t="shared" si="186"/>
        <v>Thu</v>
      </c>
      <c r="M2395" s="17">
        <v>2012</v>
      </c>
      <c r="N2395" t="s">
        <v>33</v>
      </c>
      <c r="O2395" t="s">
        <v>405</v>
      </c>
      <c r="P2395" t="s">
        <v>80</v>
      </c>
      <c r="Q2395" t="s">
        <v>12312</v>
      </c>
      <c r="R2395" t="str">
        <f t="shared" si="189"/>
        <v>Comedies</v>
      </c>
    </row>
    <row r="2396" spans="1:18" x14ac:dyDescent="0.2">
      <c r="A2396" t="s">
        <v>12313</v>
      </c>
      <c r="B2396" t="s">
        <v>1</v>
      </c>
      <c r="C2396" t="str">
        <f t="shared" si="185"/>
        <v>Katt Williams</v>
      </c>
      <c r="D2396" t="s">
        <v>12314</v>
      </c>
      <c r="E2396" t="s">
        <v>12315</v>
      </c>
      <c r="F2396" t="str">
        <f t="shared" si="187"/>
        <v>Katt Williams</v>
      </c>
      <c r="G2396" t="s">
        <v>12316</v>
      </c>
      <c r="H2396" t="s">
        <v>2</v>
      </c>
      <c r="I2396" t="str">
        <f t="shared" si="188"/>
        <v>United States</v>
      </c>
      <c r="J2396" t="str">
        <f>TRIM(Table1[[#This Row],[Oldest Country]])</f>
        <v>United States</v>
      </c>
      <c r="K2396" s="17">
        <v>43405</v>
      </c>
      <c r="L2396" s="17" t="str">
        <f t="shared" si="186"/>
        <v>Thu</v>
      </c>
      <c r="M2396" s="17">
        <v>2006</v>
      </c>
      <c r="N2396" t="s">
        <v>8</v>
      </c>
      <c r="O2396" t="s">
        <v>4585</v>
      </c>
      <c r="P2396" t="s">
        <v>851</v>
      </c>
      <c r="Q2396" t="s">
        <v>12317</v>
      </c>
      <c r="R2396" t="str">
        <f t="shared" si="189"/>
        <v>Stand-Up Comedy</v>
      </c>
    </row>
    <row r="2397" spans="1:18" x14ac:dyDescent="0.2">
      <c r="A2397" t="s">
        <v>12318</v>
      </c>
      <c r="B2397" t="s">
        <v>1</v>
      </c>
      <c r="C2397" t="str">
        <f t="shared" si="185"/>
        <v>Katti Batti</v>
      </c>
      <c r="D2397" t="s">
        <v>12319</v>
      </c>
      <c r="E2397" t="s">
        <v>12320</v>
      </c>
      <c r="F2397" t="str">
        <f t="shared" si="187"/>
        <v>Imran Khan</v>
      </c>
      <c r="G2397" t="s">
        <v>12321</v>
      </c>
      <c r="H2397" t="s">
        <v>14</v>
      </c>
      <c r="I2397" t="str">
        <f t="shared" si="188"/>
        <v>India</v>
      </c>
      <c r="J2397" t="str">
        <f>TRIM(Table1[[#This Row],[Oldest Country]])</f>
        <v>India</v>
      </c>
      <c r="K2397" s="17">
        <v>43405</v>
      </c>
      <c r="L2397" s="17" t="str">
        <f t="shared" si="186"/>
        <v>Thu</v>
      </c>
      <c r="M2397" s="17">
        <v>2015</v>
      </c>
      <c r="N2397" t="s">
        <v>33</v>
      </c>
      <c r="O2397" t="s">
        <v>1190</v>
      </c>
      <c r="P2397" t="s">
        <v>250</v>
      </c>
      <c r="Q2397" t="s">
        <v>12322</v>
      </c>
      <c r="R2397" t="str">
        <f t="shared" si="189"/>
        <v>Comedies</v>
      </c>
    </row>
    <row r="2398" spans="1:18" x14ac:dyDescent="0.2">
      <c r="A2398" t="s">
        <v>12323</v>
      </c>
      <c r="B2398" t="s">
        <v>1</v>
      </c>
      <c r="C2398" t="str">
        <f t="shared" si="185"/>
        <v>Life in a ... Metro</v>
      </c>
      <c r="D2398" t="s">
        <v>12324</v>
      </c>
      <c r="E2398" t="s">
        <v>4839</v>
      </c>
      <c r="F2398" t="str">
        <f t="shared" si="187"/>
        <v>Dharmendra</v>
      </c>
      <c r="G2398" t="s">
        <v>12325</v>
      </c>
      <c r="H2398" t="s">
        <v>14</v>
      </c>
      <c r="I2398" t="str">
        <f t="shared" si="188"/>
        <v>India</v>
      </c>
      <c r="J2398" t="str">
        <f>TRIM(Table1[[#This Row],[Oldest Country]])</f>
        <v>India</v>
      </c>
      <c r="K2398" s="17">
        <v>43405</v>
      </c>
      <c r="L2398" s="17" t="str">
        <f t="shared" si="186"/>
        <v>Thu</v>
      </c>
      <c r="M2398" s="17">
        <v>2007</v>
      </c>
      <c r="N2398" t="s">
        <v>33</v>
      </c>
      <c r="O2398" t="s">
        <v>1453</v>
      </c>
      <c r="P2398" t="s">
        <v>727</v>
      </c>
      <c r="Q2398" t="s">
        <v>12326</v>
      </c>
      <c r="R2398" t="str">
        <f t="shared" si="189"/>
        <v>Dramas</v>
      </c>
    </row>
    <row r="2399" spans="1:18" x14ac:dyDescent="0.2">
      <c r="A2399" t="s">
        <v>12327</v>
      </c>
      <c r="B2399" t="s">
        <v>1</v>
      </c>
      <c r="C2399" t="str">
        <f t="shared" si="185"/>
        <v>Marc Maron</v>
      </c>
      <c r="D2399" t="s">
        <v>12328</v>
      </c>
      <c r="E2399" t="s">
        <v>9150</v>
      </c>
      <c r="F2399" t="str">
        <f t="shared" si="187"/>
        <v>Marc Maron</v>
      </c>
      <c r="G2399" t="s">
        <v>8203</v>
      </c>
      <c r="H2399" t="s">
        <v>2</v>
      </c>
      <c r="I2399" t="str">
        <f t="shared" si="188"/>
        <v>United States</v>
      </c>
      <c r="J2399" t="str">
        <f>TRIM(Table1[[#This Row],[Oldest Country]])</f>
        <v>United States</v>
      </c>
      <c r="K2399" s="17">
        <v>43405</v>
      </c>
      <c r="L2399" s="17" t="str">
        <f t="shared" si="186"/>
        <v>Thu</v>
      </c>
      <c r="M2399" s="17">
        <v>2013</v>
      </c>
      <c r="N2399" t="s">
        <v>8</v>
      </c>
      <c r="O2399" t="s">
        <v>211</v>
      </c>
      <c r="P2399" t="s">
        <v>851</v>
      </c>
      <c r="Q2399" t="s">
        <v>12329</v>
      </c>
      <c r="R2399" t="str">
        <f t="shared" si="189"/>
        <v>Stand-Up Comedy</v>
      </c>
    </row>
    <row r="2400" spans="1:18" x14ac:dyDescent="0.2">
      <c r="A2400" t="s">
        <v>12330</v>
      </c>
      <c r="B2400" t="s">
        <v>1</v>
      </c>
      <c r="C2400" t="str">
        <f t="shared" si="185"/>
        <v>Mumbai Meri Jaan</v>
      </c>
      <c r="D2400" t="s">
        <v>12331</v>
      </c>
      <c r="E2400" t="s">
        <v>6440</v>
      </c>
      <c r="F2400" t="str">
        <f t="shared" si="187"/>
        <v>Madhavan</v>
      </c>
      <c r="G2400" t="s">
        <v>12332</v>
      </c>
      <c r="H2400" t="s">
        <v>14</v>
      </c>
      <c r="I2400" t="str">
        <f t="shared" si="188"/>
        <v>India</v>
      </c>
      <c r="J2400" t="str">
        <f>TRIM(Table1[[#This Row],[Oldest Country]])</f>
        <v>India</v>
      </c>
      <c r="K2400" s="17">
        <v>43405</v>
      </c>
      <c r="L2400" s="17" t="str">
        <f t="shared" si="186"/>
        <v>Thu</v>
      </c>
      <c r="M2400" s="17">
        <v>2008</v>
      </c>
      <c r="N2400" t="s">
        <v>8</v>
      </c>
      <c r="O2400" t="s">
        <v>675</v>
      </c>
      <c r="P2400" t="s">
        <v>50</v>
      </c>
      <c r="Q2400" t="s">
        <v>12333</v>
      </c>
      <c r="R2400" t="str">
        <f t="shared" si="189"/>
        <v>Dramas</v>
      </c>
    </row>
    <row r="2401" spans="1:18" x14ac:dyDescent="0.2">
      <c r="A2401" t="s">
        <v>12334</v>
      </c>
      <c r="B2401" t="s">
        <v>1</v>
      </c>
      <c r="C2401" t="str">
        <f t="shared" si="185"/>
        <v>Mundeyan Ton Bachke Rahin</v>
      </c>
      <c r="D2401" t="s">
        <v>12335</v>
      </c>
      <c r="E2401" t="s">
        <v>12336</v>
      </c>
      <c r="F2401" t="str">
        <f t="shared" si="187"/>
        <v>Roshan Prince</v>
      </c>
      <c r="G2401" t="s">
        <v>12337</v>
      </c>
      <c r="H2401" t="s">
        <v>14</v>
      </c>
      <c r="I2401" t="str">
        <f t="shared" si="188"/>
        <v>India</v>
      </c>
      <c r="J2401" t="str">
        <f>TRIM(Table1[[#This Row],[Oldest Country]])</f>
        <v>India</v>
      </c>
      <c r="K2401" s="17">
        <v>43405</v>
      </c>
      <c r="L2401" s="17" t="str">
        <f t="shared" si="186"/>
        <v>Thu</v>
      </c>
      <c r="M2401" s="17">
        <v>2014</v>
      </c>
      <c r="N2401" t="s">
        <v>33</v>
      </c>
      <c r="O2401" t="s">
        <v>894</v>
      </c>
      <c r="P2401" t="s">
        <v>80</v>
      </c>
      <c r="Q2401" t="s">
        <v>12338</v>
      </c>
      <c r="R2401" t="str">
        <f t="shared" si="189"/>
        <v>Comedies</v>
      </c>
    </row>
    <row r="2402" spans="1:18" x14ac:dyDescent="0.2">
      <c r="A2402" t="s">
        <v>12339</v>
      </c>
      <c r="B2402" t="s">
        <v>1</v>
      </c>
      <c r="C2402" t="str">
        <f t="shared" si="185"/>
        <v>No One Killed Jessica</v>
      </c>
      <c r="D2402" t="s">
        <v>12340</v>
      </c>
      <c r="E2402" t="s">
        <v>12202</v>
      </c>
      <c r="F2402" t="str">
        <f t="shared" si="187"/>
        <v>Rani Mukerji</v>
      </c>
      <c r="G2402" t="s">
        <v>12341</v>
      </c>
      <c r="H2402" t="s">
        <v>14</v>
      </c>
      <c r="I2402" t="str">
        <f t="shared" si="188"/>
        <v>India</v>
      </c>
      <c r="J2402" t="str">
        <f>TRIM(Table1[[#This Row],[Oldest Country]])</f>
        <v>India</v>
      </c>
      <c r="K2402" s="17">
        <v>43405</v>
      </c>
      <c r="L2402" s="17" t="str">
        <f t="shared" si="186"/>
        <v>Thu</v>
      </c>
      <c r="M2402" s="17">
        <v>2011</v>
      </c>
      <c r="N2402" t="s">
        <v>8</v>
      </c>
      <c r="O2402" t="s">
        <v>1296</v>
      </c>
      <c r="P2402" t="s">
        <v>50</v>
      </c>
      <c r="Q2402" t="s">
        <v>12342</v>
      </c>
      <c r="R2402" t="str">
        <f t="shared" si="189"/>
        <v>Dramas</v>
      </c>
    </row>
    <row r="2403" spans="1:18" x14ac:dyDescent="0.2">
      <c r="A2403" t="s">
        <v>12343</v>
      </c>
      <c r="B2403" t="s">
        <v>1</v>
      </c>
      <c r="C2403" t="str">
        <f t="shared" si="185"/>
        <v>Oye Lucky! Lucky Oye!</v>
      </c>
      <c r="D2403" t="s">
        <v>12344</v>
      </c>
      <c r="E2403" t="s">
        <v>713</v>
      </c>
      <c r="F2403" t="str">
        <f t="shared" si="187"/>
        <v>Abhay Deol</v>
      </c>
      <c r="G2403" t="s">
        <v>12345</v>
      </c>
      <c r="H2403" t="s">
        <v>14</v>
      </c>
      <c r="I2403" t="str">
        <f t="shared" si="188"/>
        <v>India</v>
      </c>
      <c r="J2403" t="str">
        <f>TRIM(Table1[[#This Row],[Oldest Country]])</f>
        <v>India</v>
      </c>
      <c r="K2403" s="17">
        <v>43405</v>
      </c>
      <c r="L2403" s="17" t="str">
        <f t="shared" si="186"/>
        <v>Thu</v>
      </c>
      <c r="M2403" s="17">
        <v>2008</v>
      </c>
      <c r="N2403" t="s">
        <v>33</v>
      </c>
      <c r="O2403" t="s">
        <v>349</v>
      </c>
      <c r="P2403" t="s">
        <v>250</v>
      </c>
      <c r="Q2403" t="s">
        <v>12346</v>
      </c>
      <c r="R2403" t="str">
        <f t="shared" si="189"/>
        <v>Comedies</v>
      </c>
    </row>
    <row r="2404" spans="1:18" x14ac:dyDescent="0.2">
      <c r="A2404" t="s">
        <v>12347</v>
      </c>
      <c r="B2404" t="s">
        <v>1</v>
      </c>
      <c r="C2404" t="str">
        <f t="shared" si="185"/>
        <v>Paan Singh Tomar</v>
      </c>
      <c r="D2404" t="s">
        <v>12348</v>
      </c>
      <c r="E2404" t="s">
        <v>5619</v>
      </c>
      <c r="F2404" t="str">
        <f t="shared" si="187"/>
        <v>Irrfan Khan</v>
      </c>
      <c r="G2404" t="s">
        <v>12349</v>
      </c>
      <c r="H2404" t="s">
        <v>14</v>
      </c>
      <c r="I2404" t="str">
        <f t="shared" si="188"/>
        <v>India</v>
      </c>
      <c r="J2404" t="str">
        <f>TRIM(Table1[[#This Row],[Oldest Country]])</f>
        <v>India</v>
      </c>
      <c r="K2404" s="17">
        <v>43405</v>
      </c>
      <c r="L2404" s="17" t="str">
        <f t="shared" si="186"/>
        <v>Thu</v>
      </c>
      <c r="M2404" s="17">
        <v>2010</v>
      </c>
      <c r="N2404" t="s">
        <v>33</v>
      </c>
      <c r="O2404" t="s">
        <v>635</v>
      </c>
      <c r="P2404" t="s">
        <v>111</v>
      </c>
      <c r="Q2404" t="s">
        <v>12350</v>
      </c>
      <c r="R2404" t="str">
        <f t="shared" si="189"/>
        <v>Action &amp; Adventure</v>
      </c>
    </row>
    <row r="2405" spans="1:18" x14ac:dyDescent="0.2">
      <c r="A2405" t="s">
        <v>12351</v>
      </c>
      <c r="B2405" t="s">
        <v>1</v>
      </c>
      <c r="C2405" t="str">
        <f t="shared" si="185"/>
        <v>Raja Natwarlal</v>
      </c>
      <c r="D2405" t="s">
        <v>12352</v>
      </c>
      <c r="E2405" t="s">
        <v>12353</v>
      </c>
      <c r="F2405" t="str">
        <f t="shared" si="187"/>
        <v>Emraan Hashmi</v>
      </c>
      <c r="G2405" t="s">
        <v>12354</v>
      </c>
      <c r="H2405" t="s">
        <v>14</v>
      </c>
      <c r="I2405" t="str">
        <f t="shared" si="188"/>
        <v>India</v>
      </c>
      <c r="J2405" t="str">
        <f>TRIM(Table1[[#This Row],[Oldest Country]])</f>
        <v>India</v>
      </c>
      <c r="K2405" s="17">
        <v>43405</v>
      </c>
      <c r="L2405" s="17" t="str">
        <f t="shared" si="186"/>
        <v>Thu</v>
      </c>
      <c r="M2405" s="17">
        <v>2014</v>
      </c>
      <c r="N2405" t="s">
        <v>33</v>
      </c>
      <c r="O2405" t="s">
        <v>1296</v>
      </c>
      <c r="P2405" t="s">
        <v>109</v>
      </c>
      <c r="Q2405" t="s">
        <v>12355</v>
      </c>
      <c r="R2405" t="str">
        <f t="shared" si="189"/>
        <v>Dramas</v>
      </c>
    </row>
    <row r="2406" spans="1:18" x14ac:dyDescent="0.2">
      <c r="A2406" t="s">
        <v>12356</v>
      </c>
      <c r="B2406" t="s">
        <v>1</v>
      </c>
      <c r="C2406" t="str">
        <f t="shared" si="185"/>
        <v>Satyagraha</v>
      </c>
      <c r="D2406" t="s">
        <v>12357</v>
      </c>
      <c r="E2406" t="s">
        <v>3975</v>
      </c>
      <c r="F2406" t="str">
        <f t="shared" si="187"/>
        <v>Kareena Kapoor</v>
      </c>
      <c r="G2406" t="s">
        <v>12358</v>
      </c>
      <c r="H2406" t="s">
        <v>14</v>
      </c>
      <c r="I2406" t="str">
        <f t="shared" si="188"/>
        <v>India</v>
      </c>
      <c r="J2406" t="str">
        <f>TRIM(Table1[[#This Row],[Oldest Country]])</f>
        <v>India</v>
      </c>
      <c r="K2406" s="17">
        <v>43405</v>
      </c>
      <c r="L2406" s="17" t="str">
        <f t="shared" si="186"/>
        <v>Thu</v>
      </c>
      <c r="M2406" s="17">
        <v>2013</v>
      </c>
      <c r="N2406" t="s">
        <v>33</v>
      </c>
      <c r="O2406" t="s">
        <v>5519</v>
      </c>
      <c r="P2406" t="s">
        <v>727</v>
      </c>
      <c r="Q2406" t="s">
        <v>12359</v>
      </c>
      <c r="R2406" t="str">
        <f t="shared" si="189"/>
        <v>Dramas</v>
      </c>
    </row>
    <row r="2407" spans="1:18" x14ac:dyDescent="0.2">
      <c r="A2407" t="s">
        <v>12360</v>
      </c>
      <c r="B2407" t="s">
        <v>1</v>
      </c>
      <c r="C2407" t="str">
        <f t="shared" si="185"/>
        <v>Settai</v>
      </c>
      <c r="D2407" t="s">
        <v>12361</v>
      </c>
      <c r="E2407" t="s">
        <v>12362</v>
      </c>
      <c r="F2407" t="str">
        <f t="shared" si="187"/>
        <v>Arya</v>
      </c>
      <c r="G2407" t="s">
        <v>12363</v>
      </c>
      <c r="H2407" t="s">
        <v>14</v>
      </c>
      <c r="I2407" t="str">
        <f t="shared" si="188"/>
        <v>India</v>
      </c>
      <c r="J2407" t="str">
        <f>TRIM(Table1[[#This Row],[Oldest Country]])</f>
        <v>India</v>
      </c>
      <c r="K2407" s="17">
        <v>43405</v>
      </c>
      <c r="L2407" s="17" t="str">
        <f t="shared" si="186"/>
        <v>Thu</v>
      </c>
      <c r="M2407" s="17">
        <v>2013</v>
      </c>
      <c r="N2407" t="s">
        <v>33</v>
      </c>
      <c r="O2407" t="s">
        <v>1210</v>
      </c>
      <c r="P2407" t="s">
        <v>80</v>
      </c>
      <c r="Q2407" t="s">
        <v>12364</v>
      </c>
      <c r="R2407" t="str">
        <f t="shared" si="189"/>
        <v>Comedies</v>
      </c>
    </row>
    <row r="2408" spans="1:18" x14ac:dyDescent="0.2">
      <c r="A2408" t="s">
        <v>12365</v>
      </c>
      <c r="B2408" t="s">
        <v>1</v>
      </c>
      <c r="C2408" t="str">
        <f t="shared" si="185"/>
        <v>Sigaram Thodu</v>
      </c>
      <c r="D2408" t="s">
        <v>12366</v>
      </c>
      <c r="E2408" t="s">
        <v>12367</v>
      </c>
      <c r="F2408" t="str">
        <f t="shared" si="187"/>
        <v>Vikram Prabhu</v>
      </c>
      <c r="G2408" t="s">
        <v>12368</v>
      </c>
      <c r="H2408" t="s">
        <v>14</v>
      </c>
      <c r="I2408" t="str">
        <f t="shared" si="188"/>
        <v>India</v>
      </c>
      <c r="J2408" t="str">
        <f>TRIM(Table1[[#This Row],[Oldest Country]])</f>
        <v>India</v>
      </c>
      <c r="K2408" s="17">
        <v>43405</v>
      </c>
      <c r="L2408" s="17" t="str">
        <f t="shared" si="186"/>
        <v>Thu</v>
      </c>
      <c r="M2408" s="17">
        <v>2014</v>
      </c>
      <c r="N2408" t="s">
        <v>33</v>
      </c>
      <c r="O2408" t="s">
        <v>1093</v>
      </c>
      <c r="P2408" t="s">
        <v>109</v>
      </c>
      <c r="Q2408" t="s">
        <v>12369</v>
      </c>
      <c r="R2408" t="str">
        <f t="shared" si="189"/>
        <v>Dramas</v>
      </c>
    </row>
    <row r="2409" spans="1:18" x14ac:dyDescent="0.2">
      <c r="A2409" t="s">
        <v>12370</v>
      </c>
      <c r="B2409" t="s">
        <v>1</v>
      </c>
      <c r="C2409" t="str">
        <f t="shared" si="185"/>
        <v>Sommore</v>
      </c>
      <c r="D2409" t="s">
        <v>12371</v>
      </c>
      <c r="E2409" t="s">
        <v>12372</v>
      </c>
      <c r="F2409" t="str">
        <f t="shared" si="187"/>
        <v>Sommore</v>
      </c>
      <c r="G2409" t="s">
        <v>12373</v>
      </c>
      <c r="H2409" t="s">
        <v>2</v>
      </c>
      <c r="I2409" t="str">
        <f t="shared" si="188"/>
        <v>United States</v>
      </c>
      <c r="J2409" t="str">
        <f>TRIM(Table1[[#This Row],[Oldest Country]])</f>
        <v>United States</v>
      </c>
      <c r="K2409" s="17">
        <v>43405</v>
      </c>
      <c r="L2409" s="17" t="str">
        <f t="shared" si="186"/>
        <v>Thu</v>
      </c>
      <c r="M2409" s="17">
        <v>2015</v>
      </c>
      <c r="N2409" t="s">
        <v>8</v>
      </c>
      <c r="O2409" t="s">
        <v>202</v>
      </c>
      <c r="P2409" t="s">
        <v>851</v>
      </c>
      <c r="Q2409" t="s">
        <v>12374</v>
      </c>
      <c r="R2409" t="str">
        <f t="shared" si="189"/>
        <v>Stand-Up Comedy</v>
      </c>
    </row>
    <row r="2410" spans="1:18" x14ac:dyDescent="0.2">
      <c r="A2410" t="s">
        <v>12375</v>
      </c>
      <c r="B2410" t="s">
        <v>1</v>
      </c>
      <c r="C2410" t="str">
        <f t="shared" si="185"/>
        <v>The Untold Tales of Armistead Maupin</v>
      </c>
      <c r="D2410" t="s">
        <v>12376</v>
      </c>
      <c r="E2410" t="s">
        <v>12377</v>
      </c>
      <c r="F2410" t="str">
        <f t="shared" si="187"/>
        <v>Armistead Maupin</v>
      </c>
      <c r="G2410" t="s">
        <v>12378</v>
      </c>
      <c r="H2410" t="s">
        <v>2</v>
      </c>
      <c r="I2410" t="str">
        <f t="shared" si="188"/>
        <v>United States</v>
      </c>
      <c r="J2410" t="str">
        <f>TRIM(Table1[[#This Row],[Oldest Country]])</f>
        <v>United States</v>
      </c>
      <c r="K2410" s="17">
        <v>43405</v>
      </c>
      <c r="L2410" s="17" t="str">
        <f t="shared" si="186"/>
        <v>Thu</v>
      </c>
      <c r="M2410" s="17">
        <v>2017</v>
      </c>
      <c r="N2410" t="s">
        <v>8</v>
      </c>
      <c r="O2410" t="s">
        <v>18</v>
      </c>
      <c r="P2410" t="s">
        <v>590</v>
      </c>
      <c r="Q2410" t="s">
        <v>12379</v>
      </c>
      <c r="R2410" t="str">
        <f t="shared" si="189"/>
        <v>Documentaries</v>
      </c>
    </row>
    <row r="2411" spans="1:18" x14ac:dyDescent="0.2">
      <c r="A2411" t="s">
        <v>12380</v>
      </c>
      <c r="B2411" t="s">
        <v>1</v>
      </c>
      <c r="C2411" t="str">
        <f t="shared" si="185"/>
        <v>Vaya</v>
      </c>
      <c r="D2411" t="s">
        <v>12381</v>
      </c>
      <c r="E2411" t="s">
        <v>12382</v>
      </c>
      <c r="F2411" t="str">
        <f t="shared" si="187"/>
        <v>Mncedisi Shabangu</v>
      </c>
      <c r="G2411" t="s">
        <v>12383</v>
      </c>
      <c r="H2411" t="s">
        <v>7</v>
      </c>
      <c r="I2411" t="str">
        <f t="shared" si="188"/>
        <v>South Africa</v>
      </c>
      <c r="J2411" t="str">
        <f>TRIM(Table1[[#This Row],[Oldest Country]])</f>
        <v>South Africa</v>
      </c>
      <c r="K2411" s="17">
        <v>43405</v>
      </c>
      <c r="L2411" s="17" t="str">
        <f t="shared" si="186"/>
        <v>Thu</v>
      </c>
      <c r="M2411" s="17">
        <v>2016</v>
      </c>
      <c r="N2411" t="s">
        <v>8</v>
      </c>
      <c r="O2411" t="s">
        <v>100</v>
      </c>
      <c r="P2411" t="s">
        <v>26</v>
      </c>
      <c r="Q2411" t="s">
        <v>12384</v>
      </c>
      <c r="R2411" t="str">
        <f t="shared" si="189"/>
        <v>Dramas</v>
      </c>
    </row>
    <row r="2412" spans="1:18" x14ac:dyDescent="0.2">
      <c r="A2412" t="s">
        <v>12385</v>
      </c>
      <c r="B2412" t="s">
        <v>1</v>
      </c>
      <c r="C2412" t="str">
        <f t="shared" si="185"/>
        <v>Welcome to Sajjanpur</v>
      </c>
      <c r="D2412" t="s">
        <v>12386</v>
      </c>
      <c r="E2412" t="s">
        <v>4759</v>
      </c>
      <c r="F2412" t="str">
        <f t="shared" si="187"/>
        <v>Shreyas Talpade</v>
      </c>
      <c r="G2412" t="s">
        <v>12387</v>
      </c>
      <c r="H2412" t="s">
        <v>14</v>
      </c>
      <c r="I2412" t="str">
        <f t="shared" si="188"/>
        <v>India</v>
      </c>
      <c r="J2412" t="str">
        <f>TRIM(Table1[[#This Row],[Oldest Country]])</f>
        <v>India</v>
      </c>
      <c r="K2412" s="17">
        <v>43405</v>
      </c>
      <c r="L2412" s="17" t="str">
        <f t="shared" si="186"/>
        <v>Thu</v>
      </c>
      <c r="M2412" s="17">
        <v>2008</v>
      </c>
      <c r="N2412" t="s">
        <v>33</v>
      </c>
      <c r="O2412" t="s">
        <v>1296</v>
      </c>
      <c r="P2412" t="s">
        <v>250</v>
      </c>
      <c r="Q2412" t="s">
        <v>12388</v>
      </c>
      <c r="R2412" t="str">
        <f t="shared" si="189"/>
        <v>Comedies</v>
      </c>
    </row>
    <row r="2413" spans="1:18" x14ac:dyDescent="0.2">
      <c r="A2413" t="s">
        <v>12389</v>
      </c>
      <c r="B2413" t="s">
        <v>1</v>
      </c>
      <c r="C2413" t="str">
        <f t="shared" si="185"/>
        <v>Zokkomon</v>
      </c>
      <c r="D2413" t="s">
        <v>12390</v>
      </c>
      <c r="E2413" t="s">
        <v>2778</v>
      </c>
      <c r="F2413" t="str">
        <f t="shared" si="187"/>
        <v>Darsheel Safary</v>
      </c>
      <c r="G2413" t="s">
        <v>12391</v>
      </c>
      <c r="H2413" t="s">
        <v>14</v>
      </c>
      <c r="I2413" t="str">
        <f t="shared" si="188"/>
        <v>India</v>
      </c>
      <c r="J2413" t="str">
        <f>TRIM(Table1[[#This Row],[Oldest Country]])</f>
        <v>India</v>
      </c>
      <c r="K2413" s="17">
        <v>43405</v>
      </c>
      <c r="L2413" s="17" t="str">
        <f t="shared" si="186"/>
        <v>Thu</v>
      </c>
      <c r="M2413" s="17">
        <v>2011</v>
      </c>
      <c r="N2413" t="s">
        <v>17</v>
      </c>
      <c r="O2413" t="s">
        <v>41</v>
      </c>
      <c r="P2413" t="s">
        <v>310</v>
      </c>
      <c r="Q2413" t="s">
        <v>12392</v>
      </c>
      <c r="R2413" t="str">
        <f t="shared" si="189"/>
        <v>Children &amp; Family Movies</v>
      </c>
    </row>
    <row r="2414" spans="1:18" x14ac:dyDescent="0.2">
      <c r="A2414" t="s">
        <v>12393</v>
      </c>
      <c r="B2414" t="s">
        <v>1</v>
      </c>
      <c r="C2414" t="str">
        <f t="shared" si="185"/>
        <v>Gun City</v>
      </c>
      <c r="D2414" t="s">
        <v>12394</v>
      </c>
      <c r="E2414" t="s">
        <v>12395</v>
      </c>
      <c r="F2414" t="str">
        <f t="shared" si="187"/>
        <v>Luis Tosar</v>
      </c>
      <c r="G2414" t="s">
        <v>12396</v>
      </c>
      <c r="H2414" t="s">
        <v>9825</v>
      </c>
      <c r="I2414" t="str">
        <f t="shared" si="188"/>
        <v>Spain</v>
      </c>
      <c r="J2414" t="str">
        <f>TRIM(Table1[[#This Row],[Oldest Country]])</f>
        <v>Spain</v>
      </c>
      <c r="K2414" s="17">
        <v>43404</v>
      </c>
      <c r="L2414" s="17" t="str">
        <f t="shared" si="186"/>
        <v>Wed</v>
      </c>
      <c r="M2414" s="17">
        <v>2018</v>
      </c>
      <c r="N2414" t="s">
        <v>8</v>
      </c>
      <c r="O2414" t="s">
        <v>1453</v>
      </c>
      <c r="P2414" t="s">
        <v>109</v>
      </c>
      <c r="Q2414" t="s">
        <v>12397</v>
      </c>
      <c r="R2414" t="str">
        <f t="shared" si="189"/>
        <v>Dramas</v>
      </c>
    </row>
    <row r="2415" spans="1:18" x14ac:dyDescent="0.2">
      <c r="A2415" t="s">
        <v>12398</v>
      </c>
      <c r="B2415" t="s">
        <v>1</v>
      </c>
      <c r="C2415" t="str">
        <f t="shared" si="185"/>
        <v>Heneral Luna</v>
      </c>
      <c r="D2415" t="s">
        <v>12399</v>
      </c>
      <c r="E2415" t="s">
        <v>11547</v>
      </c>
      <c r="F2415" t="str">
        <f t="shared" si="187"/>
        <v>John Arcilla</v>
      </c>
      <c r="G2415" t="s">
        <v>12400</v>
      </c>
      <c r="H2415" t="s">
        <v>1823</v>
      </c>
      <c r="I2415" t="str">
        <f t="shared" si="188"/>
        <v>Philippines</v>
      </c>
      <c r="J2415" t="str">
        <f>TRIM(Table1[[#This Row],[Oldest Country]])</f>
        <v>Philippines</v>
      </c>
      <c r="K2415" s="17">
        <v>43404</v>
      </c>
      <c r="L2415" s="17" t="str">
        <f t="shared" si="186"/>
        <v>Wed</v>
      </c>
      <c r="M2415" s="17">
        <v>2015</v>
      </c>
      <c r="N2415" t="s">
        <v>154</v>
      </c>
      <c r="O2415" t="s">
        <v>349</v>
      </c>
      <c r="P2415" t="s">
        <v>50</v>
      </c>
      <c r="Q2415" t="s">
        <v>12401</v>
      </c>
      <c r="R2415" t="str">
        <f t="shared" si="189"/>
        <v>Dramas</v>
      </c>
    </row>
    <row r="2416" spans="1:18" x14ac:dyDescent="0.2">
      <c r="A2416" t="s">
        <v>12402</v>
      </c>
      <c r="B2416" t="s">
        <v>1</v>
      </c>
      <c r="C2416" t="str">
        <f t="shared" si="185"/>
        <v>Dragon Tiger Gate</v>
      </c>
      <c r="D2416" t="s">
        <v>12403</v>
      </c>
      <c r="E2416" t="s">
        <v>6303</v>
      </c>
      <c r="F2416" t="str">
        <f t="shared" si="187"/>
        <v>Donnie Yen</v>
      </c>
      <c r="G2416" t="s">
        <v>12404</v>
      </c>
      <c r="H2416" t="s">
        <v>6305</v>
      </c>
      <c r="I2416" t="str">
        <f t="shared" si="188"/>
        <v>Hong Kong</v>
      </c>
      <c r="J2416" t="str">
        <f>TRIM(Table1[[#This Row],[Oldest Country]])</f>
        <v>Hong Kong</v>
      </c>
      <c r="K2416" s="17">
        <v>43400</v>
      </c>
      <c r="L2416" s="17" t="str">
        <f t="shared" si="186"/>
        <v>Sat</v>
      </c>
      <c r="M2416" s="17">
        <v>2006</v>
      </c>
      <c r="N2416" t="s">
        <v>33</v>
      </c>
      <c r="O2416" t="s">
        <v>60</v>
      </c>
      <c r="P2416" t="s">
        <v>483</v>
      </c>
      <c r="Q2416" t="s">
        <v>12405</v>
      </c>
      <c r="R2416" t="str">
        <f t="shared" si="189"/>
        <v>Action &amp; Adventure</v>
      </c>
    </row>
    <row r="2417" spans="1:18" x14ac:dyDescent="0.2">
      <c r="A2417" t="s">
        <v>12406</v>
      </c>
      <c r="B2417" t="s">
        <v>1</v>
      </c>
      <c r="C2417" t="str">
        <f t="shared" si="185"/>
        <v>Dovlatov</v>
      </c>
      <c r="D2417" t="s">
        <v>12407</v>
      </c>
      <c r="E2417" t="s">
        <v>12408</v>
      </c>
      <c r="F2417" t="str">
        <f t="shared" si="187"/>
        <v>Milan Maric</v>
      </c>
      <c r="G2417" t="s">
        <v>12409</v>
      </c>
      <c r="H2417" t="s">
        <v>12410</v>
      </c>
      <c r="I2417" t="str">
        <f t="shared" si="188"/>
        <v>Russia</v>
      </c>
      <c r="J2417" t="str">
        <f>TRIM(Table1[[#This Row],[Oldest Country]])</f>
        <v>Russia</v>
      </c>
      <c r="K2417" s="17">
        <v>43399</v>
      </c>
      <c r="L2417" s="17" t="str">
        <f t="shared" si="186"/>
        <v>Fri</v>
      </c>
      <c r="M2417" s="17">
        <v>2018</v>
      </c>
      <c r="N2417" t="s">
        <v>3</v>
      </c>
      <c r="O2417" t="s">
        <v>1453</v>
      </c>
      <c r="P2417" t="s">
        <v>50</v>
      </c>
      <c r="Q2417" t="s">
        <v>12411</v>
      </c>
      <c r="R2417" t="str">
        <f t="shared" si="189"/>
        <v>Dramas</v>
      </c>
    </row>
    <row r="2418" spans="1:18" x14ac:dyDescent="0.2">
      <c r="A2418" t="s">
        <v>12412</v>
      </c>
      <c r="B2418" t="s">
        <v>1</v>
      </c>
      <c r="C2418" t="str">
        <f t="shared" si="185"/>
        <v>Jefe</v>
      </c>
      <c r="D2418" t="s">
        <v>12413</v>
      </c>
      <c r="E2418" t="s">
        <v>12414</v>
      </c>
      <c r="F2418" t="str">
        <f t="shared" si="187"/>
        <v>Luis Callejo</v>
      </c>
      <c r="G2418" t="s">
        <v>12415</v>
      </c>
      <c r="H2418" t="s">
        <v>12416</v>
      </c>
      <c r="I2418" t="str">
        <f t="shared" si="188"/>
        <v>Spain</v>
      </c>
      <c r="J2418" t="str">
        <f>TRIM(Table1[[#This Row],[Oldest Country]])</f>
        <v>Spain</v>
      </c>
      <c r="K2418" s="17">
        <v>43399</v>
      </c>
      <c r="L2418" s="17" t="str">
        <f t="shared" si="186"/>
        <v>Fri</v>
      </c>
      <c r="M2418" s="17">
        <v>2018</v>
      </c>
      <c r="N2418" t="s">
        <v>8</v>
      </c>
      <c r="O2418" t="s">
        <v>4</v>
      </c>
      <c r="P2418" t="s">
        <v>250</v>
      </c>
      <c r="Q2418" t="s">
        <v>12417</v>
      </c>
      <c r="R2418" t="str">
        <f t="shared" si="189"/>
        <v>Comedies</v>
      </c>
    </row>
    <row r="2419" spans="1:18" x14ac:dyDescent="0.2">
      <c r="A2419" t="s">
        <v>12418</v>
      </c>
      <c r="B2419" t="s">
        <v>1</v>
      </c>
      <c r="C2419" t="str">
        <f t="shared" si="185"/>
        <v>W/O Ram</v>
      </c>
      <c r="D2419" t="s">
        <v>12419</v>
      </c>
      <c r="E2419" t="s">
        <v>12420</v>
      </c>
      <c r="F2419" t="str">
        <f t="shared" si="187"/>
        <v>Lakshmi Manchu</v>
      </c>
      <c r="G2419" t="s">
        <v>12421</v>
      </c>
      <c r="H2419" t="s">
        <v>14</v>
      </c>
      <c r="I2419" t="str">
        <f t="shared" si="188"/>
        <v>India</v>
      </c>
      <c r="J2419" t="str">
        <f>TRIM(Table1[[#This Row],[Oldest Country]])</f>
        <v>India</v>
      </c>
      <c r="K2419" s="17">
        <v>43399</v>
      </c>
      <c r="L2419" s="17" t="str">
        <f t="shared" si="186"/>
        <v>Fri</v>
      </c>
      <c r="M2419" s="17">
        <v>2018</v>
      </c>
      <c r="N2419" t="s">
        <v>8</v>
      </c>
      <c r="O2419" t="s">
        <v>155</v>
      </c>
      <c r="P2419" t="s">
        <v>109</v>
      </c>
      <c r="Q2419" t="s">
        <v>12422</v>
      </c>
      <c r="R2419" t="str">
        <f t="shared" si="189"/>
        <v>Dramas</v>
      </c>
    </row>
    <row r="2420" spans="1:18" x14ac:dyDescent="0.2">
      <c r="A2420" t="s">
        <v>12423</v>
      </c>
      <c r="B2420" t="s">
        <v>1</v>
      </c>
      <c r="C2420" t="str">
        <f t="shared" si="185"/>
        <v>Ronnie Coleman</v>
      </c>
      <c r="D2420" t="s">
        <v>12424</v>
      </c>
      <c r="E2420" t="s">
        <v>10197</v>
      </c>
      <c r="F2420" t="str">
        <f t="shared" si="187"/>
        <v>Ronnie Coleman</v>
      </c>
      <c r="G2420" t="s">
        <v>12425</v>
      </c>
      <c r="H2420" t="s">
        <v>2</v>
      </c>
      <c r="I2420" t="str">
        <f t="shared" si="188"/>
        <v>United States</v>
      </c>
      <c r="J2420" t="str">
        <f>TRIM(Table1[[#This Row],[Oldest Country]])</f>
        <v>United States</v>
      </c>
      <c r="K2420" s="17">
        <v>43398</v>
      </c>
      <c r="L2420" s="17" t="str">
        <f t="shared" si="186"/>
        <v>Thu</v>
      </c>
      <c r="M2420" s="17">
        <v>2018</v>
      </c>
      <c r="N2420" t="s">
        <v>8</v>
      </c>
      <c r="O2420" t="s">
        <v>202</v>
      </c>
      <c r="P2420" t="s">
        <v>5</v>
      </c>
      <c r="Q2420" t="s">
        <v>12426</v>
      </c>
      <c r="R2420" t="str">
        <f t="shared" si="189"/>
        <v>Documentaries</v>
      </c>
    </row>
    <row r="2421" spans="1:18" x14ac:dyDescent="0.2">
      <c r="A2421" t="s">
        <v>12429</v>
      </c>
      <c r="B2421" t="s">
        <v>1</v>
      </c>
      <c r="C2421" t="str">
        <f t="shared" si="185"/>
        <v>ADAM SANDLER 100% FRESH</v>
      </c>
      <c r="D2421" t="s">
        <v>12430</v>
      </c>
      <c r="E2421" t="s">
        <v>814</v>
      </c>
      <c r="F2421" t="str">
        <f t="shared" si="187"/>
        <v>Adam Sandler</v>
      </c>
      <c r="G2421" t="s">
        <v>12431</v>
      </c>
      <c r="H2421" t="s">
        <v>2</v>
      </c>
      <c r="I2421" t="str">
        <f t="shared" si="188"/>
        <v>United States</v>
      </c>
      <c r="J2421" t="str">
        <f>TRIM(Table1[[#This Row],[Oldest Country]])</f>
        <v>United States</v>
      </c>
      <c r="K2421" s="17">
        <v>43396</v>
      </c>
      <c r="L2421" s="17" t="str">
        <f t="shared" si="186"/>
        <v>Tue</v>
      </c>
      <c r="M2421" s="17">
        <v>2018</v>
      </c>
      <c r="N2421" t="s">
        <v>8</v>
      </c>
      <c r="O2421" t="s">
        <v>1230</v>
      </c>
      <c r="P2421" t="s">
        <v>851</v>
      </c>
      <c r="Q2421" t="s">
        <v>12432</v>
      </c>
      <c r="R2421" t="str">
        <f t="shared" si="189"/>
        <v>Stand-Up Comedy</v>
      </c>
    </row>
    <row r="2422" spans="1:18" x14ac:dyDescent="0.2">
      <c r="A2422" t="s">
        <v>12433</v>
      </c>
      <c r="B2422" t="s">
        <v>1</v>
      </c>
      <c r="C2422" t="str">
        <f t="shared" si="185"/>
        <v>Scorpion King 5</v>
      </c>
      <c r="D2422" t="s">
        <v>12434</v>
      </c>
      <c r="E2422" t="s">
        <v>2066</v>
      </c>
      <c r="F2422" t="str">
        <f t="shared" si="187"/>
        <v>Zach McGowan</v>
      </c>
      <c r="G2422" t="s">
        <v>12435</v>
      </c>
      <c r="H2422" t="s">
        <v>2</v>
      </c>
      <c r="I2422" t="str">
        <f t="shared" si="188"/>
        <v>United States</v>
      </c>
      <c r="J2422" t="str">
        <f>TRIM(Table1[[#This Row],[Oldest Country]])</f>
        <v>United States</v>
      </c>
      <c r="K2422" s="17">
        <v>43396</v>
      </c>
      <c r="L2422" s="17" t="str">
        <f t="shared" si="186"/>
        <v>Tue</v>
      </c>
      <c r="M2422" s="17">
        <v>2018</v>
      </c>
      <c r="N2422" t="s">
        <v>3</v>
      </c>
      <c r="O2422" t="s">
        <v>196</v>
      </c>
      <c r="P2422" t="s">
        <v>385</v>
      </c>
      <c r="Q2422" t="s">
        <v>12436</v>
      </c>
      <c r="R2422" t="str">
        <f t="shared" si="189"/>
        <v>Action &amp; Adventure</v>
      </c>
    </row>
    <row r="2423" spans="1:18" x14ac:dyDescent="0.2">
      <c r="A2423" t="s">
        <v>12437</v>
      </c>
      <c r="B2423" t="s">
        <v>1</v>
      </c>
      <c r="C2423" t="str">
        <f t="shared" si="185"/>
        <v>How to Get Over a Breakup</v>
      </c>
      <c r="D2423" t="s">
        <v>12438</v>
      </c>
      <c r="E2423" t="s">
        <v>12439</v>
      </c>
      <c r="F2423" t="str">
        <f t="shared" si="187"/>
        <v>Gisela Ponce de Le√≥n</v>
      </c>
      <c r="G2423" t="s">
        <v>12440</v>
      </c>
      <c r="H2423" t="s">
        <v>12441</v>
      </c>
      <c r="I2423" t="str">
        <f t="shared" si="188"/>
        <v>Peru</v>
      </c>
      <c r="J2423" t="str">
        <f>TRIM(Table1[[#This Row],[Oldest Country]])</f>
        <v>Peru</v>
      </c>
      <c r="K2423" s="17">
        <v>43393</v>
      </c>
      <c r="L2423" s="17" t="str">
        <f t="shared" si="186"/>
        <v>Sat</v>
      </c>
      <c r="M2423" s="17">
        <v>2018</v>
      </c>
      <c r="N2423" t="s">
        <v>8</v>
      </c>
      <c r="O2423" t="s">
        <v>41</v>
      </c>
      <c r="P2423" t="s">
        <v>75</v>
      </c>
      <c r="Q2423" t="s">
        <v>12442</v>
      </c>
      <c r="R2423" t="str">
        <f t="shared" si="189"/>
        <v>Comedies</v>
      </c>
    </row>
    <row r="2424" spans="1:18" x14ac:dyDescent="0.2">
      <c r="A2424" t="s">
        <v>12443</v>
      </c>
      <c r="B2424" t="s">
        <v>1</v>
      </c>
      <c r="C2424" t="str">
        <f t="shared" si="185"/>
        <v>Club de Cuervos Presents</v>
      </c>
      <c r="D2424" t="s">
        <v>12444</v>
      </c>
      <c r="E2424" t="s">
        <v>1209</v>
      </c>
      <c r="F2424" t="str">
        <f t="shared" si="187"/>
        <v>Joaqu√≠n Ferreira</v>
      </c>
      <c r="G2424" t="s">
        <v>12445</v>
      </c>
      <c r="H2424" t="s">
        <v>12446</v>
      </c>
      <c r="I2424" t="str">
        <f t="shared" si="188"/>
        <v>Mexico</v>
      </c>
      <c r="J2424" t="str">
        <f>TRIM(Table1[[#This Row],[Oldest Country]])</f>
        <v>Mexico</v>
      </c>
      <c r="K2424" s="17">
        <v>43392</v>
      </c>
      <c r="L2424" s="17" t="str">
        <f t="shared" si="186"/>
        <v>Fri</v>
      </c>
      <c r="M2424" s="17">
        <v>2018</v>
      </c>
      <c r="N2424" t="s">
        <v>8</v>
      </c>
      <c r="O2424" t="s">
        <v>3299</v>
      </c>
      <c r="P2424" t="s">
        <v>963</v>
      </c>
      <c r="Q2424" t="s">
        <v>12447</v>
      </c>
      <c r="R2424" t="str">
        <f t="shared" si="189"/>
        <v>Movies</v>
      </c>
    </row>
    <row r="2425" spans="1:18" x14ac:dyDescent="0.2">
      <c r="A2425" t="s">
        <v>12448</v>
      </c>
      <c r="B2425" t="s">
        <v>1</v>
      </c>
      <c r="C2425" t="str">
        <f t="shared" si="185"/>
        <v>Gnome Alone</v>
      </c>
      <c r="D2425" t="s">
        <v>12449</v>
      </c>
      <c r="E2425" t="s">
        <v>6801</v>
      </c>
      <c r="F2425" t="str">
        <f t="shared" si="187"/>
        <v>Becky G.</v>
      </c>
      <c r="G2425" t="s">
        <v>12450</v>
      </c>
      <c r="H2425" t="s">
        <v>12451</v>
      </c>
      <c r="I2425" t="str">
        <f t="shared" si="188"/>
        <v>United Kingdom</v>
      </c>
      <c r="J2425" t="str">
        <f>TRIM(Table1[[#This Row],[Oldest Country]])</f>
        <v>United Kingdom</v>
      </c>
      <c r="K2425" s="17">
        <v>43392</v>
      </c>
      <c r="L2425" s="17" t="str">
        <f t="shared" si="186"/>
        <v>Fri</v>
      </c>
      <c r="M2425" s="17">
        <v>2018</v>
      </c>
      <c r="N2425" t="s">
        <v>17</v>
      </c>
      <c r="O2425" t="s">
        <v>536</v>
      </c>
      <c r="P2425" t="s">
        <v>54</v>
      </c>
      <c r="Q2425" t="s">
        <v>12452</v>
      </c>
      <c r="R2425" t="str">
        <f t="shared" si="189"/>
        <v>Children &amp; Family Movies</v>
      </c>
    </row>
    <row r="2426" spans="1:18" x14ac:dyDescent="0.2">
      <c r="A2426" t="s">
        <v>12453</v>
      </c>
      <c r="B2426" t="s">
        <v>1</v>
      </c>
      <c r="C2426" t="str">
        <f t="shared" si="185"/>
        <v>Illang</v>
      </c>
      <c r="D2426" t="s">
        <v>12454</v>
      </c>
      <c r="E2426" t="s">
        <v>12455</v>
      </c>
      <c r="F2426" t="str">
        <f t="shared" si="187"/>
        <v>Gang Dong-won</v>
      </c>
      <c r="G2426" t="s">
        <v>12456</v>
      </c>
      <c r="H2426" t="s">
        <v>298</v>
      </c>
      <c r="I2426" t="str">
        <f t="shared" si="188"/>
        <v>South Korea</v>
      </c>
      <c r="J2426" t="str">
        <f>TRIM(Table1[[#This Row],[Oldest Country]])</f>
        <v>South Korea</v>
      </c>
      <c r="K2426" s="17">
        <v>43392</v>
      </c>
      <c r="L2426" s="17" t="str">
        <f t="shared" si="186"/>
        <v>Fri</v>
      </c>
      <c r="M2426" s="17">
        <v>2018</v>
      </c>
      <c r="N2426" t="s">
        <v>8</v>
      </c>
      <c r="O2426" t="s">
        <v>804</v>
      </c>
      <c r="P2426" t="s">
        <v>6892</v>
      </c>
      <c r="Q2426" t="s">
        <v>12457</v>
      </c>
      <c r="R2426" t="str">
        <f t="shared" si="189"/>
        <v>Action &amp; Adventure</v>
      </c>
    </row>
    <row r="2427" spans="1:18" x14ac:dyDescent="0.2">
      <c r="A2427" t="s">
        <v>12458</v>
      </c>
      <c r="B2427" t="s">
        <v>1</v>
      </c>
      <c r="C2427" t="str">
        <f t="shared" si="185"/>
        <v>Naa Bangaaru Talli</v>
      </c>
      <c r="D2427" t="s">
        <v>12459</v>
      </c>
      <c r="E2427" t="s">
        <v>12460</v>
      </c>
      <c r="F2427" t="str">
        <f t="shared" si="187"/>
        <v>Siddique</v>
      </c>
      <c r="G2427" t="s">
        <v>12461</v>
      </c>
      <c r="H2427" t="s">
        <v>14</v>
      </c>
      <c r="I2427" t="str">
        <f t="shared" si="188"/>
        <v>India</v>
      </c>
      <c r="J2427" t="str">
        <f>TRIM(Table1[[#This Row],[Oldest Country]])</f>
        <v>India</v>
      </c>
      <c r="K2427" s="17">
        <v>43392</v>
      </c>
      <c r="L2427" s="17" t="str">
        <f t="shared" si="186"/>
        <v>Fri</v>
      </c>
      <c r="M2427" s="17">
        <v>2013</v>
      </c>
      <c r="N2427" t="s">
        <v>33</v>
      </c>
      <c r="O2427" t="s">
        <v>163</v>
      </c>
      <c r="P2427" t="s">
        <v>50</v>
      </c>
      <c r="Q2427" t="s">
        <v>12462</v>
      </c>
      <c r="R2427" t="str">
        <f t="shared" si="189"/>
        <v>Dramas</v>
      </c>
    </row>
    <row r="2428" spans="1:18" x14ac:dyDescent="0.2">
      <c r="A2428" t="s">
        <v>12463</v>
      </c>
      <c r="B2428" t="s">
        <v>1</v>
      </c>
      <c r="C2428" t="str">
        <f t="shared" si="185"/>
        <v>S Storm</v>
      </c>
      <c r="D2428" t="s">
        <v>12464</v>
      </c>
      <c r="E2428" t="s">
        <v>12465</v>
      </c>
      <c r="F2428" t="str">
        <f t="shared" si="187"/>
        <v>Louis Koo</v>
      </c>
      <c r="G2428" t="s">
        <v>12466</v>
      </c>
      <c r="H2428" t="s">
        <v>6305</v>
      </c>
      <c r="I2428" t="str">
        <f t="shared" si="188"/>
        <v>Hong Kong</v>
      </c>
      <c r="J2428" t="str">
        <f>TRIM(Table1[[#This Row],[Oldest Country]])</f>
        <v>Hong Kong</v>
      </c>
      <c r="K2428" s="17">
        <v>43392</v>
      </c>
      <c r="L2428" s="17" t="str">
        <f t="shared" si="186"/>
        <v>Fri</v>
      </c>
      <c r="M2428" s="17">
        <v>2016</v>
      </c>
      <c r="N2428" t="s">
        <v>8</v>
      </c>
      <c r="O2428" t="s">
        <v>211</v>
      </c>
      <c r="P2428" t="s">
        <v>483</v>
      </c>
      <c r="Q2428" t="s">
        <v>12467</v>
      </c>
      <c r="R2428" t="str">
        <f t="shared" si="189"/>
        <v>Action &amp; Adventure</v>
      </c>
    </row>
    <row r="2429" spans="1:18" x14ac:dyDescent="0.2">
      <c r="A2429" t="s">
        <v>12468</v>
      </c>
      <c r="B2429" t="s">
        <v>1</v>
      </c>
      <c r="C2429" t="str">
        <f t="shared" si="185"/>
        <v>The Night Comes for Us</v>
      </c>
      <c r="D2429" t="s">
        <v>12469</v>
      </c>
      <c r="E2429" t="s">
        <v>12130</v>
      </c>
      <c r="F2429" t="str">
        <f t="shared" si="187"/>
        <v>Joe Taslim</v>
      </c>
      <c r="G2429" t="s">
        <v>12470</v>
      </c>
      <c r="H2429" t="s">
        <v>12471</v>
      </c>
      <c r="I2429" t="str">
        <f t="shared" si="188"/>
        <v>Indonesia</v>
      </c>
      <c r="J2429" t="str">
        <f>TRIM(Table1[[#This Row],[Oldest Country]])</f>
        <v>Indonesia</v>
      </c>
      <c r="K2429" s="17">
        <v>43392</v>
      </c>
      <c r="L2429" s="17" t="str">
        <f t="shared" si="186"/>
        <v>Fri</v>
      </c>
      <c r="M2429" s="17">
        <v>2018</v>
      </c>
      <c r="N2429" t="s">
        <v>8</v>
      </c>
      <c r="O2429" t="s">
        <v>384</v>
      </c>
      <c r="P2429" t="s">
        <v>483</v>
      </c>
      <c r="Q2429" t="s">
        <v>12472</v>
      </c>
      <c r="R2429" t="str">
        <f t="shared" si="189"/>
        <v>Action &amp; Adventure</v>
      </c>
    </row>
    <row r="2430" spans="1:18" x14ac:dyDescent="0.2">
      <c r="A2430" t="s">
        <v>12473</v>
      </c>
      <c r="B2430" t="s">
        <v>1</v>
      </c>
      <c r="C2430" t="str">
        <f t="shared" si="185"/>
        <v>Mr. Chandramouli</v>
      </c>
      <c r="D2430" t="s">
        <v>12474</v>
      </c>
      <c r="E2430" t="s">
        <v>12475</v>
      </c>
      <c r="F2430" t="str">
        <f t="shared" si="187"/>
        <v>Karthik</v>
      </c>
      <c r="G2430" t="s">
        <v>12476</v>
      </c>
      <c r="H2430" t="s">
        <v>14</v>
      </c>
      <c r="I2430" t="str">
        <f t="shared" si="188"/>
        <v>India</v>
      </c>
      <c r="J2430" t="str">
        <f>TRIM(Table1[[#This Row],[Oldest Country]])</f>
        <v>India</v>
      </c>
      <c r="K2430" s="17">
        <v>43391</v>
      </c>
      <c r="L2430" s="17" t="str">
        <f t="shared" si="186"/>
        <v>Thu</v>
      </c>
      <c r="M2430" s="17">
        <v>2018</v>
      </c>
      <c r="N2430" t="s">
        <v>8</v>
      </c>
      <c r="O2430" t="s">
        <v>1296</v>
      </c>
      <c r="P2430" t="s">
        <v>109</v>
      </c>
      <c r="Q2430" t="s">
        <v>12477</v>
      </c>
      <c r="R2430" t="str">
        <f t="shared" si="189"/>
        <v>Dramas</v>
      </c>
    </row>
    <row r="2431" spans="1:18" x14ac:dyDescent="0.2">
      <c r="A2431" t="s">
        <v>12478</v>
      </c>
      <c r="B2431" t="s">
        <v>1</v>
      </c>
      <c r="C2431" t="str">
        <f t="shared" si="185"/>
        <v>Ron White</v>
      </c>
      <c r="D2431" t="s">
        <v>12479</v>
      </c>
      <c r="E2431" t="s">
        <v>12480</v>
      </c>
      <c r="F2431" t="str">
        <f t="shared" si="187"/>
        <v>Ron White</v>
      </c>
      <c r="G2431" t="s">
        <v>12481</v>
      </c>
      <c r="H2431" t="s">
        <v>2</v>
      </c>
      <c r="I2431" t="str">
        <f t="shared" si="188"/>
        <v>United States</v>
      </c>
      <c r="J2431" t="str">
        <f>TRIM(Table1[[#This Row],[Oldest Country]])</f>
        <v>United States</v>
      </c>
      <c r="K2431" s="17">
        <v>43389</v>
      </c>
      <c r="L2431" s="17" t="str">
        <f t="shared" si="186"/>
        <v>Tue</v>
      </c>
      <c r="M2431" s="17">
        <v>2018</v>
      </c>
      <c r="N2431" t="s">
        <v>8</v>
      </c>
      <c r="O2431" t="s">
        <v>370</v>
      </c>
      <c r="P2431" t="s">
        <v>851</v>
      </c>
      <c r="Q2431" t="s">
        <v>12482</v>
      </c>
      <c r="R2431" t="str">
        <f t="shared" si="189"/>
        <v>Stand-Up Comedy</v>
      </c>
    </row>
    <row r="2432" spans="1:18" x14ac:dyDescent="0.2">
      <c r="A2432" t="s">
        <v>12483</v>
      </c>
      <c r="B2432" t="s">
        <v>1</v>
      </c>
      <c r="C2432" t="str">
        <f t="shared" si="185"/>
        <v>Meghnadbodh Rohoshyo</v>
      </c>
      <c r="D2432" t="s">
        <v>12484</v>
      </c>
      <c r="E2432" t="s">
        <v>12485</v>
      </c>
      <c r="F2432" t="str">
        <f t="shared" si="187"/>
        <v>Barun Chanda</v>
      </c>
      <c r="G2432" t="s">
        <v>12486</v>
      </c>
      <c r="H2432" t="s">
        <v>14</v>
      </c>
      <c r="I2432" t="str">
        <f t="shared" si="188"/>
        <v>India</v>
      </c>
      <c r="J2432" t="str">
        <f>TRIM(Table1[[#This Row],[Oldest Country]])</f>
        <v>India</v>
      </c>
      <c r="K2432" s="17">
        <v>43388</v>
      </c>
      <c r="L2432" s="17" t="str">
        <f t="shared" si="186"/>
        <v>Mon</v>
      </c>
      <c r="M2432" s="17">
        <v>2017</v>
      </c>
      <c r="N2432" t="s">
        <v>8</v>
      </c>
      <c r="O2432" t="s">
        <v>708</v>
      </c>
      <c r="P2432" t="s">
        <v>50</v>
      </c>
      <c r="Q2432" t="s">
        <v>12487</v>
      </c>
      <c r="R2432" t="str">
        <f t="shared" si="189"/>
        <v>Dramas</v>
      </c>
    </row>
    <row r="2433" spans="1:18" x14ac:dyDescent="0.2">
      <c r="A2433" t="s">
        <v>12488</v>
      </c>
      <c r="B2433" t="s">
        <v>1</v>
      </c>
      <c r="C2433" t="str">
        <f t="shared" si="185"/>
        <v>Sanju</v>
      </c>
      <c r="D2433" t="s">
        <v>12489</v>
      </c>
      <c r="E2433" t="s">
        <v>3041</v>
      </c>
      <c r="F2433" t="str">
        <f t="shared" si="187"/>
        <v>Ranbir Kapoor</v>
      </c>
      <c r="G2433" t="s">
        <v>12490</v>
      </c>
      <c r="H2433" t="s">
        <v>14</v>
      </c>
      <c r="I2433" t="str">
        <f t="shared" si="188"/>
        <v>India</v>
      </c>
      <c r="J2433" t="str">
        <f>TRIM(Table1[[#This Row],[Oldest Country]])</f>
        <v>India</v>
      </c>
      <c r="K2433" s="17">
        <v>43388</v>
      </c>
      <c r="L2433" s="17" t="str">
        <f t="shared" si="186"/>
        <v>Mon</v>
      </c>
      <c r="M2433" s="17">
        <v>2018</v>
      </c>
      <c r="N2433" t="s">
        <v>8</v>
      </c>
      <c r="O2433" t="s">
        <v>1804</v>
      </c>
      <c r="P2433" t="s">
        <v>50</v>
      </c>
      <c r="Q2433" t="s">
        <v>12491</v>
      </c>
      <c r="R2433" t="str">
        <f t="shared" si="189"/>
        <v>Dramas</v>
      </c>
    </row>
    <row r="2434" spans="1:18" x14ac:dyDescent="0.2">
      <c r="A2434" t="s">
        <v>12492</v>
      </c>
      <c r="B2434" t="s">
        <v>1</v>
      </c>
      <c r="C2434" t="str">
        <f t="shared" ref="C2434:C2497" si="190">IFERROR(LEFT(D2434, FIND(":", D2434)-1), D2434)</f>
        <v>Soorma</v>
      </c>
      <c r="D2434" t="s">
        <v>12493</v>
      </c>
      <c r="E2434" t="s">
        <v>12494</v>
      </c>
      <c r="F2434" t="str">
        <f t="shared" si="187"/>
        <v>Diljit Dosanjh</v>
      </c>
      <c r="G2434" t="s">
        <v>12495</v>
      </c>
      <c r="H2434" t="s">
        <v>14</v>
      </c>
      <c r="I2434" t="str">
        <f t="shared" si="188"/>
        <v>India</v>
      </c>
      <c r="J2434" t="str">
        <f>TRIM(Table1[[#This Row],[Oldest Country]])</f>
        <v>India</v>
      </c>
      <c r="K2434" s="17">
        <v>43386</v>
      </c>
      <c r="L2434" s="17" t="str">
        <f t="shared" ref="L2434:L2497" si="191">TEXT(K:K, "DDD")</f>
        <v>Sat</v>
      </c>
      <c r="M2434" s="17">
        <v>2018</v>
      </c>
      <c r="N2434" t="s">
        <v>33</v>
      </c>
      <c r="O2434" t="s">
        <v>1296</v>
      </c>
      <c r="P2434" t="s">
        <v>2256</v>
      </c>
      <c r="Q2434" t="s">
        <v>12496</v>
      </c>
      <c r="R2434" t="str">
        <f t="shared" si="189"/>
        <v>Dramas</v>
      </c>
    </row>
    <row r="2435" spans="1:18" x14ac:dyDescent="0.2">
      <c r="A2435" t="s">
        <v>12497</v>
      </c>
      <c r="B2435" t="s">
        <v>1</v>
      </c>
      <c r="C2435" t="str">
        <f t="shared" si="190"/>
        <v>Apostle</v>
      </c>
      <c r="D2435" t="s">
        <v>12498</v>
      </c>
      <c r="E2435" t="s">
        <v>12499</v>
      </c>
      <c r="F2435" t="str">
        <f t="shared" ref="F2435:F2498" si="192">IFERROR(LEFT(G2435, FIND(",",G2435)-1),G2435)</f>
        <v>Dan Stevens</v>
      </c>
      <c r="G2435" t="s">
        <v>12500</v>
      </c>
      <c r="H2435" t="s">
        <v>283</v>
      </c>
      <c r="I2435" t="str">
        <f t="shared" ref="I2435:I2498" si="193">IFERROR(LEFT(H2435, FIND(",", H2435) -1), H2435)</f>
        <v>United Kingdom</v>
      </c>
      <c r="J2435" t="str">
        <f>TRIM(Table1[[#This Row],[Oldest Country]])</f>
        <v>United Kingdom</v>
      </c>
      <c r="K2435" s="17">
        <v>43385</v>
      </c>
      <c r="L2435" s="17" t="str">
        <f t="shared" si="191"/>
        <v>Fri</v>
      </c>
      <c r="M2435" s="17">
        <v>2018</v>
      </c>
      <c r="N2435" t="s">
        <v>8</v>
      </c>
      <c r="O2435" t="s">
        <v>1100</v>
      </c>
      <c r="P2435" t="s">
        <v>785</v>
      </c>
      <c r="Q2435" t="s">
        <v>12501</v>
      </c>
      <c r="R2435" t="str">
        <f t="shared" ref="R2435:R2498" si="194">IFERROR(LEFT(P2435, FIND(",", P2435)-1), P2435)</f>
        <v>Horror Movies</v>
      </c>
    </row>
    <row r="2436" spans="1:18" x14ac:dyDescent="0.2">
      <c r="A2436" t="s">
        <v>12502</v>
      </c>
      <c r="B2436" t="s">
        <v>1</v>
      </c>
      <c r="C2436" t="str">
        <f t="shared" si="190"/>
        <v>Errementari</v>
      </c>
      <c r="D2436" t="s">
        <v>12503</v>
      </c>
      <c r="E2436" t="s">
        <v>12504</v>
      </c>
      <c r="F2436" t="str">
        <f t="shared" si="192"/>
        <v>Kandido Uranga</v>
      </c>
      <c r="G2436" t="s">
        <v>12505</v>
      </c>
      <c r="H2436" t="s">
        <v>9825</v>
      </c>
      <c r="I2436" t="str">
        <f t="shared" si="193"/>
        <v>Spain</v>
      </c>
      <c r="J2436" t="str">
        <f>TRIM(Table1[[#This Row],[Oldest Country]])</f>
        <v>Spain</v>
      </c>
      <c r="K2436" s="17">
        <v>43385</v>
      </c>
      <c r="L2436" s="17" t="str">
        <f t="shared" si="191"/>
        <v>Fri</v>
      </c>
      <c r="M2436" s="17">
        <v>2018</v>
      </c>
      <c r="N2436" t="s">
        <v>8</v>
      </c>
      <c r="O2436" t="s">
        <v>173</v>
      </c>
      <c r="P2436" t="s">
        <v>12506</v>
      </c>
      <c r="Q2436" t="s">
        <v>12507</v>
      </c>
      <c r="R2436" t="str">
        <f t="shared" si="194"/>
        <v>Horror Movies</v>
      </c>
    </row>
    <row r="2437" spans="1:18" x14ac:dyDescent="0.2">
      <c r="A2437" t="s">
        <v>12508</v>
      </c>
      <c r="B2437" t="s">
        <v>1</v>
      </c>
      <c r="C2437" t="str">
        <f t="shared" si="190"/>
        <v>Kuntilanak</v>
      </c>
      <c r="D2437" t="s">
        <v>12509</v>
      </c>
      <c r="E2437" t="s">
        <v>12510</v>
      </c>
      <c r="F2437" t="str">
        <f t="shared" si="192"/>
        <v>Sandrinna M Skornicki</v>
      </c>
      <c r="G2437" t="s">
        <v>12511</v>
      </c>
      <c r="H2437" t="s">
        <v>1308</v>
      </c>
      <c r="I2437" t="str">
        <f t="shared" si="193"/>
        <v>Indonesia</v>
      </c>
      <c r="J2437" t="str">
        <f>TRIM(Table1[[#This Row],[Oldest Country]])</f>
        <v>Indonesia</v>
      </c>
      <c r="K2437" s="17">
        <v>43385</v>
      </c>
      <c r="L2437" s="17" t="str">
        <f t="shared" si="191"/>
        <v>Fri</v>
      </c>
      <c r="M2437" s="17">
        <v>2018</v>
      </c>
      <c r="N2437" t="s">
        <v>33</v>
      </c>
      <c r="O2437" t="s">
        <v>100</v>
      </c>
      <c r="P2437" t="s">
        <v>737</v>
      </c>
      <c r="Q2437" t="s">
        <v>12512</v>
      </c>
      <c r="R2437" t="str">
        <f t="shared" si="194"/>
        <v>Horror Movies</v>
      </c>
    </row>
    <row r="2438" spans="1:18" x14ac:dyDescent="0.2">
      <c r="A2438" t="s">
        <v>12513</v>
      </c>
      <c r="B2438" t="s">
        <v>1</v>
      </c>
      <c r="C2438" t="str">
        <f t="shared" si="190"/>
        <v>The Kindergarten Teacher</v>
      </c>
      <c r="D2438" t="s">
        <v>12514</v>
      </c>
      <c r="E2438" t="s">
        <v>314</v>
      </c>
      <c r="F2438" t="str">
        <f t="shared" si="192"/>
        <v>Maggie Gyllenhaal</v>
      </c>
      <c r="G2438" t="s">
        <v>12515</v>
      </c>
      <c r="H2438" t="s">
        <v>12516</v>
      </c>
      <c r="I2438" t="str">
        <f t="shared" si="193"/>
        <v>United States</v>
      </c>
      <c r="J2438" t="str">
        <f>TRIM(Table1[[#This Row],[Oldest Country]])</f>
        <v>United States</v>
      </c>
      <c r="K2438" s="17">
        <v>43385</v>
      </c>
      <c r="L2438" s="17" t="str">
        <f t="shared" si="191"/>
        <v>Fri</v>
      </c>
      <c r="M2438" s="17">
        <v>2018</v>
      </c>
      <c r="N2438" t="s">
        <v>154</v>
      </c>
      <c r="O2438" t="s">
        <v>92</v>
      </c>
      <c r="P2438" t="s">
        <v>652</v>
      </c>
      <c r="Q2438" t="s">
        <v>12517</v>
      </c>
      <c r="R2438" t="str">
        <f t="shared" si="194"/>
        <v>Dramas</v>
      </c>
    </row>
    <row r="2439" spans="1:18" x14ac:dyDescent="0.2">
      <c r="A2439" t="s">
        <v>12518</v>
      </c>
      <c r="B2439" t="s">
        <v>1</v>
      </c>
      <c r="C2439">
        <f t="shared" si="190"/>
        <v>45860</v>
      </c>
      <c r="D2439" s="1">
        <v>45860</v>
      </c>
      <c r="E2439" t="s">
        <v>2492</v>
      </c>
      <c r="F2439" t="str">
        <f t="shared" si="192"/>
        <v>Anders Danielsen Lie</v>
      </c>
      <c r="G2439" t="s">
        <v>12519</v>
      </c>
      <c r="H2439" t="s">
        <v>12520</v>
      </c>
      <c r="I2439" t="str">
        <f t="shared" si="193"/>
        <v>Norway</v>
      </c>
      <c r="J2439" t="str">
        <f>TRIM(Table1[[#This Row],[Oldest Country]])</f>
        <v>Norway</v>
      </c>
      <c r="K2439" s="17">
        <v>43383</v>
      </c>
      <c r="L2439" s="17" t="str">
        <f t="shared" si="191"/>
        <v>Wed</v>
      </c>
      <c r="M2439" s="17">
        <v>2018</v>
      </c>
      <c r="N2439" t="s">
        <v>154</v>
      </c>
      <c r="O2439" t="s">
        <v>7700</v>
      </c>
      <c r="P2439" t="s">
        <v>164</v>
      </c>
      <c r="Q2439" t="s">
        <v>12521</v>
      </c>
      <c r="R2439" t="str">
        <f t="shared" si="194"/>
        <v>Dramas</v>
      </c>
    </row>
    <row r="2440" spans="1:18" x14ac:dyDescent="0.2">
      <c r="A2440" t="s">
        <v>12522</v>
      </c>
      <c r="B2440" t="s">
        <v>1</v>
      </c>
      <c r="C2440" t="str">
        <f t="shared" si="190"/>
        <v>Tales From the Hood 2</v>
      </c>
      <c r="D2440" t="s">
        <v>12523</v>
      </c>
      <c r="E2440" t="s">
        <v>12524</v>
      </c>
      <c r="F2440" t="str">
        <f t="shared" si="192"/>
        <v>Keith David</v>
      </c>
      <c r="G2440" t="s">
        <v>12525</v>
      </c>
      <c r="H2440" t="s">
        <v>2</v>
      </c>
      <c r="I2440" t="str">
        <f t="shared" si="193"/>
        <v>United States</v>
      </c>
      <c r="J2440" t="str">
        <f>TRIM(Table1[[#This Row],[Oldest Country]])</f>
        <v>United States</v>
      </c>
      <c r="K2440" s="17">
        <v>43383</v>
      </c>
      <c r="L2440" s="17" t="str">
        <f t="shared" si="191"/>
        <v>Wed</v>
      </c>
      <c r="M2440" s="17">
        <v>2018</v>
      </c>
      <c r="N2440" t="s">
        <v>154</v>
      </c>
      <c r="O2440" t="s">
        <v>108</v>
      </c>
      <c r="P2440" t="s">
        <v>12526</v>
      </c>
      <c r="Q2440" t="s">
        <v>12527</v>
      </c>
      <c r="R2440" t="str">
        <f t="shared" si="194"/>
        <v>Cult Movies</v>
      </c>
    </row>
    <row r="2441" spans="1:18" x14ac:dyDescent="0.2">
      <c r="A2441" t="s">
        <v>12528</v>
      </c>
      <c r="B2441" t="s">
        <v>1</v>
      </c>
      <c r="C2441" t="str">
        <f t="shared" si="190"/>
        <v>Mo Amer</v>
      </c>
      <c r="D2441" t="s">
        <v>12529</v>
      </c>
      <c r="E2441" t="s">
        <v>10115</v>
      </c>
      <c r="F2441" t="str">
        <f t="shared" si="192"/>
        <v>Mo Amer</v>
      </c>
      <c r="G2441" t="s">
        <v>12530</v>
      </c>
      <c r="H2441" t="s">
        <v>2</v>
      </c>
      <c r="I2441" t="str">
        <f t="shared" si="193"/>
        <v>United States</v>
      </c>
      <c r="J2441" t="str">
        <f>TRIM(Table1[[#This Row],[Oldest Country]])</f>
        <v>United States</v>
      </c>
      <c r="K2441" s="17">
        <v>43382</v>
      </c>
      <c r="L2441" s="17" t="str">
        <f t="shared" si="191"/>
        <v>Tue</v>
      </c>
      <c r="M2441" s="17">
        <v>2018</v>
      </c>
      <c r="N2441" t="s">
        <v>8</v>
      </c>
      <c r="O2441" t="s">
        <v>4240</v>
      </c>
      <c r="P2441" t="s">
        <v>851</v>
      </c>
      <c r="Q2441" t="s">
        <v>12531</v>
      </c>
      <c r="R2441" t="str">
        <f t="shared" si="194"/>
        <v>Stand-Up Comedy</v>
      </c>
    </row>
    <row r="2442" spans="1:18" x14ac:dyDescent="0.2">
      <c r="A2442" t="s">
        <v>12532</v>
      </c>
      <c r="B2442" t="s">
        <v>1</v>
      </c>
      <c r="C2442" t="str">
        <f t="shared" si="190"/>
        <v>Pulang</v>
      </c>
      <c r="D2442" t="s">
        <v>12533</v>
      </c>
      <c r="E2442" t="s">
        <v>12534</v>
      </c>
      <c r="F2442" t="str">
        <f t="shared" si="192"/>
        <v>Puteri Aishah</v>
      </c>
      <c r="G2442" t="s">
        <v>12535</v>
      </c>
      <c r="H2442" t="s">
        <v>1416</v>
      </c>
      <c r="I2442" t="str">
        <f t="shared" si="193"/>
        <v>Malaysia</v>
      </c>
      <c r="J2442" t="str">
        <f>TRIM(Table1[[#This Row],[Oldest Country]])</f>
        <v>Malaysia</v>
      </c>
      <c r="K2442" s="17">
        <v>43381</v>
      </c>
      <c r="L2442" s="17" t="str">
        <f t="shared" si="191"/>
        <v>Mon</v>
      </c>
      <c r="M2442" s="17">
        <v>2018</v>
      </c>
      <c r="N2442" t="s">
        <v>33</v>
      </c>
      <c r="O2442" t="s">
        <v>315</v>
      </c>
      <c r="P2442" t="s">
        <v>111</v>
      </c>
      <c r="Q2442" t="s">
        <v>12536</v>
      </c>
      <c r="R2442" t="str">
        <f t="shared" si="194"/>
        <v>Action &amp; Adventure</v>
      </c>
    </row>
    <row r="2443" spans="1:18" x14ac:dyDescent="0.2">
      <c r="A2443" t="s">
        <v>12537</v>
      </c>
      <c r="B2443" t="s">
        <v>1</v>
      </c>
      <c r="C2443" t="str">
        <f t="shared" si="190"/>
        <v>Seven in Heaven</v>
      </c>
      <c r="D2443" t="s">
        <v>12538</v>
      </c>
      <c r="E2443" t="s">
        <v>12539</v>
      </c>
      <c r="F2443" t="str">
        <f t="shared" si="192"/>
        <v>Travis Tope</v>
      </c>
      <c r="G2443" t="s">
        <v>12540</v>
      </c>
      <c r="H2443" t="s">
        <v>2</v>
      </c>
      <c r="I2443" t="str">
        <f t="shared" si="193"/>
        <v>United States</v>
      </c>
      <c r="J2443" t="str">
        <f>TRIM(Table1[[#This Row],[Oldest Country]])</f>
        <v>United States</v>
      </c>
      <c r="K2443" s="17">
        <v>43379</v>
      </c>
      <c r="L2443" s="17" t="str">
        <f t="shared" si="191"/>
        <v>Sat</v>
      </c>
      <c r="M2443" s="17">
        <v>2018</v>
      </c>
      <c r="N2443" t="s">
        <v>3</v>
      </c>
      <c r="O2443" t="s">
        <v>60</v>
      </c>
      <c r="P2443" t="s">
        <v>777</v>
      </c>
      <c r="Q2443" t="s">
        <v>12541</v>
      </c>
      <c r="R2443" t="str">
        <f t="shared" si="194"/>
        <v>Horror Movies</v>
      </c>
    </row>
    <row r="2444" spans="1:18" x14ac:dyDescent="0.2">
      <c r="A2444" t="s">
        <v>12543</v>
      </c>
      <c r="B2444" t="s">
        <v>1</v>
      </c>
      <c r="C2444" t="str">
        <f t="shared" si="190"/>
        <v>Malevolent</v>
      </c>
      <c r="D2444" t="s">
        <v>12544</v>
      </c>
      <c r="E2444" t="s">
        <v>12545</v>
      </c>
      <c r="F2444" t="str">
        <f t="shared" si="192"/>
        <v>Florence Pugh</v>
      </c>
      <c r="G2444" t="s">
        <v>12546</v>
      </c>
      <c r="H2444" t="s">
        <v>32</v>
      </c>
      <c r="I2444" t="str">
        <f t="shared" si="193"/>
        <v>United Kingdom</v>
      </c>
      <c r="J2444" t="str">
        <f>TRIM(Table1[[#This Row],[Oldest Country]])</f>
        <v>United Kingdom</v>
      </c>
      <c r="K2444" s="17">
        <v>43378</v>
      </c>
      <c r="L2444" s="17" t="str">
        <f t="shared" si="191"/>
        <v>Fri</v>
      </c>
      <c r="M2444" s="17">
        <v>2018</v>
      </c>
      <c r="N2444" t="s">
        <v>8</v>
      </c>
      <c r="O2444" t="s">
        <v>572</v>
      </c>
      <c r="P2444" t="s">
        <v>1672</v>
      </c>
      <c r="Q2444" t="s">
        <v>12547</v>
      </c>
      <c r="R2444" t="str">
        <f t="shared" si="194"/>
        <v>Horror Movies</v>
      </c>
    </row>
    <row r="2445" spans="1:18" x14ac:dyDescent="0.2">
      <c r="A2445" t="s">
        <v>12548</v>
      </c>
      <c r="B2445" t="s">
        <v>1</v>
      </c>
      <c r="C2445" t="str">
        <f t="shared" si="190"/>
        <v>Private Life</v>
      </c>
      <c r="D2445" t="s">
        <v>12549</v>
      </c>
      <c r="E2445" t="s">
        <v>12550</v>
      </c>
      <c r="F2445" t="str">
        <f t="shared" si="192"/>
        <v>Paul Giamatti</v>
      </c>
      <c r="G2445" t="s">
        <v>12551</v>
      </c>
      <c r="H2445" t="s">
        <v>2</v>
      </c>
      <c r="I2445" t="str">
        <f t="shared" si="193"/>
        <v>United States</v>
      </c>
      <c r="J2445" t="str">
        <f>TRIM(Table1[[#This Row],[Oldest Country]])</f>
        <v>United States</v>
      </c>
      <c r="K2445" s="17">
        <v>43378</v>
      </c>
      <c r="L2445" s="17" t="str">
        <f t="shared" si="191"/>
        <v>Fri</v>
      </c>
      <c r="M2445" s="17">
        <v>2018</v>
      </c>
      <c r="N2445" t="s">
        <v>154</v>
      </c>
      <c r="O2445" t="s">
        <v>126</v>
      </c>
      <c r="P2445" t="s">
        <v>337</v>
      </c>
      <c r="Q2445" t="s">
        <v>12552</v>
      </c>
      <c r="R2445" t="str">
        <f t="shared" si="194"/>
        <v>Comedies</v>
      </c>
    </row>
    <row r="2446" spans="1:18" x14ac:dyDescent="0.2">
      <c r="A2446" t="s">
        <v>12553</v>
      </c>
      <c r="B2446" t="s">
        <v>1</v>
      </c>
      <c r="C2446" t="str">
        <f t="shared" si="190"/>
        <v>The Black Prince</v>
      </c>
      <c r="D2446" t="s">
        <v>12554</v>
      </c>
      <c r="E2446" t="s">
        <v>12555</v>
      </c>
      <c r="F2446" t="str">
        <f t="shared" si="192"/>
        <v>Satinder Sartaaj</v>
      </c>
      <c r="G2446" t="s">
        <v>12556</v>
      </c>
      <c r="H2446" t="s">
        <v>12557</v>
      </c>
      <c r="I2446" t="str">
        <f t="shared" si="193"/>
        <v>United Kingdom</v>
      </c>
      <c r="J2446" t="str">
        <f>TRIM(Table1[[#This Row],[Oldest Country]])</f>
        <v>United Kingdom</v>
      </c>
      <c r="K2446" s="17">
        <v>43376</v>
      </c>
      <c r="L2446" s="17" t="str">
        <f t="shared" si="191"/>
        <v>Wed</v>
      </c>
      <c r="M2446" s="17">
        <v>2017</v>
      </c>
      <c r="N2446" t="s">
        <v>3</v>
      </c>
      <c r="O2446" t="s">
        <v>384</v>
      </c>
      <c r="P2446" t="s">
        <v>50</v>
      </c>
      <c r="Q2446" t="s">
        <v>12558</v>
      </c>
      <c r="R2446" t="str">
        <f t="shared" si="194"/>
        <v>Dramas</v>
      </c>
    </row>
    <row r="2447" spans="1:18" x14ac:dyDescent="0.2">
      <c r="A2447" t="s">
        <v>12559</v>
      </c>
      <c r="B2447" t="s">
        <v>1</v>
      </c>
      <c r="C2447" t="str">
        <f t="shared" si="190"/>
        <v>Truth or Dare</v>
      </c>
      <c r="D2447" t="s">
        <v>12560</v>
      </c>
      <c r="E2447" t="s">
        <v>12561</v>
      </c>
      <c r="F2447" t="str">
        <f t="shared" si="192"/>
        <v>Cassandra Scerbo</v>
      </c>
      <c r="G2447" t="s">
        <v>12562</v>
      </c>
      <c r="H2447" t="s">
        <v>2</v>
      </c>
      <c r="I2447" t="str">
        <f t="shared" si="193"/>
        <v>United States</v>
      </c>
      <c r="J2447" t="str">
        <f>TRIM(Table1[[#This Row],[Oldest Country]])</f>
        <v>United States</v>
      </c>
      <c r="K2447" s="17">
        <v>43376</v>
      </c>
      <c r="L2447" s="17" t="str">
        <f t="shared" si="191"/>
        <v>Wed</v>
      </c>
      <c r="M2447" s="17">
        <v>2017</v>
      </c>
      <c r="N2447" t="s">
        <v>8</v>
      </c>
      <c r="O2447" t="s">
        <v>183</v>
      </c>
      <c r="P2447" t="s">
        <v>777</v>
      </c>
      <c r="Q2447" t="s">
        <v>12563</v>
      </c>
      <c r="R2447" t="str">
        <f t="shared" si="194"/>
        <v>Horror Movies</v>
      </c>
    </row>
    <row r="2448" spans="1:18" x14ac:dyDescent="0.2">
      <c r="A2448" t="s">
        <v>12564</v>
      </c>
      <c r="B2448" t="s">
        <v>1</v>
      </c>
      <c r="C2448" t="str">
        <f t="shared" si="190"/>
        <v>Death Race</v>
      </c>
      <c r="D2448" t="s">
        <v>12565</v>
      </c>
      <c r="E2448" t="s">
        <v>2066</v>
      </c>
      <c r="F2448" t="str">
        <f t="shared" si="192"/>
        <v>Zach McGowan</v>
      </c>
      <c r="G2448" t="s">
        <v>12566</v>
      </c>
      <c r="H2448" t="s">
        <v>2156</v>
      </c>
      <c r="I2448" t="str">
        <f t="shared" si="193"/>
        <v>United States</v>
      </c>
      <c r="J2448" t="str">
        <f>TRIM(Table1[[#This Row],[Oldest Country]])</f>
        <v>United States</v>
      </c>
      <c r="K2448" s="17">
        <v>43375</v>
      </c>
      <c r="L2448" s="17" t="str">
        <f t="shared" si="191"/>
        <v>Tue</v>
      </c>
      <c r="M2448" s="17">
        <v>2017</v>
      </c>
      <c r="N2448" t="s">
        <v>154</v>
      </c>
      <c r="O2448" t="s">
        <v>102</v>
      </c>
      <c r="P2448" t="s">
        <v>156</v>
      </c>
      <c r="Q2448" t="s">
        <v>12567</v>
      </c>
      <c r="R2448" t="str">
        <f t="shared" si="194"/>
        <v>Action &amp; Adventure</v>
      </c>
    </row>
    <row r="2449" spans="1:18" x14ac:dyDescent="0.2">
      <c r="A2449" t="s">
        <v>12568</v>
      </c>
      <c r="B2449" t="s">
        <v>1</v>
      </c>
      <c r="C2449" t="str">
        <f t="shared" si="190"/>
        <v>Eric ldle's What About Dick?</v>
      </c>
      <c r="D2449" t="s">
        <v>12569</v>
      </c>
      <c r="E2449" t="s">
        <v>12570</v>
      </c>
      <c r="F2449" t="str">
        <f t="shared" si="192"/>
        <v>Russell Brand</v>
      </c>
      <c r="G2449" t="s">
        <v>12571</v>
      </c>
      <c r="H2449" t="s">
        <v>2</v>
      </c>
      <c r="I2449" t="str">
        <f t="shared" si="193"/>
        <v>United States</v>
      </c>
      <c r="J2449" t="str">
        <f>TRIM(Table1[[#This Row],[Oldest Country]])</f>
        <v>United States</v>
      </c>
      <c r="K2449" s="17">
        <v>43375</v>
      </c>
      <c r="L2449" s="17" t="str">
        <f t="shared" si="191"/>
        <v>Tue</v>
      </c>
      <c r="M2449" s="17">
        <v>2012</v>
      </c>
      <c r="N2449" t="s">
        <v>8</v>
      </c>
      <c r="O2449" t="s">
        <v>1176</v>
      </c>
      <c r="P2449" t="s">
        <v>464</v>
      </c>
      <c r="Q2449" t="s">
        <v>12572</v>
      </c>
      <c r="R2449" t="str">
        <f t="shared" si="194"/>
        <v>Comedies</v>
      </c>
    </row>
    <row r="2450" spans="1:18" x14ac:dyDescent="0.2">
      <c r="A2450" t="s">
        <v>12577</v>
      </c>
      <c r="B2450" t="s">
        <v>1</v>
      </c>
      <c r="C2450" t="str">
        <f t="shared" si="190"/>
        <v>Monty Python Live (Mostly)</v>
      </c>
      <c r="D2450" t="s">
        <v>12578</v>
      </c>
      <c r="E2450" t="s">
        <v>12579</v>
      </c>
      <c r="F2450" t="str">
        <f t="shared" si="192"/>
        <v>John Cleese</v>
      </c>
      <c r="G2450" t="s">
        <v>12580</v>
      </c>
      <c r="H2450" t="s">
        <v>32</v>
      </c>
      <c r="I2450" t="str">
        <f t="shared" si="193"/>
        <v>United Kingdom</v>
      </c>
      <c r="J2450" t="str">
        <f>TRIM(Table1[[#This Row],[Oldest Country]])</f>
        <v>United Kingdom</v>
      </c>
      <c r="K2450" s="17">
        <v>43375</v>
      </c>
      <c r="L2450" s="17" t="str">
        <f t="shared" si="191"/>
        <v>Tue</v>
      </c>
      <c r="M2450" s="17">
        <v>2014</v>
      </c>
      <c r="N2450" t="s">
        <v>8</v>
      </c>
      <c r="O2450" t="s">
        <v>1810</v>
      </c>
      <c r="P2450" t="s">
        <v>86</v>
      </c>
      <c r="Q2450" t="s">
        <v>12581</v>
      </c>
      <c r="R2450" t="str">
        <f t="shared" si="194"/>
        <v>Comedies</v>
      </c>
    </row>
    <row r="2451" spans="1:18" x14ac:dyDescent="0.2">
      <c r="A2451" t="s">
        <v>12582</v>
      </c>
      <c r="B2451" t="s">
        <v>1</v>
      </c>
      <c r="C2451" t="str">
        <f t="shared" si="190"/>
        <v>Monty Python</v>
      </c>
      <c r="D2451" t="s">
        <v>12583</v>
      </c>
      <c r="E2451" t="s">
        <v>12575</v>
      </c>
      <c r="F2451" t="str">
        <f t="shared" si="192"/>
        <v>Graham Chapman</v>
      </c>
      <c r="G2451" t="s">
        <v>12576</v>
      </c>
      <c r="H2451" t="s">
        <v>32</v>
      </c>
      <c r="I2451" t="str">
        <f t="shared" si="193"/>
        <v>United Kingdom</v>
      </c>
      <c r="J2451" t="str">
        <f>TRIM(Table1[[#This Row],[Oldest Country]])</f>
        <v>United Kingdom</v>
      </c>
      <c r="K2451" s="17">
        <v>43375</v>
      </c>
      <c r="L2451" s="17" t="str">
        <f t="shared" si="191"/>
        <v>Tue</v>
      </c>
      <c r="M2451" s="17">
        <v>2000</v>
      </c>
      <c r="N2451" t="s">
        <v>8</v>
      </c>
      <c r="O2451" t="s">
        <v>8804</v>
      </c>
      <c r="P2451" t="s">
        <v>12584</v>
      </c>
      <c r="Q2451" t="s">
        <v>12585</v>
      </c>
      <c r="R2451" t="str">
        <f t="shared" si="194"/>
        <v>Comedies</v>
      </c>
    </row>
    <row r="2452" spans="1:18" x14ac:dyDescent="0.2">
      <c r="A2452" t="s">
        <v>12586</v>
      </c>
      <c r="B2452" t="s">
        <v>1</v>
      </c>
      <c r="C2452" t="str">
        <f t="shared" si="190"/>
        <v>Monty Python</v>
      </c>
      <c r="D2452" t="s">
        <v>12587</v>
      </c>
      <c r="E2452" t="s">
        <v>12588</v>
      </c>
      <c r="F2452" t="str">
        <f t="shared" si="192"/>
        <v>Graham Chapman</v>
      </c>
      <c r="G2452" t="s">
        <v>12589</v>
      </c>
      <c r="H2452" t="s">
        <v>32</v>
      </c>
      <c r="I2452" t="str">
        <f t="shared" si="193"/>
        <v>United Kingdom</v>
      </c>
      <c r="J2452" t="str">
        <f>TRIM(Table1[[#This Row],[Oldest Country]])</f>
        <v>United Kingdom</v>
      </c>
      <c r="K2452" s="17">
        <v>43375</v>
      </c>
      <c r="L2452" s="17" t="str">
        <f t="shared" si="191"/>
        <v>Tue</v>
      </c>
      <c r="M2452" s="17">
        <v>1982</v>
      </c>
      <c r="N2452" t="s">
        <v>154</v>
      </c>
      <c r="O2452" t="s">
        <v>296</v>
      </c>
      <c r="P2452" t="s">
        <v>86</v>
      </c>
      <c r="Q2452" t="s">
        <v>12590</v>
      </c>
      <c r="R2452" t="str">
        <f t="shared" si="194"/>
        <v>Comedies</v>
      </c>
    </row>
    <row r="2453" spans="1:18" x14ac:dyDescent="0.2">
      <c r="A2453" t="s">
        <v>12591</v>
      </c>
      <c r="B2453" t="s">
        <v>1</v>
      </c>
      <c r="C2453" t="str">
        <f t="shared" si="190"/>
        <v>Monty Python</v>
      </c>
      <c r="D2453" t="s">
        <v>12592</v>
      </c>
      <c r="E2453" t="s">
        <v>12593</v>
      </c>
      <c r="F2453" t="str">
        <f t="shared" si="192"/>
        <v>John Cleese</v>
      </c>
      <c r="G2453" t="s">
        <v>12594</v>
      </c>
      <c r="H2453" t="s">
        <v>32</v>
      </c>
      <c r="I2453" t="str">
        <f t="shared" si="193"/>
        <v>United Kingdom</v>
      </c>
      <c r="J2453" t="str">
        <f>TRIM(Table1[[#This Row],[Oldest Country]])</f>
        <v>United Kingdom</v>
      </c>
      <c r="K2453" s="17">
        <v>43375</v>
      </c>
      <c r="L2453" s="17" t="str">
        <f t="shared" si="191"/>
        <v>Tue</v>
      </c>
      <c r="M2453" s="17">
        <v>2014</v>
      </c>
      <c r="N2453" t="s">
        <v>8</v>
      </c>
      <c r="O2453" t="s">
        <v>60</v>
      </c>
      <c r="P2453" t="s">
        <v>5</v>
      </c>
      <c r="Q2453" t="s">
        <v>12595</v>
      </c>
      <c r="R2453" t="str">
        <f t="shared" si="194"/>
        <v>Documentaries</v>
      </c>
    </row>
    <row r="2454" spans="1:18" x14ac:dyDescent="0.2">
      <c r="A2454" t="s">
        <v>12596</v>
      </c>
      <c r="B2454" t="s">
        <v>1</v>
      </c>
      <c r="C2454" t="str">
        <f t="shared" si="190"/>
        <v>Monty Python's Life of Brian</v>
      </c>
      <c r="D2454" t="s">
        <v>12597</v>
      </c>
      <c r="E2454" t="s">
        <v>12598</v>
      </c>
      <c r="F2454" t="str">
        <f t="shared" si="192"/>
        <v>Graham Chapman</v>
      </c>
      <c r="G2454" t="s">
        <v>12599</v>
      </c>
      <c r="H2454" t="s">
        <v>32</v>
      </c>
      <c r="I2454" t="str">
        <f t="shared" si="193"/>
        <v>United Kingdom</v>
      </c>
      <c r="J2454" t="str">
        <f>TRIM(Table1[[#This Row],[Oldest Country]])</f>
        <v>United Kingdom</v>
      </c>
      <c r="K2454" s="17">
        <v>43375</v>
      </c>
      <c r="L2454" s="17" t="str">
        <f t="shared" si="191"/>
        <v>Tue</v>
      </c>
      <c r="M2454" s="17">
        <v>1979</v>
      </c>
      <c r="N2454" t="s">
        <v>154</v>
      </c>
      <c r="O2454" t="s">
        <v>60</v>
      </c>
      <c r="P2454" t="s">
        <v>1023</v>
      </c>
      <c r="Q2454" t="s">
        <v>12600</v>
      </c>
      <c r="R2454" t="str">
        <f t="shared" si="194"/>
        <v>Classic Movies</v>
      </c>
    </row>
    <row r="2455" spans="1:18" x14ac:dyDescent="0.2">
      <c r="A2455" t="s">
        <v>12601</v>
      </c>
      <c r="B2455" t="s">
        <v>1</v>
      </c>
      <c r="C2455" t="str">
        <f t="shared" si="190"/>
        <v>Parrot Sketch Not Included</v>
      </c>
      <c r="D2455" t="s">
        <v>12602</v>
      </c>
      <c r="E2455" t="s">
        <v>12603</v>
      </c>
      <c r="F2455" t="str">
        <f t="shared" si="192"/>
        <v>Steve Martin</v>
      </c>
      <c r="G2455" t="s">
        <v>12604</v>
      </c>
      <c r="H2455" t="s">
        <v>32</v>
      </c>
      <c r="I2455" t="str">
        <f t="shared" si="193"/>
        <v>United Kingdom</v>
      </c>
      <c r="J2455" t="str">
        <f>TRIM(Table1[[#This Row],[Oldest Country]])</f>
        <v>United Kingdom</v>
      </c>
      <c r="K2455" s="17">
        <v>43375</v>
      </c>
      <c r="L2455" s="17" t="str">
        <f t="shared" si="191"/>
        <v>Tue</v>
      </c>
      <c r="M2455" s="17">
        <v>1989</v>
      </c>
      <c r="N2455" t="s">
        <v>33</v>
      </c>
      <c r="O2455" t="s">
        <v>2013</v>
      </c>
      <c r="P2455" t="s">
        <v>86</v>
      </c>
      <c r="Q2455" t="s">
        <v>12605</v>
      </c>
      <c r="R2455" t="str">
        <f t="shared" si="194"/>
        <v>Comedies</v>
      </c>
    </row>
    <row r="2456" spans="1:18" x14ac:dyDescent="0.2">
      <c r="A2456" t="s">
        <v>12606</v>
      </c>
      <c r="B2456" t="s">
        <v>1</v>
      </c>
      <c r="C2456" t="str">
        <f t="shared" si="190"/>
        <v>25 Kille</v>
      </c>
      <c r="D2456" t="s">
        <v>12607</v>
      </c>
      <c r="E2456" t="s">
        <v>12608</v>
      </c>
      <c r="F2456" t="str">
        <f t="shared" si="192"/>
        <v>Guggu Gill</v>
      </c>
      <c r="G2456" t="s">
        <v>12609</v>
      </c>
      <c r="H2456" t="s">
        <v>14</v>
      </c>
      <c r="I2456" t="str">
        <f t="shared" si="193"/>
        <v>India</v>
      </c>
      <c r="J2456" t="str">
        <f>TRIM(Table1[[#This Row],[Oldest Country]])</f>
        <v>India</v>
      </c>
      <c r="K2456" s="17">
        <v>43374</v>
      </c>
      <c r="L2456" s="17" t="str">
        <f t="shared" si="191"/>
        <v>Mon</v>
      </c>
      <c r="M2456" s="17">
        <v>2016</v>
      </c>
      <c r="N2456" t="s">
        <v>33</v>
      </c>
      <c r="O2456" t="s">
        <v>804</v>
      </c>
      <c r="P2456" t="s">
        <v>111</v>
      </c>
      <c r="Q2456" t="s">
        <v>12610</v>
      </c>
      <c r="R2456" t="str">
        <f t="shared" si="194"/>
        <v>Action &amp; Adventure</v>
      </c>
    </row>
    <row r="2457" spans="1:18" x14ac:dyDescent="0.2">
      <c r="A2457" t="s">
        <v>12611</v>
      </c>
      <c r="B2457" t="s">
        <v>1</v>
      </c>
      <c r="C2457" t="str">
        <f t="shared" si="190"/>
        <v>A Witches' Ball</v>
      </c>
      <c r="D2457" t="s">
        <v>12612</v>
      </c>
      <c r="E2457" t="s">
        <v>4779</v>
      </c>
      <c r="F2457" t="str">
        <f t="shared" si="192"/>
        <v>Morgan Neundorf</v>
      </c>
      <c r="G2457" t="s">
        <v>12613</v>
      </c>
      <c r="H2457" t="s">
        <v>508</v>
      </c>
      <c r="I2457" t="str">
        <f t="shared" si="193"/>
        <v>Canada</v>
      </c>
      <c r="J2457" t="str">
        <f>TRIM(Table1[[#This Row],[Oldest Country]])</f>
        <v>Canada</v>
      </c>
      <c r="K2457" s="17">
        <v>43374</v>
      </c>
      <c r="L2457" s="17" t="str">
        <f t="shared" si="191"/>
        <v>Mon</v>
      </c>
      <c r="M2457" s="17">
        <v>2017</v>
      </c>
      <c r="N2457" t="s">
        <v>17</v>
      </c>
      <c r="O2457" t="s">
        <v>18</v>
      </c>
      <c r="P2457" t="s">
        <v>19</v>
      </c>
      <c r="Q2457" t="s">
        <v>12614</v>
      </c>
      <c r="R2457" t="str">
        <f t="shared" si="194"/>
        <v>Children &amp; Family Movies</v>
      </c>
    </row>
    <row r="2458" spans="1:18" x14ac:dyDescent="0.2">
      <c r="A2458" t="s">
        <v>12615</v>
      </c>
      <c r="B2458" t="s">
        <v>1</v>
      </c>
      <c r="C2458" t="str">
        <f t="shared" si="190"/>
        <v>Agyaat</v>
      </c>
      <c r="D2458" t="s">
        <v>12616</v>
      </c>
      <c r="E2458" t="s">
        <v>1185</v>
      </c>
      <c r="F2458" t="str">
        <f t="shared" si="192"/>
        <v>Adesh Bhardwaj</v>
      </c>
      <c r="G2458" t="s">
        <v>12617</v>
      </c>
      <c r="H2458" t="s">
        <v>14</v>
      </c>
      <c r="I2458" t="str">
        <f t="shared" si="193"/>
        <v>India</v>
      </c>
      <c r="J2458" t="str">
        <f>TRIM(Table1[[#This Row],[Oldest Country]])</f>
        <v>India</v>
      </c>
      <c r="K2458" s="17">
        <v>43374</v>
      </c>
      <c r="L2458" s="17" t="str">
        <f t="shared" si="191"/>
        <v>Mon</v>
      </c>
      <c r="M2458" s="17">
        <v>2009</v>
      </c>
      <c r="N2458" t="s">
        <v>33</v>
      </c>
      <c r="O2458" t="s">
        <v>92</v>
      </c>
      <c r="P2458" t="s">
        <v>737</v>
      </c>
      <c r="Q2458" t="s">
        <v>12618</v>
      </c>
      <c r="R2458" t="str">
        <f t="shared" si="194"/>
        <v>Horror Movies</v>
      </c>
    </row>
    <row r="2459" spans="1:18" x14ac:dyDescent="0.2">
      <c r="A2459" t="s">
        <v>12619</v>
      </c>
      <c r="B2459" t="s">
        <v>1</v>
      </c>
      <c r="C2459" t="str">
        <f t="shared" si="190"/>
        <v>Anjaan</v>
      </c>
      <c r="D2459" t="s">
        <v>12620</v>
      </c>
      <c r="E2459" t="s">
        <v>12621</v>
      </c>
      <c r="F2459" t="str">
        <f t="shared" si="192"/>
        <v>Suriya</v>
      </c>
      <c r="G2459" t="s">
        <v>12622</v>
      </c>
      <c r="H2459" t="s">
        <v>14</v>
      </c>
      <c r="I2459" t="str">
        <f t="shared" si="193"/>
        <v>India</v>
      </c>
      <c r="J2459" t="str">
        <f>TRIM(Table1[[#This Row],[Oldest Country]])</f>
        <v>India</v>
      </c>
      <c r="K2459" s="17">
        <v>43374</v>
      </c>
      <c r="L2459" s="17" t="str">
        <f t="shared" si="191"/>
        <v>Mon</v>
      </c>
      <c r="M2459" s="17">
        <v>2014</v>
      </c>
      <c r="N2459" t="s">
        <v>33</v>
      </c>
      <c r="O2459" t="s">
        <v>5519</v>
      </c>
      <c r="P2459" t="s">
        <v>111</v>
      </c>
      <c r="Q2459" t="s">
        <v>12623</v>
      </c>
      <c r="R2459" t="str">
        <f t="shared" si="194"/>
        <v>Action &amp; Adventure</v>
      </c>
    </row>
    <row r="2460" spans="1:18" x14ac:dyDescent="0.2">
      <c r="A2460" t="s">
        <v>12624</v>
      </c>
      <c r="B2460" t="s">
        <v>1</v>
      </c>
      <c r="C2460" t="str">
        <f t="shared" si="190"/>
        <v>Bathinda Express</v>
      </c>
      <c r="D2460" t="s">
        <v>12625</v>
      </c>
      <c r="E2460" t="s">
        <v>12626</v>
      </c>
      <c r="F2460" t="str">
        <f t="shared" si="192"/>
        <v>Deep Joshi</v>
      </c>
      <c r="G2460" t="s">
        <v>12627</v>
      </c>
      <c r="H2460" t="s">
        <v>14</v>
      </c>
      <c r="I2460" t="str">
        <f t="shared" si="193"/>
        <v>India</v>
      </c>
      <c r="J2460" t="str">
        <f>TRIM(Table1[[#This Row],[Oldest Country]])</f>
        <v>India</v>
      </c>
      <c r="K2460" s="17">
        <v>43374</v>
      </c>
      <c r="L2460" s="17" t="str">
        <f t="shared" si="191"/>
        <v>Mon</v>
      </c>
      <c r="M2460" s="17">
        <v>2016</v>
      </c>
      <c r="N2460" t="s">
        <v>33</v>
      </c>
      <c r="O2460" t="s">
        <v>349</v>
      </c>
      <c r="P2460" t="s">
        <v>2256</v>
      </c>
      <c r="Q2460" t="s">
        <v>12628</v>
      </c>
      <c r="R2460" t="str">
        <f t="shared" si="194"/>
        <v>Dramas</v>
      </c>
    </row>
    <row r="2461" spans="1:18" x14ac:dyDescent="0.2">
      <c r="A2461" t="s">
        <v>12629</v>
      </c>
      <c r="B2461" t="s">
        <v>1</v>
      </c>
      <c r="C2461" t="str">
        <f t="shared" si="190"/>
        <v>Delhi 6</v>
      </c>
      <c r="D2461" t="s">
        <v>12630</v>
      </c>
      <c r="E2461" t="s">
        <v>10609</v>
      </c>
      <c r="F2461" t="str">
        <f t="shared" si="192"/>
        <v>Abhishek Bachchan</v>
      </c>
      <c r="G2461" t="s">
        <v>12631</v>
      </c>
      <c r="H2461" t="s">
        <v>14</v>
      </c>
      <c r="I2461" t="str">
        <f t="shared" si="193"/>
        <v>India</v>
      </c>
      <c r="J2461" t="str">
        <f>TRIM(Table1[[#This Row],[Oldest Country]])</f>
        <v>India</v>
      </c>
      <c r="K2461" s="17">
        <v>43374</v>
      </c>
      <c r="L2461" s="17" t="str">
        <f t="shared" si="191"/>
        <v>Mon</v>
      </c>
      <c r="M2461" s="17">
        <v>2009</v>
      </c>
      <c r="N2461" t="s">
        <v>33</v>
      </c>
      <c r="O2461" t="s">
        <v>303</v>
      </c>
      <c r="P2461" t="s">
        <v>50</v>
      </c>
      <c r="Q2461" t="s">
        <v>12632</v>
      </c>
      <c r="R2461" t="str">
        <f t="shared" si="194"/>
        <v>Dramas</v>
      </c>
    </row>
    <row r="2462" spans="1:18" x14ac:dyDescent="0.2">
      <c r="A2462" t="s">
        <v>12633</v>
      </c>
      <c r="B2462" t="s">
        <v>1</v>
      </c>
      <c r="C2462" t="str">
        <f t="shared" si="190"/>
        <v>Dev.D</v>
      </c>
      <c r="D2462" t="s">
        <v>12634</v>
      </c>
      <c r="E2462" t="s">
        <v>4714</v>
      </c>
      <c r="F2462" t="str">
        <f t="shared" si="192"/>
        <v>Abhay Deol</v>
      </c>
      <c r="G2462" t="s">
        <v>12635</v>
      </c>
      <c r="H2462" t="s">
        <v>14</v>
      </c>
      <c r="I2462" t="str">
        <f t="shared" si="193"/>
        <v>India</v>
      </c>
      <c r="J2462" t="str">
        <f>TRIM(Table1[[#This Row],[Oldest Country]])</f>
        <v>India</v>
      </c>
      <c r="K2462" s="17">
        <v>43374</v>
      </c>
      <c r="L2462" s="17" t="str">
        <f t="shared" si="191"/>
        <v>Mon</v>
      </c>
      <c r="M2462" s="17">
        <v>2009</v>
      </c>
      <c r="N2462" t="s">
        <v>8</v>
      </c>
      <c r="O2462" t="s">
        <v>1810</v>
      </c>
      <c r="P2462" t="s">
        <v>278</v>
      </c>
      <c r="Q2462" t="s">
        <v>12636</v>
      </c>
      <c r="R2462" t="str">
        <f t="shared" si="194"/>
        <v>Dramas</v>
      </c>
    </row>
    <row r="2463" spans="1:18" x14ac:dyDescent="0.2">
      <c r="A2463" t="s">
        <v>12637</v>
      </c>
      <c r="B2463" t="s">
        <v>1</v>
      </c>
      <c r="C2463" t="str">
        <f t="shared" si="190"/>
        <v>Dil Vil Pyaar Vyaar</v>
      </c>
      <c r="D2463" t="s">
        <v>12638</v>
      </c>
      <c r="E2463" t="s">
        <v>12639</v>
      </c>
      <c r="F2463" t="str">
        <f t="shared" si="192"/>
        <v>Gurdas Maan</v>
      </c>
      <c r="G2463" t="s">
        <v>12640</v>
      </c>
      <c r="H2463" t="s">
        <v>14</v>
      </c>
      <c r="I2463" t="str">
        <f t="shared" si="193"/>
        <v>India</v>
      </c>
      <c r="J2463" t="str">
        <f>TRIM(Table1[[#This Row],[Oldest Country]])</f>
        <v>India</v>
      </c>
      <c r="K2463" s="17">
        <v>43374</v>
      </c>
      <c r="L2463" s="17" t="str">
        <f t="shared" si="191"/>
        <v>Mon</v>
      </c>
      <c r="M2463" s="17">
        <v>2014</v>
      </c>
      <c r="N2463" t="s">
        <v>53</v>
      </c>
      <c r="O2463" t="s">
        <v>249</v>
      </c>
      <c r="P2463" t="s">
        <v>1785</v>
      </c>
      <c r="Q2463" t="s">
        <v>12641</v>
      </c>
      <c r="R2463" t="str">
        <f t="shared" si="194"/>
        <v>International Movies</v>
      </c>
    </row>
    <row r="2464" spans="1:18" x14ac:dyDescent="0.2">
      <c r="A2464" t="s">
        <v>12642</v>
      </c>
      <c r="B2464" t="s">
        <v>1</v>
      </c>
      <c r="C2464" t="str">
        <f t="shared" si="190"/>
        <v>Ek Main Aur Ekk Tu</v>
      </c>
      <c r="D2464" t="s">
        <v>12643</v>
      </c>
      <c r="E2464" t="s">
        <v>7967</v>
      </c>
      <c r="F2464" t="str">
        <f t="shared" si="192"/>
        <v>Kareena Kapoor</v>
      </c>
      <c r="G2464" t="s">
        <v>12644</v>
      </c>
      <c r="H2464" t="s">
        <v>14</v>
      </c>
      <c r="I2464" t="str">
        <f t="shared" si="193"/>
        <v>India</v>
      </c>
      <c r="J2464" t="str">
        <f>TRIM(Table1[[#This Row],[Oldest Country]])</f>
        <v>India</v>
      </c>
      <c r="K2464" s="17">
        <v>43374</v>
      </c>
      <c r="L2464" s="17" t="str">
        <f t="shared" si="191"/>
        <v>Mon</v>
      </c>
      <c r="M2464" s="17">
        <v>2012</v>
      </c>
      <c r="N2464" t="s">
        <v>33</v>
      </c>
      <c r="O2464" t="s">
        <v>100</v>
      </c>
      <c r="P2464" t="s">
        <v>75</v>
      </c>
      <c r="Q2464" t="s">
        <v>12645</v>
      </c>
      <c r="R2464" t="str">
        <f t="shared" si="194"/>
        <v>Comedies</v>
      </c>
    </row>
    <row r="2465" spans="1:18" x14ac:dyDescent="0.2">
      <c r="A2465" t="s">
        <v>12646</v>
      </c>
      <c r="B2465" t="s">
        <v>1</v>
      </c>
      <c r="C2465" t="str">
        <f t="shared" si="190"/>
        <v>Haani</v>
      </c>
      <c r="D2465" t="s">
        <v>12647</v>
      </c>
      <c r="E2465" t="s">
        <v>12268</v>
      </c>
      <c r="F2465" t="str">
        <f t="shared" si="192"/>
        <v>Sarabjit Cheema</v>
      </c>
      <c r="G2465" t="s">
        <v>12648</v>
      </c>
      <c r="H2465" t="s">
        <v>14</v>
      </c>
      <c r="I2465" t="str">
        <f t="shared" si="193"/>
        <v>India</v>
      </c>
      <c r="J2465" t="str">
        <f>TRIM(Table1[[#This Row],[Oldest Country]])</f>
        <v>India</v>
      </c>
      <c r="K2465" s="17">
        <v>43374</v>
      </c>
      <c r="L2465" s="17" t="str">
        <f t="shared" si="191"/>
        <v>Mon</v>
      </c>
      <c r="M2465" s="17">
        <v>2013</v>
      </c>
      <c r="N2465" t="s">
        <v>33</v>
      </c>
      <c r="O2465" t="s">
        <v>1810</v>
      </c>
      <c r="P2465" t="s">
        <v>727</v>
      </c>
      <c r="Q2465" t="s">
        <v>12649</v>
      </c>
      <c r="R2465" t="str">
        <f t="shared" si="194"/>
        <v>Dramas</v>
      </c>
    </row>
    <row r="2466" spans="1:18" x14ac:dyDescent="0.2">
      <c r="A2466" t="s">
        <v>12650</v>
      </c>
      <c r="B2466" t="s">
        <v>1</v>
      </c>
      <c r="C2466" t="str">
        <f t="shared" si="190"/>
        <v>Happy Go Lucky</v>
      </c>
      <c r="D2466" t="s">
        <v>12651</v>
      </c>
      <c r="E2466" t="s">
        <v>12652</v>
      </c>
      <c r="F2466" t="str">
        <f t="shared" si="192"/>
        <v>Amrinder Gill</v>
      </c>
      <c r="G2466" t="s">
        <v>12653</v>
      </c>
      <c r="H2466" t="s">
        <v>14</v>
      </c>
      <c r="I2466" t="str">
        <f t="shared" si="193"/>
        <v>India</v>
      </c>
      <c r="J2466" t="str">
        <f>TRIM(Table1[[#This Row],[Oldest Country]])</f>
        <v>India</v>
      </c>
      <c r="K2466" s="17">
        <v>43374</v>
      </c>
      <c r="L2466" s="17" t="str">
        <f t="shared" si="191"/>
        <v>Mon</v>
      </c>
      <c r="M2466" s="17">
        <v>2014</v>
      </c>
      <c r="N2466" t="s">
        <v>33</v>
      </c>
      <c r="O2466" t="s">
        <v>635</v>
      </c>
      <c r="P2466" t="s">
        <v>80</v>
      </c>
      <c r="Q2466" t="s">
        <v>12654</v>
      </c>
      <c r="R2466" t="str">
        <f t="shared" si="194"/>
        <v>Comedies</v>
      </c>
    </row>
    <row r="2467" spans="1:18" x14ac:dyDescent="0.2">
      <c r="A2467" t="s">
        <v>12655</v>
      </c>
      <c r="B2467" t="s">
        <v>1</v>
      </c>
      <c r="C2467" t="str">
        <f t="shared" si="190"/>
        <v>Harishchandrachi Factory</v>
      </c>
      <c r="D2467" t="s">
        <v>12656</v>
      </c>
      <c r="E2467" t="s">
        <v>12657</v>
      </c>
      <c r="F2467" t="str">
        <f t="shared" si="192"/>
        <v>Nandu Madhav</v>
      </c>
      <c r="G2467" t="s">
        <v>12658</v>
      </c>
      <c r="H2467" t="s">
        <v>14</v>
      </c>
      <c r="I2467" t="str">
        <f t="shared" si="193"/>
        <v>India</v>
      </c>
      <c r="J2467" t="str">
        <f>TRIM(Table1[[#This Row],[Oldest Country]])</f>
        <v>India</v>
      </c>
      <c r="K2467" s="17">
        <v>43374</v>
      </c>
      <c r="L2467" s="17" t="str">
        <f t="shared" si="191"/>
        <v>Mon</v>
      </c>
      <c r="M2467" s="17">
        <v>2009</v>
      </c>
      <c r="N2467" t="s">
        <v>53</v>
      </c>
      <c r="O2467" t="s">
        <v>173</v>
      </c>
      <c r="P2467" t="s">
        <v>50</v>
      </c>
      <c r="Q2467" t="s">
        <v>12659</v>
      </c>
      <c r="R2467" t="str">
        <f t="shared" si="194"/>
        <v>Dramas</v>
      </c>
    </row>
    <row r="2468" spans="1:18" x14ac:dyDescent="0.2">
      <c r="A2468" t="s">
        <v>12660</v>
      </c>
      <c r="B2468" t="s">
        <v>1</v>
      </c>
      <c r="C2468" t="str">
        <f t="shared" si="190"/>
        <v>Jagga Jasoos</v>
      </c>
      <c r="D2468" t="s">
        <v>12661</v>
      </c>
      <c r="E2468" t="s">
        <v>4839</v>
      </c>
      <c r="F2468" t="str">
        <f t="shared" si="192"/>
        <v>Ranbir Kapoor</v>
      </c>
      <c r="G2468" t="s">
        <v>12662</v>
      </c>
      <c r="H2468" t="s">
        <v>14</v>
      </c>
      <c r="I2468" t="str">
        <f t="shared" si="193"/>
        <v>India</v>
      </c>
      <c r="J2468" t="str">
        <f>TRIM(Table1[[#This Row],[Oldest Country]])</f>
        <v>India</v>
      </c>
      <c r="K2468" s="17">
        <v>43374</v>
      </c>
      <c r="L2468" s="17" t="str">
        <f t="shared" si="191"/>
        <v>Mon</v>
      </c>
      <c r="M2468" s="17">
        <v>2017</v>
      </c>
      <c r="N2468" t="s">
        <v>33</v>
      </c>
      <c r="O2468" t="s">
        <v>1492</v>
      </c>
      <c r="P2468" t="s">
        <v>658</v>
      </c>
      <c r="Q2468" t="s">
        <v>12663</v>
      </c>
      <c r="R2468" t="str">
        <f t="shared" si="194"/>
        <v>Action &amp; Adventure</v>
      </c>
    </row>
    <row r="2469" spans="1:18" x14ac:dyDescent="0.2">
      <c r="A2469" t="s">
        <v>12664</v>
      </c>
      <c r="B2469" t="s">
        <v>1</v>
      </c>
      <c r="C2469" t="str">
        <f t="shared" si="190"/>
        <v>Jatt James Bond</v>
      </c>
      <c r="D2469" t="s">
        <v>12665</v>
      </c>
      <c r="E2469" t="s">
        <v>12666</v>
      </c>
      <c r="F2469" t="str">
        <f t="shared" si="192"/>
        <v>Gippy Grewal</v>
      </c>
      <c r="G2469" t="s">
        <v>12667</v>
      </c>
      <c r="H2469" t="s">
        <v>14</v>
      </c>
      <c r="I2469" t="str">
        <f t="shared" si="193"/>
        <v>India</v>
      </c>
      <c r="J2469" t="str">
        <f>TRIM(Table1[[#This Row],[Oldest Country]])</f>
        <v>India</v>
      </c>
      <c r="K2469" s="17">
        <v>43374</v>
      </c>
      <c r="L2469" s="17" t="str">
        <f t="shared" si="191"/>
        <v>Mon</v>
      </c>
      <c r="M2469" s="17">
        <v>2014</v>
      </c>
      <c r="N2469" t="s">
        <v>33</v>
      </c>
      <c r="O2469" t="s">
        <v>392</v>
      </c>
      <c r="P2469" t="s">
        <v>250</v>
      </c>
      <c r="Q2469" t="s">
        <v>12668</v>
      </c>
      <c r="R2469" t="str">
        <f t="shared" si="194"/>
        <v>Comedies</v>
      </c>
    </row>
    <row r="2470" spans="1:18" x14ac:dyDescent="0.2">
      <c r="A2470" t="s">
        <v>12669</v>
      </c>
      <c r="B2470" t="s">
        <v>1</v>
      </c>
      <c r="C2470" t="str">
        <f t="shared" si="190"/>
        <v>Jodhaa Akbar</v>
      </c>
      <c r="D2470" t="s">
        <v>12670</v>
      </c>
      <c r="E2470" t="s">
        <v>2771</v>
      </c>
      <c r="F2470" t="str">
        <f t="shared" si="192"/>
        <v>Hrithik Roshan</v>
      </c>
      <c r="G2470" t="s">
        <v>12671</v>
      </c>
      <c r="H2470" t="s">
        <v>14</v>
      </c>
      <c r="I2470" t="str">
        <f t="shared" si="193"/>
        <v>India</v>
      </c>
      <c r="J2470" t="str">
        <f>TRIM(Table1[[#This Row],[Oldest Country]])</f>
        <v>India</v>
      </c>
      <c r="K2470" s="17">
        <v>43374</v>
      </c>
      <c r="L2470" s="17" t="str">
        <f t="shared" si="191"/>
        <v>Mon</v>
      </c>
      <c r="M2470" s="17">
        <v>2008</v>
      </c>
      <c r="N2470" t="s">
        <v>33</v>
      </c>
      <c r="O2470" t="s">
        <v>12672</v>
      </c>
      <c r="P2470" t="s">
        <v>111</v>
      </c>
      <c r="Q2470" t="s">
        <v>12673</v>
      </c>
      <c r="R2470" t="str">
        <f t="shared" si="194"/>
        <v>Action &amp; Adventure</v>
      </c>
    </row>
    <row r="2471" spans="1:18" x14ac:dyDescent="0.2">
      <c r="A2471" t="s">
        <v>12674</v>
      </c>
      <c r="B2471" t="s">
        <v>1</v>
      </c>
      <c r="C2471" t="str">
        <f t="shared" si="190"/>
        <v>Judge Singh LLB</v>
      </c>
      <c r="D2471" t="s">
        <v>12675</v>
      </c>
      <c r="E2471" t="s">
        <v>12676</v>
      </c>
      <c r="F2471" t="str">
        <f t="shared" si="192"/>
        <v>Ravinder Grewal</v>
      </c>
      <c r="G2471" t="s">
        <v>12677</v>
      </c>
      <c r="H2471" t="s">
        <v>14</v>
      </c>
      <c r="I2471" t="str">
        <f t="shared" si="193"/>
        <v>India</v>
      </c>
      <c r="J2471" t="str">
        <f>TRIM(Table1[[#This Row],[Oldest Country]])</f>
        <v>India</v>
      </c>
      <c r="K2471" s="17">
        <v>43374</v>
      </c>
      <c r="L2471" s="17" t="str">
        <f t="shared" si="191"/>
        <v>Mon</v>
      </c>
      <c r="M2471" s="17">
        <v>2015</v>
      </c>
      <c r="N2471" t="s">
        <v>53</v>
      </c>
      <c r="O2471" t="s">
        <v>1810</v>
      </c>
      <c r="P2471" t="s">
        <v>250</v>
      </c>
      <c r="Q2471" t="s">
        <v>12678</v>
      </c>
      <c r="R2471" t="str">
        <f t="shared" si="194"/>
        <v>Comedies</v>
      </c>
    </row>
    <row r="2472" spans="1:18" x14ac:dyDescent="0.2">
      <c r="A2472" t="s">
        <v>12679</v>
      </c>
      <c r="B2472" t="s">
        <v>1</v>
      </c>
      <c r="C2472" t="str">
        <f t="shared" si="190"/>
        <v>Kaminey</v>
      </c>
      <c r="D2472" t="s">
        <v>12680</v>
      </c>
      <c r="E2472" t="s">
        <v>12681</v>
      </c>
      <c r="F2472" t="str">
        <f t="shared" si="192"/>
        <v>Shahid Kapoor</v>
      </c>
      <c r="G2472" t="s">
        <v>12682</v>
      </c>
      <c r="H2472" t="s">
        <v>14</v>
      </c>
      <c r="I2472" t="str">
        <f t="shared" si="193"/>
        <v>India</v>
      </c>
      <c r="J2472" t="str">
        <f>TRIM(Table1[[#This Row],[Oldest Country]])</f>
        <v>India</v>
      </c>
      <c r="K2472" s="17">
        <v>43374</v>
      </c>
      <c r="L2472" s="17" t="str">
        <f t="shared" si="191"/>
        <v>Mon</v>
      </c>
      <c r="M2472" s="17">
        <v>2009</v>
      </c>
      <c r="N2472" t="s">
        <v>33</v>
      </c>
      <c r="O2472" t="s">
        <v>303</v>
      </c>
      <c r="P2472" t="s">
        <v>727</v>
      </c>
      <c r="Q2472" t="s">
        <v>12683</v>
      </c>
      <c r="R2472" t="str">
        <f t="shared" si="194"/>
        <v>Dramas</v>
      </c>
    </row>
    <row r="2473" spans="1:18" x14ac:dyDescent="0.2">
      <c r="A2473" t="s">
        <v>12684</v>
      </c>
      <c r="B2473" t="s">
        <v>1</v>
      </c>
      <c r="C2473" t="str">
        <f t="shared" si="190"/>
        <v>Khido Khundi</v>
      </c>
      <c r="D2473" t="s">
        <v>12685</v>
      </c>
      <c r="E2473" t="s">
        <v>12666</v>
      </c>
      <c r="F2473" t="str">
        <f t="shared" si="192"/>
        <v>Ranjit Bawa</v>
      </c>
      <c r="G2473" t="s">
        <v>12686</v>
      </c>
      <c r="H2473" t="s">
        <v>14</v>
      </c>
      <c r="I2473" t="str">
        <f t="shared" si="193"/>
        <v>India</v>
      </c>
      <c r="J2473" t="str">
        <f>TRIM(Table1[[#This Row],[Oldest Country]])</f>
        <v>India</v>
      </c>
      <c r="K2473" s="17">
        <v>43374</v>
      </c>
      <c r="L2473" s="17" t="str">
        <f t="shared" si="191"/>
        <v>Mon</v>
      </c>
      <c r="M2473" s="17">
        <v>2018</v>
      </c>
      <c r="N2473" t="s">
        <v>33</v>
      </c>
      <c r="O2473" t="s">
        <v>3410</v>
      </c>
      <c r="P2473" t="s">
        <v>2256</v>
      </c>
      <c r="Q2473" t="s">
        <v>12687</v>
      </c>
      <c r="R2473" t="str">
        <f t="shared" si="194"/>
        <v>Dramas</v>
      </c>
    </row>
    <row r="2474" spans="1:18" x14ac:dyDescent="0.2">
      <c r="A2474" t="s">
        <v>12688</v>
      </c>
      <c r="B2474" t="s">
        <v>1</v>
      </c>
      <c r="C2474" t="str">
        <f t="shared" si="190"/>
        <v>Khoobsurat</v>
      </c>
      <c r="D2474" t="s">
        <v>12689</v>
      </c>
      <c r="E2474" t="s">
        <v>12690</v>
      </c>
      <c r="F2474" t="str">
        <f t="shared" si="192"/>
        <v>Sonam Kapoor</v>
      </c>
      <c r="G2474" t="s">
        <v>12691</v>
      </c>
      <c r="H2474" t="s">
        <v>14</v>
      </c>
      <c r="I2474" t="str">
        <f t="shared" si="193"/>
        <v>India</v>
      </c>
      <c r="J2474" t="str">
        <f>TRIM(Table1[[#This Row],[Oldest Country]])</f>
        <v>India</v>
      </c>
      <c r="K2474" s="17">
        <v>43374</v>
      </c>
      <c r="L2474" s="17" t="str">
        <f t="shared" si="191"/>
        <v>Mon</v>
      </c>
      <c r="M2474" s="17">
        <v>2014</v>
      </c>
      <c r="N2474" t="s">
        <v>33</v>
      </c>
      <c r="O2474" t="s">
        <v>384</v>
      </c>
      <c r="P2474" t="s">
        <v>75</v>
      </c>
      <c r="Q2474" t="s">
        <v>12692</v>
      </c>
      <c r="R2474" t="str">
        <f t="shared" si="194"/>
        <v>Comedies</v>
      </c>
    </row>
    <row r="2475" spans="1:18" x14ac:dyDescent="0.2">
      <c r="A2475" t="s">
        <v>12693</v>
      </c>
      <c r="B2475" t="s">
        <v>1</v>
      </c>
      <c r="C2475" t="str">
        <f t="shared" si="190"/>
        <v>Kisaan</v>
      </c>
      <c r="D2475" t="s">
        <v>12694</v>
      </c>
      <c r="E2475" t="s">
        <v>12695</v>
      </c>
      <c r="F2475" t="str">
        <f t="shared" si="192"/>
        <v>Jackie Shroff</v>
      </c>
      <c r="G2475" t="s">
        <v>12696</v>
      </c>
      <c r="H2475" t="s">
        <v>14</v>
      </c>
      <c r="I2475" t="str">
        <f t="shared" si="193"/>
        <v>India</v>
      </c>
      <c r="J2475" t="str">
        <f>TRIM(Table1[[#This Row],[Oldest Country]])</f>
        <v>India</v>
      </c>
      <c r="K2475" s="17">
        <v>43374</v>
      </c>
      <c r="L2475" s="17" t="str">
        <f t="shared" si="191"/>
        <v>Mon</v>
      </c>
      <c r="M2475" s="17">
        <v>2009</v>
      </c>
      <c r="N2475" t="s">
        <v>33</v>
      </c>
      <c r="O2475" t="s">
        <v>495</v>
      </c>
      <c r="P2475" t="s">
        <v>111</v>
      </c>
      <c r="Q2475" t="s">
        <v>12697</v>
      </c>
      <c r="R2475" t="str">
        <f t="shared" si="194"/>
        <v>Action &amp; Adventure</v>
      </c>
    </row>
    <row r="2476" spans="1:18" x14ac:dyDescent="0.2">
      <c r="A2476" t="s">
        <v>12698</v>
      </c>
      <c r="B2476" t="s">
        <v>1</v>
      </c>
      <c r="C2476" t="str">
        <f t="shared" si="190"/>
        <v>Kismat Konnection</v>
      </c>
      <c r="D2476" t="s">
        <v>12699</v>
      </c>
      <c r="E2476" t="s">
        <v>12700</v>
      </c>
      <c r="F2476" t="str">
        <f t="shared" si="192"/>
        <v>Shahid Kapoor</v>
      </c>
      <c r="G2476" t="s">
        <v>12701</v>
      </c>
      <c r="H2476" t="s">
        <v>14</v>
      </c>
      <c r="I2476" t="str">
        <f t="shared" si="193"/>
        <v>India</v>
      </c>
      <c r="J2476" t="str">
        <f>TRIM(Table1[[#This Row],[Oldest Country]])</f>
        <v>India</v>
      </c>
      <c r="K2476" s="17">
        <v>43374</v>
      </c>
      <c r="L2476" s="17" t="str">
        <f t="shared" si="191"/>
        <v>Mon</v>
      </c>
      <c r="M2476" s="17">
        <v>2008</v>
      </c>
      <c r="N2476" t="s">
        <v>33</v>
      </c>
      <c r="O2476" t="s">
        <v>249</v>
      </c>
      <c r="P2476" t="s">
        <v>250</v>
      </c>
      <c r="Q2476" t="s">
        <v>12702</v>
      </c>
      <c r="R2476" t="str">
        <f t="shared" si="194"/>
        <v>Comedies</v>
      </c>
    </row>
    <row r="2477" spans="1:18" x14ac:dyDescent="0.2">
      <c r="A2477" t="s">
        <v>12703</v>
      </c>
      <c r="B2477" t="s">
        <v>1</v>
      </c>
      <c r="C2477" t="str">
        <f t="shared" si="190"/>
        <v>Kurbaan</v>
      </c>
      <c r="D2477" t="s">
        <v>12704</v>
      </c>
      <c r="E2477" t="s">
        <v>8003</v>
      </c>
      <c r="F2477" t="str">
        <f t="shared" si="192"/>
        <v>Kareena Kapoor</v>
      </c>
      <c r="G2477" t="s">
        <v>12705</v>
      </c>
      <c r="H2477" t="s">
        <v>14</v>
      </c>
      <c r="I2477" t="str">
        <f t="shared" si="193"/>
        <v>India</v>
      </c>
      <c r="J2477" t="str">
        <f>TRIM(Table1[[#This Row],[Oldest Country]])</f>
        <v>India</v>
      </c>
      <c r="K2477" s="17">
        <v>43374</v>
      </c>
      <c r="L2477" s="17" t="str">
        <f t="shared" si="191"/>
        <v>Mon</v>
      </c>
      <c r="M2477" s="17">
        <v>2009</v>
      </c>
      <c r="N2477" t="s">
        <v>33</v>
      </c>
      <c r="O2477" t="s">
        <v>79</v>
      </c>
      <c r="P2477" t="s">
        <v>266</v>
      </c>
      <c r="Q2477" t="s">
        <v>12706</v>
      </c>
      <c r="R2477" t="str">
        <f t="shared" si="194"/>
        <v>International Movies</v>
      </c>
    </row>
    <row r="2478" spans="1:18" x14ac:dyDescent="0.2">
      <c r="A2478" t="s">
        <v>12707</v>
      </c>
      <c r="B2478" t="s">
        <v>1</v>
      </c>
      <c r="C2478" t="str">
        <f t="shared" si="190"/>
        <v>Lock</v>
      </c>
      <c r="D2478" t="s">
        <v>12708</v>
      </c>
      <c r="E2478" t="s">
        <v>5609</v>
      </c>
      <c r="F2478" t="str">
        <f t="shared" si="192"/>
        <v>Gippy Grewal</v>
      </c>
      <c r="G2478" t="s">
        <v>12709</v>
      </c>
      <c r="H2478" t="s">
        <v>14</v>
      </c>
      <c r="I2478" t="str">
        <f t="shared" si="193"/>
        <v>India</v>
      </c>
      <c r="J2478" t="str">
        <f>TRIM(Table1[[#This Row],[Oldest Country]])</f>
        <v>India</v>
      </c>
      <c r="K2478" s="17">
        <v>43374</v>
      </c>
      <c r="L2478" s="17" t="str">
        <f t="shared" si="191"/>
        <v>Mon</v>
      </c>
      <c r="M2478" s="17">
        <v>2016</v>
      </c>
      <c r="N2478" t="s">
        <v>33</v>
      </c>
      <c r="O2478" t="s">
        <v>4</v>
      </c>
      <c r="P2478" t="s">
        <v>50</v>
      </c>
      <c r="Q2478" t="s">
        <v>12710</v>
      </c>
      <c r="R2478" t="str">
        <f t="shared" si="194"/>
        <v>Dramas</v>
      </c>
    </row>
    <row r="2479" spans="1:18" x14ac:dyDescent="0.2">
      <c r="A2479" t="s">
        <v>12711</v>
      </c>
      <c r="B2479" t="s">
        <v>1</v>
      </c>
      <c r="C2479" t="str">
        <f t="shared" si="190"/>
        <v>Luv Shuv Tey Chicken Khurana</v>
      </c>
      <c r="D2479" t="s">
        <v>12712</v>
      </c>
      <c r="E2479" t="s">
        <v>12713</v>
      </c>
      <c r="F2479" t="str">
        <f t="shared" si="192"/>
        <v>Kunal Kapoor</v>
      </c>
      <c r="G2479" t="s">
        <v>12714</v>
      </c>
      <c r="H2479" t="s">
        <v>14</v>
      </c>
      <c r="I2479" t="str">
        <f t="shared" si="193"/>
        <v>India</v>
      </c>
      <c r="J2479" t="str">
        <f>TRIM(Table1[[#This Row],[Oldest Country]])</f>
        <v>India</v>
      </c>
      <c r="K2479" s="17">
        <v>43374</v>
      </c>
      <c r="L2479" s="17" t="str">
        <f t="shared" si="191"/>
        <v>Mon</v>
      </c>
      <c r="M2479" s="17">
        <v>2012</v>
      </c>
      <c r="N2479" t="s">
        <v>33</v>
      </c>
      <c r="O2479" t="s">
        <v>635</v>
      </c>
      <c r="P2479" t="s">
        <v>75</v>
      </c>
      <c r="Q2479" t="s">
        <v>12715</v>
      </c>
      <c r="R2479" t="str">
        <f t="shared" si="194"/>
        <v>Comedies</v>
      </c>
    </row>
    <row r="2480" spans="1:18" x14ac:dyDescent="0.2">
      <c r="A2480" t="s">
        <v>12716</v>
      </c>
      <c r="B2480" t="s">
        <v>1</v>
      </c>
      <c r="C2480" t="str">
        <f t="shared" si="190"/>
        <v>Main, Meri Patni Aur Woh</v>
      </c>
      <c r="D2480" t="s">
        <v>12717</v>
      </c>
      <c r="E2480" t="s">
        <v>12718</v>
      </c>
      <c r="F2480" t="str">
        <f t="shared" si="192"/>
        <v>Rajpal Yadav</v>
      </c>
      <c r="G2480" t="s">
        <v>12719</v>
      </c>
      <c r="H2480" t="s">
        <v>14</v>
      </c>
      <c r="I2480" t="str">
        <f t="shared" si="193"/>
        <v>India</v>
      </c>
      <c r="J2480" t="str">
        <f>TRIM(Table1[[#This Row],[Oldest Country]])</f>
        <v>India</v>
      </c>
      <c r="K2480" s="17">
        <v>43374</v>
      </c>
      <c r="L2480" s="17" t="str">
        <f t="shared" si="191"/>
        <v>Mon</v>
      </c>
      <c r="M2480" s="17">
        <v>2005</v>
      </c>
      <c r="N2480" t="s">
        <v>53</v>
      </c>
      <c r="O2480" t="s">
        <v>635</v>
      </c>
      <c r="P2480" t="s">
        <v>250</v>
      </c>
      <c r="Q2480" t="s">
        <v>12720</v>
      </c>
      <c r="R2480" t="str">
        <f t="shared" si="194"/>
        <v>Comedies</v>
      </c>
    </row>
    <row r="2481" spans="1:18" x14ac:dyDescent="0.2">
      <c r="A2481" t="s">
        <v>12721</v>
      </c>
      <c r="B2481" t="s">
        <v>1</v>
      </c>
      <c r="C2481" t="str">
        <f t="shared" si="190"/>
        <v>Manje Bistre</v>
      </c>
      <c r="D2481" t="s">
        <v>12722</v>
      </c>
      <c r="E2481" t="s">
        <v>11982</v>
      </c>
      <c r="F2481" t="str">
        <f t="shared" si="192"/>
        <v>Gippy Grewal</v>
      </c>
      <c r="G2481" t="s">
        <v>12723</v>
      </c>
      <c r="H2481" t="s">
        <v>14</v>
      </c>
      <c r="I2481" t="str">
        <f t="shared" si="193"/>
        <v>India</v>
      </c>
      <c r="J2481" t="str">
        <f>TRIM(Table1[[#This Row],[Oldest Country]])</f>
        <v>India</v>
      </c>
      <c r="K2481" s="17">
        <v>43374</v>
      </c>
      <c r="L2481" s="17" t="str">
        <f t="shared" si="191"/>
        <v>Mon</v>
      </c>
      <c r="M2481" s="17">
        <v>2017</v>
      </c>
      <c r="N2481" t="s">
        <v>33</v>
      </c>
      <c r="O2481" t="s">
        <v>687</v>
      </c>
      <c r="P2481" t="s">
        <v>250</v>
      </c>
      <c r="Q2481" t="s">
        <v>12724</v>
      </c>
      <c r="R2481" t="str">
        <f t="shared" si="194"/>
        <v>Comedies</v>
      </c>
    </row>
    <row r="2482" spans="1:18" x14ac:dyDescent="0.2">
      <c r="A2482" t="s">
        <v>12725</v>
      </c>
      <c r="B2482" t="s">
        <v>1</v>
      </c>
      <c r="C2482" t="str">
        <f t="shared" si="190"/>
        <v>Motor Mitraan Di</v>
      </c>
      <c r="D2482" t="s">
        <v>12726</v>
      </c>
      <c r="E2482" t="s">
        <v>12268</v>
      </c>
      <c r="F2482" t="str">
        <f t="shared" si="192"/>
        <v>Gurpreet Guggi</v>
      </c>
      <c r="G2482" t="s">
        <v>12727</v>
      </c>
      <c r="H2482" t="s">
        <v>14</v>
      </c>
      <c r="I2482" t="str">
        <f t="shared" si="193"/>
        <v>India</v>
      </c>
      <c r="J2482" t="str">
        <f>TRIM(Table1[[#This Row],[Oldest Country]])</f>
        <v>India</v>
      </c>
      <c r="K2482" s="17">
        <v>43374</v>
      </c>
      <c r="L2482" s="17" t="str">
        <f t="shared" si="191"/>
        <v>Mon</v>
      </c>
      <c r="M2482" s="17">
        <v>2016</v>
      </c>
      <c r="N2482" t="s">
        <v>53</v>
      </c>
      <c r="O2482" t="s">
        <v>297</v>
      </c>
      <c r="P2482" t="s">
        <v>66</v>
      </c>
      <c r="Q2482" t="s">
        <v>12728</v>
      </c>
      <c r="R2482" t="str">
        <f t="shared" si="194"/>
        <v>Comedies</v>
      </c>
    </row>
    <row r="2483" spans="1:18" x14ac:dyDescent="0.2">
      <c r="A2483" t="s">
        <v>12729</v>
      </c>
      <c r="B2483" t="s">
        <v>1</v>
      </c>
      <c r="C2483" t="str">
        <f t="shared" si="190"/>
        <v>Mugamoodi</v>
      </c>
      <c r="D2483" t="s">
        <v>12730</v>
      </c>
      <c r="E2483" t="s">
        <v>7480</v>
      </c>
      <c r="F2483" t="str">
        <f t="shared" si="192"/>
        <v>Jiiva</v>
      </c>
      <c r="G2483" t="s">
        <v>12731</v>
      </c>
      <c r="H2483" t="s">
        <v>14</v>
      </c>
      <c r="I2483" t="str">
        <f t="shared" si="193"/>
        <v>India</v>
      </c>
      <c r="J2483" t="str">
        <f>TRIM(Table1[[#This Row],[Oldest Country]])</f>
        <v>India</v>
      </c>
      <c r="K2483" s="17">
        <v>43374</v>
      </c>
      <c r="L2483" s="17" t="str">
        <f t="shared" si="191"/>
        <v>Mon</v>
      </c>
      <c r="M2483" s="17">
        <v>2012</v>
      </c>
      <c r="N2483" t="s">
        <v>33</v>
      </c>
      <c r="O2483" t="s">
        <v>708</v>
      </c>
      <c r="P2483" t="s">
        <v>483</v>
      </c>
      <c r="Q2483" t="s">
        <v>12732</v>
      </c>
      <c r="R2483" t="str">
        <f t="shared" si="194"/>
        <v>Action &amp; Adventure</v>
      </c>
    </row>
    <row r="2484" spans="1:18" x14ac:dyDescent="0.2">
      <c r="A2484" t="s">
        <v>12733</v>
      </c>
      <c r="B2484" t="s">
        <v>1</v>
      </c>
      <c r="C2484" t="str">
        <f t="shared" si="190"/>
        <v>Muran</v>
      </c>
      <c r="D2484" t="s">
        <v>12734</v>
      </c>
      <c r="E2484" t="s">
        <v>12735</v>
      </c>
      <c r="F2484" t="str">
        <f t="shared" si="192"/>
        <v>Prasanna</v>
      </c>
      <c r="G2484" t="s">
        <v>12736</v>
      </c>
      <c r="H2484" t="s">
        <v>14</v>
      </c>
      <c r="I2484" t="str">
        <f t="shared" si="193"/>
        <v>India</v>
      </c>
      <c r="J2484" t="str">
        <f>TRIM(Table1[[#This Row],[Oldest Country]])</f>
        <v>India</v>
      </c>
      <c r="K2484" s="17">
        <v>43374</v>
      </c>
      <c r="L2484" s="17" t="str">
        <f t="shared" si="191"/>
        <v>Mon</v>
      </c>
      <c r="M2484" s="17">
        <v>2011</v>
      </c>
      <c r="N2484" t="s">
        <v>33</v>
      </c>
      <c r="O2484" t="s">
        <v>3481</v>
      </c>
      <c r="P2484" t="s">
        <v>483</v>
      </c>
      <c r="Q2484" t="s">
        <v>12737</v>
      </c>
      <c r="R2484" t="str">
        <f t="shared" si="194"/>
        <v>Action &amp; Adventure</v>
      </c>
    </row>
    <row r="2485" spans="1:18" x14ac:dyDescent="0.2">
      <c r="A2485" t="s">
        <v>12738</v>
      </c>
      <c r="B2485" t="s">
        <v>1</v>
      </c>
      <c r="C2485" t="str">
        <f t="shared" si="190"/>
        <v>My Friend Pinto</v>
      </c>
      <c r="D2485" t="s">
        <v>12739</v>
      </c>
      <c r="E2485" t="s">
        <v>12740</v>
      </c>
      <c r="F2485" t="str">
        <f t="shared" si="192"/>
        <v>Prateik</v>
      </c>
      <c r="G2485" t="s">
        <v>12741</v>
      </c>
      <c r="H2485" t="s">
        <v>14</v>
      </c>
      <c r="I2485" t="str">
        <f t="shared" si="193"/>
        <v>India</v>
      </c>
      <c r="J2485" t="str">
        <f>TRIM(Table1[[#This Row],[Oldest Country]])</f>
        <v>India</v>
      </c>
      <c r="K2485" s="17">
        <v>43374</v>
      </c>
      <c r="L2485" s="17" t="str">
        <f t="shared" si="191"/>
        <v>Mon</v>
      </c>
      <c r="M2485" s="17">
        <v>2011</v>
      </c>
      <c r="N2485" t="s">
        <v>33</v>
      </c>
      <c r="O2485" t="s">
        <v>188</v>
      </c>
      <c r="P2485" t="s">
        <v>709</v>
      </c>
      <c r="Q2485" t="s">
        <v>12742</v>
      </c>
      <c r="R2485" t="str">
        <f t="shared" si="194"/>
        <v>Comedies</v>
      </c>
    </row>
    <row r="2486" spans="1:18" x14ac:dyDescent="0.2">
      <c r="A2486" t="s">
        <v>12743</v>
      </c>
      <c r="B2486" t="s">
        <v>1</v>
      </c>
      <c r="C2486" t="str">
        <f t="shared" si="190"/>
        <v>My Little Pony Equestria Girls</v>
      </c>
      <c r="D2486" t="s">
        <v>12744</v>
      </c>
      <c r="E2486" t="s">
        <v>12745</v>
      </c>
      <c r="F2486" t="str">
        <f t="shared" si="192"/>
        <v>Ashleigh Ball</v>
      </c>
      <c r="G2486" t="s">
        <v>12746</v>
      </c>
      <c r="H2486" t="s">
        <v>2</v>
      </c>
      <c r="I2486" t="str">
        <f t="shared" si="193"/>
        <v>United States</v>
      </c>
      <c r="J2486" t="str">
        <f>TRIM(Table1[[#This Row],[Oldest Country]])</f>
        <v>United States</v>
      </c>
      <c r="K2486" s="17">
        <v>43374</v>
      </c>
      <c r="L2486" s="17" t="str">
        <f t="shared" si="191"/>
        <v>Mon</v>
      </c>
      <c r="M2486" s="17">
        <v>2018</v>
      </c>
      <c r="N2486" t="s">
        <v>68</v>
      </c>
      <c r="O2486" t="s">
        <v>5389</v>
      </c>
      <c r="P2486" t="s">
        <v>19</v>
      </c>
      <c r="Q2486" t="s">
        <v>12747</v>
      </c>
      <c r="R2486" t="str">
        <f t="shared" si="194"/>
        <v>Children &amp; Family Movies</v>
      </c>
    </row>
    <row r="2487" spans="1:18" x14ac:dyDescent="0.2">
      <c r="A2487" t="s">
        <v>12748</v>
      </c>
      <c r="B2487" t="s">
        <v>1</v>
      </c>
      <c r="C2487" t="str">
        <f t="shared" si="190"/>
        <v>My Little Pony Equestria Girls</v>
      </c>
      <c r="D2487" t="s">
        <v>12749</v>
      </c>
      <c r="E2487" t="s">
        <v>12745</v>
      </c>
      <c r="F2487" t="str">
        <f t="shared" si="192"/>
        <v>Ashleigh Ball</v>
      </c>
      <c r="G2487" t="s">
        <v>12750</v>
      </c>
      <c r="H2487" t="s">
        <v>360</v>
      </c>
      <c r="I2487" t="str">
        <f t="shared" si="193"/>
        <v>United States</v>
      </c>
      <c r="J2487" t="str">
        <f>TRIM(Table1[[#This Row],[Oldest Country]])</f>
        <v>United States</v>
      </c>
      <c r="K2487" s="17">
        <v>43374</v>
      </c>
      <c r="L2487" s="17" t="str">
        <f t="shared" si="191"/>
        <v>Mon</v>
      </c>
      <c r="M2487" s="17">
        <v>2018</v>
      </c>
      <c r="N2487" t="s">
        <v>68</v>
      </c>
      <c r="O2487" t="s">
        <v>5389</v>
      </c>
      <c r="P2487" t="s">
        <v>19</v>
      </c>
      <c r="Q2487" t="s">
        <v>12751</v>
      </c>
      <c r="R2487" t="str">
        <f t="shared" si="194"/>
        <v>Children &amp; Family Movies</v>
      </c>
    </row>
    <row r="2488" spans="1:18" x14ac:dyDescent="0.2">
      <c r="A2488" t="s">
        <v>12752</v>
      </c>
      <c r="B2488" t="s">
        <v>1</v>
      </c>
      <c r="C2488" t="str">
        <f t="shared" si="190"/>
        <v>My Suicide</v>
      </c>
      <c r="D2488" t="s">
        <v>12753</v>
      </c>
      <c r="E2488" t="s">
        <v>12754</v>
      </c>
      <c r="F2488" t="str">
        <f t="shared" si="192"/>
        <v>Gabriel Sunday</v>
      </c>
      <c r="G2488" t="s">
        <v>12755</v>
      </c>
      <c r="H2488" t="s">
        <v>2</v>
      </c>
      <c r="I2488" t="str">
        <f t="shared" si="193"/>
        <v>United States</v>
      </c>
      <c r="J2488" t="str">
        <f>TRIM(Table1[[#This Row],[Oldest Country]])</f>
        <v>United States</v>
      </c>
      <c r="K2488" s="17">
        <v>43374</v>
      </c>
      <c r="L2488" s="17" t="str">
        <f t="shared" si="191"/>
        <v>Mon</v>
      </c>
      <c r="M2488" s="17">
        <v>2009</v>
      </c>
      <c r="N2488" t="s">
        <v>8</v>
      </c>
      <c r="O2488" t="s">
        <v>102</v>
      </c>
      <c r="P2488" t="s">
        <v>337</v>
      </c>
      <c r="Q2488" t="s">
        <v>12756</v>
      </c>
      <c r="R2488" t="str">
        <f t="shared" si="194"/>
        <v>Comedies</v>
      </c>
    </row>
    <row r="2489" spans="1:18" x14ac:dyDescent="0.2">
      <c r="A2489" t="s">
        <v>12757</v>
      </c>
      <c r="B2489" t="s">
        <v>1</v>
      </c>
      <c r="C2489" t="str">
        <f t="shared" si="190"/>
        <v>Naan Sigappu Manithan</v>
      </c>
      <c r="D2489" t="s">
        <v>12758</v>
      </c>
      <c r="E2489" t="s">
        <v>12475</v>
      </c>
      <c r="F2489" t="str">
        <f t="shared" si="192"/>
        <v>Vishal</v>
      </c>
      <c r="G2489" t="s">
        <v>12759</v>
      </c>
      <c r="H2489" t="s">
        <v>14</v>
      </c>
      <c r="I2489" t="str">
        <f t="shared" si="193"/>
        <v>India</v>
      </c>
      <c r="J2489" t="str">
        <f>TRIM(Table1[[#This Row],[Oldest Country]])</f>
        <v>India</v>
      </c>
      <c r="K2489" s="17">
        <v>43374</v>
      </c>
      <c r="L2489" s="17" t="str">
        <f t="shared" si="191"/>
        <v>Mon</v>
      </c>
      <c r="M2489" s="17">
        <v>2014</v>
      </c>
      <c r="N2489" t="s">
        <v>33</v>
      </c>
      <c r="O2489" t="s">
        <v>79</v>
      </c>
      <c r="P2489" t="s">
        <v>111</v>
      </c>
      <c r="Q2489" t="s">
        <v>12760</v>
      </c>
      <c r="R2489" t="str">
        <f t="shared" si="194"/>
        <v>Action &amp; Adventure</v>
      </c>
    </row>
    <row r="2490" spans="1:18" x14ac:dyDescent="0.2">
      <c r="A2490" t="s">
        <v>12761</v>
      </c>
      <c r="B2490" t="s">
        <v>1</v>
      </c>
      <c r="C2490" t="str">
        <f t="shared" si="190"/>
        <v>Nasha</v>
      </c>
      <c r="D2490" t="s">
        <v>12762</v>
      </c>
      <c r="E2490" t="s">
        <v>12763</v>
      </c>
      <c r="F2490" t="str">
        <f t="shared" si="192"/>
        <v>Shivam Patil</v>
      </c>
      <c r="G2490" t="s">
        <v>12764</v>
      </c>
      <c r="H2490" t="s">
        <v>14</v>
      </c>
      <c r="I2490" t="str">
        <f t="shared" si="193"/>
        <v>India</v>
      </c>
      <c r="J2490" t="str">
        <f>TRIM(Table1[[#This Row],[Oldest Country]])</f>
        <v>India</v>
      </c>
      <c r="K2490" s="17">
        <v>43374</v>
      </c>
      <c r="L2490" s="17" t="str">
        <f t="shared" si="191"/>
        <v>Mon</v>
      </c>
      <c r="M2490" s="17">
        <v>2013</v>
      </c>
      <c r="N2490" t="s">
        <v>33</v>
      </c>
      <c r="O2490" t="s">
        <v>155</v>
      </c>
      <c r="P2490" t="s">
        <v>278</v>
      </c>
      <c r="Q2490" t="s">
        <v>12765</v>
      </c>
      <c r="R2490" t="str">
        <f t="shared" si="194"/>
        <v>Dramas</v>
      </c>
    </row>
    <row r="2491" spans="1:18" x14ac:dyDescent="0.2">
      <c r="A2491" t="s">
        <v>12766</v>
      </c>
      <c r="B2491" t="s">
        <v>1</v>
      </c>
      <c r="C2491" t="str">
        <f t="shared" si="190"/>
        <v>Naughty Jatts</v>
      </c>
      <c r="D2491" t="s">
        <v>12767</v>
      </c>
      <c r="E2491" t="s">
        <v>9237</v>
      </c>
      <c r="F2491" t="str">
        <f t="shared" si="192"/>
        <v>Neeru Bajwa</v>
      </c>
      <c r="G2491" t="s">
        <v>12768</v>
      </c>
      <c r="H2491" t="s">
        <v>14</v>
      </c>
      <c r="I2491" t="str">
        <f t="shared" si="193"/>
        <v>India</v>
      </c>
      <c r="J2491" t="str">
        <f>TRIM(Table1[[#This Row],[Oldest Country]])</f>
        <v>India</v>
      </c>
      <c r="K2491" s="17">
        <v>43374</v>
      </c>
      <c r="L2491" s="17" t="str">
        <f t="shared" si="191"/>
        <v>Mon</v>
      </c>
      <c r="M2491" s="17">
        <v>2013</v>
      </c>
      <c r="N2491" t="s">
        <v>53</v>
      </c>
      <c r="O2491" t="s">
        <v>384</v>
      </c>
      <c r="P2491" t="s">
        <v>80</v>
      </c>
      <c r="Q2491" t="s">
        <v>12769</v>
      </c>
      <c r="R2491" t="str">
        <f t="shared" si="194"/>
        <v>Comedies</v>
      </c>
    </row>
    <row r="2492" spans="1:18" x14ac:dyDescent="0.2">
      <c r="A2492" t="s">
        <v>12770</v>
      </c>
      <c r="B2492" t="s">
        <v>1</v>
      </c>
      <c r="C2492" t="str">
        <f t="shared" si="190"/>
        <v>Needhi Singh</v>
      </c>
      <c r="D2492" t="s">
        <v>12771</v>
      </c>
      <c r="E2492" t="s">
        <v>12772</v>
      </c>
      <c r="F2492" t="str">
        <f t="shared" si="192"/>
        <v>Kulraj Randhawa</v>
      </c>
      <c r="G2492" t="s">
        <v>12773</v>
      </c>
      <c r="H2492" t="s">
        <v>14</v>
      </c>
      <c r="I2492" t="str">
        <f t="shared" si="193"/>
        <v>India</v>
      </c>
      <c r="J2492" t="str">
        <f>TRIM(Table1[[#This Row],[Oldest Country]])</f>
        <v>India</v>
      </c>
      <c r="K2492" s="17">
        <v>43374</v>
      </c>
      <c r="L2492" s="17" t="str">
        <f t="shared" si="191"/>
        <v>Mon</v>
      </c>
      <c r="M2492" s="17">
        <v>2016</v>
      </c>
      <c r="N2492" t="s">
        <v>33</v>
      </c>
      <c r="O2492" t="s">
        <v>85</v>
      </c>
      <c r="P2492" t="s">
        <v>111</v>
      </c>
      <c r="Q2492" t="s">
        <v>12774</v>
      </c>
      <c r="R2492" t="str">
        <f t="shared" si="194"/>
        <v>Action &amp; Adventure</v>
      </c>
    </row>
    <row r="2493" spans="1:18" x14ac:dyDescent="0.2">
      <c r="A2493" t="s">
        <v>12775</v>
      </c>
      <c r="B2493" t="s">
        <v>1</v>
      </c>
      <c r="C2493" t="str">
        <f t="shared" si="190"/>
        <v>Peace Haven</v>
      </c>
      <c r="D2493" t="s">
        <v>12776</v>
      </c>
      <c r="E2493" t="s">
        <v>12777</v>
      </c>
      <c r="F2493" t="str">
        <f t="shared" si="192"/>
        <v>Soumitra Chatterjee</v>
      </c>
      <c r="G2493" t="s">
        <v>12778</v>
      </c>
      <c r="H2493" t="s">
        <v>3853</v>
      </c>
      <c r="I2493" t="str">
        <f t="shared" si="193"/>
        <v>India</v>
      </c>
      <c r="J2493" t="str">
        <f>TRIM(Table1[[#This Row],[Oldest Country]])</f>
        <v>India</v>
      </c>
      <c r="K2493" s="17">
        <v>43374</v>
      </c>
      <c r="L2493" s="17" t="str">
        <f t="shared" si="191"/>
        <v>Mon</v>
      </c>
      <c r="M2493" s="17">
        <v>2016</v>
      </c>
      <c r="N2493" t="s">
        <v>33</v>
      </c>
      <c r="O2493" t="s">
        <v>2258</v>
      </c>
      <c r="P2493" t="s">
        <v>337</v>
      </c>
      <c r="Q2493" t="s">
        <v>12779</v>
      </c>
      <c r="R2493" t="str">
        <f t="shared" si="194"/>
        <v>Comedies</v>
      </c>
    </row>
    <row r="2494" spans="1:18" x14ac:dyDescent="0.2">
      <c r="A2494" t="s">
        <v>12780</v>
      </c>
      <c r="B2494" t="s">
        <v>1</v>
      </c>
      <c r="C2494" t="str">
        <f t="shared" si="190"/>
        <v>Phantom</v>
      </c>
      <c r="D2494" t="s">
        <v>12781</v>
      </c>
      <c r="E2494" t="s">
        <v>12782</v>
      </c>
      <c r="F2494" t="str">
        <f t="shared" si="192"/>
        <v>Saif Ali Khan</v>
      </c>
      <c r="G2494" t="s">
        <v>12783</v>
      </c>
      <c r="H2494" t="s">
        <v>14</v>
      </c>
      <c r="I2494" t="str">
        <f t="shared" si="193"/>
        <v>India</v>
      </c>
      <c r="J2494" t="str">
        <f>TRIM(Table1[[#This Row],[Oldest Country]])</f>
        <v>India</v>
      </c>
      <c r="K2494" s="17">
        <v>43374</v>
      </c>
      <c r="L2494" s="17" t="str">
        <f t="shared" si="191"/>
        <v>Mon</v>
      </c>
      <c r="M2494" s="17">
        <v>2015</v>
      </c>
      <c r="N2494" t="s">
        <v>33</v>
      </c>
      <c r="O2494" t="s">
        <v>635</v>
      </c>
      <c r="P2494" t="s">
        <v>483</v>
      </c>
      <c r="Q2494" t="s">
        <v>12784</v>
      </c>
      <c r="R2494" t="str">
        <f t="shared" si="194"/>
        <v>Action &amp; Adventure</v>
      </c>
    </row>
    <row r="2495" spans="1:18" x14ac:dyDescent="0.2">
      <c r="A2495" t="s">
        <v>12785</v>
      </c>
      <c r="B2495" t="s">
        <v>1</v>
      </c>
      <c r="C2495" t="str">
        <f t="shared" si="190"/>
        <v>Pizza</v>
      </c>
      <c r="D2495" t="s">
        <v>12786</v>
      </c>
      <c r="E2495" t="s">
        <v>12787</v>
      </c>
      <c r="F2495" t="str">
        <f t="shared" si="192"/>
        <v>Akshay Oberoi</v>
      </c>
      <c r="G2495" t="s">
        <v>12788</v>
      </c>
      <c r="H2495" t="s">
        <v>14</v>
      </c>
      <c r="I2495" t="str">
        <f t="shared" si="193"/>
        <v>India</v>
      </c>
      <c r="J2495" t="str">
        <f>TRIM(Table1[[#This Row],[Oldest Country]])</f>
        <v>India</v>
      </c>
      <c r="K2495" s="17">
        <v>43374</v>
      </c>
      <c r="L2495" s="17" t="str">
        <f t="shared" si="191"/>
        <v>Mon</v>
      </c>
      <c r="M2495" s="17">
        <v>2014</v>
      </c>
      <c r="N2495" t="s">
        <v>33</v>
      </c>
      <c r="O2495" t="s">
        <v>196</v>
      </c>
      <c r="P2495" t="s">
        <v>785</v>
      </c>
      <c r="Q2495" t="s">
        <v>12789</v>
      </c>
      <c r="R2495" t="str">
        <f t="shared" si="194"/>
        <v>Horror Movies</v>
      </c>
    </row>
    <row r="2496" spans="1:18" x14ac:dyDescent="0.2">
      <c r="A2496" t="s">
        <v>12790</v>
      </c>
      <c r="B2496" t="s">
        <v>1</v>
      </c>
      <c r="C2496" t="str">
        <f t="shared" si="190"/>
        <v>Pooja Kiven Aa</v>
      </c>
      <c r="D2496" t="s">
        <v>12791</v>
      </c>
      <c r="E2496" t="s">
        <v>12792</v>
      </c>
      <c r="F2496" t="str">
        <f t="shared" si="192"/>
        <v>Miss Pooja</v>
      </c>
      <c r="G2496" t="s">
        <v>12793</v>
      </c>
      <c r="H2496" t="s">
        <v>14</v>
      </c>
      <c r="I2496" t="str">
        <f t="shared" si="193"/>
        <v>India</v>
      </c>
      <c r="J2496" t="str">
        <f>TRIM(Table1[[#This Row],[Oldest Country]])</f>
        <v>India</v>
      </c>
      <c r="K2496" s="17">
        <v>43374</v>
      </c>
      <c r="L2496" s="17" t="str">
        <f t="shared" si="191"/>
        <v>Mon</v>
      </c>
      <c r="M2496" s="17">
        <v>2013</v>
      </c>
      <c r="N2496" t="s">
        <v>53</v>
      </c>
      <c r="O2496" t="s">
        <v>163</v>
      </c>
      <c r="P2496" t="s">
        <v>80</v>
      </c>
      <c r="Q2496" t="s">
        <v>12794</v>
      </c>
      <c r="R2496" t="str">
        <f t="shared" si="194"/>
        <v>Comedies</v>
      </c>
    </row>
    <row r="2497" spans="1:18" x14ac:dyDescent="0.2">
      <c r="A2497" t="s">
        <v>12795</v>
      </c>
      <c r="B2497" t="s">
        <v>1</v>
      </c>
      <c r="C2497" t="str">
        <f t="shared" si="190"/>
        <v>Race</v>
      </c>
      <c r="D2497" t="s">
        <v>12796</v>
      </c>
      <c r="E2497" t="s">
        <v>12797</v>
      </c>
      <c r="F2497" t="str">
        <f t="shared" si="192"/>
        <v>Saif Ali Khan</v>
      </c>
      <c r="G2497" t="s">
        <v>12798</v>
      </c>
      <c r="H2497" t="s">
        <v>14</v>
      </c>
      <c r="I2497" t="str">
        <f t="shared" si="193"/>
        <v>India</v>
      </c>
      <c r="J2497" t="str">
        <f>TRIM(Table1[[#This Row],[Oldest Country]])</f>
        <v>India</v>
      </c>
      <c r="K2497" s="17">
        <v>43374</v>
      </c>
      <c r="L2497" s="17" t="str">
        <f t="shared" si="191"/>
        <v>Mon</v>
      </c>
      <c r="M2497" s="17">
        <v>2008</v>
      </c>
      <c r="N2497" t="s">
        <v>33</v>
      </c>
      <c r="O2497" t="s">
        <v>1492</v>
      </c>
      <c r="P2497" t="s">
        <v>720</v>
      </c>
      <c r="Q2497" t="s">
        <v>12799</v>
      </c>
      <c r="R2497" t="str">
        <f t="shared" si="194"/>
        <v>Action &amp; Adventure</v>
      </c>
    </row>
    <row r="2498" spans="1:18" x14ac:dyDescent="0.2">
      <c r="A2498" t="s">
        <v>12800</v>
      </c>
      <c r="B2498" t="s">
        <v>1</v>
      </c>
      <c r="C2498" t="str">
        <f t="shared" ref="C2498:C2561" si="195">IFERROR(LEFT(D2498, FIND(":", D2498)-1), D2498)</f>
        <v>Race 2</v>
      </c>
      <c r="D2498" t="s">
        <v>12801</v>
      </c>
      <c r="E2498" t="s">
        <v>6502</v>
      </c>
      <c r="F2498" t="str">
        <f t="shared" si="192"/>
        <v>Anil Kapoor</v>
      </c>
      <c r="G2498" t="s">
        <v>12802</v>
      </c>
      <c r="H2498" t="s">
        <v>14</v>
      </c>
      <c r="I2498" t="str">
        <f t="shared" si="193"/>
        <v>India</v>
      </c>
      <c r="J2498" t="str">
        <f>TRIM(Table1[[#This Row],[Oldest Country]])</f>
        <v>India</v>
      </c>
      <c r="K2498" s="17">
        <v>43374</v>
      </c>
      <c r="L2498" s="17" t="str">
        <f t="shared" ref="L2498:L2561" si="196">TEXT(K:K, "DDD")</f>
        <v>Mon</v>
      </c>
      <c r="M2498" s="17">
        <v>2013</v>
      </c>
      <c r="N2498" t="s">
        <v>33</v>
      </c>
      <c r="O2498" t="s">
        <v>894</v>
      </c>
      <c r="P2498" t="s">
        <v>720</v>
      </c>
      <c r="Q2498" t="s">
        <v>12803</v>
      </c>
      <c r="R2498" t="str">
        <f t="shared" si="194"/>
        <v>Action &amp; Adventure</v>
      </c>
    </row>
    <row r="2499" spans="1:18" x14ac:dyDescent="0.2">
      <c r="A2499" t="s">
        <v>12804</v>
      </c>
      <c r="B2499" t="s">
        <v>1</v>
      </c>
      <c r="C2499" t="str">
        <f t="shared" si="195"/>
        <v>Saadey CM Saab</v>
      </c>
      <c r="D2499" t="s">
        <v>12805</v>
      </c>
      <c r="E2499" t="s">
        <v>12806</v>
      </c>
      <c r="F2499" t="str">
        <f t="shared" ref="F2499:F2562" si="197">IFERROR(LEFT(G2499, FIND(",",G2499)-1),G2499)</f>
        <v>Harbhajan Mann</v>
      </c>
      <c r="G2499" t="s">
        <v>12807</v>
      </c>
      <c r="H2499" t="s">
        <v>14</v>
      </c>
      <c r="I2499" t="str">
        <f t="shared" ref="I2499:I2562" si="198">IFERROR(LEFT(H2499, FIND(",", H2499) -1), H2499)</f>
        <v>India</v>
      </c>
      <c r="J2499" t="str">
        <f>TRIM(Table1[[#This Row],[Oldest Country]])</f>
        <v>India</v>
      </c>
      <c r="K2499" s="17">
        <v>43374</v>
      </c>
      <c r="L2499" s="17" t="str">
        <f t="shared" si="196"/>
        <v>Mon</v>
      </c>
      <c r="M2499" s="17">
        <v>2015</v>
      </c>
      <c r="N2499" t="s">
        <v>53</v>
      </c>
      <c r="O2499" t="s">
        <v>1296</v>
      </c>
      <c r="P2499" t="s">
        <v>250</v>
      </c>
      <c r="Q2499" t="s">
        <v>12808</v>
      </c>
      <c r="R2499" t="str">
        <f t="shared" ref="R2499:R2562" si="199">IFERROR(LEFT(P2499, FIND(",", P2499)-1), P2499)</f>
        <v>Comedies</v>
      </c>
    </row>
    <row r="2500" spans="1:18" x14ac:dyDescent="0.2">
      <c r="A2500" t="s">
        <v>12809</v>
      </c>
      <c r="B2500" t="s">
        <v>1</v>
      </c>
      <c r="C2500" t="str">
        <f t="shared" si="195"/>
        <v>Sat Shri Akaal England</v>
      </c>
      <c r="D2500" t="s">
        <v>12810</v>
      </c>
      <c r="E2500" t="s">
        <v>12811</v>
      </c>
      <c r="F2500" t="str">
        <f t="shared" si="197"/>
        <v>Ammy Virk</v>
      </c>
      <c r="G2500" t="s">
        <v>12812</v>
      </c>
      <c r="H2500" t="s">
        <v>14</v>
      </c>
      <c r="I2500" t="str">
        <f t="shared" si="198"/>
        <v>India</v>
      </c>
      <c r="J2500" t="str">
        <f>TRIM(Table1[[#This Row],[Oldest Country]])</f>
        <v>India</v>
      </c>
      <c r="K2500" s="17">
        <v>43374</v>
      </c>
      <c r="L2500" s="17" t="str">
        <f t="shared" si="196"/>
        <v>Mon</v>
      </c>
      <c r="M2500" s="17">
        <v>2017</v>
      </c>
      <c r="N2500" t="s">
        <v>33</v>
      </c>
      <c r="O2500" t="s">
        <v>49</v>
      </c>
      <c r="P2500" t="s">
        <v>250</v>
      </c>
      <c r="Q2500" t="s">
        <v>12813</v>
      </c>
      <c r="R2500" t="str">
        <f t="shared" si="199"/>
        <v>Comedies</v>
      </c>
    </row>
    <row r="2501" spans="1:18" x14ac:dyDescent="0.2">
      <c r="A2501" t="s">
        <v>12814</v>
      </c>
      <c r="B2501" t="s">
        <v>1</v>
      </c>
      <c r="C2501" t="str">
        <f t="shared" si="195"/>
        <v>Thaandavam</v>
      </c>
      <c r="D2501" t="s">
        <v>12815</v>
      </c>
      <c r="E2501" t="s">
        <v>12816</v>
      </c>
      <c r="F2501" t="str">
        <f t="shared" si="197"/>
        <v>Vikram</v>
      </c>
      <c r="G2501" t="s">
        <v>12817</v>
      </c>
      <c r="H2501" t="s">
        <v>14</v>
      </c>
      <c r="I2501" t="str">
        <f t="shared" si="198"/>
        <v>India</v>
      </c>
      <c r="J2501" t="str">
        <f>TRIM(Table1[[#This Row],[Oldest Country]])</f>
        <v>India</v>
      </c>
      <c r="K2501" s="17">
        <v>43374</v>
      </c>
      <c r="L2501" s="17" t="str">
        <f t="shared" si="196"/>
        <v>Mon</v>
      </c>
      <c r="M2501" s="17">
        <v>2012</v>
      </c>
      <c r="N2501" t="s">
        <v>33</v>
      </c>
      <c r="O2501" t="s">
        <v>610</v>
      </c>
      <c r="P2501" t="s">
        <v>720</v>
      </c>
      <c r="Q2501" t="s">
        <v>12818</v>
      </c>
      <c r="R2501" t="str">
        <f t="shared" si="199"/>
        <v>Action &amp; Adventure</v>
      </c>
    </row>
    <row r="2502" spans="1:18" x14ac:dyDescent="0.2">
      <c r="A2502" t="s">
        <v>12819</v>
      </c>
      <c r="B2502" t="s">
        <v>1</v>
      </c>
      <c r="C2502" t="str">
        <f t="shared" si="195"/>
        <v>Theeya Velai Seyyanum Kumaru</v>
      </c>
      <c r="D2502" t="s">
        <v>12820</v>
      </c>
      <c r="E2502" t="s">
        <v>12310</v>
      </c>
      <c r="F2502" t="str">
        <f t="shared" si="197"/>
        <v>Siddarth</v>
      </c>
      <c r="G2502" t="s">
        <v>12821</v>
      </c>
      <c r="H2502" t="s">
        <v>14</v>
      </c>
      <c r="I2502" t="str">
        <f t="shared" si="198"/>
        <v>India</v>
      </c>
      <c r="J2502" t="str">
        <f>TRIM(Table1[[#This Row],[Oldest Country]])</f>
        <v>India</v>
      </c>
      <c r="K2502" s="17">
        <v>43374</v>
      </c>
      <c r="L2502" s="17" t="str">
        <f t="shared" si="196"/>
        <v>Mon</v>
      </c>
      <c r="M2502" s="17">
        <v>2013</v>
      </c>
      <c r="N2502" t="s">
        <v>53</v>
      </c>
      <c r="O2502" t="s">
        <v>1190</v>
      </c>
      <c r="P2502" t="s">
        <v>80</v>
      </c>
      <c r="Q2502" t="s">
        <v>12822</v>
      </c>
      <c r="R2502" t="str">
        <f t="shared" si="199"/>
        <v>Comedies</v>
      </c>
    </row>
    <row r="2503" spans="1:18" x14ac:dyDescent="0.2">
      <c r="A2503" t="s">
        <v>12823</v>
      </c>
      <c r="B2503" t="s">
        <v>1</v>
      </c>
      <c r="C2503" t="str">
        <f t="shared" si="195"/>
        <v>Tiger</v>
      </c>
      <c r="D2503" t="s">
        <v>12824</v>
      </c>
      <c r="E2503" t="s">
        <v>12825</v>
      </c>
      <c r="F2503" t="str">
        <f t="shared" si="197"/>
        <v>Sippy Gill</v>
      </c>
      <c r="G2503" t="s">
        <v>12826</v>
      </c>
      <c r="H2503" t="s">
        <v>14</v>
      </c>
      <c r="I2503" t="str">
        <f t="shared" si="198"/>
        <v>India</v>
      </c>
      <c r="J2503" t="str">
        <f>TRIM(Table1[[#This Row],[Oldest Country]])</f>
        <v>India</v>
      </c>
      <c r="K2503" s="17">
        <v>43374</v>
      </c>
      <c r="L2503" s="17" t="str">
        <f t="shared" si="196"/>
        <v>Mon</v>
      </c>
      <c r="M2503" s="17">
        <v>2016</v>
      </c>
      <c r="N2503" t="s">
        <v>33</v>
      </c>
      <c r="O2503" t="s">
        <v>1100</v>
      </c>
      <c r="P2503" t="s">
        <v>111</v>
      </c>
      <c r="Q2503" t="s">
        <v>12827</v>
      </c>
      <c r="R2503" t="str">
        <f t="shared" si="199"/>
        <v>Action &amp; Adventure</v>
      </c>
    </row>
    <row r="2504" spans="1:18" x14ac:dyDescent="0.2">
      <c r="A2504" t="s">
        <v>12828</v>
      </c>
      <c r="B2504" t="s">
        <v>1</v>
      </c>
      <c r="C2504" t="str">
        <f t="shared" si="195"/>
        <v>Udaan</v>
      </c>
      <c r="D2504" t="s">
        <v>12829</v>
      </c>
      <c r="E2504" t="s">
        <v>4184</v>
      </c>
      <c r="F2504" t="str">
        <f t="shared" si="197"/>
        <v>Rajat Barmecha</v>
      </c>
      <c r="G2504" t="s">
        <v>12830</v>
      </c>
      <c r="H2504" t="s">
        <v>14</v>
      </c>
      <c r="I2504" t="str">
        <f t="shared" si="198"/>
        <v>India</v>
      </c>
      <c r="J2504" t="str">
        <f>TRIM(Table1[[#This Row],[Oldest Country]])</f>
        <v>India</v>
      </c>
      <c r="K2504" s="17">
        <v>43374</v>
      </c>
      <c r="L2504" s="17" t="str">
        <f t="shared" si="196"/>
        <v>Mon</v>
      </c>
      <c r="M2504" s="17">
        <v>2010</v>
      </c>
      <c r="N2504" t="s">
        <v>8</v>
      </c>
      <c r="O2504" t="s">
        <v>1810</v>
      </c>
      <c r="P2504" t="s">
        <v>26</v>
      </c>
      <c r="Q2504" t="s">
        <v>12831</v>
      </c>
      <c r="R2504" t="str">
        <f t="shared" si="199"/>
        <v>Dramas</v>
      </c>
    </row>
    <row r="2505" spans="1:18" x14ac:dyDescent="0.2">
      <c r="A2505" t="s">
        <v>12832</v>
      </c>
      <c r="B2505" t="s">
        <v>1</v>
      </c>
      <c r="C2505" t="str">
        <f t="shared" si="195"/>
        <v>Vettai</v>
      </c>
      <c r="D2505" t="s">
        <v>12833</v>
      </c>
      <c r="E2505" t="s">
        <v>12621</v>
      </c>
      <c r="F2505" t="str">
        <f t="shared" si="197"/>
        <v>Arya</v>
      </c>
      <c r="G2505" t="s">
        <v>12834</v>
      </c>
      <c r="H2505" t="s">
        <v>14</v>
      </c>
      <c r="I2505" t="str">
        <f t="shared" si="198"/>
        <v>India</v>
      </c>
      <c r="J2505" t="str">
        <f>TRIM(Table1[[#This Row],[Oldest Country]])</f>
        <v>India</v>
      </c>
      <c r="K2505" s="17">
        <v>43374</v>
      </c>
      <c r="L2505" s="17" t="str">
        <f t="shared" si="196"/>
        <v>Mon</v>
      </c>
      <c r="M2505" s="17">
        <v>2012</v>
      </c>
      <c r="N2505" t="s">
        <v>33</v>
      </c>
      <c r="O2505" t="s">
        <v>610</v>
      </c>
      <c r="P2505" t="s">
        <v>720</v>
      </c>
      <c r="Q2505" t="s">
        <v>12835</v>
      </c>
      <c r="R2505" t="str">
        <f t="shared" si="199"/>
        <v>Action &amp; Adventure</v>
      </c>
    </row>
    <row r="2506" spans="1:18" x14ac:dyDescent="0.2">
      <c r="A2506" t="s">
        <v>12836</v>
      </c>
      <c r="B2506" t="s">
        <v>1</v>
      </c>
      <c r="C2506" t="str">
        <f t="shared" si="195"/>
        <v>Wake Up Sid</v>
      </c>
      <c r="D2506" t="s">
        <v>12837</v>
      </c>
      <c r="E2506" t="s">
        <v>12838</v>
      </c>
      <c r="F2506" t="str">
        <f t="shared" si="197"/>
        <v>Ranbir Kapoor</v>
      </c>
      <c r="G2506" t="s">
        <v>12839</v>
      </c>
      <c r="H2506" t="s">
        <v>14</v>
      </c>
      <c r="I2506" t="str">
        <f t="shared" si="198"/>
        <v>India</v>
      </c>
      <c r="J2506" t="str">
        <f>TRIM(Table1[[#This Row],[Oldest Country]])</f>
        <v>India</v>
      </c>
      <c r="K2506" s="17">
        <v>43374</v>
      </c>
      <c r="L2506" s="17" t="str">
        <f t="shared" si="196"/>
        <v>Mon</v>
      </c>
      <c r="M2506" s="17">
        <v>2009</v>
      </c>
      <c r="N2506" t="s">
        <v>33</v>
      </c>
      <c r="O2506" t="s">
        <v>1190</v>
      </c>
      <c r="P2506" t="s">
        <v>75</v>
      </c>
      <c r="Q2506" t="s">
        <v>12840</v>
      </c>
      <c r="R2506" t="str">
        <f t="shared" si="199"/>
        <v>Comedies</v>
      </c>
    </row>
    <row r="2507" spans="1:18" x14ac:dyDescent="0.2">
      <c r="A2507" t="s">
        <v>12841</v>
      </c>
      <c r="B2507" t="s">
        <v>1</v>
      </c>
      <c r="C2507" t="str">
        <f t="shared" si="195"/>
        <v>We Are Family</v>
      </c>
      <c r="D2507" t="s">
        <v>12842</v>
      </c>
      <c r="E2507" t="s">
        <v>12843</v>
      </c>
      <c r="F2507" t="str">
        <f t="shared" si="197"/>
        <v>Kajol</v>
      </c>
      <c r="G2507" t="s">
        <v>12844</v>
      </c>
      <c r="H2507" t="s">
        <v>12845</v>
      </c>
      <c r="I2507" t="str">
        <f t="shared" si="198"/>
        <v>India</v>
      </c>
      <c r="J2507" t="str">
        <f>TRIM(Table1[[#This Row],[Oldest Country]])</f>
        <v>India</v>
      </c>
      <c r="K2507" s="17">
        <v>43374</v>
      </c>
      <c r="L2507" s="17" t="str">
        <f t="shared" si="196"/>
        <v>Mon</v>
      </c>
      <c r="M2507" s="17">
        <v>2010</v>
      </c>
      <c r="N2507" t="s">
        <v>33</v>
      </c>
      <c r="O2507" t="s">
        <v>315</v>
      </c>
      <c r="P2507" t="s">
        <v>50</v>
      </c>
      <c r="Q2507" t="s">
        <v>12846</v>
      </c>
      <c r="R2507" t="str">
        <f t="shared" si="199"/>
        <v>Dramas</v>
      </c>
    </row>
    <row r="2508" spans="1:18" x14ac:dyDescent="0.2">
      <c r="A2508" t="s">
        <v>12847</v>
      </c>
      <c r="B2508" t="s">
        <v>1</v>
      </c>
      <c r="C2508" t="str">
        <f t="shared" si="195"/>
        <v>What the Jatt!!</v>
      </c>
      <c r="D2508" t="s">
        <v>12848</v>
      </c>
      <c r="E2508" t="s">
        <v>12849</v>
      </c>
      <c r="F2508" t="str">
        <f t="shared" si="197"/>
        <v>Harish Verma</v>
      </c>
      <c r="G2508" t="s">
        <v>12850</v>
      </c>
      <c r="H2508" t="s">
        <v>14</v>
      </c>
      <c r="I2508" t="str">
        <f t="shared" si="198"/>
        <v>India</v>
      </c>
      <c r="J2508" t="str">
        <f>TRIM(Table1[[#This Row],[Oldest Country]])</f>
        <v>India</v>
      </c>
      <c r="K2508" s="17">
        <v>43374</v>
      </c>
      <c r="L2508" s="17" t="str">
        <f t="shared" si="196"/>
        <v>Mon</v>
      </c>
      <c r="M2508" s="17">
        <v>2015</v>
      </c>
      <c r="N2508" t="s">
        <v>53</v>
      </c>
      <c r="O2508" t="s">
        <v>804</v>
      </c>
      <c r="P2508" t="s">
        <v>75</v>
      </c>
      <c r="Q2508" t="s">
        <v>12851</v>
      </c>
      <c r="R2508" t="str">
        <f t="shared" si="199"/>
        <v>Comedies</v>
      </c>
    </row>
    <row r="2509" spans="1:18" x14ac:dyDescent="0.2">
      <c r="A2509" t="s">
        <v>12852</v>
      </c>
      <c r="B2509" t="s">
        <v>1</v>
      </c>
      <c r="C2509" t="str">
        <f t="shared" si="195"/>
        <v>Zindagi Kitni Haseen Hay</v>
      </c>
      <c r="D2509" t="s">
        <v>12853</v>
      </c>
      <c r="E2509" t="s">
        <v>12854</v>
      </c>
      <c r="F2509" t="str">
        <f t="shared" si="197"/>
        <v>Feroze Khan</v>
      </c>
      <c r="G2509" t="s">
        <v>12855</v>
      </c>
      <c r="H2509" t="s">
        <v>10059</v>
      </c>
      <c r="I2509" t="str">
        <f t="shared" si="198"/>
        <v>Pakistan</v>
      </c>
      <c r="J2509" t="str">
        <f>TRIM(Table1[[#This Row],[Oldest Country]])</f>
        <v>Pakistan</v>
      </c>
      <c r="K2509" s="17">
        <v>43374</v>
      </c>
      <c r="L2509" s="17" t="str">
        <f t="shared" si="196"/>
        <v>Mon</v>
      </c>
      <c r="M2509" s="17">
        <v>2016</v>
      </c>
      <c r="N2509" t="s">
        <v>33</v>
      </c>
      <c r="O2509" t="s">
        <v>1453</v>
      </c>
      <c r="P2509" t="s">
        <v>278</v>
      </c>
      <c r="Q2509" t="s">
        <v>12856</v>
      </c>
      <c r="R2509" t="str">
        <f t="shared" si="199"/>
        <v>Dramas</v>
      </c>
    </row>
    <row r="2510" spans="1:18" x14ac:dyDescent="0.2">
      <c r="A2510" t="s">
        <v>12857</v>
      </c>
      <c r="B2510" t="s">
        <v>1</v>
      </c>
      <c r="C2510" t="str">
        <f t="shared" si="195"/>
        <v>Big Miracle</v>
      </c>
      <c r="D2510" t="s">
        <v>12858</v>
      </c>
      <c r="E2510" t="s">
        <v>12859</v>
      </c>
      <c r="F2510" t="str">
        <f t="shared" si="197"/>
        <v>Drew Barrymore</v>
      </c>
      <c r="G2510" t="s">
        <v>12860</v>
      </c>
      <c r="H2510" t="s">
        <v>286</v>
      </c>
      <c r="I2510" t="str">
        <f t="shared" si="198"/>
        <v>United States</v>
      </c>
      <c r="J2510" t="str">
        <f>TRIM(Table1[[#This Row],[Oldest Country]])</f>
        <v>United States</v>
      </c>
      <c r="K2510" s="17">
        <v>43375</v>
      </c>
      <c r="L2510" s="17" t="str">
        <f t="shared" si="196"/>
        <v>Tue</v>
      </c>
      <c r="M2510" s="17">
        <v>2012</v>
      </c>
      <c r="N2510" t="s">
        <v>17</v>
      </c>
      <c r="O2510" t="s">
        <v>625</v>
      </c>
      <c r="P2510" t="s">
        <v>310</v>
      </c>
      <c r="Q2510" t="s">
        <v>12861</v>
      </c>
      <c r="R2510" t="str">
        <f t="shared" si="199"/>
        <v>Children &amp; Family Movies</v>
      </c>
    </row>
    <row r="2511" spans="1:18" x14ac:dyDescent="0.2">
      <c r="A2511" t="s">
        <v>12862</v>
      </c>
      <c r="B2511" t="s">
        <v>1</v>
      </c>
      <c r="C2511" t="str">
        <f t="shared" si="195"/>
        <v>Paradise Lost</v>
      </c>
      <c r="D2511" t="s">
        <v>12863</v>
      </c>
      <c r="E2511" t="s">
        <v>12864</v>
      </c>
      <c r="F2511" t="str">
        <f t="shared" si="197"/>
        <v>J√∫lio Andrade</v>
      </c>
      <c r="G2511" t="s">
        <v>12865</v>
      </c>
      <c r="H2511" t="s">
        <v>929</v>
      </c>
      <c r="I2511" t="str">
        <f t="shared" si="198"/>
        <v>Brazil</v>
      </c>
      <c r="J2511" t="str">
        <f>TRIM(Table1[[#This Row],[Oldest Country]])</f>
        <v>Brazil</v>
      </c>
      <c r="K2511" s="17">
        <v>43376</v>
      </c>
      <c r="L2511" s="17" t="str">
        <f t="shared" si="196"/>
        <v>Wed</v>
      </c>
      <c r="M2511" s="17">
        <v>2018</v>
      </c>
      <c r="N2511" t="s">
        <v>8</v>
      </c>
      <c r="O2511" t="s">
        <v>102</v>
      </c>
      <c r="P2511" t="s">
        <v>26</v>
      </c>
      <c r="Q2511" t="s">
        <v>12866</v>
      </c>
      <c r="R2511" t="str">
        <f t="shared" si="199"/>
        <v>Dramas</v>
      </c>
    </row>
    <row r="2512" spans="1:18" x14ac:dyDescent="0.2">
      <c r="A2512" t="s">
        <v>12867</v>
      </c>
      <c r="B2512" t="s">
        <v>1</v>
      </c>
      <c r="C2512" t="str">
        <f t="shared" si="195"/>
        <v>Animal World</v>
      </c>
      <c r="D2512" t="s">
        <v>12868</v>
      </c>
      <c r="E2512" t="s">
        <v>12869</v>
      </c>
      <c r="F2512" t="str">
        <f t="shared" si="197"/>
        <v>Li Yi Feng</v>
      </c>
      <c r="G2512" t="s">
        <v>12870</v>
      </c>
      <c r="H2512" t="s">
        <v>1734</v>
      </c>
      <c r="I2512" t="str">
        <f t="shared" si="198"/>
        <v>China</v>
      </c>
      <c r="J2512" t="str">
        <f>TRIM(Table1[[#This Row],[Oldest Country]])</f>
        <v>China</v>
      </c>
      <c r="K2512" s="17">
        <v>43377</v>
      </c>
      <c r="L2512" s="17" t="str">
        <f t="shared" si="196"/>
        <v>Thu</v>
      </c>
      <c r="M2512" s="17">
        <v>2018</v>
      </c>
      <c r="N2512" t="s">
        <v>8</v>
      </c>
      <c r="O2512" t="s">
        <v>1100</v>
      </c>
      <c r="P2512" t="s">
        <v>6892</v>
      </c>
      <c r="Q2512" t="s">
        <v>12871</v>
      </c>
      <c r="R2512" t="str">
        <f t="shared" si="199"/>
        <v>Action &amp; Adventure</v>
      </c>
    </row>
    <row r="2513" spans="1:18" x14ac:dyDescent="0.2">
      <c r="A2513" t="s">
        <v>12872</v>
      </c>
      <c r="B2513" t="s">
        <v>1</v>
      </c>
      <c r="C2513" t="str">
        <f t="shared" si="195"/>
        <v>Hold the Dark</v>
      </c>
      <c r="D2513" t="s">
        <v>12873</v>
      </c>
      <c r="E2513" t="s">
        <v>12874</v>
      </c>
      <c r="F2513" t="str">
        <f t="shared" si="197"/>
        <v>Jeffrey Wright</v>
      </c>
      <c r="G2513" t="s">
        <v>12875</v>
      </c>
      <c r="H2513" t="s">
        <v>2</v>
      </c>
      <c r="I2513" t="str">
        <f t="shared" si="198"/>
        <v>United States</v>
      </c>
      <c r="J2513" t="str">
        <f>TRIM(Table1[[#This Row],[Oldest Country]])</f>
        <v>United States</v>
      </c>
      <c r="K2513" s="17">
        <v>43378</v>
      </c>
      <c r="L2513" s="17" t="str">
        <f t="shared" si="196"/>
        <v>Fri</v>
      </c>
      <c r="M2513" s="17">
        <v>2018</v>
      </c>
      <c r="N2513" t="s">
        <v>8</v>
      </c>
      <c r="O2513" t="s">
        <v>1453</v>
      </c>
      <c r="P2513" t="s">
        <v>119</v>
      </c>
      <c r="Q2513" t="s">
        <v>12876</v>
      </c>
      <c r="R2513" t="str">
        <f t="shared" si="199"/>
        <v>Action &amp; Adventure</v>
      </c>
    </row>
    <row r="2514" spans="1:18" x14ac:dyDescent="0.2">
      <c r="A2514" t="s">
        <v>12877</v>
      </c>
      <c r="B2514" t="s">
        <v>1</v>
      </c>
      <c r="C2514" t="str">
        <f t="shared" si="195"/>
        <v>The 3rd Eye</v>
      </c>
      <c r="D2514" t="s">
        <v>12878</v>
      </c>
      <c r="E2514" t="s">
        <v>10514</v>
      </c>
      <c r="F2514" t="str">
        <f t="shared" si="197"/>
        <v>Jessica Mila</v>
      </c>
      <c r="G2514" t="s">
        <v>12879</v>
      </c>
      <c r="H2514" t="s">
        <v>1308</v>
      </c>
      <c r="I2514" t="str">
        <f t="shared" si="198"/>
        <v>Indonesia</v>
      </c>
      <c r="J2514" t="str">
        <f>TRIM(Table1[[#This Row],[Oldest Country]])</f>
        <v>Indonesia</v>
      </c>
      <c r="K2514" s="17">
        <v>43379</v>
      </c>
      <c r="L2514" s="17" t="str">
        <f t="shared" si="196"/>
        <v>Sat</v>
      </c>
      <c r="M2514" s="17">
        <v>2018</v>
      </c>
      <c r="N2514" t="s">
        <v>8</v>
      </c>
      <c r="O2514" t="s">
        <v>368</v>
      </c>
      <c r="P2514" t="s">
        <v>737</v>
      </c>
      <c r="Q2514" t="s">
        <v>12880</v>
      </c>
      <c r="R2514" t="str">
        <f t="shared" si="199"/>
        <v>Horror Movies</v>
      </c>
    </row>
    <row r="2515" spans="1:18" x14ac:dyDescent="0.2">
      <c r="A2515" t="s">
        <v>12881</v>
      </c>
      <c r="B2515" t="s">
        <v>1</v>
      </c>
      <c r="C2515" t="str">
        <f t="shared" si="195"/>
        <v>In Darkness</v>
      </c>
      <c r="D2515" t="s">
        <v>12882</v>
      </c>
      <c r="E2515" t="s">
        <v>12883</v>
      </c>
      <c r="F2515" t="str">
        <f t="shared" si="197"/>
        <v>Natalie Dormer</v>
      </c>
      <c r="G2515" t="s">
        <v>12884</v>
      </c>
      <c r="H2515" t="s">
        <v>283</v>
      </c>
      <c r="I2515" t="str">
        <f t="shared" si="198"/>
        <v>United Kingdom</v>
      </c>
      <c r="J2515" t="str">
        <f>TRIM(Table1[[#This Row],[Oldest Country]])</f>
        <v>United Kingdom</v>
      </c>
      <c r="K2515" s="17">
        <v>43380</v>
      </c>
      <c r="L2515" s="17" t="str">
        <f t="shared" si="196"/>
        <v>Sun</v>
      </c>
      <c r="M2515" s="17">
        <v>2018</v>
      </c>
      <c r="N2515" t="s">
        <v>8</v>
      </c>
      <c r="O2515" t="s">
        <v>495</v>
      </c>
      <c r="P2515" t="s">
        <v>2372</v>
      </c>
      <c r="Q2515" t="s">
        <v>12885</v>
      </c>
      <c r="R2515" t="str">
        <f t="shared" si="199"/>
        <v>Independent Movies</v>
      </c>
    </row>
    <row r="2516" spans="1:18" x14ac:dyDescent="0.2">
      <c r="A2516" t="s">
        <v>12886</v>
      </c>
      <c r="B2516" t="s">
        <v>1</v>
      </c>
      <c r="C2516" t="str">
        <f t="shared" si="195"/>
        <v>Quincy</v>
      </c>
      <c r="D2516" t="s">
        <v>12887</v>
      </c>
      <c r="E2516" t="s">
        <v>12888</v>
      </c>
      <c r="F2516" t="str">
        <f t="shared" si="197"/>
        <v>Quincy Jones</v>
      </c>
      <c r="G2516" t="s">
        <v>12889</v>
      </c>
      <c r="H2516" t="s">
        <v>2</v>
      </c>
      <c r="I2516" t="str">
        <f t="shared" si="198"/>
        <v>United States</v>
      </c>
      <c r="J2516" t="str">
        <f>TRIM(Table1[[#This Row],[Oldest Country]])</f>
        <v>United States</v>
      </c>
      <c r="K2516" s="17">
        <v>43381</v>
      </c>
      <c r="L2516" s="17" t="str">
        <f t="shared" si="196"/>
        <v>Mon</v>
      </c>
      <c r="M2516" s="17">
        <v>2018</v>
      </c>
      <c r="N2516" t="s">
        <v>8</v>
      </c>
      <c r="O2516" t="s">
        <v>126</v>
      </c>
      <c r="P2516" t="s">
        <v>291</v>
      </c>
      <c r="Q2516" t="s">
        <v>12890</v>
      </c>
      <c r="R2516" t="str">
        <f t="shared" si="199"/>
        <v>Documentaries</v>
      </c>
    </row>
    <row r="2517" spans="1:18" x14ac:dyDescent="0.2">
      <c r="A2517" t="s">
        <v>12891</v>
      </c>
      <c r="B2517" t="s">
        <v>1</v>
      </c>
      <c r="C2517" t="str">
        <f t="shared" si="195"/>
        <v>The Angel</v>
      </c>
      <c r="D2517" t="s">
        <v>12892</v>
      </c>
      <c r="E2517" t="s">
        <v>12893</v>
      </c>
      <c r="F2517" t="str">
        <f t="shared" si="197"/>
        <v>Marwan Kenzari</v>
      </c>
      <c r="G2517" t="s">
        <v>12894</v>
      </c>
      <c r="H2517" t="s">
        <v>901</v>
      </c>
      <c r="I2517" t="str">
        <f t="shared" si="198"/>
        <v>Israel</v>
      </c>
      <c r="J2517" t="str">
        <f>TRIM(Table1[[#This Row],[Oldest Country]])</f>
        <v>Israel</v>
      </c>
      <c r="K2517" s="17">
        <v>43382</v>
      </c>
      <c r="L2517" s="17" t="str">
        <f t="shared" si="196"/>
        <v>Tue</v>
      </c>
      <c r="M2517" s="17">
        <v>2018</v>
      </c>
      <c r="N2517" t="s">
        <v>8</v>
      </c>
      <c r="O2517" t="s">
        <v>336</v>
      </c>
      <c r="P2517" t="s">
        <v>109</v>
      </c>
      <c r="Q2517" t="s">
        <v>12895</v>
      </c>
      <c r="R2517" t="str">
        <f t="shared" si="199"/>
        <v>Dramas</v>
      </c>
    </row>
    <row r="2518" spans="1:18" x14ac:dyDescent="0.2">
      <c r="A2518" t="s">
        <v>12896</v>
      </c>
      <c r="B2518" t="s">
        <v>1</v>
      </c>
      <c r="C2518" t="str">
        <f t="shared" si="195"/>
        <v>The Land of Steady Habits</v>
      </c>
      <c r="D2518" t="s">
        <v>12897</v>
      </c>
      <c r="E2518" t="s">
        <v>12898</v>
      </c>
      <c r="F2518" t="str">
        <f t="shared" si="197"/>
        <v>Ben Mendelsohn</v>
      </c>
      <c r="G2518" t="s">
        <v>12899</v>
      </c>
      <c r="H2518" t="s">
        <v>2</v>
      </c>
      <c r="I2518" t="str">
        <f t="shared" si="198"/>
        <v>United States</v>
      </c>
      <c r="J2518" t="str">
        <f>TRIM(Table1[[#This Row],[Oldest Country]])</f>
        <v>United States</v>
      </c>
      <c r="K2518" s="17">
        <v>43383</v>
      </c>
      <c r="L2518" s="17" t="str">
        <f t="shared" si="196"/>
        <v>Wed</v>
      </c>
      <c r="M2518" s="17">
        <v>2018</v>
      </c>
      <c r="N2518" t="s">
        <v>8</v>
      </c>
      <c r="O2518" t="s">
        <v>140</v>
      </c>
      <c r="P2518" t="s">
        <v>337</v>
      </c>
      <c r="Q2518" t="s">
        <v>12900</v>
      </c>
      <c r="R2518" t="str">
        <f t="shared" si="199"/>
        <v>Comedies</v>
      </c>
    </row>
    <row r="2519" spans="1:18" x14ac:dyDescent="0.2">
      <c r="A2519" t="s">
        <v>12901</v>
      </c>
      <c r="B2519" t="s">
        <v>1</v>
      </c>
      <c r="C2519" t="str">
        <f t="shared" si="195"/>
        <v>On My Skin</v>
      </c>
      <c r="D2519" t="s">
        <v>12902</v>
      </c>
      <c r="E2519" t="s">
        <v>12903</v>
      </c>
      <c r="F2519" t="str">
        <f t="shared" si="197"/>
        <v>Alessandro Borghi</v>
      </c>
      <c r="G2519" t="s">
        <v>12904</v>
      </c>
      <c r="H2519" t="s">
        <v>825</v>
      </c>
      <c r="I2519" t="str">
        <f t="shared" si="198"/>
        <v>Italy</v>
      </c>
      <c r="J2519" t="str">
        <f>TRIM(Table1[[#This Row],[Oldest Country]])</f>
        <v>Italy</v>
      </c>
      <c r="K2519" s="17">
        <v>43384</v>
      </c>
      <c r="L2519" s="17" t="str">
        <f t="shared" si="196"/>
        <v>Thu</v>
      </c>
      <c r="M2519" s="17">
        <v>2018</v>
      </c>
      <c r="N2519" t="s">
        <v>8</v>
      </c>
      <c r="O2519" t="s">
        <v>188</v>
      </c>
      <c r="P2519" t="s">
        <v>50</v>
      </c>
      <c r="Q2519" t="s">
        <v>12905</v>
      </c>
      <c r="R2519" t="str">
        <f t="shared" si="199"/>
        <v>Dramas</v>
      </c>
    </row>
    <row r="2520" spans="1:18" x14ac:dyDescent="0.2">
      <c r="A2520" t="s">
        <v>12906</v>
      </c>
      <c r="B2520" t="s">
        <v>1</v>
      </c>
      <c r="C2520" t="str">
        <f t="shared" si="195"/>
        <v>The Resistance Banker</v>
      </c>
      <c r="D2520" t="s">
        <v>12907</v>
      </c>
      <c r="E2520" t="s">
        <v>12908</v>
      </c>
      <c r="F2520" t="str">
        <f t="shared" si="197"/>
        <v>Barry Atsma</v>
      </c>
      <c r="G2520" t="s">
        <v>12909</v>
      </c>
      <c r="H2520" t="s">
        <v>1964</v>
      </c>
      <c r="I2520" t="str">
        <f t="shared" si="198"/>
        <v>Netherlands</v>
      </c>
      <c r="J2520" t="str">
        <f>TRIM(Table1[[#This Row],[Oldest Country]])</f>
        <v>Netherlands</v>
      </c>
      <c r="K2520" s="17">
        <v>43385</v>
      </c>
      <c r="L2520" s="17" t="str">
        <f t="shared" si="196"/>
        <v>Fri</v>
      </c>
      <c r="M2520" s="17">
        <v>2018</v>
      </c>
      <c r="N2520" t="s">
        <v>8</v>
      </c>
      <c r="O2520" t="s">
        <v>1210</v>
      </c>
      <c r="P2520" t="s">
        <v>50</v>
      </c>
      <c r="Q2520" t="s">
        <v>12910</v>
      </c>
      <c r="R2520" t="str">
        <f t="shared" si="199"/>
        <v>Dramas</v>
      </c>
    </row>
    <row r="2521" spans="1:18" x14ac:dyDescent="0.2">
      <c r="A2521" t="s">
        <v>12911</v>
      </c>
      <c r="B2521" t="s">
        <v>1</v>
      </c>
      <c r="C2521" t="str">
        <f t="shared" si="195"/>
        <v>Next Gen</v>
      </c>
      <c r="D2521" t="s">
        <v>12912</v>
      </c>
      <c r="E2521" t="s">
        <v>12913</v>
      </c>
      <c r="F2521" t="str">
        <f t="shared" si="197"/>
        <v>John Krasinski</v>
      </c>
      <c r="G2521" t="s">
        <v>12914</v>
      </c>
      <c r="H2521" t="s">
        <v>117</v>
      </c>
      <c r="I2521" t="str">
        <f t="shared" si="198"/>
        <v>China</v>
      </c>
      <c r="J2521" t="str">
        <f>TRIM(Table1[[#This Row],[Oldest Country]])</f>
        <v>China</v>
      </c>
      <c r="K2521" s="17">
        <v>43350</v>
      </c>
      <c r="L2521" s="17" t="str">
        <f t="shared" si="196"/>
        <v>Fri</v>
      </c>
      <c r="M2521" s="17">
        <v>2018</v>
      </c>
      <c r="N2521" t="s">
        <v>53</v>
      </c>
      <c r="O2521" t="s">
        <v>100</v>
      </c>
      <c r="P2521" t="s">
        <v>1012</v>
      </c>
      <c r="Q2521" t="s">
        <v>12915</v>
      </c>
      <c r="R2521" t="str">
        <f t="shared" si="199"/>
        <v>Children &amp; Family Movies</v>
      </c>
    </row>
    <row r="2522" spans="1:18" x14ac:dyDescent="0.2">
      <c r="A2522" t="s">
        <v>12916</v>
      </c>
      <c r="B2522" t="s">
        <v>1</v>
      </c>
      <c r="C2522" t="str">
        <f t="shared" si="195"/>
        <v>Sierra Burgess Is A Loser</v>
      </c>
      <c r="D2522" t="s">
        <v>12917</v>
      </c>
      <c r="E2522" t="s">
        <v>12918</v>
      </c>
      <c r="F2522" t="str">
        <f t="shared" si="197"/>
        <v>Shannon Purser</v>
      </c>
      <c r="G2522" t="s">
        <v>12919</v>
      </c>
      <c r="H2522" t="s">
        <v>2</v>
      </c>
      <c r="I2522" t="str">
        <f t="shared" si="198"/>
        <v>United States</v>
      </c>
      <c r="J2522" t="str">
        <f>TRIM(Table1[[#This Row],[Oldest Country]])</f>
        <v>United States</v>
      </c>
      <c r="K2522" s="17">
        <v>43350</v>
      </c>
      <c r="L2522" s="17" t="str">
        <f t="shared" si="196"/>
        <v>Fri</v>
      </c>
      <c r="M2522" s="17">
        <v>2018</v>
      </c>
      <c r="N2522" t="s">
        <v>3</v>
      </c>
      <c r="O2522" t="s">
        <v>100</v>
      </c>
      <c r="P2522" t="s">
        <v>318</v>
      </c>
      <c r="Q2522" t="s">
        <v>12920</v>
      </c>
      <c r="R2522" t="str">
        <f t="shared" si="199"/>
        <v>Comedies</v>
      </c>
    </row>
    <row r="2523" spans="1:18" x14ac:dyDescent="0.2">
      <c r="A2523" t="s">
        <v>12921</v>
      </c>
      <c r="B2523" t="s">
        <v>1</v>
      </c>
      <c r="C2523" t="str">
        <f t="shared" si="195"/>
        <v>The Most Assassinated Woman in the World</v>
      </c>
      <c r="D2523" t="s">
        <v>12922</v>
      </c>
      <c r="E2523" t="s">
        <v>12923</v>
      </c>
      <c r="F2523" t="str">
        <f t="shared" si="197"/>
        <v>Anna Mouglalis</v>
      </c>
      <c r="G2523" t="s">
        <v>12924</v>
      </c>
      <c r="H2523" t="s">
        <v>12925</v>
      </c>
      <c r="I2523" t="str">
        <f t="shared" si="198"/>
        <v>Belgium</v>
      </c>
      <c r="J2523" t="str">
        <f>TRIM(Table1[[#This Row],[Oldest Country]])</f>
        <v>Belgium</v>
      </c>
      <c r="K2523" s="17">
        <v>43350</v>
      </c>
      <c r="L2523" s="17" t="str">
        <f t="shared" si="196"/>
        <v>Fri</v>
      </c>
      <c r="M2523" s="17">
        <v>2018</v>
      </c>
      <c r="N2523" t="s">
        <v>8</v>
      </c>
      <c r="O2523" t="s">
        <v>196</v>
      </c>
      <c r="P2523" t="s">
        <v>109</v>
      </c>
      <c r="Q2523" t="s">
        <v>12926</v>
      </c>
      <c r="R2523" t="str">
        <f t="shared" si="199"/>
        <v>Dramas</v>
      </c>
    </row>
    <row r="2524" spans="1:18" x14ac:dyDescent="0.2">
      <c r="A2524" t="s">
        <v>12927</v>
      </c>
      <c r="B2524" t="s">
        <v>1</v>
      </c>
      <c r="C2524" t="str">
        <f t="shared" si="195"/>
        <v>PK</v>
      </c>
      <c r="D2524" t="s">
        <v>12928</v>
      </c>
      <c r="E2524" t="s">
        <v>3041</v>
      </c>
      <c r="F2524" t="str">
        <f t="shared" si="197"/>
        <v>Aamir Khan</v>
      </c>
      <c r="G2524" t="s">
        <v>12929</v>
      </c>
      <c r="H2524" t="s">
        <v>14</v>
      </c>
      <c r="I2524" t="str">
        <f t="shared" si="198"/>
        <v>India</v>
      </c>
      <c r="J2524" t="str">
        <f>TRIM(Table1[[#This Row],[Oldest Country]])</f>
        <v>India</v>
      </c>
      <c r="K2524" s="17">
        <v>43349</v>
      </c>
      <c r="L2524" s="17" t="str">
        <f t="shared" si="196"/>
        <v>Thu</v>
      </c>
      <c r="M2524" s="17">
        <v>2014</v>
      </c>
      <c r="N2524" t="s">
        <v>33</v>
      </c>
      <c r="O2524" t="s">
        <v>5519</v>
      </c>
      <c r="P2524" t="s">
        <v>250</v>
      </c>
      <c r="Q2524" t="s">
        <v>12930</v>
      </c>
      <c r="R2524" t="str">
        <f t="shared" si="199"/>
        <v>Comedies</v>
      </c>
    </row>
    <row r="2525" spans="1:18" x14ac:dyDescent="0.2">
      <c r="A2525" t="s">
        <v>12931</v>
      </c>
      <c r="B2525" t="s">
        <v>1</v>
      </c>
      <c r="C2525" t="str">
        <f t="shared" si="195"/>
        <v>The Debt Collector</v>
      </c>
      <c r="D2525" t="s">
        <v>12932</v>
      </c>
      <c r="E2525" t="s">
        <v>5951</v>
      </c>
      <c r="F2525" t="str">
        <f t="shared" si="197"/>
        <v>Scott Adkins</v>
      </c>
      <c r="G2525" t="s">
        <v>12933</v>
      </c>
      <c r="H2525" t="s">
        <v>283</v>
      </c>
      <c r="I2525" t="str">
        <f t="shared" si="198"/>
        <v>United Kingdom</v>
      </c>
      <c r="J2525" t="str">
        <f>TRIM(Table1[[#This Row],[Oldest Country]])</f>
        <v>United Kingdom</v>
      </c>
      <c r="K2525" s="17">
        <v>43346</v>
      </c>
      <c r="L2525" s="17" t="str">
        <f t="shared" si="196"/>
        <v>Mon</v>
      </c>
      <c r="M2525" s="17">
        <v>2018</v>
      </c>
      <c r="N2525" t="s">
        <v>8</v>
      </c>
      <c r="O2525" t="s">
        <v>118</v>
      </c>
      <c r="P2525" t="s">
        <v>156</v>
      </c>
      <c r="Q2525" t="s">
        <v>12934</v>
      </c>
      <c r="R2525" t="str">
        <f t="shared" si="199"/>
        <v>Action &amp; Adventure</v>
      </c>
    </row>
    <row r="2526" spans="1:18" x14ac:dyDescent="0.2">
      <c r="A2526" t="s">
        <v>12935</v>
      </c>
      <c r="B2526" t="s">
        <v>6</v>
      </c>
      <c r="C2526" t="str">
        <f t="shared" si="195"/>
        <v>Age of Rebellion</v>
      </c>
      <c r="D2526" t="s">
        <v>12936</v>
      </c>
      <c r="E2526" t="s">
        <v>12937</v>
      </c>
      <c r="F2526" t="str">
        <f t="shared" si="197"/>
        <v>Peter Ho</v>
      </c>
      <c r="G2526" t="s">
        <v>12938</v>
      </c>
      <c r="H2526" t="s">
        <v>966</v>
      </c>
      <c r="I2526" t="str">
        <f t="shared" si="198"/>
        <v>Taiwan</v>
      </c>
      <c r="J2526" t="str">
        <f>TRIM(Table1[[#This Row],[Oldest Country]])</f>
        <v>Taiwan</v>
      </c>
      <c r="K2526" s="17">
        <v>43344</v>
      </c>
      <c r="L2526" s="17" t="str">
        <f t="shared" si="196"/>
        <v>Sat</v>
      </c>
      <c r="M2526" s="17">
        <v>2018</v>
      </c>
      <c r="N2526" t="s">
        <v>8</v>
      </c>
      <c r="O2526" t="s">
        <v>12</v>
      </c>
      <c r="P2526" t="s">
        <v>669</v>
      </c>
      <c r="Q2526" t="s">
        <v>12939</v>
      </c>
      <c r="R2526" t="str">
        <f t="shared" si="199"/>
        <v>Crime TV Shows</v>
      </c>
    </row>
    <row r="2527" spans="1:18" x14ac:dyDescent="0.2">
      <c r="A2527" t="s">
        <v>12940</v>
      </c>
      <c r="B2527" t="s">
        <v>1</v>
      </c>
      <c r="C2527" t="str">
        <f t="shared" si="195"/>
        <v>Carbon</v>
      </c>
      <c r="D2527" t="s">
        <v>12941</v>
      </c>
      <c r="E2527" t="s">
        <v>5020</v>
      </c>
      <c r="F2527" t="str">
        <f t="shared" si="197"/>
        <v>Beno√Æt Magimel</v>
      </c>
      <c r="G2527" t="s">
        <v>12942</v>
      </c>
      <c r="H2527" t="s">
        <v>1393</v>
      </c>
      <c r="I2527" t="str">
        <f t="shared" si="198"/>
        <v>France</v>
      </c>
      <c r="J2527" t="str">
        <f>TRIM(Table1[[#This Row],[Oldest Country]])</f>
        <v>France</v>
      </c>
      <c r="K2527" s="17">
        <v>43344</v>
      </c>
      <c r="L2527" s="17" t="str">
        <f t="shared" si="196"/>
        <v>Sat</v>
      </c>
      <c r="M2527" s="17">
        <v>2017</v>
      </c>
      <c r="N2527" t="s">
        <v>8</v>
      </c>
      <c r="O2527" t="s">
        <v>41</v>
      </c>
      <c r="P2527" t="s">
        <v>109</v>
      </c>
      <c r="Q2527" t="s">
        <v>12943</v>
      </c>
      <c r="R2527" t="str">
        <f t="shared" si="199"/>
        <v>Dramas</v>
      </c>
    </row>
    <row r="2528" spans="1:18" x14ac:dyDescent="0.2">
      <c r="A2528" t="s">
        <v>12944</v>
      </c>
      <c r="B2528" t="s">
        <v>1</v>
      </c>
      <c r="C2528" t="str">
        <f t="shared" si="195"/>
        <v>Garbage</v>
      </c>
      <c r="D2528" t="s">
        <v>12945</v>
      </c>
      <c r="E2528" t="s">
        <v>12946</v>
      </c>
      <c r="F2528" t="str">
        <f t="shared" si="197"/>
        <v>Tanmay Dhanania</v>
      </c>
      <c r="G2528" t="s">
        <v>12947</v>
      </c>
      <c r="H2528" t="s">
        <v>14</v>
      </c>
      <c r="I2528" t="str">
        <f t="shared" si="198"/>
        <v>India</v>
      </c>
      <c r="J2528" t="str">
        <f>TRIM(Table1[[#This Row],[Oldest Country]])</f>
        <v>India</v>
      </c>
      <c r="K2528" s="17">
        <v>43344</v>
      </c>
      <c r="L2528" s="17" t="str">
        <f t="shared" si="196"/>
        <v>Sat</v>
      </c>
      <c r="M2528" s="17">
        <v>2018</v>
      </c>
      <c r="N2528" t="s">
        <v>8</v>
      </c>
      <c r="O2528" t="s">
        <v>482</v>
      </c>
      <c r="P2528" t="s">
        <v>26</v>
      </c>
      <c r="Q2528" t="s">
        <v>12948</v>
      </c>
      <c r="R2528" t="str">
        <f t="shared" si="199"/>
        <v>Dramas</v>
      </c>
    </row>
    <row r="2529" spans="1:18" x14ac:dyDescent="0.2">
      <c r="A2529" t="s">
        <v>12949</v>
      </c>
      <c r="B2529" t="s">
        <v>1</v>
      </c>
      <c r="C2529" t="str">
        <f t="shared" si="195"/>
        <v>‚Äã‚ÄãKuch Bheege Alfaaz</v>
      </c>
      <c r="D2529" t="s">
        <v>12950</v>
      </c>
      <c r="E2529" t="s">
        <v>12951</v>
      </c>
      <c r="F2529" t="str">
        <f t="shared" si="197"/>
        <v>Geetanjali Thapa</v>
      </c>
      <c r="G2529" t="s">
        <v>12952</v>
      </c>
      <c r="H2529" t="s">
        <v>14</v>
      </c>
      <c r="I2529" t="str">
        <f t="shared" si="198"/>
        <v>India</v>
      </c>
      <c r="J2529" t="str">
        <f>TRIM(Table1[[#This Row],[Oldest Country]])</f>
        <v>India</v>
      </c>
      <c r="K2529" s="17">
        <v>43344</v>
      </c>
      <c r="L2529" s="17" t="str">
        <f t="shared" si="196"/>
        <v>Sat</v>
      </c>
      <c r="M2529" s="17">
        <v>2018</v>
      </c>
      <c r="N2529" t="s">
        <v>33</v>
      </c>
      <c r="O2529" t="s">
        <v>108</v>
      </c>
      <c r="P2529" t="s">
        <v>26</v>
      </c>
      <c r="Q2529" t="s">
        <v>12953</v>
      </c>
      <c r="R2529" t="str">
        <f t="shared" si="199"/>
        <v>Dramas</v>
      </c>
    </row>
    <row r="2530" spans="1:18" x14ac:dyDescent="0.2">
      <c r="A2530" t="s">
        <v>12954</v>
      </c>
      <c r="B2530" t="s">
        <v>1</v>
      </c>
      <c r="C2530" t="str">
        <f t="shared" si="195"/>
        <v>Love and Shukla</v>
      </c>
      <c r="D2530" t="s">
        <v>12955</v>
      </c>
      <c r="E2530" t="s">
        <v>12956</v>
      </c>
      <c r="F2530" t="str">
        <f t="shared" si="197"/>
        <v>Saharsh Kumar Shukla</v>
      </c>
      <c r="G2530" t="s">
        <v>12957</v>
      </c>
      <c r="H2530" t="s">
        <v>14</v>
      </c>
      <c r="I2530" t="str">
        <f t="shared" si="198"/>
        <v>India</v>
      </c>
      <c r="J2530" t="str">
        <f>TRIM(Table1[[#This Row],[Oldest Country]])</f>
        <v>India</v>
      </c>
      <c r="K2530" s="17">
        <v>43344</v>
      </c>
      <c r="L2530" s="17" t="str">
        <f t="shared" si="196"/>
        <v>Sat</v>
      </c>
      <c r="M2530" s="17">
        <v>2017</v>
      </c>
      <c r="N2530" t="s">
        <v>8</v>
      </c>
      <c r="O2530" t="s">
        <v>108</v>
      </c>
      <c r="P2530" t="s">
        <v>26</v>
      </c>
      <c r="Q2530" t="s">
        <v>12958</v>
      </c>
      <c r="R2530" t="str">
        <f t="shared" si="199"/>
        <v>Dramas</v>
      </c>
    </row>
    <row r="2531" spans="1:18" x14ac:dyDescent="0.2">
      <c r="A2531" t="s">
        <v>12959</v>
      </c>
      <c r="B2531" t="s">
        <v>1</v>
      </c>
      <c r="C2531" t="str">
        <f t="shared" si="195"/>
        <v>Once Again</v>
      </c>
      <c r="D2531" t="s">
        <v>12960</v>
      </c>
      <c r="E2531" t="s">
        <v>12961</v>
      </c>
      <c r="F2531" t="str">
        <f t="shared" si="197"/>
        <v>Shefali Shah</v>
      </c>
      <c r="G2531" t="s">
        <v>12962</v>
      </c>
      <c r="H2531" t="s">
        <v>12963</v>
      </c>
      <c r="I2531" t="str">
        <f t="shared" si="198"/>
        <v>India</v>
      </c>
      <c r="J2531" t="str">
        <f>TRIM(Table1[[#This Row],[Oldest Country]])</f>
        <v>India</v>
      </c>
      <c r="K2531" s="17">
        <v>43344</v>
      </c>
      <c r="L2531" s="17" t="str">
        <f t="shared" si="196"/>
        <v>Sat</v>
      </c>
      <c r="M2531" s="17">
        <v>2018</v>
      </c>
      <c r="N2531" t="s">
        <v>53</v>
      </c>
      <c r="O2531" t="s">
        <v>495</v>
      </c>
      <c r="P2531" t="s">
        <v>26</v>
      </c>
      <c r="Q2531" t="s">
        <v>12964</v>
      </c>
      <c r="R2531" t="str">
        <f t="shared" si="199"/>
        <v>Dramas</v>
      </c>
    </row>
    <row r="2532" spans="1:18" x14ac:dyDescent="0.2">
      <c r="A2532" t="s">
        <v>12965</v>
      </c>
      <c r="B2532" t="s">
        <v>1</v>
      </c>
      <c r="C2532" t="str">
        <f t="shared" si="195"/>
        <v>Sparring</v>
      </c>
      <c r="D2532" t="s">
        <v>12966</v>
      </c>
      <c r="E2532" t="s">
        <v>12967</v>
      </c>
      <c r="F2532" t="str">
        <f t="shared" si="197"/>
        <v>Mathieu Kassovitz</v>
      </c>
      <c r="G2532" t="s">
        <v>12968</v>
      </c>
      <c r="H2532" t="s">
        <v>275</v>
      </c>
      <c r="I2532" t="str">
        <f t="shared" si="198"/>
        <v>France</v>
      </c>
      <c r="J2532" t="str">
        <f>TRIM(Table1[[#This Row],[Oldest Country]])</f>
        <v>France</v>
      </c>
      <c r="K2532" s="17">
        <v>43344</v>
      </c>
      <c r="L2532" s="17" t="str">
        <f t="shared" si="196"/>
        <v>Sat</v>
      </c>
      <c r="M2532" s="17">
        <v>2017</v>
      </c>
      <c r="N2532" t="s">
        <v>8</v>
      </c>
      <c r="O2532" t="s">
        <v>60</v>
      </c>
      <c r="P2532" t="s">
        <v>2256</v>
      </c>
      <c r="Q2532" t="s">
        <v>12969</v>
      </c>
      <c r="R2532" t="str">
        <f t="shared" si="199"/>
        <v>Dramas</v>
      </c>
    </row>
    <row r="2533" spans="1:18" x14ac:dyDescent="0.2">
      <c r="A2533" t="s">
        <v>12970</v>
      </c>
      <c r="B2533" t="s">
        <v>1</v>
      </c>
      <c r="C2533" t="str">
        <f t="shared" si="195"/>
        <v>The Laws of Thermodynamics</v>
      </c>
      <c r="D2533" t="s">
        <v>12971</v>
      </c>
      <c r="E2533" t="s">
        <v>4820</v>
      </c>
      <c r="F2533" t="str">
        <f t="shared" si="197"/>
        <v>Vito Sanz</v>
      </c>
      <c r="G2533" t="s">
        <v>12972</v>
      </c>
      <c r="H2533" t="s">
        <v>312</v>
      </c>
      <c r="I2533" t="str">
        <f t="shared" si="198"/>
        <v>Spain</v>
      </c>
      <c r="J2533" t="str">
        <f>TRIM(Table1[[#This Row],[Oldest Country]])</f>
        <v>Spain</v>
      </c>
      <c r="K2533" s="17">
        <v>43343</v>
      </c>
      <c r="L2533" s="17" t="str">
        <f t="shared" si="196"/>
        <v>Fri</v>
      </c>
      <c r="M2533" s="17">
        <v>2018</v>
      </c>
      <c r="N2533" t="s">
        <v>8</v>
      </c>
      <c r="O2533" t="s">
        <v>495</v>
      </c>
      <c r="P2533" t="s">
        <v>75</v>
      </c>
      <c r="Q2533" t="s">
        <v>12973</v>
      </c>
      <c r="R2533" t="str">
        <f t="shared" si="199"/>
        <v>Comedies</v>
      </c>
    </row>
    <row r="2534" spans="1:18" x14ac:dyDescent="0.2">
      <c r="A2534" t="s">
        <v>12974</v>
      </c>
      <c r="B2534" t="s">
        <v>1</v>
      </c>
      <c r="C2534" t="str">
        <f t="shared" si="195"/>
        <v>Naam Shabana</v>
      </c>
      <c r="D2534" t="s">
        <v>12975</v>
      </c>
      <c r="E2534" t="s">
        <v>12976</v>
      </c>
      <c r="F2534" t="str">
        <f t="shared" si="197"/>
        <v>Tapsee Pannu</v>
      </c>
      <c r="G2534" t="s">
        <v>12977</v>
      </c>
      <c r="H2534" t="s">
        <v>14</v>
      </c>
      <c r="I2534" t="str">
        <f t="shared" si="198"/>
        <v>India</v>
      </c>
      <c r="J2534" t="str">
        <f>TRIM(Table1[[#This Row],[Oldest Country]])</f>
        <v>India</v>
      </c>
      <c r="K2534" s="17">
        <v>43340</v>
      </c>
      <c r="L2534" s="17" t="str">
        <f t="shared" si="196"/>
        <v>Tue</v>
      </c>
      <c r="M2534" s="17">
        <v>2017</v>
      </c>
      <c r="N2534" t="s">
        <v>33</v>
      </c>
      <c r="O2534" t="s">
        <v>1093</v>
      </c>
      <c r="P2534" t="s">
        <v>483</v>
      </c>
      <c r="Q2534" t="s">
        <v>12978</v>
      </c>
      <c r="R2534" t="str">
        <f t="shared" si="199"/>
        <v>Action &amp; Adventure</v>
      </c>
    </row>
    <row r="2535" spans="1:18" x14ac:dyDescent="0.2">
      <c r="A2535" t="s">
        <v>12979</v>
      </c>
      <c r="B2535" t="s">
        <v>1</v>
      </c>
      <c r="C2535" t="str">
        <f t="shared" si="195"/>
        <v>Qarib Qarib Singlle</v>
      </c>
      <c r="D2535" t="s">
        <v>12980</v>
      </c>
      <c r="E2535" t="s">
        <v>11415</v>
      </c>
      <c r="F2535" t="str">
        <f t="shared" si="197"/>
        <v>Irrfan Khan</v>
      </c>
      <c r="G2535" t="s">
        <v>12981</v>
      </c>
      <c r="H2535" t="s">
        <v>14</v>
      </c>
      <c r="I2535" t="str">
        <f t="shared" si="198"/>
        <v>India</v>
      </c>
      <c r="J2535" t="str">
        <f>TRIM(Table1[[#This Row],[Oldest Country]])</f>
        <v>India</v>
      </c>
      <c r="K2535" s="17">
        <v>43340</v>
      </c>
      <c r="L2535" s="17" t="str">
        <f t="shared" si="196"/>
        <v>Tue</v>
      </c>
      <c r="M2535" s="17">
        <v>2017</v>
      </c>
      <c r="N2535" t="s">
        <v>33</v>
      </c>
      <c r="O2535" t="s">
        <v>422</v>
      </c>
      <c r="P2535" t="s">
        <v>75</v>
      </c>
      <c r="Q2535" t="s">
        <v>12982</v>
      </c>
      <c r="R2535" t="str">
        <f t="shared" si="199"/>
        <v>Comedies</v>
      </c>
    </row>
    <row r="2536" spans="1:18" x14ac:dyDescent="0.2">
      <c r="A2536" t="s">
        <v>12983</v>
      </c>
      <c r="B2536" t="s">
        <v>1</v>
      </c>
      <c r="C2536" t="str">
        <f t="shared" si="195"/>
        <v>Spyder</v>
      </c>
      <c r="D2536" t="s">
        <v>12984</v>
      </c>
      <c r="E2536" t="s">
        <v>11210</v>
      </c>
      <c r="F2536" t="str">
        <f t="shared" si="197"/>
        <v>Mahesh Babu</v>
      </c>
      <c r="G2536" t="s">
        <v>12985</v>
      </c>
      <c r="H2536" t="s">
        <v>14</v>
      </c>
      <c r="I2536" t="str">
        <f t="shared" si="198"/>
        <v>India</v>
      </c>
      <c r="J2536" t="str">
        <f>TRIM(Table1[[#This Row],[Oldest Country]])</f>
        <v>India</v>
      </c>
      <c r="K2536" s="17">
        <v>43340</v>
      </c>
      <c r="L2536" s="17" t="str">
        <f t="shared" si="196"/>
        <v>Tue</v>
      </c>
      <c r="M2536" s="17">
        <v>2017</v>
      </c>
      <c r="N2536" t="s">
        <v>33</v>
      </c>
      <c r="O2536" t="s">
        <v>804</v>
      </c>
      <c r="P2536" t="s">
        <v>483</v>
      </c>
      <c r="Q2536" t="s">
        <v>12986</v>
      </c>
      <c r="R2536" t="str">
        <f t="shared" si="199"/>
        <v>Action &amp; Adventure</v>
      </c>
    </row>
    <row r="2537" spans="1:18" x14ac:dyDescent="0.2">
      <c r="A2537" t="s">
        <v>12987</v>
      </c>
      <c r="B2537" t="s">
        <v>1</v>
      </c>
      <c r="C2537" t="str">
        <f t="shared" si="195"/>
        <v>Maria Bamford</v>
      </c>
      <c r="D2537" t="s">
        <v>12988</v>
      </c>
      <c r="E2537" t="s">
        <v>12989</v>
      </c>
      <c r="F2537" t="str">
        <f t="shared" si="197"/>
        <v>Maria Bamford</v>
      </c>
      <c r="G2537" t="s">
        <v>12990</v>
      </c>
      <c r="H2537" t="s">
        <v>2</v>
      </c>
      <c r="I2537" t="str">
        <f t="shared" si="198"/>
        <v>United States</v>
      </c>
      <c r="J2537" t="str">
        <f>TRIM(Table1[[#This Row],[Oldest Country]])</f>
        <v>United States</v>
      </c>
      <c r="K2537" s="17">
        <v>43337</v>
      </c>
      <c r="L2537" s="17" t="str">
        <f t="shared" si="196"/>
        <v>Sat</v>
      </c>
      <c r="M2537" s="17">
        <v>2012</v>
      </c>
      <c r="N2537" t="s">
        <v>8</v>
      </c>
      <c r="O2537" t="s">
        <v>4359</v>
      </c>
      <c r="P2537" t="s">
        <v>851</v>
      </c>
      <c r="Q2537" t="s">
        <v>12991</v>
      </c>
      <c r="R2537" t="str">
        <f t="shared" si="199"/>
        <v>Stand-Up Comedy</v>
      </c>
    </row>
    <row r="2538" spans="1:18" x14ac:dyDescent="0.2">
      <c r="A2538" t="s">
        <v>12992</v>
      </c>
      <c r="B2538" t="s">
        <v>6</v>
      </c>
      <c r="C2538" t="str">
        <f t="shared" si="195"/>
        <v>GHOUL</v>
      </c>
      <c r="D2538" t="s">
        <v>12993</v>
      </c>
      <c r="E2538" t="s">
        <v>12994</v>
      </c>
      <c r="F2538" t="str">
        <f t="shared" si="197"/>
        <v>Radhika Apte</v>
      </c>
      <c r="G2538" t="s">
        <v>12995</v>
      </c>
      <c r="H2538" t="s">
        <v>14</v>
      </c>
      <c r="I2538" t="str">
        <f t="shared" si="198"/>
        <v>India</v>
      </c>
      <c r="J2538" t="str">
        <f>TRIM(Table1[[#This Row],[Oldest Country]])</f>
        <v>India</v>
      </c>
      <c r="K2538" s="17">
        <v>43336</v>
      </c>
      <c r="L2538" s="17" t="str">
        <f t="shared" si="196"/>
        <v>Fri</v>
      </c>
      <c r="M2538" s="17">
        <v>2018</v>
      </c>
      <c r="N2538" t="s">
        <v>8</v>
      </c>
      <c r="O2538" t="s">
        <v>12</v>
      </c>
      <c r="P2538" t="s">
        <v>4451</v>
      </c>
      <c r="Q2538" t="s">
        <v>12996</v>
      </c>
      <c r="R2538" t="str">
        <f t="shared" si="199"/>
        <v>International TV Shows</v>
      </c>
    </row>
    <row r="2539" spans="1:18" x14ac:dyDescent="0.2">
      <c r="A2539" t="s">
        <v>12997</v>
      </c>
      <c r="B2539" t="s">
        <v>1</v>
      </c>
      <c r="C2539" t="str">
        <f t="shared" si="195"/>
        <v>One Last Shot</v>
      </c>
      <c r="D2539" t="s">
        <v>12998</v>
      </c>
      <c r="E2539" t="s">
        <v>12999</v>
      </c>
      <c r="F2539" t="str">
        <f t="shared" si="197"/>
        <v>Robb Wells</v>
      </c>
      <c r="G2539" t="s">
        <v>13000</v>
      </c>
      <c r="H2539" t="s">
        <v>508</v>
      </c>
      <c r="I2539" t="str">
        <f t="shared" si="198"/>
        <v>Canada</v>
      </c>
      <c r="J2539" t="str">
        <f>TRIM(Table1[[#This Row],[Oldest Country]])</f>
        <v>Canada</v>
      </c>
      <c r="K2539" s="17">
        <v>43336</v>
      </c>
      <c r="L2539" s="17" t="str">
        <f t="shared" si="196"/>
        <v>Fri</v>
      </c>
      <c r="M2539" s="17">
        <v>1998</v>
      </c>
      <c r="N2539" t="s">
        <v>8</v>
      </c>
      <c r="O2539" t="s">
        <v>13001</v>
      </c>
      <c r="P2539" t="s">
        <v>86</v>
      </c>
      <c r="Q2539" t="s">
        <v>13002</v>
      </c>
      <c r="R2539" t="str">
        <f t="shared" si="199"/>
        <v>Comedies</v>
      </c>
    </row>
    <row r="2540" spans="1:18" x14ac:dyDescent="0.2">
      <c r="A2540" t="s">
        <v>13003</v>
      </c>
      <c r="B2540" t="s">
        <v>6</v>
      </c>
      <c r="C2540" t="str">
        <f t="shared" si="195"/>
        <v>Take My Brother Away</v>
      </c>
      <c r="D2540" t="s">
        <v>13004</v>
      </c>
      <c r="E2540" t="s">
        <v>13005</v>
      </c>
      <c r="F2540" t="str">
        <f t="shared" si="197"/>
        <v>Sun Qian</v>
      </c>
      <c r="G2540" t="s">
        <v>13006</v>
      </c>
      <c r="H2540" t="s">
        <v>1734</v>
      </c>
      <c r="I2540" t="str">
        <f t="shared" si="198"/>
        <v>China</v>
      </c>
      <c r="J2540" t="str">
        <f>TRIM(Table1[[#This Row],[Oldest Country]])</f>
        <v>China</v>
      </c>
      <c r="K2540" s="17">
        <v>43336</v>
      </c>
      <c r="L2540" s="17" t="str">
        <f t="shared" si="196"/>
        <v>Fri</v>
      </c>
      <c r="M2540" s="17">
        <v>2018</v>
      </c>
      <c r="N2540" t="s">
        <v>33</v>
      </c>
      <c r="O2540" t="s">
        <v>12</v>
      </c>
      <c r="P2540" t="s">
        <v>761</v>
      </c>
      <c r="Q2540" t="s">
        <v>13007</v>
      </c>
      <c r="R2540" t="str">
        <f t="shared" si="199"/>
        <v>International TV Shows</v>
      </c>
    </row>
    <row r="2541" spans="1:18" x14ac:dyDescent="0.2">
      <c r="A2541" t="s">
        <v>13008</v>
      </c>
      <c r="B2541" t="s">
        <v>1</v>
      </c>
      <c r="C2541" t="str">
        <f t="shared" si="195"/>
        <v>The After Party</v>
      </c>
      <c r="D2541" t="s">
        <v>13009</v>
      </c>
      <c r="E2541" t="s">
        <v>7756</v>
      </c>
      <c r="F2541" t="str">
        <f t="shared" si="197"/>
        <v>Kyle Harvey</v>
      </c>
      <c r="G2541" t="s">
        <v>13010</v>
      </c>
      <c r="H2541" t="s">
        <v>2</v>
      </c>
      <c r="I2541" t="str">
        <f t="shared" si="198"/>
        <v>United States</v>
      </c>
      <c r="J2541" t="str">
        <f>TRIM(Table1[[#This Row],[Oldest Country]])</f>
        <v>United States</v>
      </c>
      <c r="K2541" s="17">
        <v>43336</v>
      </c>
      <c r="L2541" s="17" t="str">
        <f t="shared" si="196"/>
        <v>Fri</v>
      </c>
      <c r="M2541" s="17">
        <v>2018</v>
      </c>
      <c r="N2541" t="s">
        <v>8</v>
      </c>
      <c r="O2541" t="s">
        <v>4</v>
      </c>
      <c r="P2541" t="s">
        <v>464</v>
      </c>
      <c r="Q2541" t="s">
        <v>13011</v>
      </c>
      <c r="R2541" t="str">
        <f t="shared" si="199"/>
        <v>Comedies</v>
      </c>
    </row>
    <row r="2542" spans="1:18" x14ac:dyDescent="0.2">
      <c r="A2542" t="s">
        <v>13012</v>
      </c>
      <c r="B2542" t="s">
        <v>1</v>
      </c>
      <c r="C2542" t="str">
        <f t="shared" si="195"/>
        <v>Bareilly Ki Barfi</v>
      </c>
      <c r="D2542" t="s">
        <v>13013</v>
      </c>
      <c r="E2542" t="s">
        <v>13014</v>
      </c>
      <c r="F2542" t="str">
        <f t="shared" si="197"/>
        <v>Ayushmann Khurrana</v>
      </c>
      <c r="G2542" t="s">
        <v>13015</v>
      </c>
      <c r="H2542" t="s">
        <v>14</v>
      </c>
      <c r="I2542" t="str">
        <f t="shared" si="198"/>
        <v>India</v>
      </c>
      <c r="J2542" t="str">
        <f>TRIM(Table1[[#This Row],[Oldest Country]])</f>
        <v>India</v>
      </c>
      <c r="K2542" s="17">
        <v>43333</v>
      </c>
      <c r="L2542" s="17" t="str">
        <f t="shared" si="196"/>
        <v>Tue</v>
      </c>
      <c r="M2542" s="17">
        <v>2017</v>
      </c>
      <c r="N2542" t="s">
        <v>33</v>
      </c>
      <c r="O2542" t="s">
        <v>108</v>
      </c>
      <c r="P2542" t="s">
        <v>250</v>
      </c>
      <c r="Q2542" t="s">
        <v>13016</v>
      </c>
      <c r="R2542" t="str">
        <f t="shared" si="199"/>
        <v>Comedies</v>
      </c>
    </row>
    <row r="2543" spans="1:18" x14ac:dyDescent="0.2">
      <c r="A2543" t="s">
        <v>13017</v>
      </c>
      <c r="B2543" t="s">
        <v>1</v>
      </c>
      <c r="C2543" t="str">
        <f t="shared" si="195"/>
        <v>Mersal</v>
      </c>
      <c r="D2543" t="s">
        <v>13018</v>
      </c>
      <c r="E2543" t="s">
        <v>13019</v>
      </c>
      <c r="F2543" t="str">
        <f t="shared" si="197"/>
        <v>Joseph Vijay</v>
      </c>
      <c r="G2543" t="s">
        <v>13020</v>
      </c>
      <c r="H2543" t="s">
        <v>14</v>
      </c>
      <c r="I2543" t="str">
        <f t="shared" si="198"/>
        <v>India</v>
      </c>
      <c r="J2543" t="str">
        <f>TRIM(Table1[[#This Row],[Oldest Country]])</f>
        <v>India</v>
      </c>
      <c r="K2543" s="17">
        <v>43333</v>
      </c>
      <c r="L2543" s="17" t="str">
        <f t="shared" si="196"/>
        <v>Tue</v>
      </c>
      <c r="M2543" s="17">
        <v>2017</v>
      </c>
      <c r="N2543" t="s">
        <v>33</v>
      </c>
      <c r="O2543" t="s">
        <v>2790</v>
      </c>
      <c r="P2543" t="s">
        <v>111</v>
      </c>
      <c r="Q2543" t="s">
        <v>13021</v>
      </c>
      <c r="R2543" t="str">
        <f t="shared" si="199"/>
        <v>Action &amp; Adventure</v>
      </c>
    </row>
    <row r="2544" spans="1:18" x14ac:dyDescent="0.2">
      <c r="A2544" t="s">
        <v>13022</v>
      </c>
      <c r="B2544" t="s">
        <v>1</v>
      </c>
      <c r="C2544" t="str">
        <f t="shared" si="195"/>
        <v>Mom</v>
      </c>
      <c r="D2544" t="s">
        <v>13023</v>
      </c>
      <c r="E2544" t="s">
        <v>13024</v>
      </c>
      <c r="F2544" t="str">
        <f t="shared" si="197"/>
        <v>Sridevi</v>
      </c>
      <c r="G2544" t="s">
        <v>13025</v>
      </c>
      <c r="H2544" t="s">
        <v>14</v>
      </c>
      <c r="I2544" t="str">
        <f t="shared" si="198"/>
        <v>India</v>
      </c>
      <c r="J2544" t="str">
        <f>TRIM(Table1[[#This Row],[Oldest Country]])</f>
        <v>India</v>
      </c>
      <c r="K2544" s="17">
        <v>43333</v>
      </c>
      <c r="L2544" s="17" t="str">
        <f t="shared" si="196"/>
        <v>Tue</v>
      </c>
      <c r="M2544" s="17">
        <v>2017</v>
      </c>
      <c r="N2544" t="s">
        <v>33</v>
      </c>
      <c r="O2544" t="s">
        <v>894</v>
      </c>
      <c r="P2544" t="s">
        <v>109</v>
      </c>
      <c r="Q2544" t="s">
        <v>13026</v>
      </c>
      <c r="R2544" t="str">
        <f t="shared" si="199"/>
        <v>Dramas</v>
      </c>
    </row>
    <row r="2545" spans="1:18" x14ac:dyDescent="0.2">
      <c r="A2545" t="s">
        <v>13027</v>
      </c>
      <c r="B2545" t="s">
        <v>1</v>
      </c>
      <c r="C2545" t="str">
        <f t="shared" si="195"/>
        <v>Pad Man</v>
      </c>
      <c r="D2545" t="s">
        <v>13028</v>
      </c>
      <c r="E2545" t="s">
        <v>13029</v>
      </c>
      <c r="F2545" t="str">
        <f t="shared" si="197"/>
        <v>Akshay Kumar</v>
      </c>
      <c r="G2545" t="s">
        <v>13030</v>
      </c>
      <c r="H2545" t="s">
        <v>14</v>
      </c>
      <c r="I2545" t="str">
        <f t="shared" si="198"/>
        <v>India</v>
      </c>
      <c r="J2545" t="str">
        <f>TRIM(Table1[[#This Row],[Oldest Country]])</f>
        <v>India</v>
      </c>
      <c r="K2545" s="17">
        <v>43333</v>
      </c>
      <c r="L2545" s="17" t="str">
        <f t="shared" si="196"/>
        <v>Tue</v>
      </c>
      <c r="M2545" s="17">
        <v>2018</v>
      </c>
      <c r="N2545" t="s">
        <v>3</v>
      </c>
      <c r="O2545" t="s">
        <v>1100</v>
      </c>
      <c r="P2545" t="s">
        <v>278</v>
      </c>
      <c r="Q2545" t="s">
        <v>13031</v>
      </c>
      <c r="R2545" t="str">
        <f t="shared" si="199"/>
        <v>Dramas</v>
      </c>
    </row>
    <row r="2546" spans="1:18" x14ac:dyDescent="0.2">
      <c r="A2546" t="s">
        <v>13032</v>
      </c>
      <c r="B2546" t="s">
        <v>1</v>
      </c>
      <c r="C2546" t="str">
        <f t="shared" si="195"/>
        <v>Toilet</v>
      </c>
      <c r="D2546" t="s">
        <v>13033</v>
      </c>
      <c r="E2546" t="s">
        <v>13034</v>
      </c>
      <c r="F2546" t="str">
        <f t="shared" si="197"/>
        <v>Akshay Kumar</v>
      </c>
      <c r="G2546" t="s">
        <v>13035</v>
      </c>
      <c r="H2546" t="s">
        <v>14</v>
      </c>
      <c r="I2546" t="str">
        <f t="shared" si="198"/>
        <v>India</v>
      </c>
      <c r="J2546" t="str">
        <f>TRIM(Table1[[#This Row],[Oldest Country]])</f>
        <v>India</v>
      </c>
      <c r="K2546" s="17">
        <v>43333</v>
      </c>
      <c r="L2546" s="17" t="str">
        <f t="shared" si="196"/>
        <v>Tue</v>
      </c>
      <c r="M2546" s="17">
        <v>2017</v>
      </c>
      <c r="N2546" t="s">
        <v>33</v>
      </c>
      <c r="O2546" t="s">
        <v>249</v>
      </c>
      <c r="P2546" t="s">
        <v>250</v>
      </c>
      <c r="Q2546" t="s">
        <v>13036</v>
      </c>
      <c r="R2546" t="str">
        <f t="shared" si="199"/>
        <v>Comedies</v>
      </c>
    </row>
    <row r="2547" spans="1:18" x14ac:dyDescent="0.2">
      <c r="A2547" t="s">
        <v>13037</v>
      </c>
      <c r="B2547" t="s">
        <v>1</v>
      </c>
      <c r="C2547" t="str">
        <f t="shared" si="195"/>
        <v>The Motive</v>
      </c>
      <c r="D2547" t="s">
        <v>13038</v>
      </c>
      <c r="E2547" t="s">
        <v>13039</v>
      </c>
      <c r="F2547" t="str">
        <f t="shared" si="197"/>
        <v>Javier Guti√©rrez</v>
      </c>
      <c r="G2547" t="s">
        <v>13040</v>
      </c>
      <c r="H2547" t="s">
        <v>13041</v>
      </c>
      <c r="I2547" t="str">
        <f t="shared" si="198"/>
        <v>Spain</v>
      </c>
      <c r="J2547" t="str">
        <f>TRIM(Table1[[#This Row],[Oldest Country]])</f>
        <v>Spain</v>
      </c>
      <c r="K2547" s="17">
        <v>43329</v>
      </c>
      <c r="L2547" s="17" t="str">
        <f t="shared" si="196"/>
        <v>Fri</v>
      </c>
      <c r="M2547" s="17">
        <v>2017</v>
      </c>
      <c r="N2547" t="s">
        <v>8</v>
      </c>
      <c r="O2547" t="s">
        <v>336</v>
      </c>
      <c r="P2547" t="s">
        <v>250</v>
      </c>
      <c r="Q2547" t="s">
        <v>13042</v>
      </c>
      <c r="R2547" t="str">
        <f t="shared" si="199"/>
        <v>Comedies</v>
      </c>
    </row>
    <row r="2548" spans="1:18" x14ac:dyDescent="0.2">
      <c r="A2548" t="s">
        <v>13043</v>
      </c>
      <c r="B2548" t="s">
        <v>1</v>
      </c>
      <c r="C2548" t="str">
        <f t="shared" si="195"/>
        <v>To All the Boys I‚Äôve Loved Before</v>
      </c>
      <c r="D2548" t="s">
        <v>13044</v>
      </c>
      <c r="E2548" t="s">
        <v>13045</v>
      </c>
      <c r="F2548" t="str">
        <f t="shared" si="197"/>
        <v>Lana Condor</v>
      </c>
      <c r="G2548" t="s">
        <v>13046</v>
      </c>
      <c r="H2548" t="s">
        <v>2</v>
      </c>
      <c r="I2548" t="str">
        <f t="shared" si="198"/>
        <v>United States</v>
      </c>
      <c r="J2548" t="str">
        <f>TRIM(Table1[[#This Row],[Oldest Country]])</f>
        <v>United States</v>
      </c>
      <c r="K2548" s="17">
        <v>43329</v>
      </c>
      <c r="L2548" s="17" t="str">
        <f t="shared" si="196"/>
        <v>Fri</v>
      </c>
      <c r="M2548" s="17">
        <v>2018</v>
      </c>
      <c r="N2548" t="s">
        <v>33</v>
      </c>
      <c r="O2548" t="s">
        <v>188</v>
      </c>
      <c r="P2548" t="s">
        <v>75</v>
      </c>
      <c r="Q2548" t="s">
        <v>13047</v>
      </c>
      <c r="R2548" t="str">
        <f t="shared" si="199"/>
        <v>Comedies</v>
      </c>
    </row>
    <row r="2549" spans="1:18" x14ac:dyDescent="0.2">
      <c r="A2549" t="s">
        <v>13048</v>
      </c>
      <c r="B2549" t="s">
        <v>1</v>
      </c>
      <c r="C2549" t="str">
        <f t="shared" si="195"/>
        <v>Yoo Byung Jae</v>
      </c>
      <c r="D2549" t="s">
        <v>13049</v>
      </c>
      <c r="E2549" t="s">
        <v>13050</v>
      </c>
      <c r="F2549" t="str">
        <f t="shared" si="197"/>
        <v>Yoo Byung Jae</v>
      </c>
      <c r="G2549" t="s">
        <v>13051</v>
      </c>
      <c r="H2549" t="s">
        <v>298</v>
      </c>
      <c r="I2549" t="str">
        <f t="shared" si="198"/>
        <v>South Korea</v>
      </c>
      <c r="J2549" t="str">
        <f>TRIM(Table1[[#This Row],[Oldest Country]])</f>
        <v>South Korea</v>
      </c>
      <c r="K2549" s="17">
        <v>43329</v>
      </c>
      <c r="L2549" s="17" t="str">
        <f t="shared" si="196"/>
        <v>Fri</v>
      </c>
      <c r="M2549" s="17">
        <v>2018</v>
      </c>
      <c r="N2549" t="s">
        <v>8</v>
      </c>
      <c r="O2549" t="s">
        <v>2709</v>
      </c>
      <c r="P2549" t="s">
        <v>851</v>
      </c>
      <c r="Q2549" t="s">
        <v>13052</v>
      </c>
      <c r="R2549" t="str">
        <f t="shared" si="199"/>
        <v>Stand-Up Comedy</v>
      </c>
    </row>
    <row r="2550" spans="1:18" x14ac:dyDescent="0.2">
      <c r="A2550" t="s">
        <v>13053</v>
      </c>
      <c r="B2550" t="s">
        <v>1</v>
      </c>
      <c r="C2550" t="str">
        <f t="shared" si="195"/>
        <v>Bhavesh Joshi Superhero</v>
      </c>
      <c r="D2550" t="s">
        <v>13054</v>
      </c>
      <c r="E2550" t="s">
        <v>4184</v>
      </c>
      <c r="F2550" t="str">
        <f t="shared" si="197"/>
        <v>Harshvardhan Kapoor</v>
      </c>
      <c r="G2550" t="s">
        <v>13055</v>
      </c>
      <c r="H2550" t="s">
        <v>14</v>
      </c>
      <c r="I2550" t="str">
        <f t="shared" si="198"/>
        <v>India</v>
      </c>
      <c r="J2550" t="str">
        <f>TRIM(Table1[[#This Row],[Oldest Country]])</f>
        <v>India</v>
      </c>
      <c r="K2550" s="17">
        <v>43328</v>
      </c>
      <c r="L2550" s="17" t="str">
        <f t="shared" si="196"/>
        <v>Thu</v>
      </c>
      <c r="M2550" s="17">
        <v>2018</v>
      </c>
      <c r="N2550" t="s">
        <v>33</v>
      </c>
      <c r="O2550" t="s">
        <v>708</v>
      </c>
      <c r="P2550" t="s">
        <v>2559</v>
      </c>
      <c r="Q2550" t="s">
        <v>13056</v>
      </c>
      <c r="R2550" t="str">
        <f t="shared" si="199"/>
        <v>Dramas</v>
      </c>
    </row>
    <row r="2551" spans="1:18" x14ac:dyDescent="0.2">
      <c r="A2551" t="s">
        <v>13057</v>
      </c>
      <c r="B2551" t="s">
        <v>1</v>
      </c>
      <c r="C2551" t="str">
        <f t="shared" si="195"/>
        <v>For Here or to Go?</v>
      </c>
      <c r="D2551" t="s">
        <v>13058</v>
      </c>
      <c r="E2551" t="s">
        <v>13059</v>
      </c>
      <c r="F2551" t="str">
        <f t="shared" si="197"/>
        <v>Ali Fazal</v>
      </c>
      <c r="G2551" t="s">
        <v>13060</v>
      </c>
      <c r="H2551" t="s">
        <v>1896</v>
      </c>
      <c r="I2551" t="str">
        <f t="shared" si="198"/>
        <v>United States</v>
      </c>
      <c r="J2551" t="str">
        <f>TRIM(Table1[[#This Row],[Oldest Country]])</f>
        <v>United States</v>
      </c>
      <c r="K2551" s="17">
        <v>43327</v>
      </c>
      <c r="L2551" s="17" t="str">
        <f t="shared" si="196"/>
        <v>Wed</v>
      </c>
      <c r="M2551" s="17">
        <v>2015</v>
      </c>
      <c r="N2551" t="s">
        <v>8</v>
      </c>
      <c r="O2551" t="s">
        <v>110</v>
      </c>
      <c r="P2551" t="s">
        <v>337</v>
      </c>
      <c r="Q2551" t="s">
        <v>13061</v>
      </c>
      <c r="R2551" t="str">
        <f t="shared" si="199"/>
        <v>Comedies</v>
      </c>
    </row>
    <row r="2552" spans="1:18" x14ac:dyDescent="0.2">
      <c r="A2552" t="s">
        <v>13062</v>
      </c>
      <c r="B2552" t="s">
        <v>1</v>
      </c>
      <c r="C2552" t="str">
        <f t="shared" si="195"/>
        <v>The Guernsey Literary and Potato Peel Pie Society</v>
      </c>
      <c r="D2552" t="s">
        <v>13063</v>
      </c>
      <c r="E2552" t="s">
        <v>13064</v>
      </c>
      <c r="F2552" t="str">
        <f t="shared" si="197"/>
        <v>Lily James</v>
      </c>
      <c r="G2552" t="s">
        <v>13065</v>
      </c>
      <c r="H2552" t="s">
        <v>8757</v>
      </c>
      <c r="I2552" t="str">
        <f t="shared" si="198"/>
        <v>United Kingdom</v>
      </c>
      <c r="J2552" t="str">
        <f>TRIM(Table1[[#This Row],[Oldest Country]])</f>
        <v>United Kingdom</v>
      </c>
      <c r="K2552" s="17">
        <v>43322</v>
      </c>
      <c r="L2552" s="17" t="str">
        <f t="shared" si="196"/>
        <v>Fri</v>
      </c>
      <c r="M2552" s="17">
        <v>2018</v>
      </c>
      <c r="N2552" t="s">
        <v>53</v>
      </c>
      <c r="O2552" t="s">
        <v>126</v>
      </c>
      <c r="P2552" t="s">
        <v>330</v>
      </c>
      <c r="Q2552" t="s">
        <v>13066</v>
      </c>
      <c r="R2552" t="str">
        <f t="shared" si="199"/>
        <v>Dramas</v>
      </c>
    </row>
    <row r="2553" spans="1:18" x14ac:dyDescent="0.2">
      <c r="A2553" t="s">
        <v>13067</v>
      </c>
      <c r="B2553" t="s">
        <v>1</v>
      </c>
      <c r="C2553" t="str">
        <f t="shared" si="195"/>
        <v>The Package</v>
      </c>
      <c r="D2553" t="s">
        <v>13068</v>
      </c>
      <c r="E2553" t="s">
        <v>13069</v>
      </c>
      <c r="F2553" t="str">
        <f t="shared" si="197"/>
        <v>Daniel Doheny</v>
      </c>
      <c r="G2553" t="s">
        <v>13070</v>
      </c>
      <c r="H2553" t="s">
        <v>2</v>
      </c>
      <c r="I2553" t="str">
        <f t="shared" si="198"/>
        <v>United States</v>
      </c>
      <c r="J2553" t="str">
        <f>TRIM(Table1[[#This Row],[Oldest Country]])</f>
        <v>United States</v>
      </c>
      <c r="K2553" s="17">
        <v>43322</v>
      </c>
      <c r="L2553" s="17" t="str">
        <f t="shared" si="196"/>
        <v>Fri</v>
      </c>
      <c r="M2553" s="17">
        <v>2018</v>
      </c>
      <c r="N2553" t="s">
        <v>8</v>
      </c>
      <c r="O2553" t="s">
        <v>211</v>
      </c>
      <c r="P2553" t="s">
        <v>86</v>
      </c>
      <c r="Q2553" t="s">
        <v>13071</v>
      </c>
      <c r="R2553" t="str">
        <f t="shared" si="199"/>
        <v>Comedies</v>
      </c>
    </row>
    <row r="2554" spans="1:18" x14ac:dyDescent="0.2">
      <c r="A2554" t="s">
        <v>13072</v>
      </c>
      <c r="B2554" t="s">
        <v>1</v>
      </c>
      <c r="C2554" t="str">
        <f t="shared" si="195"/>
        <v>Zion</v>
      </c>
      <c r="D2554" t="s">
        <v>13073</v>
      </c>
      <c r="E2554" t="s">
        <v>883</v>
      </c>
      <c r="F2554" t="str">
        <f t="shared" si="197"/>
        <v>Zion Clark</v>
      </c>
      <c r="G2554" t="s">
        <v>13074</v>
      </c>
      <c r="H2554" t="s">
        <v>2</v>
      </c>
      <c r="I2554" t="str">
        <f t="shared" si="198"/>
        <v>United States</v>
      </c>
      <c r="J2554" t="str">
        <f>TRIM(Table1[[#This Row],[Oldest Country]])</f>
        <v>United States</v>
      </c>
      <c r="K2554" s="17">
        <v>43322</v>
      </c>
      <c r="L2554" s="17" t="str">
        <f t="shared" si="196"/>
        <v>Fri</v>
      </c>
      <c r="M2554" s="17">
        <v>2018</v>
      </c>
      <c r="N2554" t="s">
        <v>53</v>
      </c>
      <c r="O2554" t="s">
        <v>1818</v>
      </c>
      <c r="P2554" t="s">
        <v>267</v>
      </c>
      <c r="Q2554" t="s">
        <v>13075</v>
      </c>
      <c r="R2554" t="str">
        <f t="shared" si="199"/>
        <v>Documentaries</v>
      </c>
    </row>
    <row r="2555" spans="1:18" x14ac:dyDescent="0.2">
      <c r="A2555" t="s">
        <v>13076</v>
      </c>
      <c r="B2555" t="s">
        <v>1</v>
      </c>
      <c r="C2555" t="str">
        <f t="shared" si="195"/>
        <v>Perdida</v>
      </c>
      <c r="D2555" t="s">
        <v>13077</v>
      </c>
      <c r="E2555" t="s">
        <v>7076</v>
      </c>
      <c r="F2555" t="str">
        <f t="shared" si="197"/>
        <v>Luisana Lopilato</v>
      </c>
      <c r="G2555" t="s">
        <v>13078</v>
      </c>
      <c r="H2555" t="s">
        <v>946</v>
      </c>
      <c r="I2555" t="str">
        <f t="shared" si="198"/>
        <v>Argentina</v>
      </c>
      <c r="J2555" t="str">
        <f>TRIM(Table1[[#This Row],[Oldest Country]])</f>
        <v>Argentina</v>
      </c>
      <c r="K2555" s="17">
        <v>43321</v>
      </c>
      <c r="L2555" s="17" t="str">
        <f t="shared" si="196"/>
        <v>Thu</v>
      </c>
      <c r="M2555" s="17">
        <v>2018</v>
      </c>
      <c r="N2555" t="s">
        <v>8</v>
      </c>
      <c r="O2555" t="s">
        <v>41</v>
      </c>
      <c r="P2555" t="s">
        <v>109</v>
      </c>
      <c r="Q2555" t="s">
        <v>13079</v>
      </c>
      <c r="R2555" t="str">
        <f t="shared" si="199"/>
        <v>Dramas</v>
      </c>
    </row>
    <row r="2556" spans="1:18" x14ac:dyDescent="0.2">
      <c r="A2556" t="s">
        <v>13080</v>
      </c>
      <c r="B2556" t="s">
        <v>1</v>
      </c>
      <c r="C2556" t="str">
        <f t="shared" si="195"/>
        <v>2 States</v>
      </c>
      <c r="D2556" t="s">
        <v>13081</v>
      </c>
      <c r="E2556" t="s">
        <v>13082</v>
      </c>
      <c r="F2556" t="str">
        <f t="shared" si="197"/>
        <v>Alia Bhatt</v>
      </c>
      <c r="G2556" t="s">
        <v>13083</v>
      </c>
      <c r="H2556" t="s">
        <v>14</v>
      </c>
      <c r="I2556" t="str">
        <f t="shared" si="198"/>
        <v>India</v>
      </c>
      <c r="J2556" t="str">
        <f>TRIM(Table1[[#This Row],[Oldest Country]])</f>
        <v>India</v>
      </c>
      <c r="K2556" s="17">
        <v>43316</v>
      </c>
      <c r="L2556" s="17" t="str">
        <f t="shared" si="196"/>
        <v>Sat</v>
      </c>
      <c r="M2556" s="17">
        <v>2014</v>
      </c>
      <c r="N2556" t="s">
        <v>53</v>
      </c>
      <c r="O2556" t="s">
        <v>323</v>
      </c>
      <c r="P2556" t="s">
        <v>250</v>
      </c>
      <c r="Q2556" t="s">
        <v>13084</v>
      </c>
      <c r="R2556" t="str">
        <f t="shared" si="199"/>
        <v>Comedies</v>
      </c>
    </row>
    <row r="2557" spans="1:18" x14ac:dyDescent="0.2">
      <c r="A2557" t="s">
        <v>13085</v>
      </c>
      <c r="B2557" t="s">
        <v>1</v>
      </c>
      <c r="C2557" t="str">
        <f t="shared" si="195"/>
        <v>Baaghi</v>
      </c>
      <c r="D2557" t="s">
        <v>13086</v>
      </c>
      <c r="E2557" t="s">
        <v>13087</v>
      </c>
      <c r="F2557" t="str">
        <f t="shared" si="197"/>
        <v>Tiger Shroff</v>
      </c>
      <c r="G2557" t="s">
        <v>13088</v>
      </c>
      <c r="H2557" t="s">
        <v>14</v>
      </c>
      <c r="I2557" t="str">
        <f t="shared" si="198"/>
        <v>India</v>
      </c>
      <c r="J2557" t="str">
        <f>TRIM(Table1[[#This Row],[Oldest Country]])</f>
        <v>India</v>
      </c>
      <c r="K2557" s="17">
        <v>43316</v>
      </c>
      <c r="L2557" s="17" t="str">
        <f t="shared" si="196"/>
        <v>Sat</v>
      </c>
      <c r="M2557" s="17">
        <v>2016</v>
      </c>
      <c r="N2557" t="s">
        <v>33</v>
      </c>
      <c r="O2557" t="s">
        <v>49</v>
      </c>
      <c r="P2557" t="s">
        <v>483</v>
      </c>
      <c r="Q2557" t="s">
        <v>13089</v>
      </c>
      <c r="R2557" t="str">
        <f t="shared" si="199"/>
        <v>Action &amp; Adventure</v>
      </c>
    </row>
    <row r="2558" spans="1:18" x14ac:dyDescent="0.2">
      <c r="A2558" t="s">
        <v>13090</v>
      </c>
      <c r="B2558" t="s">
        <v>1</v>
      </c>
      <c r="C2558" t="str">
        <f t="shared" si="195"/>
        <v>Brij Mohan Amar Rahe</v>
      </c>
      <c r="D2558" t="s">
        <v>13091</v>
      </c>
      <c r="E2558" t="s">
        <v>13092</v>
      </c>
      <c r="F2558" t="str">
        <f t="shared" si="197"/>
        <v>Arjun Mathur</v>
      </c>
      <c r="G2558" t="s">
        <v>13093</v>
      </c>
      <c r="H2558" t="s">
        <v>14</v>
      </c>
      <c r="I2558" t="str">
        <f t="shared" si="198"/>
        <v>India</v>
      </c>
      <c r="J2558" t="str">
        <f>TRIM(Table1[[#This Row],[Oldest Country]])</f>
        <v>India</v>
      </c>
      <c r="K2558" s="17">
        <v>43316</v>
      </c>
      <c r="L2558" s="17" t="str">
        <f t="shared" si="196"/>
        <v>Sat</v>
      </c>
      <c r="M2558" s="17">
        <v>2018</v>
      </c>
      <c r="N2558" t="s">
        <v>8</v>
      </c>
      <c r="O2558" t="s">
        <v>188</v>
      </c>
      <c r="P2558" t="s">
        <v>250</v>
      </c>
      <c r="Q2558" t="s">
        <v>13094</v>
      </c>
      <c r="R2558" t="str">
        <f t="shared" si="199"/>
        <v>Comedies</v>
      </c>
    </row>
    <row r="2559" spans="1:18" x14ac:dyDescent="0.2">
      <c r="A2559" t="s">
        <v>13095</v>
      </c>
      <c r="B2559" t="s">
        <v>1</v>
      </c>
      <c r="C2559" t="str">
        <f t="shared" si="195"/>
        <v>Flavors of Youth</v>
      </c>
      <c r="D2559" t="s">
        <v>13096</v>
      </c>
      <c r="E2559" t="s">
        <v>13097</v>
      </c>
      <c r="F2559" t="str">
        <f t="shared" si="197"/>
        <v>Taito Ban</v>
      </c>
      <c r="G2559" t="s">
        <v>13098</v>
      </c>
      <c r="H2559" t="s">
        <v>13099</v>
      </c>
      <c r="I2559" t="str">
        <f t="shared" si="198"/>
        <v>China</v>
      </c>
      <c r="J2559" t="str">
        <f>TRIM(Table1[[#This Row],[Oldest Country]])</f>
        <v>China</v>
      </c>
      <c r="K2559" s="17">
        <v>43316</v>
      </c>
      <c r="L2559" s="17" t="str">
        <f t="shared" si="196"/>
        <v>Sat</v>
      </c>
      <c r="M2559" s="17">
        <v>2018</v>
      </c>
      <c r="N2559" t="s">
        <v>53</v>
      </c>
      <c r="O2559" t="s">
        <v>1230</v>
      </c>
      <c r="P2559" t="s">
        <v>9469</v>
      </c>
      <c r="Q2559" t="s">
        <v>13100</v>
      </c>
      <c r="R2559" t="str">
        <f t="shared" si="199"/>
        <v>Anime Features</v>
      </c>
    </row>
    <row r="2560" spans="1:18" x14ac:dyDescent="0.2">
      <c r="A2560" t="s">
        <v>13101</v>
      </c>
      <c r="B2560" t="s">
        <v>1</v>
      </c>
      <c r="C2560" t="str">
        <f t="shared" si="195"/>
        <v>Like Father</v>
      </c>
      <c r="D2560" t="s">
        <v>13102</v>
      </c>
      <c r="E2560" t="s">
        <v>13103</v>
      </c>
      <c r="F2560" t="str">
        <f t="shared" si="197"/>
        <v>Kristen Bell</v>
      </c>
      <c r="G2560" t="s">
        <v>13104</v>
      </c>
      <c r="H2560" t="s">
        <v>2</v>
      </c>
      <c r="I2560" t="str">
        <f t="shared" si="198"/>
        <v>United States</v>
      </c>
      <c r="J2560" t="str">
        <f>TRIM(Table1[[#This Row],[Oldest Country]])</f>
        <v>United States</v>
      </c>
      <c r="K2560" s="17">
        <v>43315</v>
      </c>
      <c r="L2560" s="17" t="str">
        <f t="shared" si="196"/>
        <v>Fri</v>
      </c>
      <c r="M2560" s="17">
        <v>2018</v>
      </c>
      <c r="N2560" t="s">
        <v>8</v>
      </c>
      <c r="O2560" t="s">
        <v>41</v>
      </c>
      <c r="P2560" t="s">
        <v>42</v>
      </c>
      <c r="Q2560" t="s">
        <v>13105</v>
      </c>
      <c r="R2560" t="str">
        <f t="shared" si="199"/>
        <v>Comedies</v>
      </c>
    </row>
    <row r="2561" spans="1:18" x14ac:dyDescent="0.2">
      <c r="A2561" t="s">
        <v>13106</v>
      </c>
      <c r="B2561" t="s">
        <v>1</v>
      </c>
      <c r="C2561" t="str">
        <f t="shared" si="195"/>
        <v>7 Khoon Maaf</v>
      </c>
      <c r="D2561" t="s">
        <v>13107</v>
      </c>
      <c r="E2561" t="s">
        <v>12681</v>
      </c>
      <c r="F2561" t="str">
        <f t="shared" si="197"/>
        <v>Priyanka Chopra</v>
      </c>
      <c r="G2561" t="s">
        <v>13108</v>
      </c>
      <c r="H2561" t="s">
        <v>14</v>
      </c>
      <c r="I2561" t="str">
        <f t="shared" si="198"/>
        <v>India</v>
      </c>
      <c r="J2561" t="str">
        <f>TRIM(Table1[[#This Row],[Oldest Country]])</f>
        <v>India</v>
      </c>
      <c r="K2561" s="17">
        <v>43314</v>
      </c>
      <c r="L2561" s="17" t="str">
        <f t="shared" si="196"/>
        <v>Thu</v>
      </c>
      <c r="M2561" s="17">
        <v>2011</v>
      </c>
      <c r="N2561" t="s">
        <v>8</v>
      </c>
      <c r="O2561" t="s">
        <v>1044</v>
      </c>
      <c r="P2561" t="s">
        <v>109</v>
      </c>
      <c r="Q2561" t="s">
        <v>13109</v>
      </c>
      <c r="R2561" t="str">
        <f t="shared" si="199"/>
        <v>Dramas</v>
      </c>
    </row>
    <row r="2562" spans="1:18" x14ac:dyDescent="0.2">
      <c r="A2562" t="s">
        <v>13110</v>
      </c>
      <c r="B2562" t="s">
        <v>1</v>
      </c>
      <c r="C2562" t="str">
        <f t="shared" ref="C2562:C2625" si="200">IFERROR(LEFT(D2562, FIND(":", D2562)-1), D2562)</f>
        <v>Chillar Party</v>
      </c>
      <c r="D2562" t="s">
        <v>13111</v>
      </c>
      <c r="E2562" t="s">
        <v>13112</v>
      </c>
      <c r="F2562" t="str">
        <f t="shared" si="197"/>
        <v>Irfan Khan</v>
      </c>
      <c r="G2562" t="s">
        <v>13113</v>
      </c>
      <c r="H2562" t="s">
        <v>14</v>
      </c>
      <c r="I2562" t="str">
        <f t="shared" si="198"/>
        <v>India</v>
      </c>
      <c r="J2562" t="str">
        <f>TRIM(Table1[[#This Row],[Oldest Country]])</f>
        <v>India</v>
      </c>
      <c r="K2562" s="17">
        <v>43314</v>
      </c>
      <c r="L2562" s="17" t="str">
        <f t="shared" ref="L2562:L2625" si="201">TEXT(K:K, "DDD")</f>
        <v>Thu</v>
      </c>
      <c r="M2562" s="17">
        <v>2011</v>
      </c>
      <c r="N2562" t="s">
        <v>53</v>
      </c>
      <c r="O2562" t="s">
        <v>49</v>
      </c>
      <c r="P2562" t="s">
        <v>1066</v>
      </c>
      <c r="Q2562" t="s">
        <v>13114</v>
      </c>
      <c r="R2562" t="str">
        <f t="shared" si="199"/>
        <v>Children &amp; Family Movies</v>
      </c>
    </row>
    <row r="2563" spans="1:18" x14ac:dyDescent="0.2">
      <c r="A2563" t="s">
        <v>13115</v>
      </c>
      <c r="B2563" t="s">
        <v>1</v>
      </c>
      <c r="C2563" t="str">
        <f t="shared" si="200"/>
        <v>Fashion</v>
      </c>
      <c r="D2563" t="s">
        <v>13116</v>
      </c>
      <c r="E2563" t="s">
        <v>12286</v>
      </c>
      <c r="F2563" t="str">
        <f t="shared" ref="F2563:F2626" si="202">IFERROR(LEFT(G2563, FIND(",",G2563)-1),G2563)</f>
        <v>Priyanka Chopra</v>
      </c>
      <c r="G2563" t="s">
        <v>13117</v>
      </c>
      <c r="H2563" t="s">
        <v>14</v>
      </c>
      <c r="I2563" t="str">
        <f t="shared" ref="I2563:I2626" si="203">IFERROR(LEFT(H2563, FIND(",", H2563) -1), H2563)</f>
        <v>India</v>
      </c>
      <c r="J2563" t="str">
        <f>TRIM(Table1[[#This Row],[Oldest Country]])</f>
        <v>India</v>
      </c>
      <c r="K2563" s="17">
        <v>43314</v>
      </c>
      <c r="L2563" s="17" t="str">
        <f t="shared" si="201"/>
        <v>Thu</v>
      </c>
      <c r="M2563" s="17">
        <v>2008</v>
      </c>
      <c r="N2563" t="s">
        <v>8</v>
      </c>
      <c r="O2563" t="s">
        <v>3037</v>
      </c>
      <c r="P2563" t="s">
        <v>50</v>
      </c>
      <c r="Q2563" t="s">
        <v>13118</v>
      </c>
      <c r="R2563" t="str">
        <f t="shared" ref="R2563:R2626" si="204">IFERROR(LEFT(P2563, FIND(",", P2563)-1), P2563)</f>
        <v>Dramas</v>
      </c>
    </row>
    <row r="2564" spans="1:18" x14ac:dyDescent="0.2">
      <c r="A2564" t="s">
        <v>13119</v>
      </c>
      <c r="B2564" t="s">
        <v>1</v>
      </c>
      <c r="C2564" t="str">
        <f t="shared" si="200"/>
        <v>Fitoor</v>
      </c>
      <c r="D2564" t="s">
        <v>13120</v>
      </c>
      <c r="E2564" t="s">
        <v>9104</v>
      </c>
      <c r="F2564" t="str">
        <f t="shared" si="202"/>
        <v>Aditya Roy Kapoor</v>
      </c>
      <c r="G2564" t="s">
        <v>13121</v>
      </c>
      <c r="H2564" t="s">
        <v>14</v>
      </c>
      <c r="I2564" t="str">
        <f t="shared" si="203"/>
        <v>India</v>
      </c>
      <c r="J2564" t="str">
        <f>TRIM(Table1[[#This Row],[Oldest Country]])</f>
        <v>India</v>
      </c>
      <c r="K2564" s="17">
        <v>43314</v>
      </c>
      <c r="L2564" s="17" t="str">
        <f t="shared" si="201"/>
        <v>Thu</v>
      </c>
      <c r="M2564" s="17">
        <v>2016</v>
      </c>
      <c r="N2564" t="s">
        <v>33</v>
      </c>
      <c r="O2564" t="s">
        <v>126</v>
      </c>
      <c r="P2564" t="s">
        <v>278</v>
      </c>
      <c r="Q2564" t="s">
        <v>13122</v>
      </c>
      <c r="R2564" t="str">
        <f t="shared" si="204"/>
        <v>Dramas</v>
      </c>
    </row>
    <row r="2565" spans="1:18" x14ac:dyDescent="0.2">
      <c r="A2565" t="s">
        <v>13123</v>
      </c>
      <c r="B2565" t="s">
        <v>1</v>
      </c>
      <c r="C2565" t="str">
        <f t="shared" si="200"/>
        <v>Fiza</v>
      </c>
      <c r="D2565" t="s">
        <v>13124</v>
      </c>
      <c r="E2565" t="s">
        <v>13125</v>
      </c>
      <c r="F2565" t="str">
        <f t="shared" si="202"/>
        <v>Karisma Kapoor</v>
      </c>
      <c r="G2565" t="s">
        <v>13126</v>
      </c>
      <c r="H2565" t="s">
        <v>14</v>
      </c>
      <c r="I2565" t="str">
        <f t="shared" si="203"/>
        <v>India</v>
      </c>
      <c r="J2565" t="str">
        <f>TRIM(Table1[[#This Row],[Oldest Country]])</f>
        <v>India</v>
      </c>
      <c r="K2565" s="17">
        <v>43314</v>
      </c>
      <c r="L2565" s="17" t="str">
        <f t="shared" si="201"/>
        <v>Thu</v>
      </c>
      <c r="M2565" s="17">
        <v>2000</v>
      </c>
      <c r="N2565" t="s">
        <v>33</v>
      </c>
      <c r="O2565" t="s">
        <v>13127</v>
      </c>
      <c r="P2565" t="s">
        <v>727</v>
      </c>
      <c r="Q2565" t="s">
        <v>13128</v>
      </c>
      <c r="R2565" t="str">
        <f t="shared" si="204"/>
        <v>Dramas</v>
      </c>
    </row>
    <row r="2566" spans="1:18" x14ac:dyDescent="0.2">
      <c r="A2566" t="s">
        <v>13129</v>
      </c>
      <c r="B2566" t="s">
        <v>1</v>
      </c>
      <c r="C2566" t="str">
        <f t="shared" si="200"/>
        <v>Guzaarish</v>
      </c>
      <c r="D2566" t="s">
        <v>13130</v>
      </c>
      <c r="E2566" t="s">
        <v>13131</v>
      </c>
      <c r="F2566" t="str">
        <f t="shared" si="202"/>
        <v>Hrithik Roshan</v>
      </c>
      <c r="G2566" t="s">
        <v>13132</v>
      </c>
      <c r="H2566" t="s">
        <v>14</v>
      </c>
      <c r="I2566" t="str">
        <f t="shared" si="203"/>
        <v>India</v>
      </c>
      <c r="J2566" t="str">
        <f>TRIM(Table1[[#This Row],[Oldest Country]])</f>
        <v>India</v>
      </c>
      <c r="K2566" s="17">
        <v>43314</v>
      </c>
      <c r="L2566" s="17" t="str">
        <f t="shared" si="201"/>
        <v>Thu</v>
      </c>
      <c r="M2566" s="17">
        <v>2010</v>
      </c>
      <c r="N2566" t="s">
        <v>33</v>
      </c>
      <c r="O2566" t="s">
        <v>384</v>
      </c>
      <c r="P2566" t="s">
        <v>50</v>
      </c>
      <c r="Q2566" t="s">
        <v>13133</v>
      </c>
      <c r="R2566" t="str">
        <f t="shared" si="204"/>
        <v>Dramas</v>
      </c>
    </row>
    <row r="2567" spans="1:18" x14ac:dyDescent="0.2">
      <c r="A2567" t="s">
        <v>13134</v>
      </c>
      <c r="B2567" t="s">
        <v>1</v>
      </c>
      <c r="C2567" t="str">
        <f t="shared" si="200"/>
        <v>Haider</v>
      </c>
      <c r="D2567" t="s">
        <v>13135</v>
      </c>
      <c r="E2567" t="s">
        <v>12681</v>
      </c>
      <c r="F2567" t="str">
        <f t="shared" si="202"/>
        <v>Shahid Kapoor</v>
      </c>
      <c r="G2567" t="s">
        <v>13136</v>
      </c>
      <c r="H2567" t="s">
        <v>14</v>
      </c>
      <c r="I2567" t="str">
        <f t="shared" si="203"/>
        <v>India</v>
      </c>
      <c r="J2567" t="str">
        <f>TRIM(Table1[[#This Row],[Oldest Country]])</f>
        <v>India</v>
      </c>
      <c r="K2567" s="17">
        <v>43314</v>
      </c>
      <c r="L2567" s="17" t="str">
        <f t="shared" si="201"/>
        <v>Thu</v>
      </c>
      <c r="M2567" s="17">
        <v>2014</v>
      </c>
      <c r="N2567" t="s">
        <v>8</v>
      </c>
      <c r="O2567" t="s">
        <v>405</v>
      </c>
      <c r="P2567" t="s">
        <v>278</v>
      </c>
      <c r="Q2567" t="s">
        <v>13137</v>
      </c>
      <c r="R2567" t="str">
        <f t="shared" si="204"/>
        <v>Dramas</v>
      </c>
    </row>
    <row r="2568" spans="1:18" x14ac:dyDescent="0.2">
      <c r="A2568" t="s">
        <v>13138</v>
      </c>
      <c r="B2568" t="s">
        <v>1</v>
      </c>
      <c r="C2568" t="str">
        <f t="shared" si="200"/>
        <v>Highway</v>
      </c>
      <c r="D2568" t="s">
        <v>13139</v>
      </c>
      <c r="E2568" t="s">
        <v>5535</v>
      </c>
      <c r="F2568" t="str">
        <f t="shared" si="202"/>
        <v>Randeep Hooda</v>
      </c>
      <c r="G2568" t="s">
        <v>13140</v>
      </c>
      <c r="H2568" t="s">
        <v>14</v>
      </c>
      <c r="I2568" t="str">
        <f t="shared" si="203"/>
        <v>India</v>
      </c>
      <c r="J2568" t="str">
        <f>TRIM(Table1[[#This Row],[Oldest Country]])</f>
        <v>India</v>
      </c>
      <c r="K2568" s="17">
        <v>43314</v>
      </c>
      <c r="L2568" s="17" t="str">
        <f t="shared" si="201"/>
        <v>Thu</v>
      </c>
      <c r="M2568" s="17">
        <v>2014</v>
      </c>
      <c r="N2568" t="s">
        <v>33</v>
      </c>
      <c r="O2568" t="s">
        <v>49</v>
      </c>
      <c r="P2568" t="s">
        <v>111</v>
      </c>
      <c r="Q2568" t="s">
        <v>13141</v>
      </c>
      <c r="R2568" t="str">
        <f t="shared" si="204"/>
        <v>Action &amp; Adventure</v>
      </c>
    </row>
    <row r="2569" spans="1:18" x14ac:dyDescent="0.2">
      <c r="A2569" t="s">
        <v>13142</v>
      </c>
      <c r="B2569" t="s">
        <v>1</v>
      </c>
      <c r="C2569" t="str">
        <f t="shared" si="200"/>
        <v>I Hate Luv Storys</v>
      </c>
      <c r="D2569" t="s">
        <v>13143</v>
      </c>
      <c r="E2569" t="s">
        <v>7927</v>
      </c>
      <c r="F2569" t="str">
        <f t="shared" si="202"/>
        <v>Imran Khan</v>
      </c>
      <c r="G2569" t="s">
        <v>13144</v>
      </c>
      <c r="H2569" t="s">
        <v>14</v>
      </c>
      <c r="I2569" t="str">
        <f t="shared" si="203"/>
        <v>India</v>
      </c>
      <c r="J2569" t="str">
        <f>TRIM(Table1[[#This Row],[Oldest Country]])</f>
        <v>India</v>
      </c>
      <c r="K2569" s="17">
        <v>43314</v>
      </c>
      <c r="L2569" s="17" t="str">
        <f t="shared" si="201"/>
        <v>Thu</v>
      </c>
      <c r="M2569" s="17">
        <v>2010</v>
      </c>
      <c r="N2569" t="s">
        <v>33</v>
      </c>
      <c r="O2569" t="s">
        <v>303</v>
      </c>
      <c r="P2569" t="s">
        <v>80</v>
      </c>
      <c r="Q2569" t="s">
        <v>13145</v>
      </c>
      <c r="R2569" t="str">
        <f t="shared" si="204"/>
        <v>Comedies</v>
      </c>
    </row>
    <row r="2570" spans="1:18" x14ac:dyDescent="0.2">
      <c r="A2570" t="s">
        <v>13146</v>
      </c>
      <c r="B2570" t="s">
        <v>1</v>
      </c>
      <c r="C2570" t="str">
        <f t="shared" si="200"/>
        <v>Joker</v>
      </c>
      <c r="D2570" t="s">
        <v>13147</v>
      </c>
      <c r="E2570" t="s">
        <v>7475</v>
      </c>
      <c r="F2570" t="str">
        <f t="shared" si="202"/>
        <v>Akshay Kumar</v>
      </c>
      <c r="G2570" t="s">
        <v>13148</v>
      </c>
      <c r="H2570" t="s">
        <v>14</v>
      </c>
      <c r="I2570" t="str">
        <f t="shared" si="203"/>
        <v>India</v>
      </c>
      <c r="J2570" t="str">
        <f>TRIM(Table1[[#This Row],[Oldest Country]])</f>
        <v>India</v>
      </c>
      <c r="K2570" s="17">
        <v>43314</v>
      </c>
      <c r="L2570" s="17" t="str">
        <f t="shared" si="201"/>
        <v>Thu</v>
      </c>
      <c r="M2570" s="17">
        <v>2012</v>
      </c>
      <c r="N2570" t="s">
        <v>53</v>
      </c>
      <c r="O2570" t="s">
        <v>140</v>
      </c>
      <c r="P2570" t="s">
        <v>80</v>
      </c>
      <c r="Q2570" t="s">
        <v>13149</v>
      </c>
      <c r="R2570" t="str">
        <f t="shared" si="204"/>
        <v>Comedies</v>
      </c>
    </row>
    <row r="2571" spans="1:18" x14ac:dyDescent="0.2">
      <c r="A2571" t="s">
        <v>13150</v>
      </c>
      <c r="B2571" t="s">
        <v>1</v>
      </c>
      <c r="C2571" t="str">
        <f t="shared" si="200"/>
        <v>Main aurr Mrs. Khanna</v>
      </c>
      <c r="D2571" t="s">
        <v>13151</v>
      </c>
      <c r="E2571" t="s">
        <v>13152</v>
      </c>
      <c r="F2571" t="str">
        <f t="shared" si="202"/>
        <v>Salman Khan</v>
      </c>
      <c r="G2571" t="s">
        <v>13153</v>
      </c>
      <c r="H2571" t="s">
        <v>14</v>
      </c>
      <c r="I2571" t="str">
        <f t="shared" si="203"/>
        <v>India</v>
      </c>
      <c r="J2571" t="str">
        <f>TRIM(Table1[[#This Row],[Oldest Country]])</f>
        <v>India</v>
      </c>
      <c r="K2571" s="17">
        <v>43314</v>
      </c>
      <c r="L2571" s="17" t="str">
        <f t="shared" si="201"/>
        <v>Thu</v>
      </c>
      <c r="M2571" s="17">
        <v>2009</v>
      </c>
      <c r="N2571" t="s">
        <v>33</v>
      </c>
      <c r="O2571" t="s">
        <v>482</v>
      </c>
      <c r="P2571" t="s">
        <v>1785</v>
      </c>
      <c r="Q2571" t="s">
        <v>13154</v>
      </c>
      <c r="R2571" t="str">
        <f t="shared" si="204"/>
        <v>International Movies</v>
      </c>
    </row>
    <row r="2572" spans="1:18" x14ac:dyDescent="0.2">
      <c r="A2572" t="s">
        <v>13155</v>
      </c>
      <c r="B2572" t="s">
        <v>1</v>
      </c>
      <c r="C2572" t="str">
        <f t="shared" si="200"/>
        <v>Mohenjo Daro</v>
      </c>
      <c r="D2572" t="s">
        <v>13156</v>
      </c>
      <c r="E2572" t="s">
        <v>2771</v>
      </c>
      <c r="F2572" t="str">
        <f t="shared" si="202"/>
        <v>Hrithik Roshan</v>
      </c>
      <c r="G2572" t="s">
        <v>13157</v>
      </c>
      <c r="H2572" t="s">
        <v>14</v>
      </c>
      <c r="I2572" t="str">
        <f t="shared" si="203"/>
        <v>India</v>
      </c>
      <c r="J2572" t="str">
        <f>TRIM(Table1[[#This Row],[Oldest Country]])</f>
        <v>India</v>
      </c>
      <c r="K2572" s="17">
        <v>43314</v>
      </c>
      <c r="L2572" s="17" t="str">
        <f t="shared" si="201"/>
        <v>Thu</v>
      </c>
      <c r="M2572" s="17">
        <v>2016</v>
      </c>
      <c r="N2572" t="s">
        <v>33</v>
      </c>
      <c r="O2572" t="s">
        <v>10815</v>
      </c>
      <c r="P2572" t="s">
        <v>111</v>
      </c>
      <c r="Q2572" t="s">
        <v>13158</v>
      </c>
      <c r="R2572" t="str">
        <f t="shared" si="204"/>
        <v>Action &amp; Adventure</v>
      </c>
    </row>
    <row r="2573" spans="1:18" x14ac:dyDescent="0.2">
      <c r="A2573" t="s">
        <v>13159</v>
      </c>
      <c r="B2573" t="s">
        <v>1</v>
      </c>
      <c r="C2573" t="str">
        <f t="shared" si="200"/>
        <v>Raajneeti</v>
      </c>
      <c r="D2573" t="s">
        <v>13160</v>
      </c>
      <c r="E2573" t="s">
        <v>3975</v>
      </c>
      <c r="F2573" t="str">
        <f t="shared" si="202"/>
        <v>Ajay Devgn</v>
      </c>
      <c r="G2573" t="s">
        <v>13161</v>
      </c>
      <c r="H2573" t="s">
        <v>14</v>
      </c>
      <c r="I2573" t="str">
        <f t="shared" si="203"/>
        <v>India</v>
      </c>
      <c r="J2573" t="str">
        <f>TRIM(Table1[[#This Row],[Oldest Country]])</f>
        <v>India</v>
      </c>
      <c r="K2573" s="17">
        <v>43314</v>
      </c>
      <c r="L2573" s="17" t="str">
        <f t="shared" si="201"/>
        <v>Thu</v>
      </c>
      <c r="M2573" s="17">
        <v>2010</v>
      </c>
      <c r="N2573" t="s">
        <v>33</v>
      </c>
      <c r="O2573" t="s">
        <v>2790</v>
      </c>
      <c r="P2573" t="s">
        <v>109</v>
      </c>
      <c r="Q2573" t="s">
        <v>13162</v>
      </c>
      <c r="R2573" t="str">
        <f t="shared" si="204"/>
        <v>Dramas</v>
      </c>
    </row>
    <row r="2574" spans="1:18" x14ac:dyDescent="0.2">
      <c r="A2574" t="s">
        <v>13163</v>
      </c>
      <c r="B2574" t="s">
        <v>1</v>
      </c>
      <c r="C2574" t="str">
        <f t="shared" si="200"/>
        <v>Rang De Basanti</v>
      </c>
      <c r="D2574" t="s">
        <v>13164</v>
      </c>
      <c r="E2574" t="s">
        <v>10609</v>
      </c>
      <c r="F2574" t="str">
        <f t="shared" si="202"/>
        <v>Aamir Khan</v>
      </c>
      <c r="G2574" t="s">
        <v>13165</v>
      </c>
      <c r="H2574" t="s">
        <v>14</v>
      </c>
      <c r="I2574" t="str">
        <f t="shared" si="203"/>
        <v>India</v>
      </c>
      <c r="J2574" t="str">
        <f>TRIM(Table1[[#This Row],[Oldest Country]])</f>
        <v>India</v>
      </c>
      <c r="K2574" s="17">
        <v>43314</v>
      </c>
      <c r="L2574" s="17" t="str">
        <f t="shared" si="201"/>
        <v>Thu</v>
      </c>
      <c r="M2574" s="17">
        <v>2006</v>
      </c>
      <c r="N2574" t="s">
        <v>33</v>
      </c>
      <c r="O2574" t="s">
        <v>1804</v>
      </c>
      <c r="P2574" t="s">
        <v>50</v>
      </c>
      <c r="Q2574" t="s">
        <v>13166</v>
      </c>
      <c r="R2574" t="str">
        <f t="shared" si="204"/>
        <v>Dramas</v>
      </c>
    </row>
    <row r="2575" spans="1:18" x14ac:dyDescent="0.2">
      <c r="A2575" t="s">
        <v>13167</v>
      </c>
      <c r="B2575" t="s">
        <v>1</v>
      </c>
      <c r="C2575" t="str">
        <f t="shared" si="200"/>
        <v>Rowdy Rathore</v>
      </c>
      <c r="D2575" t="s">
        <v>13168</v>
      </c>
      <c r="E2575" t="s">
        <v>13169</v>
      </c>
      <c r="F2575" t="str">
        <f t="shared" si="202"/>
        <v>Akshay Kumar</v>
      </c>
      <c r="G2575" t="s">
        <v>13170</v>
      </c>
      <c r="H2575" t="s">
        <v>14</v>
      </c>
      <c r="I2575" t="str">
        <f t="shared" si="203"/>
        <v>India</v>
      </c>
      <c r="J2575" t="str">
        <f>TRIM(Table1[[#This Row],[Oldest Country]])</f>
        <v>India</v>
      </c>
      <c r="K2575" s="17">
        <v>43314</v>
      </c>
      <c r="L2575" s="17" t="str">
        <f t="shared" si="201"/>
        <v>Thu</v>
      </c>
      <c r="M2575" s="17">
        <v>2012</v>
      </c>
      <c r="N2575" t="s">
        <v>33</v>
      </c>
      <c r="O2575" t="s">
        <v>1810</v>
      </c>
      <c r="P2575" t="s">
        <v>658</v>
      </c>
      <c r="Q2575" t="s">
        <v>13171</v>
      </c>
      <c r="R2575" t="str">
        <f t="shared" si="204"/>
        <v>Action &amp; Adventure</v>
      </c>
    </row>
    <row r="2576" spans="1:18" x14ac:dyDescent="0.2">
      <c r="A2576" t="s">
        <v>13172</v>
      </c>
      <c r="B2576" t="s">
        <v>1</v>
      </c>
      <c r="C2576" t="str">
        <f t="shared" si="200"/>
        <v>Tamasha</v>
      </c>
      <c r="D2576" t="s">
        <v>13173</v>
      </c>
      <c r="E2576" t="s">
        <v>5535</v>
      </c>
      <c r="F2576" t="str">
        <f t="shared" si="202"/>
        <v>Ranbir Kapoor</v>
      </c>
      <c r="G2576" t="s">
        <v>13174</v>
      </c>
      <c r="H2576" t="s">
        <v>14</v>
      </c>
      <c r="I2576" t="str">
        <f t="shared" si="203"/>
        <v>India</v>
      </c>
      <c r="J2576" t="str">
        <f>TRIM(Table1[[#This Row],[Oldest Country]])</f>
        <v>India</v>
      </c>
      <c r="K2576" s="17">
        <v>43314</v>
      </c>
      <c r="L2576" s="17" t="str">
        <f t="shared" si="201"/>
        <v>Thu</v>
      </c>
      <c r="M2576" s="17">
        <v>2015</v>
      </c>
      <c r="N2576" t="s">
        <v>33</v>
      </c>
      <c r="O2576" t="s">
        <v>726</v>
      </c>
      <c r="P2576" t="s">
        <v>278</v>
      </c>
      <c r="Q2576" t="s">
        <v>13175</v>
      </c>
      <c r="R2576" t="str">
        <f t="shared" si="204"/>
        <v>Dramas</v>
      </c>
    </row>
    <row r="2577" spans="1:18" x14ac:dyDescent="0.2">
      <c r="A2577" t="s">
        <v>13176</v>
      </c>
      <c r="B2577" t="s">
        <v>1</v>
      </c>
      <c r="C2577" t="str">
        <f t="shared" si="200"/>
        <v>Tere Naal Love Ho Gaya</v>
      </c>
      <c r="D2577" t="s">
        <v>13177</v>
      </c>
      <c r="E2577" t="s">
        <v>13178</v>
      </c>
      <c r="F2577" t="str">
        <f t="shared" si="202"/>
        <v>Riteish Deshmukh</v>
      </c>
      <c r="G2577" t="s">
        <v>13179</v>
      </c>
      <c r="H2577" t="s">
        <v>14</v>
      </c>
      <c r="I2577" t="str">
        <f t="shared" si="203"/>
        <v>India</v>
      </c>
      <c r="J2577" t="str">
        <f>TRIM(Table1[[#This Row],[Oldest Country]])</f>
        <v>India</v>
      </c>
      <c r="K2577" s="17">
        <v>43314</v>
      </c>
      <c r="L2577" s="17" t="str">
        <f t="shared" si="201"/>
        <v>Thu</v>
      </c>
      <c r="M2577" s="17">
        <v>2012</v>
      </c>
      <c r="N2577" t="s">
        <v>33</v>
      </c>
      <c r="O2577" t="s">
        <v>49</v>
      </c>
      <c r="P2577" t="s">
        <v>75</v>
      </c>
      <c r="Q2577" t="s">
        <v>13180</v>
      </c>
      <c r="R2577" t="str">
        <f t="shared" si="204"/>
        <v>Comedies</v>
      </c>
    </row>
    <row r="2578" spans="1:18" x14ac:dyDescent="0.2">
      <c r="A2578" t="s">
        <v>13181</v>
      </c>
      <c r="B2578" t="s">
        <v>1</v>
      </c>
      <c r="C2578" t="str">
        <f t="shared" si="200"/>
        <v>Thank You</v>
      </c>
      <c r="D2578" t="s">
        <v>13182</v>
      </c>
      <c r="E2578" t="s">
        <v>5549</v>
      </c>
      <c r="F2578" t="str">
        <f t="shared" si="202"/>
        <v>Akshay Kumar</v>
      </c>
      <c r="G2578" t="s">
        <v>13183</v>
      </c>
      <c r="H2578" t="s">
        <v>14</v>
      </c>
      <c r="I2578" t="str">
        <f t="shared" si="203"/>
        <v>India</v>
      </c>
      <c r="J2578" t="str">
        <f>TRIM(Table1[[#This Row],[Oldest Country]])</f>
        <v>India</v>
      </c>
      <c r="K2578" s="17">
        <v>43314</v>
      </c>
      <c r="L2578" s="17" t="str">
        <f t="shared" si="201"/>
        <v>Thu</v>
      </c>
      <c r="M2578" s="17">
        <v>2011</v>
      </c>
      <c r="N2578" t="s">
        <v>33</v>
      </c>
      <c r="O2578" t="s">
        <v>1296</v>
      </c>
      <c r="P2578" t="s">
        <v>75</v>
      </c>
      <c r="Q2578" t="s">
        <v>13184</v>
      </c>
      <c r="R2578" t="str">
        <f t="shared" si="204"/>
        <v>Comedies</v>
      </c>
    </row>
    <row r="2579" spans="1:18" x14ac:dyDescent="0.2">
      <c r="A2579" t="s">
        <v>13185</v>
      </c>
      <c r="B2579" t="s">
        <v>1</v>
      </c>
      <c r="C2579" t="str">
        <f t="shared" si="200"/>
        <v>The Blue Umbrella</v>
      </c>
      <c r="D2579" t="s">
        <v>13186</v>
      </c>
      <c r="E2579" t="s">
        <v>12681</v>
      </c>
      <c r="F2579" t="str">
        <f t="shared" si="202"/>
        <v>Pankaj Kapur</v>
      </c>
      <c r="G2579" t="s">
        <v>13187</v>
      </c>
      <c r="H2579" t="s">
        <v>14</v>
      </c>
      <c r="I2579" t="str">
        <f t="shared" si="203"/>
        <v>India</v>
      </c>
      <c r="J2579" t="str">
        <f>TRIM(Table1[[#This Row],[Oldest Country]])</f>
        <v>India</v>
      </c>
      <c r="K2579" s="17">
        <v>43314</v>
      </c>
      <c r="L2579" s="17" t="str">
        <f t="shared" si="201"/>
        <v>Thu</v>
      </c>
      <c r="M2579" s="17">
        <v>2005</v>
      </c>
      <c r="N2579" t="s">
        <v>53</v>
      </c>
      <c r="O2579" t="s">
        <v>4</v>
      </c>
      <c r="P2579" t="s">
        <v>6639</v>
      </c>
      <c r="Q2579" t="s">
        <v>13188</v>
      </c>
      <c r="R2579" t="str">
        <f t="shared" si="204"/>
        <v>Children &amp; Family Movies</v>
      </c>
    </row>
    <row r="2580" spans="1:18" x14ac:dyDescent="0.2">
      <c r="A2580" t="s">
        <v>13189</v>
      </c>
      <c r="B2580" t="s">
        <v>1</v>
      </c>
      <c r="C2580" t="str">
        <f t="shared" si="200"/>
        <v>Being Napoleon</v>
      </c>
      <c r="D2580" t="s">
        <v>13190</v>
      </c>
      <c r="E2580" t="s">
        <v>13191</v>
      </c>
      <c r="F2580" t="str">
        <f t="shared" si="202"/>
        <v>Mark Schneider</v>
      </c>
      <c r="G2580" t="s">
        <v>13192</v>
      </c>
      <c r="H2580" t="s">
        <v>2</v>
      </c>
      <c r="I2580" t="str">
        <f t="shared" si="203"/>
        <v>United States</v>
      </c>
      <c r="J2580" t="str">
        <f>TRIM(Table1[[#This Row],[Oldest Country]])</f>
        <v>United States</v>
      </c>
      <c r="K2580" s="17">
        <v>43313</v>
      </c>
      <c r="L2580" s="17" t="str">
        <f t="shared" si="201"/>
        <v>Wed</v>
      </c>
      <c r="M2580" s="17">
        <v>2018</v>
      </c>
      <c r="N2580" t="s">
        <v>8</v>
      </c>
      <c r="O2580" t="s">
        <v>183</v>
      </c>
      <c r="P2580" t="s">
        <v>5</v>
      </c>
      <c r="Q2580" t="s">
        <v>13193</v>
      </c>
      <c r="R2580" t="str">
        <f t="shared" si="204"/>
        <v>Documentaries</v>
      </c>
    </row>
    <row r="2581" spans="1:18" x14ac:dyDescent="0.2">
      <c r="A2581" t="s">
        <v>13194</v>
      </c>
      <c r="B2581" t="s">
        <v>1</v>
      </c>
      <c r="C2581" t="str">
        <f t="shared" si="200"/>
        <v>Invisible</v>
      </c>
      <c r="D2581" t="s">
        <v>13195</v>
      </c>
      <c r="E2581" t="s">
        <v>13196</v>
      </c>
      <c r="F2581" t="str">
        <f t="shared" si="202"/>
        <v>Mora Arenillas</v>
      </c>
      <c r="G2581" t="s">
        <v>13197</v>
      </c>
      <c r="H2581" t="s">
        <v>13198</v>
      </c>
      <c r="I2581" t="str">
        <f t="shared" si="203"/>
        <v>Argentina</v>
      </c>
      <c r="J2581" t="str">
        <f>TRIM(Table1[[#This Row],[Oldest Country]])</f>
        <v>Argentina</v>
      </c>
      <c r="K2581" s="17">
        <v>43313</v>
      </c>
      <c r="L2581" s="17" t="str">
        <f t="shared" si="201"/>
        <v>Wed</v>
      </c>
      <c r="M2581" s="17">
        <v>2017</v>
      </c>
      <c r="N2581" t="s">
        <v>8</v>
      </c>
      <c r="O2581" t="s">
        <v>265</v>
      </c>
      <c r="P2581" t="s">
        <v>26</v>
      </c>
      <c r="Q2581" t="s">
        <v>13199</v>
      </c>
      <c r="R2581" t="str">
        <f t="shared" si="204"/>
        <v>Dramas</v>
      </c>
    </row>
    <row r="2582" spans="1:18" x14ac:dyDescent="0.2">
      <c r="A2582" t="s">
        <v>13200</v>
      </c>
      <c r="B2582" t="s">
        <v>1</v>
      </c>
      <c r="C2582" t="str">
        <f t="shared" si="200"/>
        <v>Da Kath &amp; Kim Code</v>
      </c>
      <c r="D2582" t="s">
        <v>13201</v>
      </c>
      <c r="E2582" t="s">
        <v>13202</v>
      </c>
      <c r="F2582" t="str">
        <f t="shared" si="202"/>
        <v>Jane Turner</v>
      </c>
      <c r="G2582" t="s">
        <v>13203</v>
      </c>
      <c r="H2582" t="s">
        <v>77</v>
      </c>
      <c r="I2582" t="str">
        <f t="shared" si="203"/>
        <v>Australia</v>
      </c>
      <c r="J2582" t="str">
        <f>TRIM(Table1[[#This Row],[Oldest Country]])</f>
        <v>Australia</v>
      </c>
      <c r="K2582" s="17">
        <v>43314</v>
      </c>
      <c r="L2582" s="17" t="str">
        <f t="shared" si="201"/>
        <v>Thu</v>
      </c>
      <c r="M2582" s="17">
        <v>2005</v>
      </c>
      <c r="N2582" t="s">
        <v>53</v>
      </c>
      <c r="O2582" t="s">
        <v>436</v>
      </c>
      <c r="P2582" t="s">
        <v>963</v>
      </c>
      <c r="Q2582" t="s">
        <v>13204</v>
      </c>
      <c r="R2582" t="str">
        <f t="shared" si="204"/>
        <v>Movies</v>
      </c>
    </row>
    <row r="2583" spans="1:18" x14ac:dyDescent="0.2">
      <c r="A2583" t="s">
        <v>13205</v>
      </c>
      <c r="B2583" t="s">
        <v>1</v>
      </c>
      <c r="C2583" t="str">
        <f t="shared" si="200"/>
        <v>Kath &amp; Kimderella</v>
      </c>
      <c r="D2583" t="s">
        <v>13206</v>
      </c>
      <c r="E2583" t="s">
        <v>13202</v>
      </c>
      <c r="F2583" t="str">
        <f t="shared" si="202"/>
        <v>Jane Turner</v>
      </c>
      <c r="G2583" t="s">
        <v>13207</v>
      </c>
      <c r="H2583" t="s">
        <v>77</v>
      </c>
      <c r="I2583" t="str">
        <f t="shared" si="203"/>
        <v>Australia</v>
      </c>
      <c r="J2583" t="str">
        <f>TRIM(Table1[[#This Row],[Oldest Country]])</f>
        <v>Australia</v>
      </c>
      <c r="K2583" s="17">
        <v>43315</v>
      </c>
      <c r="L2583" s="17" t="str">
        <f t="shared" si="201"/>
        <v>Fri</v>
      </c>
      <c r="M2583" s="17">
        <v>2012</v>
      </c>
      <c r="N2583" t="s">
        <v>33</v>
      </c>
      <c r="O2583" t="s">
        <v>536</v>
      </c>
      <c r="P2583" t="s">
        <v>86</v>
      </c>
      <c r="Q2583" t="s">
        <v>13208</v>
      </c>
      <c r="R2583" t="str">
        <f t="shared" si="204"/>
        <v>Comedies</v>
      </c>
    </row>
    <row r="2584" spans="1:18" x14ac:dyDescent="0.2">
      <c r="A2584" t="s">
        <v>13209</v>
      </c>
      <c r="B2584" t="s">
        <v>1</v>
      </c>
      <c r="C2584" t="str">
        <f t="shared" si="200"/>
        <v>The Mansion</v>
      </c>
      <c r="D2584" t="s">
        <v>13210</v>
      </c>
      <c r="E2584" t="s">
        <v>13211</v>
      </c>
      <c r="F2584" t="str">
        <f t="shared" si="202"/>
        <v>Nathalie Odzierejko</v>
      </c>
      <c r="G2584" t="s">
        <v>13212</v>
      </c>
      <c r="H2584" t="s">
        <v>1393</v>
      </c>
      <c r="I2584" t="str">
        <f t="shared" si="203"/>
        <v>France</v>
      </c>
      <c r="J2584" t="str">
        <f>TRIM(Table1[[#This Row],[Oldest Country]])</f>
        <v>France</v>
      </c>
      <c r="K2584" s="17">
        <v>43316</v>
      </c>
      <c r="L2584" s="17" t="str">
        <f t="shared" si="201"/>
        <v>Sat</v>
      </c>
      <c r="M2584" s="17">
        <v>2017</v>
      </c>
      <c r="N2584" t="s">
        <v>8</v>
      </c>
      <c r="O2584" t="s">
        <v>188</v>
      </c>
      <c r="P2584" t="s">
        <v>2941</v>
      </c>
      <c r="Q2584" t="s">
        <v>13213</v>
      </c>
      <c r="R2584" t="str">
        <f t="shared" si="204"/>
        <v>Comedies</v>
      </c>
    </row>
    <row r="2585" spans="1:18" x14ac:dyDescent="0.2">
      <c r="A2585" t="s">
        <v>13214</v>
      </c>
      <c r="B2585" t="s">
        <v>1</v>
      </c>
      <c r="C2585" t="str">
        <f t="shared" si="200"/>
        <v>Coco y Raulito</v>
      </c>
      <c r="D2585" t="s">
        <v>13215</v>
      </c>
      <c r="E2585" t="s">
        <v>13216</v>
      </c>
      <c r="F2585" t="str">
        <f t="shared" si="202"/>
        <v>Coco Celis</v>
      </c>
      <c r="G2585" t="s">
        <v>13217</v>
      </c>
      <c r="H2585" t="s">
        <v>59</v>
      </c>
      <c r="I2585" t="str">
        <f t="shared" si="203"/>
        <v>Mexico</v>
      </c>
      <c r="J2585" t="str">
        <f>TRIM(Table1[[#This Row],[Oldest Country]])</f>
        <v>Mexico</v>
      </c>
      <c r="K2585" s="17">
        <v>43317</v>
      </c>
      <c r="L2585" s="17" t="str">
        <f t="shared" si="201"/>
        <v>Sun</v>
      </c>
      <c r="M2585" s="17">
        <v>2018</v>
      </c>
      <c r="N2585" t="s">
        <v>8</v>
      </c>
      <c r="O2585" t="s">
        <v>4240</v>
      </c>
      <c r="P2585" t="s">
        <v>851</v>
      </c>
      <c r="Q2585" t="s">
        <v>13218</v>
      </c>
      <c r="R2585" t="str">
        <f t="shared" si="204"/>
        <v>Stand-Up Comedy</v>
      </c>
    </row>
    <row r="2586" spans="1:18" x14ac:dyDescent="0.2">
      <c r="A2586" t="s">
        <v>13219</v>
      </c>
      <c r="B2586" t="s">
        <v>1</v>
      </c>
      <c r="C2586" t="str">
        <f t="shared" si="200"/>
        <v>Extinction</v>
      </c>
      <c r="D2586" t="s">
        <v>13220</v>
      </c>
      <c r="E2586" t="s">
        <v>13221</v>
      </c>
      <c r="F2586" t="str">
        <f t="shared" si="202"/>
        <v>Michael Pe√±a</v>
      </c>
      <c r="G2586" t="s">
        <v>13222</v>
      </c>
      <c r="H2586" t="s">
        <v>2</v>
      </c>
      <c r="I2586" t="str">
        <f t="shared" si="203"/>
        <v>United States</v>
      </c>
      <c r="J2586" t="str">
        <f>TRIM(Table1[[#This Row],[Oldest Country]])</f>
        <v>United States</v>
      </c>
      <c r="K2586" s="17">
        <v>43318</v>
      </c>
      <c r="L2586" s="17" t="str">
        <f t="shared" si="201"/>
        <v>Mon</v>
      </c>
      <c r="M2586" s="17">
        <v>2018</v>
      </c>
      <c r="N2586" t="s">
        <v>8</v>
      </c>
      <c r="O2586" t="s">
        <v>211</v>
      </c>
      <c r="P2586" t="s">
        <v>1101</v>
      </c>
      <c r="Q2586" t="s">
        <v>13223</v>
      </c>
      <c r="R2586" t="str">
        <f t="shared" si="204"/>
        <v>Action &amp; Adventure</v>
      </c>
    </row>
    <row r="2587" spans="1:18" x14ac:dyDescent="0.2">
      <c r="A2587" t="s">
        <v>13224</v>
      </c>
      <c r="B2587" t="s">
        <v>1</v>
      </c>
      <c r="C2587" t="str">
        <f t="shared" si="200"/>
        <v>Parmanu</v>
      </c>
      <c r="D2587" t="s">
        <v>13225</v>
      </c>
      <c r="E2587" t="s">
        <v>9284</v>
      </c>
      <c r="F2587" t="str">
        <f t="shared" si="202"/>
        <v>John Abraham</v>
      </c>
      <c r="G2587" t="s">
        <v>13226</v>
      </c>
      <c r="H2587" t="s">
        <v>14</v>
      </c>
      <c r="I2587" t="str">
        <f t="shared" si="203"/>
        <v>India</v>
      </c>
      <c r="J2587" t="str">
        <f>TRIM(Table1[[#This Row],[Oldest Country]])</f>
        <v>India</v>
      </c>
      <c r="K2587" s="17">
        <v>43319</v>
      </c>
      <c r="L2587" s="17" t="str">
        <f t="shared" si="201"/>
        <v>Tue</v>
      </c>
      <c r="M2587" s="17">
        <v>2018</v>
      </c>
      <c r="N2587" t="s">
        <v>53</v>
      </c>
      <c r="O2587" t="s">
        <v>126</v>
      </c>
      <c r="P2587" t="s">
        <v>50</v>
      </c>
      <c r="Q2587" t="s">
        <v>13227</v>
      </c>
      <c r="R2587" t="str">
        <f t="shared" si="204"/>
        <v>Dramas</v>
      </c>
    </row>
    <row r="2588" spans="1:18" x14ac:dyDescent="0.2">
      <c r="A2588" t="s">
        <v>13228</v>
      </c>
      <c r="B2588" t="s">
        <v>1</v>
      </c>
      <c r="C2588" t="str">
        <f t="shared" si="200"/>
        <v>Iliza Shlesinger</v>
      </c>
      <c r="D2588" t="s">
        <v>13229</v>
      </c>
      <c r="E2588" t="s">
        <v>9404</v>
      </c>
      <c r="F2588" t="str">
        <f t="shared" si="202"/>
        <v>Iliza Shlesinger</v>
      </c>
      <c r="G2588" t="s">
        <v>9405</v>
      </c>
      <c r="H2588" t="s">
        <v>2</v>
      </c>
      <c r="I2588" t="str">
        <f t="shared" si="203"/>
        <v>United States</v>
      </c>
      <c r="J2588" t="str">
        <f>TRIM(Table1[[#This Row],[Oldest Country]])</f>
        <v>United States</v>
      </c>
      <c r="K2588" s="17">
        <v>43320</v>
      </c>
      <c r="L2588" s="17" t="str">
        <f t="shared" si="201"/>
        <v>Wed</v>
      </c>
      <c r="M2588" s="17">
        <v>2018</v>
      </c>
      <c r="N2588" t="s">
        <v>8</v>
      </c>
      <c r="O2588" t="s">
        <v>2013</v>
      </c>
      <c r="P2588" t="s">
        <v>851</v>
      </c>
      <c r="Q2588" t="s">
        <v>13230</v>
      </c>
      <c r="R2588" t="str">
        <f t="shared" si="204"/>
        <v>Stand-Up Comedy</v>
      </c>
    </row>
    <row r="2589" spans="1:18" x14ac:dyDescent="0.2">
      <c r="A2589" t="s">
        <v>13231</v>
      </c>
      <c r="B2589" t="s">
        <v>1</v>
      </c>
      <c r="C2589" t="str">
        <f t="shared" si="200"/>
        <v>The Warning</v>
      </c>
      <c r="D2589" t="s">
        <v>13232</v>
      </c>
      <c r="E2589" t="s">
        <v>8230</v>
      </c>
      <c r="F2589" t="str">
        <f t="shared" si="202"/>
        <v>Ra√∫l Ar√©valo</v>
      </c>
      <c r="G2589" t="s">
        <v>13233</v>
      </c>
      <c r="H2589" t="s">
        <v>312</v>
      </c>
      <c r="I2589" t="str">
        <f t="shared" si="203"/>
        <v>Spain</v>
      </c>
      <c r="J2589" t="str">
        <f>TRIM(Table1[[#This Row],[Oldest Country]])</f>
        <v>Spain</v>
      </c>
      <c r="K2589" s="17">
        <v>43321</v>
      </c>
      <c r="L2589" s="17" t="str">
        <f t="shared" si="201"/>
        <v>Thu</v>
      </c>
      <c r="M2589" s="17">
        <v>2018</v>
      </c>
      <c r="N2589" t="s">
        <v>8</v>
      </c>
      <c r="O2589" t="s">
        <v>202</v>
      </c>
      <c r="P2589" t="s">
        <v>266</v>
      </c>
      <c r="Q2589" t="s">
        <v>13234</v>
      </c>
      <c r="R2589" t="str">
        <f t="shared" si="204"/>
        <v>International Movies</v>
      </c>
    </row>
    <row r="2590" spans="1:18" x14ac:dyDescent="0.2">
      <c r="A2590" t="s">
        <v>13235</v>
      </c>
      <c r="B2590" t="s">
        <v>1</v>
      </c>
      <c r="C2590" t="str">
        <f t="shared" si="200"/>
        <v>Duck Duck Goose</v>
      </c>
      <c r="D2590" t="s">
        <v>13236</v>
      </c>
      <c r="E2590" t="s">
        <v>13237</v>
      </c>
      <c r="F2590" t="str">
        <f t="shared" si="202"/>
        <v>Jim Gaffigan</v>
      </c>
      <c r="G2590" t="s">
        <v>13238</v>
      </c>
      <c r="H2590" t="s">
        <v>13239</v>
      </c>
      <c r="I2590" t="str">
        <f t="shared" si="203"/>
        <v>China</v>
      </c>
      <c r="J2590" t="str">
        <f>TRIM(Table1[[#This Row],[Oldest Country]])</f>
        <v>China</v>
      </c>
      <c r="K2590" s="17">
        <v>43322</v>
      </c>
      <c r="L2590" s="17" t="str">
        <f t="shared" si="201"/>
        <v>Fri</v>
      </c>
      <c r="M2590" s="17">
        <v>2018</v>
      </c>
      <c r="N2590" t="s">
        <v>17</v>
      </c>
      <c r="O2590" t="s">
        <v>276</v>
      </c>
      <c r="P2590" t="s">
        <v>54</v>
      </c>
      <c r="Q2590" t="s">
        <v>13240</v>
      </c>
      <c r="R2590" t="str">
        <f t="shared" si="204"/>
        <v>Children &amp; Family Movies</v>
      </c>
    </row>
    <row r="2591" spans="1:18" x14ac:dyDescent="0.2">
      <c r="A2591" t="s">
        <v>13241</v>
      </c>
      <c r="B2591" t="s">
        <v>1</v>
      </c>
      <c r="C2591" t="str">
        <f t="shared" si="200"/>
        <v>Nothing to Lose</v>
      </c>
      <c r="D2591" t="s">
        <v>13242</v>
      </c>
      <c r="E2591" t="s">
        <v>9170</v>
      </c>
      <c r="F2591" t="str">
        <f t="shared" si="202"/>
        <v>Petr√¥nio Gontijo</v>
      </c>
      <c r="G2591" t="s">
        <v>13243</v>
      </c>
      <c r="H2591" t="s">
        <v>929</v>
      </c>
      <c r="I2591" t="str">
        <f t="shared" si="203"/>
        <v>Brazil</v>
      </c>
      <c r="J2591" t="str">
        <f>TRIM(Table1[[#This Row],[Oldest Country]])</f>
        <v>Brazil</v>
      </c>
      <c r="K2591" s="17">
        <v>43323</v>
      </c>
      <c r="L2591" s="17" t="str">
        <f t="shared" si="201"/>
        <v>Sat</v>
      </c>
      <c r="M2591" s="17">
        <v>2018</v>
      </c>
      <c r="N2591" t="s">
        <v>17</v>
      </c>
      <c r="O2591" t="s">
        <v>726</v>
      </c>
      <c r="P2591" t="s">
        <v>1541</v>
      </c>
      <c r="Q2591" t="s">
        <v>13244</v>
      </c>
      <c r="R2591" t="str">
        <f t="shared" si="204"/>
        <v>Dramas</v>
      </c>
    </row>
    <row r="2592" spans="1:18" x14ac:dyDescent="0.2">
      <c r="A2592" t="s">
        <v>13245</v>
      </c>
      <c r="B2592" t="s">
        <v>1</v>
      </c>
      <c r="C2592" t="str">
        <f t="shared" si="200"/>
        <v>Camar√≥n</v>
      </c>
      <c r="D2592" t="s">
        <v>13246</v>
      </c>
      <c r="E2592" t="s">
        <v>2672</v>
      </c>
      <c r="F2592" t="str">
        <f t="shared" si="202"/>
        <v>Juan Diego</v>
      </c>
      <c r="G2592" t="s">
        <v>13247</v>
      </c>
      <c r="H2592" t="s">
        <v>312</v>
      </c>
      <c r="I2592" t="str">
        <f t="shared" si="203"/>
        <v>Spain</v>
      </c>
      <c r="J2592" t="str">
        <f>TRIM(Table1[[#This Row],[Oldest Country]])</f>
        <v>Spain</v>
      </c>
      <c r="K2592" s="17">
        <v>43324</v>
      </c>
      <c r="L2592" s="17" t="str">
        <f t="shared" si="201"/>
        <v>Sun</v>
      </c>
      <c r="M2592" s="17">
        <v>2018</v>
      </c>
      <c r="N2592" t="s">
        <v>33</v>
      </c>
      <c r="O2592" t="s">
        <v>110</v>
      </c>
      <c r="P2592" t="s">
        <v>1310</v>
      </c>
      <c r="Q2592" t="s">
        <v>13248</v>
      </c>
      <c r="R2592" t="str">
        <f t="shared" si="204"/>
        <v>Documentaries</v>
      </c>
    </row>
    <row r="2593" spans="1:18" x14ac:dyDescent="0.2">
      <c r="A2593" t="s">
        <v>13249</v>
      </c>
      <c r="B2593" t="s">
        <v>1</v>
      </c>
      <c r="C2593" t="str">
        <f t="shared" si="200"/>
        <v>GODZILLA City on the Edge of Battle</v>
      </c>
      <c r="D2593" t="s">
        <v>13250</v>
      </c>
      <c r="E2593" t="s">
        <v>11646</v>
      </c>
      <c r="F2593" t="str">
        <f t="shared" si="202"/>
        <v>Mamoru Miyano</v>
      </c>
      <c r="G2593" t="s">
        <v>11647</v>
      </c>
      <c r="H2593" t="s">
        <v>172</v>
      </c>
      <c r="I2593" t="str">
        <f t="shared" si="203"/>
        <v>Japan</v>
      </c>
      <c r="J2593" t="str">
        <f>TRIM(Table1[[#This Row],[Oldest Country]])</f>
        <v>Japan</v>
      </c>
      <c r="K2593" s="17">
        <v>43325</v>
      </c>
      <c r="L2593" s="17" t="str">
        <f t="shared" si="201"/>
        <v>Mon</v>
      </c>
      <c r="M2593" s="17">
        <v>2018</v>
      </c>
      <c r="N2593" t="s">
        <v>33</v>
      </c>
      <c r="O2593" t="s">
        <v>495</v>
      </c>
      <c r="P2593" t="s">
        <v>174</v>
      </c>
      <c r="Q2593" t="s">
        <v>13251</v>
      </c>
      <c r="R2593" t="str">
        <f t="shared" si="204"/>
        <v>Action &amp; Adventure</v>
      </c>
    </row>
    <row r="2594" spans="1:18" x14ac:dyDescent="0.2">
      <c r="A2594" t="s">
        <v>13252</v>
      </c>
      <c r="B2594" t="s">
        <v>1</v>
      </c>
      <c r="C2594" t="str">
        <f t="shared" si="200"/>
        <v>Going for Gold</v>
      </c>
      <c r="D2594" t="s">
        <v>13253</v>
      </c>
      <c r="E2594" t="s">
        <v>1205</v>
      </c>
      <c r="F2594" t="str">
        <f t="shared" si="202"/>
        <v>Kelli Berglund</v>
      </c>
      <c r="G2594" t="s">
        <v>13254</v>
      </c>
      <c r="H2594" t="s">
        <v>77</v>
      </c>
      <c r="I2594" t="str">
        <f t="shared" si="203"/>
        <v>Australia</v>
      </c>
      <c r="J2594" t="str">
        <f>TRIM(Table1[[#This Row],[Oldest Country]])</f>
        <v>Australia</v>
      </c>
      <c r="K2594" s="17">
        <v>43326</v>
      </c>
      <c r="L2594" s="17" t="str">
        <f t="shared" si="201"/>
        <v>Tue</v>
      </c>
      <c r="M2594" s="17">
        <v>2018</v>
      </c>
      <c r="N2594" t="s">
        <v>234</v>
      </c>
      <c r="O2594" t="s">
        <v>183</v>
      </c>
      <c r="P2594" t="s">
        <v>1328</v>
      </c>
      <c r="Q2594" t="s">
        <v>13255</v>
      </c>
      <c r="R2594" t="str">
        <f t="shared" si="204"/>
        <v>Children &amp; Family Movies</v>
      </c>
    </row>
    <row r="2595" spans="1:18" x14ac:dyDescent="0.2">
      <c r="A2595" t="s">
        <v>13256</v>
      </c>
      <c r="B2595" t="s">
        <v>1</v>
      </c>
      <c r="C2595" t="str">
        <f t="shared" si="200"/>
        <v>How It Ends</v>
      </c>
      <c r="D2595" t="s">
        <v>13257</v>
      </c>
      <c r="E2595" t="s">
        <v>8990</v>
      </c>
      <c r="F2595" t="str">
        <f t="shared" si="202"/>
        <v>Theo James</v>
      </c>
      <c r="G2595" t="s">
        <v>13258</v>
      </c>
      <c r="H2595" t="s">
        <v>2</v>
      </c>
      <c r="I2595" t="str">
        <f t="shared" si="203"/>
        <v>United States</v>
      </c>
      <c r="J2595" t="str">
        <f>TRIM(Table1[[#This Row],[Oldest Country]])</f>
        <v>United States</v>
      </c>
      <c r="K2595" s="17">
        <v>43327</v>
      </c>
      <c r="L2595" s="17" t="str">
        <f t="shared" si="201"/>
        <v>Wed</v>
      </c>
      <c r="M2595" s="17">
        <v>2018</v>
      </c>
      <c r="N2595" t="s">
        <v>8</v>
      </c>
      <c r="O2595" t="s">
        <v>236</v>
      </c>
      <c r="P2595" t="s">
        <v>385</v>
      </c>
      <c r="Q2595" t="s">
        <v>13259</v>
      </c>
      <c r="R2595" t="str">
        <f t="shared" si="204"/>
        <v>Action &amp; Adventure</v>
      </c>
    </row>
    <row r="2596" spans="1:18" x14ac:dyDescent="0.2">
      <c r="A2596" t="s">
        <v>13260</v>
      </c>
      <c r="B2596" t="s">
        <v>1</v>
      </c>
      <c r="C2596" t="str">
        <f t="shared" si="200"/>
        <v>Jim Jefferies</v>
      </c>
      <c r="D2596" t="s">
        <v>13261</v>
      </c>
      <c r="E2596" t="s">
        <v>6392</v>
      </c>
      <c r="F2596" t="str">
        <f t="shared" si="202"/>
        <v>Jim Jefferies</v>
      </c>
      <c r="G2596" t="s">
        <v>6393</v>
      </c>
      <c r="H2596" t="s">
        <v>2</v>
      </c>
      <c r="I2596" t="str">
        <f t="shared" si="203"/>
        <v>United States</v>
      </c>
      <c r="J2596" t="str">
        <f>TRIM(Table1[[#This Row],[Oldest Country]])</f>
        <v>United States</v>
      </c>
      <c r="K2596" s="17">
        <v>43328</v>
      </c>
      <c r="L2596" s="17" t="str">
        <f t="shared" si="201"/>
        <v>Thu</v>
      </c>
      <c r="M2596" s="17">
        <v>2018</v>
      </c>
      <c r="N2596" t="s">
        <v>8</v>
      </c>
      <c r="O2596" t="s">
        <v>2511</v>
      </c>
      <c r="P2596" t="s">
        <v>851</v>
      </c>
      <c r="Q2596" t="s">
        <v>13262</v>
      </c>
      <c r="R2596" t="str">
        <f t="shared" si="204"/>
        <v>Stand-Up Comedy</v>
      </c>
    </row>
    <row r="2597" spans="1:18" x14ac:dyDescent="0.2">
      <c r="A2597" t="s">
        <v>13263</v>
      </c>
      <c r="B2597" t="s">
        <v>1</v>
      </c>
      <c r="C2597" t="str">
        <f t="shared" si="200"/>
        <v>Romina</v>
      </c>
      <c r="D2597" t="s">
        <v>13264</v>
      </c>
      <c r="E2597" t="s">
        <v>13265</v>
      </c>
      <c r="F2597" t="str">
        <f t="shared" si="202"/>
        <v>Francisca Lozano</v>
      </c>
      <c r="G2597" t="s">
        <v>13266</v>
      </c>
      <c r="H2597" t="s">
        <v>59</v>
      </c>
      <c r="I2597" t="str">
        <f t="shared" si="203"/>
        <v>Mexico</v>
      </c>
      <c r="J2597" t="str">
        <f>TRIM(Table1[[#This Row],[Oldest Country]])</f>
        <v>Mexico</v>
      </c>
      <c r="K2597" s="17">
        <v>43329</v>
      </c>
      <c r="L2597" s="17" t="str">
        <f t="shared" si="201"/>
        <v>Fri</v>
      </c>
      <c r="M2597" s="17">
        <v>2018</v>
      </c>
      <c r="N2597" t="s">
        <v>8</v>
      </c>
      <c r="O2597" t="s">
        <v>2891</v>
      </c>
      <c r="P2597" t="s">
        <v>916</v>
      </c>
      <c r="Q2597" t="s">
        <v>13267</v>
      </c>
      <c r="R2597" t="str">
        <f t="shared" si="204"/>
        <v>Horror Movies</v>
      </c>
    </row>
    <row r="2598" spans="1:18" x14ac:dyDescent="0.2">
      <c r="A2598" t="s">
        <v>13268</v>
      </c>
      <c r="B2598" t="s">
        <v>6</v>
      </c>
      <c r="C2598" t="str">
        <f t="shared" si="200"/>
        <v>Mr. Sunshine</v>
      </c>
      <c r="D2598" t="s">
        <v>13269</v>
      </c>
      <c r="E2598" t="s">
        <v>13270</v>
      </c>
      <c r="F2598" t="str">
        <f t="shared" si="202"/>
        <v>Lee Byung-hun</v>
      </c>
      <c r="G2598" t="s">
        <v>13271</v>
      </c>
      <c r="H2598" t="s">
        <v>298</v>
      </c>
      <c r="I2598" t="str">
        <f t="shared" si="203"/>
        <v>South Korea</v>
      </c>
      <c r="J2598" t="str">
        <f>TRIM(Table1[[#This Row],[Oldest Country]])</f>
        <v>South Korea</v>
      </c>
      <c r="K2598" s="17">
        <v>43330</v>
      </c>
      <c r="L2598" s="17" t="str">
        <f t="shared" si="201"/>
        <v>Sat</v>
      </c>
      <c r="M2598" s="17">
        <v>2018</v>
      </c>
      <c r="N2598" t="s">
        <v>8</v>
      </c>
      <c r="O2598" t="s">
        <v>12</v>
      </c>
      <c r="P2598" t="s">
        <v>3347</v>
      </c>
      <c r="Q2598" t="s">
        <v>13272</v>
      </c>
      <c r="R2598" t="str">
        <f t="shared" si="204"/>
        <v>International TV Shows</v>
      </c>
    </row>
    <row r="2599" spans="1:18" x14ac:dyDescent="0.2">
      <c r="A2599" t="s">
        <v>13273</v>
      </c>
      <c r="B2599" t="s">
        <v>1</v>
      </c>
      <c r="C2599" t="str">
        <f t="shared" si="200"/>
        <v>Luciano Mellera</v>
      </c>
      <c r="D2599" t="s">
        <v>13274</v>
      </c>
      <c r="E2599" t="s">
        <v>13216</v>
      </c>
      <c r="F2599" t="str">
        <f t="shared" si="202"/>
        <v>Luciano Mellera</v>
      </c>
      <c r="G2599" t="s">
        <v>13275</v>
      </c>
      <c r="H2599" t="s">
        <v>837</v>
      </c>
      <c r="I2599" t="str">
        <f t="shared" si="203"/>
        <v>Argentina</v>
      </c>
      <c r="J2599" t="str">
        <f>TRIM(Table1[[#This Row],[Oldest Country]])</f>
        <v>Argentina</v>
      </c>
      <c r="K2599" s="17">
        <v>43331</v>
      </c>
      <c r="L2599" s="17" t="str">
        <f t="shared" si="201"/>
        <v>Sun</v>
      </c>
      <c r="M2599" s="17">
        <v>2018</v>
      </c>
      <c r="N2599" t="s">
        <v>33</v>
      </c>
      <c r="O2599" t="s">
        <v>1222</v>
      </c>
      <c r="P2599" t="s">
        <v>851</v>
      </c>
      <c r="Q2599" t="s">
        <v>13276</v>
      </c>
      <c r="R2599" t="str">
        <f t="shared" si="204"/>
        <v>Stand-Up Comedy</v>
      </c>
    </row>
    <row r="2600" spans="1:18" x14ac:dyDescent="0.2">
      <c r="A2600" t="s">
        <v>13277</v>
      </c>
      <c r="B2600" t="s">
        <v>1</v>
      </c>
      <c r="C2600" t="str">
        <f t="shared" si="200"/>
        <v>The Legacy of a Whitetail Deer Hunter</v>
      </c>
      <c r="D2600" t="s">
        <v>13278</v>
      </c>
      <c r="E2600" t="s">
        <v>13279</v>
      </c>
      <c r="F2600" t="str">
        <f t="shared" si="202"/>
        <v>Josh Brolin</v>
      </c>
      <c r="G2600" t="s">
        <v>13280</v>
      </c>
      <c r="H2600" t="s">
        <v>2</v>
      </c>
      <c r="I2600" t="str">
        <f t="shared" si="203"/>
        <v>United States</v>
      </c>
      <c r="J2600" t="str">
        <f>TRIM(Table1[[#This Row],[Oldest Country]])</f>
        <v>United States</v>
      </c>
      <c r="K2600" s="17">
        <v>43332</v>
      </c>
      <c r="L2600" s="17" t="str">
        <f t="shared" si="201"/>
        <v>Mon</v>
      </c>
      <c r="M2600" s="17">
        <v>2018</v>
      </c>
      <c r="N2600" t="s">
        <v>33</v>
      </c>
      <c r="O2600" t="s">
        <v>232</v>
      </c>
      <c r="P2600" t="s">
        <v>261</v>
      </c>
      <c r="Q2600" t="s">
        <v>13281</v>
      </c>
      <c r="R2600" t="str">
        <f t="shared" si="204"/>
        <v>Action &amp; Adventure</v>
      </c>
    </row>
    <row r="2601" spans="1:18" x14ac:dyDescent="0.2">
      <c r="A2601" t="s">
        <v>13282</v>
      </c>
      <c r="B2601" t="s">
        <v>1</v>
      </c>
      <c r="C2601" t="str">
        <f t="shared" si="200"/>
        <v>The Skin of the Wolf</v>
      </c>
      <c r="D2601" t="s">
        <v>13283</v>
      </c>
      <c r="E2601" t="s">
        <v>13284</v>
      </c>
      <c r="F2601" t="str">
        <f t="shared" si="202"/>
        <v>Mario Casas</v>
      </c>
      <c r="G2601" t="s">
        <v>13285</v>
      </c>
      <c r="H2601" t="s">
        <v>312</v>
      </c>
      <c r="I2601" t="str">
        <f t="shared" si="203"/>
        <v>Spain</v>
      </c>
      <c r="J2601" t="str">
        <f>TRIM(Table1[[#This Row],[Oldest Country]])</f>
        <v>Spain</v>
      </c>
      <c r="K2601" s="17">
        <v>43333</v>
      </c>
      <c r="L2601" s="17" t="str">
        <f t="shared" si="201"/>
        <v>Tue</v>
      </c>
      <c r="M2601" s="17">
        <v>2018</v>
      </c>
      <c r="N2601" t="s">
        <v>8</v>
      </c>
      <c r="O2601" t="s">
        <v>108</v>
      </c>
      <c r="P2601" t="s">
        <v>26</v>
      </c>
      <c r="Q2601" t="s">
        <v>13286</v>
      </c>
      <c r="R2601" t="str">
        <f t="shared" si="204"/>
        <v>Dramas</v>
      </c>
    </row>
    <row r="2602" spans="1:18" x14ac:dyDescent="0.2">
      <c r="A2602" t="s">
        <v>13287</v>
      </c>
      <c r="B2602" t="s">
        <v>1</v>
      </c>
      <c r="C2602" t="str">
        <f t="shared" si="200"/>
        <v>White Fang</v>
      </c>
      <c r="D2602" t="s">
        <v>13288</v>
      </c>
      <c r="E2602" t="s">
        <v>13289</v>
      </c>
      <c r="F2602" t="str">
        <f t="shared" si="202"/>
        <v>Nick Offerman</v>
      </c>
      <c r="G2602" t="s">
        <v>13290</v>
      </c>
      <c r="H2602" t="s">
        <v>13291</v>
      </c>
      <c r="I2602" t="str">
        <f t="shared" si="203"/>
        <v>France</v>
      </c>
      <c r="J2602" t="str">
        <f>TRIM(Table1[[#This Row],[Oldest Country]])</f>
        <v>France</v>
      </c>
      <c r="K2602" s="17">
        <v>43334</v>
      </c>
      <c r="L2602" s="17" t="str">
        <f t="shared" si="201"/>
        <v>Wed</v>
      </c>
      <c r="M2602" s="17">
        <v>2018</v>
      </c>
      <c r="N2602" t="s">
        <v>53</v>
      </c>
      <c r="O2602" t="s">
        <v>183</v>
      </c>
      <c r="P2602" t="s">
        <v>310</v>
      </c>
      <c r="Q2602" t="s">
        <v>13292</v>
      </c>
      <c r="R2602" t="str">
        <f t="shared" si="204"/>
        <v>Children &amp; Family Movies</v>
      </c>
    </row>
    <row r="2603" spans="1:18" x14ac:dyDescent="0.2">
      <c r="A2603" t="s">
        <v>13293</v>
      </c>
      <c r="B2603" t="s">
        <v>1</v>
      </c>
      <c r="C2603" t="str">
        <f t="shared" si="200"/>
        <v>Sommore</v>
      </c>
      <c r="D2603" t="s">
        <v>13294</v>
      </c>
      <c r="E2603" t="s">
        <v>12372</v>
      </c>
      <c r="F2603" t="str">
        <f t="shared" si="202"/>
        <v>Sommore</v>
      </c>
      <c r="G2603" t="s">
        <v>12373</v>
      </c>
      <c r="H2603" t="s">
        <v>2</v>
      </c>
      <c r="I2603" t="str">
        <f t="shared" si="203"/>
        <v>United States</v>
      </c>
      <c r="J2603" t="str">
        <f>TRIM(Table1[[#This Row],[Oldest Country]])</f>
        <v>United States</v>
      </c>
      <c r="K2603" s="17">
        <v>43335</v>
      </c>
      <c r="L2603" s="17" t="str">
        <f t="shared" si="201"/>
        <v>Thu</v>
      </c>
      <c r="M2603" s="17">
        <v>2013</v>
      </c>
      <c r="N2603" t="s">
        <v>8</v>
      </c>
      <c r="O2603" t="s">
        <v>1939</v>
      </c>
      <c r="P2603" t="s">
        <v>851</v>
      </c>
      <c r="Q2603" t="s">
        <v>13295</v>
      </c>
      <c r="R2603" t="str">
        <f t="shared" si="204"/>
        <v>Stand-Up Comedy</v>
      </c>
    </row>
    <row r="2604" spans="1:18" x14ac:dyDescent="0.2">
      <c r="A2604" t="s">
        <v>13296</v>
      </c>
      <c r="B2604" t="s">
        <v>1</v>
      </c>
      <c r="C2604" t="str">
        <f t="shared" si="200"/>
        <v>Felipe Esparza</v>
      </c>
      <c r="D2604" t="s">
        <v>13297</v>
      </c>
      <c r="E2604" t="s">
        <v>13298</v>
      </c>
      <c r="F2604" t="str">
        <f t="shared" si="202"/>
        <v>Felipe Esparza</v>
      </c>
      <c r="G2604" t="s">
        <v>5897</v>
      </c>
      <c r="H2604" t="s">
        <v>2</v>
      </c>
      <c r="I2604" t="str">
        <f t="shared" si="203"/>
        <v>United States</v>
      </c>
      <c r="J2604" t="str">
        <f>TRIM(Table1[[#This Row],[Oldest Country]])</f>
        <v>United States</v>
      </c>
      <c r="K2604" s="17">
        <v>43336</v>
      </c>
      <c r="L2604" s="17" t="str">
        <f t="shared" si="201"/>
        <v>Fri</v>
      </c>
      <c r="M2604" s="17">
        <v>2012</v>
      </c>
      <c r="N2604" t="s">
        <v>8</v>
      </c>
      <c r="O2604" t="s">
        <v>2009</v>
      </c>
      <c r="P2604" t="s">
        <v>851</v>
      </c>
      <c r="Q2604" t="s">
        <v>13299</v>
      </c>
      <c r="R2604" t="str">
        <f t="shared" si="204"/>
        <v>Stand-Up Comedy</v>
      </c>
    </row>
    <row r="2605" spans="1:18" x14ac:dyDescent="0.2">
      <c r="A2605" t="s">
        <v>13300</v>
      </c>
      <c r="B2605" t="s">
        <v>1</v>
      </c>
      <c r="C2605" t="str">
        <f t="shared" si="200"/>
        <v>Joan Rivers</v>
      </c>
      <c r="D2605" t="s">
        <v>13301</v>
      </c>
      <c r="E2605" t="s">
        <v>13298</v>
      </c>
      <c r="F2605" t="str">
        <f t="shared" si="202"/>
        <v>Joan Rivers</v>
      </c>
      <c r="G2605" t="s">
        <v>13302</v>
      </c>
      <c r="H2605" t="s">
        <v>2</v>
      </c>
      <c r="I2605" t="str">
        <f t="shared" si="203"/>
        <v>United States</v>
      </c>
      <c r="J2605" t="str">
        <f>TRIM(Table1[[#This Row],[Oldest Country]])</f>
        <v>United States</v>
      </c>
      <c r="K2605" s="17">
        <v>43337</v>
      </c>
      <c r="L2605" s="17" t="str">
        <f t="shared" si="201"/>
        <v>Sat</v>
      </c>
      <c r="M2605" s="17">
        <v>2012</v>
      </c>
      <c r="N2605" t="s">
        <v>8</v>
      </c>
      <c r="O2605" t="s">
        <v>930</v>
      </c>
      <c r="P2605" t="s">
        <v>851</v>
      </c>
      <c r="Q2605" t="s">
        <v>13303</v>
      </c>
      <c r="R2605" t="str">
        <f t="shared" si="204"/>
        <v>Stand-Up Comedy</v>
      </c>
    </row>
    <row r="2606" spans="1:18" x14ac:dyDescent="0.2">
      <c r="A2606" t="s">
        <v>13304</v>
      </c>
      <c r="B2606" t="s">
        <v>1</v>
      </c>
      <c r="C2606" t="str">
        <f t="shared" si="200"/>
        <v>Katt Williams</v>
      </c>
      <c r="D2606" t="s">
        <v>13305</v>
      </c>
      <c r="E2606" t="s">
        <v>7228</v>
      </c>
      <c r="F2606" t="str">
        <f t="shared" si="202"/>
        <v>Katt Williams</v>
      </c>
      <c r="G2606" t="s">
        <v>13306</v>
      </c>
      <c r="H2606" t="s">
        <v>2</v>
      </c>
      <c r="I2606" t="str">
        <f t="shared" si="203"/>
        <v>United States</v>
      </c>
      <c r="J2606" t="str">
        <f>TRIM(Table1[[#This Row],[Oldest Country]])</f>
        <v>United States</v>
      </c>
      <c r="K2606" s="17">
        <v>43338</v>
      </c>
      <c r="L2606" s="17" t="str">
        <f t="shared" si="201"/>
        <v>Sun</v>
      </c>
      <c r="M2606" s="17">
        <v>2012</v>
      </c>
      <c r="N2606" t="s">
        <v>8</v>
      </c>
      <c r="O2606" t="s">
        <v>69</v>
      </c>
      <c r="P2606" t="s">
        <v>851</v>
      </c>
      <c r="Q2606" t="s">
        <v>13307</v>
      </c>
      <c r="R2606" t="str">
        <f t="shared" si="204"/>
        <v>Stand-Up Comedy</v>
      </c>
    </row>
    <row r="2607" spans="1:18" x14ac:dyDescent="0.2">
      <c r="A2607" t="s">
        <v>13308</v>
      </c>
      <c r="B2607" t="s">
        <v>1</v>
      </c>
      <c r="C2607" t="str">
        <f t="shared" si="200"/>
        <v>King of Peking</v>
      </c>
      <c r="D2607" t="s">
        <v>13309</v>
      </c>
      <c r="E2607" t="s">
        <v>13310</v>
      </c>
      <c r="F2607" t="str">
        <f t="shared" si="202"/>
        <v>Zhao Jun</v>
      </c>
      <c r="G2607" t="s">
        <v>13311</v>
      </c>
      <c r="H2607" t="s">
        <v>13312</v>
      </c>
      <c r="I2607" t="str">
        <f t="shared" si="203"/>
        <v>China</v>
      </c>
      <c r="J2607" t="str">
        <f>TRIM(Table1[[#This Row],[Oldest Country]])</f>
        <v>China</v>
      </c>
      <c r="K2607" s="17">
        <v>43339</v>
      </c>
      <c r="L2607" s="17" t="str">
        <f t="shared" si="201"/>
        <v>Mon</v>
      </c>
      <c r="M2607" s="17">
        <v>2018</v>
      </c>
      <c r="N2607" t="s">
        <v>33</v>
      </c>
      <c r="O2607" t="s">
        <v>183</v>
      </c>
      <c r="P2607" t="s">
        <v>250</v>
      </c>
      <c r="Q2607" t="s">
        <v>13313</v>
      </c>
      <c r="R2607" t="str">
        <f t="shared" si="204"/>
        <v>Comedies</v>
      </c>
    </row>
    <row r="2608" spans="1:18" x14ac:dyDescent="0.2">
      <c r="A2608" t="s">
        <v>13314</v>
      </c>
      <c r="B2608" t="s">
        <v>1</v>
      </c>
      <c r="C2608" t="str">
        <f t="shared" si="200"/>
        <v>Anthony Kaun Hai?</v>
      </c>
      <c r="D2608" t="s">
        <v>13315</v>
      </c>
      <c r="E2608" t="s">
        <v>13316</v>
      </c>
      <c r="F2608" t="str">
        <f t="shared" si="202"/>
        <v>Sanjay Dutt</v>
      </c>
      <c r="G2608" t="s">
        <v>13317</v>
      </c>
      <c r="H2608" t="s">
        <v>14</v>
      </c>
      <c r="I2608" t="str">
        <f t="shared" si="203"/>
        <v>India</v>
      </c>
      <c r="J2608" t="str">
        <f>TRIM(Table1[[#This Row],[Oldest Country]])</f>
        <v>India</v>
      </c>
      <c r="K2608" s="17">
        <v>43340</v>
      </c>
      <c r="L2608" s="17" t="str">
        <f t="shared" si="201"/>
        <v>Tue</v>
      </c>
      <c r="M2608" s="17">
        <v>2006</v>
      </c>
      <c r="N2608" t="s">
        <v>33</v>
      </c>
      <c r="O2608" t="s">
        <v>163</v>
      </c>
      <c r="P2608" t="s">
        <v>250</v>
      </c>
      <c r="Q2608" t="s">
        <v>13318</v>
      </c>
      <c r="R2608" t="str">
        <f t="shared" si="204"/>
        <v>Comedies</v>
      </c>
    </row>
    <row r="2609" spans="1:18" x14ac:dyDescent="0.2">
      <c r="A2609" t="s">
        <v>13319</v>
      </c>
      <c r="B2609" t="s">
        <v>1</v>
      </c>
      <c r="C2609" t="str">
        <f t="shared" si="200"/>
        <v>Bo Burnham</v>
      </c>
      <c r="D2609" t="s">
        <v>13320</v>
      </c>
      <c r="E2609" t="s">
        <v>13321</v>
      </c>
      <c r="F2609" t="str">
        <f t="shared" si="202"/>
        <v>Bo Burnham</v>
      </c>
      <c r="G2609" t="s">
        <v>2223</v>
      </c>
      <c r="H2609" t="s">
        <v>2</v>
      </c>
      <c r="I2609" t="str">
        <f t="shared" si="203"/>
        <v>United States</v>
      </c>
      <c r="J2609" t="str">
        <f>TRIM(Table1[[#This Row],[Oldest Country]])</f>
        <v>United States</v>
      </c>
      <c r="K2609" s="17">
        <v>43341</v>
      </c>
      <c r="L2609" s="17" t="str">
        <f t="shared" si="201"/>
        <v>Wed</v>
      </c>
      <c r="M2609" s="17">
        <v>2013</v>
      </c>
      <c r="N2609" t="s">
        <v>8</v>
      </c>
      <c r="O2609" t="s">
        <v>1982</v>
      </c>
      <c r="P2609" t="s">
        <v>851</v>
      </c>
      <c r="Q2609" t="s">
        <v>13322</v>
      </c>
      <c r="R2609" t="str">
        <f t="shared" si="204"/>
        <v>Stand-Up Comedy</v>
      </c>
    </row>
    <row r="2610" spans="1:18" x14ac:dyDescent="0.2">
      <c r="A2610" t="s">
        <v>13323</v>
      </c>
      <c r="B2610" t="s">
        <v>1</v>
      </c>
      <c r="C2610" t="str">
        <f t="shared" si="200"/>
        <v>Chalte Chalte</v>
      </c>
      <c r="D2610" t="s">
        <v>13324</v>
      </c>
      <c r="E2610" t="s">
        <v>12700</v>
      </c>
      <c r="F2610" t="str">
        <f t="shared" si="202"/>
        <v>Shah Rukh Khan</v>
      </c>
      <c r="G2610" t="s">
        <v>13325</v>
      </c>
      <c r="H2610" t="s">
        <v>14</v>
      </c>
      <c r="I2610" t="str">
        <f t="shared" si="203"/>
        <v>India</v>
      </c>
      <c r="J2610" t="str">
        <f>TRIM(Table1[[#This Row],[Oldest Country]])</f>
        <v>India</v>
      </c>
      <c r="K2610" s="17">
        <v>43342</v>
      </c>
      <c r="L2610" s="17" t="str">
        <f t="shared" si="201"/>
        <v>Thu</v>
      </c>
      <c r="M2610" s="17">
        <v>2003</v>
      </c>
      <c r="N2610" t="s">
        <v>33</v>
      </c>
      <c r="O2610" t="s">
        <v>74</v>
      </c>
      <c r="P2610" t="s">
        <v>278</v>
      </c>
      <c r="Q2610" t="s">
        <v>13326</v>
      </c>
      <c r="R2610" t="str">
        <f t="shared" si="204"/>
        <v>Dramas</v>
      </c>
    </row>
    <row r="2611" spans="1:18" x14ac:dyDescent="0.2">
      <c r="A2611" t="s">
        <v>13327</v>
      </c>
      <c r="B2611" t="s">
        <v>1</v>
      </c>
      <c r="C2611" t="str">
        <f t="shared" si="200"/>
        <v>Deewana Main Deewana</v>
      </c>
      <c r="D2611" t="s">
        <v>13328</v>
      </c>
      <c r="E2611" t="s">
        <v>13329</v>
      </c>
      <c r="F2611" t="str">
        <f t="shared" si="202"/>
        <v>Govinda</v>
      </c>
      <c r="G2611" t="s">
        <v>13330</v>
      </c>
      <c r="H2611" t="s">
        <v>14</v>
      </c>
      <c r="I2611" t="str">
        <f t="shared" si="203"/>
        <v>India</v>
      </c>
      <c r="J2611" t="str">
        <f>TRIM(Table1[[#This Row],[Oldest Country]])</f>
        <v>India</v>
      </c>
      <c r="K2611" s="17">
        <v>43343</v>
      </c>
      <c r="L2611" s="17" t="str">
        <f t="shared" si="201"/>
        <v>Fri</v>
      </c>
      <c r="M2611" s="17">
        <v>2013</v>
      </c>
      <c r="N2611" t="s">
        <v>33</v>
      </c>
      <c r="O2611" t="s">
        <v>625</v>
      </c>
      <c r="P2611" t="s">
        <v>250</v>
      </c>
      <c r="Q2611" t="s">
        <v>13331</v>
      </c>
      <c r="R2611" t="str">
        <f t="shared" si="204"/>
        <v>Comedies</v>
      </c>
    </row>
    <row r="2612" spans="1:18" x14ac:dyDescent="0.2">
      <c r="A2612" t="s">
        <v>13332</v>
      </c>
      <c r="B2612" t="s">
        <v>1</v>
      </c>
      <c r="C2612" t="str">
        <f t="shared" si="200"/>
        <v>Duck Butter</v>
      </c>
      <c r="D2612" t="s">
        <v>13333</v>
      </c>
      <c r="E2612" t="s">
        <v>3370</v>
      </c>
      <c r="F2612" t="str">
        <f t="shared" si="202"/>
        <v>Alia Shawkat</v>
      </c>
      <c r="G2612" t="s">
        <v>13334</v>
      </c>
      <c r="H2612" t="s">
        <v>2</v>
      </c>
      <c r="I2612" t="str">
        <f t="shared" si="203"/>
        <v>United States</v>
      </c>
      <c r="J2612" t="str">
        <f>TRIM(Table1[[#This Row],[Oldest Country]])</f>
        <v>United States</v>
      </c>
      <c r="K2612" s="17">
        <v>43344</v>
      </c>
      <c r="L2612" s="17" t="str">
        <f t="shared" si="201"/>
        <v>Sat</v>
      </c>
      <c r="M2612" s="17">
        <v>2018</v>
      </c>
      <c r="N2612" t="s">
        <v>8</v>
      </c>
      <c r="O2612" t="s">
        <v>60</v>
      </c>
      <c r="P2612" t="s">
        <v>2030</v>
      </c>
      <c r="Q2612" t="s">
        <v>13335</v>
      </c>
      <c r="R2612" t="str">
        <f t="shared" si="204"/>
        <v>Dramas</v>
      </c>
    </row>
    <row r="2613" spans="1:18" x14ac:dyDescent="0.2">
      <c r="A2613" t="s">
        <v>13336</v>
      </c>
      <c r="B2613" t="s">
        <v>1</v>
      </c>
      <c r="C2613" t="str">
        <f t="shared" si="200"/>
        <v>I Am Kalam</v>
      </c>
      <c r="D2613" t="s">
        <v>13337</v>
      </c>
      <c r="E2613" t="s">
        <v>12125</v>
      </c>
      <c r="F2613" t="str">
        <f t="shared" si="202"/>
        <v>Gulshan Grover</v>
      </c>
      <c r="G2613" t="s">
        <v>13338</v>
      </c>
      <c r="H2613" t="s">
        <v>14</v>
      </c>
      <c r="I2613" t="str">
        <f t="shared" si="203"/>
        <v>India</v>
      </c>
      <c r="J2613" t="str">
        <f>TRIM(Table1[[#This Row],[Oldest Country]])</f>
        <v>India</v>
      </c>
      <c r="K2613" s="17">
        <v>43345</v>
      </c>
      <c r="L2613" s="17" t="str">
        <f t="shared" si="201"/>
        <v>Sun</v>
      </c>
      <c r="M2613" s="17">
        <v>2010</v>
      </c>
      <c r="N2613" t="s">
        <v>53</v>
      </c>
      <c r="O2613" t="s">
        <v>265</v>
      </c>
      <c r="P2613" t="s">
        <v>1066</v>
      </c>
      <c r="Q2613" t="s">
        <v>13339</v>
      </c>
      <c r="R2613" t="str">
        <f t="shared" si="204"/>
        <v>Children &amp; Family Movies</v>
      </c>
    </row>
    <row r="2614" spans="1:18" x14ac:dyDescent="0.2">
      <c r="A2614" t="s">
        <v>13340</v>
      </c>
      <c r="B2614" t="s">
        <v>1</v>
      </c>
      <c r="C2614" t="str">
        <f t="shared" si="200"/>
        <v>My Birthday Song</v>
      </c>
      <c r="D2614" t="s">
        <v>13341</v>
      </c>
      <c r="E2614" t="s">
        <v>13342</v>
      </c>
      <c r="F2614" t="str">
        <f t="shared" si="202"/>
        <v>Sanjay Suri</v>
      </c>
      <c r="G2614" t="s">
        <v>13343</v>
      </c>
      <c r="H2614" t="s">
        <v>14</v>
      </c>
      <c r="I2614" t="str">
        <f t="shared" si="203"/>
        <v>India</v>
      </c>
      <c r="J2614" t="str">
        <f>TRIM(Table1[[#This Row],[Oldest Country]])</f>
        <v>India</v>
      </c>
      <c r="K2614" s="17">
        <v>43346</v>
      </c>
      <c r="L2614" s="17" t="str">
        <f t="shared" si="201"/>
        <v>Mon</v>
      </c>
      <c r="M2614" s="17">
        <v>2018</v>
      </c>
      <c r="N2614" t="s">
        <v>33</v>
      </c>
      <c r="O2614" t="s">
        <v>276</v>
      </c>
      <c r="P2614" t="s">
        <v>109</v>
      </c>
      <c r="Q2614" t="s">
        <v>13344</v>
      </c>
      <c r="R2614" t="str">
        <f t="shared" si="204"/>
        <v>Dramas</v>
      </c>
    </row>
    <row r="2615" spans="1:18" x14ac:dyDescent="0.2">
      <c r="A2615" t="s">
        <v>13345</v>
      </c>
      <c r="B2615" t="s">
        <v>1</v>
      </c>
      <c r="C2615" t="str">
        <f t="shared" si="200"/>
        <v>Namastey London</v>
      </c>
      <c r="D2615" t="s">
        <v>13346</v>
      </c>
      <c r="E2615" t="s">
        <v>7334</v>
      </c>
      <c r="F2615" t="str">
        <f t="shared" si="202"/>
        <v>Akshay Kumar</v>
      </c>
      <c r="G2615" t="s">
        <v>13347</v>
      </c>
      <c r="H2615" t="s">
        <v>14</v>
      </c>
      <c r="I2615" t="str">
        <f t="shared" si="203"/>
        <v>India</v>
      </c>
      <c r="J2615" t="str">
        <f>TRIM(Table1[[#This Row],[Oldest Country]])</f>
        <v>India</v>
      </c>
      <c r="K2615" s="17">
        <v>43347</v>
      </c>
      <c r="L2615" s="17" t="str">
        <f t="shared" si="201"/>
        <v>Tue</v>
      </c>
      <c r="M2615" s="17">
        <v>2007</v>
      </c>
      <c r="N2615" t="s">
        <v>33</v>
      </c>
      <c r="O2615" t="s">
        <v>1100</v>
      </c>
      <c r="P2615" t="s">
        <v>250</v>
      </c>
      <c r="Q2615" t="s">
        <v>13348</v>
      </c>
      <c r="R2615" t="str">
        <f t="shared" si="204"/>
        <v>Comedies</v>
      </c>
    </row>
    <row r="2616" spans="1:18" x14ac:dyDescent="0.2">
      <c r="A2616" t="s">
        <v>13349</v>
      </c>
      <c r="B2616" t="s">
        <v>1</v>
      </c>
      <c r="C2616" t="str">
        <f t="shared" si="200"/>
        <v>Soul Robbers</v>
      </c>
      <c r="D2616" t="s">
        <v>13350</v>
      </c>
      <c r="E2616" t="s">
        <v>13351</v>
      </c>
      <c r="F2616" t="str">
        <f t="shared" si="202"/>
        <v>Sof√≠a Sisniega</v>
      </c>
      <c r="G2616" t="s">
        <v>13352</v>
      </c>
      <c r="H2616" t="s">
        <v>59</v>
      </c>
      <c r="I2616" t="str">
        <f t="shared" si="203"/>
        <v>Mexico</v>
      </c>
      <c r="J2616" t="str">
        <f>TRIM(Table1[[#This Row],[Oldest Country]])</f>
        <v>Mexico</v>
      </c>
      <c r="K2616" s="17">
        <v>43348</v>
      </c>
      <c r="L2616" s="17" t="str">
        <f t="shared" si="201"/>
        <v>Wed</v>
      </c>
      <c r="M2616" s="17">
        <v>2015</v>
      </c>
      <c r="N2616" t="s">
        <v>33</v>
      </c>
      <c r="O2616" t="s">
        <v>183</v>
      </c>
      <c r="P2616" t="s">
        <v>737</v>
      </c>
      <c r="Q2616" t="s">
        <v>13353</v>
      </c>
      <c r="R2616" t="str">
        <f t="shared" si="204"/>
        <v>Horror Movies</v>
      </c>
    </row>
    <row r="2617" spans="1:18" x14ac:dyDescent="0.2">
      <c r="A2617" t="s">
        <v>13354</v>
      </c>
      <c r="B2617" t="s">
        <v>1</v>
      </c>
      <c r="C2617" t="str">
        <f t="shared" si="200"/>
        <v>Tum Milo Toh Sahi</v>
      </c>
      <c r="D2617" t="s">
        <v>13355</v>
      </c>
      <c r="E2617" t="s">
        <v>6450</v>
      </c>
      <c r="F2617" t="str">
        <f t="shared" si="202"/>
        <v>Nana Patekar</v>
      </c>
      <c r="G2617" t="s">
        <v>13356</v>
      </c>
      <c r="H2617" t="s">
        <v>14</v>
      </c>
      <c r="I2617" t="str">
        <f t="shared" si="203"/>
        <v>India</v>
      </c>
      <c r="J2617" t="str">
        <f>TRIM(Table1[[#This Row],[Oldest Country]])</f>
        <v>India</v>
      </c>
      <c r="K2617" s="17">
        <v>43349</v>
      </c>
      <c r="L2617" s="17" t="str">
        <f t="shared" si="201"/>
        <v>Thu</v>
      </c>
      <c r="M2617" s="17">
        <v>2010</v>
      </c>
      <c r="N2617" t="s">
        <v>33</v>
      </c>
      <c r="O2617" t="s">
        <v>303</v>
      </c>
      <c r="P2617" t="s">
        <v>250</v>
      </c>
      <c r="Q2617" t="s">
        <v>13357</v>
      </c>
      <c r="R2617" t="str">
        <f t="shared" si="204"/>
        <v>Comedies</v>
      </c>
    </row>
    <row r="2618" spans="1:18" x14ac:dyDescent="0.2">
      <c r="A2618" t="s">
        <v>13358</v>
      </c>
      <c r="B2618" t="s">
        <v>1</v>
      </c>
      <c r="C2618" t="str">
        <f t="shared" si="200"/>
        <v>Zoo</v>
      </c>
      <c r="D2618" t="s">
        <v>13359</v>
      </c>
      <c r="E2618" t="s">
        <v>13360</v>
      </c>
      <c r="F2618" t="str">
        <f t="shared" si="202"/>
        <v>Shashank Arora</v>
      </c>
      <c r="G2618" t="s">
        <v>13361</v>
      </c>
      <c r="H2618" t="s">
        <v>14</v>
      </c>
      <c r="I2618" t="str">
        <f t="shared" si="203"/>
        <v>India</v>
      </c>
      <c r="J2618" t="str">
        <f>TRIM(Table1[[#This Row],[Oldest Country]])</f>
        <v>India</v>
      </c>
      <c r="K2618" s="17">
        <v>43350</v>
      </c>
      <c r="L2618" s="17" t="str">
        <f t="shared" si="201"/>
        <v>Fri</v>
      </c>
      <c r="M2618" s="17">
        <v>2018</v>
      </c>
      <c r="N2618" t="s">
        <v>8</v>
      </c>
      <c r="O2618" t="s">
        <v>60</v>
      </c>
      <c r="P2618" t="s">
        <v>26</v>
      </c>
      <c r="Q2618" t="s">
        <v>13362</v>
      </c>
      <c r="R2618" t="str">
        <f t="shared" si="204"/>
        <v>Dramas</v>
      </c>
    </row>
    <row r="2619" spans="1:18" x14ac:dyDescent="0.2">
      <c r="A2619" t="s">
        <v>13363</v>
      </c>
      <c r="B2619" t="s">
        <v>1</v>
      </c>
      <c r="C2619" t="str">
        <f t="shared" si="200"/>
        <v>Bill Burr</v>
      </c>
      <c r="D2619" t="s">
        <v>13364</v>
      </c>
      <c r="E2619" t="s">
        <v>7812</v>
      </c>
      <c r="F2619" t="str">
        <f t="shared" si="202"/>
        <v>Bill Burr</v>
      </c>
      <c r="G2619" t="s">
        <v>10034</v>
      </c>
      <c r="H2619" t="s">
        <v>2</v>
      </c>
      <c r="I2619" t="str">
        <f t="shared" si="203"/>
        <v>United States</v>
      </c>
      <c r="J2619" t="str">
        <f>TRIM(Table1[[#This Row],[Oldest Country]])</f>
        <v>United States</v>
      </c>
      <c r="K2619" s="17">
        <v>43351</v>
      </c>
      <c r="L2619" s="17" t="str">
        <f t="shared" si="201"/>
        <v>Sat</v>
      </c>
      <c r="M2619" s="17">
        <v>2012</v>
      </c>
      <c r="N2619" t="s">
        <v>8</v>
      </c>
      <c r="O2619" t="s">
        <v>930</v>
      </c>
      <c r="P2619" t="s">
        <v>851</v>
      </c>
      <c r="Q2619" t="s">
        <v>13365</v>
      </c>
      <c r="R2619" t="str">
        <f t="shared" si="204"/>
        <v>Stand-Up Comedy</v>
      </c>
    </row>
    <row r="2620" spans="1:18" x14ac:dyDescent="0.2">
      <c r="A2620" t="s">
        <v>13366</v>
      </c>
      <c r="B2620" t="s">
        <v>1</v>
      </c>
      <c r="C2620" t="str">
        <f t="shared" si="200"/>
        <v>The Maus</v>
      </c>
      <c r="D2620" t="s">
        <v>13367</v>
      </c>
      <c r="E2620" t="s">
        <v>13368</v>
      </c>
      <c r="F2620" t="str">
        <f t="shared" si="202"/>
        <v>Alma Terzic</v>
      </c>
      <c r="G2620" t="s">
        <v>13369</v>
      </c>
      <c r="H2620" t="s">
        <v>312</v>
      </c>
      <c r="I2620" t="str">
        <f t="shared" si="203"/>
        <v>Spain</v>
      </c>
      <c r="J2620" t="str">
        <f>TRIM(Table1[[#This Row],[Oldest Country]])</f>
        <v>Spain</v>
      </c>
      <c r="K2620" s="17">
        <v>43352</v>
      </c>
      <c r="L2620" s="17" t="str">
        <f t="shared" si="201"/>
        <v>Sun</v>
      </c>
      <c r="M2620" s="17">
        <v>2017</v>
      </c>
      <c r="N2620" t="s">
        <v>8</v>
      </c>
      <c r="O2620" t="s">
        <v>4</v>
      </c>
      <c r="P2620" t="s">
        <v>916</v>
      </c>
      <c r="Q2620" t="s">
        <v>13370</v>
      </c>
      <c r="R2620" t="str">
        <f t="shared" si="204"/>
        <v>Horror Movies</v>
      </c>
    </row>
    <row r="2621" spans="1:18" x14ac:dyDescent="0.2">
      <c r="A2621" t="s">
        <v>13371</v>
      </c>
      <c r="B2621" t="s">
        <v>1</v>
      </c>
      <c r="C2621" t="str">
        <f t="shared" si="200"/>
        <v>Calibre</v>
      </c>
      <c r="D2621" t="s">
        <v>13372</v>
      </c>
      <c r="E2621" t="s">
        <v>13373</v>
      </c>
      <c r="F2621" t="str">
        <f t="shared" si="202"/>
        <v>Jack Lowden</v>
      </c>
      <c r="G2621" t="s">
        <v>13374</v>
      </c>
      <c r="H2621" t="s">
        <v>32</v>
      </c>
      <c r="I2621" t="str">
        <f t="shared" si="203"/>
        <v>United Kingdom</v>
      </c>
      <c r="J2621" t="str">
        <f>TRIM(Table1[[#This Row],[Oldest Country]])</f>
        <v>United Kingdom</v>
      </c>
      <c r="K2621" s="17">
        <v>43353</v>
      </c>
      <c r="L2621" s="17" t="str">
        <f t="shared" si="201"/>
        <v>Mon</v>
      </c>
      <c r="M2621" s="17">
        <v>2018</v>
      </c>
      <c r="N2621" t="s">
        <v>8</v>
      </c>
      <c r="O2621" t="s">
        <v>495</v>
      </c>
      <c r="P2621" t="s">
        <v>109</v>
      </c>
      <c r="Q2621" t="s">
        <v>13375</v>
      </c>
      <c r="R2621" t="str">
        <f t="shared" si="204"/>
        <v>Dramas</v>
      </c>
    </row>
    <row r="2622" spans="1:18" x14ac:dyDescent="0.2">
      <c r="A2622" t="s">
        <v>13376</v>
      </c>
      <c r="B2622" t="s">
        <v>1</v>
      </c>
      <c r="C2622" t="str">
        <f t="shared" si="200"/>
        <v>Jani Due√±as</v>
      </c>
      <c r="D2622" t="s">
        <v>13377</v>
      </c>
      <c r="E2622" t="s">
        <v>13216</v>
      </c>
      <c r="F2622" t="str">
        <f t="shared" si="202"/>
        <v>Jani Due√±as</v>
      </c>
      <c r="G2622" t="s">
        <v>13378</v>
      </c>
      <c r="H2622" t="s">
        <v>6684</v>
      </c>
      <c r="I2622" t="str">
        <f t="shared" si="203"/>
        <v>Chile</v>
      </c>
      <c r="J2622" t="str">
        <f>TRIM(Table1[[#This Row],[Oldest Country]])</f>
        <v>Chile</v>
      </c>
      <c r="K2622" s="17">
        <v>43354</v>
      </c>
      <c r="L2622" s="17" t="str">
        <f t="shared" si="201"/>
        <v>Tue</v>
      </c>
      <c r="M2622" s="17">
        <v>2018</v>
      </c>
      <c r="N2622" t="s">
        <v>8</v>
      </c>
      <c r="O2622" t="s">
        <v>1939</v>
      </c>
      <c r="P2622" t="s">
        <v>851</v>
      </c>
      <c r="Q2622" t="s">
        <v>13379</v>
      </c>
      <c r="R2622" t="str">
        <f t="shared" si="204"/>
        <v>Stand-Up Comedy</v>
      </c>
    </row>
    <row r="2623" spans="1:18" x14ac:dyDescent="0.2">
      <c r="A2623" t="s">
        <v>13380</v>
      </c>
      <c r="B2623" t="s">
        <v>1</v>
      </c>
      <c r="C2623" t="str">
        <f t="shared" si="200"/>
        <v>Penalty Kick</v>
      </c>
      <c r="D2623" t="s">
        <v>13381</v>
      </c>
      <c r="E2623" t="s">
        <v>13382</v>
      </c>
      <c r="F2623" t="str">
        <f t="shared" si="202"/>
        <v>Adri√°n Uribe</v>
      </c>
      <c r="G2623" t="s">
        <v>13383</v>
      </c>
      <c r="H2623" t="s">
        <v>13384</v>
      </c>
      <c r="I2623" t="str">
        <f t="shared" si="203"/>
        <v>Colombia</v>
      </c>
      <c r="J2623" t="str">
        <f>TRIM(Table1[[#This Row],[Oldest Country]])</f>
        <v>Colombia</v>
      </c>
      <c r="K2623" s="17">
        <v>43355</v>
      </c>
      <c r="L2623" s="17" t="str">
        <f t="shared" si="201"/>
        <v>Wed</v>
      </c>
      <c r="M2623" s="17">
        <v>2018</v>
      </c>
      <c r="N2623" t="s">
        <v>33</v>
      </c>
      <c r="O2623" t="s">
        <v>572</v>
      </c>
      <c r="P2623" t="s">
        <v>250</v>
      </c>
      <c r="Q2623" t="s">
        <v>13385</v>
      </c>
      <c r="R2623" t="str">
        <f t="shared" si="204"/>
        <v>Comedies</v>
      </c>
    </row>
    <row r="2624" spans="1:18" x14ac:dyDescent="0.2">
      <c r="A2624" t="s">
        <v>13386</v>
      </c>
      <c r="B2624" t="s">
        <v>1</v>
      </c>
      <c r="C2624" t="str">
        <f t="shared" si="200"/>
        <v>TAU</v>
      </c>
      <c r="D2624" t="s">
        <v>13387</v>
      </c>
      <c r="E2624" t="s">
        <v>13388</v>
      </c>
      <c r="F2624" t="str">
        <f t="shared" si="202"/>
        <v>Maika Monroe</v>
      </c>
      <c r="G2624" t="s">
        <v>13389</v>
      </c>
      <c r="H2624" t="s">
        <v>2</v>
      </c>
      <c r="I2624" t="str">
        <f t="shared" si="203"/>
        <v>United States</v>
      </c>
      <c r="J2624" t="str">
        <f>TRIM(Table1[[#This Row],[Oldest Country]])</f>
        <v>United States</v>
      </c>
      <c r="K2624" s="17">
        <v>43356</v>
      </c>
      <c r="L2624" s="17" t="str">
        <f t="shared" si="201"/>
        <v>Thu</v>
      </c>
      <c r="M2624" s="17">
        <v>2018</v>
      </c>
      <c r="N2624" t="s">
        <v>154</v>
      </c>
      <c r="O2624" t="s">
        <v>140</v>
      </c>
      <c r="P2624" t="s">
        <v>273</v>
      </c>
      <c r="Q2624" t="s">
        <v>13390</v>
      </c>
      <c r="R2624" t="str">
        <f t="shared" si="204"/>
        <v>Sci-Fi &amp; Fantasy</v>
      </c>
    </row>
    <row r="2625" spans="1:18" x14ac:dyDescent="0.2">
      <c r="A2625" t="s">
        <v>13391</v>
      </c>
      <c r="B2625" t="s">
        <v>1</v>
      </c>
      <c r="C2625" t="str">
        <f t="shared" si="200"/>
        <v>W. Kamau Bell</v>
      </c>
      <c r="D2625" t="s">
        <v>13392</v>
      </c>
      <c r="E2625" t="s">
        <v>8652</v>
      </c>
      <c r="F2625" t="str">
        <f t="shared" si="202"/>
        <v>W. Kamau Bell</v>
      </c>
      <c r="G2625" t="s">
        <v>13393</v>
      </c>
      <c r="H2625" t="s">
        <v>2</v>
      </c>
      <c r="I2625" t="str">
        <f t="shared" si="203"/>
        <v>United States</v>
      </c>
      <c r="J2625" t="str">
        <f>TRIM(Table1[[#This Row],[Oldest Country]])</f>
        <v>United States</v>
      </c>
      <c r="K2625" s="17">
        <v>43357</v>
      </c>
      <c r="L2625" s="17" t="str">
        <f t="shared" si="201"/>
        <v>Fri</v>
      </c>
      <c r="M2625" s="17">
        <v>2018</v>
      </c>
      <c r="N2625" t="s">
        <v>8</v>
      </c>
      <c r="O2625" t="s">
        <v>1222</v>
      </c>
      <c r="P2625" t="s">
        <v>851</v>
      </c>
      <c r="Q2625" t="s">
        <v>13394</v>
      </c>
      <c r="R2625" t="str">
        <f t="shared" si="204"/>
        <v>Stand-Up Comedy</v>
      </c>
    </row>
    <row r="2626" spans="1:18" x14ac:dyDescent="0.2">
      <c r="A2626" t="s">
        <v>13395</v>
      </c>
      <c r="B2626" t="s">
        <v>1</v>
      </c>
      <c r="C2626" t="str">
        <f t="shared" ref="C2626:C2689" si="205">IFERROR(LEFT(D2626, FIND(":", D2626)-1), D2626)</f>
        <v>Expelled from Paradise</v>
      </c>
      <c r="D2626" t="s">
        <v>13396</v>
      </c>
      <c r="E2626" t="s">
        <v>13397</v>
      </c>
      <c r="F2626" t="str">
        <f t="shared" si="202"/>
        <v>Rie Kugimiya</v>
      </c>
      <c r="G2626" t="s">
        <v>13398</v>
      </c>
      <c r="H2626" t="s">
        <v>172</v>
      </c>
      <c r="I2626" t="str">
        <f t="shared" si="203"/>
        <v>Japan</v>
      </c>
      <c r="J2626" t="str">
        <f>TRIM(Table1[[#This Row],[Oldest Country]])</f>
        <v>Japan</v>
      </c>
      <c r="K2626" s="17">
        <v>43358</v>
      </c>
      <c r="L2626" s="17" t="str">
        <f t="shared" ref="L2626:L2689" si="206">TEXT(K:K, "DDD")</f>
        <v>Sat</v>
      </c>
      <c r="M2626" s="17">
        <v>2014</v>
      </c>
      <c r="N2626" t="s">
        <v>8</v>
      </c>
      <c r="O2626" t="s">
        <v>85</v>
      </c>
      <c r="P2626" t="s">
        <v>13399</v>
      </c>
      <c r="Q2626" t="s">
        <v>13400</v>
      </c>
      <c r="R2626" t="str">
        <f t="shared" si="204"/>
        <v>Action &amp; Adventure</v>
      </c>
    </row>
    <row r="2627" spans="1:18" x14ac:dyDescent="0.2">
      <c r="A2627" t="s">
        <v>13401</v>
      </c>
      <c r="B2627" t="s">
        <v>1</v>
      </c>
      <c r="C2627" t="str">
        <f t="shared" si="205"/>
        <v>To Each, Her Own</v>
      </c>
      <c r="D2627" t="s">
        <v>13402</v>
      </c>
      <c r="E2627" t="s">
        <v>13403</v>
      </c>
      <c r="F2627" t="str">
        <f t="shared" ref="F2627:F2690" si="207">IFERROR(LEFT(G2627, FIND(",",G2627)-1),G2627)</f>
        <v>Sarah Stern</v>
      </c>
      <c r="G2627" t="s">
        <v>13404</v>
      </c>
      <c r="H2627" t="s">
        <v>275</v>
      </c>
      <c r="I2627" t="str">
        <f t="shared" ref="I2627:I2690" si="208">IFERROR(LEFT(H2627, FIND(",", H2627) -1), H2627)</f>
        <v>France</v>
      </c>
      <c r="J2627" t="str">
        <f>TRIM(Table1[[#This Row],[Oldest Country]])</f>
        <v>France</v>
      </c>
      <c r="K2627" s="17">
        <v>43359</v>
      </c>
      <c r="L2627" s="17" t="str">
        <f t="shared" si="206"/>
        <v>Sun</v>
      </c>
      <c r="M2627" s="17">
        <v>2018</v>
      </c>
      <c r="N2627" t="s">
        <v>8</v>
      </c>
      <c r="O2627" t="s">
        <v>211</v>
      </c>
      <c r="P2627" t="s">
        <v>3842</v>
      </c>
      <c r="Q2627" t="s">
        <v>13405</v>
      </c>
      <c r="R2627" t="str">
        <f t="shared" ref="R2627:R2690" si="209">IFERROR(LEFT(P2627, FIND(",", P2627)-1), P2627)</f>
        <v>Comedies</v>
      </c>
    </row>
    <row r="2628" spans="1:18" x14ac:dyDescent="0.2">
      <c r="A2628" t="s">
        <v>13406</v>
      </c>
      <c r="B2628" t="s">
        <v>1</v>
      </c>
      <c r="C2628" t="str">
        <f t="shared" si="205"/>
        <v>Brain on Fire</v>
      </c>
      <c r="D2628" t="s">
        <v>13407</v>
      </c>
      <c r="E2628" t="s">
        <v>13408</v>
      </c>
      <c r="F2628" t="str">
        <f t="shared" si="207"/>
        <v>Chlo√´ Grace Moretz</v>
      </c>
      <c r="G2628" t="s">
        <v>13409</v>
      </c>
      <c r="H2628" t="s">
        <v>13410</v>
      </c>
      <c r="I2628" t="str">
        <f t="shared" si="208"/>
        <v>United States</v>
      </c>
      <c r="J2628" t="str">
        <f>TRIM(Table1[[#This Row],[Oldest Country]])</f>
        <v>United States</v>
      </c>
      <c r="K2628" s="17">
        <v>43360</v>
      </c>
      <c r="L2628" s="17" t="str">
        <f t="shared" si="206"/>
        <v>Mon</v>
      </c>
      <c r="M2628" s="17">
        <v>2016</v>
      </c>
      <c r="N2628" t="s">
        <v>3</v>
      </c>
      <c r="O2628" t="s">
        <v>572</v>
      </c>
      <c r="P2628" t="s">
        <v>26</v>
      </c>
      <c r="Q2628" t="s">
        <v>13411</v>
      </c>
      <c r="R2628" t="str">
        <f t="shared" si="209"/>
        <v>Dramas</v>
      </c>
    </row>
    <row r="2629" spans="1:18" x14ac:dyDescent="0.2">
      <c r="A2629" t="s">
        <v>13412</v>
      </c>
      <c r="B2629" t="s">
        <v>1</v>
      </c>
      <c r="C2629" t="str">
        <f t="shared" si="205"/>
        <v>Us and Them</v>
      </c>
      <c r="D2629" t="s">
        <v>13413</v>
      </c>
      <c r="E2629" t="s">
        <v>13414</v>
      </c>
      <c r="F2629" t="str">
        <f t="shared" si="207"/>
        <v>Jing Boran</v>
      </c>
      <c r="G2629" t="s">
        <v>13415</v>
      </c>
      <c r="H2629" t="s">
        <v>1734</v>
      </c>
      <c r="I2629" t="str">
        <f t="shared" si="208"/>
        <v>China</v>
      </c>
      <c r="J2629" t="str">
        <f>TRIM(Table1[[#This Row],[Oldest Country]])</f>
        <v>China</v>
      </c>
      <c r="K2629" s="17">
        <v>43361</v>
      </c>
      <c r="L2629" s="17" t="str">
        <f t="shared" si="206"/>
        <v>Tue</v>
      </c>
      <c r="M2629" s="17">
        <v>2018</v>
      </c>
      <c r="N2629" t="s">
        <v>8</v>
      </c>
      <c r="O2629" t="s">
        <v>315</v>
      </c>
      <c r="P2629" t="s">
        <v>278</v>
      </c>
      <c r="Q2629" t="s">
        <v>13416</v>
      </c>
      <c r="R2629" t="str">
        <f t="shared" si="209"/>
        <v>Dramas</v>
      </c>
    </row>
    <row r="2630" spans="1:18" x14ac:dyDescent="0.2">
      <c r="A2630" t="s">
        <v>13417</v>
      </c>
      <c r="B2630" t="s">
        <v>1</v>
      </c>
      <c r="C2630" t="str">
        <f t="shared" si="205"/>
        <v>Hannah Gadsby</v>
      </c>
      <c r="D2630" t="s">
        <v>13418</v>
      </c>
      <c r="E2630" t="s">
        <v>13419</v>
      </c>
      <c r="F2630" t="str">
        <f t="shared" si="207"/>
        <v>Hannah Gadsby</v>
      </c>
      <c r="G2630" t="s">
        <v>7087</v>
      </c>
      <c r="H2630" t="s">
        <v>77</v>
      </c>
      <c r="I2630" t="str">
        <f t="shared" si="208"/>
        <v>Australia</v>
      </c>
      <c r="J2630" t="str">
        <f>TRIM(Table1[[#This Row],[Oldest Country]])</f>
        <v>Australia</v>
      </c>
      <c r="K2630" s="17">
        <v>43362</v>
      </c>
      <c r="L2630" s="17" t="str">
        <f t="shared" si="206"/>
        <v>Wed</v>
      </c>
      <c r="M2630" s="17">
        <v>2018</v>
      </c>
      <c r="N2630" t="s">
        <v>8</v>
      </c>
      <c r="O2630" t="s">
        <v>784</v>
      </c>
      <c r="P2630" t="s">
        <v>851</v>
      </c>
      <c r="Q2630" t="s">
        <v>13420</v>
      </c>
      <c r="R2630" t="str">
        <f t="shared" si="209"/>
        <v>Stand-Up Comedy</v>
      </c>
    </row>
    <row r="2631" spans="1:18" x14ac:dyDescent="0.2">
      <c r="A2631" t="s">
        <v>13421</v>
      </c>
      <c r="B2631" t="s">
        <v>1</v>
      </c>
      <c r="C2631" t="str">
        <f t="shared" si="205"/>
        <v>Lust Stories</v>
      </c>
      <c r="D2631" t="s">
        <v>13422</v>
      </c>
      <c r="E2631" t="s">
        <v>13423</v>
      </c>
      <c r="F2631" t="str">
        <f t="shared" si="207"/>
        <v>Vicky Kaushal</v>
      </c>
      <c r="G2631" t="s">
        <v>13424</v>
      </c>
      <c r="H2631" t="s">
        <v>14</v>
      </c>
      <c r="I2631" t="str">
        <f t="shared" si="208"/>
        <v>India</v>
      </c>
      <c r="J2631" t="str">
        <f>TRIM(Table1[[#This Row],[Oldest Country]])</f>
        <v>India</v>
      </c>
      <c r="K2631" s="17">
        <v>43363</v>
      </c>
      <c r="L2631" s="17" t="str">
        <f t="shared" si="206"/>
        <v>Thu</v>
      </c>
      <c r="M2631" s="17">
        <v>2018</v>
      </c>
      <c r="N2631" t="s">
        <v>8</v>
      </c>
      <c r="O2631" t="s">
        <v>384</v>
      </c>
      <c r="P2631" t="s">
        <v>250</v>
      </c>
      <c r="Q2631" t="s">
        <v>13425</v>
      </c>
      <c r="R2631" t="str">
        <f t="shared" si="209"/>
        <v>Comedies</v>
      </c>
    </row>
    <row r="2632" spans="1:18" x14ac:dyDescent="0.2">
      <c r="A2632" t="s">
        <v>13426</v>
      </c>
      <c r="B2632" t="s">
        <v>1</v>
      </c>
      <c r="C2632" t="str">
        <f t="shared" si="205"/>
        <v>Maktub</v>
      </c>
      <c r="D2632" t="s">
        <v>13427</v>
      </c>
      <c r="E2632" t="s">
        <v>13428</v>
      </c>
      <c r="F2632" t="str">
        <f t="shared" si="207"/>
        <v>Guy Amir</v>
      </c>
      <c r="G2632" t="s">
        <v>13429</v>
      </c>
      <c r="H2632" t="s">
        <v>1418</v>
      </c>
      <c r="I2632" t="str">
        <f t="shared" si="208"/>
        <v>Israel</v>
      </c>
      <c r="J2632" t="str">
        <f>TRIM(Table1[[#This Row],[Oldest Country]])</f>
        <v>Israel</v>
      </c>
      <c r="K2632" s="17">
        <v>43364</v>
      </c>
      <c r="L2632" s="17" t="str">
        <f t="shared" si="206"/>
        <v>Fri</v>
      </c>
      <c r="M2632" s="17">
        <v>2018</v>
      </c>
      <c r="N2632" t="s">
        <v>8</v>
      </c>
      <c r="O2632" t="s">
        <v>100</v>
      </c>
      <c r="P2632" t="s">
        <v>66</v>
      </c>
      <c r="Q2632" t="s">
        <v>13430</v>
      </c>
      <c r="R2632" t="str">
        <f t="shared" si="209"/>
        <v>Comedies</v>
      </c>
    </row>
    <row r="2633" spans="1:18" x14ac:dyDescent="0.2">
      <c r="A2633" t="s">
        <v>13431</v>
      </c>
      <c r="B2633" t="s">
        <v>1</v>
      </c>
      <c r="C2633" t="str">
        <f t="shared" si="205"/>
        <v>Set It Up</v>
      </c>
      <c r="D2633" t="s">
        <v>13432</v>
      </c>
      <c r="E2633" t="s">
        <v>7328</v>
      </c>
      <c r="F2633" t="str">
        <f t="shared" si="207"/>
        <v>Zoey Deutch</v>
      </c>
      <c r="G2633" t="s">
        <v>13433</v>
      </c>
      <c r="H2633" t="s">
        <v>2</v>
      </c>
      <c r="I2633" t="str">
        <f t="shared" si="208"/>
        <v>United States</v>
      </c>
      <c r="J2633" t="str">
        <f>TRIM(Table1[[#This Row],[Oldest Country]])</f>
        <v>United States</v>
      </c>
      <c r="K2633" s="17">
        <v>43365</v>
      </c>
      <c r="L2633" s="17" t="str">
        <f t="shared" si="206"/>
        <v>Sat</v>
      </c>
      <c r="M2633" s="17">
        <v>2018</v>
      </c>
      <c r="N2633" t="s">
        <v>8</v>
      </c>
      <c r="O2633" t="s">
        <v>100</v>
      </c>
      <c r="P2633" t="s">
        <v>318</v>
      </c>
      <c r="Q2633" t="s">
        <v>13434</v>
      </c>
      <c r="R2633" t="str">
        <f t="shared" si="209"/>
        <v>Comedies</v>
      </c>
    </row>
    <row r="2634" spans="1:18" x14ac:dyDescent="0.2">
      <c r="A2634" t="s">
        <v>13435</v>
      </c>
      <c r="B2634" t="s">
        <v>1</v>
      </c>
      <c r="C2634" t="str">
        <f t="shared" si="205"/>
        <v>Sunday's Illness</v>
      </c>
      <c r="D2634" t="s">
        <v>13436</v>
      </c>
      <c r="E2634" t="s">
        <v>13437</v>
      </c>
      <c r="F2634" t="str">
        <f t="shared" si="207"/>
        <v>B√°rbara Lennie</v>
      </c>
      <c r="G2634" t="s">
        <v>13438</v>
      </c>
      <c r="H2634" t="s">
        <v>312</v>
      </c>
      <c r="I2634" t="str">
        <f t="shared" si="208"/>
        <v>Spain</v>
      </c>
      <c r="J2634" t="str">
        <f>TRIM(Table1[[#This Row],[Oldest Country]])</f>
        <v>Spain</v>
      </c>
      <c r="K2634" s="17">
        <v>43366</v>
      </c>
      <c r="L2634" s="17" t="str">
        <f t="shared" si="206"/>
        <v>Sun</v>
      </c>
      <c r="M2634" s="17">
        <v>2017</v>
      </c>
      <c r="N2634" t="s">
        <v>3</v>
      </c>
      <c r="O2634" t="s">
        <v>236</v>
      </c>
      <c r="P2634" t="s">
        <v>26</v>
      </c>
      <c r="Q2634" t="s">
        <v>13439</v>
      </c>
      <c r="R2634" t="str">
        <f t="shared" si="209"/>
        <v>Dramas</v>
      </c>
    </row>
    <row r="2635" spans="1:18" x14ac:dyDescent="0.2">
      <c r="A2635" t="s">
        <v>13440</v>
      </c>
      <c r="B2635" t="s">
        <v>1</v>
      </c>
      <c r="C2635" t="str">
        <f t="shared" si="205"/>
        <v>The last hour</v>
      </c>
      <c r="D2635" t="s">
        <v>13441</v>
      </c>
      <c r="E2635" t="s">
        <v>13442</v>
      </c>
      <c r="F2635" t="str">
        <f t="shared" si="207"/>
        <v>Pietro Sibille</v>
      </c>
      <c r="G2635" t="s">
        <v>13443</v>
      </c>
      <c r="H2635" t="s">
        <v>13444</v>
      </c>
      <c r="I2635" t="str">
        <f t="shared" si="208"/>
        <v>Chile</v>
      </c>
      <c r="J2635" t="str">
        <f>TRIM(Table1[[#This Row],[Oldest Country]])</f>
        <v>Chile</v>
      </c>
      <c r="K2635" s="17">
        <v>43367</v>
      </c>
      <c r="L2635" s="17" t="str">
        <f t="shared" si="206"/>
        <v>Mon</v>
      </c>
      <c r="M2635" s="17">
        <v>2017</v>
      </c>
      <c r="N2635" t="s">
        <v>8</v>
      </c>
      <c r="O2635" t="s">
        <v>315</v>
      </c>
      <c r="P2635" t="s">
        <v>50</v>
      </c>
      <c r="Q2635" t="s">
        <v>13445</v>
      </c>
      <c r="R2635" t="str">
        <f t="shared" si="209"/>
        <v>Dramas</v>
      </c>
    </row>
    <row r="2636" spans="1:18" x14ac:dyDescent="0.2">
      <c r="A2636" t="s">
        <v>13446</v>
      </c>
      <c r="B2636" t="s">
        <v>1</v>
      </c>
      <c r="C2636" t="str">
        <f t="shared" si="205"/>
        <v>Alex Strangelove</v>
      </c>
      <c r="D2636" t="s">
        <v>13447</v>
      </c>
      <c r="E2636" t="s">
        <v>13448</v>
      </c>
      <c r="F2636" t="str">
        <f t="shared" si="207"/>
        <v>Daniel Doheny</v>
      </c>
      <c r="G2636" t="s">
        <v>13449</v>
      </c>
      <c r="H2636" t="s">
        <v>2</v>
      </c>
      <c r="I2636" t="str">
        <f t="shared" si="208"/>
        <v>United States</v>
      </c>
      <c r="J2636" t="str">
        <f>TRIM(Table1[[#This Row],[Oldest Country]])</f>
        <v>United States</v>
      </c>
      <c r="K2636" s="17">
        <v>43368</v>
      </c>
      <c r="L2636" s="17" t="str">
        <f t="shared" si="206"/>
        <v>Tue</v>
      </c>
      <c r="M2636" s="17">
        <v>2018</v>
      </c>
      <c r="N2636" t="s">
        <v>8</v>
      </c>
      <c r="O2636" t="s">
        <v>188</v>
      </c>
      <c r="P2636" t="s">
        <v>337</v>
      </c>
      <c r="Q2636" t="s">
        <v>13450</v>
      </c>
      <c r="R2636" t="str">
        <f t="shared" si="209"/>
        <v>Comedies</v>
      </c>
    </row>
    <row r="2637" spans="1:18" x14ac:dyDescent="0.2">
      <c r="A2637" t="s">
        <v>13451</v>
      </c>
      <c r="B2637" t="s">
        <v>1</v>
      </c>
      <c r="C2637" t="str">
        <f t="shared" si="205"/>
        <v>Ali's Wedding</v>
      </c>
      <c r="D2637" t="s">
        <v>13452</v>
      </c>
      <c r="E2637" t="s">
        <v>13453</v>
      </c>
      <c r="F2637" t="str">
        <f t="shared" si="207"/>
        <v>Osamah Sami</v>
      </c>
      <c r="G2637" t="s">
        <v>13454</v>
      </c>
      <c r="H2637" t="s">
        <v>77</v>
      </c>
      <c r="I2637" t="str">
        <f t="shared" si="208"/>
        <v>Australia</v>
      </c>
      <c r="J2637" t="str">
        <f>TRIM(Table1[[#This Row],[Oldest Country]])</f>
        <v>Australia</v>
      </c>
      <c r="K2637" s="17">
        <v>43369</v>
      </c>
      <c r="L2637" s="17" t="str">
        <f t="shared" si="206"/>
        <v>Wed</v>
      </c>
      <c r="M2637" s="17">
        <v>2018</v>
      </c>
      <c r="N2637" t="s">
        <v>8</v>
      </c>
      <c r="O2637" t="s">
        <v>108</v>
      </c>
      <c r="P2637" t="s">
        <v>2326</v>
      </c>
      <c r="Q2637" t="s">
        <v>13455</v>
      </c>
      <c r="R2637" t="str">
        <f t="shared" si="209"/>
        <v>Comedies</v>
      </c>
    </row>
    <row r="2638" spans="1:18" x14ac:dyDescent="0.2">
      <c r="A2638" t="s">
        <v>13456</v>
      </c>
      <c r="B2638" t="s">
        <v>1</v>
      </c>
      <c r="C2638" t="str">
        <f t="shared" si="205"/>
        <v>Franco Escamilla</v>
      </c>
      <c r="D2638" t="s">
        <v>13457</v>
      </c>
      <c r="E2638" t="s">
        <v>10840</v>
      </c>
      <c r="F2638" t="str">
        <f t="shared" si="207"/>
        <v>Franco Escamilla</v>
      </c>
      <c r="G2638" t="s">
        <v>10841</v>
      </c>
      <c r="H2638" t="s">
        <v>59</v>
      </c>
      <c r="I2638" t="str">
        <f t="shared" si="208"/>
        <v>Mexico</v>
      </c>
      <c r="J2638" t="str">
        <f>TRIM(Table1[[#This Row],[Oldest Country]])</f>
        <v>Mexico</v>
      </c>
      <c r="K2638" s="17">
        <v>43370</v>
      </c>
      <c r="L2638" s="17" t="str">
        <f t="shared" si="206"/>
        <v>Thu</v>
      </c>
      <c r="M2638" s="17">
        <v>2018</v>
      </c>
      <c r="N2638" t="s">
        <v>8</v>
      </c>
      <c r="O2638" t="s">
        <v>1222</v>
      </c>
      <c r="P2638" t="s">
        <v>851</v>
      </c>
      <c r="Q2638" t="s">
        <v>13458</v>
      </c>
      <c r="R2638" t="str">
        <f t="shared" si="209"/>
        <v>Stand-Up Comedy</v>
      </c>
    </row>
    <row r="2639" spans="1:18" x14ac:dyDescent="0.2">
      <c r="A2639" t="s">
        <v>13459</v>
      </c>
      <c r="B2639" t="s">
        <v>1</v>
      </c>
      <c r="C2639" t="str">
        <f t="shared" si="205"/>
        <v>B.A. Pass 2</v>
      </c>
      <c r="D2639" t="s">
        <v>13460</v>
      </c>
      <c r="E2639" t="s">
        <v>13461</v>
      </c>
      <c r="F2639" t="str">
        <f t="shared" si="207"/>
        <v>Kritika Sachdeva</v>
      </c>
      <c r="G2639" t="s">
        <v>13462</v>
      </c>
      <c r="H2639" t="s">
        <v>14</v>
      </c>
      <c r="I2639" t="str">
        <f t="shared" si="208"/>
        <v>India</v>
      </c>
      <c r="J2639" t="str">
        <f>TRIM(Table1[[#This Row],[Oldest Country]])</f>
        <v>India</v>
      </c>
      <c r="K2639" s="17">
        <v>43371</v>
      </c>
      <c r="L2639" s="17" t="str">
        <f t="shared" si="206"/>
        <v>Fri</v>
      </c>
      <c r="M2639" s="17">
        <v>2017</v>
      </c>
      <c r="N2639" t="s">
        <v>33</v>
      </c>
      <c r="O2639" t="s">
        <v>1453</v>
      </c>
      <c r="P2639" t="s">
        <v>50</v>
      </c>
      <c r="Q2639" t="s">
        <v>13463</v>
      </c>
      <c r="R2639" t="str">
        <f t="shared" si="209"/>
        <v>Dramas</v>
      </c>
    </row>
    <row r="2640" spans="1:18" x14ac:dyDescent="0.2">
      <c r="A2640" t="s">
        <v>13464</v>
      </c>
      <c r="B2640" t="s">
        <v>1</v>
      </c>
      <c r="C2640" t="str">
        <f t="shared" si="205"/>
        <v>Bad Genius</v>
      </c>
      <c r="D2640" t="s">
        <v>13465</v>
      </c>
      <c r="E2640" t="s">
        <v>13466</v>
      </c>
      <c r="F2640" t="str">
        <f t="shared" si="207"/>
        <v>Chutimon Chuengcharoensukying</v>
      </c>
      <c r="G2640" t="s">
        <v>13467</v>
      </c>
      <c r="H2640" t="s">
        <v>1265</v>
      </c>
      <c r="I2640" t="str">
        <f t="shared" si="208"/>
        <v>Thailand</v>
      </c>
      <c r="J2640" t="str">
        <f>TRIM(Table1[[#This Row],[Oldest Country]])</f>
        <v>Thailand</v>
      </c>
      <c r="K2640" s="17">
        <v>43372</v>
      </c>
      <c r="L2640" s="17" t="str">
        <f t="shared" si="206"/>
        <v>Sat</v>
      </c>
      <c r="M2640" s="17">
        <v>2017</v>
      </c>
      <c r="N2640" t="s">
        <v>8</v>
      </c>
      <c r="O2640" t="s">
        <v>1100</v>
      </c>
      <c r="P2640" t="s">
        <v>109</v>
      </c>
      <c r="Q2640" t="s">
        <v>13468</v>
      </c>
      <c r="R2640" t="str">
        <f t="shared" si="209"/>
        <v>Dramas</v>
      </c>
    </row>
    <row r="2641" spans="1:18" x14ac:dyDescent="0.2">
      <c r="A2641" t="s">
        <v>13469</v>
      </c>
      <c r="B2641" t="s">
        <v>1</v>
      </c>
      <c r="C2641" t="str">
        <f t="shared" si="205"/>
        <v>Outside In</v>
      </c>
      <c r="D2641" t="s">
        <v>13470</v>
      </c>
      <c r="E2641" t="s">
        <v>1612</v>
      </c>
      <c r="F2641" t="str">
        <f t="shared" si="207"/>
        <v>Jay Duplass</v>
      </c>
      <c r="G2641" t="s">
        <v>13471</v>
      </c>
      <c r="H2641" t="s">
        <v>2</v>
      </c>
      <c r="I2641" t="str">
        <f t="shared" si="208"/>
        <v>United States</v>
      </c>
      <c r="J2641" t="str">
        <f>TRIM(Table1[[#This Row],[Oldest Country]])</f>
        <v>United States</v>
      </c>
      <c r="K2641" s="17">
        <v>43373</v>
      </c>
      <c r="L2641" s="17" t="str">
        <f t="shared" si="206"/>
        <v>Sun</v>
      </c>
      <c r="M2641" s="17">
        <v>2018</v>
      </c>
      <c r="N2641" t="s">
        <v>8</v>
      </c>
      <c r="O2641" t="s">
        <v>108</v>
      </c>
      <c r="P2641" t="s">
        <v>652</v>
      </c>
      <c r="Q2641" t="s">
        <v>13472</v>
      </c>
      <c r="R2641" t="str">
        <f t="shared" si="209"/>
        <v>Dramas</v>
      </c>
    </row>
    <row r="2642" spans="1:18" x14ac:dyDescent="0.2">
      <c r="A2642" t="s">
        <v>13473</v>
      </c>
      <c r="B2642" t="s">
        <v>1</v>
      </c>
      <c r="C2642" t="str">
        <f t="shared" si="205"/>
        <v>Pedal the World</v>
      </c>
      <c r="D2642" t="s">
        <v>13474</v>
      </c>
      <c r="E2642" t="s">
        <v>13475</v>
      </c>
      <c r="F2642" t="str">
        <f t="shared" si="207"/>
        <v>Felix Starck</v>
      </c>
      <c r="G2642" t="s">
        <v>13475</v>
      </c>
      <c r="H2642" t="s">
        <v>1188</v>
      </c>
      <c r="I2642" t="str">
        <f t="shared" si="208"/>
        <v>Germany</v>
      </c>
      <c r="J2642" t="str">
        <f>TRIM(Table1[[#This Row],[Oldest Country]])</f>
        <v>Germany</v>
      </c>
      <c r="K2642" s="17">
        <v>43374</v>
      </c>
      <c r="L2642" s="17" t="str">
        <f t="shared" si="206"/>
        <v>Mon</v>
      </c>
      <c r="M2642" s="17">
        <v>2015</v>
      </c>
      <c r="N2642" t="s">
        <v>8</v>
      </c>
      <c r="O2642" t="s">
        <v>216</v>
      </c>
      <c r="P2642" t="s">
        <v>237</v>
      </c>
      <c r="Q2642" t="s">
        <v>13476</v>
      </c>
      <c r="R2642" t="str">
        <f t="shared" si="209"/>
        <v>Documentaries</v>
      </c>
    </row>
    <row r="2643" spans="1:18" x14ac:dyDescent="0.2">
      <c r="A2643" t="s">
        <v>13477</v>
      </c>
      <c r="B2643" t="s">
        <v>1</v>
      </c>
      <c r="C2643" t="str">
        <f t="shared" si="205"/>
        <v>Sara's Notebook</v>
      </c>
      <c r="D2643" t="s">
        <v>13478</v>
      </c>
      <c r="E2643" t="s">
        <v>13479</v>
      </c>
      <c r="F2643" t="str">
        <f t="shared" si="207"/>
        <v>Bel√©n Rueda</v>
      </c>
      <c r="G2643" t="s">
        <v>13480</v>
      </c>
      <c r="H2643" t="s">
        <v>312</v>
      </c>
      <c r="I2643" t="str">
        <f t="shared" si="208"/>
        <v>Spain</v>
      </c>
      <c r="J2643" t="str">
        <f>TRIM(Table1[[#This Row],[Oldest Country]])</f>
        <v>Spain</v>
      </c>
      <c r="K2643" s="17">
        <v>43246</v>
      </c>
      <c r="L2643" s="17" t="str">
        <f t="shared" si="206"/>
        <v>Sat</v>
      </c>
      <c r="M2643" s="17">
        <v>2018</v>
      </c>
      <c r="N2643" t="s">
        <v>8</v>
      </c>
      <c r="O2643" t="s">
        <v>297</v>
      </c>
      <c r="P2643" t="s">
        <v>109</v>
      </c>
      <c r="Q2643" t="s">
        <v>13481</v>
      </c>
      <c r="R2643" t="str">
        <f t="shared" si="209"/>
        <v>Dramas</v>
      </c>
    </row>
    <row r="2644" spans="1:18" x14ac:dyDescent="0.2">
      <c r="A2644" t="s">
        <v>13482</v>
      </c>
      <c r="B2644" t="s">
        <v>1</v>
      </c>
      <c r="C2644" t="str">
        <f t="shared" si="205"/>
        <v>Fernando Sanjiao</v>
      </c>
      <c r="D2644" t="s">
        <v>13483</v>
      </c>
      <c r="E2644" t="s">
        <v>13216</v>
      </c>
      <c r="F2644" t="str">
        <f t="shared" si="207"/>
        <v>Fernando Sanjiao</v>
      </c>
      <c r="G2644" t="s">
        <v>13484</v>
      </c>
      <c r="H2644" t="s">
        <v>837</v>
      </c>
      <c r="I2644" t="str">
        <f t="shared" si="208"/>
        <v>Argentina</v>
      </c>
      <c r="J2644" t="str">
        <f>TRIM(Table1[[#This Row],[Oldest Country]])</f>
        <v>Argentina</v>
      </c>
      <c r="K2644" s="17">
        <v>43245</v>
      </c>
      <c r="L2644" s="17" t="str">
        <f t="shared" si="206"/>
        <v>Fri</v>
      </c>
      <c r="M2644" s="17">
        <v>2018</v>
      </c>
      <c r="N2644" t="s">
        <v>8</v>
      </c>
      <c r="O2644" t="s">
        <v>370</v>
      </c>
      <c r="P2644" t="s">
        <v>851</v>
      </c>
      <c r="Q2644" t="s">
        <v>13485</v>
      </c>
      <c r="R2644" t="str">
        <f t="shared" si="209"/>
        <v>Stand-Up Comedy</v>
      </c>
    </row>
    <row r="2645" spans="1:18" x14ac:dyDescent="0.2">
      <c r="A2645" t="s">
        <v>13486</v>
      </c>
      <c r="B2645" t="s">
        <v>1</v>
      </c>
      <c r="C2645" t="str">
        <f t="shared" si="205"/>
        <v>Ibiza</v>
      </c>
      <c r="D2645" t="s">
        <v>13487</v>
      </c>
      <c r="E2645" t="s">
        <v>13488</v>
      </c>
      <c r="F2645" t="str">
        <f t="shared" si="207"/>
        <v>Gillian Jacobs</v>
      </c>
      <c r="G2645" t="s">
        <v>13489</v>
      </c>
      <c r="H2645" t="s">
        <v>2</v>
      </c>
      <c r="I2645" t="str">
        <f t="shared" si="208"/>
        <v>United States</v>
      </c>
      <c r="J2645" t="str">
        <f>TRIM(Table1[[#This Row],[Oldest Country]])</f>
        <v>United States</v>
      </c>
      <c r="K2645" s="17">
        <v>43245</v>
      </c>
      <c r="L2645" s="17" t="str">
        <f t="shared" si="206"/>
        <v>Fri</v>
      </c>
      <c r="M2645" s="17">
        <v>2018</v>
      </c>
      <c r="N2645" t="s">
        <v>8</v>
      </c>
      <c r="O2645" t="s">
        <v>60</v>
      </c>
      <c r="P2645" t="s">
        <v>318</v>
      </c>
      <c r="Q2645" t="s">
        <v>13490</v>
      </c>
      <c r="R2645" t="str">
        <f t="shared" si="209"/>
        <v>Comedies</v>
      </c>
    </row>
    <row r="2646" spans="1:18" x14ac:dyDescent="0.2">
      <c r="A2646" t="s">
        <v>13491</v>
      </c>
      <c r="B2646" t="s">
        <v>1</v>
      </c>
      <c r="C2646" t="str">
        <f t="shared" si="205"/>
        <v>Steve Martin and Martin Short</v>
      </c>
      <c r="D2646" t="s">
        <v>13492</v>
      </c>
      <c r="E2646" t="s">
        <v>7228</v>
      </c>
      <c r="F2646" t="str">
        <f t="shared" si="207"/>
        <v>Steve Martin</v>
      </c>
      <c r="G2646" t="s">
        <v>13493</v>
      </c>
      <c r="H2646" t="s">
        <v>2</v>
      </c>
      <c r="I2646" t="str">
        <f t="shared" si="208"/>
        <v>United States</v>
      </c>
      <c r="J2646" t="str">
        <f>TRIM(Table1[[#This Row],[Oldest Country]])</f>
        <v>United States</v>
      </c>
      <c r="K2646" s="17">
        <v>43245</v>
      </c>
      <c r="L2646" s="17" t="str">
        <f t="shared" si="206"/>
        <v>Fri</v>
      </c>
      <c r="M2646" s="17">
        <v>2018</v>
      </c>
      <c r="N2646" t="s">
        <v>33</v>
      </c>
      <c r="O2646" t="s">
        <v>1230</v>
      </c>
      <c r="P2646" t="s">
        <v>851</v>
      </c>
      <c r="Q2646" t="s">
        <v>13494</v>
      </c>
      <c r="R2646" t="str">
        <f t="shared" si="209"/>
        <v>Stand-Up Comedy</v>
      </c>
    </row>
    <row r="2647" spans="1:18" x14ac:dyDescent="0.2">
      <c r="A2647" t="s">
        <v>13495</v>
      </c>
      <c r="B2647" t="s">
        <v>1</v>
      </c>
      <c r="C2647" t="str">
        <f t="shared" si="205"/>
        <v>Tig Notaro Happy To Be Here</v>
      </c>
      <c r="D2647" t="s">
        <v>13496</v>
      </c>
      <c r="E2647" t="s">
        <v>13497</v>
      </c>
      <c r="F2647" t="str">
        <f t="shared" si="207"/>
        <v>Tig Notaro</v>
      </c>
      <c r="G2647" t="s">
        <v>13497</v>
      </c>
      <c r="H2647" t="s">
        <v>2</v>
      </c>
      <c r="I2647" t="str">
        <f t="shared" si="208"/>
        <v>United States</v>
      </c>
      <c r="J2647" t="str">
        <f>TRIM(Table1[[#This Row],[Oldest Country]])</f>
        <v>United States</v>
      </c>
      <c r="K2647" s="17">
        <v>43242</v>
      </c>
      <c r="L2647" s="17" t="str">
        <f t="shared" si="206"/>
        <v>Tue</v>
      </c>
      <c r="M2647" s="17">
        <v>2018</v>
      </c>
      <c r="N2647" t="s">
        <v>33</v>
      </c>
      <c r="O2647" t="s">
        <v>2009</v>
      </c>
      <c r="P2647" t="s">
        <v>851</v>
      </c>
      <c r="Q2647" t="s">
        <v>13498</v>
      </c>
      <c r="R2647" t="str">
        <f t="shared" si="209"/>
        <v>Stand-Up Comedy</v>
      </c>
    </row>
    <row r="2648" spans="1:18" x14ac:dyDescent="0.2">
      <c r="A2648" t="s">
        <v>13499</v>
      </c>
      <c r="B2648" t="s">
        <v>1</v>
      </c>
      <c r="C2648" t="str">
        <f t="shared" si="205"/>
        <v>Catching Feelings</v>
      </c>
      <c r="D2648" t="s">
        <v>13500</v>
      </c>
      <c r="E2648" t="s">
        <v>3228</v>
      </c>
      <c r="F2648" t="str">
        <f t="shared" si="207"/>
        <v>Kagiso Lediga</v>
      </c>
      <c r="G2648" t="s">
        <v>13501</v>
      </c>
      <c r="H2648" t="s">
        <v>7</v>
      </c>
      <c r="I2648" t="str">
        <f t="shared" si="208"/>
        <v>South Africa</v>
      </c>
      <c r="J2648" t="str">
        <f>TRIM(Table1[[#This Row],[Oldest Country]])</f>
        <v>South Africa</v>
      </c>
      <c r="K2648" s="17">
        <v>43238</v>
      </c>
      <c r="L2648" s="17" t="str">
        <f t="shared" si="206"/>
        <v>Fri</v>
      </c>
      <c r="M2648" s="17">
        <v>2018</v>
      </c>
      <c r="N2648" t="s">
        <v>8</v>
      </c>
      <c r="O2648" t="s">
        <v>297</v>
      </c>
      <c r="P2648" t="s">
        <v>75</v>
      </c>
      <c r="Q2648" t="s">
        <v>13502</v>
      </c>
      <c r="R2648" t="str">
        <f t="shared" si="209"/>
        <v>Comedies</v>
      </c>
    </row>
    <row r="2649" spans="1:18" x14ac:dyDescent="0.2">
      <c r="A2649" t="s">
        <v>13503</v>
      </c>
      <c r="B2649" t="s">
        <v>1</v>
      </c>
      <c r="C2649" t="str">
        <f t="shared" si="205"/>
        <v>Katt Williams</v>
      </c>
      <c r="D2649" t="s">
        <v>13504</v>
      </c>
      <c r="E2649" t="s">
        <v>13505</v>
      </c>
      <c r="F2649" t="str">
        <f t="shared" si="207"/>
        <v>Katt Williams</v>
      </c>
      <c r="G2649" t="s">
        <v>13506</v>
      </c>
      <c r="H2649" t="s">
        <v>2</v>
      </c>
      <c r="I2649" t="str">
        <f t="shared" si="208"/>
        <v>United States</v>
      </c>
      <c r="J2649" t="str">
        <f>TRIM(Table1[[#This Row],[Oldest Country]])</f>
        <v>United States</v>
      </c>
      <c r="K2649" s="17">
        <v>43237</v>
      </c>
      <c r="L2649" s="17" t="str">
        <f t="shared" si="206"/>
        <v>Thu</v>
      </c>
      <c r="M2649" s="17">
        <v>2007</v>
      </c>
      <c r="N2649" t="s">
        <v>8</v>
      </c>
      <c r="O2649" t="s">
        <v>572</v>
      </c>
      <c r="P2649" t="s">
        <v>851</v>
      </c>
      <c r="Q2649" t="s">
        <v>13507</v>
      </c>
      <c r="R2649" t="str">
        <f t="shared" si="209"/>
        <v>Stand-Up Comedy</v>
      </c>
    </row>
    <row r="2650" spans="1:18" x14ac:dyDescent="0.2">
      <c r="A2650" t="s">
        <v>13508</v>
      </c>
      <c r="B2650" t="s">
        <v>1</v>
      </c>
      <c r="C2650" t="str">
        <f t="shared" si="205"/>
        <v>Aiyaary</v>
      </c>
      <c r="D2650" t="s">
        <v>13509</v>
      </c>
      <c r="E2650" t="s">
        <v>6521</v>
      </c>
      <c r="F2650" t="str">
        <f t="shared" si="207"/>
        <v>Sidharth Malhotra</v>
      </c>
      <c r="G2650" t="s">
        <v>13510</v>
      </c>
      <c r="H2650" t="s">
        <v>14</v>
      </c>
      <c r="I2650" t="str">
        <f t="shared" si="208"/>
        <v>India</v>
      </c>
      <c r="J2650" t="str">
        <f>TRIM(Table1[[#This Row],[Oldest Country]])</f>
        <v>India</v>
      </c>
      <c r="K2650" s="17">
        <v>43235</v>
      </c>
      <c r="L2650" s="17" t="str">
        <f t="shared" si="206"/>
        <v>Tue</v>
      </c>
      <c r="M2650" s="17">
        <v>2018</v>
      </c>
      <c r="N2650" t="s">
        <v>8</v>
      </c>
      <c r="O2650" t="s">
        <v>3037</v>
      </c>
      <c r="P2650" t="s">
        <v>111</v>
      </c>
      <c r="Q2650" t="s">
        <v>13511</v>
      </c>
      <c r="R2650" t="str">
        <f t="shared" si="209"/>
        <v>Action &amp; Adventure</v>
      </c>
    </row>
    <row r="2651" spans="1:18" x14ac:dyDescent="0.2">
      <c r="A2651" t="s">
        <v>13512</v>
      </c>
      <c r="B2651" t="s">
        <v>1</v>
      </c>
      <c r="C2651" t="str">
        <f t="shared" si="205"/>
        <v>Lupin the 3rd</v>
      </c>
      <c r="D2651" t="s">
        <v>13513</v>
      </c>
      <c r="E2651" t="s">
        <v>13514</v>
      </c>
      <c r="F2651" t="str">
        <f t="shared" si="207"/>
        <v>Yasuo Yamada</v>
      </c>
      <c r="G2651" t="s">
        <v>13515</v>
      </c>
      <c r="H2651" t="s">
        <v>172</v>
      </c>
      <c r="I2651" t="str">
        <f t="shared" si="208"/>
        <v>Japan</v>
      </c>
      <c r="J2651" t="str">
        <f>TRIM(Table1[[#This Row],[Oldest Country]])</f>
        <v>Japan</v>
      </c>
      <c r="K2651" s="17">
        <v>43235</v>
      </c>
      <c r="L2651" s="17" t="str">
        <f t="shared" si="206"/>
        <v>Tue</v>
      </c>
      <c r="M2651" s="17">
        <v>1979</v>
      </c>
      <c r="N2651" t="s">
        <v>3</v>
      </c>
      <c r="O2651" t="s">
        <v>188</v>
      </c>
      <c r="P2651" t="s">
        <v>1809</v>
      </c>
      <c r="Q2651" t="s">
        <v>13516</v>
      </c>
      <c r="R2651" t="str">
        <f t="shared" si="209"/>
        <v>Action &amp; Adventure</v>
      </c>
    </row>
    <row r="2652" spans="1:18" x14ac:dyDescent="0.2">
      <c r="A2652" t="s">
        <v>13517</v>
      </c>
      <c r="B2652" t="s">
        <v>1</v>
      </c>
      <c r="C2652" t="str">
        <f t="shared" si="205"/>
        <v>Ali Wong</v>
      </c>
      <c r="D2652" t="s">
        <v>13518</v>
      </c>
      <c r="E2652" t="s">
        <v>7812</v>
      </c>
      <c r="F2652" t="str">
        <f t="shared" si="207"/>
        <v>Ali Wong</v>
      </c>
      <c r="G2652" t="s">
        <v>13519</v>
      </c>
      <c r="H2652" t="s">
        <v>2</v>
      </c>
      <c r="I2652" t="str">
        <f t="shared" si="208"/>
        <v>United States</v>
      </c>
      <c r="J2652" t="str">
        <f>TRIM(Table1[[#This Row],[Oldest Country]])</f>
        <v>United States</v>
      </c>
      <c r="K2652" s="17">
        <v>43233</v>
      </c>
      <c r="L2652" s="17" t="str">
        <f t="shared" si="206"/>
        <v>Sun</v>
      </c>
      <c r="M2652" s="17">
        <v>2018</v>
      </c>
      <c r="N2652" t="s">
        <v>8</v>
      </c>
      <c r="O2652" t="s">
        <v>850</v>
      </c>
      <c r="P2652" t="s">
        <v>851</v>
      </c>
      <c r="Q2652" t="s">
        <v>13520</v>
      </c>
      <c r="R2652" t="str">
        <f t="shared" si="209"/>
        <v>Stand-Up Comedy</v>
      </c>
    </row>
    <row r="2653" spans="1:18" x14ac:dyDescent="0.2">
      <c r="A2653" t="s">
        <v>13521</v>
      </c>
      <c r="B2653" t="s">
        <v>1</v>
      </c>
      <c r="C2653" t="str">
        <f t="shared" si="205"/>
        <v>Spivak</v>
      </c>
      <c r="D2653" t="s">
        <v>13522</v>
      </c>
      <c r="E2653" t="s">
        <v>13523</v>
      </c>
      <c r="F2653" t="str">
        <f t="shared" si="207"/>
        <v>Michael Bacall</v>
      </c>
      <c r="G2653" t="s">
        <v>13524</v>
      </c>
      <c r="H2653" t="s">
        <v>2</v>
      </c>
      <c r="I2653" t="str">
        <f t="shared" si="208"/>
        <v>United States</v>
      </c>
      <c r="J2653" t="str">
        <f>TRIM(Table1[[#This Row],[Oldest Country]])</f>
        <v>United States</v>
      </c>
      <c r="K2653" s="17">
        <v>43232</v>
      </c>
      <c r="L2653" s="17" t="str">
        <f t="shared" si="206"/>
        <v>Sat</v>
      </c>
      <c r="M2653" s="17">
        <v>2017</v>
      </c>
      <c r="N2653" t="s">
        <v>8</v>
      </c>
      <c r="O2653" t="s">
        <v>276</v>
      </c>
      <c r="P2653" t="s">
        <v>816</v>
      </c>
      <c r="Q2653" t="s">
        <v>13525</v>
      </c>
      <c r="R2653" t="str">
        <f t="shared" si="209"/>
        <v>Comedies</v>
      </c>
    </row>
    <row r="2654" spans="1:18" x14ac:dyDescent="0.2">
      <c r="A2654" t="s">
        <v>13526</v>
      </c>
      <c r="B2654" t="s">
        <v>1</v>
      </c>
      <c r="C2654" t="str">
        <f t="shared" si="205"/>
        <v>Carlos Ballarta</v>
      </c>
      <c r="D2654" t="s">
        <v>13527</v>
      </c>
      <c r="E2654" t="s">
        <v>13216</v>
      </c>
      <c r="F2654" t="str">
        <f t="shared" si="207"/>
        <v>Carlos Ballarta</v>
      </c>
      <c r="G2654" t="s">
        <v>13528</v>
      </c>
      <c r="H2654" t="s">
        <v>59</v>
      </c>
      <c r="I2654" t="str">
        <f t="shared" si="208"/>
        <v>Mexico</v>
      </c>
      <c r="J2654" t="str">
        <f>TRIM(Table1[[#This Row],[Oldest Country]])</f>
        <v>Mexico</v>
      </c>
      <c r="K2654" s="17">
        <v>43231</v>
      </c>
      <c r="L2654" s="17" t="str">
        <f t="shared" si="206"/>
        <v>Fri</v>
      </c>
      <c r="M2654" s="17">
        <v>2018</v>
      </c>
      <c r="N2654" t="s">
        <v>8</v>
      </c>
      <c r="O2654" t="s">
        <v>370</v>
      </c>
      <c r="P2654" t="s">
        <v>851</v>
      </c>
      <c r="Q2654" t="s">
        <v>13529</v>
      </c>
      <c r="R2654" t="str">
        <f t="shared" si="209"/>
        <v>Stand-Up Comedy</v>
      </c>
    </row>
    <row r="2655" spans="1:18" x14ac:dyDescent="0.2">
      <c r="A2655" t="s">
        <v>13530</v>
      </c>
      <c r="B2655" t="s">
        <v>1</v>
      </c>
      <c r="C2655" t="str">
        <f t="shared" si="205"/>
        <v>The Kissing Booth</v>
      </c>
      <c r="D2655" t="s">
        <v>13531</v>
      </c>
      <c r="E2655" t="s">
        <v>873</v>
      </c>
      <c r="F2655" t="str">
        <f t="shared" si="207"/>
        <v>Joey King</v>
      </c>
      <c r="G2655" t="s">
        <v>13532</v>
      </c>
      <c r="H2655" t="s">
        <v>283</v>
      </c>
      <c r="I2655" t="str">
        <f t="shared" si="208"/>
        <v>United Kingdom</v>
      </c>
      <c r="J2655" t="str">
        <f>TRIM(Table1[[#This Row],[Oldest Country]])</f>
        <v>United Kingdom</v>
      </c>
      <c r="K2655" s="17">
        <v>43231</v>
      </c>
      <c r="L2655" s="17" t="str">
        <f t="shared" si="206"/>
        <v>Fri</v>
      </c>
      <c r="M2655" s="17">
        <v>2018</v>
      </c>
      <c r="N2655" t="s">
        <v>33</v>
      </c>
      <c r="O2655" t="s">
        <v>110</v>
      </c>
      <c r="P2655" t="s">
        <v>318</v>
      </c>
      <c r="Q2655" t="s">
        <v>13533</v>
      </c>
      <c r="R2655" t="str">
        <f t="shared" si="209"/>
        <v>Comedies</v>
      </c>
    </row>
    <row r="2656" spans="1:18" x14ac:dyDescent="0.2">
      <c r="A2656" t="s">
        <v>13534</v>
      </c>
      <c r="B2656" t="s">
        <v>1</v>
      </c>
      <c r="C2656" t="str">
        <f t="shared" si="205"/>
        <v>Hari Kondabolu</v>
      </c>
      <c r="D2656" t="s">
        <v>13535</v>
      </c>
      <c r="E2656" t="s">
        <v>13536</v>
      </c>
      <c r="F2656" t="str">
        <f t="shared" si="207"/>
        <v>Hari Kondabolu</v>
      </c>
      <c r="G2656" t="s">
        <v>13537</v>
      </c>
      <c r="H2656" t="s">
        <v>2</v>
      </c>
      <c r="I2656" t="str">
        <f t="shared" si="208"/>
        <v>United States</v>
      </c>
      <c r="J2656" t="str">
        <f>TRIM(Table1[[#This Row],[Oldest Country]])</f>
        <v>United States</v>
      </c>
      <c r="K2656" s="17">
        <v>43228</v>
      </c>
      <c r="L2656" s="17" t="str">
        <f t="shared" si="206"/>
        <v>Tue</v>
      </c>
      <c r="M2656" s="17">
        <v>2018</v>
      </c>
      <c r="N2656" t="s">
        <v>8</v>
      </c>
      <c r="O2656" t="s">
        <v>57</v>
      </c>
      <c r="P2656" t="s">
        <v>851</v>
      </c>
      <c r="Q2656" t="s">
        <v>13538</v>
      </c>
      <c r="R2656" t="str">
        <f t="shared" si="209"/>
        <v>Stand-Up Comedy</v>
      </c>
    </row>
    <row r="2657" spans="1:18" x14ac:dyDescent="0.2">
      <c r="A2657" t="s">
        <v>13539</v>
      </c>
      <c r="B2657" t="s">
        <v>1</v>
      </c>
      <c r="C2657" t="str">
        <f t="shared" si="205"/>
        <v>My Fuhrer</v>
      </c>
      <c r="D2657" t="s">
        <v>13540</v>
      </c>
      <c r="E2657" t="s">
        <v>13541</v>
      </c>
      <c r="F2657" t="str">
        <f t="shared" si="207"/>
        <v>Helge Schneider</v>
      </c>
      <c r="G2657" t="s">
        <v>13542</v>
      </c>
      <c r="H2657" t="s">
        <v>1188</v>
      </c>
      <c r="I2657" t="str">
        <f t="shared" si="208"/>
        <v>Germany</v>
      </c>
      <c r="J2657" t="str">
        <f>TRIM(Table1[[#This Row],[Oldest Country]])</f>
        <v>Germany</v>
      </c>
      <c r="K2657" s="17">
        <v>43227</v>
      </c>
      <c r="L2657" s="17" t="str">
        <f t="shared" si="206"/>
        <v>Mon</v>
      </c>
      <c r="M2657" s="17">
        <v>2007</v>
      </c>
      <c r="N2657" t="s">
        <v>33</v>
      </c>
      <c r="O2657" t="s">
        <v>18</v>
      </c>
      <c r="P2657" t="s">
        <v>66</v>
      </c>
      <c r="Q2657" t="s">
        <v>13543</v>
      </c>
      <c r="R2657" t="str">
        <f t="shared" si="209"/>
        <v>Comedies</v>
      </c>
    </row>
    <row r="2658" spans="1:18" x14ac:dyDescent="0.2">
      <c r="A2658" t="s">
        <v>13544</v>
      </c>
      <c r="B2658" t="s">
        <v>1</v>
      </c>
      <c r="C2658" t="str">
        <f t="shared" si="205"/>
        <v>Family Blood</v>
      </c>
      <c r="D2658" t="s">
        <v>13545</v>
      </c>
      <c r="E2658" t="s">
        <v>13546</v>
      </c>
      <c r="F2658" t="str">
        <f t="shared" si="207"/>
        <v>James Ransone</v>
      </c>
      <c r="G2658" t="s">
        <v>13547</v>
      </c>
      <c r="H2658" t="s">
        <v>2</v>
      </c>
      <c r="I2658" t="str">
        <f t="shared" si="208"/>
        <v>United States</v>
      </c>
      <c r="J2658" t="str">
        <f>TRIM(Table1[[#This Row],[Oldest Country]])</f>
        <v>United States</v>
      </c>
      <c r="K2658" s="17">
        <v>43225</v>
      </c>
      <c r="L2658" s="17" t="str">
        <f t="shared" si="206"/>
        <v>Sat</v>
      </c>
      <c r="M2658" s="17">
        <v>2018</v>
      </c>
      <c r="N2658" t="s">
        <v>8</v>
      </c>
      <c r="O2658" t="s">
        <v>276</v>
      </c>
      <c r="P2658" t="s">
        <v>777</v>
      </c>
      <c r="Q2658" t="s">
        <v>13548</v>
      </c>
      <c r="R2658" t="str">
        <f t="shared" si="209"/>
        <v>Horror Movies</v>
      </c>
    </row>
    <row r="2659" spans="1:18" x14ac:dyDescent="0.2">
      <c r="A2659" t="s">
        <v>13549</v>
      </c>
      <c r="B2659" t="s">
        <v>1</v>
      </c>
      <c r="C2659" t="str">
        <f t="shared" si="205"/>
        <v>Pup Star</v>
      </c>
      <c r="D2659" t="s">
        <v>13550</v>
      </c>
      <c r="E2659" t="s">
        <v>12078</v>
      </c>
      <c r="F2659" t="str">
        <f t="shared" si="207"/>
        <v>Jed Ress</v>
      </c>
      <c r="G2659" t="s">
        <v>13551</v>
      </c>
      <c r="H2659" t="s">
        <v>13552</v>
      </c>
      <c r="I2659" t="str">
        <f t="shared" si="208"/>
        <v>Canada</v>
      </c>
      <c r="J2659" t="str">
        <f>TRIM(Table1[[#This Row],[Oldest Country]])</f>
        <v>Canada</v>
      </c>
      <c r="K2659" s="17">
        <v>43225</v>
      </c>
      <c r="L2659" s="17" t="str">
        <f t="shared" si="206"/>
        <v>Sat</v>
      </c>
      <c r="M2659" s="17">
        <v>2018</v>
      </c>
      <c r="N2659" t="s">
        <v>309</v>
      </c>
      <c r="O2659" t="s">
        <v>265</v>
      </c>
      <c r="P2659" t="s">
        <v>793</v>
      </c>
      <c r="Q2659" t="s">
        <v>13553</v>
      </c>
      <c r="R2659" t="str">
        <f t="shared" si="209"/>
        <v>Children &amp; Family Movies</v>
      </c>
    </row>
    <row r="2660" spans="1:18" x14ac:dyDescent="0.2">
      <c r="A2660" t="s">
        <v>13554</v>
      </c>
      <c r="B2660" t="s">
        <v>1</v>
      </c>
      <c r="C2660" t="str">
        <f t="shared" si="205"/>
        <v>Anon</v>
      </c>
      <c r="D2660" t="s">
        <v>13555</v>
      </c>
      <c r="E2660" t="s">
        <v>13556</v>
      </c>
      <c r="F2660" t="str">
        <f t="shared" si="207"/>
        <v>Clive Owen</v>
      </c>
      <c r="G2660" t="s">
        <v>13557</v>
      </c>
      <c r="H2660" t="s">
        <v>13558</v>
      </c>
      <c r="I2660" t="str">
        <f t="shared" si="208"/>
        <v>United Kingdom</v>
      </c>
      <c r="J2660" t="str">
        <f>TRIM(Table1[[#This Row],[Oldest Country]])</f>
        <v>United Kingdom</v>
      </c>
      <c r="K2660" s="17">
        <v>43224</v>
      </c>
      <c r="L2660" s="17" t="str">
        <f t="shared" si="206"/>
        <v>Fri</v>
      </c>
      <c r="M2660" s="17">
        <v>2018</v>
      </c>
      <c r="N2660" t="s">
        <v>8</v>
      </c>
      <c r="O2660" t="s">
        <v>188</v>
      </c>
      <c r="P2660" t="s">
        <v>9927</v>
      </c>
      <c r="Q2660" t="s">
        <v>13559</v>
      </c>
      <c r="R2660" t="str">
        <f t="shared" si="209"/>
        <v>Dramas</v>
      </c>
    </row>
    <row r="2661" spans="1:18" x14ac:dyDescent="0.2">
      <c r="A2661" t="s">
        <v>13560</v>
      </c>
      <c r="B2661" t="s">
        <v>1</v>
      </c>
      <c r="C2661" t="str">
        <f t="shared" si="205"/>
        <v>Dany Boon</v>
      </c>
      <c r="D2661" t="s">
        <v>13561</v>
      </c>
      <c r="E2661" t="s">
        <v>13562</v>
      </c>
      <c r="F2661" t="str">
        <f t="shared" si="207"/>
        <v>Dany Boon</v>
      </c>
      <c r="G2661" t="s">
        <v>13563</v>
      </c>
      <c r="H2661" t="s">
        <v>275</v>
      </c>
      <c r="I2661" t="str">
        <f t="shared" si="208"/>
        <v>France</v>
      </c>
      <c r="J2661" t="str">
        <f>TRIM(Table1[[#This Row],[Oldest Country]])</f>
        <v>France</v>
      </c>
      <c r="K2661" s="17">
        <v>43224</v>
      </c>
      <c r="L2661" s="17" t="str">
        <f t="shared" si="206"/>
        <v>Fri</v>
      </c>
      <c r="M2661" s="17">
        <v>2018</v>
      </c>
      <c r="N2661" t="s">
        <v>8</v>
      </c>
      <c r="O2661" t="s">
        <v>236</v>
      </c>
      <c r="P2661" t="s">
        <v>851</v>
      </c>
      <c r="Q2661" t="s">
        <v>13564</v>
      </c>
      <c r="R2661" t="str">
        <f t="shared" si="209"/>
        <v>Stand-Up Comedy</v>
      </c>
    </row>
    <row r="2662" spans="1:18" x14ac:dyDescent="0.2">
      <c r="A2662" t="s">
        <v>13565</v>
      </c>
      <c r="B2662" t="s">
        <v>1</v>
      </c>
      <c r="C2662" t="str">
        <f t="shared" si="205"/>
        <v>Forgive Us Our Debts</v>
      </c>
      <c r="D2662" t="s">
        <v>13566</v>
      </c>
      <c r="E2662" t="s">
        <v>13567</v>
      </c>
      <c r="F2662" t="str">
        <f t="shared" si="207"/>
        <v>Marco Giallini</v>
      </c>
      <c r="G2662" t="s">
        <v>13568</v>
      </c>
      <c r="H2662" t="s">
        <v>13569</v>
      </c>
      <c r="I2662" t="str">
        <f t="shared" si="208"/>
        <v>Italy</v>
      </c>
      <c r="J2662" t="str">
        <f>TRIM(Table1[[#This Row],[Oldest Country]])</f>
        <v>Italy</v>
      </c>
      <c r="K2662" s="17">
        <v>43224</v>
      </c>
      <c r="L2662" s="17" t="str">
        <f t="shared" si="206"/>
        <v>Fri</v>
      </c>
      <c r="M2662" s="17">
        <v>2018</v>
      </c>
      <c r="N2662" t="s">
        <v>8</v>
      </c>
      <c r="O2662" t="s">
        <v>110</v>
      </c>
      <c r="P2662" t="s">
        <v>50</v>
      </c>
      <c r="Q2662" t="s">
        <v>13570</v>
      </c>
      <c r="R2662" t="str">
        <f t="shared" si="209"/>
        <v>Dramas</v>
      </c>
    </row>
    <row r="2663" spans="1:18" x14ac:dyDescent="0.2">
      <c r="A2663" t="s">
        <v>13571</v>
      </c>
      <c r="B2663" t="s">
        <v>1</v>
      </c>
      <c r="C2663" t="str">
        <f t="shared" si="205"/>
        <v>Lo m√°s sencillo es complicarlo todo</v>
      </c>
      <c r="D2663" t="s">
        <v>13572</v>
      </c>
      <c r="E2663" t="s">
        <v>13573</v>
      </c>
      <c r="F2663" t="str">
        <f t="shared" si="207"/>
        <v>Danna Paola</v>
      </c>
      <c r="G2663" t="s">
        <v>13574</v>
      </c>
      <c r="H2663" t="s">
        <v>59</v>
      </c>
      <c r="I2663" t="str">
        <f t="shared" si="208"/>
        <v>Mexico</v>
      </c>
      <c r="J2663" t="str">
        <f>TRIM(Table1[[#This Row],[Oldest Country]])</f>
        <v>Mexico</v>
      </c>
      <c r="K2663" s="17">
        <v>43224</v>
      </c>
      <c r="L2663" s="17" t="str">
        <f t="shared" si="206"/>
        <v>Fri</v>
      </c>
      <c r="M2663" s="17">
        <v>2018</v>
      </c>
      <c r="N2663" t="s">
        <v>33</v>
      </c>
      <c r="O2663" t="s">
        <v>60</v>
      </c>
      <c r="P2663" t="s">
        <v>75</v>
      </c>
      <c r="Q2663" t="s">
        <v>13575</v>
      </c>
      <c r="R2663" t="str">
        <f t="shared" si="209"/>
        <v>Comedies</v>
      </c>
    </row>
    <row r="2664" spans="1:18" x14ac:dyDescent="0.2">
      <c r="A2664" t="s">
        <v>13576</v>
      </c>
      <c r="B2664" t="s">
        <v>1</v>
      </c>
      <c r="C2664" t="str">
        <f t="shared" si="205"/>
        <v>Manhunt</v>
      </c>
      <c r="D2664" t="s">
        <v>13577</v>
      </c>
      <c r="E2664" t="s">
        <v>13578</v>
      </c>
      <c r="F2664" t="str">
        <f t="shared" si="207"/>
        <v>Zhang Hanyu</v>
      </c>
      <c r="G2664" t="s">
        <v>13579</v>
      </c>
      <c r="H2664" t="s">
        <v>481</v>
      </c>
      <c r="I2664" t="str">
        <f t="shared" si="208"/>
        <v>China</v>
      </c>
      <c r="J2664" t="str">
        <f>TRIM(Table1[[#This Row],[Oldest Country]])</f>
        <v>China</v>
      </c>
      <c r="K2664" s="17">
        <v>43224</v>
      </c>
      <c r="L2664" s="17" t="str">
        <f t="shared" si="206"/>
        <v>Fri</v>
      </c>
      <c r="M2664" s="17">
        <v>2017</v>
      </c>
      <c r="N2664" t="s">
        <v>8</v>
      </c>
      <c r="O2664" t="s">
        <v>482</v>
      </c>
      <c r="P2664" t="s">
        <v>483</v>
      </c>
      <c r="Q2664" t="s">
        <v>13580</v>
      </c>
      <c r="R2664" t="str">
        <f t="shared" si="209"/>
        <v>Action &amp; Adventure</v>
      </c>
    </row>
    <row r="2665" spans="1:18" x14ac:dyDescent="0.2">
      <c r="A2665" t="s">
        <v>13581</v>
      </c>
      <c r="B2665" t="s">
        <v>1</v>
      </c>
      <c r="C2665" t="str">
        <f t="shared" si="205"/>
        <v>Thi Mai</v>
      </c>
      <c r="D2665" t="s">
        <v>13582</v>
      </c>
      <c r="E2665" t="s">
        <v>13583</v>
      </c>
      <c r="F2665" t="str">
        <f t="shared" si="207"/>
        <v>Carmen Machi</v>
      </c>
      <c r="G2665" t="s">
        <v>13584</v>
      </c>
      <c r="H2665" t="s">
        <v>312</v>
      </c>
      <c r="I2665" t="str">
        <f t="shared" si="208"/>
        <v>Spain</v>
      </c>
      <c r="J2665" t="str">
        <f>TRIM(Table1[[#This Row],[Oldest Country]])</f>
        <v>Spain</v>
      </c>
      <c r="K2665" s="17">
        <v>43224</v>
      </c>
      <c r="L2665" s="17" t="str">
        <f t="shared" si="206"/>
        <v>Fri</v>
      </c>
      <c r="M2665" s="17">
        <v>2017</v>
      </c>
      <c r="N2665" t="s">
        <v>8</v>
      </c>
      <c r="O2665" t="s">
        <v>173</v>
      </c>
      <c r="P2665" t="s">
        <v>250</v>
      </c>
      <c r="Q2665" t="s">
        <v>13585</v>
      </c>
      <c r="R2665" t="str">
        <f t="shared" si="209"/>
        <v>Comedies</v>
      </c>
    </row>
    <row r="2666" spans="1:18" x14ac:dyDescent="0.2">
      <c r="A2666" t="s">
        <v>13586</v>
      </c>
      <c r="B2666" t="s">
        <v>1</v>
      </c>
      <c r="C2666" t="str">
        <f t="shared" si="205"/>
        <v>Si saben c√≥mo me pongo ¬øp√° qu√© me invitan?</v>
      </c>
      <c r="D2666" t="s">
        <v>13587</v>
      </c>
      <c r="E2666" t="s">
        <v>3207</v>
      </c>
      <c r="F2666" t="str">
        <f t="shared" si="207"/>
        <v>Ricardo Quevedo</v>
      </c>
      <c r="G2666" t="s">
        <v>13588</v>
      </c>
      <c r="H2666" t="s">
        <v>849</v>
      </c>
      <c r="I2666" t="str">
        <f t="shared" si="208"/>
        <v>Colombia</v>
      </c>
      <c r="J2666" t="str">
        <f>TRIM(Table1[[#This Row],[Oldest Country]])</f>
        <v>Colombia</v>
      </c>
      <c r="K2666" s="17">
        <v>43223</v>
      </c>
      <c r="L2666" s="17" t="str">
        <f t="shared" si="206"/>
        <v>Thu</v>
      </c>
      <c r="M2666" s="17">
        <v>2018</v>
      </c>
      <c r="N2666" t="s">
        <v>8</v>
      </c>
      <c r="O2666" t="s">
        <v>572</v>
      </c>
      <c r="P2666" t="s">
        <v>66</v>
      </c>
      <c r="Q2666" t="s">
        <v>13589</v>
      </c>
      <c r="R2666" t="str">
        <f t="shared" si="209"/>
        <v>Comedies</v>
      </c>
    </row>
    <row r="2667" spans="1:18" x14ac:dyDescent="0.2">
      <c r="A2667" t="s">
        <v>13590</v>
      </c>
      <c r="B2667" t="s">
        <v>1</v>
      </c>
      <c r="C2667" t="str">
        <f t="shared" si="205"/>
        <v>Jailbreak</v>
      </c>
      <c r="D2667" t="s">
        <v>13591</v>
      </c>
      <c r="E2667" t="s">
        <v>13592</v>
      </c>
      <c r="F2667" t="str">
        <f t="shared" si="207"/>
        <v>Jean-Paul Ly</v>
      </c>
      <c r="G2667" t="s">
        <v>13593</v>
      </c>
      <c r="H2667" t="s">
        <v>13594</v>
      </c>
      <c r="I2667" t="str">
        <f t="shared" si="208"/>
        <v>Cambodia</v>
      </c>
      <c r="J2667" t="str">
        <f>TRIM(Table1[[#This Row],[Oldest Country]])</f>
        <v>Cambodia</v>
      </c>
      <c r="K2667" s="17">
        <v>43222</v>
      </c>
      <c r="L2667" s="17" t="str">
        <f t="shared" si="206"/>
        <v>Wed</v>
      </c>
      <c r="M2667" s="17">
        <v>2017</v>
      </c>
      <c r="N2667" t="s">
        <v>8</v>
      </c>
      <c r="O2667" t="s">
        <v>276</v>
      </c>
      <c r="P2667" t="s">
        <v>483</v>
      </c>
      <c r="Q2667" t="s">
        <v>13595</v>
      </c>
      <c r="R2667" t="str">
        <f t="shared" si="209"/>
        <v>Action &amp; Adventure</v>
      </c>
    </row>
    <row r="2668" spans="1:18" x14ac:dyDescent="0.2">
      <c r="A2668" t="s">
        <v>13596</v>
      </c>
      <c r="B2668" t="s">
        <v>1</v>
      </c>
      <c r="C2668" t="str">
        <f t="shared" si="205"/>
        <v>Ajji</v>
      </c>
      <c r="D2668" t="s">
        <v>13597</v>
      </c>
      <c r="E2668" t="s">
        <v>13598</v>
      </c>
      <c r="F2668" t="str">
        <f t="shared" si="207"/>
        <v>Sushama Deshpande</v>
      </c>
      <c r="G2668" t="s">
        <v>13599</v>
      </c>
      <c r="H2668" t="s">
        <v>14</v>
      </c>
      <c r="I2668" t="str">
        <f t="shared" si="208"/>
        <v>India</v>
      </c>
      <c r="J2668" t="str">
        <f>TRIM(Table1[[#This Row],[Oldest Country]])</f>
        <v>India</v>
      </c>
      <c r="K2668" s="17">
        <v>43221</v>
      </c>
      <c r="L2668" s="17" t="str">
        <f t="shared" si="206"/>
        <v>Tue</v>
      </c>
      <c r="M2668" s="17">
        <v>2017</v>
      </c>
      <c r="N2668" t="s">
        <v>8</v>
      </c>
      <c r="O2668" t="s">
        <v>110</v>
      </c>
      <c r="P2668" t="s">
        <v>50</v>
      </c>
      <c r="Q2668" t="s">
        <v>13600</v>
      </c>
      <c r="R2668" t="str">
        <f t="shared" si="209"/>
        <v>Dramas</v>
      </c>
    </row>
    <row r="2669" spans="1:18" x14ac:dyDescent="0.2">
      <c r="A2669" t="s">
        <v>13601</v>
      </c>
      <c r="B2669" t="s">
        <v>1</v>
      </c>
      <c r="C2669" t="str">
        <f t="shared" si="205"/>
        <v>CIA</v>
      </c>
      <c r="D2669" t="s">
        <v>13602</v>
      </c>
      <c r="E2669" t="s">
        <v>13603</v>
      </c>
      <c r="F2669" t="str">
        <f t="shared" si="207"/>
        <v>Dulquer Salmaan</v>
      </c>
      <c r="G2669" t="s">
        <v>13604</v>
      </c>
      <c r="H2669" t="s">
        <v>14</v>
      </c>
      <c r="I2669" t="str">
        <f t="shared" si="208"/>
        <v>India</v>
      </c>
      <c r="J2669" t="str">
        <f>TRIM(Table1[[#This Row],[Oldest Country]])</f>
        <v>India</v>
      </c>
      <c r="K2669" s="17">
        <v>43221</v>
      </c>
      <c r="L2669" s="17" t="str">
        <f t="shared" si="206"/>
        <v>Tue</v>
      </c>
      <c r="M2669" s="17">
        <v>2017</v>
      </c>
      <c r="N2669" t="s">
        <v>33</v>
      </c>
      <c r="O2669" t="s">
        <v>1100</v>
      </c>
      <c r="P2669" t="s">
        <v>4084</v>
      </c>
      <c r="Q2669" t="s">
        <v>13605</v>
      </c>
      <c r="R2669" t="str">
        <f t="shared" si="209"/>
        <v>Action &amp; Adventure</v>
      </c>
    </row>
    <row r="2670" spans="1:18" x14ac:dyDescent="0.2">
      <c r="A2670" t="s">
        <v>13606</v>
      </c>
      <c r="B2670" t="s">
        <v>1</v>
      </c>
      <c r="C2670" t="str">
        <f t="shared" si="205"/>
        <v>Darc</v>
      </c>
      <c r="D2670" t="s">
        <v>13607</v>
      </c>
      <c r="E2670" t="s">
        <v>13608</v>
      </c>
      <c r="F2670" t="str">
        <f t="shared" si="207"/>
        <v>Tony Schiena</v>
      </c>
      <c r="G2670" t="s">
        <v>13609</v>
      </c>
      <c r="H2670" t="s">
        <v>2</v>
      </c>
      <c r="I2670" t="str">
        <f t="shared" si="208"/>
        <v>United States</v>
      </c>
      <c r="J2670" t="str">
        <f>TRIM(Table1[[#This Row],[Oldest Country]])</f>
        <v>United States</v>
      </c>
      <c r="K2670" s="17">
        <v>43221</v>
      </c>
      <c r="L2670" s="17" t="str">
        <f t="shared" si="206"/>
        <v>Tue</v>
      </c>
      <c r="M2670" s="17">
        <v>2018</v>
      </c>
      <c r="N2670" t="s">
        <v>8</v>
      </c>
      <c r="O2670" t="s">
        <v>140</v>
      </c>
      <c r="P2670" t="s">
        <v>8789</v>
      </c>
      <c r="Q2670" t="s">
        <v>13610</v>
      </c>
      <c r="R2670" t="str">
        <f t="shared" si="209"/>
        <v>Action &amp; Adventure</v>
      </c>
    </row>
    <row r="2671" spans="1:18" x14ac:dyDescent="0.2">
      <c r="A2671" t="s">
        <v>13611</v>
      </c>
      <c r="B2671" t="s">
        <v>1</v>
      </c>
      <c r="C2671" t="str">
        <f t="shared" si="205"/>
        <v>Despido Procedente</v>
      </c>
      <c r="D2671" t="s">
        <v>13612</v>
      </c>
      <c r="E2671" t="s">
        <v>13613</v>
      </c>
      <c r="F2671" t="str">
        <f t="shared" si="207"/>
        <v>Imanol Arias</v>
      </c>
      <c r="G2671" t="s">
        <v>13614</v>
      </c>
      <c r="H2671" t="s">
        <v>946</v>
      </c>
      <c r="I2671" t="str">
        <f t="shared" si="208"/>
        <v>Argentina</v>
      </c>
      <c r="J2671" t="str">
        <f>TRIM(Table1[[#This Row],[Oldest Country]])</f>
        <v>Argentina</v>
      </c>
      <c r="K2671" s="17">
        <v>43221</v>
      </c>
      <c r="L2671" s="17" t="str">
        <f t="shared" si="206"/>
        <v>Tue</v>
      </c>
      <c r="M2671" s="17">
        <v>2017</v>
      </c>
      <c r="N2671" t="s">
        <v>8</v>
      </c>
      <c r="O2671" t="s">
        <v>4</v>
      </c>
      <c r="P2671" t="s">
        <v>66</v>
      </c>
      <c r="Q2671" t="s">
        <v>13615</v>
      </c>
      <c r="R2671" t="str">
        <f t="shared" si="209"/>
        <v>Comedies</v>
      </c>
    </row>
    <row r="2672" spans="1:18" x14ac:dyDescent="0.2">
      <c r="A2672" t="s">
        <v>13616</v>
      </c>
      <c r="B2672" t="s">
        <v>1</v>
      </c>
      <c r="C2672" t="str">
        <f t="shared" si="205"/>
        <v>John Mulaney</v>
      </c>
      <c r="D2672" t="s">
        <v>13617</v>
      </c>
      <c r="E2672" t="s">
        <v>13618</v>
      </c>
      <c r="F2672" t="str">
        <f t="shared" si="207"/>
        <v>John Mulaney</v>
      </c>
      <c r="G2672" t="s">
        <v>13619</v>
      </c>
      <c r="H2672" t="s">
        <v>2</v>
      </c>
      <c r="I2672" t="str">
        <f t="shared" si="208"/>
        <v>United States</v>
      </c>
      <c r="J2672" t="str">
        <f>TRIM(Table1[[#This Row],[Oldest Country]])</f>
        <v>United States</v>
      </c>
      <c r="K2672" s="17">
        <v>43221</v>
      </c>
      <c r="L2672" s="17" t="str">
        <f t="shared" si="206"/>
        <v>Tue</v>
      </c>
      <c r="M2672" s="17">
        <v>2018</v>
      </c>
      <c r="N2672" t="s">
        <v>8</v>
      </c>
      <c r="O2672" t="s">
        <v>1218</v>
      </c>
      <c r="P2672" t="s">
        <v>851</v>
      </c>
      <c r="Q2672" t="s">
        <v>13620</v>
      </c>
      <c r="R2672" t="str">
        <f t="shared" si="209"/>
        <v>Stand-Up Comedy</v>
      </c>
    </row>
    <row r="2673" spans="1:18" x14ac:dyDescent="0.2">
      <c r="A2673" t="s">
        <v>13621</v>
      </c>
      <c r="B2673" t="s">
        <v>1</v>
      </c>
      <c r="C2673" t="str">
        <f t="shared" si="205"/>
        <v>My Perfect Romance</v>
      </c>
      <c r="D2673" t="s">
        <v>13622</v>
      </c>
      <c r="E2673" t="s">
        <v>4779</v>
      </c>
      <c r="F2673" t="str">
        <f t="shared" si="207"/>
        <v>Kimberly-Sue Murray</v>
      </c>
      <c r="G2673" t="s">
        <v>13623</v>
      </c>
      <c r="H2673" t="s">
        <v>508</v>
      </c>
      <c r="I2673" t="str">
        <f t="shared" si="208"/>
        <v>Canada</v>
      </c>
      <c r="J2673" t="str">
        <f>TRIM(Table1[[#This Row],[Oldest Country]])</f>
        <v>Canada</v>
      </c>
      <c r="K2673" s="17">
        <v>43221</v>
      </c>
      <c r="L2673" s="17" t="str">
        <f t="shared" si="206"/>
        <v>Tue</v>
      </c>
      <c r="M2673" s="17">
        <v>2018</v>
      </c>
      <c r="N2673" t="s">
        <v>17</v>
      </c>
      <c r="O2673" t="s">
        <v>276</v>
      </c>
      <c r="P2673" t="s">
        <v>75</v>
      </c>
      <c r="Q2673" t="s">
        <v>13624</v>
      </c>
      <c r="R2673" t="str">
        <f t="shared" si="209"/>
        <v>Comedies</v>
      </c>
    </row>
    <row r="2674" spans="1:18" x14ac:dyDescent="0.2">
      <c r="A2674" t="s">
        <v>13625</v>
      </c>
      <c r="B2674" t="s">
        <v>1</v>
      </c>
      <c r="C2674" t="str">
        <f t="shared" si="205"/>
        <v>Pocoyo &amp; The Space Circus</v>
      </c>
      <c r="D2674" t="s">
        <v>13626</v>
      </c>
      <c r="E2674" t="s">
        <v>13627</v>
      </c>
      <c r="F2674" t="str">
        <f t="shared" si="207"/>
        <v>Stephen Fry</v>
      </c>
      <c r="G2674" t="s">
        <v>13628</v>
      </c>
      <c r="H2674" t="s">
        <v>312</v>
      </c>
      <c r="I2674" t="str">
        <f t="shared" si="208"/>
        <v>Spain</v>
      </c>
      <c r="J2674" t="str">
        <f>TRIM(Table1[[#This Row],[Oldest Country]])</f>
        <v>Spain</v>
      </c>
      <c r="K2674" s="17">
        <v>43221</v>
      </c>
      <c r="L2674" s="17" t="str">
        <f t="shared" si="206"/>
        <v>Tue</v>
      </c>
      <c r="M2674" s="17">
        <v>2008</v>
      </c>
      <c r="N2674" t="s">
        <v>68</v>
      </c>
      <c r="O2674" t="s">
        <v>2168</v>
      </c>
      <c r="P2674" t="s">
        <v>963</v>
      </c>
      <c r="Q2674" t="s">
        <v>13629</v>
      </c>
      <c r="R2674" t="str">
        <f t="shared" si="209"/>
        <v>Movies</v>
      </c>
    </row>
    <row r="2675" spans="1:18" x14ac:dyDescent="0.2">
      <c r="A2675" t="s">
        <v>13630</v>
      </c>
      <c r="B2675" t="s">
        <v>1</v>
      </c>
      <c r="C2675" t="str">
        <f t="shared" si="205"/>
        <v>Sometimes</v>
      </c>
      <c r="D2675" t="s">
        <v>13631</v>
      </c>
      <c r="E2675" t="s">
        <v>13632</v>
      </c>
      <c r="F2675" t="str">
        <f t="shared" si="207"/>
        <v>Prakash Raj</v>
      </c>
      <c r="G2675" t="s">
        <v>13633</v>
      </c>
      <c r="H2675" t="s">
        <v>14</v>
      </c>
      <c r="I2675" t="str">
        <f t="shared" si="208"/>
        <v>India</v>
      </c>
      <c r="J2675" t="str">
        <f>TRIM(Table1[[#This Row],[Oldest Country]])</f>
        <v>India</v>
      </c>
      <c r="K2675" s="17">
        <v>43221</v>
      </c>
      <c r="L2675" s="17" t="str">
        <f t="shared" si="206"/>
        <v>Tue</v>
      </c>
      <c r="M2675" s="17">
        <v>2016</v>
      </c>
      <c r="N2675" t="s">
        <v>33</v>
      </c>
      <c r="O2675" t="s">
        <v>495</v>
      </c>
      <c r="P2675" t="s">
        <v>50</v>
      </c>
      <c r="Q2675" t="s">
        <v>13634</v>
      </c>
      <c r="R2675" t="str">
        <f t="shared" si="209"/>
        <v>Dramas</v>
      </c>
    </row>
    <row r="2676" spans="1:18" x14ac:dyDescent="0.2">
      <c r="A2676" t="s">
        <v>13635</v>
      </c>
      <c r="B2676" t="s">
        <v>1</v>
      </c>
      <c r="C2676" t="str">
        <f t="shared" si="205"/>
        <v>The Clapper</v>
      </c>
      <c r="D2676" t="s">
        <v>13636</v>
      </c>
      <c r="E2676" t="s">
        <v>13637</v>
      </c>
      <c r="F2676" t="str">
        <f t="shared" si="207"/>
        <v>Ed Helms</v>
      </c>
      <c r="G2676" t="s">
        <v>13638</v>
      </c>
      <c r="H2676" t="s">
        <v>2</v>
      </c>
      <c r="I2676" t="str">
        <f t="shared" si="208"/>
        <v>United States</v>
      </c>
      <c r="J2676" t="str">
        <f>TRIM(Table1[[#This Row],[Oldest Country]])</f>
        <v>United States</v>
      </c>
      <c r="K2676" s="17">
        <v>43221</v>
      </c>
      <c r="L2676" s="17" t="str">
        <f t="shared" si="206"/>
        <v>Tue</v>
      </c>
      <c r="M2676" s="17">
        <v>2017</v>
      </c>
      <c r="N2676" t="s">
        <v>154</v>
      </c>
      <c r="O2676" t="s">
        <v>4</v>
      </c>
      <c r="P2676" t="s">
        <v>337</v>
      </c>
      <c r="Q2676" t="s">
        <v>13639</v>
      </c>
      <c r="R2676" t="str">
        <f t="shared" si="209"/>
        <v>Comedies</v>
      </c>
    </row>
    <row r="2677" spans="1:18" x14ac:dyDescent="0.2">
      <c r="A2677" t="s">
        <v>13640</v>
      </c>
      <c r="B2677" t="s">
        <v>1</v>
      </c>
      <c r="C2677" t="str">
        <f t="shared" si="205"/>
        <v>Toc Toc</v>
      </c>
      <c r="D2677" t="s">
        <v>13641</v>
      </c>
      <c r="E2677" t="s">
        <v>13642</v>
      </c>
      <c r="F2677" t="str">
        <f t="shared" si="207"/>
        <v>Paco Le√≥n</v>
      </c>
      <c r="G2677" t="s">
        <v>13643</v>
      </c>
      <c r="H2677" t="s">
        <v>312</v>
      </c>
      <c r="I2677" t="str">
        <f t="shared" si="208"/>
        <v>Spain</v>
      </c>
      <c r="J2677" t="str">
        <f>TRIM(Table1[[#This Row],[Oldest Country]])</f>
        <v>Spain</v>
      </c>
      <c r="K2677" s="17">
        <v>43221</v>
      </c>
      <c r="L2677" s="17" t="str">
        <f t="shared" si="206"/>
        <v>Tue</v>
      </c>
      <c r="M2677" s="17">
        <v>2017</v>
      </c>
      <c r="N2677" t="s">
        <v>8</v>
      </c>
      <c r="O2677" t="s">
        <v>118</v>
      </c>
      <c r="P2677" t="s">
        <v>66</v>
      </c>
      <c r="Q2677" t="s">
        <v>13644</v>
      </c>
      <c r="R2677" t="str">
        <f t="shared" si="209"/>
        <v>Comedies</v>
      </c>
    </row>
    <row r="2678" spans="1:18" x14ac:dyDescent="0.2">
      <c r="A2678" t="s">
        <v>13645</v>
      </c>
      <c r="B2678" t="s">
        <v>1</v>
      </c>
      <c r="C2678" t="str">
        <f t="shared" si="205"/>
        <v>Running Shaadi</v>
      </c>
      <c r="D2678" t="s">
        <v>13646</v>
      </c>
      <c r="E2678" t="s">
        <v>13647</v>
      </c>
      <c r="F2678" t="str">
        <f t="shared" si="207"/>
        <v>Amit Sadh</v>
      </c>
      <c r="G2678" t="s">
        <v>13648</v>
      </c>
      <c r="H2678" t="s">
        <v>14</v>
      </c>
      <c r="I2678" t="str">
        <f t="shared" si="208"/>
        <v>India</v>
      </c>
      <c r="J2678" t="str">
        <f>TRIM(Table1[[#This Row],[Oldest Country]])</f>
        <v>India</v>
      </c>
      <c r="K2678" s="17">
        <v>43220</v>
      </c>
      <c r="L2678" s="17" t="str">
        <f t="shared" si="206"/>
        <v>Mon</v>
      </c>
      <c r="M2678" s="17">
        <v>2017</v>
      </c>
      <c r="N2678" t="s">
        <v>33</v>
      </c>
      <c r="O2678" t="s">
        <v>155</v>
      </c>
      <c r="P2678" t="s">
        <v>75</v>
      </c>
      <c r="Q2678" t="s">
        <v>13649</v>
      </c>
      <c r="R2678" t="str">
        <f t="shared" si="209"/>
        <v>Comedies</v>
      </c>
    </row>
    <row r="2679" spans="1:18" x14ac:dyDescent="0.2">
      <c r="A2679" t="s">
        <v>13650</v>
      </c>
      <c r="B2679" t="s">
        <v>1</v>
      </c>
      <c r="C2679" t="str">
        <f t="shared" si="205"/>
        <v>The Price of Success</v>
      </c>
      <c r="D2679" t="s">
        <v>13651</v>
      </c>
      <c r="E2679" t="s">
        <v>13652</v>
      </c>
      <c r="F2679" t="str">
        <f t="shared" si="207"/>
        <v>Tahar Rahim</v>
      </c>
      <c r="G2679" t="s">
        <v>13653</v>
      </c>
      <c r="H2679" t="s">
        <v>275</v>
      </c>
      <c r="I2679" t="str">
        <f t="shared" si="208"/>
        <v>France</v>
      </c>
      <c r="J2679" t="str">
        <f>TRIM(Table1[[#This Row],[Oldest Country]])</f>
        <v>France</v>
      </c>
      <c r="K2679" s="17">
        <v>43220</v>
      </c>
      <c r="L2679" s="17" t="str">
        <f t="shared" si="206"/>
        <v>Mon</v>
      </c>
      <c r="M2679" s="17">
        <v>2017</v>
      </c>
      <c r="N2679" t="s">
        <v>8</v>
      </c>
      <c r="O2679" t="s">
        <v>276</v>
      </c>
      <c r="P2679" t="s">
        <v>50</v>
      </c>
      <c r="Q2679" t="s">
        <v>13654</v>
      </c>
      <c r="R2679" t="str">
        <f t="shared" si="209"/>
        <v>Dramas</v>
      </c>
    </row>
    <row r="2680" spans="1:18" x14ac:dyDescent="0.2">
      <c r="A2680" t="s">
        <v>13655</v>
      </c>
      <c r="B2680" t="s">
        <v>1</v>
      </c>
      <c r="C2680" t="str">
        <f t="shared" si="205"/>
        <v>Candy Jar</v>
      </c>
      <c r="D2680" t="s">
        <v>13656</v>
      </c>
      <c r="E2680" t="s">
        <v>13657</v>
      </c>
      <c r="F2680" t="str">
        <f t="shared" si="207"/>
        <v>Christina Hendricks</v>
      </c>
      <c r="G2680" t="s">
        <v>13658</v>
      </c>
      <c r="H2680" t="s">
        <v>2</v>
      </c>
      <c r="I2680" t="str">
        <f t="shared" si="208"/>
        <v>United States</v>
      </c>
      <c r="J2680" t="str">
        <f>TRIM(Table1[[#This Row],[Oldest Country]])</f>
        <v>United States</v>
      </c>
      <c r="K2680" s="17">
        <v>43217</v>
      </c>
      <c r="L2680" s="17" t="str">
        <f t="shared" si="206"/>
        <v>Fri</v>
      </c>
      <c r="M2680" s="17">
        <v>2018</v>
      </c>
      <c r="N2680" t="s">
        <v>33</v>
      </c>
      <c r="O2680" t="s">
        <v>202</v>
      </c>
      <c r="P2680" t="s">
        <v>7437</v>
      </c>
      <c r="Q2680" t="s">
        <v>13659</v>
      </c>
      <c r="R2680" t="str">
        <f t="shared" si="209"/>
        <v>Children &amp; Family Movies</v>
      </c>
    </row>
    <row r="2681" spans="1:18" x14ac:dyDescent="0.2">
      <c r="A2681" t="s">
        <v>13660</v>
      </c>
      <c r="B2681" t="s">
        <v>1</v>
      </c>
      <c r="C2681" t="str">
        <f t="shared" si="205"/>
        <v>Holy Goalie</v>
      </c>
      <c r="D2681" t="s">
        <v>13661</v>
      </c>
      <c r="E2681" t="s">
        <v>13662</v>
      </c>
      <c r="F2681" t="str">
        <f t="shared" si="207"/>
        <v>Karra Elejalde</v>
      </c>
      <c r="G2681" t="s">
        <v>13663</v>
      </c>
      <c r="H2681" t="s">
        <v>312</v>
      </c>
      <c r="I2681" t="str">
        <f t="shared" si="208"/>
        <v>Spain</v>
      </c>
      <c r="J2681" t="str">
        <f>TRIM(Table1[[#This Row],[Oldest Country]])</f>
        <v>Spain</v>
      </c>
      <c r="K2681" s="17">
        <v>43217</v>
      </c>
      <c r="L2681" s="17" t="str">
        <f t="shared" si="206"/>
        <v>Fri</v>
      </c>
      <c r="M2681" s="17">
        <v>2017</v>
      </c>
      <c r="N2681" t="s">
        <v>8</v>
      </c>
      <c r="O2681" t="s">
        <v>211</v>
      </c>
      <c r="P2681" t="s">
        <v>3049</v>
      </c>
      <c r="Q2681" t="s">
        <v>13664</v>
      </c>
      <c r="R2681" t="str">
        <f t="shared" si="209"/>
        <v>Comedies</v>
      </c>
    </row>
    <row r="2682" spans="1:18" x14ac:dyDescent="0.2">
      <c r="A2682" t="s">
        <v>13665</v>
      </c>
      <c r="B2682" t="s">
        <v>1</v>
      </c>
      <c r="C2682" t="str">
        <f t="shared" si="205"/>
        <v>The Week Of</v>
      </c>
      <c r="D2682" t="s">
        <v>13666</v>
      </c>
      <c r="E2682" t="s">
        <v>13667</v>
      </c>
      <c r="F2682" t="str">
        <f t="shared" si="207"/>
        <v>Adam Sandler</v>
      </c>
      <c r="G2682" t="s">
        <v>13668</v>
      </c>
      <c r="H2682" t="s">
        <v>2</v>
      </c>
      <c r="I2682" t="str">
        <f t="shared" si="208"/>
        <v>United States</v>
      </c>
      <c r="J2682" t="str">
        <f>TRIM(Table1[[#This Row],[Oldest Country]])</f>
        <v>United States</v>
      </c>
      <c r="K2682" s="17">
        <v>43217</v>
      </c>
      <c r="L2682" s="17" t="str">
        <f t="shared" si="206"/>
        <v>Fri</v>
      </c>
      <c r="M2682" s="17">
        <v>2018</v>
      </c>
      <c r="N2682" t="s">
        <v>33</v>
      </c>
      <c r="O2682" t="s">
        <v>297</v>
      </c>
      <c r="P2682" t="s">
        <v>86</v>
      </c>
      <c r="Q2682" t="s">
        <v>13669</v>
      </c>
      <c r="R2682" t="str">
        <f t="shared" si="209"/>
        <v>Comedies</v>
      </c>
    </row>
    <row r="2683" spans="1:18" x14ac:dyDescent="0.2">
      <c r="A2683" t="s">
        <v>13670</v>
      </c>
      <c r="B2683" t="s">
        <v>1</v>
      </c>
      <c r="C2683" t="str">
        <f t="shared" si="205"/>
        <v>Enissa Amani</v>
      </c>
      <c r="D2683" t="s">
        <v>13671</v>
      </c>
      <c r="E2683" t="s">
        <v>13672</v>
      </c>
      <c r="F2683" t="str">
        <f t="shared" si="207"/>
        <v>Enissa Amani</v>
      </c>
      <c r="G2683" t="s">
        <v>13673</v>
      </c>
      <c r="H2683" t="s">
        <v>1188</v>
      </c>
      <c r="I2683" t="str">
        <f t="shared" si="208"/>
        <v>Germany</v>
      </c>
      <c r="J2683" t="str">
        <f>TRIM(Table1[[#This Row],[Oldest Country]])</f>
        <v>Germany</v>
      </c>
      <c r="K2683" s="17">
        <v>43216</v>
      </c>
      <c r="L2683" s="17" t="str">
        <f t="shared" si="206"/>
        <v>Thu</v>
      </c>
      <c r="M2683" s="17">
        <v>2018</v>
      </c>
      <c r="N2683" t="s">
        <v>8</v>
      </c>
      <c r="O2683" t="s">
        <v>1222</v>
      </c>
      <c r="P2683" t="s">
        <v>851</v>
      </c>
      <c r="Q2683" t="s">
        <v>13674</v>
      </c>
      <c r="R2683" t="str">
        <f t="shared" si="209"/>
        <v>Stand-Up Comedy</v>
      </c>
    </row>
    <row r="2684" spans="1:18" x14ac:dyDescent="0.2">
      <c r="A2684" t="s">
        <v>13675</v>
      </c>
      <c r="B2684" t="s">
        <v>1</v>
      </c>
      <c r="C2684" t="str">
        <f t="shared" si="205"/>
        <v>Bill Nye</v>
      </c>
      <c r="D2684" t="s">
        <v>13676</v>
      </c>
      <c r="E2684" t="s">
        <v>13677</v>
      </c>
      <c r="F2684" t="str">
        <f t="shared" si="207"/>
        <v>Bill Nye</v>
      </c>
      <c r="G2684" t="s">
        <v>13678</v>
      </c>
      <c r="H2684" t="s">
        <v>2</v>
      </c>
      <c r="I2684" t="str">
        <f t="shared" si="208"/>
        <v>United States</v>
      </c>
      <c r="J2684" t="str">
        <f>TRIM(Table1[[#This Row],[Oldest Country]])</f>
        <v>United States</v>
      </c>
      <c r="K2684" s="17">
        <v>43215</v>
      </c>
      <c r="L2684" s="17" t="str">
        <f t="shared" si="206"/>
        <v>Wed</v>
      </c>
      <c r="M2684" s="17">
        <v>2017</v>
      </c>
      <c r="N2684" t="s">
        <v>53</v>
      </c>
      <c r="O2684" t="s">
        <v>92</v>
      </c>
      <c r="P2684" t="s">
        <v>5</v>
      </c>
      <c r="Q2684" t="s">
        <v>13679</v>
      </c>
      <c r="R2684" t="str">
        <f t="shared" si="209"/>
        <v>Documentaries</v>
      </c>
    </row>
    <row r="2685" spans="1:18" x14ac:dyDescent="0.2">
      <c r="A2685" t="s">
        <v>13680</v>
      </c>
      <c r="B2685" t="s">
        <v>1</v>
      </c>
      <c r="C2685" t="str">
        <f t="shared" si="205"/>
        <v>Fishtronaut</v>
      </c>
      <c r="D2685" t="s">
        <v>13681</v>
      </c>
      <c r="E2685" t="s">
        <v>13682</v>
      </c>
      <c r="F2685" t="str">
        <f t="shared" si="207"/>
        <v>F√°bio Lucindo</v>
      </c>
      <c r="G2685" t="s">
        <v>13683</v>
      </c>
      <c r="H2685" t="s">
        <v>929</v>
      </c>
      <c r="I2685" t="str">
        <f t="shared" si="208"/>
        <v>Brazil</v>
      </c>
      <c r="J2685" t="str">
        <f>TRIM(Table1[[#This Row],[Oldest Country]])</f>
        <v>Brazil</v>
      </c>
      <c r="K2685" s="17">
        <v>43215</v>
      </c>
      <c r="L2685" s="17" t="str">
        <f t="shared" si="206"/>
        <v>Wed</v>
      </c>
      <c r="M2685" s="17">
        <v>2018</v>
      </c>
      <c r="N2685" t="s">
        <v>68</v>
      </c>
      <c r="O2685" t="s">
        <v>811</v>
      </c>
      <c r="P2685" t="s">
        <v>19</v>
      </c>
      <c r="Q2685" t="s">
        <v>13684</v>
      </c>
      <c r="R2685" t="str">
        <f t="shared" si="209"/>
        <v>Children &amp; Family Movies</v>
      </c>
    </row>
    <row r="2686" spans="1:18" x14ac:dyDescent="0.2">
      <c r="A2686" t="s">
        <v>13685</v>
      </c>
      <c r="B2686" t="s">
        <v>1</v>
      </c>
      <c r="C2686" t="str">
        <f t="shared" si="205"/>
        <v>Psychokinesis</v>
      </c>
      <c r="D2686" t="s">
        <v>13686</v>
      </c>
      <c r="E2686" t="s">
        <v>13687</v>
      </c>
      <c r="F2686" t="str">
        <f t="shared" si="207"/>
        <v>Ryu Seung-ryong</v>
      </c>
      <c r="G2686" t="s">
        <v>13688</v>
      </c>
      <c r="H2686" t="s">
        <v>298</v>
      </c>
      <c r="I2686" t="str">
        <f t="shared" si="208"/>
        <v>South Korea</v>
      </c>
      <c r="J2686" t="str">
        <f>TRIM(Table1[[#This Row],[Oldest Country]])</f>
        <v>South Korea</v>
      </c>
      <c r="K2686" s="17">
        <v>43215</v>
      </c>
      <c r="L2686" s="17" t="str">
        <f t="shared" si="206"/>
        <v>Wed</v>
      </c>
      <c r="M2686" s="17">
        <v>2018</v>
      </c>
      <c r="N2686" t="s">
        <v>8</v>
      </c>
      <c r="O2686" t="s">
        <v>196</v>
      </c>
      <c r="P2686" t="s">
        <v>658</v>
      </c>
      <c r="Q2686" t="s">
        <v>13689</v>
      </c>
      <c r="R2686" t="str">
        <f t="shared" si="209"/>
        <v>Action &amp; Adventure</v>
      </c>
    </row>
    <row r="2687" spans="1:18" x14ac:dyDescent="0.2">
      <c r="A2687" t="s">
        <v>13690</v>
      </c>
      <c r="B2687" t="s">
        <v>1</v>
      </c>
      <c r="C2687" t="str">
        <f t="shared" si="205"/>
        <v>Kevin James</v>
      </c>
      <c r="D2687" t="s">
        <v>13691</v>
      </c>
      <c r="E2687" t="s">
        <v>13692</v>
      </c>
      <c r="F2687" t="str">
        <f t="shared" si="207"/>
        <v>Kevin James</v>
      </c>
      <c r="G2687" t="s">
        <v>11352</v>
      </c>
      <c r="H2687" t="s">
        <v>2</v>
      </c>
      <c r="I2687" t="str">
        <f t="shared" si="208"/>
        <v>United States</v>
      </c>
      <c r="J2687" t="str">
        <f>TRIM(Table1[[#This Row],[Oldest Country]])</f>
        <v>United States</v>
      </c>
      <c r="K2687" s="17">
        <v>43214</v>
      </c>
      <c r="L2687" s="17" t="str">
        <f t="shared" si="206"/>
        <v>Tue</v>
      </c>
      <c r="M2687" s="17">
        <v>2018</v>
      </c>
      <c r="N2687" t="s">
        <v>53</v>
      </c>
      <c r="O2687" t="s">
        <v>1229</v>
      </c>
      <c r="P2687" t="s">
        <v>851</v>
      </c>
      <c r="Q2687" t="s">
        <v>13693</v>
      </c>
      <c r="R2687" t="str">
        <f t="shared" si="209"/>
        <v>Stand-Up Comedy</v>
      </c>
    </row>
    <row r="2688" spans="1:18" x14ac:dyDescent="0.2">
      <c r="A2688" t="s">
        <v>13694</v>
      </c>
      <c r="B2688" t="s">
        <v>1</v>
      </c>
      <c r="C2688" t="str">
        <f t="shared" si="205"/>
        <v>Dude</v>
      </c>
      <c r="D2688" t="s">
        <v>13695</v>
      </c>
      <c r="E2688" t="s">
        <v>13696</v>
      </c>
      <c r="F2688" t="str">
        <f t="shared" si="207"/>
        <v>Lucy Hale</v>
      </c>
      <c r="G2688" t="s">
        <v>13697</v>
      </c>
      <c r="H2688" t="s">
        <v>2</v>
      </c>
      <c r="I2688" t="str">
        <f t="shared" si="208"/>
        <v>United States</v>
      </c>
      <c r="J2688" t="str">
        <f>TRIM(Table1[[#This Row],[Oldest Country]])</f>
        <v>United States</v>
      </c>
      <c r="K2688" s="17">
        <v>43210</v>
      </c>
      <c r="L2688" s="17" t="str">
        <f t="shared" si="206"/>
        <v>Fri</v>
      </c>
      <c r="M2688" s="17">
        <v>2018</v>
      </c>
      <c r="N2688" t="s">
        <v>8</v>
      </c>
      <c r="O2688" t="s">
        <v>92</v>
      </c>
      <c r="P2688" t="s">
        <v>337</v>
      </c>
      <c r="Q2688" t="s">
        <v>13698</v>
      </c>
      <c r="R2688" t="str">
        <f t="shared" si="209"/>
        <v>Comedies</v>
      </c>
    </row>
    <row r="2689" spans="1:18" x14ac:dyDescent="0.2">
      <c r="A2689" t="s">
        <v>13699</v>
      </c>
      <c r="B2689" t="s">
        <v>1</v>
      </c>
      <c r="C2689" t="str">
        <f t="shared" si="205"/>
        <v>Kodachrome</v>
      </c>
      <c r="D2689" t="s">
        <v>13700</v>
      </c>
      <c r="E2689" t="s">
        <v>1930</v>
      </c>
      <c r="F2689" t="str">
        <f t="shared" si="207"/>
        <v>Ed Harris</v>
      </c>
      <c r="G2689" t="s">
        <v>13701</v>
      </c>
      <c r="H2689" t="s">
        <v>922</v>
      </c>
      <c r="I2689" t="str">
        <f t="shared" si="208"/>
        <v>Canada</v>
      </c>
      <c r="J2689" t="str">
        <f>TRIM(Table1[[#This Row],[Oldest Country]])</f>
        <v>Canada</v>
      </c>
      <c r="K2689" s="17">
        <v>43210</v>
      </c>
      <c r="L2689" s="17" t="str">
        <f t="shared" si="206"/>
        <v>Fri</v>
      </c>
      <c r="M2689" s="17">
        <v>2018</v>
      </c>
      <c r="N2689" t="s">
        <v>8</v>
      </c>
      <c r="O2689" t="s">
        <v>110</v>
      </c>
      <c r="P2689" t="s">
        <v>42</v>
      </c>
      <c r="Q2689" t="s">
        <v>13702</v>
      </c>
      <c r="R2689" t="str">
        <f t="shared" si="209"/>
        <v>Comedies</v>
      </c>
    </row>
    <row r="2690" spans="1:18" x14ac:dyDescent="0.2">
      <c r="A2690" t="s">
        <v>13703</v>
      </c>
      <c r="B2690" t="s">
        <v>1</v>
      </c>
      <c r="C2690" t="str">
        <f t="shared" ref="C2690:C2753" si="210">IFERROR(LEFT(D2690, FIND(":", D2690)-1), D2690)</f>
        <v>All The Reasons To Forget</v>
      </c>
      <c r="D2690" t="s">
        <v>13704</v>
      </c>
      <c r="E2690" t="s">
        <v>13705</v>
      </c>
      <c r="F2690" t="str">
        <f t="shared" si="207"/>
        <v>Johnny Massaro</v>
      </c>
      <c r="G2690" t="s">
        <v>13706</v>
      </c>
      <c r="H2690" t="s">
        <v>929</v>
      </c>
      <c r="I2690" t="str">
        <f t="shared" si="208"/>
        <v>Brazil</v>
      </c>
      <c r="J2690" t="str">
        <f>TRIM(Table1[[#This Row],[Oldest Country]])</f>
        <v>Brazil</v>
      </c>
      <c r="K2690" s="17">
        <v>43209</v>
      </c>
      <c r="L2690" s="17" t="str">
        <f t="shared" ref="L2690:L2753" si="211">TEXT(K:K, "DDD")</f>
        <v>Thu</v>
      </c>
      <c r="M2690" s="17">
        <v>2017</v>
      </c>
      <c r="N2690" t="s">
        <v>8</v>
      </c>
      <c r="O2690" t="s">
        <v>4</v>
      </c>
      <c r="P2690" t="s">
        <v>250</v>
      </c>
      <c r="Q2690" t="s">
        <v>13707</v>
      </c>
      <c r="R2690" t="str">
        <f t="shared" si="209"/>
        <v>Comedies</v>
      </c>
    </row>
    <row r="2691" spans="1:18" x14ac:dyDescent="0.2">
      <c r="A2691" t="s">
        <v>13708</v>
      </c>
      <c r="B2691" t="s">
        <v>1</v>
      </c>
      <c r="C2691" t="str">
        <f t="shared" si="210"/>
        <v>Beyond Skyline</v>
      </c>
      <c r="D2691" t="s">
        <v>13709</v>
      </c>
      <c r="E2691" t="s">
        <v>3284</v>
      </c>
      <c r="F2691" t="str">
        <f t="shared" ref="F2691:F2754" si="212">IFERROR(LEFT(G2691, FIND(",",G2691)-1),G2691)</f>
        <v>Frank Grillo</v>
      </c>
      <c r="G2691" t="s">
        <v>13710</v>
      </c>
      <c r="H2691" t="s">
        <v>13711</v>
      </c>
      <c r="I2691" t="str">
        <f t="shared" ref="I2691:I2754" si="213">IFERROR(LEFT(H2691, FIND(",", H2691) -1), H2691)</f>
        <v>United States</v>
      </c>
      <c r="J2691" t="str">
        <f>TRIM(Table1[[#This Row],[Oldest Country]])</f>
        <v>United States</v>
      </c>
      <c r="K2691" s="17">
        <v>43205</v>
      </c>
      <c r="L2691" s="17" t="str">
        <f t="shared" si="211"/>
        <v>Sun</v>
      </c>
      <c r="M2691" s="17">
        <v>2017</v>
      </c>
      <c r="N2691" t="s">
        <v>154</v>
      </c>
      <c r="O2691" t="s">
        <v>625</v>
      </c>
      <c r="P2691" t="s">
        <v>385</v>
      </c>
      <c r="Q2691" t="s">
        <v>13712</v>
      </c>
      <c r="R2691" t="str">
        <f t="shared" ref="R2691:R2754" si="214">IFERROR(LEFT(P2691, FIND(",", P2691)-1), P2691)</f>
        <v>Action &amp; Adventure</v>
      </c>
    </row>
    <row r="2692" spans="1:18" x14ac:dyDescent="0.2">
      <c r="A2692" t="s">
        <v>13713</v>
      </c>
      <c r="B2692" t="s">
        <v>1</v>
      </c>
      <c r="C2692" t="str">
        <f t="shared" si="210"/>
        <v>Come Sunday</v>
      </c>
      <c r="D2692" t="s">
        <v>13714</v>
      </c>
      <c r="E2692" t="s">
        <v>13715</v>
      </c>
      <c r="F2692" t="str">
        <f t="shared" si="212"/>
        <v>Chiwetel Ejiofor</v>
      </c>
      <c r="G2692" t="s">
        <v>13716</v>
      </c>
      <c r="H2692" t="s">
        <v>2</v>
      </c>
      <c r="I2692" t="str">
        <f t="shared" si="213"/>
        <v>United States</v>
      </c>
      <c r="J2692" t="str">
        <f>TRIM(Table1[[#This Row],[Oldest Country]])</f>
        <v>United States</v>
      </c>
      <c r="K2692" s="17">
        <v>43203</v>
      </c>
      <c r="L2692" s="17" t="str">
        <f t="shared" si="211"/>
        <v>Fri</v>
      </c>
      <c r="M2692" s="17">
        <v>2018</v>
      </c>
      <c r="N2692" t="s">
        <v>33</v>
      </c>
      <c r="O2692" t="s">
        <v>110</v>
      </c>
      <c r="P2692" t="s">
        <v>13717</v>
      </c>
      <c r="Q2692" t="s">
        <v>13718</v>
      </c>
      <c r="R2692" t="str">
        <f t="shared" si="214"/>
        <v>Dramas</v>
      </c>
    </row>
    <row r="2693" spans="1:18" x14ac:dyDescent="0.2">
      <c r="A2693" t="s">
        <v>13719</v>
      </c>
      <c r="B2693" t="s">
        <v>1</v>
      </c>
      <c r="C2693" t="str">
        <f t="shared" si="210"/>
        <v>I Am not an Easy Man</v>
      </c>
      <c r="D2693" t="s">
        <v>13720</v>
      </c>
      <c r="E2693" t="s">
        <v>13721</v>
      </c>
      <c r="F2693" t="str">
        <f t="shared" si="212"/>
        <v>Vincent Elbaz</v>
      </c>
      <c r="G2693" t="s">
        <v>13722</v>
      </c>
      <c r="H2693" t="s">
        <v>275</v>
      </c>
      <c r="I2693" t="str">
        <f t="shared" si="213"/>
        <v>France</v>
      </c>
      <c r="J2693" t="str">
        <f>TRIM(Table1[[#This Row],[Oldest Country]])</f>
        <v>France</v>
      </c>
      <c r="K2693" s="17">
        <v>43203</v>
      </c>
      <c r="L2693" s="17" t="str">
        <f t="shared" si="211"/>
        <v>Fri</v>
      </c>
      <c r="M2693" s="17">
        <v>2018</v>
      </c>
      <c r="N2693" t="s">
        <v>8</v>
      </c>
      <c r="O2693" t="s">
        <v>173</v>
      </c>
      <c r="P2693" t="s">
        <v>75</v>
      </c>
      <c r="Q2693" t="s">
        <v>13723</v>
      </c>
      <c r="R2693" t="str">
        <f t="shared" si="214"/>
        <v>Comedies</v>
      </c>
    </row>
    <row r="2694" spans="1:18" x14ac:dyDescent="0.2">
      <c r="A2694" t="s">
        <v>13724</v>
      </c>
      <c r="B2694" t="s">
        <v>1</v>
      </c>
      <c r="C2694" t="str">
        <f t="shared" si="210"/>
        <v>Pickpockets</v>
      </c>
      <c r="D2694" t="s">
        <v>13725</v>
      </c>
      <c r="E2694" t="s">
        <v>13726</v>
      </c>
      <c r="F2694" t="str">
        <f t="shared" si="212"/>
        <v>Carlos Bardem</v>
      </c>
      <c r="G2694" t="s">
        <v>13727</v>
      </c>
      <c r="H2694" t="s">
        <v>849</v>
      </c>
      <c r="I2694" t="str">
        <f t="shared" si="213"/>
        <v>Colombia</v>
      </c>
      <c r="J2694" t="str">
        <f>TRIM(Table1[[#This Row],[Oldest Country]])</f>
        <v>Colombia</v>
      </c>
      <c r="K2694" s="17">
        <v>43202</v>
      </c>
      <c r="L2694" s="17" t="str">
        <f t="shared" si="211"/>
        <v>Thu</v>
      </c>
      <c r="M2694" s="17">
        <v>2017</v>
      </c>
      <c r="N2694" t="s">
        <v>8</v>
      </c>
      <c r="O2694" t="s">
        <v>368</v>
      </c>
      <c r="P2694" t="s">
        <v>26</v>
      </c>
      <c r="Q2694" t="s">
        <v>13728</v>
      </c>
      <c r="R2694" t="str">
        <f t="shared" si="214"/>
        <v>Dramas</v>
      </c>
    </row>
    <row r="2695" spans="1:18" x14ac:dyDescent="0.2">
      <c r="A2695" t="s">
        <v>13729</v>
      </c>
      <c r="B2695" t="s">
        <v>1</v>
      </c>
      <c r="C2695" t="str">
        <f t="shared" si="210"/>
        <v>Greg Davies</v>
      </c>
      <c r="D2695" t="s">
        <v>13730</v>
      </c>
      <c r="E2695" t="s">
        <v>13731</v>
      </c>
      <c r="F2695" t="str">
        <f t="shared" si="212"/>
        <v>Greg Davies</v>
      </c>
      <c r="G2695" t="s">
        <v>13732</v>
      </c>
      <c r="H2695" t="s">
        <v>32</v>
      </c>
      <c r="I2695" t="str">
        <f t="shared" si="213"/>
        <v>United Kingdom</v>
      </c>
      <c r="J2695" t="str">
        <f>TRIM(Table1[[#This Row],[Oldest Country]])</f>
        <v>United Kingdom</v>
      </c>
      <c r="K2695" s="17">
        <v>43200</v>
      </c>
      <c r="L2695" s="17" t="str">
        <f t="shared" si="211"/>
        <v>Tue</v>
      </c>
      <c r="M2695" s="17">
        <v>2018</v>
      </c>
      <c r="N2695" t="s">
        <v>8</v>
      </c>
      <c r="O2695" t="s">
        <v>1222</v>
      </c>
      <c r="P2695" t="s">
        <v>851</v>
      </c>
      <c r="Q2695" t="s">
        <v>13733</v>
      </c>
      <c r="R2695" t="str">
        <f t="shared" si="214"/>
        <v>Stand-Up Comedy</v>
      </c>
    </row>
    <row r="2696" spans="1:18" x14ac:dyDescent="0.2">
      <c r="A2696" t="s">
        <v>13734</v>
      </c>
      <c r="B2696" t="s">
        <v>1</v>
      </c>
      <c r="C2696" t="str">
        <f t="shared" si="210"/>
        <v>6 Balloons</v>
      </c>
      <c r="D2696" t="s">
        <v>13735</v>
      </c>
      <c r="E2696" t="s">
        <v>13736</v>
      </c>
      <c r="F2696" t="str">
        <f t="shared" si="212"/>
        <v>Abbi Jacobson</v>
      </c>
      <c r="G2696" t="s">
        <v>13737</v>
      </c>
      <c r="H2696" t="s">
        <v>2</v>
      </c>
      <c r="I2696" t="str">
        <f t="shared" si="213"/>
        <v>United States</v>
      </c>
      <c r="J2696" t="str">
        <f>TRIM(Table1[[#This Row],[Oldest Country]])</f>
        <v>United States</v>
      </c>
      <c r="K2696" s="17">
        <v>43196</v>
      </c>
      <c r="L2696" s="17" t="str">
        <f t="shared" si="211"/>
        <v>Fri</v>
      </c>
      <c r="M2696" s="17">
        <v>2018</v>
      </c>
      <c r="N2696" t="s">
        <v>8</v>
      </c>
      <c r="O2696" t="s">
        <v>2891</v>
      </c>
      <c r="P2696" t="s">
        <v>652</v>
      </c>
      <c r="Q2696" t="s">
        <v>13738</v>
      </c>
      <c r="R2696" t="str">
        <f t="shared" si="214"/>
        <v>Dramas</v>
      </c>
    </row>
    <row r="2697" spans="1:18" x14ac:dyDescent="0.2">
      <c r="A2697" t="s">
        <v>13739</v>
      </c>
      <c r="B2697" t="s">
        <v>1</v>
      </c>
      <c r="C2697" t="str">
        <f t="shared" si="210"/>
        <v>Amateur</v>
      </c>
      <c r="D2697" t="s">
        <v>13740</v>
      </c>
      <c r="E2697" t="s">
        <v>13741</v>
      </c>
      <c r="F2697" t="str">
        <f t="shared" si="212"/>
        <v>Michael Rainey Jr.</v>
      </c>
      <c r="G2697" t="s">
        <v>13742</v>
      </c>
      <c r="H2697" t="s">
        <v>2</v>
      </c>
      <c r="I2697" t="str">
        <f t="shared" si="213"/>
        <v>United States</v>
      </c>
      <c r="J2697" t="str">
        <f>TRIM(Table1[[#This Row],[Oldest Country]])</f>
        <v>United States</v>
      </c>
      <c r="K2697" s="17">
        <v>43196</v>
      </c>
      <c r="L2697" s="17" t="str">
        <f t="shared" si="211"/>
        <v>Fri</v>
      </c>
      <c r="M2697" s="17">
        <v>2018</v>
      </c>
      <c r="N2697" t="s">
        <v>8</v>
      </c>
      <c r="O2697" t="s">
        <v>118</v>
      </c>
      <c r="P2697" t="s">
        <v>4365</v>
      </c>
      <c r="Q2697" t="s">
        <v>13743</v>
      </c>
      <c r="R2697" t="str">
        <f t="shared" si="214"/>
        <v>Dramas</v>
      </c>
    </row>
    <row r="2698" spans="1:18" x14ac:dyDescent="0.2">
      <c r="A2698" t="s">
        <v>13744</v>
      </c>
      <c r="B2698" t="s">
        <v>1</v>
      </c>
      <c r="C2698" t="str">
        <f t="shared" si="210"/>
        <v>Orbiter 9</v>
      </c>
      <c r="D2698" t="s">
        <v>13745</v>
      </c>
      <c r="E2698" t="s">
        <v>13746</v>
      </c>
      <c r="F2698" t="str">
        <f t="shared" si="212"/>
        <v>Clara Lago</v>
      </c>
      <c r="G2698" t="s">
        <v>13747</v>
      </c>
      <c r="H2698" t="s">
        <v>13748</v>
      </c>
      <c r="I2698" t="str">
        <f t="shared" si="213"/>
        <v>Spain</v>
      </c>
      <c r="J2698" t="str">
        <f>TRIM(Table1[[#This Row],[Oldest Country]])</f>
        <v>Spain</v>
      </c>
      <c r="K2698" s="17">
        <v>43196</v>
      </c>
      <c r="L2698" s="17" t="str">
        <f t="shared" si="211"/>
        <v>Fri</v>
      </c>
      <c r="M2698" s="17">
        <v>2017</v>
      </c>
      <c r="N2698" t="s">
        <v>33</v>
      </c>
      <c r="O2698" t="s">
        <v>211</v>
      </c>
      <c r="P2698" t="s">
        <v>2559</v>
      </c>
      <c r="Q2698" t="s">
        <v>13749</v>
      </c>
      <c r="R2698" t="str">
        <f t="shared" si="214"/>
        <v>Dramas</v>
      </c>
    </row>
    <row r="2699" spans="1:18" x14ac:dyDescent="0.2">
      <c r="A2699" t="s">
        <v>13750</v>
      </c>
      <c r="B2699" t="s">
        <v>1</v>
      </c>
      <c r="C2699" t="str">
        <f t="shared" si="210"/>
        <v>Ram Dass, Going Home</v>
      </c>
      <c r="D2699" t="s">
        <v>13751</v>
      </c>
      <c r="E2699" t="s">
        <v>13752</v>
      </c>
      <c r="F2699" t="str">
        <f t="shared" si="212"/>
        <v>Ram Dass</v>
      </c>
      <c r="G2699" t="s">
        <v>13753</v>
      </c>
      <c r="H2699" t="s">
        <v>2</v>
      </c>
      <c r="I2699" t="str">
        <f t="shared" si="213"/>
        <v>United States</v>
      </c>
      <c r="J2699" t="str">
        <f>TRIM(Table1[[#This Row],[Oldest Country]])</f>
        <v>United States</v>
      </c>
      <c r="K2699" s="17">
        <v>43196</v>
      </c>
      <c r="L2699" s="17" t="str">
        <f t="shared" si="211"/>
        <v>Fri</v>
      </c>
      <c r="M2699" s="17">
        <v>2018</v>
      </c>
      <c r="N2699" t="s">
        <v>33</v>
      </c>
      <c r="O2699" t="s">
        <v>2362</v>
      </c>
      <c r="P2699" t="s">
        <v>13754</v>
      </c>
      <c r="Q2699" t="s">
        <v>13755</v>
      </c>
      <c r="R2699" t="str">
        <f t="shared" si="214"/>
        <v>Documentaries</v>
      </c>
    </row>
    <row r="2700" spans="1:18" x14ac:dyDescent="0.2">
      <c r="A2700" t="s">
        <v>13756</v>
      </c>
      <c r="B2700" t="s">
        <v>1</v>
      </c>
      <c r="C2700" t="str">
        <f t="shared" si="210"/>
        <v>Seth Rogen's Hilarity for Charity</v>
      </c>
      <c r="D2700" t="s">
        <v>13757</v>
      </c>
      <c r="E2700" t="s">
        <v>7693</v>
      </c>
      <c r="F2700" t="str">
        <f t="shared" si="212"/>
        <v>Seth Rogen</v>
      </c>
      <c r="G2700" t="s">
        <v>13758</v>
      </c>
      <c r="H2700" t="s">
        <v>2</v>
      </c>
      <c r="I2700" t="str">
        <f t="shared" si="213"/>
        <v>United States</v>
      </c>
      <c r="J2700" t="str">
        <f>TRIM(Table1[[#This Row],[Oldest Country]])</f>
        <v>United States</v>
      </c>
      <c r="K2700" s="17">
        <v>43196</v>
      </c>
      <c r="L2700" s="17" t="str">
        <f t="shared" si="211"/>
        <v>Fri</v>
      </c>
      <c r="M2700" s="17">
        <v>2018</v>
      </c>
      <c r="N2700" t="s">
        <v>8</v>
      </c>
      <c r="O2700" t="s">
        <v>784</v>
      </c>
      <c r="P2700" t="s">
        <v>851</v>
      </c>
      <c r="Q2700" t="s">
        <v>13759</v>
      </c>
      <c r="R2700" t="str">
        <f t="shared" si="214"/>
        <v>Stand-Up Comedy</v>
      </c>
    </row>
    <row r="2701" spans="1:18" x14ac:dyDescent="0.2">
      <c r="A2701" t="s">
        <v>13760</v>
      </c>
      <c r="B2701" t="s">
        <v>1</v>
      </c>
      <c r="C2701" t="str">
        <f t="shared" si="210"/>
        <v>Sun Dogs</v>
      </c>
      <c r="D2701" t="s">
        <v>13761</v>
      </c>
      <c r="E2701" t="s">
        <v>13762</v>
      </c>
      <c r="F2701" t="str">
        <f t="shared" si="212"/>
        <v>Michael Angarano</v>
      </c>
      <c r="G2701" t="s">
        <v>13763</v>
      </c>
      <c r="H2701" t="s">
        <v>2459</v>
      </c>
      <c r="I2701" t="str">
        <f t="shared" si="213"/>
        <v>Mexico</v>
      </c>
      <c r="J2701" t="str">
        <f>TRIM(Table1[[#This Row],[Oldest Country]])</f>
        <v>Mexico</v>
      </c>
      <c r="K2701" s="17">
        <v>43196</v>
      </c>
      <c r="L2701" s="17" t="str">
        <f t="shared" si="211"/>
        <v>Fri</v>
      </c>
      <c r="M2701" s="17">
        <v>2017</v>
      </c>
      <c r="N2701" t="s">
        <v>8</v>
      </c>
      <c r="O2701" t="s">
        <v>60</v>
      </c>
      <c r="P2701" t="s">
        <v>337</v>
      </c>
      <c r="Q2701" t="s">
        <v>13764</v>
      </c>
      <c r="R2701" t="str">
        <f t="shared" si="214"/>
        <v>Comedies</v>
      </c>
    </row>
    <row r="2702" spans="1:18" x14ac:dyDescent="0.2">
      <c r="A2702" t="s">
        <v>13765</v>
      </c>
      <c r="B2702" t="s">
        <v>1</v>
      </c>
      <c r="C2702" t="str">
        <f t="shared" si="210"/>
        <v>Todo lo que ser√≠a Lucas Lauriente</v>
      </c>
      <c r="D2702" t="s">
        <v>13766</v>
      </c>
      <c r="E2702" t="s">
        <v>13216</v>
      </c>
      <c r="F2702" t="str">
        <f t="shared" si="212"/>
        <v>Lucas Lauriente</v>
      </c>
      <c r="G2702" t="s">
        <v>13767</v>
      </c>
      <c r="H2702" t="s">
        <v>837</v>
      </c>
      <c r="I2702" t="str">
        <f t="shared" si="213"/>
        <v>Argentina</v>
      </c>
      <c r="J2702" t="str">
        <f>TRIM(Table1[[#This Row],[Oldest Country]])</f>
        <v>Argentina</v>
      </c>
      <c r="K2702" s="17">
        <v>43196</v>
      </c>
      <c r="L2702" s="17" t="str">
        <f t="shared" si="211"/>
        <v>Fri</v>
      </c>
      <c r="M2702" s="17">
        <v>2018</v>
      </c>
      <c r="N2702" t="s">
        <v>8</v>
      </c>
      <c r="O2702" t="s">
        <v>811</v>
      </c>
      <c r="P2702" t="s">
        <v>851</v>
      </c>
      <c r="Q2702" t="s">
        <v>13768</v>
      </c>
      <c r="R2702" t="str">
        <f t="shared" si="214"/>
        <v>Stand-Up Comedy</v>
      </c>
    </row>
    <row r="2703" spans="1:18" x14ac:dyDescent="0.2">
      <c r="A2703" t="s">
        <v>13769</v>
      </c>
      <c r="B2703" t="s">
        <v>1</v>
      </c>
      <c r="C2703" t="str">
        <f t="shared" si="210"/>
        <v>Day of the Dead</v>
      </c>
      <c r="D2703" t="s">
        <v>13770</v>
      </c>
      <c r="E2703" t="s">
        <v>13771</v>
      </c>
      <c r="F2703" t="str">
        <f t="shared" si="212"/>
        <v>Johnathon Schaech</v>
      </c>
      <c r="G2703" t="s">
        <v>13772</v>
      </c>
      <c r="H2703" t="s">
        <v>13773</v>
      </c>
      <c r="I2703" t="str">
        <f t="shared" si="213"/>
        <v>Bulgaria</v>
      </c>
      <c r="J2703" t="str">
        <f>TRIM(Table1[[#This Row],[Oldest Country]])</f>
        <v>Bulgaria</v>
      </c>
      <c r="K2703" s="17">
        <v>43195</v>
      </c>
      <c r="L2703" s="17" t="str">
        <f t="shared" si="211"/>
        <v>Thu</v>
      </c>
      <c r="M2703" s="17">
        <v>2018</v>
      </c>
      <c r="N2703" t="s">
        <v>154</v>
      </c>
      <c r="O2703" t="s">
        <v>18</v>
      </c>
      <c r="P2703" t="s">
        <v>3393</v>
      </c>
      <c r="Q2703" t="s">
        <v>13774</v>
      </c>
      <c r="R2703" t="str">
        <f t="shared" si="214"/>
        <v>Horror Movies</v>
      </c>
    </row>
    <row r="2704" spans="1:18" x14ac:dyDescent="0.2">
      <c r="A2704" t="s">
        <v>13775</v>
      </c>
      <c r="B2704" t="s">
        <v>1</v>
      </c>
      <c r="C2704" t="str">
        <f t="shared" si="210"/>
        <v>Fary Is the New Black</v>
      </c>
      <c r="D2704" t="s">
        <v>13776</v>
      </c>
      <c r="E2704" t="s">
        <v>13777</v>
      </c>
      <c r="F2704" t="str">
        <f t="shared" si="212"/>
        <v>Fary</v>
      </c>
      <c r="G2704" t="s">
        <v>7734</v>
      </c>
      <c r="H2704" t="s">
        <v>275</v>
      </c>
      <c r="I2704" t="str">
        <f t="shared" si="213"/>
        <v>France</v>
      </c>
      <c r="J2704" t="str">
        <f>TRIM(Table1[[#This Row],[Oldest Country]])</f>
        <v>France</v>
      </c>
      <c r="K2704" s="17">
        <v>43193</v>
      </c>
      <c r="L2704" s="17" t="str">
        <f t="shared" si="211"/>
        <v>Tue</v>
      </c>
      <c r="M2704" s="17">
        <v>2018</v>
      </c>
      <c r="N2704" t="s">
        <v>8</v>
      </c>
      <c r="O2704" t="s">
        <v>2891</v>
      </c>
      <c r="P2704" t="s">
        <v>851</v>
      </c>
      <c r="Q2704" t="s">
        <v>13778</v>
      </c>
      <c r="R2704" t="str">
        <f t="shared" si="214"/>
        <v>Stand-Up Comedy</v>
      </c>
    </row>
    <row r="2705" spans="1:18" x14ac:dyDescent="0.2">
      <c r="A2705" t="s">
        <v>13779</v>
      </c>
      <c r="B2705" t="s">
        <v>1</v>
      </c>
      <c r="C2705" t="str">
        <f t="shared" si="210"/>
        <v>Ittefaq</v>
      </c>
      <c r="D2705" t="s">
        <v>13780</v>
      </c>
      <c r="E2705" t="s">
        <v>13781</v>
      </c>
      <c r="F2705" t="str">
        <f t="shared" si="212"/>
        <v>Sidharth Malhotra</v>
      </c>
      <c r="G2705" t="s">
        <v>13782</v>
      </c>
      <c r="H2705" t="s">
        <v>14</v>
      </c>
      <c r="I2705" t="str">
        <f t="shared" si="213"/>
        <v>India</v>
      </c>
      <c r="J2705" t="str">
        <f>TRIM(Table1[[#This Row],[Oldest Country]])</f>
        <v>India</v>
      </c>
      <c r="K2705" s="17">
        <v>43193</v>
      </c>
      <c r="L2705" s="17" t="str">
        <f t="shared" si="211"/>
        <v>Tue</v>
      </c>
      <c r="M2705" s="17">
        <v>2017</v>
      </c>
      <c r="N2705" t="s">
        <v>8</v>
      </c>
      <c r="O2705" t="s">
        <v>110</v>
      </c>
      <c r="P2705" t="s">
        <v>109</v>
      </c>
      <c r="Q2705" t="s">
        <v>13783</v>
      </c>
      <c r="R2705" t="str">
        <f t="shared" si="214"/>
        <v>Dramas</v>
      </c>
    </row>
    <row r="2706" spans="1:18" x14ac:dyDescent="0.2">
      <c r="A2706" t="s">
        <v>13784</v>
      </c>
      <c r="B2706" t="s">
        <v>1</v>
      </c>
      <c r="C2706" t="str">
        <f t="shared" si="210"/>
        <v>A Sort of Family</v>
      </c>
      <c r="D2706" t="s">
        <v>13785</v>
      </c>
      <c r="E2706" t="s">
        <v>13786</v>
      </c>
      <c r="F2706" t="str">
        <f t="shared" si="212"/>
        <v>B√°rbara Lennie</v>
      </c>
      <c r="G2706" t="s">
        <v>13787</v>
      </c>
      <c r="H2706" t="s">
        <v>13788</v>
      </c>
      <c r="I2706" t="str">
        <f t="shared" si="213"/>
        <v>Argentina</v>
      </c>
      <c r="J2706" t="str">
        <f>TRIM(Table1[[#This Row],[Oldest Country]])</f>
        <v>Argentina</v>
      </c>
      <c r="K2706" s="17">
        <v>43191</v>
      </c>
      <c r="L2706" s="17" t="str">
        <f t="shared" si="211"/>
        <v>Sun</v>
      </c>
      <c r="M2706" s="17">
        <v>2017</v>
      </c>
      <c r="N2706" t="s">
        <v>33</v>
      </c>
      <c r="O2706" t="s">
        <v>118</v>
      </c>
      <c r="P2706" t="s">
        <v>109</v>
      </c>
      <c r="Q2706" t="s">
        <v>13789</v>
      </c>
      <c r="R2706" t="str">
        <f t="shared" si="214"/>
        <v>Dramas</v>
      </c>
    </row>
    <row r="2707" spans="1:18" x14ac:dyDescent="0.2">
      <c r="A2707" t="s">
        <v>13790</v>
      </c>
      <c r="B2707" t="s">
        <v>1</v>
      </c>
      <c r="C2707" t="str">
        <f t="shared" si="210"/>
        <v>Billu</v>
      </c>
      <c r="D2707" t="s">
        <v>13791</v>
      </c>
      <c r="E2707" t="s">
        <v>13632</v>
      </c>
      <c r="F2707" t="str">
        <f t="shared" si="212"/>
        <v>Irrfan Khan</v>
      </c>
      <c r="G2707" t="s">
        <v>13792</v>
      </c>
      <c r="H2707" t="s">
        <v>14</v>
      </c>
      <c r="I2707" t="str">
        <f t="shared" si="213"/>
        <v>India</v>
      </c>
      <c r="J2707" t="str">
        <f>TRIM(Table1[[#This Row],[Oldest Country]])</f>
        <v>India</v>
      </c>
      <c r="K2707" s="17">
        <v>43191</v>
      </c>
      <c r="L2707" s="17" t="str">
        <f t="shared" si="211"/>
        <v>Sun</v>
      </c>
      <c r="M2707" s="17">
        <v>2009</v>
      </c>
      <c r="N2707" t="s">
        <v>53</v>
      </c>
      <c r="O2707" t="s">
        <v>1190</v>
      </c>
      <c r="P2707" t="s">
        <v>50</v>
      </c>
      <c r="Q2707" t="s">
        <v>13793</v>
      </c>
      <c r="R2707" t="str">
        <f t="shared" si="214"/>
        <v>Dramas</v>
      </c>
    </row>
    <row r="2708" spans="1:18" x14ac:dyDescent="0.2">
      <c r="A2708" t="s">
        <v>13794</v>
      </c>
      <c r="B2708" t="s">
        <v>1</v>
      </c>
      <c r="C2708" t="str">
        <f t="shared" si="210"/>
        <v>John Mulaney</v>
      </c>
      <c r="D2708" t="s">
        <v>13795</v>
      </c>
      <c r="E2708" t="s">
        <v>7693</v>
      </c>
      <c r="F2708" t="str">
        <f t="shared" si="212"/>
        <v>John Mulaney</v>
      </c>
      <c r="G2708" t="s">
        <v>13619</v>
      </c>
      <c r="H2708" t="s">
        <v>2</v>
      </c>
      <c r="I2708" t="str">
        <f t="shared" si="213"/>
        <v>United States</v>
      </c>
      <c r="J2708" t="str">
        <f>TRIM(Table1[[#This Row],[Oldest Country]])</f>
        <v>United States</v>
      </c>
      <c r="K2708" s="17">
        <v>43191</v>
      </c>
      <c r="L2708" s="17" t="str">
        <f t="shared" si="211"/>
        <v>Sun</v>
      </c>
      <c r="M2708" s="17">
        <v>2012</v>
      </c>
      <c r="N2708" t="s">
        <v>8</v>
      </c>
      <c r="O2708" t="s">
        <v>1982</v>
      </c>
      <c r="P2708" t="s">
        <v>851</v>
      </c>
      <c r="Q2708" t="s">
        <v>13796</v>
      </c>
      <c r="R2708" t="str">
        <f t="shared" si="214"/>
        <v>Stand-Up Comedy</v>
      </c>
    </row>
    <row r="2709" spans="1:18" x14ac:dyDescent="0.2">
      <c r="A2709" t="s">
        <v>13797</v>
      </c>
      <c r="B2709" t="s">
        <v>1</v>
      </c>
      <c r="C2709" t="str">
        <f t="shared" si="210"/>
        <v>Main Hoon Na</v>
      </c>
      <c r="D2709" t="s">
        <v>13798</v>
      </c>
      <c r="E2709" t="s">
        <v>13799</v>
      </c>
      <c r="F2709" t="str">
        <f t="shared" si="212"/>
        <v>Shah Rukh Khan</v>
      </c>
      <c r="G2709" t="s">
        <v>13800</v>
      </c>
      <c r="H2709" t="s">
        <v>14</v>
      </c>
      <c r="I2709" t="str">
        <f t="shared" si="213"/>
        <v>India</v>
      </c>
      <c r="J2709" t="str">
        <f>TRIM(Table1[[#This Row],[Oldest Country]])</f>
        <v>India</v>
      </c>
      <c r="K2709" s="17">
        <v>43191</v>
      </c>
      <c r="L2709" s="17" t="str">
        <f t="shared" si="211"/>
        <v>Sun</v>
      </c>
      <c r="M2709" s="17">
        <v>2004</v>
      </c>
      <c r="N2709" t="s">
        <v>33</v>
      </c>
      <c r="O2709" t="s">
        <v>4653</v>
      </c>
      <c r="P2709" t="s">
        <v>261</v>
      </c>
      <c r="Q2709" t="s">
        <v>13801</v>
      </c>
      <c r="R2709" t="str">
        <f t="shared" si="214"/>
        <v>Action &amp; Adventure</v>
      </c>
    </row>
    <row r="2710" spans="1:18" x14ac:dyDescent="0.2">
      <c r="A2710" t="s">
        <v>13802</v>
      </c>
      <c r="B2710" t="s">
        <v>1</v>
      </c>
      <c r="C2710" t="str">
        <f t="shared" si="210"/>
        <v>Metro</v>
      </c>
      <c r="D2710" t="s">
        <v>13803</v>
      </c>
      <c r="E2710" t="s">
        <v>13804</v>
      </c>
      <c r="F2710" t="str">
        <f t="shared" si="212"/>
        <v>Yogi Babu</v>
      </c>
      <c r="G2710" t="s">
        <v>13805</v>
      </c>
      <c r="H2710" t="s">
        <v>14</v>
      </c>
      <c r="I2710" t="str">
        <f t="shared" si="213"/>
        <v>India</v>
      </c>
      <c r="J2710" t="str">
        <f>TRIM(Table1[[#This Row],[Oldest Country]])</f>
        <v>India</v>
      </c>
      <c r="K2710" s="17">
        <v>43191</v>
      </c>
      <c r="L2710" s="17" t="str">
        <f t="shared" si="211"/>
        <v>Sun</v>
      </c>
      <c r="M2710" s="17">
        <v>2016</v>
      </c>
      <c r="N2710" t="s">
        <v>33</v>
      </c>
      <c r="O2710" t="s">
        <v>133</v>
      </c>
      <c r="P2710" t="s">
        <v>109</v>
      </c>
      <c r="Q2710" t="s">
        <v>13806</v>
      </c>
      <c r="R2710" t="str">
        <f t="shared" si="214"/>
        <v>Dramas</v>
      </c>
    </row>
    <row r="2711" spans="1:18" x14ac:dyDescent="0.2">
      <c r="A2711" t="s">
        <v>13807</v>
      </c>
      <c r="B2711" t="s">
        <v>1</v>
      </c>
      <c r="C2711" t="str">
        <f t="shared" si="210"/>
        <v>Om Shanti Om</v>
      </c>
      <c r="D2711" t="s">
        <v>13808</v>
      </c>
      <c r="E2711" t="s">
        <v>13799</v>
      </c>
      <c r="F2711" t="str">
        <f t="shared" si="212"/>
        <v>Shah Rukh Khan</v>
      </c>
      <c r="G2711" t="s">
        <v>13809</v>
      </c>
      <c r="H2711" t="s">
        <v>14</v>
      </c>
      <c r="I2711" t="str">
        <f t="shared" si="213"/>
        <v>India</v>
      </c>
      <c r="J2711" t="str">
        <f>TRIM(Table1[[#This Row],[Oldest Country]])</f>
        <v>India</v>
      </c>
      <c r="K2711" s="17">
        <v>43191</v>
      </c>
      <c r="L2711" s="17" t="str">
        <f t="shared" si="211"/>
        <v>Sun</v>
      </c>
      <c r="M2711" s="17">
        <v>2007</v>
      </c>
      <c r="N2711" t="s">
        <v>33</v>
      </c>
      <c r="O2711" t="s">
        <v>9054</v>
      </c>
      <c r="P2711" t="s">
        <v>250</v>
      </c>
      <c r="Q2711" t="s">
        <v>13810</v>
      </c>
      <c r="R2711" t="str">
        <f t="shared" si="214"/>
        <v>Comedies</v>
      </c>
    </row>
    <row r="2712" spans="1:18" x14ac:dyDescent="0.2">
      <c r="A2712" t="s">
        <v>13811</v>
      </c>
      <c r="B2712" t="s">
        <v>1</v>
      </c>
      <c r="C2712" t="str">
        <f t="shared" si="210"/>
        <v>Paheli</v>
      </c>
      <c r="D2712" t="s">
        <v>13812</v>
      </c>
      <c r="E2712" t="s">
        <v>13813</v>
      </c>
      <c r="F2712" t="str">
        <f t="shared" si="212"/>
        <v>Shah Rukh Khan</v>
      </c>
      <c r="G2712" t="s">
        <v>13814</v>
      </c>
      <c r="H2712" t="s">
        <v>14</v>
      </c>
      <c r="I2712" t="str">
        <f t="shared" si="213"/>
        <v>India</v>
      </c>
      <c r="J2712" t="str">
        <f>TRIM(Table1[[#This Row],[Oldest Country]])</f>
        <v>India</v>
      </c>
      <c r="K2712" s="17">
        <v>43191</v>
      </c>
      <c r="L2712" s="17" t="str">
        <f t="shared" si="211"/>
        <v>Sun</v>
      </c>
      <c r="M2712" s="17">
        <v>2005</v>
      </c>
      <c r="N2712" t="s">
        <v>53</v>
      </c>
      <c r="O2712" t="s">
        <v>3481</v>
      </c>
      <c r="P2712" t="s">
        <v>278</v>
      </c>
      <c r="Q2712" t="s">
        <v>13815</v>
      </c>
      <c r="R2712" t="str">
        <f t="shared" si="214"/>
        <v>Dramas</v>
      </c>
    </row>
    <row r="2713" spans="1:18" x14ac:dyDescent="0.2">
      <c r="A2713" t="s">
        <v>13816</v>
      </c>
      <c r="B2713" t="s">
        <v>1</v>
      </c>
      <c r="C2713" t="str">
        <f t="shared" si="210"/>
        <v>Phir Bhi Dil Hai Hindustani</v>
      </c>
      <c r="D2713" t="s">
        <v>13817</v>
      </c>
      <c r="E2713" t="s">
        <v>12700</v>
      </c>
      <c r="F2713" t="str">
        <f t="shared" si="212"/>
        <v>Shah Rukh Khan</v>
      </c>
      <c r="G2713" t="s">
        <v>13818</v>
      </c>
      <c r="H2713" t="s">
        <v>14</v>
      </c>
      <c r="I2713" t="str">
        <f t="shared" si="213"/>
        <v>India</v>
      </c>
      <c r="J2713" t="str">
        <f>TRIM(Table1[[#This Row],[Oldest Country]])</f>
        <v>India</v>
      </c>
      <c r="K2713" s="17">
        <v>43191</v>
      </c>
      <c r="L2713" s="17" t="str">
        <f t="shared" si="211"/>
        <v>Sun</v>
      </c>
      <c r="M2713" s="17">
        <v>2000</v>
      </c>
      <c r="N2713" t="s">
        <v>33</v>
      </c>
      <c r="O2713" t="s">
        <v>1804</v>
      </c>
      <c r="P2713" t="s">
        <v>250</v>
      </c>
      <c r="Q2713" t="s">
        <v>13819</v>
      </c>
      <c r="R2713" t="str">
        <f t="shared" si="214"/>
        <v>Comedies</v>
      </c>
    </row>
    <row r="2714" spans="1:18" x14ac:dyDescent="0.2">
      <c r="A2714" t="s">
        <v>13820</v>
      </c>
      <c r="B2714" t="s">
        <v>1</v>
      </c>
      <c r="C2714" t="str">
        <f t="shared" si="210"/>
        <v>Revolt</v>
      </c>
      <c r="D2714" t="s">
        <v>13821</v>
      </c>
      <c r="E2714" t="s">
        <v>13822</v>
      </c>
      <c r="F2714" t="str">
        <f t="shared" si="212"/>
        <v>Lee Pace</v>
      </c>
      <c r="G2714" t="s">
        <v>13823</v>
      </c>
      <c r="H2714" t="s">
        <v>32</v>
      </c>
      <c r="I2714" t="str">
        <f t="shared" si="213"/>
        <v>United Kingdom</v>
      </c>
      <c r="J2714" t="str">
        <f>TRIM(Table1[[#This Row],[Oldest Country]])</f>
        <v>United Kingdom</v>
      </c>
      <c r="K2714" s="17">
        <v>43190</v>
      </c>
      <c r="L2714" s="17" t="str">
        <f t="shared" si="211"/>
        <v>Sat</v>
      </c>
      <c r="M2714" s="17">
        <v>2017</v>
      </c>
      <c r="N2714" t="s">
        <v>154</v>
      </c>
      <c r="O2714" t="s">
        <v>265</v>
      </c>
      <c r="P2714" t="s">
        <v>385</v>
      </c>
      <c r="Q2714" t="s">
        <v>13824</v>
      </c>
      <c r="R2714" t="str">
        <f t="shared" si="214"/>
        <v>Action &amp; Adventure</v>
      </c>
    </row>
    <row r="2715" spans="1:18" x14ac:dyDescent="0.2">
      <c r="A2715" t="s">
        <v>13825</v>
      </c>
      <c r="B2715" t="s">
        <v>1</v>
      </c>
      <c r="C2715" t="str">
        <f t="shared" si="210"/>
        <v>First Match</v>
      </c>
      <c r="D2715" t="s">
        <v>13826</v>
      </c>
      <c r="E2715" t="s">
        <v>13827</v>
      </c>
      <c r="F2715" t="str">
        <f t="shared" si="212"/>
        <v>Elvire Emanuelle</v>
      </c>
      <c r="G2715" t="s">
        <v>13828</v>
      </c>
      <c r="H2715" t="s">
        <v>2</v>
      </c>
      <c r="I2715" t="str">
        <f t="shared" si="213"/>
        <v>United States</v>
      </c>
      <c r="J2715" t="str">
        <f>TRIM(Table1[[#This Row],[Oldest Country]])</f>
        <v>United States</v>
      </c>
      <c r="K2715" s="17">
        <v>43189</v>
      </c>
      <c r="L2715" s="17" t="str">
        <f t="shared" si="211"/>
        <v>Fri</v>
      </c>
      <c r="M2715" s="17">
        <v>2018</v>
      </c>
      <c r="N2715" t="s">
        <v>8</v>
      </c>
      <c r="O2715" t="s">
        <v>85</v>
      </c>
      <c r="P2715" t="s">
        <v>4365</v>
      </c>
      <c r="Q2715" t="s">
        <v>13829</v>
      </c>
      <c r="R2715" t="str">
        <f t="shared" si="214"/>
        <v>Dramas</v>
      </c>
    </row>
    <row r="2716" spans="1:18" x14ac:dyDescent="0.2">
      <c r="A2716" t="s">
        <v>13830</v>
      </c>
      <c r="B2716" t="s">
        <v>1</v>
      </c>
      <c r="C2716" t="str">
        <f t="shared" si="210"/>
        <v>Happy Anniversary</v>
      </c>
      <c r="D2716" t="s">
        <v>13831</v>
      </c>
      <c r="E2716" t="s">
        <v>13832</v>
      </c>
      <c r="F2716" t="str">
        <f t="shared" si="212"/>
        <v>No√´l Wells</v>
      </c>
      <c r="G2716" t="s">
        <v>13833</v>
      </c>
      <c r="H2716" t="s">
        <v>2</v>
      </c>
      <c r="I2716" t="str">
        <f t="shared" si="213"/>
        <v>United States</v>
      </c>
      <c r="J2716" t="str">
        <f>TRIM(Table1[[#This Row],[Oldest Country]])</f>
        <v>United States</v>
      </c>
      <c r="K2716" s="17">
        <v>43189</v>
      </c>
      <c r="L2716" s="17" t="str">
        <f t="shared" si="211"/>
        <v>Fri</v>
      </c>
      <c r="M2716" s="17">
        <v>2018</v>
      </c>
      <c r="N2716" t="s">
        <v>8</v>
      </c>
      <c r="O2716" t="s">
        <v>811</v>
      </c>
      <c r="P2716" t="s">
        <v>318</v>
      </c>
      <c r="Q2716" t="s">
        <v>13834</v>
      </c>
      <c r="R2716" t="str">
        <f t="shared" si="214"/>
        <v>Comedies</v>
      </c>
    </row>
    <row r="2717" spans="1:18" x14ac:dyDescent="0.2">
      <c r="A2717" t="s">
        <v>13835</v>
      </c>
      <c r="B2717" t="s">
        <v>1</v>
      </c>
      <c r="C2717" t="str">
        <f t="shared" si="210"/>
        <v>Sof√≠a Ni√±o de Rivera</v>
      </c>
      <c r="D2717" t="s">
        <v>13836</v>
      </c>
      <c r="E2717" t="s">
        <v>13216</v>
      </c>
      <c r="F2717" t="str">
        <f t="shared" si="212"/>
        <v>Sof√≠a Ni√±o de Rivera</v>
      </c>
      <c r="G2717" t="s">
        <v>13837</v>
      </c>
      <c r="H2717" t="s">
        <v>59</v>
      </c>
      <c r="I2717" t="str">
        <f t="shared" si="213"/>
        <v>Mexico</v>
      </c>
      <c r="J2717" t="str">
        <f>TRIM(Table1[[#This Row],[Oldest Country]])</f>
        <v>Mexico</v>
      </c>
      <c r="K2717" s="17">
        <v>43189</v>
      </c>
      <c r="L2717" s="17" t="str">
        <f t="shared" si="211"/>
        <v>Fri</v>
      </c>
      <c r="M2717" s="17">
        <v>2018</v>
      </c>
      <c r="N2717" t="s">
        <v>8</v>
      </c>
      <c r="O2717" t="s">
        <v>1229</v>
      </c>
      <c r="P2717" t="s">
        <v>851</v>
      </c>
      <c r="Q2717" t="s">
        <v>13838</v>
      </c>
      <c r="R2717" t="str">
        <f t="shared" si="214"/>
        <v>Stand-Up Comedy</v>
      </c>
    </row>
    <row r="2718" spans="1:18" x14ac:dyDescent="0.2">
      <c r="A2718" t="s">
        <v>13839</v>
      </c>
      <c r="B2718" t="s">
        <v>1</v>
      </c>
      <c r="C2718" t="str">
        <f t="shared" si="210"/>
        <v>The Titan</v>
      </c>
      <c r="D2718" t="s">
        <v>13840</v>
      </c>
      <c r="E2718" t="s">
        <v>13841</v>
      </c>
      <c r="F2718" t="str">
        <f t="shared" si="212"/>
        <v>Sam Worthington</v>
      </c>
      <c r="G2718" t="s">
        <v>13842</v>
      </c>
      <c r="H2718" t="s">
        <v>13843</v>
      </c>
      <c r="I2718" t="str">
        <f t="shared" si="213"/>
        <v>United Kingdom</v>
      </c>
      <c r="J2718" t="str">
        <f>TRIM(Table1[[#This Row],[Oldest Country]])</f>
        <v>United Kingdom</v>
      </c>
      <c r="K2718" s="17">
        <v>43189</v>
      </c>
      <c r="L2718" s="17" t="str">
        <f t="shared" si="211"/>
        <v>Fri</v>
      </c>
      <c r="M2718" s="17">
        <v>2018</v>
      </c>
      <c r="N2718" t="s">
        <v>8</v>
      </c>
      <c r="O2718" t="s">
        <v>92</v>
      </c>
      <c r="P2718" t="s">
        <v>9927</v>
      </c>
      <c r="Q2718" t="s">
        <v>13844</v>
      </c>
      <c r="R2718" t="str">
        <f t="shared" si="214"/>
        <v>Dramas</v>
      </c>
    </row>
    <row r="2719" spans="1:18" x14ac:dyDescent="0.2">
      <c r="A2719" t="s">
        <v>13845</v>
      </c>
      <c r="B2719" t="s">
        <v>1</v>
      </c>
      <c r="C2719" t="str">
        <f t="shared" si="210"/>
        <v>Trailer Park Boys</v>
      </c>
      <c r="D2719" t="s">
        <v>13846</v>
      </c>
      <c r="E2719" t="s">
        <v>12999</v>
      </c>
      <c r="F2719" t="str">
        <f t="shared" si="212"/>
        <v>Robb Wells</v>
      </c>
      <c r="G2719" t="s">
        <v>13847</v>
      </c>
      <c r="H2719" t="s">
        <v>508</v>
      </c>
      <c r="I2719" t="str">
        <f t="shared" si="213"/>
        <v>Canada</v>
      </c>
      <c r="J2719" t="str">
        <f>TRIM(Table1[[#This Row],[Oldest Country]])</f>
        <v>Canada</v>
      </c>
      <c r="K2719" s="17">
        <v>43189</v>
      </c>
      <c r="L2719" s="17" t="str">
        <f t="shared" si="211"/>
        <v>Fri</v>
      </c>
      <c r="M2719" s="17">
        <v>2009</v>
      </c>
      <c r="N2719" t="s">
        <v>154</v>
      </c>
      <c r="O2719" t="s">
        <v>196</v>
      </c>
      <c r="P2719" t="s">
        <v>452</v>
      </c>
      <c r="Q2719" t="s">
        <v>13848</v>
      </c>
      <c r="R2719" t="str">
        <f t="shared" si="214"/>
        <v>Comedies</v>
      </c>
    </row>
    <row r="2720" spans="1:18" x14ac:dyDescent="0.2">
      <c r="A2720" t="s">
        <v>13849</v>
      </c>
      <c r="B2720" t="s">
        <v>1</v>
      </c>
      <c r="C2720" t="str">
        <f t="shared" si="210"/>
        <v>Trailer Park Boys</v>
      </c>
      <c r="D2720" t="s">
        <v>13850</v>
      </c>
      <c r="E2720" t="s">
        <v>12999</v>
      </c>
      <c r="F2720" t="str">
        <f t="shared" si="212"/>
        <v>Robb Wells</v>
      </c>
      <c r="G2720" t="s">
        <v>13851</v>
      </c>
      <c r="H2720" t="s">
        <v>508</v>
      </c>
      <c r="I2720" t="str">
        <f t="shared" si="213"/>
        <v>Canada</v>
      </c>
      <c r="J2720" t="str">
        <f>TRIM(Table1[[#This Row],[Oldest Country]])</f>
        <v>Canada</v>
      </c>
      <c r="K2720" s="17">
        <v>43189</v>
      </c>
      <c r="L2720" s="17" t="str">
        <f t="shared" si="211"/>
        <v>Fri</v>
      </c>
      <c r="M2720" s="17">
        <v>2006</v>
      </c>
      <c r="N2720" t="s">
        <v>154</v>
      </c>
      <c r="O2720" t="s">
        <v>211</v>
      </c>
      <c r="P2720" t="s">
        <v>452</v>
      </c>
      <c r="Q2720" t="s">
        <v>13852</v>
      </c>
      <c r="R2720" t="str">
        <f t="shared" si="214"/>
        <v>Comedies</v>
      </c>
    </row>
    <row r="2721" spans="1:18" x14ac:dyDescent="0.2">
      <c r="A2721" t="s">
        <v>13853</v>
      </c>
      <c r="B2721" t="s">
        <v>6</v>
      </c>
      <c r="C2721" t="str">
        <f t="shared" si="210"/>
        <v>James Acaster</v>
      </c>
      <c r="D2721" t="s">
        <v>13854</v>
      </c>
      <c r="E2721" t="s">
        <v>13855</v>
      </c>
      <c r="F2721" t="str">
        <f t="shared" si="212"/>
        <v>James Acaster</v>
      </c>
      <c r="G2721" t="s">
        <v>13856</v>
      </c>
      <c r="H2721" t="s">
        <v>32</v>
      </c>
      <c r="I2721" t="str">
        <f t="shared" si="213"/>
        <v>United Kingdom</v>
      </c>
      <c r="J2721" t="str">
        <f>TRIM(Table1[[#This Row],[Oldest Country]])</f>
        <v>United Kingdom</v>
      </c>
      <c r="K2721" s="17">
        <v>43186</v>
      </c>
      <c r="L2721" s="17" t="str">
        <f t="shared" si="211"/>
        <v>Tue</v>
      </c>
      <c r="M2721" s="17">
        <v>2018</v>
      </c>
      <c r="N2721" t="s">
        <v>33</v>
      </c>
      <c r="O2721" t="s">
        <v>12</v>
      </c>
      <c r="P2721" t="s">
        <v>13857</v>
      </c>
      <c r="Q2721" t="s">
        <v>13858</v>
      </c>
      <c r="R2721" t="str">
        <f t="shared" si="214"/>
        <v>British TV Shows</v>
      </c>
    </row>
    <row r="2722" spans="1:18" x14ac:dyDescent="0.2">
      <c r="A2722" t="s">
        <v>13859</v>
      </c>
      <c r="B2722" t="s">
        <v>1</v>
      </c>
      <c r="C2722" t="str">
        <f t="shared" si="210"/>
        <v>Birdshot</v>
      </c>
      <c r="D2722" t="s">
        <v>13860</v>
      </c>
      <c r="E2722" t="s">
        <v>9231</v>
      </c>
      <c r="F2722" t="str">
        <f t="shared" si="212"/>
        <v>Mary Joy Apostol</v>
      </c>
      <c r="G2722" t="s">
        <v>13861</v>
      </c>
      <c r="H2722" t="s">
        <v>13862</v>
      </c>
      <c r="I2722" t="str">
        <f t="shared" si="213"/>
        <v>Philippines</v>
      </c>
      <c r="J2722" t="str">
        <f>TRIM(Table1[[#This Row],[Oldest Country]])</f>
        <v>Philippines</v>
      </c>
      <c r="K2722" s="17">
        <v>43185</v>
      </c>
      <c r="L2722" s="17" t="str">
        <f t="shared" si="211"/>
        <v>Mon</v>
      </c>
      <c r="M2722" s="17">
        <v>2016</v>
      </c>
      <c r="N2722" t="s">
        <v>8</v>
      </c>
      <c r="O2722" t="s">
        <v>155</v>
      </c>
      <c r="P2722" t="s">
        <v>109</v>
      </c>
      <c r="Q2722" t="s">
        <v>13863</v>
      </c>
      <c r="R2722" t="str">
        <f t="shared" si="214"/>
        <v>Dramas</v>
      </c>
    </row>
    <row r="2723" spans="1:18" x14ac:dyDescent="0.2">
      <c r="A2723" t="s">
        <v>13864</v>
      </c>
      <c r="B2723" t="s">
        <v>1</v>
      </c>
      <c r="C2723" t="str">
        <f t="shared" si="210"/>
        <v>Game Over, Man!</v>
      </c>
      <c r="D2723" t="s">
        <v>13865</v>
      </c>
      <c r="E2723" t="s">
        <v>10504</v>
      </c>
      <c r="F2723" t="str">
        <f t="shared" si="212"/>
        <v>Adam DeVine</v>
      </c>
      <c r="G2723" t="s">
        <v>13866</v>
      </c>
      <c r="H2723" t="s">
        <v>2</v>
      </c>
      <c r="I2723" t="str">
        <f t="shared" si="213"/>
        <v>United States</v>
      </c>
      <c r="J2723" t="str">
        <f>TRIM(Table1[[#This Row],[Oldest Country]])</f>
        <v>United States</v>
      </c>
      <c r="K2723" s="17">
        <v>43182</v>
      </c>
      <c r="L2723" s="17" t="str">
        <f t="shared" si="211"/>
        <v>Fri</v>
      </c>
      <c r="M2723" s="17">
        <v>2018</v>
      </c>
      <c r="N2723" t="s">
        <v>8</v>
      </c>
      <c r="O2723" t="s">
        <v>196</v>
      </c>
      <c r="P2723" t="s">
        <v>412</v>
      </c>
      <c r="Q2723" t="s">
        <v>13867</v>
      </c>
      <c r="R2723" t="str">
        <f t="shared" si="214"/>
        <v>Action &amp; Adventure</v>
      </c>
    </row>
    <row r="2724" spans="1:18" x14ac:dyDescent="0.2">
      <c r="A2724" t="s">
        <v>13868</v>
      </c>
      <c r="B2724" t="s">
        <v>1</v>
      </c>
      <c r="C2724" t="str">
        <f t="shared" si="210"/>
        <v>Layla M.</v>
      </c>
      <c r="D2724" t="s">
        <v>13869</v>
      </c>
      <c r="E2724" t="s">
        <v>13870</v>
      </c>
      <c r="F2724" t="str">
        <f t="shared" si="212"/>
        <v>Nora El Koussour</v>
      </c>
      <c r="G2724" t="s">
        <v>13871</v>
      </c>
      <c r="H2724" t="s">
        <v>13872</v>
      </c>
      <c r="I2724" t="str">
        <f t="shared" si="213"/>
        <v>Netherlands</v>
      </c>
      <c r="J2724" t="str">
        <f>TRIM(Table1[[#This Row],[Oldest Country]])</f>
        <v>Netherlands</v>
      </c>
      <c r="K2724" s="17">
        <v>43182</v>
      </c>
      <c r="L2724" s="17" t="str">
        <f t="shared" si="211"/>
        <v>Fri</v>
      </c>
      <c r="M2724" s="17">
        <v>2016</v>
      </c>
      <c r="N2724" t="s">
        <v>8</v>
      </c>
      <c r="O2724" t="s">
        <v>173</v>
      </c>
      <c r="P2724" t="s">
        <v>50</v>
      </c>
      <c r="Q2724" t="s">
        <v>13873</v>
      </c>
      <c r="R2724" t="str">
        <f t="shared" si="214"/>
        <v>Dramas</v>
      </c>
    </row>
    <row r="2725" spans="1:18" x14ac:dyDescent="0.2">
      <c r="A2725" t="s">
        <v>13874</v>
      </c>
      <c r="B2725" t="s">
        <v>1</v>
      </c>
      <c r="C2725" t="str">
        <f t="shared" si="210"/>
        <v>Paradox</v>
      </c>
      <c r="D2725" t="s">
        <v>13875</v>
      </c>
      <c r="E2725" t="s">
        <v>13876</v>
      </c>
      <c r="F2725" t="str">
        <f t="shared" si="212"/>
        <v>Neil Young</v>
      </c>
      <c r="G2725" t="s">
        <v>13877</v>
      </c>
      <c r="H2725" t="s">
        <v>2</v>
      </c>
      <c r="I2725" t="str">
        <f t="shared" si="213"/>
        <v>United States</v>
      </c>
      <c r="J2725" t="str">
        <f>TRIM(Table1[[#This Row],[Oldest Country]])</f>
        <v>United States</v>
      </c>
      <c r="K2725" s="17">
        <v>43182</v>
      </c>
      <c r="L2725" s="17" t="str">
        <f t="shared" si="211"/>
        <v>Fri</v>
      </c>
      <c r="M2725" s="17">
        <v>2018</v>
      </c>
      <c r="N2725" t="s">
        <v>8</v>
      </c>
      <c r="O2725" t="s">
        <v>1230</v>
      </c>
      <c r="P2725" t="s">
        <v>7999</v>
      </c>
      <c r="Q2725" t="s">
        <v>13878</v>
      </c>
      <c r="R2725" t="str">
        <f t="shared" si="214"/>
        <v>Dramas</v>
      </c>
    </row>
    <row r="2726" spans="1:18" x14ac:dyDescent="0.2">
      <c r="A2726" t="s">
        <v>13879</v>
      </c>
      <c r="B2726" t="s">
        <v>1</v>
      </c>
      <c r="C2726" t="str">
        <f t="shared" si="210"/>
        <v>Roxanne Roxanne</v>
      </c>
      <c r="D2726" t="s">
        <v>13880</v>
      </c>
      <c r="E2726" t="s">
        <v>13881</v>
      </c>
      <c r="F2726" t="str">
        <f t="shared" si="212"/>
        <v>Chant√© Adams</v>
      </c>
      <c r="G2726" t="s">
        <v>13882</v>
      </c>
      <c r="H2726" t="s">
        <v>2</v>
      </c>
      <c r="I2726" t="str">
        <f t="shared" si="213"/>
        <v>United States</v>
      </c>
      <c r="J2726" t="str">
        <f>TRIM(Table1[[#This Row],[Oldest Country]])</f>
        <v>United States</v>
      </c>
      <c r="K2726" s="17">
        <v>43182</v>
      </c>
      <c r="L2726" s="17" t="str">
        <f t="shared" si="211"/>
        <v>Fri</v>
      </c>
      <c r="M2726" s="17">
        <v>2018</v>
      </c>
      <c r="N2726" t="s">
        <v>8</v>
      </c>
      <c r="O2726" t="s">
        <v>188</v>
      </c>
      <c r="P2726" t="s">
        <v>3314</v>
      </c>
      <c r="Q2726" t="s">
        <v>13883</v>
      </c>
      <c r="R2726" t="str">
        <f t="shared" si="214"/>
        <v>Dramas</v>
      </c>
    </row>
    <row r="2727" spans="1:18" x14ac:dyDescent="0.2">
      <c r="A2727" t="s">
        <v>13884</v>
      </c>
      <c r="B2727" t="s">
        <v>1</v>
      </c>
      <c r="C2727" t="str">
        <f t="shared" si="210"/>
        <v>Secret Superstar</v>
      </c>
      <c r="D2727" t="s">
        <v>13885</v>
      </c>
      <c r="E2727" t="s">
        <v>13886</v>
      </c>
      <c r="F2727" t="str">
        <f t="shared" si="212"/>
        <v>Zaira Wasim</v>
      </c>
      <c r="G2727" t="s">
        <v>13887</v>
      </c>
      <c r="H2727" t="s">
        <v>14</v>
      </c>
      <c r="I2727" t="str">
        <f t="shared" si="213"/>
        <v>India</v>
      </c>
      <c r="J2727" t="str">
        <f>TRIM(Table1[[#This Row],[Oldest Country]])</f>
        <v>India</v>
      </c>
      <c r="K2727" s="17">
        <v>43182</v>
      </c>
      <c r="L2727" s="17" t="str">
        <f t="shared" si="211"/>
        <v>Fri</v>
      </c>
      <c r="M2727" s="17">
        <v>2017</v>
      </c>
      <c r="N2727" t="s">
        <v>33</v>
      </c>
      <c r="O2727" t="s">
        <v>708</v>
      </c>
      <c r="P2727" t="s">
        <v>727</v>
      </c>
      <c r="Q2727" t="s">
        <v>13888</v>
      </c>
      <c r="R2727" t="str">
        <f t="shared" si="214"/>
        <v>Dramas</v>
      </c>
    </row>
    <row r="2728" spans="1:18" x14ac:dyDescent="0.2">
      <c r="A2728" t="s">
        <v>13889</v>
      </c>
      <c r="B2728" t="s">
        <v>1</v>
      </c>
      <c r="C2728" t="str">
        <f t="shared" si="210"/>
        <v>Benji</v>
      </c>
      <c r="D2728" t="s">
        <v>13890</v>
      </c>
      <c r="E2728" t="s">
        <v>13891</v>
      </c>
      <c r="F2728" t="str">
        <f t="shared" si="212"/>
        <v>Gabriel Bateman</v>
      </c>
      <c r="G2728" t="s">
        <v>13892</v>
      </c>
      <c r="H2728" t="s">
        <v>13893</v>
      </c>
      <c r="I2728" t="str">
        <f t="shared" si="213"/>
        <v>United Arab Emirates</v>
      </c>
      <c r="J2728" t="str">
        <f>TRIM(Table1[[#This Row],[Oldest Country]])</f>
        <v>United Arab Emirates</v>
      </c>
      <c r="K2728" s="17">
        <v>43175</v>
      </c>
      <c r="L2728" s="17" t="str">
        <f t="shared" si="211"/>
        <v>Fri</v>
      </c>
      <c r="M2728" s="17">
        <v>2018</v>
      </c>
      <c r="N2728" t="s">
        <v>53</v>
      </c>
      <c r="O2728" t="s">
        <v>265</v>
      </c>
      <c r="P2728" t="s">
        <v>310</v>
      </c>
      <c r="Q2728" t="s">
        <v>13894</v>
      </c>
      <c r="R2728" t="str">
        <f t="shared" si="214"/>
        <v>Children &amp; Family Movies</v>
      </c>
    </row>
    <row r="2729" spans="1:18" x14ac:dyDescent="0.2">
      <c r="A2729" t="s">
        <v>13896</v>
      </c>
      <c r="B2729" t="s">
        <v>1</v>
      </c>
      <c r="C2729" t="str">
        <f t="shared" si="210"/>
        <v>In This Corner of the World</v>
      </c>
      <c r="D2729" t="s">
        <v>13897</v>
      </c>
      <c r="E2729" t="s">
        <v>13898</v>
      </c>
      <c r="F2729" t="str">
        <f t="shared" si="212"/>
        <v>Non</v>
      </c>
      <c r="G2729" t="s">
        <v>13899</v>
      </c>
      <c r="H2729" t="s">
        <v>172</v>
      </c>
      <c r="I2729" t="str">
        <f t="shared" si="213"/>
        <v>Japan</v>
      </c>
      <c r="J2729" t="str">
        <f>TRIM(Table1[[#This Row],[Oldest Country]])</f>
        <v>Japan</v>
      </c>
      <c r="K2729" s="17">
        <v>43174</v>
      </c>
      <c r="L2729" s="17" t="str">
        <f t="shared" si="211"/>
        <v>Thu</v>
      </c>
      <c r="M2729" s="17">
        <v>2016</v>
      </c>
      <c r="N2729" t="s">
        <v>3</v>
      </c>
      <c r="O2729" t="s">
        <v>635</v>
      </c>
      <c r="P2729" t="s">
        <v>1239</v>
      </c>
      <c r="Q2729" t="s">
        <v>13900</v>
      </c>
      <c r="R2729" t="str">
        <f t="shared" si="214"/>
        <v>Anime Features</v>
      </c>
    </row>
    <row r="2730" spans="1:18" x14ac:dyDescent="0.2">
      <c r="A2730" t="s">
        <v>13901</v>
      </c>
      <c r="B2730" t="s">
        <v>1</v>
      </c>
      <c r="C2730" t="str">
        <f t="shared" si="210"/>
        <v>Jag √§lskar dig</v>
      </c>
      <c r="D2730" t="s">
        <v>13902</v>
      </c>
      <c r="E2730" t="s">
        <v>13903</v>
      </c>
      <c r="F2730" t="str">
        <f t="shared" si="212"/>
        <v>Bj√∂rn Kjellman</v>
      </c>
      <c r="G2730" t="s">
        <v>13904</v>
      </c>
      <c r="H2730" t="s">
        <v>1722</v>
      </c>
      <c r="I2730" t="str">
        <f t="shared" si="213"/>
        <v>Sweden</v>
      </c>
      <c r="J2730" t="str">
        <f>TRIM(Table1[[#This Row],[Oldest Country]])</f>
        <v>Sweden</v>
      </c>
      <c r="K2730" s="17">
        <v>43174</v>
      </c>
      <c r="L2730" s="17" t="str">
        <f t="shared" si="211"/>
        <v>Thu</v>
      </c>
      <c r="M2730" s="17">
        <v>2016</v>
      </c>
      <c r="N2730" t="s">
        <v>8</v>
      </c>
      <c r="O2730" t="s">
        <v>18</v>
      </c>
      <c r="P2730" t="s">
        <v>250</v>
      </c>
      <c r="Q2730" t="s">
        <v>13905</v>
      </c>
      <c r="R2730" t="str">
        <f t="shared" si="214"/>
        <v>Comedies</v>
      </c>
    </row>
    <row r="2731" spans="1:18" x14ac:dyDescent="0.2">
      <c r="A2731" t="s">
        <v>13906</v>
      </c>
      <c r="B2731" t="s">
        <v>1</v>
      </c>
      <c r="C2731" t="str">
        <f t="shared" si="210"/>
        <v>The Art of Loving</v>
      </c>
      <c r="D2731" t="s">
        <v>13907</v>
      </c>
      <c r="E2731" t="s">
        <v>13908</v>
      </c>
      <c r="F2731" t="str">
        <f t="shared" si="212"/>
        <v>Magdalena Boczarska</v>
      </c>
      <c r="G2731" t="s">
        <v>13909</v>
      </c>
      <c r="H2731" t="s">
        <v>1174</v>
      </c>
      <c r="I2731" t="str">
        <f t="shared" si="213"/>
        <v>Poland</v>
      </c>
      <c r="J2731" t="str">
        <f>TRIM(Table1[[#This Row],[Oldest Country]])</f>
        <v>Poland</v>
      </c>
      <c r="K2731" s="17">
        <v>43174</v>
      </c>
      <c r="L2731" s="17" t="str">
        <f t="shared" si="211"/>
        <v>Thu</v>
      </c>
      <c r="M2731" s="17">
        <v>2017</v>
      </c>
      <c r="N2731" t="s">
        <v>8</v>
      </c>
      <c r="O2731" t="s">
        <v>155</v>
      </c>
      <c r="P2731" t="s">
        <v>50</v>
      </c>
      <c r="Q2731" t="s">
        <v>13910</v>
      </c>
      <c r="R2731" t="str">
        <f t="shared" si="214"/>
        <v>Dramas</v>
      </c>
    </row>
    <row r="2732" spans="1:18" x14ac:dyDescent="0.2">
      <c r="A2732" t="s">
        <v>13911</v>
      </c>
      <c r="B2732" t="s">
        <v>1</v>
      </c>
      <c r="C2732" t="str">
        <f t="shared" si="210"/>
        <v>Steel Rain</v>
      </c>
      <c r="D2732" t="s">
        <v>13912</v>
      </c>
      <c r="E2732" t="s">
        <v>13913</v>
      </c>
      <c r="F2732" t="str">
        <f t="shared" si="212"/>
        <v>Woo-sung Jung</v>
      </c>
      <c r="G2732" t="s">
        <v>13914</v>
      </c>
      <c r="H2732" t="s">
        <v>298</v>
      </c>
      <c r="I2732" t="str">
        <f t="shared" si="213"/>
        <v>South Korea</v>
      </c>
      <c r="J2732" t="str">
        <f>TRIM(Table1[[#This Row],[Oldest Country]])</f>
        <v>South Korea</v>
      </c>
      <c r="K2732" s="17">
        <v>43173</v>
      </c>
      <c r="L2732" s="17" t="str">
        <f t="shared" si="211"/>
        <v>Wed</v>
      </c>
      <c r="M2732" s="17">
        <v>2018</v>
      </c>
      <c r="N2732" t="s">
        <v>8</v>
      </c>
      <c r="O2732" t="s">
        <v>804</v>
      </c>
      <c r="P2732" t="s">
        <v>111</v>
      </c>
      <c r="Q2732" t="s">
        <v>13915</v>
      </c>
      <c r="R2732" t="str">
        <f t="shared" si="214"/>
        <v>Action &amp; Adventure</v>
      </c>
    </row>
    <row r="2733" spans="1:18" x14ac:dyDescent="0.2">
      <c r="A2733" t="s">
        <v>13916</v>
      </c>
      <c r="B2733" t="s">
        <v>1</v>
      </c>
      <c r="C2733" t="str">
        <f t="shared" si="210"/>
        <v>Ricky Gervais</v>
      </c>
      <c r="D2733" t="s">
        <v>13917</v>
      </c>
      <c r="E2733" t="s">
        <v>13918</v>
      </c>
      <c r="F2733" t="str">
        <f t="shared" si="212"/>
        <v>Ricky Gervais</v>
      </c>
      <c r="G2733" t="s">
        <v>13919</v>
      </c>
      <c r="H2733" t="s">
        <v>32</v>
      </c>
      <c r="I2733" t="str">
        <f t="shared" si="213"/>
        <v>United Kingdom</v>
      </c>
      <c r="J2733" t="str">
        <f>TRIM(Table1[[#This Row],[Oldest Country]])</f>
        <v>United Kingdom</v>
      </c>
      <c r="K2733" s="17">
        <v>43172</v>
      </c>
      <c r="L2733" s="17" t="str">
        <f t="shared" si="211"/>
        <v>Tue</v>
      </c>
      <c r="M2733" s="17">
        <v>2018</v>
      </c>
      <c r="N2733" t="s">
        <v>8</v>
      </c>
      <c r="O2733" t="s">
        <v>2917</v>
      </c>
      <c r="P2733" t="s">
        <v>851</v>
      </c>
      <c r="Q2733" t="s">
        <v>13920</v>
      </c>
      <c r="R2733" t="str">
        <f t="shared" si="214"/>
        <v>Stand-Up Comedy</v>
      </c>
    </row>
    <row r="2734" spans="1:18" x14ac:dyDescent="0.2">
      <c r="A2734" t="s">
        <v>13921</v>
      </c>
      <c r="B2734" t="s">
        <v>1</v>
      </c>
      <c r="C2734" t="str">
        <f t="shared" si="210"/>
        <v>Stretch Armstrong</v>
      </c>
      <c r="D2734" t="s">
        <v>13922</v>
      </c>
      <c r="E2734" t="s">
        <v>13923</v>
      </c>
      <c r="F2734" t="str">
        <f t="shared" si="212"/>
        <v>Scott Menville</v>
      </c>
      <c r="G2734" t="s">
        <v>13924</v>
      </c>
      <c r="H2734" t="s">
        <v>2</v>
      </c>
      <c r="I2734" t="str">
        <f t="shared" si="213"/>
        <v>United States</v>
      </c>
      <c r="J2734" t="str">
        <f>TRIM(Table1[[#This Row],[Oldest Country]])</f>
        <v>United States</v>
      </c>
      <c r="K2734" s="17">
        <v>43172</v>
      </c>
      <c r="L2734" s="17" t="str">
        <f t="shared" si="211"/>
        <v>Tue</v>
      </c>
      <c r="M2734" s="17">
        <v>2018</v>
      </c>
      <c r="N2734" t="s">
        <v>106</v>
      </c>
      <c r="O2734" t="s">
        <v>41</v>
      </c>
      <c r="P2734" t="s">
        <v>19</v>
      </c>
      <c r="Q2734" t="s">
        <v>13925</v>
      </c>
      <c r="R2734" t="str">
        <f t="shared" si="214"/>
        <v>Children &amp; Family Movies</v>
      </c>
    </row>
    <row r="2735" spans="1:18" x14ac:dyDescent="0.2">
      <c r="A2735" t="s">
        <v>13926</v>
      </c>
      <c r="B2735" t="s">
        <v>6</v>
      </c>
      <c r="C2735" t="str">
        <f t="shared" si="210"/>
        <v>A.I.C.O.</v>
      </c>
      <c r="D2735" t="s">
        <v>13927</v>
      </c>
      <c r="E2735" t="s">
        <v>13928</v>
      </c>
      <c r="F2735" t="str">
        <f t="shared" si="212"/>
        <v>Haruka Shiraishi</v>
      </c>
      <c r="G2735" t="s">
        <v>13929</v>
      </c>
      <c r="H2735" t="s">
        <v>172</v>
      </c>
      <c r="I2735" t="str">
        <f t="shared" si="213"/>
        <v>Japan</v>
      </c>
      <c r="J2735" t="str">
        <f>TRIM(Table1[[#This Row],[Oldest Country]])</f>
        <v>Japan</v>
      </c>
      <c r="K2735" s="17">
        <v>43168</v>
      </c>
      <c r="L2735" s="17" t="str">
        <f t="shared" si="211"/>
        <v>Fri</v>
      </c>
      <c r="M2735" s="17">
        <v>2018</v>
      </c>
      <c r="N2735" t="s">
        <v>33</v>
      </c>
      <c r="O2735" t="s">
        <v>12</v>
      </c>
      <c r="P2735" t="s">
        <v>247</v>
      </c>
      <c r="Q2735" t="s">
        <v>13930</v>
      </c>
      <c r="R2735" t="str">
        <f t="shared" si="214"/>
        <v>Anime Series</v>
      </c>
    </row>
    <row r="2736" spans="1:18" x14ac:dyDescent="0.2">
      <c r="A2736" t="s">
        <v>13931</v>
      </c>
      <c r="B2736" t="s">
        <v>1</v>
      </c>
      <c r="C2736" t="str">
        <f t="shared" si="210"/>
        <v>The Outsider</v>
      </c>
      <c r="D2736" t="s">
        <v>13932</v>
      </c>
      <c r="E2736" t="s">
        <v>13933</v>
      </c>
      <c r="F2736" t="str">
        <f t="shared" si="212"/>
        <v>Jared Leto</v>
      </c>
      <c r="G2736" t="s">
        <v>13934</v>
      </c>
      <c r="H2736" t="s">
        <v>2</v>
      </c>
      <c r="I2736" t="str">
        <f t="shared" si="213"/>
        <v>United States</v>
      </c>
      <c r="J2736" t="str">
        <f>TRIM(Table1[[#This Row],[Oldest Country]])</f>
        <v>United States</v>
      </c>
      <c r="K2736" s="17">
        <v>43168</v>
      </c>
      <c r="L2736" s="17" t="str">
        <f t="shared" si="211"/>
        <v>Fri</v>
      </c>
      <c r="M2736" s="17">
        <v>2018</v>
      </c>
      <c r="N2736" t="s">
        <v>8</v>
      </c>
      <c r="O2736" t="s">
        <v>384</v>
      </c>
      <c r="P2736" t="s">
        <v>164</v>
      </c>
      <c r="Q2736" t="s">
        <v>13935</v>
      </c>
      <c r="R2736" t="str">
        <f t="shared" si="214"/>
        <v>Dramas</v>
      </c>
    </row>
    <row r="2737" spans="1:18" x14ac:dyDescent="0.2">
      <c r="A2737" t="s">
        <v>13936</v>
      </c>
      <c r="B2737" t="s">
        <v>1</v>
      </c>
      <c r="C2737" t="str">
        <f t="shared" si="210"/>
        <v>Bullet Head</v>
      </c>
      <c r="D2737" t="s">
        <v>13937</v>
      </c>
      <c r="E2737" t="s">
        <v>13938</v>
      </c>
      <c r="F2737" t="str">
        <f t="shared" si="212"/>
        <v>Adrien Brody</v>
      </c>
      <c r="G2737" t="s">
        <v>13939</v>
      </c>
      <c r="H2737" t="s">
        <v>1002</v>
      </c>
      <c r="I2737" t="str">
        <f t="shared" si="213"/>
        <v>Bulgaria</v>
      </c>
      <c r="J2737" t="str">
        <f>TRIM(Table1[[#This Row],[Oldest Country]])</f>
        <v>Bulgaria</v>
      </c>
      <c r="K2737" s="17">
        <v>43166</v>
      </c>
      <c r="L2737" s="17" t="str">
        <f t="shared" si="211"/>
        <v>Wed</v>
      </c>
      <c r="M2737" s="17">
        <v>2017</v>
      </c>
      <c r="N2737" t="s">
        <v>154</v>
      </c>
      <c r="O2737" t="s">
        <v>60</v>
      </c>
      <c r="P2737" t="s">
        <v>266</v>
      </c>
      <c r="Q2737" t="s">
        <v>13940</v>
      </c>
      <c r="R2737" t="str">
        <f t="shared" si="214"/>
        <v>International Movies</v>
      </c>
    </row>
    <row r="2738" spans="1:18" x14ac:dyDescent="0.2">
      <c r="A2738" t="s">
        <v>13941</v>
      </c>
      <c r="B2738" t="s">
        <v>1</v>
      </c>
      <c r="C2738" t="str">
        <f t="shared" si="210"/>
        <v>Gad Elmaleh</v>
      </c>
      <c r="D2738" t="s">
        <v>13942</v>
      </c>
      <c r="E2738" t="s">
        <v>1873</v>
      </c>
      <c r="F2738" t="str">
        <f t="shared" si="212"/>
        <v>Gad Elmaleh</v>
      </c>
      <c r="G2738" t="s">
        <v>13943</v>
      </c>
      <c r="H2738" t="s">
        <v>2</v>
      </c>
      <c r="I2738" t="str">
        <f t="shared" si="213"/>
        <v>United States</v>
      </c>
      <c r="J2738" t="str">
        <f>TRIM(Table1[[#This Row],[Oldest Country]])</f>
        <v>United States</v>
      </c>
      <c r="K2738" s="17">
        <v>43165</v>
      </c>
      <c r="L2738" s="17" t="str">
        <f t="shared" si="211"/>
        <v>Tue</v>
      </c>
      <c r="M2738" s="17">
        <v>2018</v>
      </c>
      <c r="N2738" t="s">
        <v>33</v>
      </c>
      <c r="O2738" t="s">
        <v>2009</v>
      </c>
      <c r="P2738" t="s">
        <v>851</v>
      </c>
      <c r="Q2738" t="s">
        <v>13944</v>
      </c>
      <c r="R2738" t="str">
        <f t="shared" si="214"/>
        <v>Stand-Up Comedy</v>
      </c>
    </row>
    <row r="2739" spans="1:18" x14ac:dyDescent="0.2">
      <c r="A2739" t="s">
        <v>13946</v>
      </c>
      <c r="B2739" t="s">
        <v>1</v>
      </c>
      <c r="C2739" t="str">
        <f t="shared" si="210"/>
        <v>Malena Pichot</v>
      </c>
      <c r="D2739" t="s">
        <v>13947</v>
      </c>
      <c r="E2739" t="s">
        <v>13216</v>
      </c>
      <c r="F2739" t="str">
        <f t="shared" si="212"/>
        <v>Malena Pichot</v>
      </c>
      <c r="G2739" t="s">
        <v>13948</v>
      </c>
      <c r="H2739" t="s">
        <v>837</v>
      </c>
      <c r="I2739" t="str">
        <f t="shared" si="213"/>
        <v>Argentina</v>
      </c>
      <c r="J2739" t="str">
        <f>TRIM(Table1[[#This Row],[Oldest Country]])</f>
        <v>Argentina</v>
      </c>
      <c r="K2739" s="17">
        <v>43161</v>
      </c>
      <c r="L2739" s="17" t="str">
        <f t="shared" si="211"/>
        <v>Fri</v>
      </c>
      <c r="M2739" s="17">
        <v>2018</v>
      </c>
      <c r="N2739" t="s">
        <v>8</v>
      </c>
      <c r="O2739" t="s">
        <v>3299</v>
      </c>
      <c r="P2739" t="s">
        <v>851</v>
      </c>
      <c r="Q2739" t="s">
        <v>13949</v>
      </c>
      <c r="R2739" t="str">
        <f t="shared" si="214"/>
        <v>Stand-Up Comedy</v>
      </c>
    </row>
    <row r="2740" spans="1:18" x14ac:dyDescent="0.2">
      <c r="A2740" t="s">
        <v>13950</v>
      </c>
      <c r="B2740" t="s">
        <v>1</v>
      </c>
      <c r="C2740" t="str">
        <f t="shared" si="210"/>
        <v>Natalia Valdebenito</v>
      </c>
      <c r="D2740" t="s">
        <v>13951</v>
      </c>
      <c r="E2740" t="s">
        <v>13216</v>
      </c>
      <c r="F2740" t="str">
        <f t="shared" si="212"/>
        <v>Natalia Valdebenito</v>
      </c>
      <c r="G2740" t="s">
        <v>13952</v>
      </c>
      <c r="H2740" t="s">
        <v>6684</v>
      </c>
      <c r="I2740" t="str">
        <f t="shared" si="213"/>
        <v>Chile</v>
      </c>
      <c r="J2740" t="str">
        <f>TRIM(Table1[[#This Row],[Oldest Country]])</f>
        <v>Chile</v>
      </c>
      <c r="K2740" s="17">
        <v>43161</v>
      </c>
      <c r="L2740" s="17" t="str">
        <f t="shared" si="211"/>
        <v>Fri</v>
      </c>
      <c r="M2740" s="17">
        <v>2018</v>
      </c>
      <c r="N2740" t="s">
        <v>8</v>
      </c>
      <c r="O2740" t="s">
        <v>930</v>
      </c>
      <c r="P2740" t="s">
        <v>851</v>
      </c>
      <c r="Q2740" t="s">
        <v>13953</v>
      </c>
      <c r="R2740" t="str">
        <f t="shared" si="214"/>
        <v>Stand-Up Comedy</v>
      </c>
    </row>
    <row r="2741" spans="1:18" x14ac:dyDescent="0.2">
      <c r="A2741" t="s">
        <v>13954</v>
      </c>
      <c r="B2741" t="s">
        <v>1</v>
      </c>
      <c r="C2741" t="str">
        <f t="shared" si="210"/>
        <v>Ravenous</v>
      </c>
      <c r="D2741" t="s">
        <v>13955</v>
      </c>
      <c r="E2741" t="s">
        <v>13956</v>
      </c>
      <c r="F2741" t="str">
        <f t="shared" si="212"/>
        <v>Marc-Andr√© Grondin</v>
      </c>
      <c r="G2741" t="s">
        <v>13957</v>
      </c>
      <c r="H2741" t="s">
        <v>508</v>
      </c>
      <c r="I2741" t="str">
        <f t="shared" si="213"/>
        <v>Canada</v>
      </c>
      <c r="J2741" t="str">
        <f>TRIM(Table1[[#This Row],[Oldest Country]])</f>
        <v>Canada</v>
      </c>
      <c r="K2741" s="17">
        <v>43161</v>
      </c>
      <c r="L2741" s="17" t="str">
        <f t="shared" si="211"/>
        <v>Fri</v>
      </c>
      <c r="M2741" s="17">
        <v>2017</v>
      </c>
      <c r="N2741" t="s">
        <v>8</v>
      </c>
      <c r="O2741" t="s">
        <v>41</v>
      </c>
      <c r="P2741" t="s">
        <v>737</v>
      </c>
      <c r="Q2741" t="s">
        <v>13958</v>
      </c>
      <c r="R2741" t="str">
        <f t="shared" si="214"/>
        <v>Horror Movies</v>
      </c>
    </row>
    <row r="2742" spans="1:18" x14ac:dyDescent="0.2">
      <c r="A2742" t="s">
        <v>13959</v>
      </c>
      <c r="B2742" t="s">
        <v>1</v>
      </c>
      <c r="C2742" t="str">
        <f t="shared" si="210"/>
        <v>Battle Drone</v>
      </c>
      <c r="D2742" t="s">
        <v>13960</v>
      </c>
      <c r="E2742" t="s">
        <v>13961</v>
      </c>
      <c r="F2742" t="str">
        <f t="shared" si="212"/>
        <v>Louis Mandylor</v>
      </c>
      <c r="G2742" t="s">
        <v>13962</v>
      </c>
      <c r="H2742" t="s">
        <v>2</v>
      </c>
      <c r="I2742" t="str">
        <f t="shared" si="213"/>
        <v>United States</v>
      </c>
      <c r="J2742" t="str">
        <f>TRIM(Table1[[#This Row],[Oldest Country]])</f>
        <v>United States</v>
      </c>
      <c r="K2742" s="17">
        <v>43160</v>
      </c>
      <c r="L2742" s="17" t="str">
        <f t="shared" si="211"/>
        <v>Thu</v>
      </c>
      <c r="M2742" s="17">
        <v>2018</v>
      </c>
      <c r="N2742" t="s">
        <v>8</v>
      </c>
      <c r="O2742" t="s">
        <v>60</v>
      </c>
      <c r="P2742" t="s">
        <v>10630</v>
      </c>
      <c r="Q2742" t="s">
        <v>13963</v>
      </c>
      <c r="R2742" t="str">
        <f t="shared" si="214"/>
        <v>Action &amp; Adventure</v>
      </c>
    </row>
    <row r="2743" spans="1:18" x14ac:dyDescent="0.2">
      <c r="A2743" t="s">
        <v>13964</v>
      </c>
      <c r="B2743" t="s">
        <v>1</v>
      </c>
      <c r="C2743" t="str">
        <f t="shared" si="210"/>
        <v>Dil Se</v>
      </c>
      <c r="D2743" t="s">
        <v>13965</v>
      </c>
      <c r="E2743" t="s">
        <v>801</v>
      </c>
      <c r="F2743" t="str">
        <f t="shared" si="212"/>
        <v>Shah Rukh Khan</v>
      </c>
      <c r="G2743" t="s">
        <v>13966</v>
      </c>
      <c r="H2743" t="s">
        <v>14</v>
      </c>
      <c r="I2743" t="str">
        <f t="shared" si="213"/>
        <v>India</v>
      </c>
      <c r="J2743" t="str">
        <f>TRIM(Table1[[#This Row],[Oldest Country]])</f>
        <v>India</v>
      </c>
      <c r="K2743" s="17">
        <v>43160</v>
      </c>
      <c r="L2743" s="17" t="str">
        <f t="shared" si="211"/>
        <v>Thu</v>
      </c>
      <c r="M2743" s="17">
        <v>1998</v>
      </c>
      <c r="N2743" t="s">
        <v>33</v>
      </c>
      <c r="O2743" t="s">
        <v>74</v>
      </c>
      <c r="P2743" t="s">
        <v>278</v>
      </c>
      <c r="Q2743" t="s">
        <v>13967</v>
      </c>
      <c r="R2743" t="str">
        <f t="shared" si="214"/>
        <v>Dramas</v>
      </c>
    </row>
    <row r="2744" spans="1:18" x14ac:dyDescent="0.2">
      <c r="A2744" t="s">
        <v>13968</v>
      </c>
      <c r="B2744" t="s">
        <v>1</v>
      </c>
      <c r="C2744" t="str">
        <f t="shared" si="210"/>
        <v>Guru</v>
      </c>
      <c r="D2744" t="s">
        <v>13969</v>
      </c>
      <c r="E2744" t="s">
        <v>801</v>
      </c>
      <c r="F2744" t="str">
        <f t="shared" si="212"/>
        <v>Abhishek Bachchan</v>
      </c>
      <c r="G2744" t="s">
        <v>13970</v>
      </c>
      <c r="H2744" t="s">
        <v>14</v>
      </c>
      <c r="I2744" t="str">
        <f t="shared" si="213"/>
        <v>India</v>
      </c>
      <c r="J2744" t="str">
        <f>TRIM(Table1[[#This Row],[Oldest Country]])</f>
        <v>India</v>
      </c>
      <c r="K2744" s="17">
        <v>43160</v>
      </c>
      <c r="L2744" s="17" t="str">
        <f t="shared" si="211"/>
        <v>Thu</v>
      </c>
      <c r="M2744" s="17">
        <v>2007</v>
      </c>
      <c r="N2744" t="s">
        <v>53</v>
      </c>
      <c r="O2744" t="s">
        <v>1492</v>
      </c>
      <c r="P2744" t="s">
        <v>50</v>
      </c>
      <c r="Q2744" t="s">
        <v>13971</v>
      </c>
      <c r="R2744" t="str">
        <f t="shared" si="214"/>
        <v>Dramas</v>
      </c>
    </row>
    <row r="2745" spans="1:18" x14ac:dyDescent="0.2">
      <c r="A2745" t="s">
        <v>13972</v>
      </c>
      <c r="B2745" t="s">
        <v>1</v>
      </c>
      <c r="C2745" t="str">
        <f t="shared" si="210"/>
        <v>Judwaa 2</v>
      </c>
      <c r="D2745" t="s">
        <v>13973</v>
      </c>
      <c r="E2745" t="s">
        <v>706</v>
      </c>
      <c r="F2745" t="str">
        <f t="shared" si="212"/>
        <v>Varun Dhawan</v>
      </c>
      <c r="G2745" t="s">
        <v>13974</v>
      </c>
      <c r="H2745" t="s">
        <v>14</v>
      </c>
      <c r="I2745" t="str">
        <f t="shared" si="213"/>
        <v>India</v>
      </c>
      <c r="J2745" t="str">
        <f>TRIM(Table1[[#This Row],[Oldest Country]])</f>
        <v>India</v>
      </c>
      <c r="K2745" s="17">
        <v>43160</v>
      </c>
      <c r="L2745" s="17" t="str">
        <f t="shared" si="211"/>
        <v>Thu</v>
      </c>
      <c r="M2745" s="17">
        <v>2017</v>
      </c>
      <c r="N2745" t="s">
        <v>33</v>
      </c>
      <c r="O2745" t="s">
        <v>249</v>
      </c>
      <c r="P2745" t="s">
        <v>658</v>
      </c>
      <c r="Q2745" t="s">
        <v>13975</v>
      </c>
      <c r="R2745" t="str">
        <f t="shared" si="214"/>
        <v>Action &amp; Adventure</v>
      </c>
    </row>
    <row r="2746" spans="1:18" x14ac:dyDescent="0.2">
      <c r="A2746" t="s">
        <v>13976</v>
      </c>
      <c r="B2746" t="s">
        <v>1</v>
      </c>
      <c r="C2746" t="str">
        <f t="shared" si="210"/>
        <v>Love Beats Rhymes</v>
      </c>
      <c r="D2746" t="s">
        <v>13977</v>
      </c>
      <c r="E2746" t="s">
        <v>3868</v>
      </c>
      <c r="F2746" t="str">
        <f t="shared" si="212"/>
        <v>Azealia Banks</v>
      </c>
      <c r="G2746" t="s">
        <v>13978</v>
      </c>
      <c r="H2746" t="s">
        <v>2</v>
      </c>
      <c r="I2746" t="str">
        <f t="shared" si="213"/>
        <v>United States</v>
      </c>
      <c r="J2746" t="str">
        <f>TRIM(Table1[[#This Row],[Oldest Country]])</f>
        <v>United States</v>
      </c>
      <c r="K2746" s="17">
        <v>43160</v>
      </c>
      <c r="L2746" s="17" t="str">
        <f t="shared" si="211"/>
        <v>Thu</v>
      </c>
      <c r="M2746" s="17">
        <v>2016</v>
      </c>
      <c r="N2746" t="s">
        <v>154</v>
      </c>
      <c r="O2746" t="s">
        <v>100</v>
      </c>
      <c r="P2746" t="s">
        <v>1719</v>
      </c>
      <c r="Q2746" t="s">
        <v>13979</v>
      </c>
      <c r="R2746" t="str">
        <f t="shared" si="214"/>
        <v>Dramas</v>
      </c>
    </row>
    <row r="2747" spans="1:18" x14ac:dyDescent="0.2">
      <c r="A2747" t="s">
        <v>13980</v>
      </c>
      <c r="B2747" t="s">
        <v>1</v>
      </c>
      <c r="C2747" t="str">
        <f t="shared" si="210"/>
        <v>Schubert In Love</v>
      </c>
      <c r="D2747" t="s">
        <v>13981</v>
      </c>
      <c r="E2747" t="s">
        <v>13982</v>
      </c>
      <c r="F2747" t="str">
        <f t="shared" si="212"/>
        <v>Olaf Schubert</v>
      </c>
      <c r="G2747" t="s">
        <v>13983</v>
      </c>
      <c r="H2747" t="s">
        <v>1188</v>
      </c>
      <c r="I2747" t="str">
        <f t="shared" si="213"/>
        <v>Germany</v>
      </c>
      <c r="J2747" t="str">
        <f>TRIM(Table1[[#This Row],[Oldest Country]])</f>
        <v>Germany</v>
      </c>
      <c r="K2747" s="17">
        <v>43160</v>
      </c>
      <c r="L2747" s="17" t="str">
        <f t="shared" si="211"/>
        <v>Thu</v>
      </c>
      <c r="M2747" s="17">
        <v>2016</v>
      </c>
      <c r="N2747" t="s">
        <v>33</v>
      </c>
      <c r="O2747" t="s">
        <v>60</v>
      </c>
      <c r="P2747" t="s">
        <v>66</v>
      </c>
      <c r="Q2747" t="s">
        <v>13984</v>
      </c>
      <c r="R2747" t="str">
        <f t="shared" si="214"/>
        <v>Comedies</v>
      </c>
    </row>
    <row r="2748" spans="1:18" x14ac:dyDescent="0.2">
      <c r="A2748" t="s">
        <v>13985</v>
      </c>
      <c r="B2748" t="s">
        <v>1</v>
      </c>
      <c r="C2748" t="str">
        <f t="shared" si="210"/>
        <v>Shubh Aarambh</v>
      </c>
      <c r="D2748" t="s">
        <v>13986</v>
      </c>
      <c r="E2748" t="s">
        <v>13987</v>
      </c>
      <c r="F2748" t="str">
        <f t="shared" si="212"/>
        <v>Harsh Chhaya</v>
      </c>
      <c r="G2748" t="s">
        <v>13988</v>
      </c>
      <c r="H2748" t="s">
        <v>14</v>
      </c>
      <c r="I2748" t="str">
        <f t="shared" si="213"/>
        <v>India</v>
      </c>
      <c r="J2748" t="str">
        <f>TRIM(Table1[[#This Row],[Oldest Country]])</f>
        <v>India</v>
      </c>
      <c r="K2748" s="17">
        <v>43160</v>
      </c>
      <c r="L2748" s="17" t="str">
        <f t="shared" si="211"/>
        <v>Thu</v>
      </c>
      <c r="M2748" s="17">
        <v>2017</v>
      </c>
      <c r="N2748" t="s">
        <v>53</v>
      </c>
      <c r="O2748" t="s">
        <v>49</v>
      </c>
      <c r="P2748" t="s">
        <v>278</v>
      </c>
      <c r="Q2748" t="s">
        <v>13989</v>
      </c>
      <c r="R2748" t="str">
        <f t="shared" si="214"/>
        <v>Dramas</v>
      </c>
    </row>
    <row r="2749" spans="1:18" x14ac:dyDescent="0.2">
      <c r="A2749" t="s">
        <v>13990</v>
      </c>
      <c r="B2749" t="s">
        <v>1</v>
      </c>
      <c r="C2749" t="str">
        <f t="shared" si="210"/>
        <v>Something Huge</v>
      </c>
      <c r="D2749" t="s">
        <v>13991</v>
      </c>
      <c r="E2749" t="s">
        <v>13992</v>
      </c>
      <c r="F2749" t="str">
        <f t="shared" si="212"/>
        <v>Berto Romero</v>
      </c>
      <c r="G2749" t="s">
        <v>13993</v>
      </c>
      <c r="H2749" t="s">
        <v>312</v>
      </c>
      <c r="I2749" t="str">
        <f t="shared" si="213"/>
        <v>Spain</v>
      </c>
      <c r="J2749" t="str">
        <f>TRIM(Table1[[#This Row],[Oldest Country]])</f>
        <v>Spain</v>
      </c>
      <c r="K2749" s="17">
        <v>43160</v>
      </c>
      <c r="L2749" s="17" t="str">
        <f t="shared" si="211"/>
        <v>Thu</v>
      </c>
      <c r="M2749" s="17">
        <v>2017</v>
      </c>
      <c r="N2749" t="s">
        <v>8</v>
      </c>
      <c r="O2749" t="s">
        <v>265</v>
      </c>
      <c r="P2749" t="s">
        <v>2326</v>
      </c>
      <c r="Q2749" t="s">
        <v>13994</v>
      </c>
      <c r="R2749" t="str">
        <f t="shared" si="214"/>
        <v>Comedies</v>
      </c>
    </row>
    <row r="2750" spans="1:18" x14ac:dyDescent="0.2">
      <c r="A2750" t="s">
        <v>13995</v>
      </c>
      <c r="B2750" t="s">
        <v>1</v>
      </c>
      <c r="C2750" t="str">
        <f t="shared" si="210"/>
        <v>Swades</v>
      </c>
      <c r="D2750" t="s">
        <v>13996</v>
      </c>
      <c r="E2750" t="s">
        <v>2771</v>
      </c>
      <c r="F2750" t="str">
        <f t="shared" si="212"/>
        <v>Shah Rukh Khan</v>
      </c>
      <c r="G2750" t="s">
        <v>13997</v>
      </c>
      <c r="H2750" t="s">
        <v>14</v>
      </c>
      <c r="I2750" t="str">
        <f t="shared" si="213"/>
        <v>India</v>
      </c>
      <c r="J2750" t="str">
        <f>TRIM(Table1[[#This Row],[Oldest Country]])</f>
        <v>India</v>
      </c>
      <c r="K2750" s="17">
        <v>43160</v>
      </c>
      <c r="L2750" s="17" t="str">
        <f t="shared" si="211"/>
        <v>Thu</v>
      </c>
      <c r="M2750" s="17">
        <v>2004</v>
      </c>
      <c r="N2750" t="s">
        <v>53</v>
      </c>
      <c r="O2750" t="s">
        <v>3099</v>
      </c>
      <c r="P2750" t="s">
        <v>50</v>
      </c>
      <c r="Q2750" t="s">
        <v>13998</v>
      </c>
      <c r="R2750" t="str">
        <f t="shared" si="214"/>
        <v>Dramas</v>
      </c>
    </row>
    <row r="2751" spans="1:18" x14ac:dyDescent="0.2">
      <c r="A2751" t="s">
        <v>13999</v>
      </c>
      <c r="B2751" t="s">
        <v>1</v>
      </c>
      <c r="C2751" t="str">
        <f t="shared" si="210"/>
        <v>Swearnet Live</v>
      </c>
      <c r="D2751" t="s">
        <v>14000</v>
      </c>
      <c r="E2751" t="s">
        <v>14001</v>
      </c>
      <c r="F2751" t="str">
        <f t="shared" si="212"/>
        <v>Mike Smith</v>
      </c>
      <c r="G2751" t="s">
        <v>14002</v>
      </c>
      <c r="H2751" t="s">
        <v>508</v>
      </c>
      <c r="I2751" t="str">
        <f t="shared" si="213"/>
        <v>Canada</v>
      </c>
      <c r="J2751" t="str">
        <f>TRIM(Table1[[#This Row],[Oldest Country]])</f>
        <v>Canada</v>
      </c>
      <c r="K2751" s="17">
        <v>43160</v>
      </c>
      <c r="L2751" s="17" t="str">
        <f t="shared" si="211"/>
        <v>Thu</v>
      </c>
      <c r="M2751" s="17">
        <v>2014</v>
      </c>
      <c r="N2751" t="s">
        <v>8</v>
      </c>
      <c r="O2751" t="s">
        <v>2891</v>
      </c>
      <c r="P2751" t="s">
        <v>66</v>
      </c>
      <c r="Q2751" t="s">
        <v>14003</v>
      </c>
      <c r="R2751" t="str">
        <f t="shared" si="214"/>
        <v>Comedies</v>
      </c>
    </row>
    <row r="2752" spans="1:18" x14ac:dyDescent="0.2">
      <c r="A2752" t="s">
        <v>14004</v>
      </c>
      <c r="B2752" t="s">
        <v>1</v>
      </c>
      <c r="C2752" t="str">
        <f t="shared" si="210"/>
        <v>Trailer Park Boys Live at the North Pole</v>
      </c>
      <c r="D2752" t="s">
        <v>14005</v>
      </c>
      <c r="E2752" t="s">
        <v>14001</v>
      </c>
      <c r="F2752" t="str">
        <f t="shared" si="212"/>
        <v>Mike Smith</v>
      </c>
      <c r="G2752" t="s">
        <v>14006</v>
      </c>
      <c r="H2752" t="s">
        <v>508</v>
      </c>
      <c r="I2752" t="str">
        <f t="shared" si="213"/>
        <v>Canada</v>
      </c>
      <c r="J2752" t="str">
        <f>TRIM(Table1[[#This Row],[Oldest Country]])</f>
        <v>Canada</v>
      </c>
      <c r="K2752" s="17">
        <v>43160</v>
      </c>
      <c r="L2752" s="17" t="str">
        <f t="shared" si="211"/>
        <v>Thu</v>
      </c>
      <c r="M2752" s="17">
        <v>2014</v>
      </c>
      <c r="N2752" t="s">
        <v>8</v>
      </c>
      <c r="O2752" t="s">
        <v>572</v>
      </c>
      <c r="P2752" t="s">
        <v>963</v>
      </c>
      <c r="Q2752" t="s">
        <v>14007</v>
      </c>
      <c r="R2752" t="str">
        <f t="shared" si="214"/>
        <v>Movies</v>
      </c>
    </row>
    <row r="2753" spans="1:18" x14ac:dyDescent="0.2">
      <c r="A2753" t="s">
        <v>14008</v>
      </c>
      <c r="B2753" t="s">
        <v>1</v>
      </c>
      <c r="C2753" t="str">
        <f t="shared" si="210"/>
        <v>Trailer Park Boys Live In F**kin' Dublin</v>
      </c>
      <c r="D2753" t="s">
        <v>14009</v>
      </c>
      <c r="E2753" t="s">
        <v>14001</v>
      </c>
      <c r="F2753" t="str">
        <f t="shared" si="212"/>
        <v>Mike Smith</v>
      </c>
      <c r="G2753" t="s">
        <v>14010</v>
      </c>
      <c r="H2753" t="s">
        <v>508</v>
      </c>
      <c r="I2753" t="str">
        <f t="shared" si="213"/>
        <v>Canada</v>
      </c>
      <c r="J2753" t="str">
        <f>TRIM(Table1[[#This Row],[Oldest Country]])</f>
        <v>Canada</v>
      </c>
      <c r="K2753" s="17">
        <v>43160</v>
      </c>
      <c r="L2753" s="17" t="str">
        <f t="shared" si="211"/>
        <v>Thu</v>
      </c>
      <c r="M2753" s="17">
        <v>2014</v>
      </c>
      <c r="N2753" t="s">
        <v>8</v>
      </c>
      <c r="O2753" t="s">
        <v>1176</v>
      </c>
      <c r="P2753" t="s">
        <v>963</v>
      </c>
      <c r="Q2753" t="s">
        <v>14011</v>
      </c>
      <c r="R2753" t="str">
        <f t="shared" si="214"/>
        <v>Movies</v>
      </c>
    </row>
    <row r="2754" spans="1:18" x14ac:dyDescent="0.2">
      <c r="A2754" t="s">
        <v>14012</v>
      </c>
      <c r="B2754" t="s">
        <v>1</v>
      </c>
      <c r="C2754" t="str">
        <f t="shared" ref="C2754:C2817" si="215">IFERROR(LEFT(D2754, FIND(":", D2754)-1), D2754)</f>
        <v>Trailer Park Boys</v>
      </c>
      <c r="D2754" t="s">
        <v>14013</v>
      </c>
      <c r="E2754" t="s">
        <v>12999</v>
      </c>
      <c r="F2754" t="str">
        <f t="shared" si="212"/>
        <v>John Paul Tremblay</v>
      </c>
      <c r="G2754" t="s">
        <v>14014</v>
      </c>
      <c r="H2754" t="s">
        <v>508</v>
      </c>
      <c r="I2754" t="str">
        <f t="shared" si="213"/>
        <v>Canada</v>
      </c>
      <c r="J2754" t="str">
        <f>TRIM(Table1[[#This Row],[Oldest Country]])</f>
        <v>Canada</v>
      </c>
      <c r="K2754" s="17">
        <v>43160</v>
      </c>
      <c r="L2754" s="17" t="str">
        <f t="shared" ref="L2754:L2817" si="216">TEXT(K:K, "DDD")</f>
        <v>Thu</v>
      </c>
      <c r="M2754" s="17">
        <v>2008</v>
      </c>
      <c r="N2754" t="s">
        <v>8</v>
      </c>
      <c r="O2754" t="s">
        <v>2284</v>
      </c>
      <c r="P2754" t="s">
        <v>452</v>
      </c>
      <c r="Q2754" t="s">
        <v>14015</v>
      </c>
      <c r="R2754" t="str">
        <f t="shared" si="214"/>
        <v>Comedies</v>
      </c>
    </row>
    <row r="2755" spans="1:18" x14ac:dyDescent="0.2">
      <c r="A2755" t="s">
        <v>14016</v>
      </c>
      <c r="B2755" t="s">
        <v>1</v>
      </c>
      <c r="C2755" t="str">
        <f t="shared" si="215"/>
        <v>Trailer Park Boys</v>
      </c>
      <c r="D2755" t="s">
        <v>14017</v>
      </c>
      <c r="E2755" t="s">
        <v>12999</v>
      </c>
      <c r="F2755" t="str">
        <f t="shared" ref="F2755:F2818" si="217">IFERROR(LEFT(G2755, FIND(",",G2755)-1),G2755)</f>
        <v>John Paul Tremblay</v>
      </c>
      <c r="G2755" t="s">
        <v>14018</v>
      </c>
      <c r="H2755" t="s">
        <v>508</v>
      </c>
      <c r="I2755" t="str">
        <f t="shared" ref="I2755:I2818" si="218">IFERROR(LEFT(H2755, FIND(",", H2755) -1), H2755)</f>
        <v>Canada</v>
      </c>
      <c r="J2755" t="str">
        <f>TRIM(Table1[[#This Row],[Oldest Country]])</f>
        <v>Canada</v>
      </c>
      <c r="K2755" s="17">
        <v>43160</v>
      </c>
      <c r="L2755" s="17" t="str">
        <f t="shared" si="216"/>
        <v>Thu</v>
      </c>
      <c r="M2755" s="17">
        <v>2004</v>
      </c>
      <c r="N2755" t="s">
        <v>8</v>
      </c>
      <c r="O2755" t="s">
        <v>1336</v>
      </c>
      <c r="P2755" t="s">
        <v>963</v>
      </c>
      <c r="Q2755" t="s">
        <v>14019</v>
      </c>
      <c r="R2755" t="str">
        <f t="shared" ref="R2755:R2818" si="219">IFERROR(LEFT(P2755, FIND(",", P2755)-1), P2755)</f>
        <v>Movies</v>
      </c>
    </row>
    <row r="2756" spans="1:18" x14ac:dyDescent="0.2">
      <c r="A2756" t="s">
        <v>14020</v>
      </c>
      <c r="B2756" t="s">
        <v>1</v>
      </c>
      <c r="C2756" t="str">
        <f t="shared" si="215"/>
        <v>Tu Hai Mera Sunday</v>
      </c>
      <c r="D2756" t="s">
        <v>14021</v>
      </c>
      <c r="E2756" t="s">
        <v>14022</v>
      </c>
      <c r="F2756" t="str">
        <f t="shared" si="217"/>
        <v>Barun Sobti</v>
      </c>
      <c r="G2756" t="s">
        <v>14023</v>
      </c>
      <c r="H2756" t="s">
        <v>14</v>
      </c>
      <c r="I2756" t="str">
        <f t="shared" si="218"/>
        <v>India</v>
      </c>
      <c r="J2756" t="str">
        <f>TRIM(Table1[[#This Row],[Oldest Country]])</f>
        <v>India</v>
      </c>
      <c r="K2756" s="17">
        <v>43160</v>
      </c>
      <c r="L2756" s="17" t="str">
        <f t="shared" si="216"/>
        <v>Thu</v>
      </c>
      <c r="M2756" s="17">
        <v>2016</v>
      </c>
      <c r="N2756" t="s">
        <v>33</v>
      </c>
      <c r="O2756" t="s">
        <v>25</v>
      </c>
      <c r="P2756" t="s">
        <v>2326</v>
      </c>
      <c r="Q2756" t="s">
        <v>14024</v>
      </c>
      <c r="R2756" t="str">
        <f t="shared" si="219"/>
        <v>Comedies</v>
      </c>
    </row>
    <row r="2757" spans="1:18" x14ac:dyDescent="0.2">
      <c r="A2757" t="s">
        <v>14025</v>
      </c>
      <c r="B2757" t="s">
        <v>1</v>
      </c>
      <c r="C2757" t="str">
        <f t="shared" si="215"/>
        <v>Yuva</v>
      </c>
      <c r="D2757" t="s">
        <v>14026</v>
      </c>
      <c r="E2757" t="s">
        <v>801</v>
      </c>
      <c r="F2757" t="str">
        <f t="shared" si="217"/>
        <v>Ajay Devgn</v>
      </c>
      <c r="G2757" t="s">
        <v>14027</v>
      </c>
      <c r="H2757" t="s">
        <v>14</v>
      </c>
      <c r="I2757" t="str">
        <f t="shared" si="218"/>
        <v>India</v>
      </c>
      <c r="J2757" t="str">
        <f>TRIM(Table1[[#This Row],[Oldest Country]])</f>
        <v>India</v>
      </c>
      <c r="K2757" s="17">
        <v>43160</v>
      </c>
      <c r="L2757" s="17" t="str">
        <f t="shared" si="216"/>
        <v>Thu</v>
      </c>
      <c r="M2757" s="17">
        <v>2004</v>
      </c>
      <c r="N2757" t="s">
        <v>33</v>
      </c>
      <c r="O2757" t="s">
        <v>7341</v>
      </c>
      <c r="P2757" t="s">
        <v>50</v>
      </c>
      <c r="Q2757" t="s">
        <v>14028</v>
      </c>
      <c r="R2757" t="str">
        <f t="shared" si="219"/>
        <v>Dramas</v>
      </c>
    </row>
    <row r="2758" spans="1:18" x14ac:dyDescent="0.2">
      <c r="A2758" t="s">
        <v>14029</v>
      </c>
      <c r="B2758" t="s">
        <v>1</v>
      </c>
      <c r="C2758" t="str">
        <f t="shared" si="215"/>
        <v>Î∞òÎìúÏãú Ïû°ÎäîÎã§</v>
      </c>
      <c r="D2758" t="s">
        <v>14030</v>
      </c>
      <c r="E2758" t="s">
        <v>14031</v>
      </c>
      <c r="F2758" t="str">
        <f t="shared" si="217"/>
        <v>Baek Yoon-sik</v>
      </c>
      <c r="G2758" t="s">
        <v>14032</v>
      </c>
      <c r="H2758" t="s">
        <v>298</v>
      </c>
      <c r="I2758" t="str">
        <f t="shared" si="218"/>
        <v>South Korea</v>
      </c>
      <c r="J2758" t="str">
        <f>TRIM(Table1[[#This Row],[Oldest Country]])</f>
        <v>South Korea</v>
      </c>
      <c r="K2758" s="17">
        <v>43159</v>
      </c>
      <c r="L2758" s="17" t="str">
        <f t="shared" si="216"/>
        <v>Wed</v>
      </c>
      <c r="M2758" s="17">
        <v>2017</v>
      </c>
      <c r="N2758" t="s">
        <v>8</v>
      </c>
      <c r="O2758" t="s">
        <v>108</v>
      </c>
      <c r="P2758" t="s">
        <v>109</v>
      </c>
      <c r="Q2758" t="s">
        <v>14033</v>
      </c>
      <c r="R2758" t="str">
        <f t="shared" si="219"/>
        <v>Dramas</v>
      </c>
    </row>
    <row r="2759" spans="1:18" x14ac:dyDescent="0.2">
      <c r="A2759" t="s">
        <v>14034</v>
      </c>
      <c r="B2759" t="s">
        <v>1</v>
      </c>
      <c r="C2759" t="str">
        <f t="shared" si="215"/>
        <v>Marlon Wayans</v>
      </c>
      <c r="D2759" t="s">
        <v>14035</v>
      </c>
      <c r="E2759" t="s">
        <v>7228</v>
      </c>
      <c r="F2759" t="str">
        <f t="shared" si="217"/>
        <v>Marlon Wayans</v>
      </c>
      <c r="G2759" t="s">
        <v>14036</v>
      </c>
      <c r="H2759" t="s">
        <v>2</v>
      </c>
      <c r="I2759" t="str">
        <f t="shared" si="218"/>
        <v>United States</v>
      </c>
      <c r="J2759" t="str">
        <f>TRIM(Table1[[#This Row],[Oldest Country]])</f>
        <v>United States</v>
      </c>
      <c r="K2759" s="17">
        <v>43158</v>
      </c>
      <c r="L2759" s="17" t="str">
        <f t="shared" si="216"/>
        <v>Tue</v>
      </c>
      <c r="M2759" s="17">
        <v>2018</v>
      </c>
      <c r="N2759" t="s">
        <v>8</v>
      </c>
      <c r="O2759" t="s">
        <v>57</v>
      </c>
      <c r="P2759" t="s">
        <v>851</v>
      </c>
      <c r="Q2759" t="s">
        <v>14037</v>
      </c>
      <c r="R2759" t="str">
        <f t="shared" si="219"/>
        <v>Stand-Up Comedy</v>
      </c>
    </row>
    <row r="2760" spans="1:18" x14ac:dyDescent="0.2">
      <c r="A2760" t="s">
        <v>14038</v>
      </c>
      <c r="B2760" t="s">
        <v>1</v>
      </c>
      <c r="C2760" t="str">
        <f t="shared" si="215"/>
        <v>Veronica</v>
      </c>
      <c r="D2760" t="s">
        <v>14039</v>
      </c>
      <c r="E2760" t="s">
        <v>8776</v>
      </c>
      <c r="F2760" t="str">
        <f t="shared" si="217"/>
        <v>Sandra Escacena</v>
      </c>
      <c r="G2760" t="s">
        <v>14040</v>
      </c>
      <c r="H2760" t="s">
        <v>312</v>
      </c>
      <c r="I2760" t="str">
        <f t="shared" si="218"/>
        <v>Spain</v>
      </c>
      <c r="J2760" t="str">
        <f>TRIM(Table1[[#This Row],[Oldest Country]])</f>
        <v>Spain</v>
      </c>
      <c r="K2760" s="17">
        <v>43156</v>
      </c>
      <c r="L2760" s="17" t="str">
        <f t="shared" si="216"/>
        <v>Sun</v>
      </c>
      <c r="M2760" s="17">
        <v>2017</v>
      </c>
      <c r="N2760" t="s">
        <v>8</v>
      </c>
      <c r="O2760" t="s">
        <v>110</v>
      </c>
      <c r="P2760" t="s">
        <v>785</v>
      </c>
      <c r="Q2760" t="s">
        <v>14041</v>
      </c>
      <c r="R2760" t="str">
        <f t="shared" si="219"/>
        <v>Horror Movies</v>
      </c>
    </row>
    <row r="2761" spans="1:18" x14ac:dyDescent="0.2">
      <c r="A2761" t="s">
        <v>14042</v>
      </c>
      <c r="B2761" t="s">
        <v>1</v>
      </c>
      <c r="C2761" t="str">
        <f t="shared" si="215"/>
        <v>Mute</v>
      </c>
      <c r="D2761" t="s">
        <v>14043</v>
      </c>
      <c r="E2761" t="s">
        <v>14044</v>
      </c>
      <c r="F2761" t="str">
        <f t="shared" si="217"/>
        <v>Alexander Skarsg√•rd</v>
      </c>
      <c r="G2761" t="s">
        <v>14045</v>
      </c>
      <c r="H2761" t="s">
        <v>1425</v>
      </c>
      <c r="I2761" t="str">
        <f t="shared" si="218"/>
        <v>United Kingdom</v>
      </c>
      <c r="J2761" t="str">
        <f>TRIM(Table1[[#This Row],[Oldest Country]])</f>
        <v>United Kingdom</v>
      </c>
      <c r="K2761" s="17">
        <v>43154</v>
      </c>
      <c r="L2761" s="17" t="str">
        <f t="shared" si="216"/>
        <v>Fri</v>
      </c>
      <c r="M2761" s="17">
        <v>2018</v>
      </c>
      <c r="N2761" t="s">
        <v>8</v>
      </c>
      <c r="O2761" t="s">
        <v>49</v>
      </c>
      <c r="P2761" t="s">
        <v>273</v>
      </c>
      <c r="Q2761" t="s">
        <v>14046</v>
      </c>
      <c r="R2761" t="str">
        <f t="shared" si="219"/>
        <v>Sci-Fi &amp; Fantasy</v>
      </c>
    </row>
    <row r="2762" spans="1:18" x14ac:dyDescent="0.2">
      <c r="A2762" t="s">
        <v>14047</v>
      </c>
      <c r="B2762" t="s">
        <v>1</v>
      </c>
      <c r="C2762" t="str">
        <f t="shared" si="215"/>
        <v>Forgotten</v>
      </c>
      <c r="D2762" t="s">
        <v>14048</v>
      </c>
      <c r="E2762" t="s">
        <v>14049</v>
      </c>
      <c r="F2762" t="str">
        <f t="shared" si="217"/>
        <v>Ha-neul Kang</v>
      </c>
      <c r="G2762" t="s">
        <v>14050</v>
      </c>
      <c r="H2762" t="s">
        <v>298</v>
      </c>
      <c r="I2762" t="str">
        <f t="shared" si="218"/>
        <v>South Korea</v>
      </c>
      <c r="J2762" t="str">
        <f>TRIM(Table1[[#This Row],[Oldest Country]])</f>
        <v>South Korea</v>
      </c>
      <c r="K2762" s="17">
        <v>43152</v>
      </c>
      <c r="L2762" s="17" t="str">
        <f t="shared" si="216"/>
        <v>Wed</v>
      </c>
      <c r="M2762" s="17">
        <v>2017</v>
      </c>
      <c r="N2762" t="s">
        <v>8</v>
      </c>
      <c r="O2762" t="s">
        <v>482</v>
      </c>
      <c r="P2762" t="s">
        <v>109</v>
      </c>
      <c r="Q2762" t="s">
        <v>14051</v>
      </c>
      <c r="R2762" t="str">
        <f t="shared" si="219"/>
        <v>Dramas</v>
      </c>
    </row>
    <row r="2763" spans="1:18" x14ac:dyDescent="0.2">
      <c r="A2763" t="s">
        <v>14052</v>
      </c>
      <c r="B2763" t="s">
        <v>1</v>
      </c>
      <c r="C2763" t="str">
        <f t="shared" si="215"/>
        <v>FullMetal Alchemist</v>
      </c>
      <c r="D2763" t="s">
        <v>14053</v>
      </c>
      <c r="E2763" t="s">
        <v>14054</v>
      </c>
      <c r="F2763" t="str">
        <f t="shared" si="217"/>
        <v>Ryosuke Yamada</v>
      </c>
      <c r="G2763" t="s">
        <v>14055</v>
      </c>
      <c r="H2763" t="s">
        <v>172</v>
      </c>
      <c r="I2763" t="str">
        <f t="shared" si="218"/>
        <v>Japan</v>
      </c>
      <c r="J2763" t="str">
        <f>TRIM(Table1[[#This Row],[Oldest Country]])</f>
        <v>Japan</v>
      </c>
      <c r="K2763" s="17">
        <v>43150</v>
      </c>
      <c r="L2763" s="17" t="str">
        <f t="shared" si="216"/>
        <v>Mon</v>
      </c>
      <c r="M2763" s="17">
        <v>2017</v>
      </c>
      <c r="N2763" t="s">
        <v>53</v>
      </c>
      <c r="O2763" t="s">
        <v>3481</v>
      </c>
      <c r="P2763" t="s">
        <v>111</v>
      </c>
      <c r="Q2763" t="s">
        <v>14056</v>
      </c>
      <c r="R2763" t="str">
        <f t="shared" si="219"/>
        <v>Action &amp; Adventure</v>
      </c>
    </row>
    <row r="2764" spans="1:18" x14ac:dyDescent="0.2">
      <c r="A2764" t="s">
        <v>14057</v>
      </c>
      <c r="B2764" t="s">
        <v>1</v>
      </c>
      <c r="C2764" t="str">
        <f t="shared" si="215"/>
        <v>Agust√≠n Aristar√°n</v>
      </c>
      <c r="D2764" t="s">
        <v>14058</v>
      </c>
      <c r="E2764" t="s">
        <v>14059</v>
      </c>
      <c r="F2764" t="str">
        <f t="shared" si="217"/>
        <v>Agust√≠n Aristar√°n</v>
      </c>
      <c r="G2764" t="s">
        <v>2245</v>
      </c>
      <c r="H2764" t="s">
        <v>837</v>
      </c>
      <c r="I2764" t="str">
        <f t="shared" si="218"/>
        <v>Argentina</v>
      </c>
      <c r="J2764" t="str">
        <f>TRIM(Table1[[#This Row],[Oldest Country]])</f>
        <v>Argentina</v>
      </c>
      <c r="K2764" s="17">
        <v>43147</v>
      </c>
      <c r="L2764" s="17" t="str">
        <f t="shared" si="216"/>
        <v>Fri</v>
      </c>
      <c r="M2764" s="17">
        <v>2018</v>
      </c>
      <c r="N2764" t="s">
        <v>8</v>
      </c>
      <c r="O2764" t="s">
        <v>1982</v>
      </c>
      <c r="P2764" t="s">
        <v>851</v>
      </c>
      <c r="Q2764" t="s">
        <v>14060</v>
      </c>
      <c r="R2764" t="str">
        <f t="shared" si="219"/>
        <v>Stand-Up Comedy</v>
      </c>
    </row>
    <row r="2765" spans="1:18" x14ac:dyDescent="0.2">
      <c r="A2765" t="s">
        <v>14061</v>
      </c>
      <c r="B2765" t="s">
        <v>1</v>
      </c>
      <c r="C2765" t="str">
        <f t="shared" si="215"/>
        <v>Irreplaceable You</v>
      </c>
      <c r="D2765" t="s">
        <v>14062</v>
      </c>
      <c r="E2765" t="s">
        <v>14063</v>
      </c>
      <c r="F2765" t="str">
        <f t="shared" si="217"/>
        <v>Gugu Mbatha-Raw</v>
      </c>
      <c r="G2765" t="s">
        <v>14064</v>
      </c>
      <c r="H2765" t="s">
        <v>2</v>
      </c>
      <c r="I2765" t="str">
        <f t="shared" si="218"/>
        <v>United States</v>
      </c>
      <c r="J2765" t="str">
        <f>TRIM(Table1[[#This Row],[Oldest Country]])</f>
        <v>United States</v>
      </c>
      <c r="K2765" s="17">
        <v>43147</v>
      </c>
      <c r="L2765" s="17" t="str">
        <f t="shared" si="216"/>
        <v>Fri</v>
      </c>
      <c r="M2765" s="17">
        <v>2018</v>
      </c>
      <c r="N2765" t="s">
        <v>8</v>
      </c>
      <c r="O2765" t="s">
        <v>118</v>
      </c>
      <c r="P2765" t="s">
        <v>330</v>
      </c>
      <c r="Q2765" t="s">
        <v>14065</v>
      </c>
      <c r="R2765" t="str">
        <f t="shared" si="219"/>
        <v>Dramas</v>
      </c>
    </row>
    <row r="2766" spans="1:18" x14ac:dyDescent="0.2">
      <c r="A2766" t="s">
        <v>14066</v>
      </c>
      <c r="B2766" t="s">
        <v>1</v>
      </c>
      <c r="C2766" t="str">
        <f t="shared" si="215"/>
        <v>Chris Rock</v>
      </c>
      <c r="D2766" t="s">
        <v>14067</v>
      </c>
      <c r="E2766" t="s">
        <v>2223</v>
      </c>
      <c r="F2766" t="str">
        <f t="shared" si="217"/>
        <v>Chris Rock</v>
      </c>
      <c r="G2766" t="s">
        <v>3960</v>
      </c>
      <c r="H2766" t="s">
        <v>2</v>
      </c>
      <c r="I2766" t="str">
        <f t="shared" si="218"/>
        <v>United States</v>
      </c>
      <c r="J2766" t="str">
        <f>TRIM(Table1[[#This Row],[Oldest Country]])</f>
        <v>United States</v>
      </c>
      <c r="K2766" s="17">
        <v>43145</v>
      </c>
      <c r="L2766" s="17" t="str">
        <f t="shared" si="216"/>
        <v>Wed</v>
      </c>
      <c r="M2766" s="17">
        <v>2018</v>
      </c>
      <c r="N2766" t="s">
        <v>8</v>
      </c>
      <c r="O2766" t="s">
        <v>1218</v>
      </c>
      <c r="P2766" t="s">
        <v>851</v>
      </c>
      <c r="Q2766" t="s">
        <v>14068</v>
      </c>
      <c r="R2766" t="str">
        <f t="shared" si="219"/>
        <v>Stand-Up Comedy</v>
      </c>
    </row>
    <row r="2767" spans="1:18" x14ac:dyDescent="0.2">
      <c r="A2767" t="s">
        <v>14069</v>
      </c>
      <c r="B2767" t="s">
        <v>1</v>
      </c>
      <c r="C2767" t="str">
        <f t="shared" si="215"/>
        <v>Love Per Square Foot</v>
      </c>
      <c r="D2767" t="s">
        <v>14070</v>
      </c>
      <c r="E2767" t="s">
        <v>14071</v>
      </c>
      <c r="F2767" t="str">
        <f t="shared" si="217"/>
        <v>Vicky Kaushal</v>
      </c>
      <c r="G2767" t="s">
        <v>14072</v>
      </c>
      <c r="H2767" t="s">
        <v>14</v>
      </c>
      <c r="I2767" t="str">
        <f t="shared" si="218"/>
        <v>India</v>
      </c>
      <c r="J2767" t="str">
        <f>TRIM(Table1[[#This Row],[Oldest Country]])</f>
        <v>India</v>
      </c>
      <c r="K2767" s="17">
        <v>43145</v>
      </c>
      <c r="L2767" s="17" t="str">
        <f t="shared" si="216"/>
        <v>Wed</v>
      </c>
      <c r="M2767" s="17">
        <v>2018</v>
      </c>
      <c r="N2767" t="s">
        <v>33</v>
      </c>
      <c r="O2767" t="s">
        <v>726</v>
      </c>
      <c r="P2767" t="s">
        <v>75</v>
      </c>
      <c r="Q2767" t="s">
        <v>14073</v>
      </c>
      <c r="R2767" t="str">
        <f t="shared" si="219"/>
        <v>Comedies</v>
      </c>
    </row>
    <row r="2768" spans="1:18" x14ac:dyDescent="0.2">
      <c r="A2768" t="s">
        <v>14074</v>
      </c>
      <c r="B2768" t="s">
        <v>1</v>
      </c>
      <c r="C2768" t="str">
        <f t="shared" si="215"/>
        <v>Seeing Allred</v>
      </c>
      <c r="D2768" t="s">
        <v>14075</v>
      </c>
      <c r="E2768" t="s">
        <v>14076</v>
      </c>
      <c r="F2768" t="str">
        <f t="shared" si="217"/>
        <v>Gloria Allred</v>
      </c>
      <c r="G2768" t="s">
        <v>14077</v>
      </c>
      <c r="H2768" t="s">
        <v>2</v>
      </c>
      <c r="I2768" t="str">
        <f t="shared" si="218"/>
        <v>United States</v>
      </c>
      <c r="J2768" t="str">
        <f>TRIM(Table1[[#This Row],[Oldest Country]])</f>
        <v>United States</v>
      </c>
      <c r="K2768" s="17">
        <v>43140</v>
      </c>
      <c r="L2768" s="17" t="str">
        <f t="shared" si="216"/>
        <v>Fri</v>
      </c>
      <c r="M2768" s="17">
        <v>2018</v>
      </c>
      <c r="N2768" t="s">
        <v>33</v>
      </c>
      <c r="O2768" t="s">
        <v>118</v>
      </c>
      <c r="P2768" t="s">
        <v>5</v>
      </c>
      <c r="Q2768" t="s">
        <v>14078</v>
      </c>
      <c r="R2768" t="str">
        <f t="shared" si="219"/>
        <v>Documentaries</v>
      </c>
    </row>
    <row r="2769" spans="1:18" x14ac:dyDescent="0.2">
      <c r="A2769" t="s">
        <v>14079</v>
      </c>
      <c r="B2769" t="s">
        <v>1</v>
      </c>
      <c r="C2769" t="str">
        <f t="shared" si="215"/>
        <v>The Ritual</v>
      </c>
      <c r="D2769" t="s">
        <v>14080</v>
      </c>
      <c r="E2769" t="s">
        <v>14081</v>
      </c>
      <c r="F2769" t="str">
        <f t="shared" si="217"/>
        <v>Rafe Spall</v>
      </c>
      <c r="G2769" t="s">
        <v>14082</v>
      </c>
      <c r="H2769" t="s">
        <v>9293</v>
      </c>
      <c r="I2769" t="str">
        <f t="shared" si="218"/>
        <v>United Kingdom</v>
      </c>
      <c r="J2769" t="str">
        <f>TRIM(Table1[[#This Row],[Oldest Country]])</f>
        <v>United Kingdom</v>
      </c>
      <c r="K2769" s="17">
        <v>43140</v>
      </c>
      <c r="L2769" s="17" t="str">
        <f t="shared" si="216"/>
        <v>Fri</v>
      </c>
      <c r="M2769" s="17">
        <v>2018</v>
      </c>
      <c r="N2769" t="s">
        <v>8</v>
      </c>
      <c r="O2769" t="s">
        <v>211</v>
      </c>
      <c r="P2769" t="s">
        <v>785</v>
      </c>
      <c r="Q2769" t="s">
        <v>14083</v>
      </c>
      <c r="R2769" t="str">
        <f t="shared" si="219"/>
        <v>Horror Movies</v>
      </c>
    </row>
    <row r="2770" spans="1:18" x14ac:dyDescent="0.2">
      <c r="A2770" t="s">
        <v>14084</v>
      </c>
      <c r="B2770" t="s">
        <v>1</v>
      </c>
      <c r="C2770" t="str">
        <f t="shared" si="215"/>
        <v>When We First Met</v>
      </c>
      <c r="D2770" t="s">
        <v>14085</v>
      </c>
      <c r="E2770" t="s">
        <v>14086</v>
      </c>
      <c r="F2770" t="str">
        <f t="shared" si="217"/>
        <v>Adam DeVine</v>
      </c>
      <c r="G2770" t="s">
        <v>14087</v>
      </c>
      <c r="H2770" t="s">
        <v>2</v>
      </c>
      <c r="I2770" t="str">
        <f t="shared" si="218"/>
        <v>United States</v>
      </c>
      <c r="J2770" t="str">
        <f>TRIM(Table1[[#This Row],[Oldest Country]])</f>
        <v>United States</v>
      </c>
      <c r="K2770" s="17">
        <v>43140</v>
      </c>
      <c r="L2770" s="17" t="str">
        <f t="shared" si="216"/>
        <v>Fri</v>
      </c>
      <c r="M2770" s="17">
        <v>2018</v>
      </c>
      <c r="N2770" t="s">
        <v>33</v>
      </c>
      <c r="O2770" t="s">
        <v>92</v>
      </c>
      <c r="P2770" t="s">
        <v>318</v>
      </c>
      <c r="Q2770" t="s">
        <v>14088</v>
      </c>
      <c r="R2770" t="str">
        <f t="shared" si="219"/>
        <v>Comedies</v>
      </c>
    </row>
    <row r="2771" spans="1:18" x14ac:dyDescent="0.2">
      <c r="A2771" t="s">
        <v>14089</v>
      </c>
      <c r="B2771" t="s">
        <v>1</v>
      </c>
      <c r="C2771" t="str">
        <f t="shared" si="215"/>
        <v>The Cloverfield Paradox</v>
      </c>
      <c r="D2771" t="s">
        <v>14090</v>
      </c>
      <c r="E2771" t="s">
        <v>14091</v>
      </c>
      <c r="F2771" t="str">
        <f t="shared" si="217"/>
        <v>Gugu Mbatha-Raw</v>
      </c>
      <c r="G2771" t="s">
        <v>14092</v>
      </c>
      <c r="H2771" t="s">
        <v>2</v>
      </c>
      <c r="I2771" t="str">
        <f t="shared" si="218"/>
        <v>United States</v>
      </c>
      <c r="J2771" t="str">
        <f>TRIM(Table1[[#This Row],[Oldest Country]])</f>
        <v>United States</v>
      </c>
      <c r="K2771" s="17">
        <v>43136</v>
      </c>
      <c r="L2771" s="17" t="str">
        <f t="shared" si="216"/>
        <v>Mon</v>
      </c>
      <c r="M2771" s="17">
        <v>2018</v>
      </c>
      <c r="N2771" t="s">
        <v>3</v>
      </c>
      <c r="O2771" t="s">
        <v>196</v>
      </c>
      <c r="P2771" t="s">
        <v>385</v>
      </c>
      <c r="Q2771" t="s">
        <v>14093</v>
      </c>
      <c r="R2771" t="str">
        <f t="shared" si="219"/>
        <v>Action &amp; Adventure</v>
      </c>
    </row>
    <row r="2772" spans="1:18" x14ac:dyDescent="0.2">
      <c r="A2772" t="s">
        <v>14094</v>
      </c>
      <c r="B2772" t="s">
        <v>1</v>
      </c>
      <c r="C2772" t="str">
        <f t="shared" si="215"/>
        <v>On Body and Soul</v>
      </c>
      <c r="D2772" t="s">
        <v>14095</v>
      </c>
      <c r="E2772" t="s">
        <v>14096</v>
      </c>
      <c r="F2772" t="str">
        <f t="shared" si="217"/>
        <v>Alexandra Borb√©ly</v>
      </c>
      <c r="G2772" t="s">
        <v>14097</v>
      </c>
      <c r="H2772" t="s">
        <v>8083</v>
      </c>
      <c r="I2772" t="str">
        <f t="shared" si="218"/>
        <v>Hungary</v>
      </c>
      <c r="J2772" t="str">
        <f>TRIM(Table1[[#This Row],[Oldest Country]])</f>
        <v>Hungary</v>
      </c>
      <c r="K2772" s="17">
        <v>43133</v>
      </c>
      <c r="L2772" s="17" t="str">
        <f t="shared" si="216"/>
        <v>Fri</v>
      </c>
      <c r="M2772" s="17">
        <v>2017</v>
      </c>
      <c r="N2772" t="s">
        <v>8</v>
      </c>
      <c r="O2772" t="s">
        <v>133</v>
      </c>
      <c r="P2772" t="s">
        <v>278</v>
      </c>
      <c r="Q2772" t="s">
        <v>14098</v>
      </c>
      <c r="R2772" t="str">
        <f t="shared" si="219"/>
        <v>Dramas</v>
      </c>
    </row>
    <row r="2773" spans="1:18" x14ac:dyDescent="0.2">
      <c r="A2773" t="s">
        <v>14099</v>
      </c>
      <c r="B2773" t="s">
        <v>1</v>
      </c>
      <c r="C2773" t="str">
        <f t="shared" si="215"/>
        <v>The Bros</v>
      </c>
      <c r="D2773" t="s">
        <v>14100</v>
      </c>
      <c r="E2773" t="s">
        <v>14101</v>
      </c>
      <c r="F2773" t="str">
        <f t="shared" si="217"/>
        <v>Dong-hwi Lee</v>
      </c>
      <c r="G2773" t="s">
        <v>14102</v>
      </c>
      <c r="H2773" t="s">
        <v>298</v>
      </c>
      <c r="I2773" t="str">
        <f t="shared" si="218"/>
        <v>South Korea</v>
      </c>
      <c r="J2773" t="str">
        <f>TRIM(Table1[[#This Row],[Oldest Country]])</f>
        <v>South Korea</v>
      </c>
      <c r="K2773" s="17">
        <v>43133</v>
      </c>
      <c r="L2773" s="17" t="str">
        <f t="shared" si="216"/>
        <v>Fri</v>
      </c>
      <c r="M2773" s="17">
        <v>2017</v>
      </c>
      <c r="N2773" t="s">
        <v>33</v>
      </c>
      <c r="O2773" t="s">
        <v>196</v>
      </c>
      <c r="P2773" t="s">
        <v>250</v>
      </c>
      <c r="Q2773" t="s">
        <v>14103</v>
      </c>
      <c r="R2773" t="str">
        <f t="shared" si="219"/>
        <v>Comedies</v>
      </c>
    </row>
    <row r="2774" spans="1:18" x14ac:dyDescent="0.2">
      <c r="A2774" t="s">
        <v>14104</v>
      </c>
      <c r="B2774" t="s">
        <v>1</v>
      </c>
      <c r="C2774" t="str">
        <f t="shared" si="215"/>
        <v>Newness</v>
      </c>
      <c r="D2774" t="s">
        <v>14105</v>
      </c>
      <c r="E2774" t="s">
        <v>796</v>
      </c>
      <c r="F2774" t="str">
        <f t="shared" si="217"/>
        <v>Nicholas Hoult</v>
      </c>
      <c r="G2774" t="s">
        <v>14106</v>
      </c>
      <c r="H2774" t="s">
        <v>2</v>
      </c>
      <c r="I2774" t="str">
        <f t="shared" si="218"/>
        <v>United States</v>
      </c>
      <c r="J2774" t="str">
        <f>TRIM(Table1[[#This Row],[Oldest Country]])</f>
        <v>United States</v>
      </c>
      <c r="K2774" s="17">
        <v>43132</v>
      </c>
      <c r="L2774" s="17" t="str">
        <f t="shared" si="216"/>
        <v>Thu</v>
      </c>
      <c r="M2774" s="17">
        <v>2017</v>
      </c>
      <c r="N2774" t="s">
        <v>8</v>
      </c>
      <c r="O2774" t="s">
        <v>297</v>
      </c>
      <c r="P2774" t="s">
        <v>766</v>
      </c>
      <c r="Q2774" t="s">
        <v>14107</v>
      </c>
      <c r="R2774" t="str">
        <f t="shared" si="219"/>
        <v>Dramas</v>
      </c>
    </row>
    <row r="2775" spans="1:18" x14ac:dyDescent="0.2">
      <c r="A2775" t="s">
        <v>14109</v>
      </c>
      <c r="B2775" t="s">
        <v>1</v>
      </c>
      <c r="C2775" t="str">
        <f t="shared" si="215"/>
        <v>Expedition Happiness</v>
      </c>
      <c r="D2775" t="s">
        <v>14110</v>
      </c>
      <c r="E2775" t="s">
        <v>14111</v>
      </c>
      <c r="F2775" t="str">
        <f t="shared" si="217"/>
        <v>Selima Taibi</v>
      </c>
      <c r="G2775" t="s">
        <v>14112</v>
      </c>
      <c r="H2775" t="s">
        <v>1188</v>
      </c>
      <c r="I2775" t="str">
        <f t="shared" si="218"/>
        <v>Germany</v>
      </c>
      <c r="J2775" t="str">
        <f>TRIM(Table1[[#This Row],[Oldest Country]])</f>
        <v>Germany</v>
      </c>
      <c r="K2775" s="17">
        <v>43131</v>
      </c>
      <c r="L2775" s="17" t="str">
        <f t="shared" si="216"/>
        <v>Wed</v>
      </c>
      <c r="M2775" s="17">
        <v>2017</v>
      </c>
      <c r="N2775" t="s">
        <v>53</v>
      </c>
      <c r="O2775" t="s">
        <v>118</v>
      </c>
      <c r="P2775" t="s">
        <v>58</v>
      </c>
      <c r="Q2775" t="s">
        <v>14113</v>
      </c>
      <c r="R2775" t="str">
        <f t="shared" si="219"/>
        <v>Documentaries</v>
      </c>
    </row>
    <row r="2776" spans="1:18" x14ac:dyDescent="0.2">
      <c r="A2776" t="s">
        <v>14114</v>
      </c>
      <c r="B2776" t="s">
        <v>1</v>
      </c>
      <c r="C2776" t="str">
        <f t="shared" si="215"/>
        <v>Jerry Seinfeld</v>
      </c>
      <c r="D2776" t="s">
        <v>14115</v>
      </c>
      <c r="E2776" t="s">
        <v>14116</v>
      </c>
      <c r="F2776" t="str">
        <f t="shared" si="217"/>
        <v>Jerry Seinfeld</v>
      </c>
      <c r="G2776" t="s">
        <v>7393</v>
      </c>
      <c r="H2776" t="s">
        <v>2</v>
      </c>
      <c r="I2776" t="str">
        <f t="shared" si="218"/>
        <v>United States</v>
      </c>
      <c r="J2776" t="str">
        <f>TRIM(Table1[[#This Row],[Oldest Country]])</f>
        <v>United States</v>
      </c>
      <c r="K2776" s="17">
        <v>43130</v>
      </c>
      <c r="L2776" s="17" t="str">
        <f t="shared" si="216"/>
        <v>Tue</v>
      </c>
      <c r="M2776" s="17">
        <v>1998</v>
      </c>
      <c r="N2776" t="s">
        <v>33</v>
      </c>
      <c r="O2776" t="s">
        <v>930</v>
      </c>
      <c r="P2776" t="s">
        <v>851</v>
      </c>
      <c r="Q2776" t="s">
        <v>14117</v>
      </c>
      <c r="R2776" t="str">
        <f t="shared" si="219"/>
        <v>Stand-Up Comedy</v>
      </c>
    </row>
    <row r="2777" spans="1:18" x14ac:dyDescent="0.2">
      <c r="A2777" t="s">
        <v>14118</v>
      </c>
      <c r="B2777" t="s">
        <v>1</v>
      </c>
      <c r="C2777" t="str">
        <f t="shared" si="215"/>
        <v>Holy Camp!</v>
      </c>
      <c r="D2777" t="s">
        <v>14119</v>
      </c>
      <c r="E2777" t="s">
        <v>14120</v>
      </c>
      <c r="F2777" t="str">
        <f t="shared" si="217"/>
        <v>Macarena Garc√≠a</v>
      </c>
      <c r="G2777" t="s">
        <v>14121</v>
      </c>
      <c r="H2777" t="s">
        <v>312</v>
      </c>
      <c r="I2777" t="str">
        <f t="shared" si="218"/>
        <v>Spain</v>
      </c>
      <c r="J2777" t="str">
        <f>TRIM(Table1[[#This Row],[Oldest Country]])</f>
        <v>Spain</v>
      </c>
      <c r="K2777" s="17">
        <v>43129</v>
      </c>
      <c r="L2777" s="17" t="str">
        <f t="shared" si="216"/>
        <v>Mon</v>
      </c>
      <c r="M2777" s="17">
        <v>2017</v>
      </c>
      <c r="N2777" t="s">
        <v>8</v>
      </c>
      <c r="O2777" t="s">
        <v>368</v>
      </c>
      <c r="P2777" t="s">
        <v>14122</v>
      </c>
      <c r="Q2777" t="s">
        <v>14123</v>
      </c>
      <c r="R2777" t="str">
        <f t="shared" si="219"/>
        <v>Comedies</v>
      </c>
    </row>
    <row r="2778" spans="1:18" x14ac:dyDescent="0.2">
      <c r="A2778" t="s">
        <v>14124</v>
      </c>
      <c r="B2778" t="s">
        <v>1</v>
      </c>
      <c r="C2778" t="str">
        <f t="shared" si="215"/>
        <v>A Futile and Stupid Gesture</v>
      </c>
      <c r="D2778" t="s">
        <v>14125</v>
      </c>
      <c r="E2778" t="s">
        <v>14126</v>
      </c>
      <c r="F2778" t="str">
        <f t="shared" si="217"/>
        <v>Will Forte</v>
      </c>
      <c r="G2778" t="s">
        <v>14127</v>
      </c>
      <c r="H2778" t="s">
        <v>2</v>
      </c>
      <c r="I2778" t="str">
        <f t="shared" si="218"/>
        <v>United States</v>
      </c>
      <c r="J2778" t="str">
        <f>TRIM(Table1[[#This Row],[Oldest Country]])</f>
        <v>United States</v>
      </c>
      <c r="K2778" s="17">
        <v>43126</v>
      </c>
      <c r="L2778" s="17" t="str">
        <f t="shared" si="216"/>
        <v>Fri</v>
      </c>
      <c r="M2778" s="17">
        <v>2018</v>
      </c>
      <c r="N2778" t="s">
        <v>8</v>
      </c>
      <c r="O2778" t="s">
        <v>196</v>
      </c>
      <c r="P2778" t="s">
        <v>86</v>
      </c>
      <c r="Q2778" t="s">
        <v>14128</v>
      </c>
      <c r="R2778" t="str">
        <f t="shared" si="219"/>
        <v>Comedies</v>
      </c>
    </row>
    <row r="2779" spans="1:18" x14ac:dyDescent="0.2">
      <c r="A2779" t="s">
        <v>14129</v>
      </c>
      <c r="B2779" t="s">
        <v>1</v>
      </c>
      <c r="C2779" t="str">
        <f t="shared" si="215"/>
        <v>Fakkah Fuzz</v>
      </c>
      <c r="D2779" t="s">
        <v>14130</v>
      </c>
      <c r="E2779" t="s">
        <v>6859</v>
      </c>
      <c r="F2779" t="str">
        <f t="shared" si="217"/>
        <v>Fakkah Fuzz</v>
      </c>
      <c r="G2779" t="s">
        <v>14131</v>
      </c>
      <c r="H2779" t="s">
        <v>4425</v>
      </c>
      <c r="I2779" t="str">
        <f t="shared" si="218"/>
        <v>Singapore</v>
      </c>
      <c r="J2779" t="str">
        <f>TRIM(Table1[[#This Row],[Oldest Country]])</f>
        <v>Singapore</v>
      </c>
      <c r="K2779" s="17">
        <v>43126</v>
      </c>
      <c r="L2779" s="17" t="str">
        <f t="shared" si="216"/>
        <v>Fri</v>
      </c>
      <c r="M2779" s="17">
        <v>2018</v>
      </c>
      <c r="N2779" t="s">
        <v>8</v>
      </c>
      <c r="O2779" t="s">
        <v>69</v>
      </c>
      <c r="P2779" t="s">
        <v>851</v>
      </c>
      <c r="Q2779" t="s">
        <v>14132</v>
      </c>
      <c r="R2779" t="str">
        <f t="shared" si="219"/>
        <v>Stand-Up Comedy</v>
      </c>
    </row>
    <row r="2780" spans="1:18" x14ac:dyDescent="0.2">
      <c r="A2780" t="s">
        <v>14133</v>
      </c>
      <c r="B2780" t="s">
        <v>1</v>
      </c>
      <c r="C2780" t="str">
        <f t="shared" si="215"/>
        <v>Sebasti√°n Marcelo Wainraich</v>
      </c>
      <c r="D2780" t="s">
        <v>14134</v>
      </c>
      <c r="E2780" t="s">
        <v>13216</v>
      </c>
      <c r="F2780" t="str">
        <f t="shared" si="217"/>
        <v>Sebasti√°n Marcelo Wainraich</v>
      </c>
      <c r="G2780" t="s">
        <v>14134</v>
      </c>
      <c r="H2780" t="s">
        <v>837</v>
      </c>
      <c r="I2780" t="str">
        <f t="shared" si="218"/>
        <v>Argentina</v>
      </c>
      <c r="J2780" t="str">
        <f>TRIM(Table1[[#This Row],[Oldest Country]])</f>
        <v>Argentina</v>
      </c>
      <c r="K2780" s="17">
        <v>43126</v>
      </c>
      <c r="L2780" s="17" t="str">
        <f t="shared" si="216"/>
        <v>Fri</v>
      </c>
      <c r="M2780" s="17">
        <v>2018</v>
      </c>
      <c r="N2780" t="s">
        <v>8</v>
      </c>
      <c r="O2780" t="s">
        <v>2002</v>
      </c>
      <c r="P2780" t="s">
        <v>851</v>
      </c>
      <c r="Q2780" t="s">
        <v>14135</v>
      </c>
      <c r="R2780" t="str">
        <f t="shared" si="219"/>
        <v>Stand-Up Comedy</v>
      </c>
    </row>
    <row r="2781" spans="1:18" x14ac:dyDescent="0.2">
      <c r="A2781" t="s">
        <v>14136</v>
      </c>
      <c r="B2781" t="s">
        <v>1</v>
      </c>
      <c r="C2781" t="str">
        <f t="shared" si="215"/>
        <v>Acts of Vengeance</v>
      </c>
      <c r="D2781" t="s">
        <v>14137</v>
      </c>
      <c r="E2781" t="s">
        <v>14138</v>
      </c>
      <c r="F2781" t="str">
        <f t="shared" si="217"/>
        <v>Antonio Banderas</v>
      </c>
      <c r="G2781" t="s">
        <v>14139</v>
      </c>
      <c r="H2781" t="s">
        <v>1002</v>
      </c>
      <c r="I2781" t="str">
        <f t="shared" si="218"/>
        <v>Bulgaria</v>
      </c>
      <c r="J2781" t="str">
        <f>TRIM(Table1[[#This Row],[Oldest Country]])</f>
        <v>Bulgaria</v>
      </c>
      <c r="K2781" s="17">
        <v>43125</v>
      </c>
      <c r="L2781" s="17" t="str">
        <f t="shared" si="216"/>
        <v>Thu</v>
      </c>
      <c r="M2781" s="17">
        <v>2017</v>
      </c>
      <c r="N2781" t="s">
        <v>154</v>
      </c>
      <c r="O2781" t="s">
        <v>265</v>
      </c>
      <c r="P2781" t="s">
        <v>483</v>
      </c>
      <c r="Q2781" t="s">
        <v>14140</v>
      </c>
      <c r="R2781" t="str">
        <f t="shared" si="219"/>
        <v>Action &amp; Adventure</v>
      </c>
    </row>
    <row r="2782" spans="1:18" x14ac:dyDescent="0.2">
      <c r="A2782" t="s">
        <v>14141</v>
      </c>
      <c r="B2782" t="s">
        <v>1</v>
      </c>
      <c r="C2782" t="str">
        <f t="shared" si="215"/>
        <v>Ricardo Quevedo</v>
      </c>
      <c r="D2782" t="s">
        <v>14142</v>
      </c>
      <c r="E2782" t="s">
        <v>13216</v>
      </c>
      <c r="F2782" t="str">
        <f t="shared" si="217"/>
        <v>Ricardo Quevedo</v>
      </c>
      <c r="G2782" t="s">
        <v>10940</v>
      </c>
      <c r="H2782" t="s">
        <v>849</v>
      </c>
      <c r="I2782" t="str">
        <f t="shared" si="218"/>
        <v>Colombia</v>
      </c>
      <c r="J2782" t="str">
        <f>TRIM(Table1[[#This Row],[Oldest Country]])</f>
        <v>Colombia</v>
      </c>
      <c r="K2782" s="17">
        <v>43124</v>
      </c>
      <c r="L2782" s="17" t="str">
        <f t="shared" si="216"/>
        <v>Wed</v>
      </c>
      <c r="M2782" s="17">
        <v>2018</v>
      </c>
      <c r="N2782" t="s">
        <v>8</v>
      </c>
      <c r="O2782" t="s">
        <v>858</v>
      </c>
      <c r="P2782" t="s">
        <v>851</v>
      </c>
      <c r="Q2782" t="s">
        <v>14143</v>
      </c>
      <c r="R2782" t="str">
        <f t="shared" si="219"/>
        <v>Stand-Up Comedy</v>
      </c>
    </row>
    <row r="2783" spans="1:18" x14ac:dyDescent="0.2">
      <c r="A2783" t="s">
        <v>14144</v>
      </c>
      <c r="B2783" t="s">
        <v>1</v>
      </c>
      <c r="C2783" t="str">
        <f t="shared" si="215"/>
        <v>Todd Glass</v>
      </c>
      <c r="D2783" t="s">
        <v>14145</v>
      </c>
      <c r="E2783" t="s">
        <v>14146</v>
      </c>
      <c r="F2783" t="str">
        <f t="shared" si="217"/>
        <v>Todd Glass</v>
      </c>
      <c r="G2783" t="s">
        <v>11761</v>
      </c>
      <c r="H2783" t="s">
        <v>2</v>
      </c>
      <c r="I2783" t="str">
        <f t="shared" si="218"/>
        <v>United States</v>
      </c>
      <c r="J2783" t="str">
        <f>TRIM(Table1[[#This Row],[Oldest Country]])</f>
        <v>United States</v>
      </c>
      <c r="K2783" s="17">
        <v>43123</v>
      </c>
      <c r="L2783" s="17" t="str">
        <f t="shared" si="216"/>
        <v>Tue</v>
      </c>
      <c r="M2783" s="17">
        <v>2018</v>
      </c>
      <c r="N2783" t="s">
        <v>8</v>
      </c>
      <c r="O2783" t="s">
        <v>370</v>
      </c>
      <c r="P2783" t="s">
        <v>851</v>
      </c>
      <c r="Q2783" t="s">
        <v>14147</v>
      </c>
      <c r="R2783" t="str">
        <f t="shared" si="219"/>
        <v>Stand-Up Comedy</v>
      </c>
    </row>
    <row r="2784" spans="1:18" x14ac:dyDescent="0.2">
      <c r="A2784" t="s">
        <v>14148</v>
      </c>
      <c r="B2784" t="s">
        <v>1</v>
      </c>
      <c r="C2784" t="str">
        <f t="shared" si="215"/>
        <v>Harith Iskander</v>
      </c>
      <c r="D2784" t="s">
        <v>14149</v>
      </c>
      <c r="E2784" t="s">
        <v>6859</v>
      </c>
      <c r="F2784" t="str">
        <f t="shared" si="217"/>
        <v>Harith Iskander</v>
      </c>
      <c r="G2784" t="s">
        <v>14150</v>
      </c>
      <c r="H2784" t="s">
        <v>2</v>
      </c>
      <c r="I2784" t="str">
        <f t="shared" si="218"/>
        <v>United States</v>
      </c>
      <c r="J2784" t="str">
        <f>TRIM(Table1[[#This Row],[Oldest Country]])</f>
        <v>United States</v>
      </c>
      <c r="K2784" s="17">
        <v>43119</v>
      </c>
      <c r="L2784" s="17" t="str">
        <f t="shared" si="216"/>
        <v>Fri</v>
      </c>
      <c r="M2784" s="17">
        <v>2018</v>
      </c>
      <c r="N2784" t="s">
        <v>33</v>
      </c>
      <c r="O2784" t="s">
        <v>1229</v>
      </c>
      <c r="P2784" t="s">
        <v>851</v>
      </c>
      <c r="Q2784" t="s">
        <v>14151</v>
      </c>
      <c r="R2784" t="str">
        <f t="shared" si="219"/>
        <v>Stand-Up Comedy</v>
      </c>
    </row>
    <row r="2785" spans="1:18" x14ac:dyDescent="0.2">
      <c r="A2785" t="s">
        <v>14152</v>
      </c>
      <c r="B2785" t="s">
        <v>1</v>
      </c>
      <c r="C2785" t="str">
        <f t="shared" si="215"/>
        <v>Step Sisters</v>
      </c>
      <c r="D2785" t="s">
        <v>14153</v>
      </c>
      <c r="E2785" t="s">
        <v>14154</v>
      </c>
      <c r="F2785" t="str">
        <f t="shared" si="217"/>
        <v>Megalyn Echikunwoke</v>
      </c>
      <c r="G2785" t="s">
        <v>14155</v>
      </c>
      <c r="H2785" t="s">
        <v>2</v>
      </c>
      <c r="I2785" t="str">
        <f t="shared" si="218"/>
        <v>United States</v>
      </c>
      <c r="J2785" t="str">
        <f>TRIM(Table1[[#This Row],[Oldest Country]])</f>
        <v>United States</v>
      </c>
      <c r="K2785" s="17">
        <v>43119</v>
      </c>
      <c r="L2785" s="17" t="str">
        <f t="shared" si="216"/>
        <v>Fri</v>
      </c>
      <c r="M2785" s="17">
        <v>2018</v>
      </c>
      <c r="N2785" t="s">
        <v>3</v>
      </c>
      <c r="O2785" t="s">
        <v>368</v>
      </c>
      <c r="P2785" t="s">
        <v>86</v>
      </c>
      <c r="Q2785" t="s">
        <v>14156</v>
      </c>
      <c r="R2785" t="str">
        <f t="shared" si="219"/>
        <v>Comedies</v>
      </c>
    </row>
    <row r="2786" spans="1:18" x14ac:dyDescent="0.2">
      <c r="A2786" t="s">
        <v>14157</v>
      </c>
      <c r="B2786" t="s">
        <v>1</v>
      </c>
      <c r="C2786" t="str">
        <f t="shared" si="215"/>
        <v>The Open House</v>
      </c>
      <c r="D2786" t="s">
        <v>14158</v>
      </c>
      <c r="E2786" t="s">
        <v>14159</v>
      </c>
      <c r="F2786" t="str">
        <f t="shared" si="217"/>
        <v>Dylan Minnette</v>
      </c>
      <c r="G2786" t="s">
        <v>14160</v>
      </c>
      <c r="H2786" t="s">
        <v>922</v>
      </c>
      <c r="I2786" t="str">
        <f t="shared" si="218"/>
        <v>Canada</v>
      </c>
      <c r="J2786" t="str">
        <f>TRIM(Table1[[#This Row],[Oldest Country]])</f>
        <v>Canada</v>
      </c>
      <c r="K2786" s="17">
        <v>43119</v>
      </c>
      <c r="L2786" s="17" t="str">
        <f t="shared" si="216"/>
        <v>Fri</v>
      </c>
      <c r="M2786" s="17">
        <v>2018</v>
      </c>
      <c r="N2786" t="s">
        <v>8</v>
      </c>
      <c r="O2786" t="s">
        <v>211</v>
      </c>
      <c r="P2786" t="s">
        <v>1672</v>
      </c>
      <c r="Q2786" t="s">
        <v>14161</v>
      </c>
      <c r="R2786" t="str">
        <f t="shared" si="219"/>
        <v>Horror Movies</v>
      </c>
    </row>
    <row r="2787" spans="1:18" x14ac:dyDescent="0.2">
      <c r="A2787" t="s">
        <v>14162</v>
      </c>
      <c r="B2787" t="s">
        <v>1</v>
      </c>
      <c r="C2787" t="str">
        <f t="shared" si="215"/>
        <v>Bad Day for the Cut</v>
      </c>
      <c r="D2787" t="s">
        <v>14163</v>
      </c>
      <c r="E2787" t="s">
        <v>14164</v>
      </c>
      <c r="F2787" t="str">
        <f t="shared" si="217"/>
        <v>Nigel O'Neill</v>
      </c>
      <c r="G2787" t="s">
        <v>14165</v>
      </c>
      <c r="H2787" t="s">
        <v>32</v>
      </c>
      <c r="I2787" t="str">
        <f t="shared" si="218"/>
        <v>United Kingdom</v>
      </c>
      <c r="J2787" t="str">
        <f>TRIM(Table1[[#This Row],[Oldest Country]])</f>
        <v>United Kingdom</v>
      </c>
      <c r="K2787" s="17">
        <v>43118</v>
      </c>
      <c r="L2787" s="17" t="str">
        <f t="shared" si="216"/>
        <v>Thu</v>
      </c>
      <c r="M2787" s="17">
        <v>2017</v>
      </c>
      <c r="N2787" t="s">
        <v>8</v>
      </c>
      <c r="O2787" t="s">
        <v>173</v>
      </c>
      <c r="P2787" t="s">
        <v>2372</v>
      </c>
      <c r="Q2787" t="s">
        <v>14166</v>
      </c>
      <c r="R2787" t="str">
        <f t="shared" si="219"/>
        <v>Independent Movies</v>
      </c>
    </row>
    <row r="2788" spans="1:18" x14ac:dyDescent="0.2">
      <c r="A2788" t="s">
        <v>14167</v>
      </c>
      <c r="B2788" t="s">
        <v>1</v>
      </c>
      <c r="C2788" t="str">
        <f t="shared" si="215"/>
        <v>Arango y Sanint</v>
      </c>
      <c r="D2788" t="s">
        <v>14168</v>
      </c>
      <c r="E2788" t="s">
        <v>13216</v>
      </c>
      <c r="F2788" t="str">
        <f t="shared" si="217"/>
        <v>Juli√°n Arango</v>
      </c>
      <c r="G2788" t="s">
        <v>14169</v>
      </c>
      <c r="H2788" t="s">
        <v>849</v>
      </c>
      <c r="I2788" t="str">
        <f t="shared" si="218"/>
        <v>Colombia</v>
      </c>
      <c r="J2788" t="str">
        <f>TRIM(Table1[[#This Row],[Oldest Country]])</f>
        <v>Colombia</v>
      </c>
      <c r="K2788" s="17">
        <v>43117</v>
      </c>
      <c r="L2788" s="17" t="str">
        <f t="shared" si="216"/>
        <v>Wed</v>
      </c>
      <c r="M2788" s="17">
        <v>2018</v>
      </c>
      <c r="N2788" t="s">
        <v>8</v>
      </c>
      <c r="O2788" t="s">
        <v>1229</v>
      </c>
      <c r="P2788" t="s">
        <v>851</v>
      </c>
      <c r="Q2788" t="s">
        <v>14170</v>
      </c>
      <c r="R2788" t="str">
        <f t="shared" si="219"/>
        <v>Stand-Up Comedy</v>
      </c>
    </row>
    <row r="2789" spans="1:18" x14ac:dyDescent="0.2">
      <c r="A2789" t="s">
        <v>14171</v>
      </c>
      <c r="B2789" t="s">
        <v>6</v>
      </c>
      <c r="C2789" t="str">
        <f t="shared" si="215"/>
        <v>Godzilla</v>
      </c>
      <c r="D2789" t="s">
        <v>14172</v>
      </c>
      <c r="E2789" t="s">
        <v>11646</v>
      </c>
      <c r="F2789" t="str">
        <f t="shared" si="217"/>
        <v>Mamoru Miyano</v>
      </c>
      <c r="G2789" t="s">
        <v>14173</v>
      </c>
      <c r="H2789" t="s">
        <v>172</v>
      </c>
      <c r="I2789" t="str">
        <f t="shared" si="218"/>
        <v>Japan</v>
      </c>
      <c r="J2789" t="str">
        <f>TRIM(Table1[[#This Row],[Oldest Country]])</f>
        <v>Japan</v>
      </c>
      <c r="K2789" s="17">
        <v>43117</v>
      </c>
      <c r="L2789" s="17" t="str">
        <f t="shared" si="216"/>
        <v>Wed</v>
      </c>
      <c r="M2789" s="17">
        <v>2017</v>
      </c>
      <c r="N2789" t="s">
        <v>33</v>
      </c>
      <c r="O2789" t="s">
        <v>12</v>
      </c>
      <c r="P2789" t="s">
        <v>466</v>
      </c>
      <c r="Q2789" t="s">
        <v>14174</v>
      </c>
      <c r="R2789" t="str">
        <f t="shared" si="219"/>
        <v>TV Shows</v>
      </c>
    </row>
    <row r="2790" spans="1:18" x14ac:dyDescent="0.2">
      <c r="A2790" t="s">
        <v>14175</v>
      </c>
      <c r="B2790" t="s">
        <v>1</v>
      </c>
      <c r="C2790" t="str">
        <f t="shared" si="215"/>
        <v>Alibaba Aur 40 Chor</v>
      </c>
      <c r="D2790" t="s">
        <v>14176</v>
      </c>
      <c r="E2790" t="s">
        <v>14177</v>
      </c>
      <c r="F2790" t="str">
        <f t="shared" si="217"/>
        <v>Dharmendra</v>
      </c>
      <c r="G2790" t="s">
        <v>14178</v>
      </c>
      <c r="H2790" t="s">
        <v>14179</v>
      </c>
      <c r="I2790" t="str">
        <f t="shared" si="218"/>
        <v>Soviet Union</v>
      </c>
      <c r="J2790" t="str">
        <f>TRIM(Table1[[#This Row],[Oldest Country]])</f>
        <v>Soviet Union</v>
      </c>
      <c r="K2790" s="17">
        <v>43115</v>
      </c>
      <c r="L2790" s="17" t="str">
        <f t="shared" si="216"/>
        <v>Mon</v>
      </c>
      <c r="M2790" s="17">
        <v>1980</v>
      </c>
      <c r="N2790" t="s">
        <v>33</v>
      </c>
      <c r="O2790" t="s">
        <v>79</v>
      </c>
      <c r="P2790" t="s">
        <v>6892</v>
      </c>
      <c r="Q2790" t="s">
        <v>14180</v>
      </c>
      <c r="R2790" t="str">
        <f t="shared" si="219"/>
        <v>Action &amp; Adventure</v>
      </c>
    </row>
    <row r="2791" spans="1:18" x14ac:dyDescent="0.2">
      <c r="A2791" t="s">
        <v>14181</v>
      </c>
      <c r="B2791" t="s">
        <v>1</v>
      </c>
      <c r="C2791" t="str">
        <f t="shared" si="215"/>
        <v>Pyar Ke Do Pal</v>
      </c>
      <c r="D2791" t="s">
        <v>14182</v>
      </c>
      <c r="E2791" t="s">
        <v>14183</v>
      </c>
      <c r="F2791" t="str">
        <f t="shared" si="217"/>
        <v>Mithun Chakraborty</v>
      </c>
      <c r="G2791" t="s">
        <v>14184</v>
      </c>
      <c r="H2791" t="s">
        <v>14</v>
      </c>
      <c r="I2791" t="str">
        <f t="shared" si="218"/>
        <v>India</v>
      </c>
      <c r="J2791" t="str">
        <f>TRIM(Table1[[#This Row],[Oldest Country]])</f>
        <v>India</v>
      </c>
      <c r="K2791" s="17">
        <v>43115</v>
      </c>
      <c r="L2791" s="17" t="str">
        <f t="shared" si="216"/>
        <v>Mon</v>
      </c>
      <c r="M2791" s="17">
        <v>1986</v>
      </c>
      <c r="N2791" t="s">
        <v>33</v>
      </c>
      <c r="O2791" t="s">
        <v>11867</v>
      </c>
      <c r="P2791" t="s">
        <v>727</v>
      </c>
      <c r="Q2791" t="s">
        <v>14185</v>
      </c>
      <c r="R2791" t="str">
        <f t="shared" si="219"/>
        <v>Dramas</v>
      </c>
    </row>
    <row r="2792" spans="1:18" x14ac:dyDescent="0.2">
      <c r="A2792" t="s">
        <v>14186</v>
      </c>
      <c r="B2792" t="s">
        <v>1</v>
      </c>
      <c r="C2792" t="str">
        <f t="shared" si="215"/>
        <v>Rip Tide</v>
      </c>
      <c r="D2792" t="s">
        <v>14187</v>
      </c>
      <c r="E2792" t="s">
        <v>14188</v>
      </c>
      <c r="F2792" t="str">
        <f t="shared" si="217"/>
        <v>Debby Ryan</v>
      </c>
      <c r="G2792" t="s">
        <v>14189</v>
      </c>
      <c r="H2792" t="s">
        <v>14190</v>
      </c>
      <c r="I2792" t="str">
        <f t="shared" si="218"/>
        <v>Australia</v>
      </c>
      <c r="J2792" t="str">
        <f>TRIM(Table1[[#This Row],[Oldest Country]])</f>
        <v>Australia</v>
      </c>
      <c r="K2792" s="17">
        <v>43115</v>
      </c>
      <c r="L2792" s="17" t="str">
        <f t="shared" si="216"/>
        <v>Mon</v>
      </c>
      <c r="M2792" s="17">
        <v>2017</v>
      </c>
      <c r="N2792" t="s">
        <v>53</v>
      </c>
      <c r="O2792" t="s">
        <v>265</v>
      </c>
      <c r="P2792" t="s">
        <v>4063</v>
      </c>
      <c r="Q2792" t="s">
        <v>14191</v>
      </c>
      <c r="R2792" t="str">
        <f t="shared" si="219"/>
        <v>Children &amp; Family Movies</v>
      </c>
    </row>
    <row r="2793" spans="1:18" x14ac:dyDescent="0.2">
      <c r="A2793" t="s">
        <v>14192</v>
      </c>
      <c r="B2793" t="s">
        <v>1</v>
      </c>
      <c r="C2793" t="str">
        <f t="shared" si="215"/>
        <v>Milada</v>
      </c>
      <c r="D2793" t="s">
        <v>14193</v>
      </c>
      <c r="E2793" t="s">
        <v>14194</v>
      </c>
      <c r="F2793" t="str">
        <f t="shared" si="217"/>
        <v>Ayelet Zurer</v>
      </c>
      <c r="G2793" t="s">
        <v>14195</v>
      </c>
      <c r="H2793" t="s">
        <v>12542</v>
      </c>
      <c r="I2793" t="str">
        <f t="shared" si="218"/>
        <v>Czech Republic</v>
      </c>
      <c r="J2793" t="str">
        <f>TRIM(Table1[[#This Row],[Oldest Country]])</f>
        <v>Czech Republic</v>
      </c>
      <c r="K2793" s="17">
        <v>43112</v>
      </c>
      <c r="L2793" s="17" t="str">
        <f t="shared" si="216"/>
        <v>Fri</v>
      </c>
      <c r="M2793" s="17">
        <v>2017</v>
      </c>
      <c r="N2793" t="s">
        <v>33</v>
      </c>
      <c r="O2793" t="s">
        <v>126</v>
      </c>
      <c r="P2793" t="s">
        <v>50</v>
      </c>
      <c r="Q2793" t="s">
        <v>14196</v>
      </c>
      <c r="R2793" t="str">
        <f t="shared" si="219"/>
        <v>Dramas</v>
      </c>
    </row>
    <row r="2794" spans="1:18" x14ac:dyDescent="0.2">
      <c r="A2794" t="s">
        <v>14197</v>
      </c>
      <c r="B2794" t="s">
        <v>1</v>
      </c>
      <c r="C2794" t="str">
        <f t="shared" si="215"/>
        <v>The Polka King</v>
      </c>
      <c r="D2794" t="s">
        <v>14198</v>
      </c>
      <c r="E2794" t="s">
        <v>14199</v>
      </c>
      <c r="F2794" t="str">
        <f t="shared" si="217"/>
        <v>Jack Black</v>
      </c>
      <c r="G2794" t="s">
        <v>14200</v>
      </c>
      <c r="H2794" t="s">
        <v>2</v>
      </c>
      <c r="I2794" t="str">
        <f t="shared" si="218"/>
        <v>United States</v>
      </c>
      <c r="J2794" t="str">
        <f>TRIM(Table1[[#This Row],[Oldest Country]])</f>
        <v>United States</v>
      </c>
      <c r="K2794" s="17">
        <v>43112</v>
      </c>
      <c r="L2794" s="17" t="str">
        <f t="shared" si="216"/>
        <v>Fri</v>
      </c>
      <c r="M2794" s="17">
        <v>2018</v>
      </c>
      <c r="N2794" t="s">
        <v>33</v>
      </c>
      <c r="O2794" t="s">
        <v>60</v>
      </c>
      <c r="P2794" t="s">
        <v>816</v>
      </c>
      <c r="Q2794" t="s">
        <v>14201</v>
      </c>
      <c r="R2794" t="str">
        <f t="shared" si="219"/>
        <v>Comedies</v>
      </c>
    </row>
    <row r="2795" spans="1:18" x14ac:dyDescent="0.2">
      <c r="A2795" t="s">
        <v>14202</v>
      </c>
      <c r="B2795" t="s">
        <v>1</v>
      </c>
      <c r="C2795" t="str">
        <f t="shared" si="215"/>
        <v>Tom Segura</v>
      </c>
      <c r="D2795" t="s">
        <v>14203</v>
      </c>
      <c r="E2795" t="s">
        <v>7812</v>
      </c>
      <c r="F2795" t="str">
        <f t="shared" si="217"/>
        <v>Tom Segura</v>
      </c>
      <c r="G2795" t="s">
        <v>8109</v>
      </c>
      <c r="H2795" t="s">
        <v>2</v>
      </c>
      <c r="I2795" t="str">
        <f t="shared" si="218"/>
        <v>United States</v>
      </c>
      <c r="J2795" t="str">
        <f>TRIM(Table1[[#This Row],[Oldest Country]])</f>
        <v>United States</v>
      </c>
      <c r="K2795" s="17">
        <v>43112</v>
      </c>
      <c r="L2795" s="17" t="str">
        <f t="shared" si="216"/>
        <v>Fri</v>
      </c>
      <c r="M2795" s="17">
        <v>2018</v>
      </c>
      <c r="N2795" t="s">
        <v>8</v>
      </c>
      <c r="O2795" t="s">
        <v>2511</v>
      </c>
      <c r="P2795" t="s">
        <v>851</v>
      </c>
      <c r="Q2795" t="s">
        <v>14204</v>
      </c>
      <c r="R2795" t="str">
        <f t="shared" si="219"/>
        <v>Stand-Up Comedy</v>
      </c>
    </row>
    <row r="2796" spans="1:18" x14ac:dyDescent="0.2">
      <c r="A2796" t="s">
        <v>14205</v>
      </c>
      <c r="B2796" t="s">
        <v>1</v>
      </c>
      <c r="C2796" t="str">
        <f t="shared" si="215"/>
        <v>The House Next Door</v>
      </c>
      <c r="D2796" t="s">
        <v>14206</v>
      </c>
      <c r="E2796" t="s">
        <v>14207</v>
      </c>
      <c r="F2796" t="str">
        <f t="shared" si="217"/>
        <v>Siddharth</v>
      </c>
      <c r="G2796" t="s">
        <v>14208</v>
      </c>
      <c r="H2796" t="s">
        <v>14</v>
      </c>
      <c r="I2796" t="str">
        <f t="shared" si="218"/>
        <v>India</v>
      </c>
      <c r="J2796" t="str">
        <f>TRIM(Table1[[#This Row],[Oldest Country]])</f>
        <v>India</v>
      </c>
      <c r="K2796" s="17">
        <v>43109</v>
      </c>
      <c r="L2796" s="17" t="str">
        <f t="shared" si="216"/>
        <v>Tue</v>
      </c>
      <c r="M2796" s="17">
        <v>2017</v>
      </c>
      <c r="N2796" t="s">
        <v>8</v>
      </c>
      <c r="O2796" t="s">
        <v>675</v>
      </c>
      <c r="P2796" t="s">
        <v>785</v>
      </c>
      <c r="Q2796" t="s">
        <v>14209</v>
      </c>
      <c r="R2796" t="str">
        <f t="shared" si="219"/>
        <v>Horror Movies</v>
      </c>
    </row>
    <row r="2797" spans="1:18" x14ac:dyDescent="0.2">
      <c r="A2797" t="s">
        <v>14210</v>
      </c>
      <c r="B2797" t="s">
        <v>1</v>
      </c>
      <c r="C2797" t="str">
        <f t="shared" si="215"/>
        <v>Before I Wake</v>
      </c>
      <c r="D2797" t="s">
        <v>14211</v>
      </c>
      <c r="E2797" t="s">
        <v>16</v>
      </c>
      <c r="F2797" t="str">
        <f t="shared" si="217"/>
        <v>Kate Bosworth</v>
      </c>
      <c r="G2797" t="s">
        <v>14212</v>
      </c>
      <c r="H2797" t="s">
        <v>2</v>
      </c>
      <c r="I2797" t="str">
        <f t="shared" si="218"/>
        <v>United States</v>
      </c>
      <c r="J2797" t="str">
        <f>TRIM(Table1[[#This Row],[Oldest Country]])</f>
        <v>United States</v>
      </c>
      <c r="K2797" s="17">
        <v>43105</v>
      </c>
      <c r="L2797" s="17" t="str">
        <f t="shared" si="216"/>
        <v>Fri</v>
      </c>
      <c r="M2797" s="17">
        <v>2016</v>
      </c>
      <c r="N2797" t="s">
        <v>3</v>
      </c>
      <c r="O2797" t="s">
        <v>92</v>
      </c>
      <c r="P2797" t="s">
        <v>1672</v>
      </c>
      <c r="Q2797" t="s">
        <v>14213</v>
      </c>
      <c r="R2797" t="str">
        <f t="shared" si="219"/>
        <v>Horror Movies</v>
      </c>
    </row>
    <row r="2798" spans="1:18" x14ac:dyDescent="0.2">
      <c r="A2798" t="s">
        <v>14214</v>
      </c>
      <c r="B2798" t="s">
        <v>6</v>
      </c>
      <c r="C2798" t="str">
        <f t="shared" si="215"/>
        <v>Devilman Crybaby</v>
      </c>
      <c r="D2798" t="s">
        <v>14215</v>
      </c>
      <c r="E2798" t="s">
        <v>8142</v>
      </c>
      <c r="F2798" t="str">
        <f t="shared" si="217"/>
        <v>Kouki Uchiyama</v>
      </c>
      <c r="G2798" t="s">
        <v>14216</v>
      </c>
      <c r="H2798" t="s">
        <v>172</v>
      </c>
      <c r="I2798" t="str">
        <f t="shared" si="218"/>
        <v>Japan</v>
      </c>
      <c r="J2798" t="str">
        <f>TRIM(Table1[[#This Row],[Oldest Country]])</f>
        <v>Japan</v>
      </c>
      <c r="K2798" s="17">
        <v>43105</v>
      </c>
      <c r="L2798" s="17" t="str">
        <f t="shared" si="216"/>
        <v>Fri</v>
      </c>
      <c r="M2798" s="17">
        <v>2018</v>
      </c>
      <c r="N2798" t="s">
        <v>8</v>
      </c>
      <c r="O2798" t="s">
        <v>12</v>
      </c>
      <c r="P2798" t="s">
        <v>7273</v>
      </c>
      <c r="Q2798" t="s">
        <v>14217</v>
      </c>
      <c r="R2798" t="str">
        <f t="shared" si="219"/>
        <v>Anime Series</v>
      </c>
    </row>
    <row r="2799" spans="1:18" x14ac:dyDescent="0.2">
      <c r="A2799" t="s">
        <v>14218</v>
      </c>
      <c r="B2799" t="s">
        <v>1</v>
      </c>
      <c r="C2799" t="str">
        <f t="shared" si="215"/>
        <v>Mustang Island</v>
      </c>
      <c r="D2799" t="s">
        <v>14219</v>
      </c>
      <c r="E2799" t="s">
        <v>14220</v>
      </c>
      <c r="F2799" t="str">
        <f t="shared" si="217"/>
        <v>Macon Blair</v>
      </c>
      <c r="G2799" t="s">
        <v>14221</v>
      </c>
      <c r="H2799" t="s">
        <v>2</v>
      </c>
      <c r="I2799" t="str">
        <f t="shared" si="218"/>
        <v>United States</v>
      </c>
      <c r="J2799" t="str">
        <f>TRIM(Table1[[#This Row],[Oldest Country]])</f>
        <v>United States</v>
      </c>
      <c r="K2799" s="17">
        <v>43102</v>
      </c>
      <c r="L2799" s="17" t="str">
        <f t="shared" si="216"/>
        <v>Tue</v>
      </c>
      <c r="M2799" s="17">
        <v>2017</v>
      </c>
      <c r="N2799" t="s">
        <v>33</v>
      </c>
      <c r="O2799" t="s">
        <v>536</v>
      </c>
      <c r="P2799" t="s">
        <v>337</v>
      </c>
      <c r="Q2799" t="s">
        <v>14222</v>
      </c>
      <c r="R2799" t="str">
        <f t="shared" si="219"/>
        <v>Comedies</v>
      </c>
    </row>
    <row r="2800" spans="1:18" x14ac:dyDescent="0.2">
      <c r="A2800" t="s">
        <v>14223</v>
      </c>
      <c r="B2800" t="s">
        <v>6</v>
      </c>
      <c r="C2800" t="str">
        <f t="shared" si="215"/>
        <v>Fullmetal Alchemist</v>
      </c>
      <c r="D2800" t="s">
        <v>14224</v>
      </c>
      <c r="E2800" t="s">
        <v>14225</v>
      </c>
      <c r="F2800" t="str">
        <f t="shared" si="217"/>
        <v>Romi Park</v>
      </c>
      <c r="G2800" t="s">
        <v>14226</v>
      </c>
      <c r="H2800" t="s">
        <v>172</v>
      </c>
      <c r="I2800" t="str">
        <f t="shared" si="218"/>
        <v>Japan</v>
      </c>
      <c r="J2800" t="str">
        <f>TRIM(Table1[[#This Row],[Oldest Country]])</f>
        <v>Japan</v>
      </c>
      <c r="K2800" s="17">
        <v>43101</v>
      </c>
      <c r="L2800" s="17" t="str">
        <f t="shared" si="216"/>
        <v>Mon</v>
      </c>
      <c r="M2800" s="17">
        <v>2010</v>
      </c>
      <c r="N2800" t="s">
        <v>33</v>
      </c>
      <c r="O2800" t="s">
        <v>64</v>
      </c>
      <c r="P2800" t="s">
        <v>247</v>
      </c>
      <c r="Q2800" t="s">
        <v>14227</v>
      </c>
      <c r="R2800" t="str">
        <f t="shared" si="219"/>
        <v>Anime Series</v>
      </c>
    </row>
    <row r="2801" spans="1:18" x14ac:dyDescent="0.2">
      <c r="A2801" t="s">
        <v>14228</v>
      </c>
      <c r="B2801" t="s">
        <v>6</v>
      </c>
      <c r="C2801" t="str">
        <f t="shared" si="215"/>
        <v>Dave Chappelle</v>
      </c>
      <c r="D2801" t="s">
        <v>14229</v>
      </c>
      <c r="E2801" t="s">
        <v>10115</v>
      </c>
      <c r="F2801" t="str">
        <f t="shared" si="217"/>
        <v>Dave Chappelle</v>
      </c>
      <c r="G2801" t="s">
        <v>3632</v>
      </c>
      <c r="H2801" t="s">
        <v>2</v>
      </c>
      <c r="I2801" t="str">
        <f t="shared" si="218"/>
        <v>United States</v>
      </c>
      <c r="J2801" t="str">
        <f>TRIM(Table1[[#This Row],[Oldest Country]])</f>
        <v>United States</v>
      </c>
      <c r="K2801" s="17">
        <v>43100</v>
      </c>
      <c r="L2801" s="17" t="str">
        <f t="shared" si="216"/>
        <v>Sun</v>
      </c>
      <c r="M2801" s="17">
        <v>2017</v>
      </c>
      <c r="N2801" t="s">
        <v>8</v>
      </c>
      <c r="O2801" t="s">
        <v>12</v>
      </c>
      <c r="P2801" t="s">
        <v>1191</v>
      </c>
      <c r="Q2801" t="s">
        <v>14230</v>
      </c>
      <c r="R2801" t="str">
        <f t="shared" si="219"/>
        <v>Stand-Up Comedy &amp; Talk Shows</v>
      </c>
    </row>
    <row r="2802" spans="1:18" x14ac:dyDescent="0.2">
      <c r="A2802" t="s">
        <v>14231</v>
      </c>
      <c r="B2802" t="s">
        <v>1</v>
      </c>
      <c r="C2802" t="str">
        <f t="shared" si="215"/>
        <v>Fun Mom Dinner</v>
      </c>
      <c r="D2802" t="s">
        <v>14232</v>
      </c>
      <c r="E2802" t="s">
        <v>14233</v>
      </c>
      <c r="F2802" t="str">
        <f t="shared" si="217"/>
        <v>Katie Aselton</v>
      </c>
      <c r="G2802" t="s">
        <v>14234</v>
      </c>
      <c r="H2802" t="s">
        <v>2</v>
      </c>
      <c r="I2802" t="str">
        <f t="shared" si="218"/>
        <v>United States</v>
      </c>
      <c r="J2802" t="str">
        <f>TRIM(Table1[[#This Row],[Oldest Country]])</f>
        <v>United States</v>
      </c>
      <c r="K2802" s="17">
        <v>43100</v>
      </c>
      <c r="L2802" s="17" t="str">
        <f t="shared" si="216"/>
        <v>Sun</v>
      </c>
      <c r="M2802" s="17">
        <v>2017</v>
      </c>
      <c r="N2802" t="s">
        <v>154</v>
      </c>
      <c r="O2802" t="s">
        <v>436</v>
      </c>
      <c r="P2802" t="s">
        <v>66</v>
      </c>
      <c r="Q2802" t="s">
        <v>14235</v>
      </c>
      <c r="R2802" t="str">
        <f t="shared" si="219"/>
        <v>Comedies</v>
      </c>
    </row>
    <row r="2803" spans="1:18" x14ac:dyDescent="0.2">
      <c r="A2803" t="s">
        <v>14236</v>
      </c>
      <c r="B2803" t="s">
        <v>1</v>
      </c>
      <c r="C2803" t="str">
        <f t="shared" si="215"/>
        <v>Goon</v>
      </c>
      <c r="D2803" t="s">
        <v>14237</v>
      </c>
      <c r="E2803" t="s">
        <v>14238</v>
      </c>
      <c r="F2803" t="str">
        <f t="shared" si="217"/>
        <v>Seann William Scott</v>
      </c>
      <c r="G2803" t="s">
        <v>14239</v>
      </c>
      <c r="H2803" t="s">
        <v>508</v>
      </c>
      <c r="I2803" t="str">
        <f t="shared" si="218"/>
        <v>Canada</v>
      </c>
      <c r="J2803" t="str">
        <f>TRIM(Table1[[#This Row],[Oldest Country]])</f>
        <v>Canada</v>
      </c>
      <c r="K2803" s="17">
        <v>43099</v>
      </c>
      <c r="L2803" s="17" t="str">
        <f t="shared" si="216"/>
        <v>Sat</v>
      </c>
      <c r="M2803" s="17">
        <v>2016</v>
      </c>
      <c r="N2803" t="s">
        <v>154</v>
      </c>
      <c r="O2803" t="s">
        <v>196</v>
      </c>
      <c r="P2803" t="s">
        <v>3049</v>
      </c>
      <c r="Q2803" t="s">
        <v>14240</v>
      </c>
      <c r="R2803" t="str">
        <f t="shared" si="219"/>
        <v>Comedies</v>
      </c>
    </row>
    <row r="2804" spans="1:18" x14ac:dyDescent="0.2">
      <c r="A2804" t="s">
        <v>14241</v>
      </c>
      <c r="B2804" t="s">
        <v>1</v>
      </c>
      <c r="C2804" t="str">
        <f t="shared" si="215"/>
        <v>The Climb</v>
      </c>
      <c r="D2804" t="s">
        <v>14242</v>
      </c>
      <c r="E2804" t="s">
        <v>14243</v>
      </c>
      <c r="F2804" t="str">
        <f t="shared" si="217"/>
        <v>Ahmed Sylla</v>
      </c>
      <c r="G2804" t="s">
        <v>14244</v>
      </c>
      <c r="H2804" t="s">
        <v>275</v>
      </c>
      <c r="I2804" t="str">
        <f t="shared" si="218"/>
        <v>France</v>
      </c>
      <c r="J2804" t="str">
        <f>TRIM(Table1[[#This Row],[Oldest Country]])</f>
        <v>France</v>
      </c>
      <c r="K2804" s="17">
        <v>43098</v>
      </c>
      <c r="L2804" s="17" t="str">
        <f t="shared" si="216"/>
        <v>Fri</v>
      </c>
      <c r="M2804" s="17">
        <v>2017</v>
      </c>
      <c r="N2804" t="s">
        <v>33</v>
      </c>
      <c r="O2804" t="s">
        <v>110</v>
      </c>
      <c r="P2804" t="s">
        <v>261</v>
      </c>
      <c r="Q2804" t="s">
        <v>14245</v>
      </c>
      <c r="R2804" t="str">
        <f t="shared" si="219"/>
        <v>Action &amp; Adventure</v>
      </c>
    </row>
    <row r="2805" spans="1:18" x14ac:dyDescent="0.2">
      <c r="A2805" t="s">
        <v>14246</v>
      </c>
      <c r="B2805" t="s">
        <v>1</v>
      </c>
      <c r="C2805" t="str">
        <f t="shared" si="215"/>
        <v>Bibi &amp; Tina</v>
      </c>
      <c r="D2805" t="s">
        <v>14247</v>
      </c>
      <c r="E2805" t="s">
        <v>4466</v>
      </c>
      <c r="F2805" t="str">
        <f t="shared" si="217"/>
        <v>Lina Larissa Strahl</v>
      </c>
      <c r="G2805" t="s">
        <v>14248</v>
      </c>
      <c r="H2805" t="s">
        <v>1188</v>
      </c>
      <c r="I2805" t="str">
        <f t="shared" si="218"/>
        <v>Germany</v>
      </c>
      <c r="J2805" t="str">
        <f>TRIM(Table1[[#This Row],[Oldest Country]])</f>
        <v>Germany</v>
      </c>
      <c r="K2805" s="17">
        <v>43096</v>
      </c>
      <c r="L2805" s="17" t="str">
        <f t="shared" si="216"/>
        <v>Wed</v>
      </c>
      <c r="M2805" s="17">
        <v>2017</v>
      </c>
      <c r="N2805" t="s">
        <v>33</v>
      </c>
      <c r="O2805" t="s">
        <v>100</v>
      </c>
      <c r="P2805" t="s">
        <v>371</v>
      </c>
      <c r="Q2805" t="s">
        <v>14249</v>
      </c>
      <c r="R2805" t="str">
        <f t="shared" si="219"/>
        <v>Children &amp; Family Movies</v>
      </c>
    </row>
    <row r="2806" spans="1:18" x14ac:dyDescent="0.2">
      <c r="A2806" t="s">
        <v>14250</v>
      </c>
      <c r="B2806" t="s">
        <v>1</v>
      </c>
      <c r="C2806" t="str">
        <f t="shared" si="215"/>
        <v>Mr. Roosevelt</v>
      </c>
      <c r="D2806" t="s">
        <v>14251</v>
      </c>
      <c r="E2806" t="s">
        <v>14252</v>
      </c>
      <c r="F2806" t="str">
        <f t="shared" si="217"/>
        <v>No√´l Wells</v>
      </c>
      <c r="G2806" t="s">
        <v>14253</v>
      </c>
      <c r="H2806" t="s">
        <v>2</v>
      </c>
      <c r="I2806" t="str">
        <f t="shared" si="218"/>
        <v>United States</v>
      </c>
      <c r="J2806" t="str">
        <f>TRIM(Table1[[#This Row],[Oldest Country]])</f>
        <v>United States</v>
      </c>
      <c r="K2806" s="17">
        <v>43095</v>
      </c>
      <c r="L2806" s="17" t="str">
        <f t="shared" si="216"/>
        <v>Tue</v>
      </c>
      <c r="M2806" s="17">
        <v>2017</v>
      </c>
      <c r="N2806" t="s">
        <v>8</v>
      </c>
      <c r="O2806" t="s">
        <v>18</v>
      </c>
      <c r="P2806" t="s">
        <v>816</v>
      </c>
      <c r="Q2806" t="s">
        <v>14254</v>
      </c>
      <c r="R2806" t="str">
        <f t="shared" si="219"/>
        <v>Comedies</v>
      </c>
    </row>
    <row r="2807" spans="1:18" x14ac:dyDescent="0.2">
      <c r="A2807" t="s">
        <v>14255</v>
      </c>
      <c r="B2807" t="s">
        <v>1</v>
      </c>
      <c r="C2807" t="str">
        <f t="shared" si="215"/>
        <v>Todd Barry</v>
      </c>
      <c r="D2807" t="s">
        <v>14256</v>
      </c>
      <c r="E2807" t="s">
        <v>10303</v>
      </c>
      <c r="F2807" t="str">
        <f t="shared" si="217"/>
        <v>Todd Barry</v>
      </c>
      <c r="G2807" t="s">
        <v>14257</v>
      </c>
      <c r="H2807" t="s">
        <v>2</v>
      </c>
      <c r="I2807" t="str">
        <f t="shared" si="218"/>
        <v>United States</v>
      </c>
      <c r="J2807" t="str">
        <f>TRIM(Table1[[#This Row],[Oldest Country]])</f>
        <v>United States</v>
      </c>
      <c r="K2807" s="17">
        <v>43095</v>
      </c>
      <c r="L2807" s="17" t="str">
        <f t="shared" si="216"/>
        <v>Tue</v>
      </c>
      <c r="M2807" s="17">
        <v>2017</v>
      </c>
      <c r="N2807" t="s">
        <v>8</v>
      </c>
      <c r="O2807" t="s">
        <v>69</v>
      </c>
      <c r="P2807" t="s">
        <v>851</v>
      </c>
      <c r="Q2807" t="s">
        <v>14258</v>
      </c>
      <c r="R2807" t="str">
        <f t="shared" si="219"/>
        <v>Stand-Up Comedy</v>
      </c>
    </row>
    <row r="2808" spans="1:18" x14ac:dyDescent="0.2">
      <c r="A2808" t="s">
        <v>14259</v>
      </c>
      <c r="B2808" t="s">
        <v>1</v>
      </c>
      <c r="C2808" t="str">
        <f t="shared" si="215"/>
        <v>Creep 2</v>
      </c>
      <c r="D2808" t="s">
        <v>14260</v>
      </c>
      <c r="E2808" t="s">
        <v>14261</v>
      </c>
      <c r="F2808" t="str">
        <f t="shared" si="217"/>
        <v>Mark Duplass</v>
      </c>
      <c r="G2808" t="s">
        <v>14262</v>
      </c>
      <c r="H2808" t="s">
        <v>2</v>
      </c>
      <c r="I2808" t="str">
        <f t="shared" si="218"/>
        <v>United States</v>
      </c>
      <c r="J2808" t="str">
        <f>TRIM(Table1[[#This Row],[Oldest Country]])</f>
        <v>United States</v>
      </c>
      <c r="K2808" s="17">
        <v>43092</v>
      </c>
      <c r="L2808" s="17" t="str">
        <f t="shared" si="216"/>
        <v>Sat</v>
      </c>
      <c r="M2808" s="17">
        <v>2017</v>
      </c>
      <c r="N2808" t="s">
        <v>8</v>
      </c>
      <c r="O2808" t="s">
        <v>296</v>
      </c>
      <c r="P2808" t="s">
        <v>9683</v>
      </c>
      <c r="Q2808" t="s">
        <v>14263</v>
      </c>
      <c r="R2808" t="str">
        <f t="shared" si="219"/>
        <v>Horror Movies</v>
      </c>
    </row>
    <row r="2809" spans="1:18" x14ac:dyDescent="0.2">
      <c r="A2809" t="s">
        <v>14264</v>
      </c>
      <c r="B2809" t="s">
        <v>6</v>
      </c>
      <c r="C2809" t="str">
        <f t="shared" si="215"/>
        <v>Myths &amp; Monsters</v>
      </c>
      <c r="D2809" t="s">
        <v>14265</v>
      </c>
      <c r="E2809" t="s">
        <v>14266</v>
      </c>
      <c r="F2809" t="str">
        <f t="shared" si="217"/>
        <v>Nicholas Day</v>
      </c>
      <c r="G2809" t="s">
        <v>3081</v>
      </c>
      <c r="H2809" t="s">
        <v>32</v>
      </c>
      <c r="I2809" t="str">
        <f t="shared" si="218"/>
        <v>United Kingdom</v>
      </c>
      <c r="J2809" t="str">
        <f>TRIM(Table1[[#This Row],[Oldest Country]])</f>
        <v>United Kingdom</v>
      </c>
      <c r="K2809" s="17">
        <v>43092</v>
      </c>
      <c r="L2809" s="17" t="str">
        <f t="shared" si="216"/>
        <v>Sat</v>
      </c>
      <c r="M2809" s="17">
        <v>2017</v>
      </c>
      <c r="N2809" t="s">
        <v>53</v>
      </c>
      <c r="O2809" t="s">
        <v>12</v>
      </c>
      <c r="P2809" t="s">
        <v>1796</v>
      </c>
      <c r="Q2809" t="s">
        <v>14267</v>
      </c>
      <c r="R2809" t="str">
        <f t="shared" si="219"/>
        <v>British TV Shows</v>
      </c>
    </row>
    <row r="2810" spans="1:18" x14ac:dyDescent="0.2">
      <c r="A2810" t="s">
        <v>14268</v>
      </c>
      <c r="B2810" t="s">
        <v>1</v>
      </c>
      <c r="C2810" t="str">
        <f t="shared" si="215"/>
        <v>Bright</v>
      </c>
      <c r="D2810" t="s">
        <v>14269</v>
      </c>
      <c r="E2810" t="s">
        <v>2292</v>
      </c>
      <c r="F2810" t="str">
        <f t="shared" si="217"/>
        <v>Will Smith</v>
      </c>
      <c r="G2810" t="s">
        <v>14270</v>
      </c>
      <c r="H2810" t="s">
        <v>2</v>
      </c>
      <c r="I2810" t="str">
        <f t="shared" si="218"/>
        <v>United States</v>
      </c>
      <c r="J2810" t="str">
        <f>TRIM(Table1[[#This Row],[Oldest Country]])</f>
        <v>United States</v>
      </c>
      <c r="K2810" s="17">
        <v>43091</v>
      </c>
      <c r="L2810" s="17" t="str">
        <f t="shared" si="216"/>
        <v>Fri</v>
      </c>
      <c r="M2810" s="17">
        <v>2017</v>
      </c>
      <c r="N2810" t="s">
        <v>8</v>
      </c>
      <c r="O2810" t="s">
        <v>349</v>
      </c>
      <c r="P2810" t="s">
        <v>385</v>
      </c>
      <c r="Q2810" t="s">
        <v>14271</v>
      </c>
      <c r="R2810" t="str">
        <f t="shared" si="219"/>
        <v>Action &amp; Adventure</v>
      </c>
    </row>
    <row r="2811" spans="1:18" x14ac:dyDescent="0.2">
      <c r="A2811" t="s">
        <v>14272</v>
      </c>
      <c r="B2811" t="s">
        <v>1</v>
      </c>
      <c r="C2811" t="str">
        <f t="shared" si="215"/>
        <v>Desire</v>
      </c>
      <c r="D2811" t="s">
        <v>14273</v>
      </c>
      <c r="E2811" t="s">
        <v>14274</v>
      </c>
      <c r="F2811" t="str">
        <f t="shared" si="217"/>
        <v>Carolina Ardohain</v>
      </c>
      <c r="G2811" t="s">
        <v>14275</v>
      </c>
      <c r="H2811" t="s">
        <v>837</v>
      </c>
      <c r="I2811" t="str">
        <f t="shared" si="218"/>
        <v>Argentina</v>
      </c>
      <c r="J2811" t="str">
        <f>TRIM(Table1[[#This Row],[Oldest Country]])</f>
        <v>Argentina</v>
      </c>
      <c r="K2811" s="17">
        <v>43090</v>
      </c>
      <c r="L2811" s="17" t="str">
        <f t="shared" si="216"/>
        <v>Thu</v>
      </c>
      <c r="M2811" s="17">
        <v>2017</v>
      </c>
      <c r="N2811" t="s">
        <v>8</v>
      </c>
      <c r="O2811" t="s">
        <v>60</v>
      </c>
      <c r="P2811" t="s">
        <v>278</v>
      </c>
      <c r="Q2811" t="s">
        <v>14276</v>
      </c>
      <c r="R2811" t="str">
        <f t="shared" si="219"/>
        <v>Dramas</v>
      </c>
    </row>
    <row r="2812" spans="1:18" x14ac:dyDescent="0.2">
      <c r="A2812" t="s">
        <v>14277</v>
      </c>
      <c r="B2812" t="s">
        <v>1</v>
      </c>
      <c r="C2812" t="str">
        <f t="shared" si="215"/>
        <v>48 Christmas Wishes</v>
      </c>
      <c r="D2812" t="s">
        <v>14278</v>
      </c>
      <c r="E2812" t="s">
        <v>14279</v>
      </c>
      <c r="F2812" t="str">
        <f t="shared" si="217"/>
        <v>Khiyla Aynne</v>
      </c>
      <c r="G2812" t="s">
        <v>14280</v>
      </c>
      <c r="H2812" t="s">
        <v>508</v>
      </c>
      <c r="I2812" t="str">
        <f t="shared" si="218"/>
        <v>Canada</v>
      </c>
      <c r="J2812" t="str">
        <f>TRIM(Table1[[#This Row],[Oldest Country]])</f>
        <v>Canada</v>
      </c>
      <c r="K2812" s="17">
        <v>43089</v>
      </c>
      <c r="L2812" s="17" t="str">
        <f t="shared" si="216"/>
        <v>Wed</v>
      </c>
      <c r="M2812" s="17">
        <v>2017</v>
      </c>
      <c r="N2812" t="s">
        <v>234</v>
      </c>
      <c r="O2812" t="s">
        <v>786</v>
      </c>
      <c r="P2812" t="s">
        <v>54</v>
      </c>
      <c r="Q2812" t="s">
        <v>14281</v>
      </c>
      <c r="R2812" t="str">
        <f t="shared" si="219"/>
        <v>Children &amp; Family Movies</v>
      </c>
    </row>
    <row r="2813" spans="1:18" x14ac:dyDescent="0.2">
      <c r="A2813" t="s">
        <v>14282</v>
      </c>
      <c r="B2813" t="s">
        <v>1</v>
      </c>
      <c r="C2813" t="str">
        <f t="shared" si="215"/>
        <v>Jeremiah Tower</v>
      </c>
      <c r="D2813" t="s">
        <v>14283</v>
      </c>
      <c r="E2813" t="s">
        <v>14284</v>
      </c>
      <c r="F2813" t="str">
        <f t="shared" si="217"/>
        <v>Jeremiah Tower</v>
      </c>
      <c r="G2813" t="s">
        <v>14285</v>
      </c>
      <c r="H2813" t="s">
        <v>2459</v>
      </c>
      <c r="I2813" t="str">
        <f t="shared" si="218"/>
        <v>Mexico</v>
      </c>
      <c r="J2813" t="str">
        <f>TRIM(Table1[[#This Row],[Oldest Country]])</f>
        <v>Mexico</v>
      </c>
      <c r="K2813" s="17">
        <v>43089</v>
      </c>
      <c r="L2813" s="17" t="str">
        <f t="shared" si="216"/>
        <v>Wed</v>
      </c>
      <c r="M2813" s="17">
        <v>2016</v>
      </c>
      <c r="N2813" t="s">
        <v>154</v>
      </c>
      <c r="O2813" t="s">
        <v>85</v>
      </c>
      <c r="P2813" t="s">
        <v>5</v>
      </c>
      <c r="Q2813" t="s">
        <v>14286</v>
      </c>
      <c r="R2813" t="str">
        <f t="shared" si="219"/>
        <v>Documentaries</v>
      </c>
    </row>
    <row r="2814" spans="1:18" x14ac:dyDescent="0.2">
      <c r="A2814" t="s">
        <v>14287</v>
      </c>
      <c r="B2814" t="s">
        <v>1</v>
      </c>
      <c r="C2814" t="str">
        <f t="shared" si="215"/>
        <v>Russell Howard</v>
      </c>
      <c r="D2814" t="s">
        <v>14288</v>
      </c>
      <c r="E2814" t="s">
        <v>13731</v>
      </c>
      <c r="F2814" t="str">
        <f t="shared" si="217"/>
        <v>Russell Howard</v>
      </c>
      <c r="G2814" t="s">
        <v>14289</v>
      </c>
      <c r="H2814" t="s">
        <v>32</v>
      </c>
      <c r="I2814" t="str">
        <f t="shared" si="218"/>
        <v>United Kingdom</v>
      </c>
      <c r="J2814" t="str">
        <f>TRIM(Table1[[#This Row],[Oldest Country]])</f>
        <v>United Kingdom</v>
      </c>
      <c r="K2814" s="17">
        <v>43088</v>
      </c>
      <c r="L2814" s="17" t="str">
        <f t="shared" si="216"/>
        <v>Tue</v>
      </c>
      <c r="M2814" s="17">
        <v>2017</v>
      </c>
      <c r="N2814" t="s">
        <v>8</v>
      </c>
      <c r="O2814" t="s">
        <v>930</v>
      </c>
      <c r="P2814" t="s">
        <v>851</v>
      </c>
      <c r="Q2814" t="s">
        <v>14290</v>
      </c>
      <c r="R2814" t="str">
        <f t="shared" si="219"/>
        <v>Stand-Up Comedy</v>
      </c>
    </row>
    <row r="2815" spans="1:18" x14ac:dyDescent="0.2">
      <c r="A2815" t="s">
        <v>14291</v>
      </c>
      <c r="B2815" t="s">
        <v>1</v>
      </c>
      <c r="C2815" t="str">
        <f t="shared" si="215"/>
        <v>Christmas Inheritance</v>
      </c>
      <c r="D2815" t="s">
        <v>14292</v>
      </c>
      <c r="E2815" t="s">
        <v>1468</v>
      </c>
      <c r="F2815" t="str">
        <f t="shared" si="217"/>
        <v>Eliza Taylor</v>
      </c>
      <c r="G2815" t="s">
        <v>14293</v>
      </c>
      <c r="H2815" t="s">
        <v>2</v>
      </c>
      <c r="I2815" t="str">
        <f t="shared" si="218"/>
        <v>United States</v>
      </c>
      <c r="J2815" t="str">
        <f>TRIM(Table1[[#This Row],[Oldest Country]])</f>
        <v>United States</v>
      </c>
      <c r="K2815" s="17">
        <v>43084</v>
      </c>
      <c r="L2815" s="17" t="str">
        <f t="shared" si="216"/>
        <v>Fri</v>
      </c>
      <c r="M2815" s="17">
        <v>2017</v>
      </c>
      <c r="N2815" t="s">
        <v>234</v>
      </c>
      <c r="O2815" t="s">
        <v>110</v>
      </c>
      <c r="P2815" t="s">
        <v>278</v>
      </c>
      <c r="Q2815" t="s">
        <v>14294</v>
      </c>
      <c r="R2815" t="str">
        <f t="shared" si="219"/>
        <v>Dramas</v>
      </c>
    </row>
    <row r="2816" spans="1:18" x14ac:dyDescent="0.2">
      <c r="A2816" t="s">
        <v>14295</v>
      </c>
      <c r="B2816" t="s">
        <v>1</v>
      </c>
      <c r="C2816" t="str">
        <f t="shared" si="215"/>
        <v>Muramba</v>
      </c>
      <c r="D2816" t="s">
        <v>14296</v>
      </c>
      <c r="E2816" t="s">
        <v>14297</v>
      </c>
      <c r="F2816" t="str">
        <f t="shared" si="217"/>
        <v>Mithila Palkar</v>
      </c>
      <c r="G2816" t="s">
        <v>14298</v>
      </c>
      <c r="H2816" t="s">
        <v>14</v>
      </c>
      <c r="I2816" t="str">
        <f t="shared" si="218"/>
        <v>India</v>
      </c>
      <c r="J2816" t="str">
        <f>TRIM(Table1[[#This Row],[Oldest Country]])</f>
        <v>India</v>
      </c>
      <c r="K2816" s="17">
        <v>43084</v>
      </c>
      <c r="L2816" s="17" t="str">
        <f t="shared" si="216"/>
        <v>Fri</v>
      </c>
      <c r="M2816" s="17">
        <v>2017</v>
      </c>
      <c r="N2816" t="s">
        <v>8</v>
      </c>
      <c r="O2816" t="s">
        <v>303</v>
      </c>
      <c r="P2816" t="s">
        <v>250</v>
      </c>
      <c r="Q2816" t="s">
        <v>14299</v>
      </c>
      <c r="R2816" t="str">
        <f t="shared" si="219"/>
        <v>Comedies</v>
      </c>
    </row>
    <row r="2817" spans="1:18" x14ac:dyDescent="0.2">
      <c r="A2817" t="s">
        <v>14300</v>
      </c>
      <c r="B2817" t="s">
        <v>1</v>
      </c>
      <c r="C2817" t="str">
        <f t="shared" si="215"/>
        <v>Pottersville</v>
      </c>
      <c r="D2817" t="s">
        <v>14301</v>
      </c>
      <c r="E2817" t="s">
        <v>14302</v>
      </c>
      <c r="F2817" t="str">
        <f t="shared" si="217"/>
        <v>Michael Shannon</v>
      </c>
      <c r="G2817" t="s">
        <v>14303</v>
      </c>
      <c r="H2817" t="s">
        <v>2</v>
      </c>
      <c r="I2817" t="str">
        <f t="shared" si="218"/>
        <v>United States</v>
      </c>
      <c r="J2817" t="str">
        <f>TRIM(Table1[[#This Row],[Oldest Country]])</f>
        <v>United States</v>
      </c>
      <c r="K2817" s="17">
        <v>43084</v>
      </c>
      <c r="L2817" s="17" t="str">
        <f t="shared" si="216"/>
        <v>Fri</v>
      </c>
      <c r="M2817" s="17">
        <v>2017</v>
      </c>
      <c r="N2817" t="s">
        <v>3</v>
      </c>
      <c r="O2817" t="s">
        <v>536</v>
      </c>
      <c r="P2817" t="s">
        <v>816</v>
      </c>
      <c r="Q2817" t="s">
        <v>14304</v>
      </c>
      <c r="R2817" t="str">
        <f t="shared" si="219"/>
        <v>Comedies</v>
      </c>
    </row>
    <row r="2818" spans="1:18" x14ac:dyDescent="0.2">
      <c r="A2818" t="s">
        <v>14305</v>
      </c>
      <c r="B2818" t="s">
        <v>1</v>
      </c>
      <c r="C2818" t="str">
        <f t="shared" ref="C2818:C2881" si="220">IFERROR(LEFT(D2818, FIND(":", D2818)-1), D2818)</f>
        <v>Seoul Searching</v>
      </c>
      <c r="D2818" t="s">
        <v>14306</v>
      </c>
      <c r="E2818" t="s">
        <v>14307</v>
      </c>
      <c r="F2818" t="str">
        <f t="shared" si="217"/>
        <v>In-pyo Cha</v>
      </c>
      <c r="G2818" t="s">
        <v>14308</v>
      </c>
      <c r="H2818" t="s">
        <v>14309</v>
      </c>
      <c r="I2818" t="str">
        <f t="shared" si="218"/>
        <v>South Korea</v>
      </c>
      <c r="J2818" t="str">
        <f>TRIM(Table1[[#This Row],[Oldest Country]])</f>
        <v>South Korea</v>
      </c>
      <c r="K2818" s="17">
        <v>43084</v>
      </c>
      <c r="L2818" s="17" t="str">
        <f t="shared" ref="L2818:L2881" si="221">TEXT(K:K, "DDD")</f>
        <v>Fri</v>
      </c>
      <c r="M2818" s="17">
        <v>2015</v>
      </c>
      <c r="N2818" t="s">
        <v>8</v>
      </c>
      <c r="O2818" t="s">
        <v>482</v>
      </c>
      <c r="P2818" t="s">
        <v>250</v>
      </c>
      <c r="Q2818" t="s">
        <v>14310</v>
      </c>
      <c r="R2818" t="str">
        <f t="shared" si="219"/>
        <v>Comedies</v>
      </c>
    </row>
    <row r="2819" spans="1:18" x14ac:dyDescent="0.2">
      <c r="A2819" t="s">
        <v>14311</v>
      </c>
      <c r="B2819" t="s">
        <v>1</v>
      </c>
      <c r="C2819" t="str">
        <f t="shared" si="220"/>
        <v>Judd Apatow</v>
      </c>
      <c r="D2819" t="s">
        <v>14312</v>
      </c>
      <c r="E2819" t="s">
        <v>7228</v>
      </c>
      <c r="F2819" t="str">
        <f t="shared" ref="F2819:F2882" si="222">IFERROR(LEFT(G2819, FIND(",",G2819)-1),G2819)</f>
        <v>Judd Apatow</v>
      </c>
      <c r="G2819" t="s">
        <v>14313</v>
      </c>
      <c r="H2819" t="s">
        <v>2</v>
      </c>
      <c r="I2819" t="str">
        <f t="shared" ref="I2819:I2882" si="223">IFERROR(LEFT(H2819, FIND(",", H2819) -1), H2819)</f>
        <v>United States</v>
      </c>
      <c r="J2819" t="str">
        <f>TRIM(Table1[[#This Row],[Oldest Country]])</f>
        <v>United States</v>
      </c>
      <c r="K2819" s="17">
        <v>43081</v>
      </c>
      <c r="L2819" s="17" t="str">
        <f t="shared" si="221"/>
        <v>Tue</v>
      </c>
      <c r="M2819" s="17">
        <v>2017</v>
      </c>
      <c r="N2819" t="s">
        <v>8</v>
      </c>
      <c r="O2819" t="s">
        <v>784</v>
      </c>
      <c r="P2819" t="s">
        <v>851</v>
      </c>
      <c r="Q2819" t="s">
        <v>14314</v>
      </c>
      <c r="R2819" t="str">
        <f t="shared" ref="R2819:R2882" si="224">IFERROR(LEFT(P2819, FIND(",", P2819)-1), P2819)</f>
        <v>Stand-Up Comedy</v>
      </c>
    </row>
    <row r="2820" spans="1:18" x14ac:dyDescent="0.2">
      <c r="A2820" t="s">
        <v>14315</v>
      </c>
      <c r="B2820" t="s">
        <v>1</v>
      </c>
      <c r="C2820" t="str">
        <f t="shared" si="220"/>
        <v>El Camino Christmas</v>
      </c>
      <c r="D2820" t="s">
        <v>14316</v>
      </c>
      <c r="E2820" t="s">
        <v>4810</v>
      </c>
      <c r="F2820" t="str">
        <f t="shared" si="222"/>
        <v>Jessica Alba</v>
      </c>
      <c r="G2820" t="s">
        <v>14317</v>
      </c>
      <c r="H2820" t="s">
        <v>2</v>
      </c>
      <c r="I2820" t="str">
        <f t="shared" si="223"/>
        <v>United States</v>
      </c>
      <c r="J2820" t="str">
        <f>TRIM(Table1[[#This Row],[Oldest Country]])</f>
        <v>United States</v>
      </c>
      <c r="K2820" s="17">
        <v>43077</v>
      </c>
      <c r="L2820" s="17" t="str">
        <f t="shared" si="221"/>
        <v>Fri</v>
      </c>
      <c r="M2820" s="17">
        <v>2017</v>
      </c>
      <c r="N2820" t="s">
        <v>8</v>
      </c>
      <c r="O2820" t="s">
        <v>572</v>
      </c>
      <c r="P2820" t="s">
        <v>42</v>
      </c>
      <c r="Q2820" t="s">
        <v>14318</v>
      </c>
      <c r="R2820" t="str">
        <f t="shared" si="224"/>
        <v>Comedies</v>
      </c>
    </row>
    <row r="2821" spans="1:18" x14ac:dyDescent="0.2">
      <c r="A2821" t="s">
        <v>14319</v>
      </c>
      <c r="B2821" t="s">
        <v>1</v>
      </c>
      <c r="C2821" t="str">
        <f t="shared" si="220"/>
        <v>Jaal</v>
      </c>
      <c r="D2821" t="s">
        <v>14320</v>
      </c>
      <c r="E2821" t="s">
        <v>14321</v>
      </c>
      <c r="F2821" t="str">
        <f t="shared" si="222"/>
        <v>Jeetendra</v>
      </c>
      <c r="G2821" t="s">
        <v>14322</v>
      </c>
      <c r="H2821" t="s">
        <v>14</v>
      </c>
      <c r="I2821" t="str">
        <f t="shared" si="223"/>
        <v>India</v>
      </c>
      <c r="J2821" t="str">
        <f>TRIM(Table1[[#This Row],[Oldest Country]])</f>
        <v>India</v>
      </c>
      <c r="K2821" s="17">
        <v>43077</v>
      </c>
      <c r="L2821" s="17" t="str">
        <f t="shared" si="221"/>
        <v>Fri</v>
      </c>
      <c r="M2821" s="17">
        <v>1986</v>
      </c>
      <c r="N2821" t="s">
        <v>33</v>
      </c>
      <c r="O2821" t="s">
        <v>2790</v>
      </c>
      <c r="P2821" t="s">
        <v>483</v>
      </c>
      <c r="Q2821" t="s">
        <v>14323</v>
      </c>
      <c r="R2821" t="str">
        <f t="shared" si="224"/>
        <v>Action &amp; Adventure</v>
      </c>
    </row>
    <row r="2822" spans="1:18" x14ac:dyDescent="0.2">
      <c r="A2822" t="s">
        <v>14324</v>
      </c>
      <c r="B2822" t="s">
        <v>1</v>
      </c>
      <c r="C2822" t="str">
        <f t="shared" si="220"/>
        <v>Shikari</v>
      </c>
      <c r="D2822" t="s">
        <v>14325</v>
      </c>
      <c r="E2822" t="s">
        <v>14177</v>
      </c>
      <c r="F2822" t="str">
        <f t="shared" si="222"/>
        <v>Mithun Chakraborty</v>
      </c>
      <c r="G2822" t="s">
        <v>14326</v>
      </c>
      <c r="H2822" t="s">
        <v>14327</v>
      </c>
      <c r="I2822" t="str">
        <f t="shared" si="223"/>
        <v>India</v>
      </c>
      <c r="J2822" t="str">
        <f>TRIM(Table1[[#This Row],[Oldest Country]])</f>
        <v>India</v>
      </c>
      <c r="K2822" s="17">
        <v>43077</v>
      </c>
      <c r="L2822" s="17" t="str">
        <f t="shared" si="221"/>
        <v>Fri</v>
      </c>
      <c r="M2822" s="17">
        <v>1991</v>
      </c>
      <c r="N2822" t="s">
        <v>33</v>
      </c>
      <c r="O2822" t="s">
        <v>13127</v>
      </c>
      <c r="P2822" t="s">
        <v>727</v>
      </c>
      <c r="Q2822" t="s">
        <v>14328</v>
      </c>
      <c r="R2822" t="str">
        <f t="shared" si="224"/>
        <v>Dramas</v>
      </c>
    </row>
    <row r="2823" spans="1:18" x14ac:dyDescent="0.2">
      <c r="A2823" t="s">
        <v>14329</v>
      </c>
      <c r="B2823" t="s">
        <v>1</v>
      </c>
      <c r="C2823" t="str">
        <f t="shared" si="220"/>
        <v>Trolls Holiday Special</v>
      </c>
      <c r="D2823" t="s">
        <v>14330</v>
      </c>
      <c r="E2823" t="s">
        <v>14331</v>
      </c>
      <c r="F2823" t="str">
        <f t="shared" si="222"/>
        <v>Anna Kendrick</v>
      </c>
      <c r="G2823" t="s">
        <v>14332</v>
      </c>
      <c r="H2823" t="s">
        <v>2</v>
      </c>
      <c r="I2823" t="str">
        <f t="shared" si="223"/>
        <v>United States</v>
      </c>
      <c r="J2823" t="str">
        <f>TRIM(Table1[[#This Row],[Oldest Country]])</f>
        <v>United States</v>
      </c>
      <c r="K2823" s="17">
        <v>43075</v>
      </c>
      <c r="L2823" s="17" t="str">
        <f t="shared" si="221"/>
        <v>Wed</v>
      </c>
      <c r="M2823" s="17">
        <v>2017</v>
      </c>
      <c r="N2823" t="s">
        <v>106</v>
      </c>
      <c r="O2823" t="s">
        <v>4946</v>
      </c>
      <c r="P2823" t="s">
        <v>793</v>
      </c>
      <c r="Q2823" t="s">
        <v>14333</v>
      </c>
      <c r="R2823" t="str">
        <f t="shared" si="224"/>
        <v>Children &amp; Family Movies</v>
      </c>
    </row>
    <row r="2824" spans="1:18" x14ac:dyDescent="0.2">
      <c r="A2824" t="s">
        <v>14334</v>
      </c>
      <c r="B2824" t="s">
        <v>1</v>
      </c>
      <c r="C2824" t="str">
        <f t="shared" si="220"/>
        <v>Craig Ferguson</v>
      </c>
      <c r="D2824" t="s">
        <v>14335</v>
      </c>
      <c r="E2824" t="s">
        <v>10303</v>
      </c>
      <c r="F2824" t="str">
        <f t="shared" si="222"/>
        <v>Craig Ferguson</v>
      </c>
      <c r="G2824" t="s">
        <v>14336</v>
      </c>
      <c r="H2824" t="s">
        <v>2</v>
      </c>
      <c r="I2824" t="str">
        <f t="shared" si="223"/>
        <v>United States</v>
      </c>
      <c r="J2824" t="str">
        <f>TRIM(Table1[[#This Row],[Oldest Country]])</f>
        <v>United States</v>
      </c>
      <c r="K2824" s="17">
        <v>43074</v>
      </c>
      <c r="L2824" s="17" t="str">
        <f t="shared" si="221"/>
        <v>Tue</v>
      </c>
      <c r="M2824" s="17">
        <v>2017</v>
      </c>
      <c r="N2824" t="s">
        <v>8</v>
      </c>
      <c r="O2824" t="s">
        <v>57</v>
      </c>
      <c r="P2824" t="s">
        <v>851</v>
      </c>
      <c r="Q2824" t="s">
        <v>14337</v>
      </c>
      <c r="R2824" t="str">
        <f t="shared" si="224"/>
        <v>Stand-Up Comedy</v>
      </c>
    </row>
    <row r="2825" spans="1:18" x14ac:dyDescent="0.2">
      <c r="A2825" t="s">
        <v>14338</v>
      </c>
      <c r="B2825" t="s">
        <v>1</v>
      </c>
      <c r="C2825" t="str">
        <f t="shared" si="220"/>
        <v>Jab Harry Met Sejal</v>
      </c>
      <c r="D2825" t="s">
        <v>14339</v>
      </c>
      <c r="E2825" t="s">
        <v>5535</v>
      </c>
      <c r="F2825" t="str">
        <f t="shared" si="222"/>
        <v>Shah Rukh Khan</v>
      </c>
      <c r="G2825" t="s">
        <v>14340</v>
      </c>
      <c r="H2825" t="s">
        <v>14</v>
      </c>
      <c r="I2825" t="str">
        <f t="shared" si="223"/>
        <v>India</v>
      </c>
      <c r="J2825" t="str">
        <f>TRIM(Table1[[#This Row],[Oldest Country]])</f>
        <v>India</v>
      </c>
      <c r="K2825" s="17">
        <v>43071</v>
      </c>
      <c r="L2825" s="17" t="str">
        <f t="shared" si="221"/>
        <v>Sat</v>
      </c>
      <c r="M2825" s="17">
        <v>2017</v>
      </c>
      <c r="N2825" t="s">
        <v>8</v>
      </c>
      <c r="O2825" t="s">
        <v>392</v>
      </c>
      <c r="P2825" t="s">
        <v>75</v>
      </c>
      <c r="Q2825" t="s">
        <v>14341</v>
      </c>
      <c r="R2825" t="str">
        <f t="shared" si="224"/>
        <v>Comedies</v>
      </c>
    </row>
    <row r="2826" spans="1:18" x14ac:dyDescent="0.2">
      <c r="A2826" t="s">
        <v>14342</v>
      </c>
      <c r="B2826" t="s">
        <v>1</v>
      </c>
      <c r="C2826" t="str">
        <f t="shared" si="220"/>
        <v>Temple</v>
      </c>
      <c r="D2826" t="s">
        <v>14343</v>
      </c>
      <c r="E2826" t="s">
        <v>14344</v>
      </c>
      <c r="F2826" t="str">
        <f t="shared" si="222"/>
        <v>Logan Huffman</v>
      </c>
      <c r="G2826" t="s">
        <v>14345</v>
      </c>
      <c r="H2826" t="s">
        <v>3065</v>
      </c>
      <c r="I2826" t="str">
        <f t="shared" si="223"/>
        <v>Japan</v>
      </c>
      <c r="J2826" t="str">
        <f>TRIM(Table1[[#This Row],[Oldest Country]])</f>
        <v>Japan</v>
      </c>
      <c r="K2826" s="17">
        <v>43071</v>
      </c>
      <c r="L2826" s="17" t="str">
        <f t="shared" si="221"/>
        <v>Sat</v>
      </c>
      <c r="M2826" s="17">
        <v>2017</v>
      </c>
      <c r="N2826" t="s">
        <v>8</v>
      </c>
      <c r="O2826" t="s">
        <v>811</v>
      </c>
      <c r="P2826" t="s">
        <v>3393</v>
      </c>
      <c r="Q2826" t="s">
        <v>14346</v>
      </c>
      <c r="R2826" t="str">
        <f t="shared" si="224"/>
        <v>Horror Movies</v>
      </c>
    </row>
    <row r="2827" spans="1:18" x14ac:dyDescent="0.2">
      <c r="A2827" t="s">
        <v>14347</v>
      </c>
      <c r="B2827" t="s">
        <v>1</v>
      </c>
      <c r="C2827" t="str">
        <f t="shared" si="220"/>
        <v>A StoryBots Christmas</v>
      </c>
      <c r="D2827" t="s">
        <v>14348</v>
      </c>
      <c r="E2827" t="s">
        <v>14349</v>
      </c>
      <c r="F2827" t="str">
        <f t="shared" si="222"/>
        <v>Edward Asner</v>
      </c>
      <c r="G2827" t="s">
        <v>14350</v>
      </c>
      <c r="H2827" t="s">
        <v>2</v>
      </c>
      <c r="I2827" t="str">
        <f t="shared" si="223"/>
        <v>United States</v>
      </c>
      <c r="J2827" t="str">
        <f>TRIM(Table1[[#This Row],[Oldest Country]])</f>
        <v>United States</v>
      </c>
      <c r="K2827" s="17">
        <v>43070</v>
      </c>
      <c r="L2827" s="17" t="str">
        <f t="shared" si="221"/>
        <v>Fri</v>
      </c>
      <c r="M2827" s="17">
        <v>2017</v>
      </c>
      <c r="N2827" t="s">
        <v>68</v>
      </c>
      <c r="O2827" t="s">
        <v>4457</v>
      </c>
      <c r="P2827" t="s">
        <v>54</v>
      </c>
      <c r="Q2827" t="s">
        <v>14351</v>
      </c>
      <c r="R2827" t="str">
        <f t="shared" si="224"/>
        <v>Children &amp; Family Movies</v>
      </c>
    </row>
    <row r="2828" spans="1:18" x14ac:dyDescent="0.2">
      <c r="A2828" t="s">
        <v>14352</v>
      </c>
      <c r="B2828" t="s">
        <v>1</v>
      </c>
      <c r="C2828" t="str">
        <f t="shared" si="220"/>
        <v>Monster Island</v>
      </c>
      <c r="D2828" t="s">
        <v>14353</v>
      </c>
      <c r="E2828" t="s">
        <v>14354</v>
      </c>
      <c r="F2828" t="str">
        <f t="shared" si="222"/>
        <v>Joey Camen</v>
      </c>
      <c r="G2828" t="s">
        <v>14355</v>
      </c>
      <c r="H2828" t="s">
        <v>14356</v>
      </c>
      <c r="I2828" t="str">
        <f t="shared" si="223"/>
        <v>India</v>
      </c>
      <c r="J2828" t="str">
        <f>TRIM(Table1[[#This Row],[Oldest Country]])</f>
        <v>India</v>
      </c>
      <c r="K2828" s="17">
        <v>43070</v>
      </c>
      <c r="L2828" s="17" t="str">
        <f t="shared" si="221"/>
        <v>Fri</v>
      </c>
      <c r="M2828" s="17">
        <v>2017</v>
      </c>
      <c r="N2828" t="s">
        <v>106</v>
      </c>
      <c r="O2828" t="s">
        <v>1176</v>
      </c>
      <c r="P2828" t="s">
        <v>19</v>
      </c>
      <c r="Q2828" t="s">
        <v>14357</v>
      </c>
      <c r="R2828" t="str">
        <f t="shared" si="224"/>
        <v>Children &amp; Family Movies</v>
      </c>
    </row>
    <row r="2829" spans="1:18" x14ac:dyDescent="0.2">
      <c r="A2829" t="s">
        <v>14358</v>
      </c>
      <c r="B2829" t="s">
        <v>1</v>
      </c>
      <c r="C2829" t="str">
        <f t="shared" si="220"/>
        <v>My Happy Family</v>
      </c>
      <c r="D2829" t="s">
        <v>14359</v>
      </c>
      <c r="E2829" t="s">
        <v>14360</v>
      </c>
      <c r="F2829" t="str">
        <f t="shared" si="222"/>
        <v>Ia Shugliashvili</v>
      </c>
      <c r="G2829" t="s">
        <v>14361</v>
      </c>
      <c r="H2829" t="s">
        <v>14362</v>
      </c>
      <c r="I2829" t="str">
        <f t="shared" si="223"/>
        <v>Georgia</v>
      </c>
      <c r="J2829" t="str">
        <f>TRIM(Table1[[#This Row],[Oldest Country]])</f>
        <v>Georgia</v>
      </c>
      <c r="K2829" s="17">
        <v>43070</v>
      </c>
      <c r="L2829" s="17" t="str">
        <f t="shared" si="221"/>
        <v>Fri</v>
      </c>
      <c r="M2829" s="17">
        <v>2017</v>
      </c>
      <c r="N2829" t="s">
        <v>33</v>
      </c>
      <c r="O2829" t="s">
        <v>315</v>
      </c>
      <c r="P2829" t="s">
        <v>26</v>
      </c>
      <c r="Q2829" t="s">
        <v>14363</v>
      </c>
      <c r="R2829" t="str">
        <f t="shared" si="224"/>
        <v>Dramas</v>
      </c>
    </row>
    <row r="2830" spans="1:18" x14ac:dyDescent="0.2">
      <c r="A2830" t="s">
        <v>14364</v>
      </c>
      <c r="B2830" t="s">
        <v>6</v>
      </c>
      <c r="C2830" t="str">
        <f t="shared" si="220"/>
        <v>Oggy and the Cockroaches</v>
      </c>
      <c r="D2830" t="s">
        <v>14365</v>
      </c>
      <c r="E2830" t="s">
        <v>14366</v>
      </c>
      <c r="F2830" t="str">
        <f t="shared" si="222"/>
        <v>Don Michael Paul</v>
      </c>
      <c r="G2830" t="s">
        <v>14367</v>
      </c>
      <c r="H2830" t="s">
        <v>275</v>
      </c>
      <c r="I2830" t="str">
        <f t="shared" si="223"/>
        <v>France</v>
      </c>
      <c r="J2830" t="str">
        <f>TRIM(Table1[[#This Row],[Oldest Country]])</f>
        <v>France</v>
      </c>
      <c r="K2830" s="17">
        <v>43070</v>
      </c>
      <c r="L2830" s="17" t="str">
        <f t="shared" si="221"/>
        <v>Fri</v>
      </c>
      <c r="M2830" s="17">
        <v>2017</v>
      </c>
      <c r="N2830" t="s">
        <v>106</v>
      </c>
      <c r="O2830" t="s">
        <v>12</v>
      </c>
      <c r="P2830" t="s">
        <v>112</v>
      </c>
      <c r="Q2830" t="s">
        <v>14368</v>
      </c>
      <c r="R2830" t="str">
        <f t="shared" si="224"/>
        <v>Kids' TV</v>
      </c>
    </row>
    <row r="2831" spans="1:18" x14ac:dyDescent="0.2">
      <c r="A2831" t="s">
        <v>14369</v>
      </c>
      <c r="B2831" t="s">
        <v>1</v>
      </c>
      <c r="C2831" t="str">
        <f t="shared" si="220"/>
        <v>The Worthy</v>
      </c>
      <c r="D2831" t="s">
        <v>14370</v>
      </c>
      <c r="E2831" t="s">
        <v>6871</v>
      </c>
      <c r="F2831" t="str">
        <f t="shared" si="222"/>
        <v>Ali Suliman</v>
      </c>
      <c r="G2831" t="s">
        <v>14371</v>
      </c>
      <c r="H2831" t="s">
        <v>14372</v>
      </c>
      <c r="I2831" t="str">
        <f t="shared" si="223"/>
        <v>United Arab Emirates</v>
      </c>
      <c r="J2831" t="str">
        <f>TRIM(Table1[[#This Row],[Oldest Country]])</f>
        <v>United Arab Emirates</v>
      </c>
      <c r="K2831" s="17">
        <v>43070</v>
      </c>
      <c r="L2831" s="17" t="str">
        <f t="shared" si="221"/>
        <v>Fri</v>
      </c>
      <c r="M2831" s="17">
        <v>2016</v>
      </c>
      <c r="N2831" t="s">
        <v>8</v>
      </c>
      <c r="O2831" t="s">
        <v>173</v>
      </c>
      <c r="P2831" t="s">
        <v>7374</v>
      </c>
      <c r="Q2831" t="s">
        <v>14373</v>
      </c>
      <c r="R2831" t="str">
        <f t="shared" si="224"/>
        <v>International Movies</v>
      </c>
    </row>
    <row r="2832" spans="1:18" x14ac:dyDescent="0.2">
      <c r="A2832" t="s">
        <v>14374</v>
      </c>
      <c r="B2832" t="s">
        <v>1</v>
      </c>
      <c r="C2832" t="str">
        <f t="shared" si="220"/>
        <v>Voyeur</v>
      </c>
      <c r="D2832" t="s">
        <v>14375</v>
      </c>
      <c r="E2832" t="s">
        <v>14376</v>
      </c>
      <c r="F2832" t="str">
        <f t="shared" si="222"/>
        <v>Gay Talese</v>
      </c>
      <c r="G2832" t="s">
        <v>14377</v>
      </c>
      <c r="H2832" t="s">
        <v>2</v>
      </c>
      <c r="I2832" t="str">
        <f t="shared" si="223"/>
        <v>United States</v>
      </c>
      <c r="J2832" t="str">
        <f>TRIM(Table1[[#This Row],[Oldest Country]])</f>
        <v>United States</v>
      </c>
      <c r="K2832" s="17">
        <v>43070</v>
      </c>
      <c r="L2832" s="17" t="str">
        <f t="shared" si="221"/>
        <v>Fri</v>
      </c>
      <c r="M2832" s="17">
        <v>2017</v>
      </c>
      <c r="N2832" t="s">
        <v>8</v>
      </c>
      <c r="O2832" t="s">
        <v>118</v>
      </c>
      <c r="P2832" t="s">
        <v>5</v>
      </c>
      <c r="Q2832" t="s">
        <v>14378</v>
      </c>
      <c r="R2832" t="str">
        <f t="shared" si="224"/>
        <v>Documentaries</v>
      </c>
    </row>
    <row r="2833" spans="1:18" x14ac:dyDescent="0.2">
      <c r="A2833" t="s">
        <v>14379</v>
      </c>
      <c r="B2833" t="s">
        <v>1</v>
      </c>
      <c r="C2833" t="str">
        <f t="shared" si="220"/>
        <v>Poster Boys</v>
      </c>
      <c r="D2833" t="s">
        <v>14380</v>
      </c>
      <c r="E2833" t="s">
        <v>14381</v>
      </c>
      <c r="F2833" t="str">
        <f t="shared" si="222"/>
        <v>Sunny Deol</v>
      </c>
      <c r="G2833" t="s">
        <v>14382</v>
      </c>
      <c r="H2833" t="s">
        <v>14</v>
      </c>
      <c r="I2833" t="str">
        <f t="shared" si="223"/>
        <v>India</v>
      </c>
      <c r="J2833" t="str">
        <f>TRIM(Table1[[#This Row],[Oldest Country]])</f>
        <v>India</v>
      </c>
      <c r="K2833" s="17">
        <v>43066</v>
      </c>
      <c r="L2833" s="17" t="str">
        <f t="shared" si="221"/>
        <v>Mon</v>
      </c>
      <c r="M2833" s="17">
        <v>2017</v>
      </c>
      <c r="N2833" t="s">
        <v>3</v>
      </c>
      <c r="O2833" t="s">
        <v>303</v>
      </c>
      <c r="P2833" t="s">
        <v>66</v>
      </c>
      <c r="Q2833" t="s">
        <v>14383</v>
      </c>
      <c r="R2833" t="str">
        <f t="shared" si="224"/>
        <v>Comedies</v>
      </c>
    </row>
    <row r="2834" spans="1:18" x14ac:dyDescent="0.2">
      <c r="A2834" t="s">
        <v>14384</v>
      </c>
      <c r="B2834" t="s">
        <v>1</v>
      </c>
      <c r="C2834" t="str">
        <f t="shared" si="220"/>
        <v>The Girl from the Song</v>
      </c>
      <c r="D2834" t="s">
        <v>14385</v>
      </c>
      <c r="E2834" t="s">
        <v>14386</v>
      </c>
      <c r="F2834" t="str">
        <f t="shared" si="222"/>
        <v>Lewis Rainer</v>
      </c>
      <c r="G2834" t="s">
        <v>14387</v>
      </c>
      <c r="H2834" t="s">
        <v>312</v>
      </c>
      <c r="I2834" t="str">
        <f t="shared" si="223"/>
        <v>Spain</v>
      </c>
      <c r="J2834" t="str">
        <f>TRIM(Table1[[#This Row],[Oldest Country]])</f>
        <v>Spain</v>
      </c>
      <c r="K2834" s="17">
        <v>43063</v>
      </c>
      <c r="L2834" s="17" t="str">
        <f t="shared" si="221"/>
        <v>Fri</v>
      </c>
      <c r="M2834" s="17">
        <v>2016</v>
      </c>
      <c r="N2834" t="s">
        <v>8</v>
      </c>
      <c r="O2834" t="s">
        <v>495</v>
      </c>
      <c r="P2834" t="s">
        <v>26</v>
      </c>
      <c r="Q2834" t="s">
        <v>14388</v>
      </c>
      <c r="R2834" t="str">
        <f t="shared" si="224"/>
        <v>Dramas</v>
      </c>
    </row>
    <row r="2835" spans="1:18" x14ac:dyDescent="0.2">
      <c r="A2835" t="s">
        <v>14389</v>
      </c>
      <c r="B2835" t="s">
        <v>1</v>
      </c>
      <c r="C2835" t="str">
        <f t="shared" si="220"/>
        <v>Barbra</v>
      </c>
      <c r="D2835" t="s">
        <v>14390</v>
      </c>
      <c r="E2835" t="s">
        <v>14391</v>
      </c>
      <c r="F2835" t="str">
        <f t="shared" si="222"/>
        <v>Barbra Streisand</v>
      </c>
      <c r="G2835" t="s">
        <v>2193</v>
      </c>
      <c r="H2835" t="s">
        <v>2</v>
      </c>
      <c r="I2835" t="str">
        <f t="shared" si="223"/>
        <v>United States</v>
      </c>
      <c r="J2835" t="str">
        <f>TRIM(Table1[[#This Row],[Oldest Country]])</f>
        <v>United States</v>
      </c>
      <c r="K2835" s="17">
        <v>43061</v>
      </c>
      <c r="L2835" s="17" t="str">
        <f t="shared" si="221"/>
        <v>Wed</v>
      </c>
      <c r="M2835" s="17">
        <v>2017</v>
      </c>
      <c r="N2835" t="s">
        <v>33</v>
      </c>
      <c r="O2835" t="s">
        <v>482</v>
      </c>
      <c r="P2835" t="s">
        <v>4241</v>
      </c>
      <c r="Q2835" t="s">
        <v>14392</v>
      </c>
      <c r="R2835" t="str">
        <f t="shared" si="224"/>
        <v>Music &amp; Musicals</v>
      </c>
    </row>
    <row r="2836" spans="1:18" x14ac:dyDescent="0.2">
      <c r="A2836" t="s">
        <v>14393</v>
      </c>
      <c r="B2836" t="s">
        <v>1</v>
      </c>
      <c r="C2836" t="str">
        <f t="shared" si="220"/>
        <v>Beat Bugs</v>
      </c>
      <c r="D2836" t="s">
        <v>14394</v>
      </c>
      <c r="E2836" t="s">
        <v>14395</v>
      </c>
      <c r="F2836" t="str">
        <f t="shared" si="222"/>
        <v>Ashleigh Ball</v>
      </c>
      <c r="G2836" t="s">
        <v>10299</v>
      </c>
      <c r="H2836" t="s">
        <v>10300</v>
      </c>
      <c r="I2836" t="str">
        <f t="shared" si="223"/>
        <v>Australia</v>
      </c>
      <c r="J2836" t="str">
        <f>TRIM(Table1[[#This Row],[Oldest Country]])</f>
        <v>Australia</v>
      </c>
      <c r="K2836" s="17">
        <v>43060</v>
      </c>
      <c r="L2836" s="17" t="str">
        <f t="shared" si="221"/>
        <v>Tue</v>
      </c>
      <c r="M2836" s="17">
        <v>2017</v>
      </c>
      <c r="N2836" t="s">
        <v>68</v>
      </c>
      <c r="O2836" t="s">
        <v>3299</v>
      </c>
      <c r="P2836" t="s">
        <v>371</v>
      </c>
      <c r="Q2836" t="s">
        <v>14396</v>
      </c>
      <c r="R2836" t="str">
        <f t="shared" si="224"/>
        <v>Children &amp; Family Movies</v>
      </c>
    </row>
    <row r="2837" spans="1:18" x14ac:dyDescent="0.2">
      <c r="A2837" t="s">
        <v>14397</v>
      </c>
      <c r="B2837" t="s">
        <v>1</v>
      </c>
      <c r="C2837" t="str">
        <f t="shared" si="220"/>
        <v>Brian Regan</v>
      </c>
      <c r="D2837" t="s">
        <v>14398</v>
      </c>
      <c r="E2837" t="s">
        <v>3279</v>
      </c>
      <c r="F2837" t="str">
        <f t="shared" si="222"/>
        <v>Brian Regan</v>
      </c>
      <c r="G2837" t="s">
        <v>3548</v>
      </c>
      <c r="H2837" t="s">
        <v>2</v>
      </c>
      <c r="I2837" t="str">
        <f t="shared" si="223"/>
        <v>United States</v>
      </c>
      <c r="J2837" t="str">
        <f>TRIM(Table1[[#This Row],[Oldest Country]])</f>
        <v>United States</v>
      </c>
      <c r="K2837" s="17">
        <v>43060</v>
      </c>
      <c r="L2837" s="17" t="str">
        <f t="shared" si="221"/>
        <v>Tue</v>
      </c>
      <c r="M2837" s="17">
        <v>2017</v>
      </c>
      <c r="N2837" t="s">
        <v>53</v>
      </c>
      <c r="O2837" t="s">
        <v>69</v>
      </c>
      <c r="P2837" t="s">
        <v>851</v>
      </c>
      <c r="Q2837" t="s">
        <v>14399</v>
      </c>
      <c r="R2837" t="str">
        <f t="shared" si="224"/>
        <v>Stand-Up Comedy</v>
      </c>
    </row>
    <row r="2838" spans="1:18" x14ac:dyDescent="0.2">
      <c r="A2838" t="s">
        <v>14400</v>
      </c>
      <c r="B2838" t="s">
        <v>1</v>
      </c>
      <c r="C2838" t="str">
        <f t="shared" si="220"/>
        <v>Saving Capitalism</v>
      </c>
      <c r="D2838" t="s">
        <v>14401</v>
      </c>
      <c r="E2838" t="s">
        <v>14402</v>
      </c>
      <c r="F2838" t="str">
        <f t="shared" si="222"/>
        <v>Robert Reich</v>
      </c>
      <c r="G2838" t="s">
        <v>14403</v>
      </c>
      <c r="H2838" t="s">
        <v>2</v>
      </c>
      <c r="I2838" t="str">
        <f t="shared" si="223"/>
        <v>United States</v>
      </c>
      <c r="J2838" t="str">
        <f>TRIM(Table1[[#This Row],[Oldest Country]])</f>
        <v>United States</v>
      </c>
      <c r="K2838" s="17">
        <v>43060</v>
      </c>
      <c r="L2838" s="17" t="str">
        <f t="shared" si="221"/>
        <v>Tue</v>
      </c>
      <c r="M2838" s="17">
        <v>2017</v>
      </c>
      <c r="N2838" t="s">
        <v>53</v>
      </c>
      <c r="O2838" t="s">
        <v>2258</v>
      </c>
      <c r="P2838" t="s">
        <v>5</v>
      </c>
      <c r="Q2838" t="s">
        <v>14404</v>
      </c>
      <c r="R2838" t="str">
        <f t="shared" si="224"/>
        <v>Documentaries</v>
      </c>
    </row>
    <row r="2839" spans="1:18" x14ac:dyDescent="0.2">
      <c r="A2839" t="s">
        <v>14405</v>
      </c>
      <c r="B2839" t="s">
        <v>1</v>
      </c>
      <c r="C2839" t="str">
        <f t="shared" si="220"/>
        <v>A Christmas Prince</v>
      </c>
      <c r="D2839" t="s">
        <v>14406</v>
      </c>
      <c r="E2839" t="s">
        <v>3032</v>
      </c>
      <c r="F2839" t="str">
        <f t="shared" si="222"/>
        <v>Rose McIver</v>
      </c>
      <c r="G2839" t="s">
        <v>14407</v>
      </c>
      <c r="H2839" t="s">
        <v>2</v>
      </c>
      <c r="I2839" t="str">
        <f t="shared" si="223"/>
        <v>United States</v>
      </c>
      <c r="J2839" t="str">
        <f>TRIM(Table1[[#This Row],[Oldest Country]])</f>
        <v>United States</v>
      </c>
      <c r="K2839" s="17">
        <v>43056</v>
      </c>
      <c r="L2839" s="17" t="str">
        <f t="shared" si="221"/>
        <v>Fri</v>
      </c>
      <c r="M2839" s="17">
        <v>2017</v>
      </c>
      <c r="N2839" t="s">
        <v>53</v>
      </c>
      <c r="O2839" t="s">
        <v>276</v>
      </c>
      <c r="P2839" t="s">
        <v>7437</v>
      </c>
      <c r="Q2839" t="s">
        <v>14408</v>
      </c>
      <c r="R2839" t="str">
        <f t="shared" si="224"/>
        <v>Children &amp; Family Movies</v>
      </c>
    </row>
    <row r="2840" spans="1:18" x14ac:dyDescent="0.2">
      <c r="A2840" t="s">
        <v>14409</v>
      </c>
      <c r="B2840" t="s">
        <v>1</v>
      </c>
      <c r="C2840" t="str">
        <f t="shared" si="220"/>
        <v>Jim &amp; Andy</v>
      </c>
      <c r="D2840" t="s">
        <v>14410</v>
      </c>
      <c r="E2840" t="s">
        <v>3307</v>
      </c>
      <c r="F2840" t="str">
        <f t="shared" si="222"/>
        <v>Jim Carrey</v>
      </c>
      <c r="G2840" t="s">
        <v>14411</v>
      </c>
      <c r="H2840" t="s">
        <v>922</v>
      </c>
      <c r="I2840" t="str">
        <f t="shared" si="223"/>
        <v>Canada</v>
      </c>
      <c r="J2840" t="str">
        <f>TRIM(Table1[[#This Row],[Oldest Country]])</f>
        <v>Canada</v>
      </c>
      <c r="K2840" s="17">
        <v>43056</v>
      </c>
      <c r="L2840" s="17" t="str">
        <f t="shared" si="221"/>
        <v>Fri</v>
      </c>
      <c r="M2840" s="17">
        <v>2017</v>
      </c>
      <c r="N2840" t="s">
        <v>8</v>
      </c>
      <c r="O2840" t="s">
        <v>60</v>
      </c>
      <c r="P2840" t="s">
        <v>5</v>
      </c>
      <c r="Q2840" t="s">
        <v>14412</v>
      </c>
      <c r="R2840" t="str">
        <f t="shared" si="224"/>
        <v>Documentaries</v>
      </c>
    </row>
    <row r="2841" spans="1:18" x14ac:dyDescent="0.2">
      <c r="A2841" t="s">
        <v>14413</v>
      </c>
      <c r="B2841" t="s">
        <v>1</v>
      </c>
      <c r="C2841" t="str">
        <f t="shared" si="220"/>
        <v>Mudbound</v>
      </c>
      <c r="D2841" t="s">
        <v>14414</v>
      </c>
      <c r="E2841" t="s">
        <v>8401</v>
      </c>
      <c r="F2841" t="str">
        <f t="shared" si="222"/>
        <v>Carey Mulligan</v>
      </c>
      <c r="G2841" t="s">
        <v>14415</v>
      </c>
      <c r="H2841" t="s">
        <v>2</v>
      </c>
      <c r="I2841" t="str">
        <f t="shared" si="223"/>
        <v>United States</v>
      </c>
      <c r="J2841" t="str">
        <f>TRIM(Table1[[#This Row],[Oldest Country]])</f>
        <v>United States</v>
      </c>
      <c r="K2841" s="17">
        <v>43056</v>
      </c>
      <c r="L2841" s="17" t="str">
        <f t="shared" si="221"/>
        <v>Fri</v>
      </c>
      <c r="M2841" s="17">
        <v>2017</v>
      </c>
      <c r="N2841" t="s">
        <v>154</v>
      </c>
      <c r="O2841" t="s">
        <v>675</v>
      </c>
      <c r="P2841" t="s">
        <v>652</v>
      </c>
      <c r="Q2841" t="s">
        <v>14416</v>
      </c>
      <c r="R2841" t="str">
        <f t="shared" si="224"/>
        <v>Dramas</v>
      </c>
    </row>
    <row r="2842" spans="1:18" x14ac:dyDescent="0.2">
      <c r="A2842" t="s">
        <v>14417</v>
      </c>
      <c r="B2842" t="s">
        <v>1</v>
      </c>
      <c r="C2842" t="str">
        <f t="shared" si="220"/>
        <v>DeRay Davis</v>
      </c>
      <c r="D2842" t="s">
        <v>14418</v>
      </c>
      <c r="E2842" t="s">
        <v>7228</v>
      </c>
      <c r="F2842" t="str">
        <f t="shared" si="222"/>
        <v>DeRay Davis</v>
      </c>
      <c r="G2842" t="s">
        <v>14419</v>
      </c>
      <c r="H2842" t="s">
        <v>2</v>
      </c>
      <c r="I2842" t="str">
        <f t="shared" si="223"/>
        <v>United States</v>
      </c>
      <c r="J2842" t="str">
        <f>TRIM(Table1[[#This Row],[Oldest Country]])</f>
        <v>United States</v>
      </c>
      <c r="K2842" s="17">
        <v>43053</v>
      </c>
      <c r="L2842" s="17" t="str">
        <f t="shared" si="221"/>
        <v>Tue</v>
      </c>
      <c r="M2842" s="17">
        <v>2017</v>
      </c>
      <c r="N2842" t="s">
        <v>8</v>
      </c>
      <c r="O2842" t="s">
        <v>1222</v>
      </c>
      <c r="P2842" t="s">
        <v>851</v>
      </c>
      <c r="Q2842" t="s">
        <v>14420</v>
      </c>
      <c r="R2842" t="str">
        <f t="shared" si="224"/>
        <v>Stand-Up Comedy</v>
      </c>
    </row>
    <row r="2843" spans="1:18" x14ac:dyDescent="0.2">
      <c r="A2843" t="s">
        <v>14421</v>
      </c>
      <c r="B2843" t="s">
        <v>1</v>
      </c>
      <c r="C2843" t="str">
        <f t="shared" si="220"/>
        <v>Bon Cop Bad Cop 2</v>
      </c>
      <c r="D2843" t="s">
        <v>14422</v>
      </c>
      <c r="E2843" t="s">
        <v>14423</v>
      </c>
      <c r="F2843" t="str">
        <f t="shared" si="222"/>
        <v>Patrick Huard</v>
      </c>
      <c r="G2843" t="s">
        <v>14424</v>
      </c>
      <c r="H2843" t="s">
        <v>508</v>
      </c>
      <c r="I2843" t="str">
        <f t="shared" si="223"/>
        <v>Canada</v>
      </c>
      <c r="J2843" t="str">
        <f>TRIM(Table1[[#This Row],[Oldest Country]])</f>
        <v>Canada</v>
      </c>
      <c r="K2843" s="17">
        <v>43050</v>
      </c>
      <c r="L2843" s="17" t="str">
        <f t="shared" si="221"/>
        <v>Sat</v>
      </c>
      <c r="M2843" s="17">
        <v>2017</v>
      </c>
      <c r="N2843" t="s">
        <v>8</v>
      </c>
      <c r="O2843" t="s">
        <v>1453</v>
      </c>
      <c r="P2843" t="s">
        <v>658</v>
      </c>
      <c r="Q2843" t="s">
        <v>14425</v>
      </c>
      <c r="R2843" t="str">
        <f t="shared" si="224"/>
        <v>Action &amp; Adventure</v>
      </c>
    </row>
    <row r="2844" spans="1:18" x14ac:dyDescent="0.2">
      <c r="A2844" t="s">
        <v>14426</v>
      </c>
      <c r="B2844" t="s">
        <v>6</v>
      </c>
      <c r="C2844" t="str">
        <f t="shared" si="220"/>
        <v>Glitter Force Doki Doki</v>
      </c>
      <c r="D2844" t="s">
        <v>14427</v>
      </c>
      <c r="E2844" t="s">
        <v>14428</v>
      </c>
      <c r="F2844" t="str">
        <f t="shared" si="222"/>
        <v>Debi Derryberry</v>
      </c>
      <c r="G2844" t="s">
        <v>14429</v>
      </c>
      <c r="H2844" t="s">
        <v>172</v>
      </c>
      <c r="I2844" t="str">
        <f t="shared" si="223"/>
        <v>Japan</v>
      </c>
      <c r="J2844" t="str">
        <f>TRIM(Table1[[#This Row],[Oldest Country]])</f>
        <v>Japan</v>
      </c>
      <c r="K2844" s="17">
        <v>43049</v>
      </c>
      <c r="L2844" s="17" t="str">
        <f t="shared" si="221"/>
        <v>Fri</v>
      </c>
      <c r="M2844" s="17">
        <v>2017</v>
      </c>
      <c r="N2844" t="s">
        <v>106</v>
      </c>
      <c r="O2844" t="s">
        <v>9</v>
      </c>
      <c r="P2844" t="s">
        <v>263</v>
      </c>
      <c r="Q2844" t="s">
        <v>14430</v>
      </c>
      <c r="R2844" t="str">
        <f t="shared" si="224"/>
        <v>Anime Series</v>
      </c>
    </row>
    <row r="2845" spans="1:18" x14ac:dyDescent="0.2">
      <c r="A2845" t="s">
        <v>14431</v>
      </c>
      <c r="B2845" t="s">
        <v>1</v>
      </c>
      <c r="C2845" t="str">
        <f t="shared" si="220"/>
        <v>Mea Culpa</v>
      </c>
      <c r="D2845" t="s">
        <v>14432</v>
      </c>
      <c r="E2845" t="s">
        <v>13216</v>
      </c>
      <c r="F2845" t="str">
        <f t="shared" si="222"/>
        <v>Alexis de Anda</v>
      </c>
      <c r="G2845" t="s">
        <v>14433</v>
      </c>
      <c r="H2845" t="s">
        <v>59</v>
      </c>
      <c r="I2845" t="str">
        <f t="shared" si="223"/>
        <v>Mexico</v>
      </c>
      <c r="J2845" t="str">
        <f>TRIM(Table1[[#This Row],[Oldest Country]])</f>
        <v>Mexico</v>
      </c>
      <c r="K2845" s="17">
        <v>43049</v>
      </c>
      <c r="L2845" s="17" t="str">
        <f t="shared" si="221"/>
        <v>Fri</v>
      </c>
      <c r="M2845" s="17">
        <v>2017</v>
      </c>
      <c r="N2845" t="s">
        <v>8</v>
      </c>
      <c r="O2845" t="s">
        <v>2709</v>
      </c>
      <c r="P2845" t="s">
        <v>851</v>
      </c>
      <c r="Q2845" t="s">
        <v>14434</v>
      </c>
      <c r="R2845" t="str">
        <f t="shared" si="224"/>
        <v>Stand-Up Comedy</v>
      </c>
    </row>
    <row r="2846" spans="1:18" x14ac:dyDescent="0.2">
      <c r="A2846" t="s">
        <v>14435</v>
      </c>
      <c r="B2846" t="s">
        <v>1</v>
      </c>
      <c r="C2846" t="str">
        <f t="shared" si="220"/>
        <v>The Killer</v>
      </c>
      <c r="D2846" t="s">
        <v>14436</v>
      </c>
      <c r="E2846" t="s">
        <v>11382</v>
      </c>
      <c r="F2846" t="str">
        <f t="shared" si="222"/>
        <v>Diogo Morgado</v>
      </c>
      <c r="G2846" t="s">
        <v>14437</v>
      </c>
      <c r="H2846" t="s">
        <v>929</v>
      </c>
      <c r="I2846" t="str">
        <f t="shared" si="223"/>
        <v>Brazil</v>
      </c>
      <c r="J2846" t="str">
        <f>TRIM(Table1[[#This Row],[Oldest Country]])</f>
        <v>Brazil</v>
      </c>
      <c r="K2846" s="17">
        <v>43049</v>
      </c>
      <c r="L2846" s="17" t="str">
        <f t="shared" si="221"/>
        <v>Fri</v>
      </c>
      <c r="M2846" s="17">
        <v>2017</v>
      </c>
      <c r="N2846" t="s">
        <v>8</v>
      </c>
      <c r="O2846" t="s">
        <v>188</v>
      </c>
      <c r="P2846" t="s">
        <v>483</v>
      </c>
      <c r="Q2846" t="s">
        <v>14438</v>
      </c>
      <c r="R2846" t="str">
        <f t="shared" si="224"/>
        <v>Action &amp; Adventure</v>
      </c>
    </row>
    <row r="2847" spans="1:18" x14ac:dyDescent="0.2">
      <c r="A2847" t="s">
        <v>14439</v>
      </c>
      <c r="B2847" t="s">
        <v>1</v>
      </c>
      <c r="C2847" t="str">
        <f t="shared" si="220"/>
        <v>Jerry Seinfeld</v>
      </c>
      <c r="D2847" t="s">
        <v>14440</v>
      </c>
      <c r="E2847" t="s">
        <v>14441</v>
      </c>
      <c r="F2847" t="str">
        <f t="shared" si="222"/>
        <v>Jerry Seinfeld</v>
      </c>
      <c r="G2847" t="s">
        <v>14442</v>
      </c>
      <c r="H2847" t="s">
        <v>2</v>
      </c>
      <c r="I2847" t="str">
        <f t="shared" si="223"/>
        <v>United States</v>
      </c>
      <c r="J2847" t="str">
        <f>TRIM(Table1[[#This Row],[Oldest Country]])</f>
        <v>United States</v>
      </c>
      <c r="K2847" s="17">
        <v>43046</v>
      </c>
      <c r="L2847" s="17" t="str">
        <f t="shared" si="221"/>
        <v>Tue</v>
      </c>
      <c r="M2847" s="17">
        <v>2002</v>
      </c>
      <c r="N2847" t="s">
        <v>154</v>
      </c>
      <c r="O2847" t="s">
        <v>1176</v>
      </c>
      <c r="P2847" t="s">
        <v>5</v>
      </c>
      <c r="Q2847" t="s">
        <v>14443</v>
      </c>
      <c r="R2847" t="str">
        <f t="shared" si="224"/>
        <v>Documentaries</v>
      </c>
    </row>
    <row r="2848" spans="1:18" x14ac:dyDescent="0.2">
      <c r="A2848" t="s">
        <v>14444</v>
      </c>
      <c r="B2848" t="s">
        <v>1</v>
      </c>
      <c r="C2848" t="str">
        <f t="shared" si="220"/>
        <v>The Journey Is the Destination</v>
      </c>
      <c r="D2848" t="s">
        <v>14445</v>
      </c>
      <c r="E2848" t="s">
        <v>14446</v>
      </c>
      <c r="F2848" t="str">
        <f t="shared" si="222"/>
        <v>Ben Schnetzer</v>
      </c>
      <c r="G2848" t="s">
        <v>14447</v>
      </c>
      <c r="H2848" t="s">
        <v>2</v>
      </c>
      <c r="I2848" t="str">
        <f t="shared" si="223"/>
        <v>United States</v>
      </c>
      <c r="J2848" t="str">
        <f>TRIM(Table1[[#This Row],[Oldest Country]])</f>
        <v>United States</v>
      </c>
      <c r="K2848" s="17">
        <v>43046</v>
      </c>
      <c r="L2848" s="17" t="str">
        <f t="shared" si="221"/>
        <v>Tue</v>
      </c>
      <c r="M2848" s="17">
        <v>2016</v>
      </c>
      <c r="N2848" t="s">
        <v>154</v>
      </c>
      <c r="O2848" t="s">
        <v>1210</v>
      </c>
      <c r="P2848" t="s">
        <v>316</v>
      </c>
      <c r="Q2848" t="s">
        <v>14448</v>
      </c>
      <c r="R2848" t="str">
        <f t="shared" si="224"/>
        <v>Dramas</v>
      </c>
    </row>
    <row r="2849" spans="1:18" x14ac:dyDescent="0.2">
      <c r="A2849" t="s">
        <v>14449</v>
      </c>
      <c r="B2849" t="s">
        <v>1</v>
      </c>
      <c r="C2849" t="str">
        <f t="shared" si="220"/>
        <v>Mubarakan</v>
      </c>
      <c r="D2849" t="s">
        <v>14450</v>
      </c>
      <c r="E2849" t="s">
        <v>5549</v>
      </c>
      <c r="F2849" t="str">
        <f t="shared" si="222"/>
        <v>Anil Kapoor</v>
      </c>
      <c r="G2849" t="s">
        <v>14451</v>
      </c>
      <c r="H2849" t="s">
        <v>14</v>
      </c>
      <c r="I2849" t="str">
        <f t="shared" si="223"/>
        <v>India</v>
      </c>
      <c r="J2849" t="str">
        <f>TRIM(Table1[[#This Row],[Oldest Country]])</f>
        <v>India</v>
      </c>
      <c r="K2849" s="17">
        <v>43044</v>
      </c>
      <c r="L2849" s="17" t="str">
        <f t="shared" si="221"/>
        <v>Sun</v>
      </c>
      <c r="M2849" s="17">
        <v>2017</v>
      </c>
      <c r="N2849" t="s">
        <v>3</v>
      </c>
      <c r="O2849" t="s">
        <v>11867</v>
      </c>
      <c r="P2849" t="s">
        <v>250</v>
      </c>
      <c r="Q2849" t="s">
        <v>14452</v>
      </c>
      <c r="R2849" t="str">
        <f t="shared" si="224"/>
        <v>Comedies</v>
      </c>
    </row>
    <row r="2850" spans="1:18" x14ac:dyDescent="0.2">
      <c r="A2850" t="s">
        <v>14453</v>
      </c>
      <c r="B2850" t="s">
        <v>1</v>
      </c>
      <c r="C2850" t="str">
        <f t="shared" si="220"/>
        <v>Bandie</v>
      </c>
      <c r="D2850" t="s">
        <v>14454</v>
      </c>
      <c r="E2850" t="s">
        <v>14455</v>
      </c>
      <c r="F2850" t="str">
        <f t="shared" si="222"/>
        <v>Uttam Kumar</v>
      </c>
      <c r="G2850" t="s">
        <v>14456</v>
      </c>
      <c r="H2850" t="s">
        <v>14</v>
      </c>
      <c r="I2850" t="str">
        <f t="shared" si="223"/>
        <v>India</v>
      </c>
      <c r="J2850" t="str">
        <f>TRIM(Table1[[#This Row],[Oldest Country]])</f>
        <v>India</v>
      </c>
      <c r="K2850" s="17">
        <v>43040</v>
      </c>
      <c r="L2850" s="17" t="str">
        <f t="shared" si="221"/>
        <v>Wed</v>
      </c>
      <c r="M2850" s="17">
        <v>1978</v>
      </c>
      <c r="N2850" t="s">
        <v>53</v>
      </c>
      <c r="O2850" t="s">
        <v>1093</v>
      </c>
      <c r="P2850" t="s">
        <v>111</v>
      </c>
      <c r="Q2850" t="s">
        <v>14457</v>
      </c>
      <c r="R2850" t="str">
        <f t="shared" si="224"/>
        <v>Action &amp; Adventure</v>
      </c>
    </row>
    <row r="2851" spans="1:18" x14ac:dyDescent="0.2">
      <c r="A2851" t="s">
        <v>14458</v>
      </c>
      <c r="B2851" t="s">
        <v>1</v>
      </c>
      <c r="C2851" t="str">
        <f t="shared" si="220"/>
        <v>Getaway Plan</v>
      </c>
      <c r="D2851" t="s">
        <v>14459</v>
      </c>
      <c r="E2851" t="s">
        <v>14460</v>
      </c>
      <c r="F2851" t="str">
        <f t="shared" si="222"/>
        <v>Alain Hern√°ndez</v>
      </c>
      <c r="G2851" t="s">
        <v>14461</v>
      </c>
      <c r="H2851" t="s">
        <v>312</v>
      </c>
      <c r="I2851" t="str">
        <f t="shared" si="223"/>
        <v>Spain</v>
      </c>
      <c r="J2851" t="str">
        <f>TRIM(Table1[[#This Row],[Oldest Country]])</f>
        <v>Spain</v>
      </c>
      <c r="K2851" s="17">
        <v>43040</v>
      </c>
      <c r="L2851" s="17" t="str">
        <f t="shared" si="221"/>
        <v>Wed</v>
      </c>
      <c r="M2851" s="17">
        <v>2016</v>
      </c>
      <c r="N2851" t="s">
        <v>8</v>
      </c>
      <c r="O2851" t="s">
        <v>41</v>
      </c>
      <c r="P2851" t="s">
        <v>266</v>
      </c>
      <c r="Q2851" t="s">
        <v>14462</v>
      </c>
      <c r="R2851" t="str">
        <f t="shared" si="224"/>
        <v>International Movies</v>
      </c>
    </row>
    <row r="2852" spans="1:18" x14ac:dyDescent="0.2">
      <c r="A2852" t="s">
        <v>14463</v>
      </c>
      <c r="B2852" t="s">
        <v>1</v>
      </c>
      <c r="C2852" t="str">
        <f t="shared" si="220"/>
        <v>Hajwala</v>
      </c>
      <c r="D2852" t="s">
        <v>14464</v>
      </c>
      <c r="E2852" t="s">
        <v>14465</v>
      </c>
      <c r="F2852" t="str">
        <f t="shared" si="222"/>
        <v>Yasser Al Jarraf</v>
      </c>
      <c r="G2852" t="s">
        <v>14466</v>
      </c>
      <c r="H2852" t="s">
        <v>1938</v>
      </c>
      <c r="I2852" t="str">
        <f t="shared" si="223"/>
        <v>United Arab Emirates</v>
      </c>
      <c r="J2852" t="str">
        <f>TRIM(Table1[[#This Row],[Oldest Country]])</f>
        <v>United Arab Emirates</v>
      </c>
      <c r="K2852" s="17">
        <v>43040</v>
      </c>
      <c r="L2852" s="17" t="str">
        <f t="shared" si="221"/>
        <v>Wed</v>
      </c>
      <c r="M2852" s="17">
        <v>2016</v>
      </c>
      <c r="N2852" t="s">
        <v>53</v>
      </c>
      <c r="O2852" t="s">
        <v>92</v>
      </c>
      <c r="P2852" t="s">
        <v>111</v>
      </c>
      <c r="Q2852" t="s">
        <v>14467</v>
      </c>
      <c r="R2852" t="str">
        <f t="shared" si="224"/>
        <v>Action &amp; Adventure</v>
      </c>
    </row>
    <row r="2853" spans="1:18" x14ac:dyDescent="0.2">
      <c r="A2853" t="s">
        <v>14468</v>
      </c>
      <c r="B2853" t="s">
        <v>1</v>
      </c>
      <c r="C2853" t="str">
        <f t="shared" si="220"/>
        <v>Pettersson and Findus 2</v>
      </c>
      <c r="D2853" t="s">
        <v>14469</v>
      </c>
      <c r="E2853" t="s">
        <v>14470</v>
      </c>
      <c r="F2853" t="str">
        <f t="shared" si="222"/>
        <v>Stefan Kurt</v>
      </c>
      <c r="G2853" t="s">
        <v>14471</v>
      </c>
      <c r="H2853" t="s">
        <v>1188</v>
      </c>
      <c r="I2853" t="str">
        <f t="shared" si="223"/>
        <v>Germany</v>
      </c>
      <c r="J2853" t="str">
        <f>TRIM(Table1[[#This Row],[Oldest Country]])</f>
        <v>Germany</v>
      </c>
      <c r="K2853" s="17">
        <v>43040</v>
      </c>
      <c r="L2853" s="17" t="str">
        <f t="shared" si="221"/>
        <v>Wed</v>
      </c>
      <c r="M2853" s="17">
        <v>2016</v>
      </c>
      <c r="N2853" t="s">
        <v>234</v>
      </c>
      <c r="O2853" t="s">
        <v>436</v>
      </c>
      <c r="P2853" t="s">
        <v>54</v>
      </c>
      <c r="Q2853" t="s">
        <v>14472</v>
      </c>
      <c r="R2853" t="str">
        <f t="shared" si="224"/>
        <v>Children &amp; Family Movies</v>
      </c>
    </row>
    <row r="2854" spans="1:18" x14ac:dyDescent="0.2">
      <c r="A2854" t="s">
        <v>14473</v>
      </c>
      <c r="B2854" t="s">
        <v>1</v>
      </c>
      <c r="C2854" t="str">
        <f t="shared" si="220"/>
        <v>The Bittersweet</v>
      </c>
      <c r="D2854" t="s">
        <v>14474</v>
      </c>
      <c r="E2854" t="s">
        <v>14475</v>
      </c>
      <c r="F2854" t="str">
        <f t="shared" si="222"/>
        <v>Min-ho Lee</v>
      </c>
      <c r="G2854" t="s">
        <v>14476</v>
      </c>
      <c r="H2854" t="s">
        <v>1734</v>
      </c>
      <c r="I2854" t="str">
        <f t="shared" si="223"/>
        <v>China</v>
      </c>
      <c r="J2854" t="str">
        <f>TRIM(Table1[[#This Row],[Oldest Country]])</f>
        <v>China</v>
      </c>
      <c r="K2854" s="17">
        <v>43040</v>
      </c>
      <c r="L2854" s="17" t="str">
        <f t="shared" si="221"/>
        <v>Wed</v>
      </c>
      <c r="M2854" s="17">
        <v>2017</v>
      </c>
      <c r="N2854" t="s">
        <v>8</v>
      </c>
      <c r="O2854" t="s">
        <v>140</v>
      </c>
      <c r="P2854" t="s">
        <v>111</v>
      </c>
      <c r="Q2854" t="s">
        <v>14477</v>
      </c>
      <c r="R2854" t="str">
        <f t="shared" si="224"/>
        <v>Action &amp; Adventure</v>
      </c>
    </row>
    <row r="2855" spans="1:18" x14ac:dyDescent="0.2">
      <c r="A2855" t="s">
        <v>14478</v>
      </c>
      <c r="B2855" t="s">
        <v>1</v>
      </c>
      <c r="C2855" t="str">
        <f t="shared" si="220"/>
        <v>Judah Friedlander</v>
      </c>
      <c r="D2855" t="s">
        <v>14479</v>
      </c>
      <c r="E2855" t="s">
        <v>14480</v>
      </c>
      <c r="F2855" t="str">
        <f t="shared" si="222"/>
        <v>Judah Friedlander</v>
      </c>
      <c r="G2855" t="s">
        <v>14480</v>
      </c>
      <c r="H2855" t="s">
        <v>2</v>
      </c>
      <c r="I2855" t="str">
        <f t="shared" si="223"/>
        <v>United States</v>
      </c>
      <c r="J2855" t="str">
        <f>TRIM(Table1[[#This Row],[Oldest Country]])</f>
        <v>United States</v>
      </c>
      <c r="K2855" s="17">
        <v>43039</v>
      </c>
      <c r="L2855" s="17" t="str">
        <f t="shared" si="221"/>
        <v>Tue</v>
      </c>
      <c r="M2855" s="17">
        <v>2017</v>
      </c>
      <c r="N2855" t="s">
        <v>8</v>
      </c>
      <c r="O2855" t="s">
        <v>786</v>
      </c>
      <c r="P2855" t="s">
        <v>851</v>
      </c>
      <c r="Q2855" t="s">
        <v>14481</v>
      </c>
      <c r="R2855" t="str">
        <f t="shared" si="224"/>
        <v>Stand-Up Comedy</v>
      </c>
    </row>
    <row r="2856" spans="1:18" x14ac:dyDescent="0.2">
      <c r="A2856" t="s">
        <v>14482</v>
      </c>
      <c r="B2856" t="s">
        <v>1</v>
      </c>
      <c r="C2856" t="str">
        <f t="shared" si="220"/>
        <v>The B-Side</v>
      </c>
      <c r="D2856" t="s">
        <v>14483</v>
      </c>
      <c r="E2856" t="s">
        <v>14484</v>
      </c>
      <c r="F2856" t="str">
        <f t="shared" si="222"/>
        <v>Elsa Dorfman</v>
      </c>
      <c r="G2856" t="s">
        <v>14485</v>
      </c>
      <c r="H2856" t="s">
        <v>2</v>
      </c>
      <c r="I2856" t="str">
        <f t="shared" si="223"/>
        <v>United States</v>
      </c>
      <c r="J2856" t="str">
        <f>TRIM(Table1[[#This Row],[Oldest Country]])</f>
        <v>United States</v>
      </c>
      <c r="K2856" s="17">
        <v>43039</v>
      </c>
      <c r="L2856" s="17" t="str">
        <f t="shared" si="221"/>
        <v>Tue</v>
      </c>
      <c r="M2856" s="17">
        <v>2016</v>
      </c>
      <c r="N2856" t="s">
        <v>154</v>
      </c>
      <c r="O2856" t="s">
        <v>555</v>
      </c>
      <c r="P2856" t="s">
        <v>5</v>
      </c>
      <c r="Q2856" t="s">
        <v>14486</v>
      </c>
      <c r="R2856" t="str">
        <f t="shared" si="224"/>
        <v>Documentaries</v>
      </c>
    </row>
    <row r="2857" spans="1:18" x14ac:dyDescent="0.2">
      <c r="A2857" t="s">
        <v>14487</v>
      </c>
      <c r="B2857" t="s">
        <v>1</v>
      </c>
      <c r="C2857" t="str">
        <f t="shared" si="220"/>
        <v>SPF-18</v>
      </c>
      <c r="D2857" t="s">
        <v>14488</v>
      </c>
      <c r="E2857" t="s">
        <v>14489</v>
      </c>
      <c r="F2857" t="str">
        <f t="shared" si="222"/>
        <v>Carson Meyer</v>
      </c>
      <c r="G2857" t="s">
        <v>14490</v>
      </c>
      <c r="H2857" t="s">
        <v>2</v>
      </c>
      <c r="I2857" t="str">
        <f t="shared" si="223"/>
        <v>United States</v>
      </c>
      <c r="J2857" t="str">
        <f>TRIM(Table1[[#This Row],[Oldest Country]])</f>
        <v>United States</v>
      </c>
      <c r="K2857" s="17">
        <v>43038</v>
      </c>
      <c r="L2857" s="17" t="str">
        <f t="shared" si="221"/>
        <v>Mon</v>
      </c>
      <c r="M2857" s="17">
        <v>2017</v>
      </c>
      <c r="N2857" t="s">
        <v>3</v>
      </c>
      <c r="O2857" t="s">
        <v>2891</v>
      </c>
      <c r="P2857" t="s">
        <v>14491</v>
      </c>
      <c r="Q2857" t="s">
        <v>14492</v>
      </c>
      <c r="R2857" t="str">
        <f t="shared" si="224"/>
        <v>Dramas</v>
      </c>
    </row>
    <row r="2858" spans="1:18" x14ac:dyDescent="0.2">
      <c r="A2858" t="s">
        <v>14493</v>
      </c>
      <c r="B2858" t="s">
        <v>1</v>
      </c>
      <c r="C2858" t="str">
        <f t="shared" si="220"/>
        <v>Pup Star</v>
      </c>
      <c r="D2858" t="s">
        <v>14494</v>
      </c>
      <c r="E2858" t="s">
        <v>12078</v>
      </c>
      <c r="F2858" t="str">
        <f t="shared" si="222"/>
        <v>Kaitlyn Maher</v>
      </c>
      <c r="G2858" t="s">
        <v>14495</v>
      </c>
      <c r="H2858" t="s">
        <v>508</v>
      </c>
      <c r="I2858" t="str">
        <f t="shared" si="223"/>
        <v>Canada</v>
      </c>
      <c r="J2858" t="str">
        <f>TRIM(Table1[[#This Row],[Oldest Country]])</f>
        <v>Canada</v>
      </c>
      <c r="K2858" s="17">
        <v>43036</v>
      </c>
      <c r="L2858" s="17" t="str">
        <f t="shared" si="221"/>
        <v>Sat</v>
      </c>
      <c r="M2858" s="17">
        <v>2017</v>
      </c>
      <c r="N2858" t="s">
        <v>17</v>
      </c>
      <c r="O2858" t="s">
        <v>202</v>
      </c>
      <c r="P2858" t="s">
        <v>54</v>
      </c>
      <c r="Q2858" t="s">
        <v>14496</v>
      </c>
      <c r="R2858" t="str">
        <f t="shared" si="224"/>
        <v>Children &amp; Family Movies</v>
      </c>
    </row>
    <row r="2859" spans="1:18" x14ac:dyDescent="0.2">
      <c r="A2859" t="s">
        <v>14497</v>
      </c>
      <c r="B2859" t="s">
        <v>1</v>
      </c>
      <c r="C2859" t="str">
        <f t="shared" si="220"/>
        <v>Joan Didion</v>
      </c>
      <c r="D2859" t="s">
        <v>14498</v>
      </c>
      <c r="E2859" t="s">
        <v>14499</v>
      </c>
      <c r="F2859" t="str">
        <f t="shared" si="222"/>
        <v>Joan Didion</v>
      </c>
      <c r="G2859" t="s">
        <v>14500</v>
      </c>
      <c r="H2859" t="s">
        <v>2</v>
      </c>
      <c r="I2859" t="str">
        <f t="shared" si="223"/>
        <v>United States</v>
      </c>
      <c r="J2859" t="str">
        <f>TRIM(Table1[[#This Row],[Oldest Country]])</f>
        <v>United States</v>
      </c>
      <c r="K2859" s="17">
        <v>43035</v>
      </c>
      <c r="L2859" s="17" t="str">
        <f t="shared" si="221"/>
        <v>Fri</v>
      </c>
      <c r="M2859" s="17">
        <v>2017</v>
      </c>
      <c r="N2859" t="s">
        <v>33</v>
      </c>
      <c r="O2859" t="s">
        <v>140</v>
      </c>
      <c r="P2859" t="s">
        <v>5</v>
      </c>
      <c r="Q2859" t="s">
        <v>14501</v>
      </c>
      <c r="R2859" t="str">
        <f t="shared" si="224"/>
        <v>Documentaries</v>
      </c>
    </row>
    <row r="2860" spans="1:18" x14ac:dyDescent="0.2">
      <c r="A2860" t="s">
        <v>14502</v>
      </c>
      <c r="B2860" t="s">
        <v>1</v>
      </c>
      <c r="C2860" t="str">
        <f t="shared" si="220"/>
        <v>Strange Weather</v>
      </c>
      <c r="D2860" t="s">
        <v>14503</v>
      </c>
      <c r="E2860" t="s">
        <v>14504</v>
      </c>
      <c r="F2860" t="str">
        <f t="shared" si="222"/>
        <v>Holly Hunter</v>
      </c>
      <c r="G2860" t="s">
        <v>14505</v>
      </c>
      <c r="H2860" t="s">
        <v>2</v>
      </c>
      <c r="I2860" t="str">
        <f t="shared" si="223"/>
        <v>United States</v>
      </c>
      <c r="J2860" t="str">
        <f>TRIM(Table1[[#This Row],[Oldest Country]])</f>
        <v>United States</v>
      </c>
      <c r="K2860" s="17">
        <v>43034</v>
      </c>
      <c r="L2860" s="17" t="str">
        <f t="shared" si="221"/>
        <v>Thu</v>
      </c>
      <c r="M2860" s="17">
        <v>2016</v>
      </c>
      <c r="N2860" t="s">
        <v>154</v>
      </c>
      <c r="O2860" t="s">
        <v>18</v>
      </c>
      <c r="P2860" t="s">
        <v>652</v>
      </c>
      <c r="Q2860" t="s">
        <v>14506</v>
      </c>
      <c r="R2860" t="str">
        <f t="shared" si="224"/>
        <v>Dramas</v>
      </c>
    </row>
    <row r="2861" spans="1:18" x14ac:dyDescent="0.2">
      <c r="A2861" t="s">
        <v>14507</v>
      </c>
      <c r="B2861" t="s">
        <v>1</v>
      </c>
      <c r="C2861" t="str">
        <f t="shared" si="220"/>
        <v>The Hateful Eight</v>
      </c>
      <c r="D2861" t="s">
        <v>14508</v>
      </c>
      <c r="E2861" t="s">
        <v>1200</v>
      </c>
      <c r="F2861" t="str">
        <f t="shared" si="222"/>
        <v>Samuel L. Jackson</v>
      </c>
      <c r="G2861" t="s">
        <v>14509</v>
      </c>
      <c r="H2861" t="s">
        <v>2</v>
      </c>
      <c r="I2861" t="str">
        <f t="shared" si="223"/>
        <v>United States</v>
      </c>
      <c r="J2861" t="str">
        <f>TRIM(Table1[[#This Row],[Oldest Country]])</f>
        <v>United States</v>
      </c>
      <c r="K2861" s="17">
        <v>43033</v>
      </c>
      <c r="L2861" s="17" t="str">
        <f t="shared" si="221"/>
        <v>Wed</v>
      </c>
      <c r="M2861" s="17">
        <v>2015</v>
      </c>
      <c r="N2861" t="s">
        <v>154</v>
      </c>
      <c r="O2861" t="s">
        <v>10815</v>
      </c>
      <c r="P2861" t="s">
        <v>1503</v>
      </c>
      <c r="Q2861" t="s">
        <v>14510</v>
      </c>
      <c r="R2861" t="str">
        <f t="shared" si="224"/>
        <v>Action &amp; Adventure</v>
      </c>
    </row>
    <row r="2862" spans="1:18" x14ac:dyDescent="0.2">
      <c r="A2862" t="s">
        <v>14511</v>
      </c>
      <c r="B2862" t="s">
        <v>1</v>
      </c>
      <c r="C2862" t="str">
        <f t="shared" si="220"/>
        <v>Jack Whitehall</v>
      </c>
      <c r="D2862" t="s">
        <v>14512</v>
      </c>
      <c r="E2862" t="s">
        <v>11149</v>
      </c>
      <c r="F2862" t="str">
        <f t="shared" si="222"/>
        <v>Jack Whitehall</v>
      </c>
      <c r="G2862" t="s">
        <v>6310</v>
      </c>
      <c r="H2862" t="s">
        <v>32</v>
      </c>
      <c r="I2862" t="str">
        <f t="shared" si="223"/>
        <v>United Kingdom</v>
      </c>
      <c r="J2862" t="str">
        <f>TRIM(Table1[[#This Row],[Oldest Country]])</f>
        <v>United Kingdom</v>
      </c>
      <c r="K2862" s="17">
        <v>43032</v>
      </c>
      <c r="L2862" s="17" t="str">
        <f t="shared" si="221"/>
        <v>Tue</v>
      </c>
      <c r="M2862" s="17">
        <v>2017</v>
      </c>
      <c r="N2862" t="s">
        <v>8</v>
      </c>
      <c r="O2862" t="s">
        <v>1220</v>
      </c>
      <c r="P2862" t="s">
        <v>851</v>
      </c>
      <c r="Q2862" t="s">
        <v>14513</v>
      </c>
      <c r="R2862" t="str">
        <f t="shared" si="224"/>
        <v>Stand-Up Comedy</v>
      </c>
    </row>
    <row r="2863" spans="1:18" x14ac:dyDescent="0.2">
      <c r="A2863" t="s">
        <v>14514</v>
      </c>
      <c r="B2863" t="s">
        <v>1</v>
      </c>
      <c r="C2863">
        <f t="shared" si="220"/>
        <v>1922</v>
      </c>
      <c r="D2863">
        <v>1922</v>
      </c>
      <c r="E2863" t="s">
        <v>9681</v>
      </c>
      <c r="F2863" t="str">
        <f t="shared" si="222"/>
        <v>Thomas Jane</v>
      </c>
      <c r="G2863" t="s">
        <v>14515</v>
      </c>
      <c r="H2863" t="s">
        <v>2</v>
      </c>
      <c r="I2863" t="str">
        <f t="shared" si="223"/>
        <v>United States</v>
      </c>
      <c r="J2863" t="str">
        <f>TRIM(Table1[[#This Row],[Oldest Country]])</f>
        <v>United States</v>
      </c>
      <c r="K2863" s="17">
        <v>43028</v>
      </c>
      <c r="L2863" s="17" t="str">
        <f t="shared" si="221"/>
        <v>Fri</v>
      </c>
      <c r="M2863" s="17">
        <v>2017</v>
      </c>
      <c r="N2863" t="s">
        <v>8</v>
      </c>
      <c r="O2863" t="s">
        <v>85</v>
      </c>
      <c r="P2863" t="s">
        <v>164</v>
      </c>
      <c r="Q2863" t="s">
        <v>14516</v>
      </c>
      <c r="R2863" t="str">
        <f t="shared" si="224"/>
        <v>Dramas</v>
      </c>
    </row>
    <row r="2864" spans="1:18" x14ac:dyDescent="0.2">
      <c r="A2864" t="s">
        <v>14518</v>
      </c>
      <c r="B2864" t="s">
        <v>1</v>
      </c>
      <c r="C2864" t="str">
        <f t="shared" si="220"/>
        <v>Wheelman</v>
      </c>
      <c r="D2864" t="s">
        <v>14519</v>
      </c>
      <c r="E2864" t="s">
        <v>14520</v>
      </c>
      <c r="F2864" t="str">
        <f t="shared" si="222"/>
        <v>Frank Grillo</v>
      </c>
      <c r="G2864" t="s">
        <v>14521</v>
      </c>
      <c r="H2864" t="s">
        <v>2</v>
      </c>
      <c r="I2864" t="str">
        <f t="shared" si="223"/>
        <v>United States</v>
      </c>
      <c r="J2864" t="str">
        <f>TRIM(Table1[[#This Row],[Oldest Country]])</f>
        <v>United States</v>
      </c>
      <c r="K2864" s="17">
        <v>43028</v>
      </c>
      <c r="L2864" s="17" t="str">
        <f t="shared" si="221"/>
        <v>Fri</v>
      </c>
      <c r="M2864" s="17">
        <v>2017</v>
      </c>
      <c r="N2864" t="s">
        <v>8</v>
      </c>
      <c r="O2864" t="s">
        <v>436</v>
      </c>
      <c r="P2864" t="s">
        <v>156</v>
      </c>
      <c r="Q2864" t="s">
        <v>14522</v>
      </c>
      <c r="R2864" t="str">
        <f t="shared" si="224"/>
        <v>Action &amp; Adventure</v>
      </c>
    </row>
    <row r="2865" spans="1:18" x14ac:dyDescent="0.2">
      <c r="A2865" t="s">
        <v>14523</v>
      </c>
      <c r="B2865" t="s">
        <v>1</v>
      </c>
      <c r="C2865" t="str">
        <f t="shared" si="220"/>
        <v>Wedding Unplanned</v>
      </c>
      <c r="D2865" t="s">
        <v>14524</v>
      </c>
      <c r="E2865" t="s">
        <v>14525</v>
      </c>
      <c r="F2865" t="str">
        <f t="shared" si="222"/>
        <v>Reem Kherici</v>
      </c>
      <c r="G2865" t="s">
        <v>14526</v>
      </c>
      <c r="H2865" t="s">
        <v>275</v>
      </c>
      <c r="I2865" t="str">
        <f t="shared" si="223"/>
        <v>France</v>
      </c>
      <c r="J2865" t="str">
        <f>TRIM(Table1[[#This Row],[Oldest Country]])</f>
        <v>France</v>
      </c>
      <c r="K2865" s="17">
        <v>43027</v>
      </c>
      <c r="L2865" s="17" t="str">
        <f t="shared" si="221"/>
        <v>Thu</v>
      </c>
      <c r="M2865" s="17">
        <v>2017</v>
      </c>
      <c r="N2865" t="s">
        <v>8</v>
      </c>
      <c r="O2865" t="s">
        <v>60</v>
      </c>
      <c r="P2865" t="s">
        <v>75</v>
      </c>
      <c r="Q2865" t="s">
        <v>14527</v>
      </c>
      <c r="R2865" t="str">
        <f t="shared" si="224"/>
        <v>Comedies</v>
      </c>
    </row>
    <row r="2866" spans="1:18" x14ac:dyDescent="0.2">
      <c r="A2866" t="s">
        <v>14528</v>
      </c>
      <c r="B2866" t="s">
        <v>1</v>
      </c>
      <c r="C2866" t="str">
        <f t="shared" si="220"/>
        <v>Patton Oswalt</v>
      </c>
      <c r="D2866" t="s">
        <v>14529</v>
      </c>
      <c r="E2866" t="s">
        <v>13536</v>
      </c>
      <c r="F2866" t="str">
        <f t="shared" si="222"/>
        <v>Patton Oswalt</v>
      </c>
      <c r="G2866" t="s">
        <v>14530</v>
      </c>
      <c r="H2866" t="s">
        <v>2</v>
      </c>
      <c r="I2866" t="str">
        <f t="shared" si="223"/>
        <v>United States</v>
      </c>
      <c r="J2866" t="str">
        <f>TRIM(Table1[[#This Row],[Oldest Country]])</f>
        <v>United States</v>
      </c>
      <c r="K2866" s="17">
        <v>43025</v>
      </c>
      <c r="L2866" s="17" t="str">
        <f t="shared" si="221"/>
        <v>Tue</v>
      </c>
      <c r="M2866" s="17">
        <v>2017</v>
      </c>
      <c r="N2866" t="s">
        <v>8</v>
      </c>
      <c r="O2866" t="s">
        <v>1222</v>
      </c>
      <c r="P2866" t="s">
        <v>851</v>
      </c>
      <c r="Q2866" t="s">
        <v>14531</v>
      </c>
      <c r="R2866" t="str">
        <f t="shared" si="224"/>
        <v>Stand-Up Comedy</v>
      </c>
    </row>
    <row r="2867" spans="1:18" x14ac:dyDescent="0.2">
      <c r="A2867" t="s">
        <v>14532</v>
      </c>
      <c r="B2867" t="s">
        <v>1</v>
      </c>
      <c r="C2867" t="str">
        <f t="shared" si="220"/>
        <v>Baadshaho</v>
      </c>
      <c r="D2867" t="s">
        <v>14533</v>
      </c>
      <c r="E2867" t="s">
        <v>724</v>
      </c>
      <c r="F2867" t="str">
        <f t="shared" si="222"/>
        <v>Ajay Devgn</v>
      </c>
      <c r="G2867" t="s">
        <v>14534</v>
      </c>
      <c r="H2867" t="s">
        <v>14</v>
      </c>
      <c r="I2867" t="str">
        <f t="shared" si="223"/>
        <v>India</v>
      </c>
      <c r="J2867" t="str">
        <f>TRIM(Table1[[#This Row],[Oldest Country]])</f>
        <v>India</v>
      </c>
      <c r="K2867" s="17">
        <v>43024</v>
      </c>
      <c r="L2867" s="17" t="str">
        <f t="shared" si="221"/>
        <v>Mon</v>
      </c>
      <c r="M2867" s="17">
        <v>2017</v>
      </c>
      <c r="N2867" t="s">
        <v>33</v>
      </c>
      <c r="O2867" t="s">
        <v>675</v>
      </c>
      <c r="P2867" t="s">
        <v>483</v>
      </c>
      <c r="Q2867" t="s">
        <v>14535</v>
      </c>
      <c r="R2867" t="str">
        <f t="shared" si="224"/>
        <v>Action &amp; Adventure</v>
      </c>
    </row>
    <row r="2868" spans="1:18" x14ac:dyDescent="0.2">
      <c r="A2868" t="s">
        <v>14536</v>
      </c>
      <c r="B2868" t="s">
        <v>1</v>
      </c>
      <c r="C2868" t="str">
        <f t="shared" si="220"/>
        <v>Lucknow Central</v>
      </c>
      <c r="D2868" t="s">
        <v>14537</v>
      </c>
      <c r="E2868" t="s">
        <v>14538</v>
      </c>
      <c r="F2868" t="str">
        <f t="shared" si="222"/>
        <v>Farhan Akhtar</v>
      </c>
      <c r="G2868" t="s">
        <v>14539</v>
      </c>
      <c r="H2868" t="s">
        <v>14</v>
      </c>
      <c r="I2868" t="str">
        <f t="shared" si="223"/>
        <v>India</v>
      </c>
      <c r="J2868" t="str">
        <f>TRIM(Table1[[#This Row],[Oldest Country]])</f>
        <v>India</v>
      </c>
      <c r="K2868" s="17">
        <v>43024</v>
      </c>
      <c r="L2868" s="17" t="str">
        <f t="shared" si="221"/>
        <v>Mon</v>
      </c>
      <c r="M2868" s="17">
        <v>2017</v>
      </c>
      <c r="N2868" t="s">
        <v>33</v>
      </c>
      <c r="O2868" t="s">
        <v>7700</v>
      </c>
      <c r="P2868" t="s">
        <v>727</v>
      </c>
      <c r="Q2868" t="s">
        <v>14540</v>
      </c>
      <c r="R2868" t="str">
        <f t="shared" si="224"/>
        <v>Dramas</v>
      </c>
    </row>
    <row r="2869" spans="1:18" x14ac:dyDescent="0.2">
      <c r="A2869" t="s">
        <v>14541</v>
      </c>
      <c r="B2869" t="s">
        <v>1</v>
      </c>
      <c r="C2869" t="str">
        <f t="shared" si="220"/>
        <v>Belief</v>
      </c>
      <c r="D2869" t="s">
        <v>14542</v>
      </c>
      <c r="E2869" t="s">
        <v>14543</v>
      </c>
      <c r="F2869" t="str">
        <f t="shared" si="222"/>
        <v>Kura Forrester</v>
      </c>
      <c r="G2869" t="s">
        <v>14544</v>
      </c>
      <c r="H2869" t="s">
        <v>1236</v>
      </c>
      <c r="I2869" t="str">
        <f t="shared" si="223"/>
        <v>New Zealand</v>
      </c>
      <c r="J2869" t="str">
        <f>TRIM(Table1[[#This Row],[Oldest Country]])</f>
        <v>New Zealand</v>
      </c>
      <c r="K2869" s="17">
        <v>43023</v>
      </c>
      <c r="L2869" s="17" t="str">
        <f t="shared" si="221"/>
        <v>Sun</v>
      </c>
      <c r="M2869" s="17">
        <v>2015</v>
      </c>
      <c r="N2869" t="s">
        <v>8</v>
      </c>
      <c r="O2869" t="s">
        <v>4</v>
      </c>
      <c r="P2869" t="s">
        <v>58</v>
      </c>
      <c r="Q2869" t="s">
        <v>14545</v>
      </c>
      <c r="R2869" t="str">
        <f t="shared" si="224"/>
        <v>Documentaries</v>
      </c>
    </row>
    <row r="2870" spans="1:18" x14ac:dyDescent="0.2">
      <c r="A2870" t="s">
        <v>14546</v>
      </c>
      <c r="B2870" t="s">
        <v>1</v>
      </c>
      <c r="C2870" t="str">
        <f t="shared" si="220"/>
        <v>Singapore</v>
      </c>
      <c r="D2870" t="s">
        <v>4425</v>
      </c>
      <c r="E2870" t="s">
        <v>14547</v>
      </c>
      <c r="F2870" t="str">
        <f t="shared" si="222"/>
        <v>Shammi Kapoor</v>
      </c>
      <c r="G2870" t="s">
        <v>14548</v>
      </c>
      <c r="H2870" t="s">
        <v>14549</v>
      </c>
      <c r="I2870" t="str">
        <f t="shared" si="223"/>
        <v>India</v>
      </c>
      <c r="J2870" t="str">
        <f>TRIM(Table1[[#This Row],[Oldest Country]])</f>
        <v>India</v>
      </c>
      <c r="K2870" s="17">
        <v>43023</v>
      </c>
      <c r="L2870" s="17" t="str">
        <f t="shared" si="221"/>
        <v>Sun</v>
      </c>
      <c r="M2870" s="17">
        <v>1960</v>
      </c>
      <c r="N2870" t="s">
        <v>53</v>
      </c>
      <c r="O2870" t="s">
        <v>3037</v>
      </c>
      <c r="P2870" t="s">
        <v>250</v>
      </c>
      <c r="Q2870" t="s">
        <v>14550</v>
      </c>
      <c r="R2870" t="str">
        <f t="shared" si="224"/>
        <v>Comedies</v>
      </c>
    </row>
    <row r="2871" spans="1:18" x14ac:dyDescent="0.2">
      <c r="A2871" t="s">
        <v>14551</v>
      </c>
      <c r="B2871" t="s">
        <v>1</v>
      </c>
      <c r="C2871" t="str">
        <f t="shared" si="220"/>
        <v>Blessed Benefit</v>
      </c>
      <c r="D2871" t="s">
        <v>14552</v>
      </c>
      <c r="E2871" t="s">
        <v>14553</v>
      </c>
      <c r="F2871" t="str">
        <f t="shared" si="222"/>
        <v>Ahmad Thaher</v>
      </c>
      <c r="G2871" t="s">
        <v>14554</v>
      </c>
      <c r="H2871" t="s">
        <v>14555</v>
      </c>
      <c r="I2871" t="str">
        <f t="shared" si="223"/>
        <v>Germany</v>
      </c>
      <c r="J2871" t="str">
        <f>TRIM(Table1[[#This Row],[Oldest Country]])</f>
        <v>Germany</v>
      </c>
      <c r="K2871" s="17">
        <v>43021</v>
      </c>
      <c r="L2871" s="17" t="str">
        <f t="shared" si="221"/>
        <v>Fri</v>
      </c>
      <c r="M2871" s="17">
        <v>2016</v>
      </c>
      <c r="N2871" t="s">
        <v>33</v>
      </c>
      <c r="O2871" t="s">
        <v>232</v>
      </c>
      <c r="P2871" t="s">
        <v>250</v>
      </c>
      <c r="Q2871" t="s">
        <v>14556</v>
      </c>
      <c r="R2871" t="str">
        <f t="shared" si="224"/>
        <v>Comedies</v>
      </c>
    </row>
    <row r="2872" spans="1:18" x14ac:dyDescent="0.2">
      <c r="A2872" t="s">
        <v>14557</v>
      </c>
      <c r="B2872" t="s">
        <v>1</v>
      </c>
      <c r="C2872" t="str">
        <f t="shared" si="220"/>
        <v>Clair Obscur</v>
      </c>
      <c r="D2872" t="s">
        <v>14558</v>
      </c>
      <c r="E2872" t="s">
        <v>14559</v>
      </c>
      <c r="F2872" t="str">
        <f t="shared" si="222"/>
        <v>Funda Eryiƒüit</v>
      </c>
      <c r="G2872" t="s">
        <v>14560</v>
      </c>
      <c r="H2872" t="s">
        <v>14561</v>
      </c>
      <c r="I2872" t="str">
        <f t="shared" si="223"/>
        <v>Turkey</v>
      </c>
      <c r="J2872" t="str">
        <f>TRIM(Table1[[#This Row],[Oldest Country]])</f>
        <v>Turkey</v>
      </c>
      <c r="K2872" s="17">
        <v>43021</v>
      </c>
      <c r="L2872" s="17" t="str">
        <f t="shared" si="221"/>
        <v>Fri</v>
      </c>
      <c r="M2872" s="17">
        <v>2016</v>
      </c>
      <c r="N2872" t="s">
        <v>8</v>
      </c>
      <c r="O2872" t="s">
        <v>196</v>
      </c>
      <c r="P2872" t="s">
        <v>50</v>
      </c>
      <c r="Q2872" t="s">
        <v>14562</v>
      </c>
      <c r="R2872" t="str">
        <f t="shared" si="224"/>
        <v>Dramas</v>
      </c>
    </row>
    <row r="2873" spans="1:18" x14ac:dyDescent="0.2">
      <c r="A2873" t="s">
        <v>14563</v>
      </c>
      <c r="B2873" t="s">
        <v>1</v>
      </c>
      <c r="C2873" t="str">
        <f t="shared" si="220"/>
        <v>El Especial de Alex Fern√°ndez, el Especial</v>
      </c>
      <c r="D2873" t="s">
        <v>14564</v>
      </c>
      <c r="E2873" t="s">
        <v>14565</v>
      </c>
      <c r="F2873" t="str">
        <f t="shared" si="222"/>
        <v>Alex Fern√°ndez</v>
      </c>
      <c r="G2873" t="s">
        <v>8694</v>
      </c>
      <c r="H2873" t="s">
        <v>59</v>
      </c>
      <c r="I2873" t="str">
        <f t="shared" si="223"/>
        <v>Mexico</v>
      </c>
      <c r="J2873" t="str">
        <f>TRIM(Table1[[#This Row],[Oldest Country]])</f>
        <v>Mexico</v>
      </c>
      <c r="K2873" s="17">
        <v>43021</v>
      </c>
      <c r="L2873" s="17" t="str">
        <f t="shared" si="221"/>
        <v>Fri</v>
      </c>
      <c r="M2873" s="17">
        <v>2017</v>
      </c>
      <c r="N2873" t="s">
        <v>8</v>
      </c>
      <c r="O2873" t="s">
        <v>3820</v>
      </c>
      <c r="P2873" t="s">
        <v>851</v>
      </c>
      <c r="Q2873" t="s">
        <v>14566</v>
      </c>
      <c r="R2873" t="str">
        <f t="shared" si="224"/>
        <v>Stand-Up Comedy</v>
      </c>
    </row>
    <row r="2874" spans="1:18" x14ac:dyDescent="0.2">
      <c r="A2874" t="s">
        <v>14567</v>
      </c>
      <c r="B2874" t="s">
        <v>1</v>
      </c>
      <c r="C2874" t="str">
        <f t="shared" si="220"/>
        <v>The Babysitter</v>
      </c>
      <c r="D2874" t="s">
        <v>14568</v>
      </c>
      <c r="E2874" t="s">
        <v>1496</v>
      </c>
      <c r="F2874" t="str">
        <f t="shared" si="222"/>
        <v>Samara Weaving</v>
      </c>
      <c r="G2874" t="s">
        <v>14569</v>
      </c>
      <c r="H2874" t="s">
        <v>2</v>
      </c>
      <c r="I2874" t="str">
        <f t="shared" si="223"/>
        <v>United States</v>
      </c>
      <c r="J2874" t="str">
        <f>TRIM(Table1[[#This Row],[Oldest Country]])</f>
        <v>United States</v>
      </c>
      <c r="K2874" s="17">
        <v>43021</v>
      </c>
      <c r="L2874" s="17" t="str">
        <f t="shared" si="221"/>
        <v>Fri</v>
      </c>
      <c r="M2874" s="17">
        <v>2017</v>
      </c>
      <c r="N2874" t="s">
        <v>8</v>
      </c>
      <c r="O2874" t="s">
        <v>216</v>
      </c>
      <c r="P2874" t="s">
        <v>1915</v>
      </c>
      <c r="Q2874" t="s">
        <v>14570</v>
      </c>
      <c r="R2874" t="str">
        <f t="shared" si="224"/>
        <v>Comedies</v>
      </c>
    </row>
    <row r="2875" spans="1:18" x14ac:dyDescent="0.2">
      <c r="A2875" t="s">
        <v>14571</v>
      </c>
      <c r="B2875" t="s">
        <v>1</v>
      </c>
      <c r="C2875" t="str">
        <f t="shared" si="220"/>
        <v>The Meyerowitz Stories (New and Selected)</v>
      </c>
      <c r="D2875" t="s">
        <v>14572</v>
      </c>
      <c r="E2875" t="s">
        <v>9179</v>
      </c>
      <c r="F2875" t="str">
        <f t="shared" si="222"/>
        <v>Adam Sandler</v>
      </c>
      <c r="G2875" t="s">
        <v>14573</v>
      </c>
      <c r="H2875" t="s">
        <v>2</v>
      </c>
      <c r="I2875" t="str">
        <f t="shared" si="223"/>
        <v>United States</v>
      </c>
      <c r="J2875" t="str">
        <f>TRIM(Table1[[#This Row],[Oldest Country]])</f>
        <v>United States</v>
      </c>
      <c r="K2875" s="17">
        <v>43021</v>
      </c>
      <c r="L2875" s="17" t="str">
        <f t="shared" si="221"/>
        <v>Fri</v>
      </c>
      <c r="M2875" s="17">
        <v>2017</v>
      </c>
      <c r="N2875" t="s">
        <v>8</v>
      </c>
      <c r="O2875" t="s">
        <v>236</v>
      </c>
      <c r="P2875" t="s">
        <v>337</v>
      </c>
      <c r="Q2875" t="s">
        <v>14574</v>
      </c>
      <c r="R2875" t="str">
        <f t="shared" si="224"/>
        <v>Comedies</v>
      </c>
    </row>
    <row r="2876" spans="1:18" x14ac:dyDescent="0.2">
      <c r="A2876" t="s">
        <v>14575</v>
      </c>
      <c r="B2876" t="s">
        <v>1</v>
      </c>
      <c r="C2876" t="str">
        <f t="shared" si="220"/>
        <v>Barakah Meets Barakah</v>
      </c>
      <c r="D2876" t="s">
        <v>14576</v>
      </c>
      <c r="E2876" t="s">
        <v>14577</v>
      </c>
      <c r="F2876" t="str">
        <f t="shared" si="222"/>
        <v>Hisham Fageeh</v>
      </c>
      <c r="G2876" t="s">
        <v>14578</v>
      </c>
      <c r="H2876" t="s">
        <v>1254</v>
      </c>
      <c r="I2876" t="str">
        <f t="shared" si="223"/>
        <v>Saudi Arabia</v>
      </c>
      <c r="J2876" t="str">
        <f>TRIM(Table1[[#This Row],[Oldest Country]])</f>
        <v>Saudi Arabia</v>
      </c>
      <c r="K2876" s="17">
        <v>43020</v>
      </c>
      <c r="L2876" s="17" t="str">
        <f t="shared" si="221"/>
        <v>Thu</v>
      </c>
      <c r="M2876" s="17">
        <v>2016</v>
      </c>
      <c r="N2876" t="s">
        <v>8</v>
      </c>
      <c r="O2876" t="s">
        <v>183</v>
      </c>
      <c r="P2876" t="s">
        <v>75</v>
      </c>
      <c r="Q2876" t="s">
        <v>14579</v>
      </c>
      <c r="R2876" t="str">
        <f t="shared" si="224"/>
        <v>Comedies</v>
      </c>
    </row>
    <row r="2877" spans="1:18" x14ac:dyDescent="0.2">
      <c r="A2877" t="s">
        <v>14580</v>
      </c>
      <c r="B2877" t="s">
        <v>1</v>
      </c>
      <c r="C2877" t="str">
        <f t="shared" si="220"/>
        <v>Bomb Scared</v>
      </c>
      <c r="D2877" t="s">
        <v>14581</v>
      </c>
      <c r="E2877" t="s">
        <v>14582</v>
      </c>
      <c r="F2877" t="str">
        <f t="shared" si="222"/>
        <v>Javier C√°mara</v>
      </c>
      <c r="G2877" t="s">
        <v>14583</v>
      </c>
      <c r="H2877" t="s">
        <v>312</v>
      </c>
      <c r="I2877" t="str">
        <f t="shared" si="223"/>
        <v>Spain</v>
      </c>
      <c r="J2877" t="str">
        <f>TRIM(Table1[[#This Row],[Oldest Country]])</f>
        <v>Spain</v>
      </c>
      <c r="K2877" s="17">
        <v>43020</v>
      </c>
      <c r="L2877" s="17" t="str">
        <f t="shared" si="221"/>
        <v>Thu</v>
      </c>
      <c r="M2877" s="17">
        <v>2017</v>
      </c>
      <c r="N2877" t="s">
        <v>8</v>
      </c>
      <c r="O2877" t="s">
        <v>572</v>
      </c>
      <c r="P2877" t="s">
        <v>2326</v>
      </c>
      <c r="Q2877" t="s">
        <v>14584</v>
      </c>
      <c r="R2877" t="str">
        <f t="shared" si="224"/>
        <v>Comedies</v>
      </c>
    </row>
    <row r="2878" spans="1:18" x14ac:dyDescent="0.2">
      <c r="A2878" t="s">
        <v>14585</v>
      </c>
      <c r="B2878" t="s">
        <v>1</v>
      </c>
      <c r="C2878" t="str">
        <f t="shared" si="220"/>
        <v>Christina P</v>
      </c>
      <c r="D2878" t="s">
        <v>14586</v>
      </c>
      <c r="E2878" t="s">
        <v>7812</v>
      </c>
      <c r="F2878" t="str">
        <f t="shared" si="222"/>
        <v>Christina Pazsitzky</v>
      </c>
      <c r="G2878" t="s">
        <v>14587</v>
      </c>
      <c r="H2878" t="s">
        <v>2</v>
      </c>
      <c r="I2878" t="str">
        <f t="shared" si="223"/>
        <v>United States</v>
      </c>
      <c r="J2878" t="str">
        <f>TRIM(Table1[[#This Row],[Oldest Country]])</f>
        <v>United States</v>
      </c>
      <c r="K2878" s="17">
        <v>43018</v>
      </c>
      <c r="L2878" s="17" t="str">
        <f t="shared" si="221"/>
        <v>Tue</v>
      </c>
      <c r="M2878" s="17">
        <v>2017</v>
      </c>
      <c r="N2878" t="s">
        <v>8</v>
      </c>
      <c r="O2878" t="s">
        <v>858</v>
      </c>
      <c r="P2878" t="s">
        <v>851</v>
      </c>
      <c r="Q2878" t="s">
        <v>14588</v>
      </c>
      <c r="R2878" t="str">
        <f t="shared" si="224"/>
        <v>Stand-Up Comedy</v>
      </c>
    </row>
    <row r="2879" spans="1:18" x14ac:dyDescent="0.2">
      <c r="A2879" t="s">
        <v>14589</v>
      </c>
      <c r="B2879" t="s">
        <v>1</v>
      </c>
      <c r="C2879" t="str">
        <f t="shared" si="220"/>
        <v>Rodney Carrington</v>
      </c>
      <c r="D2879" t="s">
        <v>14590</v>
      </c>
      <c r="E2879" t="s">
        <v>14591</v>
      </c>
      <c r="F2879" t="str">
        <f t="shared" si="222"/>
        <v>Rodney Carrington</v>
      </c>
      <c r="G2879" t="s">
        <v>14592</v>
      </c>
      <c r="H2879" t="s">
        <v>2</v>
      </c>
      <c r="I2879" t="str">
        <f t="shared" si="223"/>
        <v>United States</v>
      </c>
      <c r="J2879" t="str">
        <f>TRIM(Table1[[#This Row],[Oldest Country]])</f>
        <v>United States</v>
      </c>
      <c r="K2879" s="17">
        <v>43011</v>
      </c>
      <c r="L2879" s="17" t="str">
        <f t="shared" si="221"/>
        <v>Tue</v>
      </c>
      <c r="M2879" s="17">
        <v>2017</v>
      </c>
      <c r="N2879" t="s">
        <v>8</v>
      </c>
      <c r="O2879" t="s">
        <v>1222</v>
      </c>
      <c r="P2879" t="s">
        <v>851</v>
      </c>
      <c r="Q2879" t="s">
        <v>14593</v>
      </c>
      <c r="R2879" t="str">
        <f t="shared" si="224"/>
        <v>Stand-Up Comedy</v>
      </c>
    </row>
    <row r="2880" spans="1:18" x14ac:dyDescent="0.2">
      <c r="A2880" t="s">
        <v>14594</v>
      </c>
      <c r="B2880" t="s">
        <v>1</v>
      </c>
      <c r="C2880" t="str">
        <f t="shared" si="220"/>
        <v>26 Years</v>
      </c>
      <c r="D2880" t="s">
        <v>14595</v>
      </c>
      <c r="E2880" t="s">
        <v>14596</v>
      </c>
      <c r="F2880" t="str">
        <f t="shared" si="222"/>
        <v>Goo Jin</v>
      </c>
      <c r="G2880" t="s">
        <v>14597</v>
      </c>
      <c r="H2880" t="s">
        <v>298</v>
      </c>
      <c r="I2880" t="str">
        <f t="shared" si="223"/>
        <v>South Korea</v>
      </c>
      <c r="J2880" t="str">
        <f>TRIM(Table1[[#This Row],[Oldest Country]])</f>
        <v>South Korea</v>
      </c>
      <c r="K2880" s="17">
        <v>43009</v>
      </c>
      <c r="L2880" s="17" t="str">
        <f t="shared" si="221"/>
        <v>Sun</v>
      </c>
      <c r="M2880" s="17">
        <v>2012</v>
      </c>
      <c r="N2880" t="s">
        <v>8</v>
      </c>
      <c r="O2880" t="s">
        <v>675</v>
      </c>
      <c r="P2880" t="s">
        <v>109</v>
      </c>
      <c r="Q2880" t="s">
        <v>14598</v>
      </c>
      <c r="R2880" t="str">
        <f t="shared" si="224"/>
        <v>Dramas</v>
      </c>
    </row>
    <row r="2881" spans="1:18" x14ac:dyDescent="0.2">
      <c r="A2881" t="s">
        <v>14599</v>
      </c>
      <c r="B2881" t="s">
        <v>1</v>
      </c>
      <c r="C2881" t="str">
        <f t="shared" si="220"/>
        <v>For Your Own Good</v>
      </c>
      <c r="D2881" t="s">
        <v>14600</v>
      </c>
      <c r="E2881" t="s">
        <v>14601</v>
      </c>
      <c r="F2881" t="str">
        <f t="shared" si="222"/>
        <v>Jose Coronado</v>
      </c>
      <c r="G2881" t="s">
        <v>14602</v>
      </c>
      <c r="H2881" t="s">
        <v>312</v>
      </c>
      <c r="I2881" t="str">
        <f t="shared" si="223"/>
        <v>Spain</v>
      </c>
      <c r="J2881" t="str">
        <f>TRIM(Table1[[#This Row],[Oldest Country]])</f>
        <v>Spain</v>
      </c>
      <c r="K2881" s="17">
        <v>43009</v>
      </c>
      <c r="L2881" s="17" t="str">
        <f t="shared" si="221"/>
        <v>Sun</v>
      </c>
      <c r="M2881" s="17">
        <v>2017</v>
      </c>
      <c r="N2881" t="s">
        <v>8</v>
      </c>
      <c r="O2881" t="s">
        <v>202</v>
      </c>
      <c r="P2881" t="s">
        <v>66</v>
      </c>
      <c r="Q2881" t="s">
        <v>14603</v>
      </c>
      <c r="R2881" t="str">
        <f t="shared" si="224"/>
        <v>Comedies</v>
      </c>
    </row>
    <row r="2882" spans="1:18" x14ac:dyDescent="0.2">
      <c r="A2882" t="s">
        <v>14604</v>
      </c>
      <c r="B2882" t="s">
        <v>1</v>
      </c>
      <c r="C2882" t="str">
        <f t="shared" ref="C2882:C2945" si="225">IFERROR(LEFT(D2882, FIND(":", D2882)-1), D2882)</f>
        <v>Ghost Patrol</v>
      </c>
      <c r="D2882" t="s">
        <v>14605</v>
      </c>
      <c r="E2882" t="s">
        <v>14606</v>
      </c>
      <c r="F2882" t="str">
        <f t="shared" si="222"/>
        <v>Scott McNeil</v>
      </c>
      <c r="G2882" t="s">
        <v>14607</v>
      </c>
      <c r="H2882" t="s">
        <v>508</v>
      </c>
      <c r="I2882" t="str">
        <f t="shared" si="223"/>
        <v>Canada</v>
      </c>
      <c r="J2882" t="str">
        <f>TRIM(Table1[[#This Row],[Oldest Country]])</f>
        <v>Canada</v>
      </c>
      <c r="K2882" s="17">
        <v>43009</v>
      </c>
      <c r="L2882" s="17" t="str">
        <f t="shared" ref="L2882:L2945" si="226">TEXT(K:K, "DDD")</f>
        <v>Sun</v>
      </c>
      <c r="M2882" s="17">
        <v>2016</v>
      </c>
      <c r="N2882" t="s">
        <v>106</v>
      </c>
      <c r="O2882" t="s">
        <v>2284</v>
      </c>
      <c r="P2882" t="s">
        <v>54</v>
      </c>
      <c r="Q2882" t="s">
        <v>14608</v>
      </c>
      <c r="R2882" t="str">
        <f t="shared" si="224"/>
        <v>Children &amp; Family Movies</v>
      </c>
    </row>
    <row r="2883" spans="1:18" x14ac:dyDescent="0.2">
      <c r="A2883" t="s">
        <v>14610</v>
      </c>
      <c r="B2883" t="s">
        <v>1</v>
      </c>
      <c r="C2883" t="str">
        <f t="shared" si="225"/>
        <v>The Lion Woman</v>
      </c>
      <c r="D2883" t="s">
        <v>14611</v>
      </c>
      <c r="E2883" t="s">
        <v>14612</v>
      </c>
      <c r="F2883" t="str">
        <f t="shared" ref="F2883:F2946" si="227">IFERROR(LEFT(G2883, FIND(",",G2883)-1),G2883)</f>
        <v>Rolf Lassg√•rd</v>
      </c>
      <c r="G2883" t="s">
        <v>14613</v>
      </c>
      <c r="H2883" t="s">
        <v>14614</v>
      </c>
      <c r="I2883" t="str">
        <f t="shared" ref="I2883:I2946" si="228">IFERROR(LEFT(H2883, FIND(",", H2883) -1), H2883)</f>
        <v>Norway</v>
      </c>
      <c r="J2883" t="str">
        <f>TRIM(Table1[[#This Row],[Oldest Country]])</f>
        <v>Norway</v>
      </c>
      <c r="K2883" s="17">
        <v>43009</v>
      </c>
      <c r="L2883" s="17" t="str">
        <f t="shared" si="226"/>
        <v>Sun</v>
      </c>
      <c r="M2883" s="17">
        <v>2016</v>
      </c>
      <c r="N2883" t="s">
        <v>33</v>
      </c>
      <c r="O2883" t="s">
        <v>349</v>
      </c>
      <c r="P2883" t="s">
        <v>50</v>
      </c>
      <c r="Q2883" t="s">
        <v>14615</v>
      </c>
      <c r="R2883" t="str">
        <f t="shared" ref="R2883:R2946" si="229">IFERROR(LEFT(P2883, FIND(",", P2883)-1), P2883)</f>
        <v>Dramas</v>
      </c>
    </row>
    <row r="2884" spans="1:18" x14ac:dyDescent="0.2">
      <c r="A2884" t="s">
        <v>14616</v>
      </c>
      <c r="B2884" t="s">
        <v>1</v>
      </c>
      <c r="C2884" t="str">
        <f t="shared" si="225"/>
        <v>Ver√≥nica</v>
      </c>
      <c r="D2884" t="s">
        <v>14617</v>
      </c>
      <c r="E2884" t="s">
        <v>14618</v>
      </c>
      <c r="F2884" t="str">
        <f t="shared" si="227"/>
        <v>Arcelia Ram√≠rez</v>
      </c>
      <c r="G2884" t="s">
        <v>14619</v>
      </c>
      <c r="H2884" t="s">
        <v>59</v>
      </c>
      <c r="I2884" t="str">
        <f t="shared" si="228"/>
        <v>Mexico</v>
      </c>
      <c r="J2884" t="str">
        <f>TRIM(Table1[[#This Row],[Oldest Country]])</f>
        <v>Mexico</v>
      </c>
      <c r="K2884" s="17">
        <v>43009</v>
      </c>
      <c r="L2884" s="17" t="str">
        <f t="shared" si="226"/>
        <v>Sun</v>
      </c>
      <c r="M2884" s="17">
        <v>2017</v>
      </c>
      <c r="N2884" t="s">
        <v>8</v>
      </c>
      <c r="O2884" t="s">
        <v>1176</v>
      </c>
      <c r="P2884" t="s">
        <v>26</v>
      </c>
      <c r="Q2884" t="s">
        <v>14620</v>
      </c>
      <c r="R2884" t="str">
        <f t="shared" si="229"/>
        <v>Dramas</v>
      </c>
    </row>
    <row r="2885" spans="1:18" x14ac:dyDescent="0.2">
      <c r="A2885" t="s">
        <v>14621</v>
      </c>
      <c r="B2885" t="s">
        <v>1</v>
      </c>
      <c r="C2885" t="str">
        <f t="shared" si="225"/>
        <v>Gerald's Game</v>
      </c>
      <c r="D2885" t="s">
        <v>14622</v>
      </c>
      <c r="E2885" t="s">
        <v>16</v>
      </c>
      <c r="F2885" t="str">
        <f t="shared" si="227"/>
        <v>Carla Gugino</v>
      </c>
      <c r="G2885" t="s">
        <v>14623</v>
      </c>
      <c r="H2885" t="s">
        <v>2</v>
      </c>
      <c r="I2885" t="str">
        <f t="shared" si="228"/>
        <v>United States</v>
      </c>
      <c r="J2885" t="str">
        <f>TRIM(Table1[[#This Row],[Oldest Country]])</f>
        <v>United States</v>
      </c>
      <c r="K2885" s="17">
        <v>43010</v>
      </c>
      <c r="L2885" s="17" t="str">
        <f t="shared" si="226"/>
        <v>Mon</v>
      </c>
      <c r="M2885" s="17">
        <v>2017</v>
      </c>
      <c r="N2885" t="s">
        <v>8</v>
      </c>
      <c r="O2885" t="s">
        <v>85</v>
      </c>
      <c r="P2885" t="s">
        <v>1672</v>
      </c>
      <c r="Q2885" t="s">
        <v>14624</v>
      </c>
      <c r="R2885" t="str">
        <f t="shared" si="229"/>
        <v>Horror Movies</v>
      </c>
    </row>
    <row r="2886" spans="1:18" x14ac:dyDescent="0.2">
      <c r="A2886" t="s">
        <v>14625</v>
      </c>
      <c r="B2886" t="s">
        <v>1</v>
      </c>
      <c r="C2886" t="str">
        <f t="shared" si="225"/>
        <v>Our Souls at Night</v>
      </c>
      <c r="D2886" t="s">
        <v>14626</v>
      </c>
      <c r="E2886" t="s">
        <v>14627</v>
      </c>
      <c r="F2886" t="str">
        <f t="shared" si="227"/>
        <v>Robert Redford</v>
      </c>
      <c r="G2886" t="s">
        <v>14628</v>
      </c>
      <c r="H2886" t="s">
        <v>2</v>
      </c>
      <c r="I2886" t="str">
        <f t="shared" si="228"/>
        <v>United States</v>
      </c>
      <c r="J2886" t="str">
        <f>TRIM(Table1[[#This Row],[Oldest Country]])</f>
        <v>United States</v>
      </c>
      <c r="K2886" s="17">
        <v>43011</v>
      </c>
      <c r="L2886" s="17" t="str">
        <f t="shared" si="226"/>
        <v>Tue</v>
      </c>
      <c r="M2886" s="17">
        <v>2017</v>
      </c>
      <c r="N2886" t="s">
        <v>33</v>
      </c>
      <c r="O2886" t="s">
        <v>85</v>
      </c>
      <c r="P2886" t="s">
        <v>330</v>
      </c>
      <c r="Q2886" t="s">
        <v>14629</v>
      </c>
      <c r="R2886" t="str">
        <f t="shared" si="229"/>
        <v>Dramas</v>
      </c>
    </row>
    <row r="2887" spans="1:18" x14ac:dyDescent="0.2">
      <c r="A2887" t="s">
        <v>14630</v>
      </c>
      <c r="B2887" t="s">
        <v>1</v>
      </c>
      <c r="C2887" t="str">
        <f t="shared" si="225"/>
        <v>Much Loved</v>
      </c>
      <c r="D2887" t="s">
        <v>14631</v>
      </c>
      <c r="E2887" t="s">
        <v>14632</v>
      </c>
      <c r="F2887" t="str">
        <f t="shared" si="227"/>
        <v>Loubna Abidar</v>
      </c>
      <c r="G2887" t="s">
        <v>14633</v>
      </c>
      <c r="H2887" t="s">
        <v>14634</v>
      </c>
      <c r="I2887" t="str">
        <f t="shared" si="228"/>
        <v>France</v>
      </c>
      <c r="J2887" t="str">
        <f>TRIM(Table1[[#This Row],[Oldest Country]])</f>
        <v>France</v>
      </c>
      <c r="K2887" s="17">
        <v>43012</v>
      </c>
      <c r="L2887" s="17" t="str">
        <f t="shared" si="226"/>
        <v>Wed</v>
      </c>
      <c r="M2887" s="17">
        <v>2015</v>
      </c>
      <c r="N2887" t="s">
        <v>8</v>
      </c>
      <c r="O2887" t="s">
        <v>41</v>
      </c>
      <c r="P2887" t="s">
        <v>26</v>
      </c>
      <c r="Q2887" t="s">
        <v>14635</v>
      </c>
      <c r="R2887" t="str">
        <f t="shared" si="229"/>
        <v>Dramas</v>
      </c>
    </row>
    <row r="2888" spans="1:18" x14ac:dyDescent="0.2">
      <c r="A2888" t="s">
        <v>14636</v>
      </c>
      <c r="B2888" t="s">
        <v>1</v>
      </c>
      <c r="C2888" t="str">
        <f t="shared" si="225"/>
        <v>Def Comedy Jam 25</v>
      </c>
      <c r="D2888" t="s">
        <v>14637</v>
      </c>
      <c r="E2888" t="s">
        <v>14638</v>
      </c>
      <c r="F2888" t="str">
        <f t="shared" si="227"/>
        <v>Dave Chappelle</v>
      </c>
      <c r="G2888" t="s">
        <v>14639</v>
      </c>
      <c r="H2888" t="s">
        <v>2</v>
      </c>
      <c r="I2888" t="str">
        <f t="shared" si="228"/>
        <v>United States</v>
      </c>
      <c r="J2888" t="str">
        <f>TRIM(Table1[[#This Row],[Oldest Country]])</f>
        <v>United States</v>
      </c>
      <c r="K2888" s="17">
        <v>43013</v>
      </c>
      <c r="L2888" s="17" t="str">
        <f t="shared" si="226"/>
        <v>Thu</v>
      </c>
      <c r="M2888" s="17">
        <v>2017</v>
      </c>
      <c r="N2888" t="s">
        <v>8</v>
      </c>
      <c r="O2888" t="s">
        <v>436</v>
      </c>
      <c r="P2888" t="s">
        <v>851</v>
      </c>
      <c r="Q2888" t="s">
        <v>14640</v>
      </c>
      <c r="R2888" t="str">
        <f t="shared" si="229"/>
        <v>Stand-Up Comedy</v>
      </c>
    </row>
    <row r="2889" spans="1:18" x14ac:dyDescent="0.2">
      <c r="A2889" t="s">
        <v>14641</v>
      </c>
      <c r="B2889" t="s">
        <v>1</v>
      </c>
      <c r="C2889" t="str">
        <f t="shared" si="225"/>
        <v>Swearnet</v>
      </c>
      <c r="D2889" t="s">
        <v>14642</v>
      </c>
      <c r="E2889" t="s">
        <v>14643</v>
      </c>
      <c r="F2889" t="str">
        <f t="shared" si="227"/>
        <v>Mike Smith</v>
      </c>
      <c r="G2889" t="s">
        <v>14644</v>
      </c>
      <c r="H2889" t="s">
        <v>508</v>
      </c>
      <c r="I2889" t="str">
        <f t="shared" si="228"/>
        <v>Canada</v>
      </c>
      <c r="J2889" t="str">
        <f>TRIM(Table1[[#This Row],[Oldest Country]])</f>
        <v>Canada</v>
      </c>
      <c r="K2889" s="17">
        <v>43014</v>
      </c>
      <c r="L2889" s="17" t="str">
        <f t="shared" si="226"/>
        <v>Fri</v>
      </c>
      <c r="M2889" s="17">
        <v>2014</v>
      </c>
      <c r="N2889" t="s">
        <v>14645</v>
      </c>
      <c r="O2889" t="s">
        <v>617</v>
      </c>
      <c r="P2889" t="s">
        <v>66</v>
      </c>
      <c r="Q2889" t="s">
        <v>14646</v>
      </c>
      <c r="R2889" t="str">
        <f t="shared" si="229"/>
        <v>Comedies</v>
      </c>
    </row>
    <row r="2890" spans="1:18" x14ac:dyDescent="0.2">
      <c r="A2890" t="s">
        <v>14647</v>
      </c>
      <c r="B2890" t="s">
        <v>1</v>
      </c>
      <c r="C2890" t="str">
        <f t="shared" si="225"/>
        <v>The Bar</v>
      </c>
      <c r="D2890" t="s">
        <v>14648</v>
      </c>
      <c r="E2890" t="s">
        <v>14649</v>
      </c>
      <c r="F2890" t="str">
        <f t="shared" si="227"/>
        <v>Blanca Su√°rez</v>
      </c>
      <c r="G2890" t="s">
        <v>14650</v>
      </c>
      <c r="H2890" t="s">
        <v>3382</v>
      </c>
      <c r="I2890" t="str">
        <f t="shared" si="228"/>
        <v>Spain</v>
      </c>
      <c r="J2890" t="str">
        <f>TRIM(Table1[[#This Row],[Oldest Country]])</f>
        <v>Spain</v>
      </c>
      <c r="K2890" s="17">
        <v>43015</v>
      </c>
      <c r="L2890" s="17" t="str">
        <f t="shared" si="226"/>
        <v>Sat</v>
      </c>
      <c r="M2890" s="17">
        <v>2017</v>
      </c>
      <c r="N2890" t="s">
        <v>8</v>
      </c>
      <c r="O2890" t="s">
        <v>196</v>
      </c>
      <c r="P2890" t="s">
        <v>2941</v>
      </c>
      <c r="Q2890" t="s">
        <v>14651</v>
      </c>
      <c r="R2890" t="str">
        <f t="shared" si="229"/>
        <v>Comedies</v>
      </c>
    </row>
    <row r="2891" spans="1:18" x14ac:dyDescent="0.2">
      <c r="A2891" t="s">
        <v>14652</v>
      </c>
      <c r="B2891" t="s">
        <v>1</v>
      </c>
      <c r="C2891" t="str">
        <f t="shared" si="225"/>
        <v>Gaga</v>
      </c>
      <c r="D2891" t="s">
        <v>14653</v>
      </c>
      <c r="E2891" t="s">
        <v>14654</v>
      </c>
      <c r="F2891" t="str">
        <f t="shared" si="227"/>
        <v>Lady Gaga</v>
      </c>
      <c r="G2891" t="s">
        <v>14655</v>
      </c>
      <c r="H2891" t="s">
        <v>2</v>
      </c>
      <c r="I2891" t="str">
        <f t="shared" si="228"/>
        <v>United States</v>
      </c>
      <c r="J2891" t="str">
        <f>TRIM(Table1[[#This Row],[Oldest Country]])</f>
        <v>United States</v>
      </c>
      <c r="K2891" s="17">
        <v>43016</v>
      </c>
      <c r="L2891" s="17" t="str">
        <f t="shared" si="226"/>
        <v>Sun</v>
      </c>
      <c r="M2891" s="17">
        <v>2017</v>
      </c>
      <c r="N2891" t="s">
        <v>8</v>
      </c>
      <c r="O2891" t="s">
        <v>495</v>
      </c>
      <c r="P2891" t="s">
        <v>291</v>
      </c>
      <c r="Q2891" t="s">
        <v>14656</v>
      </c>
      <c r="R2891" t="str">
        <f t="shared" si="229"/>
        <v>Documentaries</v>
      </c>
    </row>
    <row r="2892" spans="1:18" x14ac:dyDescent="0.2">
      <c r="A2892" t="s">
        <v>14657</v>
      </c>
      <c r="B2892" t="s">
        <v>1</v>
      </c>
      <c r="C2892" t="str">
        <f t="shared" si="225"/>
        <v>The Bad Batch</v>
      </c>
      <c r="D2892" t="s">
        <v>14658</v>
      </c>
      <c r="E2892" t="s">
        <v>14659</v>
      </c>
      <c r="F2892" t="str">
        <f t="shared" si="227"/>
        <v>Suki Waterhouse</v>
      </c>
      <c r="G2892" t="s">
        <v>14660</v>
      </c>
      <c r="H2892" t="s">
        <v>2</v>
      </c>
      <c r="I2892" t="str">
        <f t="shared" si="228"/>
        <v>United States</v>
      </c>
      <c r="J2892" t="str">
        <f>TRIM(Table1[[#This Row],[Oldest Country]])</f>
        <v>United States</v>
      </c>
      <c r="K2892" s="17">
        <v>43017</v>
      </c>
      <c r="L2892" s="17" t="str">
        <f t="shared" si="226"/>
        <v>Mon</v>
      </c>
      <c r="M2892" s="17">
        <v>2016</v>
      </c>
      <c r="N2892" t="s">
        <v>154</v>
      </c>
      <c r="O2892" t="s">
        <v>315</v>
      </c>
      <c r="P2892" t="s">
        <v>1140</v>
      </c>
      <c r="Q2892" t="s">
        <v>14661</v>
      </c>
      <c r="R2892" t="str">
        <f t="shared" si="229"/>
        <v>Dramas</v>
      </c>
    </row>
    <row r="2893" spans="1:18" x14ac:dyDescent="0.2">
      <c r="A2893" t="s">
        <v>14662</v>
      </c>
      <c r="B2893" t="s">
        <v>1</v>
      </c>
      <c r="C2893" t="str">
        <f t="shared" si="225"/>
        <v>Jerry Before Seinfeld</v>
      </c>
      <c r="D2893" t="s">
        <v>14663</v>
      </c>
      <c r="E2893" t="s">
        <v>14664</v>
      </c>
      <c r="F2893" t="str">
        <f t="shared" si="227"/>
        <v>Jerry Seinfeld</v>
      </c>
      <c r="G2893" t="s">
        <v>7393</v>
      </c>
      <c r="H2893" t="s">
        <v>2</v>
      </c>
      <c r="I2893" t="str">
        <f t="shared" si="228"/>
        <v>United States</v>
      </c>
      <c r="J2893" t="str">
        <f>TRIM(Table1[[#This Row],[Oldest Country]])</f>
        <v>United States</v>
      </c>
      <c r="K2893" s="17">
        <v>43018</v>
      </c>
      <c r="L2893" s="17" t="str">
        <f t="shared" si="226"/>
        <v>Tue</v>
      </c>
      <c r="M2893" s="17">
        <v>2017</v>
      </c>
      <c r="N2893" t="s">
        <v>33</v>
      </c>
      <c r="O2893" t="s">
        <v>1229</v>
      </c>
      <c r="P2893" t="s">
        <v>851</v>
      </c>
      <c r="Q2893" t="s">
        <v>14665</v>
      </c>
      <c r="R2893" t="str">
        <f t="shared" si="229"/>
        <v>Stand-Up Comedy</v>
      </c>
    </row>
    <row r="2894" spans="1:18" x14ac:dyDescent="0.2">
      <c r="A2894" t="s">
        <v>14666</v>
      </c>
      <c r="B2894" t="s">
        <v>1</v>
      </c>
      <c r="C2894" t="str">
        <f t="shared" si="225"/>
        <v>Barbie Dolphin Magic</v>
      </c>
      <c r="D2894" t="s">
        <v>14667</v>
      </c>
      <c r="E2894" t="s">
        <v>5883</v>
      </c>
      <c r="F2894" t="str">
        <f t="shared" si="227"/>
        <v>Erica Lindbeck</v>
      </c>
      <c r="G2894" t="s">
        <v>14668</v>
      </c>
      <c r="H2894" t="s">
        <v>360</v>
      </c>
      <c r="I2894" t="str">
        <f t="shared" si="228"/>
        <v>United States</v>
      </c>
      <c r="J2894" t="str">
        <f>TRIM(Table1[[#This Row],[Oldest Country]])</f>
        <v>United States</v>
      </c>
      <c r="K2894" s="17">
        <v>43019</v>
      </c>
      <c r="L2894" s="17" t="str">
        <f t="shared" si="226"/>
        <v>Wed</v>
      </c>
      <c r="M2894" s="17">
        <v>2017</v>
      </c>
      <c r="N2894" t="s">
        <v>68</v>
      </c>
      <c r="O2894" t="s">
        <v>850</v>
      </c>
      <c r="P2894" t="s">
        <v>19</v>
      </c>
      <c r="Q2894" t="s">
        <v>14669</v>
      </c>
      <c r="R2894" t="str">
        <f t="shared" si="229"/>
        <v>Children &amp; Family Movies</v>
      </c>
    </row>
    <row r="2895" spans="1:18" x14ac:dyDescent="0.2">
      <c r="A2895" t="s">
        <v>14670</v>
      </c>
      <c r="B2895" t="s">
        <v>1</v>
      </c>
      <c r="C2895" t="str">
        <f t="shared" si="225"/>
        <v>First They Killed My Father</v>
      </c>
      <c r="D2895" t="s">
        <v>14671</v>
      </c>
      <c r="E2895" t="s">
        <v>8416</v>
      </c>
      <c r="F2895" t="str">
        <f t="shared" si="227"/>
        <v>Sreymoch Sareum</v>
      </c>
      <c r="G2895" t="s">
        <v>14672</v>
      </c>
      <c r="H2895" t="s">
        <v>14673</v>
      </c>
      <c r="I2895" t="str">
        <f t="shared" si="228"/>
        <v>Cambodia</v>
      </c>
      <c r="J2895" t="str">
        <f>TRIM(Table1[[#This Row],[Oldest Country]])</f>
        <v>Cambodia</v>
      </c>
      <c r="K2895" s="17">
        <v>43020</v>
      </c>
      <c r="L2895" s="17" t="str">
        <f t="shared" si="226"/>
        <v>Thu</v>
      </c>
      <c r="M2895" s="17">
        <v>2017</v>
      </c>
      <c r="N2895" t="s">
        <v>8</v>
      </c>
      <c r="O2895" t="s">
        <v>1810</v>
      </c>
      <c r="P2895" t="s">
        <v>316</v>
      </c>
      <c r="Q2895" t="s">
        <v>14674</v>
      </c>
      <c r="R2895" t="str">
        <f t="shared" si="229"/>
        <v>Dramas</v>
      </c>
    </row>
    <row r="2896" spans="1:18" x14ac:dyDescent="0.2">
      <c r="A2896" t="s">
        <v>14675</v>
      </c>
      <c r="B2896" t="s">
        <v>1</v>
      </c>
      <c r="C2896" t="str">
        <f t="shared" si="225"/>
        <v>Ghost of the Mountains</v>
      </c>
      <c r="D2896" t="s">
        <v>14676</v>
      </c>
      <c r="E2896" t="s">
        <v>13945</v>
      </c>
      <c r="F2896" t="str">
        <f t="shared" si="227"/>
        <v>Antoine Fuqua</v>
      </c>
      <c r="G2896" t="s">
        <v>161</v>
      </c>
      <c r="H2896" t="s">
        <v>2</v>
      </c>
      <c r="I2896" t="str">
        <f t="shared" si="228"/>
        <v>United States</v>
      </c>
      <c r="J2896" t="str">
        <f>TRIM(Table1[[#This Row],[Oldest Country]])</f>
        <v>United States</v>
      </c>
      <c r="K2896" s="17">
        <v>43021</v>
      </c>
      <c r="L2896" s="17" t="str">
        <f t="shared" si="226"/>
        <v>Fri</v>
      </c>
      <c r="M2896" s="17">
        <v>2017</v>
      </c>
      <c r="N2896" t="s">
        <v>309</v>
      </c>
      <c r="O2896" t="s">
        <v>811</v>
      </c>
      <c r="P2896" t="s">
        <v>4601</v>
      </c>
      <c r="Q2896" t="s">
        <v>14677</v>
      </c>
      <c r="R2896" t="str">
        <f t="shared" si="229"/>
        <v>Children &amp; Family Movies</v>
      </c>
    </row>
    <row r="2897" spans="1:18" x14ac:dyDescent="0.2">
      <c r="A2897" t="s">
        <v>14678</v>
      </c>
      <c r="B2897" t="s">
        <v>1</v>
      </c>
      <c r="C2897" t="str">
        <f t="shared" si="225"/>
        <v>Jeff Dunham</v>
      </c>
      <c r="D2897" t="s">
        <v>14679</v>
      </c>
      <c r="E2897" t="s">
        <v>1873</v>
      </c>
      <c r="F2897" t="str">
        <f t="shared" si="227"/>
        <v>Jeff Dunham</v>
      </c>
      <c r="G2897" t="s">
        <v>8875</v>
      </c>
      <c r="H2897" t="s">
        <v>2</v>
      </c>
      <c r="I2897" t="str">
        <f t="shared" si="228"/>
        <v>United States</v>
      </c>
      <c r="J2897" t="str">
        <f>TRIM(Table1[[#This Row],[Oldest Country]])</f>
        <v>United States</v>
      </c>
      <c r="K2897" s="17">
        <v>43022</v>
      </c>
      <c r="L2897" s="17" t="str">
        <f t="shared" si="226"/>
        <v>Sat</v>
      </c>
      <c r="M2897" s="17">
        <v>2017</v>
      </c>
      <c r="N2897" t="s">
        <v>8</v>
      </c>
      <c r="O2897" t="s">
        <v>2511</v>
      </c>
      <c r="P2897" t="s">
        <v>851</v>
      </c>
      <c r="Q2897" t="s">
        <v>14680</v>
      </c>
      <c r="R2897" t="str">
        <f t="shared" si="229"/>
        <v>Stand-Up Comedy</v>
      </c>
    </row>
    <row r="2898" spans="1:18" x14ac:dyDescent="0.2">
      <c r="A2898" t="s">
        <v>14681</v>
      </c>
      <c r="B2898" t="s">
        <v>1</v>
      </c>
      <c r="C2898" t="str">
        <f t="shared" si="225"/>
        <v>#realityhigh</v>
      </c>
      <c r="D2898" t="s">
        <v>14682</v>
      </c>
      <c r="E2898" t="s">
        <v>14683</v>
      </c>
      <c r="F2898" t="str">
        <f t="shared" si="227"/>
        <v>Nesta Cooper</v>
      </c>
      <c r="G2898" t="s">
        <v>14684</v>
      </c>
      <c r="H2898" t="s">
        <v>2</v>
      </c>
      <c r="I2898" t="str">
        <f t="shared" si="228"/>
        <v>United States</v>
      </c>
      <c r="J2898" t="str">
        <f>TRIM(Table1[[#This Row],[Oldest Country]])</f>
        <v>United States</v>
      </c>
      <c r="K2898" s="17">
        <v>42986</v>
      </c>
      <c r="L2898" s="17" t="str">
        <f t="shared" si="226"/>
        <v>Fri</v>
      </c>
      <c r="M2898" s="17">
        <v>2017</v>
      </c>
      <c r="N2898" t="s">
        <v>33</v>
      </c>
      <c r="O2898" t="s">
        <v>173</v>
      </c>
      <c r="P2898" t="s">
        <v>86</v>
      </c>
      <c r="Q2898" t="s">
        <v>14685</v>
      </c>
      <c r="R2898" t="str">
        <f t="shared" si="229"/>
        <v>Comedies</v>
      </c>
    </row>
    <row r="2899" spans="1:18" x14ac:dyDescent="0.2">
      <c r="A2899" t="s">
        <v>14686</v>
      </c>
      <c r="B2899" t="s">
        <v>1</v>
      </c>
      <c r="C2899" t="str">
        <f t="shared" si="225"/>
        <v>Fabrizio Copano</v>
      </c>
      <c r="D2899" t="s">
        <v>14687</v>
      </c>
      <c r="E2899" t="s">
        <v>14688</v>
      </c>
      <c r="F2899" t="str">
        <f t="shared" si="227"/>
        <v>Fabrizio Copano</v>
      </c>
      <c r="G2899" t="s">
        <v>14689</v>
      </c>
      <c r="H2899" t="s">
        <v>6684</v>
      </c>
      <c r="I2899" t="str">
        <f t="shared" si="228"/>
        <v>Chile</v>
      </c>
      <c r="J2899" t="str">
        <f>TRIM(Table1[[#This Row],[Oldest Country]])</f>
        <v>Chile</v>
      </c>
      <c r="K2899" s="17">
        <v>42986</v>
      </c>
      <c r="L2899" s="17" t="str">
        <f t="shared" si="226"/>
        <v>Fri</v>
      </c>
      <c r="M2899" s="17">
        <v>2017</v>
      </c>
      <c r="N2899" t="s">
        <v>8</v>
      </c>
      <c r="O2899" t="s">
        <v>1982</v>
      </c>
      <c r="P2899" t="s">
        <v>851</v>
      </c>
      <c r="Q2899" t="s">
        <v>14690</v>
      </c>
      <c r="R2899" t="str">
        <f t="shared" si="229"/>
        <v>Stand-Up Comedy</v>
      </c>
    </row>
    <row r="2900" spans="1:18" x14ac:dyDescent="0.2">
      <c r="A2900" t="s">
        <v>14691</v>
      </c>
      <c r="B2900" t="s">
        <v>1</v>
      </c>
      <c r="C2900" t="str">
        <f t="shared" si="225"/>
        <v>Carrie Pilby</v>
      </c>
      <c r="D2900" t="s">
        <v>14692</v>
      </c>
      <c r="E2900" t="s">
        <v>13045</v>
      </c>
      <c r="F2900" t="str">
        <f t="shared" si="227"/>
        <v>Bel Powley</v>
      </c>
      <c r="G2900" t="s">
        <v>14693</v>
      </c>
      <c r="H2900" t="s">
        <v>2</v>
      </c>
      <c r="I2900" t="str">
        <f t="shared" si="228"/>
        <v>United States</v>
      </c>
      <c r="J2900" t="str">
        <f>TRIM(Table1[[#This Row],[Oldest Country]])</f>
        <v>United States</v>
      </c>
      <c r="K2900" s="17">
        <v>42983</v>
      </c>
      <c r="L2900" s="17" t="str">
        <f t="shared" si="226"/>
        <v>Tue</v>
      </c>
      <c r="M2900" s="17">
        <v>2016</v>
      </c>
      <c r="N2900" t="s">
        <v>8</v>
      </c>
      <c r="O2900" t="s">
        <v>140</v>
      </c>
      <c r="P2900" t="s">
        <v>42</v>
      </c>
      <c r="Q2900" t="s">
        <v>14694</v>
      </c>
      <c r="R2900" t="str">
        <f t="shared" si="229"/>
        <v>Comedies</v>
      </c>
    </row>
    <row r="2901" spans="1:18" x14ac:dyDescent="0.2">
      <c r="A2901" t="s">
        <v>14695</v>
      </c>
      <c r="B2901" t="s">
        <v>1</v>
      </c>
      <c r="C2901" t="str">
        <f t="shared" si="225"/>
        <v>Marc Maron</v>
      </c>
      <c r="D2901" t="s">
        <v>14696</v>
      </c>
      <c r="E2901" t="s">
        <v>1612</v>
      </c>
      <c r="F2901" t="str">
        <f t="shared" si="227"/>
        <v>Marc Maron</v>
      </c>
      <c r="G2901" t="s">
        <v>8203</v>
      </c>
      <c r="H2901" t="s">
        <v>2</v>
      </c>
      <c r="I2901" t="str">
        <f t="shared" si="228"/>
        <v>United States</v>
      </c>
      <c r="J2901" t="str">
        <f>TRIM(Table1[[#This Row],[Oldest Country]])</f>
        <v>United States</v>
      </c>
      <c r="K2901" s="17">
        <v>42983</v>
      </c>
      <c r="L2901" s="17" t="str">
        <f t="shared" si="226"/>
        <v>Tue</v>
      </c>
      <c r="M2901" s="17">
        <v>2017</v>
      </c>
      <c r="N2901" t="s">
        <v>8</v>
      </c>
      <c r="O2901" t="s">
        <v>784</v>
      </c>
      <c r="P2901" t="s">
        <v>851</v>
      </c>
      <c r="Q2901" t="s">
        <v>14697</v>
      </c>
      <c r="R2901" t="str">
        <f t="shared" si="229"/>
        <v>Stand-Up Comedy</v>
      </c>
    </row>
    <row r="2902" spans="1:18" x14ac:dyDescent="0.2">
      <c r="A2902" t="s">
        <v>14698</v>
      </c>
      <c r="B2902" t="s">
        <v>1</v>
      </c>
      <c r="C2902" t="str">
        <f t="shared" si="225"/>
        <v>Aakhri Adaalat</v>
      </c>
      <c r="D2902" t="s">
        <v>14699</v>
      </c>
      <c r="E2902" t="s">
        <v>14183</v>
      </c>
      <c r="F2902" t="str">
        <f t="shared" si="227"/>
        <v>Vinod Khanna</v>
      </c>
      <c r="G2902" t="s">
        <v>14700</v>
      </c>
      <c r="H2902" t="s">
        <v>14</v>
      </c>
      <c r="I2902" t="str">
        <f t="shared" si="228"/>
        <v>India</v>
      </c>
      <c r="J2902" t="str">
        <f>TRIM(Table1[[#This Row],[Oldest Country]])</f>
        <v>India</v>
      </c>
      <c r="K2902" s="17">
        <v>42979</v>
      </c>
      <c r="L2902" s="17" t="str">
        <f t="shared" si="226"/>
        <v>Fri</v>
      </c>
      <c r="M2902" s="17">
        <v>1988</v>
      </c>
      <c r="N2902" t="s">
        <v>33</v>
      </c>
      <c r="O2902" t="s">
        <v>1044</v>
      </c>
      <c r="P2902" t="s">
        <v>483</v>
      </c>
      <c r="Q2902" t="s">
        <v>14701</v>
      </c>
      <c r="R2902" t="str">
        <f t="shared" si="229"/>
        <v>Action &amp; Adventure</v>
      </c>
    </row>
    <row r="2903" spans="1:18" x14ac:dyDescent="0.2">
      <c r="A2903" t="s">
        <v>14702</v>
      </c>
      <c r="B2903" t="s">
        <v>1</v>
      </c>
      <c r="C2903" t="str">
        <f t="shared" si="225"/>
        <v>Berserk</v>
      </c>
      <c r="D2903" t="s">
        <v>14703</v>
      </c>
      <c r="E2903" t="s">
        <v>14704</v>
      </c>
      <c r="F2903" t="str">
        <f t="shared" si="227"/>
        <v>Hiroaki Iwanaga</v>
      </c>
      <c r="G2903" t="s">
        <v>14705</v>
      </c>
      <c r="H2903" t="s">
        <v>172</v>
      </c>
      <c r="I2903" t="str">
        <f t="shared" si="228"/>
        <v>Japan</v>
      </c>
      <c r="J2903" t="str">
        <f>TRIM(Table1[[#This Row],[Oldest Country]])</f>
        <v>Japan</v>
      </c>
      <c r="K2903" s="17">
        <v>42979</v>
      </c>
      <c r="L2903" s="17" t="str">
        <f t="shared" si="226"/>
        <v>Fri</v>
      </c>
      <c r="M2903" s="17">
        <v>2012</v>
      </c>
      <c r="N2903" t="s">
        <v>8</v>
      </c>
      <c r="O2903" t="s">
        <v>276</v>
      </c>
      <c r="P2903" t="s">
        <v>174</v>
      </c>
      <c r="Q2903" t="s">
        <v>14706</v>
      </c>
      <c r="R2903" t="str">
        <f t="shared" si="229"/>
        <v>Action &amp; Adventure</v>
      </c>
    </row>
    <row r="2904" spans="1:18" x14ac:dyDescent="0.2">
      <c r="A2904" t="s">
        <v>14707</v>
      </c>
      <c r="B2904" t="s">
        <v>1</v>
      </c>
      <c r="C2904" t="str">
        <f t="shared" si="225"/>
        <v>Berserk</v>
      </c>
      <c r="D2904" t="s">
        <v>14708</v>
      </c>
      <c r="E2904" t="s">
        <v>14704</v>
      </c>
      <c r="F2904" t="str">
        <f t="shared" si="227"/>
        <v>Hiroaki Iwanaga</v>
      </c>
      <c r="G2904" t="s">
        <v>14709</v>
      </c>
      <c r="H2904" t="s">
        <v>172</v>
      </c>
      <c r="I2904" t="str">
        <f t="shared" si="228"/>
        <v>Japan</v>
      </c>
      <c r="J2904" t="str">
        <f>TRIM(Table1[[#This Row],[Oldest Country]])</f>
        <v>Japan</v>
      </c>
      <c r="K2904" s="17">
        <v>42979</v>
      </c>
      <c r="L2904" s="17" t="str">
        <f t="shared" si="226"/>
        <v>Fri</v>
      </c>
      <c r="M2904" s="17">
        <v>2013</v>
      </c>
      <c r="N2904" t="s">
        <v>8</v>
      </c>
      <c r="O2904" t="s">
        <v>625</v>
      </c>
      <c r="P2904" t="s">
        <v>174</v>
      </c>
      <c r="Q2904" t="s">
        <v>14710</v>
      </c>
      <c r="R2904" t="str">
        <f t="shared" si="229"/>
        <v>Action &amp; Adventure</v>
      </c>
    </row>
    <row r="2905" spans="1:18" x14ac:dyDescent="0.2">
      <c r="A2905" t="s">
        <v>14711</v>
      </c>
      <c r="B2905" t="s">
        <v>1</v>
      </c>
      <c r="C2905" t="str">
        <f t="shared" si="225"/>
        <v>Brother's Shadow</v>
      </c>
      <c r="D2905" t="s">
        <v>14712</v>
      </c>
      <c r="E2905" t="s">
        <v>14713</v>
      </c>
      <c r="F2905" t="str">
        <f t="shared" si="227"/>
        <v>Scott Cohen</v>
      </c>
      <c r="G2905" t="s">
        <v>14714</v>
      </c>
      <c r="H2905" t="s">
        <v>2</v>
      </c>
      <c r="I2905" t="str">
        <f t="shared" si="228"/>
        <v>United States</v>
      </c>
      <c r="J2905" t="str">
        <f>TRIM(Table1[[#This Row],[Oldest Country]])</f>
        <v>United States</v>
      </c>
      <c r="K2905" s="17">
        <v>42979</v>
      </c>
      <c r="L2905" s="17" t="str">
        <f t="shared" si="226"/>
        <v>Fri</v>
      </c>
      <c r="M2905" s="17">
        <v>2006</v>
      </c>
      <c r="N2905" t="s">
        <v>8</v>
      </c>
      <c r="O2905" t="s">
        <v>4</v>
      </c>
      <c r="P2905" t="s">
        <v>652</v>
      </c>
      <c r="Q2905" t="s">
        <v>14715</v>
      </c>
      <c r="R2905" t="str">
        <f t="shared" si="229"/>
        <v>Dramas</v>
      </c>
    </row>
    <row r="2906" spans="1:18" x14ac:dyDescent="0.2">
      <c r="A2906" t="s">
        <v>14716</v>
      </c>
      <c r="B2906" t="s">
        <v>1</v>
      </c>
      <c r="C2906" t="str">
        <f t="shared" si="225"/>
        <v>Ek Jaan Hain Hum</v>
      </c>
      <c r="D2906" t="s">
        <v>14717</v>
      </c>
      <c r="E2906" t="s">
        <v>14183</v>
      </c>
      <c r="F2906" t="str">
        <f t="shared" si="227"/>
        <v>Rajiv Kapoor</v>
      </c>
      <c r="G2906" t="s">
        <v>14718</v>
      </c>
      <c r="H2906" t="s">
        <v>14</v>
      </c>
      <c r="I2906" t="str">
        <f t="shared" si="228"/>
        <v>India</v>
      </c>
      <c r="J2906" t="str">
        <f>TRIM(Table1[[#This Row],[Oldest Country]])</f>
        <v>India</v>
      </c>
      <c r="K2906" s="17">
        <v>42979</v>
      </c>
      <c r="L2906" s="17" t="str">
        <f t="shared" si="226"/>
        <v>Fri</v>
      </c>
      <c r="M2906" s="17">
        <v>1983</v>
      </c>
      <c r="N2906" t="s">
        <v>33</v>
      </c>
      <c r="O2906" t="s">
        <v>3410</v>
      </c>
      <c r="P2906" t="s">
        <v>727</v>
      </c>
      <c r="Q2906" t="s">
        <v>14719</v>
      </c>
      <c r="R2906" t="str">
        <f t="shared" si="229"/>
        <v>Dramas</v>
      </c>
    </row>
    <row r="2907" spans="1:18" x14ac:dyDescent="0.2">
      <c r="A2907" t="s">
        <v>14720</v>
      </c>
      <c r="B2907" t="s">
        <v>1</v>
      </c>
      <c r="C2907" t="str">
        <f t="shared" si="225"/>
        <v>Khoon Khoon</v>
      </c>
      <c r="D2907" t="s">
        <v>14721</v>
      </c>
      <c r="E2907" t="s">
        <v>14722</v>
      </c>
      <c r="F2907" t="str">
        <f t="shared" si="227"/>
        <v>Danny Denzongpa</v>
      </c>
      <c r="G2907" t="s">
        <v>14723</v>
      </c>
      <c r="H2907" t="s">
        <v>14</v>
      </c>
      <c r="I2907" t="str">
        <f t="shared" si="228"/>
        <v>India</v>
      </c>
      <c r="J2907" t="str">
        <f>TRIM(Table1[[#This Row],[Oldest Country]])</f>
        <v>India</v>
      </c>
      <c r="K2907" s="17">
        <v>42979</v>
      </c>
      <c r="L2907" s="17" t="str">
        <f t="shared" si="226"/>
        <v>Fri</v>
      </c>
      <c r="M2907" s="17">
        <v>1973</v>
      </c>
      <c r="N2907" t="s">
        <v>33</v>
      </c>
      <c r="O2907" t="s">
        <v>1190</v>
      </c>
      <c r="P2907" t="s">
        <v>483</v>
      </c>
      <c r="Q2907" t="s">
        <v>14724</v>
      </c>
      <c r="R2907" t="str">
        <f t="shared" si="229"/>
        <v>Action &amp; Adventure</v>
      </c>
    </row>
    <row r="2908" spans="1:18" x14ac:dyDescent="0.2">
      <c r="A2908" t="s">
        <v>14725</v>
      </c>
      <c r="B2908" t="s">
        <v>1</v>
      </c>
      <c r="C2908" t="str">
        <f t="shared" si="225"/>
        <v>Little Evil</v>
      </c>
      <c r="D2908" t="s">
        <v>14726</v>
      </c>
      <c r="E2908" t="s">
        <v>14727</v>
      </c>
      <c r="F2908" t="str">
        <f t="shared" si="227"/>
        <v>Adam Scott</v>
      </c>
      <c r="G2908" t="s">
        <v>14728</v>
      </c>
      <c r="H2908" t="s">
        <v>2</v>
      </c>
      <c r="I2908" t="str">
        <f t="shared" si="228"/>
        <v>United States</v>
      </c>
      <c r="J2908" t="str">
        <f>TRIM(Table1[[#This Row],[Oldest Country]])</f>
        <v>United States</v>
      </c>
      <c r="K2908" s="17">
        <v>42979</v>
      </c>
      <c r="L2908" s="17" t="str">
        <f t="shared" si="226"/>
        <v>Fri</v>
      </c>
      <c r="M2908" s="17">
        <v>2017</v>
      </c>
      <c r="N2908" t="s">
        <v>8</v>
      </c>
      <c r="O2908" t="s">
        <v>211</v>
      </c>
      <c r="P2908" t="s">
        <v>1915</v>
      </c>
      <c r="Q2908" t="s">
        <v>14729</v>
      </c>
      <c r="R2908" t="str">
        <f t="shared" si="229"/>
        <v>Comedies</v>
      </c>
    </row>
    <row r="2909" spans="1:18" x14ac:dyDescent="0.2">
      <c r="A2909" t="s">
        <v>14730</v>
      </c>
      <c r="B2909" t="s">
        <v>1</v>
      </c>
      <c r="C2909" t="str">
        <f t="shared" si="225"/>
        <v>Manoranjan</v>
      </c>
      <c r="D2909" t="s">
        <v>14731</v>
      </c>
      <c r="E2909" t="s">
        <v>14732</v>
      </c>
      <c r="F2909" t="str">
        <f t="shared" si="227"/>
        <v>Sanjeev Kumar</v>
      </c>
      <c r="G2909" t="s">
        <v>14733</v>
      </c>
      <c r="H2909" t="s">
        <v>14</v>
      </c>
      <c r="I2909" t="str">
        <f t="shared" si="228"/>
        <v>India</v>
      </c>
      <c r="J2909" t="str">
        <f>TRIM(Table1[[#This Row],[Oldest Country]])</f>
        <v>India</v>
      </c>
      <c r="K2909" s="17">
        <v>42979</v>
      </c>
      <c r="L2909" s="17" t="str">
        <f t="shared" si="226"/>
        <v>Fri</v>
      </c>
      <c r="M2909" s="17">
        <v>1974</v>
      </c>
      <c r="N2909" t="s">
        <v>33</v>
      </c>
      <c r="O2909" t="s">
        <v>2790</v>
      </c>
      <c r="P2909" t="s">
        <v>80</v>
      </c>
      <c r="Q2909" t="s">
        <v>14734</v>
      </c>
      <c r="R2909" t="str">
        <f t="shared" si="229"/>
        <v>Comedies</v>
      </c>
    </row>
    <row r="2910" spans="1:18" x14ac:dyDescent="0.2">
      <c r="A2910" t="s">
        <v>14735</v>
      </c>
      <c r="B2910" t="s">
        <v>1</v>
      </c>
      <c r="C2910" t="str">
        <f t="shared" si="225"/>
        <v>Mujrim</v>
      </c>
      <c r="D2910" t="s">
        <v>14736</v>
      </c>
      <c r="E2910" t="s">
        <v>14321</v>
      </c>
      <c r="F2910" t="str">
        <f t="shared" si="227"/>
        <v>Mithun Chakraborty</v>
      </c>
      <c r="G2910" t="s">
        <v>14737</v>
      </c>
      <c r="H2910" t="s">
        <v>14</v>
      </c>
      <c r="I2910" t="str">
        <f t="shared" si="228"/>
        <v>India</v>
      </c>
      <c r="J2910" t="str">
        <f>TRIM(Table1[[#This Row],[Oldest Country]])</f>
        <v>India</v>
      </c>
      <c r="K2910" s="17">
        <v>42979</v>
      </c>
      <c r="L2910" s="17" t="str">
        <f t="shared" si="226"/>
        <v>Fri</v>
      </c>
      <c r="M2910" s="17">
        <v>1989</v>
      </c>
      <c r="N2910" t="s">
        <v>33</v>
      </c>
      <c r="O2910" t="s">
        <v>13127</v>
      </c>
      <c r="P2910" t="s">
        <v>111</v>
      </c>
      <c r="Q2910" t="s">
        <v>14738</v>
      </c>
      <c r="R2910" t="str">
        <f t="shared" si="229"/>
        <v>Action &amp; Adventure</v>
      </c>
    </row>
    <row r="2911" spans="1:18" x14ac:dyDescent="0.2">
      <c r="A2911" t="s">
        <v>14739</v>
      </c>
      <c r="B2911" t="s">
        <v>1</v>
      </c>
      <c r="C2911" t="str">
        <f t="shared" si="225"/>
        <v>Offline - Das leben ist kein bonuslevel</v>
      </c>
      <c r="D2911" t="s">
        <v>14740</v>
      </c>
      <c r="E2911" t="s">
        <v>14741</v>
      </c>
      <c r="F2911" t="str">
        <f t="shared" si="227"/>
        <v>Moritz Jahn</v>
      </c>
      <c r="G2911" t="s">
        <v>14742</v>
      </c>
      <c r="H2911" t="s">
        <v>1188</v>
      </c>
      <c r="I2911" t="str">
        <f t="shared" si="228"/>
        <v>Germany</v>
      </c>
      <c r="J2911" t="str">
        <f>TRIM(Table1[[#This Row],[Oldest Country]])</f>
        <v>Germany</v>
      </c>
      <c r="K2911" s="17">
        <v>42979</v>
      </c>
      <c r="L2911" s="17" t="str">
        <f t="shared" si="226"/>
        <v>Fri</v>
      </c>
      <c r="M2911" s="17">
        <v>2016</v>
      </c>
      <c r="N2911" t="s">
        <v>8</v>
      </c>
      <c r="O2911" t="s">
        <v>572</v>
      </c>
      <c r="P2911" t="s">
        <v>658</v>
      </c>
      <c r="Q2911" t="s">
        <v>14743</v>
      </c>
      <c r="R2911" t="str">
        <f t="shared" si="229"/>
        <v>Action &amp; Adventure</v>
      </c>
    </row>
    <row r="2912" spans="1:18" x14ac:dyDescent="0.2">
      <c r="A2912" t="s">
        <v>14744</v>
      </c>
      <c r="B2912" t="s">
        <v>1</v>
      </c>
      <c r="C2912" t="str">
        <f t="shared" si="225"/>
        <v>Rocco</v>
      </c>
      <c r="D2912" t="s">
        <v>14745</v>
      </c>
      <c r="E2912" t="s">
        <v>5082</v>
      </c>
      <c r="F2912" t="str">
        <f t="shared" si="227"/>
        <v>Rocco Siffredi</v>
      </c>
      <c r="G2912" t="s">
        <v>14746</v>
      </c>
      <c r="H2912" t="s">
        <v>275</v>
      </c>
      <c r="I2912" t="str">
        <f t="shared" si="228"/>
        <v>France</v>
      </c>
      <c r="J2912" t="str">
        <f>TRIM(Table1[[#This Row],[Oldest Country]])</f>
        <v>France</v>
      </c>
      <c r="K2912" s="17">
        <v>42979</v>
      </c>
      <c r="L2912" s="17" t="str">
        <f t="shared" si="226"/>
        <v>Fri</v>
      </c>
      <c r="M2912" s="17">
        <v>2016</v>
      </c>
      <c r="N2912" t="s">
        <v>8</v>
      </c>
      <c r="O2912" t="s">
        <v>85</v>
      </c>
      <c r="P2912" t="s">
        <v>58</v>
      </c>
      <c r="Q2912" t="s">
        <v>14747</v>
      </c>
      <c r="R2912" t="str">
        <f t="shared" si="229"/>
        <v>Documentaries</v>
      </c>
    </row>
    <row r="2913" spans="1:18" x14ac:dyDescent="0.2">
      <c r="A2913" t="s">
        <v>14748</v>
      </c>
      <c r="B2913" t="s">
        <v>1</v>
      </c>
      <c r="C2913" t="str">
        <f t="shared" si="225"/>
        <v>Sohni Mahiwal</v>
      </c>
      <c r="D2913" t="s">
        <v>14749</v>
      </c>
      <c r="E2913" t="s">
        <v>14177</v>
      </c>
      <c r="F2913" t="str">
        <f t="shared" si="227"/>
        <v>Zeenat Aman</v>
      </c>
      <c r="G2913" t="s">
        <v>14750</v>
      </c>
      <c r="H2913" t="s">
        <v>14327</v>
      </c>
      <c r="I2913" t="str">
        <f t="shared" si="228"/>
        <v>India</v>
      </c>
      <c r="J2913" t="str">
        <f>TRIM(Table1[[#This Row],[Oldest Country]])</f>
        <v>India</v>
      </c>
      <c r="K2913" s="17">
        <v>42979</v>
      </c>
      <c r="L2913" s="17" t="str">
        <f t="shared" si="226"/>
        <v>Fri</v>
      </c>
      <c r="M2913" s="17">
        <v>1984</v>
      </c>
      <c r="N2913" t="s">
        <v>33</v>
      </c>
      <c r="O2913" t="s">
        <v>7341</v>
      </c>
      <c r="P2913" t="s">
        <v>278</v>
      </c>
      <c r="Q2913" t="s">
        <v>14751</v>
      </c>
      <c r="R2913" t="str">
        <f t="shared" si="229"/>
        <v>Dramas</v>
      </c>
    </row>
    <row r="2914" spans="1:18" x14ac:dyDescent="0.2">
      <c r="A2914" t="s">
        <v>14752</v>
      </c>
      <c r="B2914" t="s">
        <v>1</v>
      </c>
      <c r="C2914" t="str">
        <f t="shared" si="225"/>
        <v>The Distinguished Citizen</v>
      </c>
      <c r="D2914" t="s">
        <v>14753</v>
      </c>
      <c r="E2914" t="s">
        <v>14754</v>
      </c>
      <c r="F2914" t="str">
        <f t="shared" si="227"/>
        <v>Oscar Mart√≠nez</v>
      </c>
      <c r="G2914" t="s">
        <v>14755</v>
      </c>
      <c r="H2914" t="s">
        <v>946</v>
      </c>
      <c r="I2914" t="str">
        <f t="shared" si="228"/>
        <v>Argentina</v>
      </c>
      <c r="J2914" t="str">
        <f>TRIM(Table1[[#This Row],[Oldest Country]])</f>
        <v>Argentina</v>
      </c>
      <c r="K2914" s="17">
        <v>42979</v>
      </c>
      <c r="L2914" s="17" t="str">
        <f t="shared" si="226"/>
        <v>Fri</v>
      </c>
      <c r="M2914" s="17">
        <v>2016</v>
      </c>
      <c r="N2914" t="s">
        <v>8</v>
      </c>
      <c r="O2914" t="s">
        <v>236</v>
      </c>
      <c r="P2914" t="s">
        <v>250</v>
      </c>
      <c r="Q2914" t="s">
        <v>14756</v>
      </c>
      <c r="R2914" t="str">
        <f t="shared" si="229"/>
        <v>Comedies</v>
      </c>
    </row>
    <row r="2915" spans="1:18" x14ac:dyDescent="0.2">
      <c r="A2915" t="s">
        <v>14757</v>
      </c>
      <c r="B2915" t="s">
        <v>1</v>
      </c>
      <c r="C2915" t="str">
        <f t="shared" si="225"/>
        <v>The Guardian Brothers</v>
      </c>
      <c r="D2915" t="s">
        <v>14758</v>
      </c>
      <c r="E2915" t="s">
        <v>14759</v>
      </c>
      <c r="F2915" t="str">
        <f t="shared" si="227"/>
        <v>Edward Norton</v>
      </c>
      <c r="G2915" t="s">
        <v>14760</v>
      </c>
      <c r="H2915" t="s">
        <v>1734</v>
      </c>
      <c r="I2915" t="str">
        <f t="shared" si="228"/>
        <v>China</v>
      </c>
      <c r="J2915" t="str">
        <f>TRIM(Table1[[#This Row],[Oldest Country]])</f>
        <v>China</v>
      </c>
      <c r="K2915" s="17">
        <v>42979</v>
      </c>
      <c r="L2915" s="17" t="str">
        <f t="shared" si="226"/>
        <v>Fri</v>
      </c>
      <c r="M2915" s="17">
        <v>2016</v>
      </c>
      <c r="N2915" t="s">
        <v>234</v>
      </c>
      <c r="O2915" t="s">
        <v>536</v>
      </c>
      <c r="P2915" t="s">
        <v>54</v>
      </c>
      <c r="Q2915" t="s">
        <v>14761</v>
      </c>
      <c r="R2915" t="str">
        <f t="shared" si="229"/>
        <v>Children &amp; Family Movies</v>
      </c>
    </row>
    <row r="2916" spans="1:18" x14ac:dyDescent="0.2">
      <c r="A2916" t="s">
        <v>14762</v>
      </c>
      <c r="B2916" t="s">
        <v>1</v>
      </c>
      <c r="C2916" t="str">
        <f t="shared" si="225"/>
        <v>The Last Shaman</v>
      </c>
      <c r="D2916" t="s">
        <v>14763</v>
      </c>
      <c r="E2916" t="s">
        <v>14764</v>
      </c>
      <c r="F2916" t="str">
        <f t="shared" si="227"/>
        <v>James Freeman</v>
      </c>
      <c r="G2916" t="s">
        <v>14765</v>
      </c>
      <c r="H2916" t="s">
        <v>14766</v>
      </c>
      <c r="I2916" t="str">
        <f t="shared" si="228"/>
        <v>United Kingdom</v>
      </c>
      <c r="J2916" t="str">
        <f>TRIM(Table1[[#This Row],[Oldest Country]])</f>
        <v>United Kingdom</v>
      </c>
      <c r="K2916" s="17">
        <v>42979</v>
      </c>
      <c r="L2916" s="17" t="str">
        <f t="shared" si="226"/>
        <v>Fri</v>
      </c>
      <c r="M2916" s="17">
        <v>2016</v>
      </c>
      <c r="N2916" t="s">
        <v>33</v>
      </c>
      <c r="O2916" t="s">
        <v>232</v>
      </c>
      <c r="P2916" t="s">
        <v>58</v>
      </c>
      <c r="Q2916" t="s">
        <v>14767</v>
      </c>
      <c r="R2916" t="str">
        <f t="shared" si="229"/>
        <v>Documentaries</v>
      </c>
    </row>
    <row r="2917" spans="1:18" x14ac:dyDescent="0.2">
      <c r="A2917" t="s">
        <v>14768</v>
      </c>
      <c r="B2917" t="s">
        <v>1</v>
      </c>
      <c r="C2917" t="str">
        <f t="shared" si="225"/>
        <v>The Lost Brother</v>
      </c>
      <c r="D2917" t="s">
        <v>14769</v>
      </c>
      <c r="E2917" t="s">
        <v>14770</v>
      </c>
      <c r="F2917" t="str">
        <f t="shared" si="227"/>
        <v>Leonardo Sbaraglia</v>
      </c>
      <c r="G2917" t="s">
        <v>14771</v>
      </c>
      <c r="H2917" t="s">
        <v>14772</v>
      </c>
      <c r="I2917" t="str">
        <f t="shared" si="228"/>
        <v>Argentina</v>
      </c>
      <c r="J2917" t="str">
        <f>TRIM(Table1[[#This Row],[Oldest Country]])</f>
        <v>Argentina</v>
      </c>
      <c r="K2917" s="17">
        <v>42979</v>
      </c>
      <c r="L2917" s="17" t="str">
        <f t="shared" si="226"/>
        <v>Fri</v>
      </c>
      <c r="M2917" s="17">
        <v>2017</v>
      </c>
      <c r="N2917" t="s">
        <v>8</v>
      </c>
      <c r="O2917" t="s">
        <v>236</v>
      </c>
      <c r="P2917" t="s">
        <v>50</v>
      </c>
      <c r="Q2917" t="s">
        <v>14773</v>
      </c>
      <c r="R2917" t="str">
        <f t="shared" si="229"/>
        <v>Dramas</v>
      </c>
    </row>
    <row r="2918" spans="1:18" x14ac:dyDescent="0.2">
      <c r="A2918" t="s">
        <v>14774</v>
      </c>
      <c r="B2918" t="s">
        <v>1</v>
      </c>
      <c r="C2918" t="str">
        <f t="shared" si="225"/>
        <v>Todo Sobre El Asado</v>
      </c>
      <c r="D2918" t="s">
        <v>14775</v>
      </c>
      <c r="E2918" t="s">
        <v>14776</v>
      </c>
      <c r="F2918" t="str">
        <f t="shared" si="227"/>
        <v>El Negro √Ålvarez</v>
      </c>
      <c r="G2918" t="s">
        <v>14777</v>
      </c>
      <c r="H2918" t="s">
        <v>837</v>
      </c>
      <c r="I2918" t="str">
        <f t="shared" si="228"/>
        <v>Argentina</v>
      </c>
      <c r="J2918" t="str">
        <f>TRIM(Table1[[#This Row],[Oldest Country]])</f>
        <v>Argentina</v>
      </c>
      <c r="K2918" s="17">
        <v>42979</v>
      </c>
      <c r="L2918" s="17" t="str">
        <f t="shared" si="226"/>
        <v>Fri</v>
      </c>
      <c r="M2918" s="17">
        <v>2016</v>
      </c>
      <c r="N2918" t="s">
        <v>8</v>
      </c>
      <c r="O2918" t="s">
        <v>536</v>
      </c>
      <c r="P2918" t="s">
        <v>58</v>
      </c>
      <c r="Q2918" t="s">
        <v>14778</v>
      </c>
      <c r="R2918" t="str">
        <f t="shared" si="229"/>
        <v>Documentaries</v>
      </c>
    </row>
    <row r="2919" spans="1:18" x14ac:dyDescent="0.2">
      <c r="A2919" t="s">
        <v>14779</v>
      </c>
      <c r="B2919" t="s">
        <v>1</v>
      </c>
      <c r="C2919" t="str">
        <f t="shared" si="225"/>
        <v>Ryan Hamilton</v>
      </c>
      <c r="D2919" t="s">
        <v>14780</v>
      </c>
      <c r="E2919" t="s">
        <v>7228</v>
      </c>
      <c r="F2919" t="str">
        <f t="shared" si="227"/>
        <v>Ryan Hamilton</v>
      </c>
      <c r="G2919" t="s">
        <v>14781</v>
      </c>
      <c r="H2919" t="s">
        <v>2</v>
      </c>
      <c r="I2919" t="str">
        <f t="shared" si="228"/>
        <v>United States</v>
      </c>
      <c r="J2919" t="str">
        <f>TRIM(Table1[[#This Row],[Oldest Country]])</f>
        <v>United States</v>
      </c>
      <c r="K2919" s="17">
        <v>42976</v>
      </c>
      <c r="L2919" s="17" t="str">
        <f t="shared" si="226"/>
        <v>Tue</v>
      </c>
      <c r="M2919" s="17">
        <v>2017</v>
      </c>
      <c r="N2919" t="s">
        <v>33</v>
      </c>
      <c r="O2919" t="s">
        <v>4240</v>
      </c>
      <c r="P2919" t="s">
        <v>851</v>
      </c>
      <c r="Q2919" t="s">
        <v>14782</v>
      </c>
      <c r="R2919" t="str">
        <f t="shared" si="229"/>
        <v>Stand-Up Comedy</v>
      </c>
    </row>
    <row r="2920" spans="1:18" x14ac:dyDescent="0.2">
      <c r="A2920" t="s">
        <v>14783</v>
      </c>
      <c r="B2920" t="s">
        <v>1</v>
      </c>
      <c r="C2920" t="str">
        <f t="shared" si="225"/>
        <v>Buster's Mal Heart</v>
      </c>
      <c r="D2920" t="s">
        <v>14784</v>
      </c>
      <c r="E2920" t="s">
        <v>14785</v>
      </c>
      <c r="F2920" t="str">
        <f t="shared" si="227"/>
        <v>Rami Malek</v>
      </c>
      <c r="G2920" t="s">
        <v>14786</v>
      </c>
      <c r="H2920" t="s">
        <v>2</v>
      </c>
      <c r="I2920" t="str">
        <f t="shared" si="228"/>
        <v>United States</v>
      </c>
      <c r="J2920" t="str">
        <f>TRIM(Table1[[#This Row],[Oldest Country]])</f>
        <v>United States</v>
      </c>
      <c r="K2920" s="17">
        <v>42973</v>
      </c>
      <c r="L2920" s="17" t="str">
        <f t="shared" si="226"/>
        <v>Sat</v>
      </c>
      <c r="M2920" s="17">
        <v>2016</v>
      </c>
      <c r="N2920" t="s">
        <v>8</v>
      </c>
      <c r="O2920" t="s">
        <v>140</v>
      </c>
      <c r="P2920" t="s">
        <v>2399</v>
      </c>
      <c r="Q2920" t="s">
        <v>14787</v>
      </c>
      <c r="R2920" t="str">
        <f t="shared" si="229"/>
        <v>Independent Movies</v>
      </c>
    </row>
    <row r="2921" spans="1:18" x14ac:dyDescent="0.2">
      <c r="A2921" t="s">
        <v>14788</v>
      </c>
      <c r="B2921" t="s">
        <v>1</v>
      </c>
      <c r="C2921" t="str">
        <f t="shared" si="225"/>
        <v>Berlin Syndrome</v>
      </c>
      <c r="D2921" t="s">
        <v>14789</v>
      </c>
      <c r="E2921" t="s">
        <v>14790</v>
      </c>
      <c r="F2921" t="str">
        <f t="shared" si="227"/>
        <v>Matthias Habich</v>
      </c>
      <c r="G2921" t="s">
        <v>14791</v>
      </c>
      <c r="H2921" t="s">
        <v>77</v>
      </c>
      <c r="I2921" t="str">
        <f t="shared" si="228"/>
        <v>Australia</v>
      </c>
      <c r="J2921" t="str">
        <f>TRIM(Table1[[#This Row],[Oldest Country]])</f>
        <v>Australia</v>
      </c>
      <c r="K2921" s="17">
        <v>42972</v>
      </c>
      <c r="L2921" s="17" t="str">
        <f t="shared" si="226"/>
        <v>Fri</v>
      </c>
      <c r="M2921" s="17">
        <v>2017</v>
      </c>
      <c r="N2921" t="s">
        <v>154</v>
      </c>
      <c r="O2921" t="s">
        <v>133</v>
      </c>
      <c r="P2921" t="s">
        <v>266</v>
      </c>
      <c r="Q2921" t="s">
        <v>14792</v>
      </c>
      <c r="R2921" t="str">
        <f t="shared" si="229"/>
        <v>International Movies</v>
      </c>
    </row>
    <row r="2922" spans="1:18" x14ac:dyDescent="0.2">
      <c r="A2922" t="s">
        <v>14793</v>
      </c>
      <c r="B2922" t="s">
        <v>1</v>
      </c>
      <c r="C2922" t="str">
        <f t="shared" si="225"/>
        <v>Death Note</v>
      </c>
      <c r="D2922" t="s">
        <v>14794</v>
      </c>
      <c r="E2922" t="s">
        <v>14795</v>
      </c>
      <c r="F2922" t="str">
        <f t="shared" si="227"/>
        <v>Willem Dafoe</v>
      </c>
      <c r="G2922" t="s">
        <v>14796</v>
      </c>
      <c r="H2922" t="s">
        <v>2</v>
      </c>
      <c r="I2922" t="str">
        <f t="shared" si="228"/>
        <v>United States</v>
      </c>
      <c r="J2922" t="str">
        <f>TRIM(Table1[[#This Row],[Oldest Country]])</f>
        <v>United States</v>
      </c>
      <c r="K2922" s="17">
        <v>42972</v>
      </c>
      <c r="L2922" s="17" t="str">
        <f t="shared" si="226"/>
        <v>Fri</v>
      </c>
      <c r="M2922" s="17">
        <v>2017</v>
      </c>
      <c r="N2922" t="s">
        <v>8</v>
      </c>
      <c r="O2922" t="s">
        <v>188</v>
      </c>
      <c r="P2922" t="s">
        <v>1672</v>
      </c>
      <c r="Q2922" t="s">
        <v>14797</v>
      </c>
      <c r="R2922" t="str">
        <f t="shared" si="229"/>
        <v>Horror Movies</v>
      </c>
    </row>
    <row r="2923" spans="1:18" x14ac:dyDescent="0.2">
      <c r="A2923" t="s">
        <v>14798</v>
      </c>
      <c r="B2923" t="s">
        <v>1</v>
      </c>
      <c r="C2923" t="str">
        <f t="shared" si="225"/>
        <v>Lynne Koplitz</v>
      </c>
      <c r="D2923" t="s">
        <v>14799</v>
      </c>
      <c r="E2923" t="s">
        <v>7228</v>
      </c>
      <c r="F2923" t="str">
        <f t="shared" si="227"/>
        <v>Lynne Koplitz</v>
      </c>
      <c r="G2923" t="s">
        <v>14800</v>
      </c>
      <c r="H2923" t="s">
        <v>2</v>
      </c>
      <c r="I2923" t="str">
        <f t="shared" si="228"/>
        <v>United States</v>
      </c>
      <c r="J2923" t="str">
        <f>TRIM(Table1[[#This Row],[Oldest Country]])</f>
        <v>United States</v>
      </c>
      <c r="K2923" s="17">
        <v>42969</v>
      </c>
      <c r="L2923" s="17" t="str">
        <f t="shared" si="226"/>
        <v>Tue</v>
      </c>
      <c r="M2923" s="17">
        <v>2017</v>
      </c>
      <c r="N2923" t="s">
        <v>8</v>
      </c>
      <c r="O2923" t="s">
        <v>3299</v>
      </c>
      <c r="P2923" t="s">
        <v>851</v>
      </c>
      <c r="Q2923" t="s">
        <v>14801</v>
      </c>
      <c r="R2923" t="str">
        <f t="shared" si="229"/>
        <v>Stand-Up Comedy</v>
      </c>
    </row>
    <row r="2924" spans="1:18" x14ac:dyDescent="0.2">
      <c r="A2924" t="s">
        <v>14802</v>
      </c>
      <c r="B2924" t="s">
        <v>1</v>
      </c>
      <c r="C2924" t="str">
        <f t="shared" si="225"/>
        <v>Undefeated</v>
      </c>
      <c r="D2924" t="s">
        <v>14803</v>
      </c>
      <c r="E2924" t="s">
        <v>14804</v>
      </c>
      <c r="F2924" t="str">
        <f t="shared" si="227"/>
        <v>Montrail 'Money' Brown</v>
      </c>
      <c r="G2924" t="s">
        <v>14805</v>
      </c>
      <c r="H2924" t="s">
        <v>2</v>
      </c>
      <c r="I2924" t="str">
        <f t="shared" si="228"/>
        <v>United States</v>
      </c>
      <c r="J2924" t="str">
        <f>TRIM(Table1[[#This Row],[Oldest Country]])</f>
        <v>United States</v>
      </c>
      <c r="K2924" s="17">
        <v>42965</v>
      </c>
      <c r="L2924" s="17" t="str">
        <f t="shared" si="226"/>
        <v>Fri</v>
      </c>
      <c r="M2924" s="17">
        <v>2011</v>
      </c>
      <c r="N2924" t="s">
        <v>3</v>
      </c>
      <c r="O2924" t="s">
        <v>236</v>
      </c>
      <c r="P2924" t="s">
        <v>267</v>
      </c>
      <c r="Q2924" t="s">
        <v>14806</v>
      </c>
      <c r="R2924" t="str">
        <f t="shared" si="229"/>
        <v>Documentaries</v>
      </c>
    </row>
    <row r="2925" spans="1:18" x14ac:dyDescent="0.2">
      <c r="A2925" t="s">
        <v>14807</v>
      </c>
      <c r="B2925" t="s">
        <v>1</v>
      </c>
      <c r="C2925" t="str">
        <f t="shared" si="225"/>
        <v>What Happened to Monday</v>
      </c>
      <c r="D2925" t="s">
        <v>14808</v>
      </c>
      <c r="E2925" t="s">
        <v>14809</v>
      </c>
      <c r="F2925" t="str">
        <f t="shared" si="227"/>
        <v>Noomi Rapace</v>
      </c>
      <c r="G2925" t="s">
        <v>14810</v>
      </c>
      <c r="H2925" t="s">
        <v>14811</v>
      </c>
      <c r="I2925" t="str">
        <f t="shared" si="228"/>
        <v>United Kingdom</v>
      </c>
      <c r="J2925" t="str">
        <f>TRIM(Table1[[#This Row],[Oldest Country]])</f>
        <v>United Kingdom</v>
      </c>
      <c r="K2925" s="17">
        <v>42965</v>
      </c>
      <c r="L2925" s="17" t="str">
        <f t="shared" si="226"/>
        <v>Fri</v>
      </c>
      <c r="M2925" s="17">
        <v>2017</v>
      </c>
      <c r="N2925" t="s">
        <v>8</v>
      </c>
      <c r="O2925" t="s">
        <v>126</v>
      </c>
      <c r="P2925" t="s">
        <v>385</v>
      </c>
      <c r="Q2925" t="s">
        <v>14812</v>
      </c>
      <c r="R2925" t="str">
        <f t="shared" si="229"/>
        <v>Action &amp; Adventure</v>
      </c>
    </row>
    <row r="2926" spans="1:18" x14ac:dyDescent="0.2">
      <c r="A2926" t="s">
        <v>14813</v>
      </c>
      <c r="B2926" t="s">
        <v>1</v>
      </c>
      <c r="C2926" t="str">
        <f t="shared" si="225"/>
        <v>Brad Paisley's Comedy Rodeo</v>
      </c>
      <c r="D2926" t="s">
        <v>14814</v>
      </c>
      <c r="E2926" t="s">
        <v>10303</v>
      </c>
      <c r="F2926" t="str">
        <f t="shared" si="227"/>
        <v>Brad Paisley</v>
      </c>
      <c r="G2926" t="s">
        <v>14815</v>
      </c>
      <c r="H2926" t="s">
        <v>2</v>
      </c>
      <c r="I2926" t="str">
        <f t="shared" si="228"/>
        <v>United States</v>
      </c>
      <c r="J2926" t="str">
        <f>TRIM(Table1[[#This Row],[Oldest Country]])</f>
        <v>United States</v>
      </c>
      <c r="K2926" s="17">
        <v>42962</v>
      </c>
      <c r="L2926" s="17" t="str">
        <f t="shared" si="226"/>
        <v>Tue</v>
      </c>
      <c r="M2926" s="17">
        <v>2017</v>
      </c>
      <c r="N2926" t="s">
        <v>8</v>
      </c>
      <c r="O2926" t="s">
        <v>370</v>
      </c>
      <c r="P2926" t="s">
        <v>11753</v>
      </c>
      <c r="Q2926" t="s">
        <v>14816</v>
      </c>
      <c r="R2926" t="str">
        <f t="shared" si="229"/>
        <v>Music &amp; Musicals</v>
      </c>
    </row>
    <row r="2927" spans="1:18" x14ac:dyDescent="0.2">
      <c r="A2927" t="s">
        <v>14817</v>
      </c>
      <c r="B2927" t="s">
        <v>1</v>
      </c>
      <c r="C2927" t="str">
        <f t="shared" si="225"/>
        <v>Colin Quinn</v>
      </c>
      <c r="D2927" t="s">
        <v>14818</v>
      </c>
      <c r="E2927" t="s">
        <v>10303</v>
      </c>
      <c r="F2927" t="str">
        <f t="shared" si="227"/>
        <v>Colin Quinn</v>
      </c>
      <c r="G2927" t="s">
        <v>10200</v>
      </c>
      <c r="H2927" t="s">
        <v>2</v>
      </c>
      <c r="I2927" t="str">
        <f t="shared" si="228"/>
        <v>United States</v>
      </c>
      <c r="J2927" t="str">
        <f>TRIM(Table1[[#This Row],[Oldest Country]])</f>
        <v>United States</v>
      </c>
      <c r="K2927" s="17">
        <v>42962</v>
      </c>
      <c r="L2927" s="17" t="str">
        <f t="shared" si="226"/>
        <v>Tue</v>
      </c>
      <c r="M2927" s="17">
        <v>2015</v>
      </c>
      <c r="N2927" t="s">
        <v>8</v>
      </c>
      <c r="O2927" t="s">
        <v>8804</v>
      </c>
      <c r="P2927" t="s">
        <v>851</v>
      </c>
      <c r="Q2927" t="s">
        <v>14819</v>
      </c>
      <c r="R2927" t="str">
        <f t="shared" si="229"/>
        <v>Stand-Up Comedy</v>
      </c>
    </row>
    <row r="2928" spans="1:18" x14ac:dyDescent="0.2">
      <c r="A2928" t="s">
        <v>14820</v>
      </c>
      <c r="B2928" t="s">
        <v>1</v>
      </c>
      <c r="C2928" t="str">
        <f t="shared" si="225"/>
        <v>The Outcasts</v>
      </c>
      <c r="D2928" t="s">
        <v>14821</v>
      </c>
      <c r="E2928" t="s">
        <v>2213</v>
      </c>
      <c r="F2928" t="str">
        <f t="shared" si="227"/>
        <v>Victoria Justice</v>
      </c>
      <c r="G2928" t="s">
        <v>14822</v>
      </c>
      <c r="H2928" t="s">
        <v>2</v>
      </c>
      <c r="I2928" t="str">
        <f t="shared" si="228"/>
        <v>United States</v>
      </c>
      <c r="J2928" t="str">
        <f>TRIM(Table1[[#This Row],[Oldest Country]])</f>
        <v>United States</v>
      </c>
      <c r="K2928" s="17">
        <v>42961</v>
      </c>
      <c r="L2928" s="17" t="str">
        <f t="shared" si="226"/>
        <v>Mon</v>
      </c>
      <c r="M2928" s="17">
        <v>2017</v>
      </c>
      <c r="N2928" t="s">
        <v>33</v>
      </c>
      <c r="O2928" t="s">
        <v>60</v>
      </c>
      <c r="P2928" t="s">
        <v>86</v>
      </c>
      <c r="Q2928" t="s">
        <v>14823</v>
      </c>
      <c r="R2928" t="str">
        <f t="shared" si="229"/>
        <v>Comedies</v>
      </c>
    </row>
    <row r="2929" spans="1:18" x14ac:dyDescent="0.2">
      <c r="A2929" t="s">
        <v>14824</v>
      </c>
      <c r="B2929" t="s">
        <v>1</v>
      </c>
      <c r="C2929" t="str">
        <f t="shared" si="225"/>
        <v>Chocolate City</v>
      </c>
      <c r="D2929" t="s">
        <v>14825</v>
      </c>
      <c r="E2929" t="s">
        <v>14826</v>
      </c>
      <c r="F2929" t="str">
        <f t="shared" si="227"/>
        <v>Robert Ri'chard</v>
      </c>
      <c r="G2929" t="s">
        <v>14827</v>
      </c>
      <c r="H2929" t="s">
        <v>2</v>
      </c>
      <c r="I2929" t="str">
        <f t="shared" si="228"/>
        <v>United States</v>
      </c>
      <c r="J2929" t="str">
        <f>TRIM(Table1[[#This Row],[Oldest Country]])</f>
        <v>United States</v>
      </c>
      <c r="K2929" s="17">
        <v>42959</v>
      </c>
      <c r="L2929" s="17" t="str">
        <f t="shared" si="226"/>
        <v>Sat</v>
      </c>
      <c r="M2929" s="17">
        <v>2017</v>
      </c>
      <c r="N2929" t="s">
        <v>8</v>
      </c>
      <c r="O2929" t="s">
        <v>4</v>
      </c>
      <c r="P2929" t="s">
        <v>316</v>
      </c>
      <c r="Q2929" t="s">
        <v>14828</v>
      </c>
      <c r="R2929" t="str">
        <f t="shared" si="229"/>
        <v>Dramas</v>
      </c>
    </row>
    <row r="2930" spans="1:18" x14ac:dyDescent="0.2">
      <c r="A2930" t="s">
        <v>14829</v>
      </c>
      <c r="B2930" t="s">
        <v>1</v>
      </c>
      <c r="C2930" t="str">
        <f t="shared" si="225"/>
        <v>Los Herederos</v>
      </c>
      <c r="D2930" t="s">
        <v>14830</v>
      </c>
      <c r="E2930" t="s">
        <v>14831</v>
      </c>
      <c r="F2930" t="str">
        <f t="shared" si="227"/>
        <v>M√°ximo Hollander</v>
      </c>
      <c r="G2930" t="s">
        <v>14832</v>
      </c>
      <c r="H2930" t="s">
        <v>59</v>
      </c>
      <c r="I2930" t="str">
        <f t="shared" si="228"/>
        <v>Mexico</v>
      </c>
      <c r="J2930" t="str">
        <f>TRIM(Table1[[#This Row],[Oldest Country]])</f>
        <v>Mexico</v>
      </c>
      <c r="K2930" s="17">
        <v>42959</v>
      </c>
      <c r="L2930" s="17" t="str">
        <f t="shared" si="226"/>
        <v>Sat</v>
      </c>
      <c r="M2930" s="17">
        <v>2015</v>
      </c>
      <c r="N2930" t="s">
        <v>8</v>
      </c>
      <c r="O2930" t="s">
        <v>2511</v>
      </c>
      <c r="P2930" t="s">
        <v>50</v>
      </c>
      <c r="Q2930" t="s">
        <v>14833</v>
      </c>
      <c r="R2930" t="str">
        <f t="shared" si="229"/>
        <v>Dramas</v>
      </c>
    </row>
    <row r="2931" spans="1:18" x14ac:dyDescent="0.2">
      <c r="A2931" t="s">
        <v>14834</v>
      </c>
      <c r="B2931" t="s">
        <v>1</v>
      </c>
      <c r="C2931" t="str">
        <f t="shared" si="225"/>
        <v>Naked</v>
      </c>
      <c r="D2931" t="s">
        <v>14835</v>
      </c>
      <c r="E2931" t="s">
        <v>1913</v>
      </c>
      <c r="F2931" t="str">
        <f t="shared" si="227"/>
        <v>Marlon Wayans</v>
      </c>
      <c r="G2931" t="s">
        <v>14836</v>
      </c>
      <c r="H2931" t="s">
        <v>2</v>
      </c>
      <c r="I2931" t="str">
        <f t="shared" si="228"/>
        <v>United States</v>
      </c>
      <c r="J2931" t="str">
        <f>TRIM(Table1[[#This Row],[Oldest Country]])</f>
        <v>United States</v>
      </c>
      <c r="K2931" s="17">
        <v>42958</v>
      </c>
      <c r="L2931" s="17" t="str">
        <f t="shared" si="226"/>
        <v>Fri</v>
      </c>
      <c r="M2931" s="17">
        <v>2017</v>
      </c>
      <c r="N2931" t="s">
        <v>33</v>
      </c>
      <c r="O2931" t="s">
        <v>92</v>
      </c>
      <c r="P2931" t="s">
        <v>318</v>
      </c>
      <c r="Q2931" t="s">
        <v>14837</v>
      </c>
      <c r="R2931" t="str">
        <f t="shared" si="229"/>
        <v>Comedies</v>
      </c>
    </row>
    <row r="2932" spans="1:18" x14ac:dyDescent="0.2">
      <c r="A2932" t="s">
        <v>14838</v>
      </c>
      <c r="B2932" t="s">
        <v>1</v>
      </c>
      <c r="C2932" t="str">
        <f t="shared" si="225"/>
        <v>Demonic</v>
      </c>
      <c r="D2932" t="s">
        <v>14839</v>
      </c>
      <c r="E2932" t="s">
        <v>14840</v>
      </c>
      <c r="F2932" t="str">
        <f t="shared" si="227"/>
        <v>Maria Bello</v>
      </c>
      <c r="G2932" t="s">
        <v>14841</v>
      </c>
      <c r="H2932" t="s">
        <v>2</v>
      </c>
      <c r="I2932" t="str">
        <f t="shared" si="228"/>
        <v>United States</v>
      </c>
      <c r="J2932" t="str">
        <f>TRIM(Table1[[#This Row],[Oldest Country]])</f>
        <v>United States</v>
      </c>
      <c r="K2932" s="17">
        <v>42957</v>
      </c>
      <c r="L2932" s="17" t="str">
        <f t="shared" si="226"/>
        <v>Thu</v>
      </c>
      <c r="M2932" s="17">
        <v>2015</v>
      </c>
      <c r="N2932" t="s">
        <v>154</v>
      </c>
      <c r="O2932" t="s">
        <v>232</v>
      </c>
      <c r="P2932" t="s">
        <v>3393</v>
      </c>
      <c r="Q2932" t="s">
        <v>14842</v>
      </c>
      <c r="R2932" t="str">
        <f t="shared" si="229"/>
        <v>Horror Movies</v>
      </c>
    </row>
    <row r="2933" spans="1:18" x14ac:dyDescent="0.2">
      <c r="A2933" t="s">
        <v>14843</v>
      </c>
      <c r="B2933" t="s">
        <v>1</v>
      </c>
      <c r="C2933" t="str">
        <f t="shared" si="225"/>
        <v>The Saint</v>
      </c>
      <c r="D2933" t="s">
        <v>14844</v>
      </c>
      <c r="E2933" t="s">
        <v>1468</v>
      </c>
      <c r="F2933" t="str">
        <f t="shared" si="227"/>
        <v>Adam Rayner</v>
      </c>
      <c r="G2933" t="s">
        <v>14845</v>
      </c>
      <c r="H2933" t="s">
        <v>2</v>
      </c>
      <c r="I2933" t="str">
        <f t="shared" si="228"/>
        <v>United States</v>
      </c>
      <c r="J2933" t="str">
        <f>TRIM(Table1[[#This Row],[Oldest Country]])</f>
        <v>United States</v>
      </c>
      <c r="K2933" s="17">
        <v>42957</v>
      </c>
      <c r="L2933" s="17" t="str">
        <f t="shared" si="226"/>
        <v>Thu</v>
      </c>
      <c r="M2933" s="17">
        <v>2017</v>
      </c>
      <c r="N2933" t="s">
        <v>33</v>
      </c>
      <c r="O2933" t="s">
        <v>276</v>
      </c>
      <c r="P2933" t="s">
        <v>156</v>
      </c>
      <c r="Q2933" t="s">
        <v>14846</v>
      </c>
      <c r="R2933" t="str">
        <f t="shared" si="229"/>
        <v>Action &amp; Adventure</v>
      </c>
    </row>
    <row r="2934" spans="1:18" x14ac:dyDescent="0.2">
      <c r="A2934" t="s">
        <v>14847</v>
      </c>
      <c r="B2934" t="s">
        <v>1</v>
      </c>
      <c r="C2934" t="str">
        <f t="shared" si="225"/>
        <v>Baahubali 2</v>
      </c>
      <c r="D2934" t="s">
        <v>14848</v>
      </c>
      <c r="E2934" t="s">
        <v>12427</v>
      </c>
      <c r="F2934" t="str">
        <f t="shared" si="227"/>
        <v>Prabhas</v>
      </c>
      <c r="G2934" t="s">
        <v>14849</v>
      </c>
      <c r="H2934" t="s">
        <v>14</v>
      </c>
      <c r="I2934" t="str">
        <f t="shared" si="228"/>
        <v>India</v>
      </c>
      <c r="J2934" t="str">
        <f>TRIM(Table1[[#This Row],[Oldest Country]])</f>
        <v>India</v>
      </c>
      <c r="K2934" s="17">
        <v>42954</v>
      </c>
      <c r="L2934" s="17" t="str">
        <f t="shared" si="226"/>
        <v>Mon</v>
      </c>
      <c r="M2934" s="17">
        <v>2017</v>
      </c>
      <c r="N2934" t="s">
        <v>8</v>
      </c>
      <c r="O2934" t="s">
        <v>693</v>
      </c>
      <c r="P2934" t="s">
        <v>111</v>
      </c>
      <c r="Q2934" t="s">
        <v>14850</v>
      </c>
      <c r="R2934" t="str">
        <f t="shared" si="229"/>
        <v>Action &amp; Adventure</v>
      </c>
    </row>
    <row r="2935" spans="1:18" x14ac:dyDescent="0.2">
      <c r="A2935" t="s">
        <v>14851</v>
      </c>
      <c r="B2935" t="s">
        <v>1</v>
      </c>
      <c r="C2935" t="str">
        <f t="shared" si="225"/>
        <v>Baahubali</v>
      </c>
      <c r="D2935" t="s">
        <v>14852</v>
      </c>
      <c r="E2935" t="s">
        <v>12427</v>
      </c>
      <c r="F2935" t="str">
        <f t="shared" si="227"/>
        <v>Prabhas</v>
      </c>
      <c r="G2935" t="s">
        <v>12428</v>
      </c>
      <c r="H2935" t="s">
        <v>14</v>
      </c>
      <c r="I2935" t="str">
        <f t="shared" si="228"/>
        <v>India</v>
      </c>
      <c r="J2935" t="str">
        <f>TRIM(Table1[[#This Row],[Oldest Country]])</f>
        <v>India</v>
      </c>
      <c r="K2935" s="17">
        <v>42954</v>
      </c>
      <c r="L2935" s="17" t="str">
        <f t="shared" si="226"/>
        <v>Mon</v>
      </c>
      <c r="M2935" s="17">
        <v>2015</v>
      </c>
      <c r="N2935" t="s">
        <v>33</v>
      </c>
      <c r="O2935" t="s">
        <v>1804</v>
      </c>
      <c r="P2935" t="s">
        <v>111</v>
      </c>
      <c r="Q2935" t="s">
        <v>14853</v>
      </c>
      <c r="R2935" t="str">
        <f t="shared" si="229"/>
        <v>Action &amp; Adventure</v>
      </c>
    </row>
    <row r="2936" spans="1:18" x14ac:dyDescent="0.2">
      <c r="A2936" t="s">
        <v>14854</v>
      </c>
      <c r="B2936" t="s">
        <v>1</v>
      </c>
      <c r="C2936" t="str">
        <f t="shared" si="225"/>
        <v>LEGO Marvel Super Heroes</v>
      </c>
      <c r="D2936" t="s">
        <v>14855</v>
      </c>
      <c r="E2936" t="s">
        <v>14856</v>
      </c>
      <c r="F2936" t="str">
        <f t="shared" si="227"/>
        <v>Laura Bailey</v>
      </c>
      <c r="G2936" t="s">
        <v>14857</v>
      </c>
      <c r="H2936" t="s">
        <v>2</v>
      </c>
      <c r="I2936" t="str">
        <f t="shared" si="228"/>
        <v>United States</v>
      </c>
      <c r="J2936" t="str">
        <f>TRIM(Table1[[#This Row],[Oldest Country]])</f>
        <v>United States</v>
      </c>
      <c r="K2936" s="17">
        <v>42953</v>
      </c>
      <c r="L2936" s="17" t="str">
        <f t="shared" si="226"/>
        <v>Sun</v>
      </c>
      <c r="M2936" s="17">
        <v>2015</v>
      </c>
      <c r="N2936" t="s">
        <v>106</v>
      </c>
      <c r="O2936" t="s">
        <v>3476</v>
      </c>
      <c r="P2936" t="s">
        <v>19</v>
      </c>
      <c r="Q2936" t="s">
        <v>14858</v>
      </c>
      <c r="R2936" t="str">
        <f t="shared" si="229"/>
        <v>Children &amp; Family Movies</v>
      </c>
    </row>
    <row r="2937" spans="1:18" x14ac:dyDescent="0.2">
      <c r="A2937" t="s">
        <v>14859</v>
      </c>
      <c r="B2937" t="s">
        <v>1</v>
      </c>
      <c r="C2937" t="str">
        <f t="shared" si="225"/>
        <v>Enter the Warriors Gate</v>
      </c>
      <c r="D2937" t="s">
        <v>14860</v>
      </c>
      <c r="E2937" t="s">
        <v>14861</v>
      </c>
      <c r="F2937" t="str">
        <f t="shared" si="227"/>
        <v>Jeff Daniels</v>
      </c>
      <c r="G2937" t="s">
        <v>14862</v>
      </c>
      <c r="H2937" t="s">
        <v>14863</v>
      </c>
      <c r="I2937" t="str">
        <f t="shared" si="228"/>
        <v>France</v>
      </c>
      <c r="J2937" t="str">
        <f>TRIM(Table1[[#This Row],[Oldest Country]])</f>
        <v>France</v>
      </c>
      <c r="K2937" s="17">
        <v>42952</v>
      </c>
      <c r="L2937" s="17" t="str">
        <f t="shared" si="226"/>
        <v>Sat</v>
      </c>
      <c r="M2937" s="17">
        <v>2016</v>
      </c>
      <c r="N2937" t="s">
        <v>3</v>
      </c>
      <c r="O2937" t="s">
        <v>110</v>
      </c>
      <c r="P2937" t="s">
        <v>6892</v>
      </c>
      <c r="Q2937" t="s">
        <v>14864</v>
      </c>
      <c r="R2937" t="str">
        <f t="shared" si="229"/>
        <v>Action &amp; Adventure</v>
      </c>
    </row>
    <row r="2938" spans="1:18" x14ac:dyDescent="0.2">
      <c r="A2938" t="s">
        <v>14865</v>
      </c>
      <c r="B2938" t="s">
        <v>1</v>
      </c>
      <c r="C2938" t="str">
        <f t="shared" si="225"/>
        <v>Alan Salda√±a</v>
      </c>
      <c r="D2938" t="s">
        <v>14866</v>
      </c>
      <c r="E2938" t="s">
        <v>13216</v>
      </c>
      <c r="F2938" t="str">
        <f t="shared" si="227"/>
        <v>Alan Salda√±a</v>
      </c>
      <c r="G2938" t="s">
        <v>2001</v>
      </c>
      <c r="H2938" t="s">
        <v>59</v>
      </c>
      <c r="I2938" t="str">
        <f t="shared" si="228"/>
        <v>Mexico</v>
      </c>
      <c r="J2938" t="str">
        <f>TRIM(Table1[[#This Row],[Oldest Country]])</f>
        <v>Mexico</v>
      </c>
      <c r="K2938" s="17">
        <v>42951</v>
      </c>
      <c r="L2938" s="17" t="str">
        <f t="shared" si="226"/>
        <v>Fri</v>
      </c>
      <c r="M2938" s="17">
        <v>2017</v>
      </c>
      <c r="N2938" t="s">
        <v>8</v>
      </c>
      <c r="O2938" t="s">
        <v>2709</v>
      </c>
      <c r="P2938" t="s">
        <v>851</v>
      </c>
      <c r="Q2938" t="s">
        <v>14867</v>
      </c>
      <c r="R2938" t="str">
        <f t="shared" si="229"/>
        <v>Stand-Up Comedy</v>
      </c>
    </row>
    <row r="2939" spans="1:18" x14ac:dyDescent="0.2">
      <c r="A2939" t="s">
        <v>14868</v>
      </c>
      <c r="B2939" t="s">
        <v>1</v>
      </c>
      <c r="C2939" t="str">
        <f t="shared" si="225"/>
        <v>Icarus</v>
      </c>
      <c r="D2939" t="s">
        <v>14869</v>
      </c>
      <c r="E2939" t="s">
        <v>14870</v>
      </c>
      <c r="F2939" t="str">
        <f t="shared" si="227"/>
        <v>Bryan Fogel</v>
      </c>
      <c r="G2939" t="s">
        <v>14871</v>
      </c>
      <c r="H2939" t="s">
        <v>2</v>
      </c>
      <c r="I2939" t="str">
        <f t="shared" si="228"/>
        <v>United States</v>
      </c>
      <c r="J2939" t="str">
        <f>TRIM(Table1[[#This Row],[Oldest Country]])</f>
        <v>United States</v>
      </c>
      <c r="K2939" s="17">
        <v>42951</v>
      </c>
      <c r="L2939" s="17" t="str">
        <f t="shared" si="226"/>
        <v>Fri</v>
      </c>
      <c r="M2939" s="17">
        <v>2017</v>
      </c>
      <c r="N2939" t="s">
        <v>8</v>
      </c>
      <c r="O2939" t="s">
        <v>384</v>
      </c>
      <c r="P2939" t="s">
        <v>267</v>
      </c>
      <c r="Q2939" t="s">
        <v>14872</v>
      </c>
      <c r="R2939" t="str">
        <f t="shared" si="229"/>
        <v>Documentaries</v>
      </c>
    </row>
    <row r="2940" spans="1:18" x14ac:dyDescent="0.2">
      <c r="A2940" t="s">
        <v>14873</v>
      </c>
      <c r="B2940" t="s">
        <v>1</v>
      </c>
      <c r="C2940" t="str">
        <f t="shared" si="225"/>
        <v>Message from the King</v>
      </c>
      <c r="D2940" t="s">
        <v>14874</v>
      </c>
      <c r="E2940" t="s">
        <v>14875</v>
      </c>
      <c r="F2940" t="str">
        <f t="shared" si="227"/>
        <v>Chadwick Boseman</v>
      </c>
      <c r="G2940" t="s">
        <v>14876</v>
      </c>
      <c r="H2940" t="s">
        <v>14877</v>
      </c>
      <c r="I2940" t="str">
        <f t="shared" si="228"/>
        <v>United Kingdom</v>
      </c>
      <c r="J2940" t="str">
        <f>TRIM(Table1[[#This Row],[Oldest Country]])</f>
        <v>United Kingdom</v>
      </c>
      <c r="K2940" s="17">
        <v>42951</v>
      </c>
      <c r="L2940" s="17" t="str">
        <f t="shared" si="226"/>
        <v>Fri</v>
      </c>
      <c r="M2940" s="17">
        <v>2017</v>
      </c>
      <c r="N2940" t="s">
        <v>154</v>
      </c>
      <c r="O2940" t="s">
        <v>85</v>
      </c>
      <c r="P2940" t="s">
        <v>2399</v>
      </c>
      <c r="Q2940" t="s">
        <v>14878</v>
      </c>
      <c r="R2940" t="str">
        <f t="shared" si="229"/>
        <v>Independent Movies</v>
      </c>
    </row>
    <row r="2941" spans="1:18" x14ac:dyDescent="0.2">
      <c r="A2941" t="s">
        <v>14879</v>
      </c>
      <c r="B2941" t="s">
        <v>1</v>
      </c>
      <c r="C2941" t="str">
        <f t="shared" si="225"/>
        <v>The Invisible Guardian</v>
      </c>
      <c r="D2941" t="s">
        <v>14880</v>
      </c>
      <c r="E2941" t="s">
        <v>6277</v>
      </c>
      <c r="F2941" t="str">
        <f t="shared" si="227"/>
        <v>Marta Etura</v>
      </c>
      <c r="G2941" t="s">
        <v>14881</v>
      </c>
      <c r="H2941" t="s">
        <v>6279</v>
      </c>
      <c r="I2941" t="str">
        <f t="shared" si="228"/>
        <v>Spain</v>
      </c>
      <c r="J2941" t="str">
        <f>TRIM(Table1[[#This Row],[Oldest Country]])</f>
        <v>Spain</v>
      </c>
      <c r="K2941" s="17">
        <v>42950</v>
      </c>
      <c r="L2941" s="17" t="str">
        <f t="shared" si="226"/>
        <v>Thu</v>
      </c>
      <c r="M2941" s="17">
        <v>2017</v>
      </c>
      <c r="N2941" t="s">
        <v>8</v>
      </c>
      <c r="O2941" t="s">
        <v>635</v>
      </c>
      <c r="P2941" t="s">
        <v>266</v>
      </c>
      <c r="Q2941" t="s">
        <v>14882</v>
      </c>
      <c r="R2941" t="str">
        <f t="shared" si="229"/>
        <v>International Movies</v>
      </c>
    </row>
    <row r="2942" spans="1:18" x14ac:dyDescent="0.2">
      <c r="A2942" t="s">
        <v>14883</v>
      </c>
      <c r="B2942" t="s">
        <v>1</v>
      </c>
      <c r="C2942" t="str">
        <f t="shared" si="225"/>
        <v>Handsome Devil</v>
      </c>
      <c r="D2942" t="s">
        <v>14884</v>
      </c>
      <c r="E2942" t="s">
        <v>14885</v>
      </c>
      <c r="F2942" t="str">
        <f t="shared" si="227"/>
        <v>Fionn O'Shea</v>
      </c>
      <c r="G2942" t="s">
        <v>14886</v>
      </c>
      <c r="H2942" t="s">
        <v>744</v>
      </c>
      <c r="I2942" t="str">
        <f t="shared" si="228"/>
        <v>Ireland</v>
      </c>
      <c r="J2942" t="str">
        <f>TRIM(Table1[[#This Row],[Oldest Country]])</f>
        <v>Ireland</v>
      </c>
      <c r="K2942" s="17">
        <v>42948</v>
      </c>
      <c r="L2942" s="17" t="str">
        <f t="shared" si="226"/>
        <v>Tue</v>
      </c>
      <c r="M2942" s="17">
        <v>2016</v>
      </c>
      <c r="N2942" t="s">
        <v>8</v>
      </c>
      <c r="O2942" t="s">
        <v>211</v>
      </c>
      <c r="P2942" t="s">
        <v>250</v>
      </c>
      <c r="Q2942" t="s">
        <v>14887</v>
      </c>
      <c r="R2942" t="str">
        <f t="shared" si="229"/>
        <v>Comedies</v>
      </c>
    </row>
    <row r="2943" spans="1:18" x14ac:dyDescent="0.2">
      <c r="A2943" t="s">
        <v>14888</v>
      </c>
      <c r="B2943" t="s">
        <v>1</v>
      </c>
      <c r="C2943" t="str">
        <f t="shared" si="225"/>
        <v>Jessica Darling's It List</v>
      </c>
      <c r="D2943" t="s">
        <v>14889</v>
      </c>
      <c r="E2943" t="s">
        <v>14890</v>
      </c>
      <c r="F2943" t="str">
        <f t="shared" si="227"/>
        <v>Chloe East</v>
      </c>
      <c r="G2943" t="s">
        <v>14891</v>
      </c>
      <c r="H2943" t="s">
        <v>2</v>
      </c>
      <c r="I2943" t="str">
        <f t="shared" si="228"/>
        <v>United States</v>
      </c>
      <c r="J2943" t="str">
        <f>TRIM(Table1[[#This Row],[Oldest Country]])</f>
        <v>United States</v>
      </c>
      <c r="K2943" s="17">
        <v>42948</v>
      </c>
      <c r="L2943" s="17" t="str">
        <f t="shared" si="226"/>
        <v>Tue</v>
      </c>
      <c r="M2943" s="17">
        <v>2016</v>
      </c>
      <c r="N2943" t="s">
        <v>68</v>
      </c>
      <c r="O2943" t="s">
        <v>296</v>
      </c>
      <c r="P2943" t="s">
        <v>54</v>
      </c>
      <c r="Q2943" t="s">
        <v>14892</v>
      </c>
      <c r="R2943" t="str">
        <f t="shared" si="229"/>
        <v>Children &amp; Family Movies</v>
      </c>
    </row>
    <row r="2944" spans="1:18" x14ac:dyDescent="0.2">
      <c r="A2944" t="s">
        <v>14893</v>
      </c>
      <c r="B2944" t="s">
        <v>1</v>
      </c>
      <c r="C2944" t="str">
        <f t="shared" si="225"/>
        <v>Opening Night</v>
      </c>
      <c r="D2944" t="s">
        <v>14894</v>
      </c>
      <c r="E2944" t="s">
        <v>14895</v>
      </c>
      <c r="F2944" t="str">
        <f t="shared" si="227"/>
        <v>Topher Grace</v>
      </c>
      <c r="G2944" t="s">
        <v>14896</v>
      </c>
      <c r="H2944" t="s">
        <v>2</v>
      </c>
      <c r="I2944" t="str">
        <f t="shared" si="228"/>
        <v>United States</v>
      </c>
      <c r="J2944" t="str">
        <f>TRIM(Table1[[#This Row],[Oldest Country]])</f>
        <v>United States</v>
      </c>
      <c r="K2944" s="17">
        <v>42948</v>
      </c>
      <c r="L2944" s="17" t="str">
        <f t="shared" si="226"/>
        <v>Tue</v>
      </c>
      <c r="M2944" s="17">
        <v>2016</v>
      </c>
      <c r="N2944" t="s">
        <v>8</v>
      </c>
      <c r="O2944" t="s">
        <v>786</v>
      </c>
      <c r="P2944" t="s">
        <v>14897</v>
      </c>
      <c r="Q2944" t="s">
        <v>14898</v>
      </c>
      <c r="R2944" t="str">
        <f t="shared" si="229"/>
        <v>Comedies</v>
      </c>
    </row>
    <row r="2945" spans="1:18" x14ac:dyDescent="0.2">
      <c r="A2945" t="s">
        <v>14899</v>
      </c>
      <c r="B2945" t="s">
        <v>1</v>
      </c>
      <c r="C2945" t="str">
        <f t="shared" si="225"/>
        <v>Raising the Bar</v>
      </c>
      <c r="D2945" t="s">
        <v>14900</v>
      </c>
      <c r="E2945" t="s">
        <v>1205</v>
      </c>
      <c r="F2945" t="str">
        <f t="shared" si="227"/>
        <v>Kelli Berglund</v>
      </c>
      <c r="G2945" t="s">
        <v>14901</v>
      </c>
      <c r="H2945" t="s">
        <v>77</v>
      </c>
      <c r="I2945" t="str">
        <f t="shared" si="228"/>
        <v>Australia</v>
      </c>
      <c r="J2945" t="str">
        <f>TRIM(Table1[[#This Row],[Oldest Country]])</f>
        <v>Australia</v>
      </c>
      <c r="K2945" s="17">
        <v>42948</v>
      </c>
      <c r="L2945" s="17" t="str">
        <f t="shared" si="226"/>
        <v>Tue</v>
      </c>
      <c r="M2945" s="17">
        <v>2016</v>
      </c>
      <c r="N2945" t="s">
        <v>68</v>
      </c>
      <c r="O2945" t="s">
        <v>92</v>
      </c>
      <c r="P2945" t="s">
        <v>4063</v>
      </c>
      <c r="Q2945" t="s">
        <v>14902</v>
      </c>
      <c r="R2945" t="str">
        <f t="shared" si="229"/>
        <v>Children &amp; Family Movies</v>
      </c>
    </row>
    <row r="2946" spans="1:18" x14ac:dyDescent="0.2">
      <c r="A2946" t="s">
        <v>14903</v>
      </c>
      <c r="B2946" t="s">
        <v>1</v>
      </c>
      <c r="C2946" t="str">
        <f t="shared" ref="C2946:C3009" si="230">IFERROR(LEFT(D2946, FIND(":", D2946)-1), D2946)</f>
        <v>The Blind Christ</v>
      </c>
      <c r="D2946" t="s">
        <v>14904</v>
      </c>
      <c r="E2946" t="s">
        <v>14905</v>
      </c>
      <c r="F2946" t="str">
        <f t="shared" si="227"/>
        <v>Michael Silva</v>
      </c>
      <c r="G2946" t="s">
        <v>14906</v>
      </c>
      <c r="H2946" t="s">
        <v>14907</v>
      </c>
      <c r="I2946" t="str">
        <f t="shared" si="228"/>
        <v>Chile</v>
      </c>
      <c r="J2946" t="str">
        <f>TRIM(Table1[[#This Row],[Oldest Country]])</f>
        <v>Chile</v>
      </c>
      <c r="K2946" s="17">
        <v>42948</v>
      </c>
      <c r="L2946" s="17" t="str">
        <f t="shared" ref="L2946:L3009" si="231">TEXT(K:K, "DDD")</f>
        <v>Tue</v>
      </c>
      <c r="M2946" s="17">
        <v>2016</v>
      </c>
      <c r="N2946" t="s">
        <v>8</v>
      </c>
      <c r="O2946" t="s">
        <v>536</v>
      </c>
      <c r="P2946" t="s">
        <v>26</v>
      </c>
      <c r="Q2946" t="s">
        <v>14908</v>
      </c>
      <c r="R2946" t="str">
        <f t="shared" si="229"/>
        <v>Dramas</v>
      </c>
    </row>
    <row r="2947" spans="1:18" x14ac:dyDescent="0.2">
      <c r="A2947" t="s">
        <v>14909</v>
      </c>
      <c r="B2947" t="s">
        <v>1</v>
      </c>
      <c r="C2947" t="str">
        <f t="shared" si="230"/>
        <v>Un plus une</v>
      </c>
      <c r="D2947" t="s">
        <v>14910</v>
      </c>
      <c r="E2947" t="s">
        <v>14911</v>
      </c>
      <c r="F2947" t="str">
        <f t="shared" ref="F2947:F3010" si="232">IFERROR(LEFT(G2947, FIND(",",G2947)-1),G2947)</f>
        <v>Jean Dujardin</v>
      </c>
      <c r="G2947" t="s">
        <v>14912</v>
      </c>
      <c r="H2947" t="s">
        <v>275</v>
      </c>
      <c r="I2947" t="str">
        <f t="shared" ref="I2947:I3010" si="233">IFERROR(LEFT(H2947, FIND(",", H2947) -1), H2947)</f>
        <v>France</v>
      </c>
      <c r="J2947" t="str">
        <f>TRIM(Table1[[#This Row],[Oldest Country]])</f>
        <v>France</v>
      </c>
      <c r="K2947" s="17">
        <v>42948</v>
      </c>
      <c r="L2947" s="17" t="str">
        <f t="shared" si="231"/>
        <v>Tue</v>
      </c>
      <c r="M2947" s="17">
        <v>2015</v>
      </c>
      <c r="N2947" t="s">
        <v>8</v>
      </c>
      <c r="O2947" t="s">
        <v>336</v>
      </c>
      <c r="P2947" t="s">
        <v>250</v>
      </c>
      <c r="Q2947" t="s">
        <v>14913</v>
      </c>
      <c r="R2947" t="str">
        <f t="shared" ref="R2947:R3010" si="234">IFERROR(LEFT(P2947, FIND(",", P2947)-1), P2947)</f>
        <v>Comedies</v>
      </c>
    </row>
    <row r="2948" spans="1:18" x14ac:dyDescent="0.2">
      <c r="A2948" t="s">
        <v>14914</v>
      </c>
      <c r="B2948" t="s">
        <v>1</v>
      </c>
      <c r="C2948" t="str">
        <f t="shared" si="230"/>
        <v>The Incredible Jessica James</v>
      </c>
      <c r="D2948" t="s">
        <v>14915</v>
      </c>
      <c r="E2948" t="s">
        <v>14916</v>
      </c>
      <c r="F2948" t="str">
        <f t="shared" si="232"/>
        <v>Jessica Williams</v>
      </c>
      <c r="G2948" t="s">
        <v>14917</v>
      </c>
      <c r="H2948" t="s">
        <v>2</v>
      </c>
      <c r="I2948" t="str">
        <f t="shared" si="233"/>
        <v>United States</v>
      </c>
      <c r="J2948" t="str">
        <f>TRIM(Table1[[#This Row],[Oldest Country]])</f>
        <v>United States</v>
      </c>
      <c r="K2948" s="17">
        <v>42949</v>
      </c>
      <c r="L2948" s="17" t="str">
        <f t="shared" si="231"/>
        <v>Wed</v>
      </c>
      <c r="M2948" s="17">
        <v>2017</v>
      </c>
      <c r="N2948" t="s">
        <v>8</v>
      </c>
      <c r="O2948" t="s">
        <v>786</v>
      </c>
      <c r="P2948" t="s">
        <v>2590</v>
      </c>
      <c r="Q2948" t="s">
        <v>14918</v>
      </c>
      <c r="R2948" t="str">
        <f t="shared" si="234"/>
        <v>Comedies</v>
      </c>
    </row>
    <row r="2949" spans="1:18" x14ac:dyDescent="0.2">
      <c r="A2949" t="s">
        <v>14919</v>
      </c>
      <c r="B2949" t="s">
        <v>1</v>
      </c>
      <c r="C2949" t="str">
        <f t="shared" si="230"/>
        <v>Joe Mande‚Äôs Award-Winning Comedy Special</v>
      </c>
      <c r="D2949" t="s">
        <v>14920</v>
      </c>
      <c r="E2949" t="s">
        <v>10355</v>
      </c>
      <c r="F2949" t="str">
        <f t="shared" si="232"/>
        <v>Joe Mande</v>
      </c>
      <c r="G2949" t="s">
        <v>14921</v>
      </c>
      <c r="H2949" t="s">
        <v>2</v>
      </c>
      <c r="I2949" t="str">
        <f t="shared" si="233"/>
        <v>United States</v>
      </c>
      <c r="J2949" t="str">
        <f>TRIM(Table1[[#This Row],[Oldest Country]])</f>
        <v>United States</v>
      </c>
      <c r="K2949" s="17">
        <v>42950</v>
      </c>
      <c r="L2949" s="17" t="str">
        <f t="shared" si="231"/>
        <v>Thu</v>
      </c>
      <c r="M2949" s="17">
        <v>2017</v>
      </c>
      <c r="N2949" t="s">
        <v>8</v>
      </c>
      <c r="O2949" t="s">
        <v>57</v>
      </c>
      <c r="P2949" t="s">
        <v>851</v>
      </c>
      <c r="Q2949" t="s">
        <v>14922</v>
      </c>
      <c r="R2949" t="str">
        <f t="shared" si="234"/>
        <v>Stand-Up Comedy</v>
      </c>
    </row>
    <row r="2950" spans="1:18" x14ac:dyDescent="0.2">
      <c r="A2950" t="s">
        <v>14923</v>
      </c>
      <c r="B2950" t="s">
        <v>1</v>
      </c>
      <c r="C2950" t="str">
        <f t="shared" si="230"/>
        <v>Aditi Mittal</v>
      </c>
      <c r="D2950" t="s">
        <v>14924</v>
      </c>
      <c r="E2950" t="s">
        <v>14925</v>
      </c>
      <c r="F2950" t="str">
        <f t="shared" si="232"/>
        <v>Aditi Mittal</v>
      </c>
      <c r="G2950" t="s">
        <v>14926</v>
      </c>
      <c r="H2950" t="s">
        <v>14</v>
      </c>
      <c r="I2950" t="str">
        <f t="shared" si="233"/>
        <v>India</v>
      </c>
      <c r="J2950" t="str">
        <f>TRIM(Table1[[#This Row],[Oldest Country]])</f>
        <v>India</v>
      </c>
      <c r="K2950" s="17">
        <v>42951</v>
      </c>
      <c r="L2950" s="17" t="str">
        <f t="shared" si="231"/>
        <v>Fri</v>
      </c>
      <c r="M2950" s="17">
        <v>2017</v>
      </c>
      <c r="N2950" t="s">
        <v>8</v>
      </c>
      <c r="O2950" t="s">
        <v>370</v>
      </c>
      <c r="P2950" t="s">
        <v>851</v>
      </c>
      <c r="Q2950" t="s">
        <v>14927</v>
      </c>
      <c r="R2950" t="str">
        <f t="shared" si="234"/>
        <v>Stand-Up Comedy</v>
      </c>
    </row>
    <row r="2951" spans="1:18" x14ac:dyDescent="0.2">
      <c r="A2951" t="s">
        <v>14928</v>
      </c>
      <c r="B2951" t="s">
        <v>6</v>
      </c>
      <c r="C2951" t="str">
        <f t="shared" si="230"/>
        <v>Ari Shaffir</v>
      </c>
      <c r="D2951" t="s">
        <v>14929</v>
      </c>
      <c r="E2951" t="s">
        <v>14930</v>
      </c>
      <c r="F2951" t="str">
        <f t="shared" si="232"/>
        <v>Ari Shaffir</v>
      </c>
      <c r="G2951" t="s">
        <v>14931</v>
      </c>
      <c r="H2951" t="s">
        <v>2</v>
      </c>
      <c r="I2951" t="str">
        <f t="shared" si="233"/>
        <v>United States</v>
      </c>
      <c r="J2951" t="str">
        <f>TRIM(Table1[[#This Row],[Oldest Country]])</f>
        <v>United States</v>
      </c>
      <c r="K2951" s="17">
        <v>42952</v>
      </c>
      <c r="L2951" s="17" t="str">
        <f t="shared" si="231"/>
        <v>Sat</v>
      </c>
      <c r="M2951" s="17">
        <v>2017</v>
      </c>
      <c r="N2951" t="s">
        <v>8</v>
      </c>
      <c r="O2951" t="s">
        <v>12</v>
      </c>
      <c r="P2951" t="s">
        <v>5130</v>
      </c>
      <c r="Q2951" t="s">
        <v>14932</v>
      </c>
      <c r="R2951" t="str">
        <f t="shared" si="234"/>
        <v>Stand-Up Comedy &amp; Talk Shows</v>
      </c>
    </row>
    <row r="2952" spans="1:18" x14ac:dyDescent="0.2">
      <c r="A2952" t="s">
        <v>14933</v>
      </c>
      <c r="B2952" t="s">
        <v>1</v>
      </c>
      <c r="C2952" t="str">
        <f t="shared" si="230"/>
        <v>Uncertain Glory</v>
      </c>
      <c r="D2952" t="s">
        <v>14934</v>
      </c>
      <c r="E2952" t="s">
        <v>14935</v>
      </c>
      <c r="F2952" t="str">
        <f t="shared" si="232"/>
        <v>Marcel Borr√†s</v>
      </c>
      <c r="G2952" t="s">
        <v>14936</v>
      </c>
      <c r="H2952" t="s">
        <v>312</v>
      </c>
      <c r="I2952" t="str">
        <f t="shared" si="233"/>
        <v>Spain</v>
      </c>
      <c r="J2952" t="str">
        <f>TRIM(Table1[[#This Row],[Oldest Country]])</f>
        <v>Spain</v>
      </c>
      <c r="K2952" s="17">
        <v>42953</v>
      </c>
      <c r="L2952" s="17" t="str">
        <f t="shared" si="231"/>
        <v>Sun</v>
      </c>
      <c r="M2952" s="17">
        <v>2017</v>
      </c>
      <c r="N2952" t="s">
        <v>8</v>
      </c>
      <c r="O2952" t="s">
        <v>133</v>
      </c>
      <c r="P2952" t="s">
        <v>50</v>
      </c>
      <c r="Q2952" t="s">
        <v>14937</v>
      </c>
      <c r="R2952" t="str">
        <f t="shared" si="234"/>
        <v>Dramas</v>
      </c>
    </row>
    <row r="2953" spans="1:18" x14ac:dyDescent="0.2">
      <c r="A2953" t="s">
        <v>14938</v>
      </c>
      <c r="B2953" t="s">
        <v>1</v>
      </c>
      <c r="C2953" t="str">
        <f t="shared" si="230"/>
        <v>Amar</v>
      </c>
      <c r="D2953" t="s">
        <v>14939</v>
      </c>
      <c r="E2953" t="s">
        <v>3746</v>
      </c>
      <c r="F2953" t="str">
        <f t="shared" si="232"/>
        <v>Mar√≠a Pedraza</v>
      </c>
      <c r="G2953" t="s">
        <v>14940</v>
      </c>
      <c r="H2953" t="s">
        <v>312</v>
      </c>
      <c r="I2953" t="str">
        <f t="shared" si="233"/>
        <v>Spain</v>
      </c>
      <c r="J2953" t="str">
        <f>TRIM(Table1[[#This Row],[Oldest Country]])</f>
        <v>Spain</v>
      </c>
      <c r="K2953" s="17">
        <v>42954</v>
      </c>
      <c r="L2953" s="17" t="str">
        <f t="shared" si="231"/>
        <v>Mon</v>
      </c>
      <c r="M2953" s="17">
        <v>2017</v>
      </c>
      <c r="N2953" t="s">
        <v>8</v>
      </c>
      <c r="O2953" t="s">
        <v>41</v>
      </c>
      <c r="P2953" t="s">
        <v>278</v>
      </c>
      <c r="Q2953" t="s">
        <v>14941</v>
      </c>
      <c r="R2953" t="str">
        <f t="shared" si="234"/>
        <v>Dramas</v>
      </c>
    </row>
    <row r="2954" spans="1:18" x14ac:dyDescent="0.2">
      <c r="A2954" t="s">
        <v>14942</v>
      </c>
      <c r="B2954" t="s">
        <v>1</v>
      </c>
      <c r="C2954" t="str">
        <f t="shared" si="230"/>
        <v>Buddy Thunderstruck</v>
      </c>
      <c r="D2954" t="s">
        <v>14943</v>
      </c>
      <c r="E2954" t="s">
        <v>14944</v>
      </c>
      <c r="F2954" t="str">
        <f t="shared" si="232"/>
        <v>Brian Atkinson</v>
      </c>
      <c r="G2954" t="s">
        <v>14945</v>
      </c>
      <c r="H2954" t="s">
        <v>2</v>
      </c>
      <c r="I2954" t="str">
        <f t="shared" si="233"/>
        <v>United States</v>
      </c>
      <c r="J2954" t="str">
        <f>TRIM(Table1[[#This Row],[Oldest Country]])</f>
        <v>United States</v>
      </c>
      <c r="K2954" s="17">
        <v>42955</v>
      </c>
      <c r="L2954" s="17" t="str">
        <f t="shared" si="231"/>
        <v>Tue</v>
      </c>
      <c r="M2954" s="17">
        <v>2017</v>
      </c>
      <c r="N2954" t="s">
        <v>106</v>
      </c>
      <c r="O2954" t="s">
        <v>3989</v>
      </c>
      <c r="P2954" t="s">
        <v>54</v>
      </c>
      <c r="Q2954" t="s">
        <v>14946</v>
      </c>
      <c r="R2954" t="str">
        <f t="shared" si="234"/>
        <v>Children &amp; Family Movies</v>
      </c>
    </row>
    <row r="2955" spans="1:18" x14ac:dyDescent="0.2">
      <c r="A2955" t="s">
        <v>14947</v>
      </c>
      <c r="B2955" t="s">
        <v>1</v>
      </c>
      <c r="C2955" t="str">
        <f t="shared" si="230"/>
        <v>To the Bone</v>
      </c>
      <c r="D2955" t="s">
        <v>14948</v>
      </c>
      <c r="E2955" t="s">
        <v>14949</v>
      </c>
      <c r="F2955" t="str">
        <f t="shared" si="232"/>
        <v>Lily Collins</v>
      </c>
      <c r="G2955" t="s">
        <v>14950</v>
      </c>
      <c r="H2955" t="s">
        <v>2</v>
      </c>
      <c r="I2955" t="str">
        <f t="shared" si="233"/>
        <v>United States</v>
      </c>
      <c r="J2955" t="str">
        <f>TRIM(Table1[[#This Row],[Oldest Country]])</f>
        <v>United States</v>
      </c>
      <c r="K2955" s="17">
        <v>42956</v>
      </c>
      <c r="L2955" s="17" t="str">
        <f t="shared" si="231"/>
        <v>Wed</v>
      </c>
      <c r="M2955" s="17">
        <v>2017</v>
      </c>
      <c r="N2955" t="s">
        <v>8</v>
      </c>
      <c r="O2955" t="s">
        <v>368</v>
      </c>
      <c r="P2955" t="s">
        <v>652</v>
      </c>
      <c r="Q2955" t="s">
        <v>14951</v>
      </c>
      <c r="R2955" t="str">
        <f t="shared" si="234"/>
        <v>Dramas</v>
      </c>
    </row>
    <row r="2956" spans="1:18" x14ac:dyDescent="0.2">
      <c r="A2956" t="s">
        <v>14952</v>
      </c>
      <c r="B2956" t="s">
        <v>1</v>
      </c>
      <c r="C2956" t="str">
        <f t="shared" si="230"/>
        <v>D.L. Hughley</v>
      </c>
      <c r="D2956" t="s">
        <v>14953</v>
      </c>
      <c r="E2956" t="s">
        <v>10303</v>
      </c>
      <c r="F2956" t="str">
        <f t="shared" si="232"/>
        <v>D.L. Hughley</v>
      </c>
      <c r="G2956" t="s">
        <v>10304</v>
      </c>
      <c r="H2956" t="s">
        <v>2</v>
      </c>
      <c r="I2956" t="str">
        <f t="shared" si="233"/>
        <v>United States</v>
      </c>
      <c r="J2956" t="str">
        <f>TRIM(Table1[[#This Row],[Oldest Country]])</f>
        <v>United States</v>
      </c>
      <c r="K2956" s="17">
        <v>42957</v>
      </c>
      <c r="L2956" s="17" t="str">
        <f t="shared" si="231"/>
        <v>Thu</v>
      </c>
      <c r="M2956" s="17">
        <v>2014</v>
      </c>
      <c r="N2956" t="s">
        <v>8</v>
      </c>
      <c r="O2956" t="s">
        <v>858</v>
      </c>
      <c r="P2956" t="s">
        <v>851</v>
      </c>
      <c r="Q2956" t="s">
        <v>14954</v>
      </c>
      <c r="R2956" t="str">
        <f t="shared" si="234"/>
        <v>Stand-Up Comedy</v>
      </c>
    </row>
    <row r="2957" spans="1:18" x14ac:dyDescent="0.2">
      <c r="A2957" t="s">
        <v>14955</v>
      </c>
      <c r="B2957" t="s">
        <v>1</v>
      </c>
      <c r="C2957" t="str">
        <f t="shared" si="230"/>
        <v>Tom Segura</v>
      </c>
      <c r="D2957" t="s">
        <v>14956</v>
      </c>
      <c r="E2957" t="s">
        <v>10303</v>
      </c>
      <c r="F2957" t="str">
        <f t="shared" si="232"/>
        <v>Tom Segura</v>
      </c>
      <c r="G2957" t="s">
        <v>8109</v>
      </c>
      <c r="H2957" t="s">
        <v>2</v>
      </c>
      <c r="I2957" t="str">
        <f t="shared" si="233"/>
        <v>United States</v>
      </c>
      <c r="J2957" t="str">
        <f>TRIM(Table1[[#This Row],[Oldest Country]])</f>
        <v>United States</v>
      </c>
      <c r="K2957" s="17">
        <v>42958</v>
      </c>
      <c r="L2957" s="17" t="str">
        <f t="shared" si="231"/>
        <v>Fri</v>
      </c>
      <c r="M2957" s="17">
        <v>2014</v>
      </c>
      <c r="N2957" t="s">
        <v>8</v>
      </c>
      <c r="O2957" t="s">
        <v>1230</v>
      </c>
      <c r="P2957" t="s">
        <v>851</v>
      </c>
      <c r="Q2957" t="s">
        <v>14957</v>
      </c>
      <c r="R2957" t="str">
        <f t="shared" si="234"/>
        <v>Stand-Up Comedy</v>
      </c>
    </row>
    <row r="2958" spans="1:18" x14ac:dyDescent="0.2">
      <c r="A2958" t="s">
        <v>14958</v>
      </c>
      <c r="B2958" t="s">
        <v>6</v>
      </c>
      <c r="C2958" t="str">
        <f t="shared" si="230"/>
        <v>Degrassi</v>
      </c>
      <c r="D2958" t="s">
        <v>14959</v>
      </c>
      <c r="E2958" t="s">
        <v>14960</v>
      </c>
      <c r="F2958" t="str">
        <f t="shared" si="232"/>
        <v>Amanda Arcuri</v>
      </c>
      <c r="G2958" t="s">
        <v>14961</v>
      </c>
      <c r="H2958" t="s">
        <v>508</v>
      </c>
      <c r="I2958" t="str">
        <f t="shared" si="233"/>
        <v>Canada</v>
      </c>
      <c r="J2958" t="str">
        <f>TRIM(Table1[[#This Row],[Oldest Country]])</f>
        <v>Canada</v>
      </c>
      <c r="K2958" s="17">
        <v>42959</v>
      </c>
      <c r="L2958" s="17" t="str">
        <f t="shared" si="231"/>
        <v>Sat</v>
      </c>
      <c r="M2958" s="17">
        <v>2017</v>
      </c>
      <c r="N2958" t="s">
        <v>33</v>
      </c>
      <c r="O2958" t="s">
        <v>55</v>
      </c>
      <c r="P2958" t="s">
        <v>844</v>
      </c>
      <c r="Q2958" t="s">
        <v>14962</v>
      </c>
      <c r="R2958" t="str">
        <f t="shared" si="234"/>
        <v>International TV Shows</v>
      </c>
    </row>
    <row r="2959" spans="1:18" x14ac:dyDescent="0.2">
      <c r="A2959" t="s">
        <v>14963</v>
      </c>
      <c r="B2959" t="s">
        <v>1</v>
      </c>
      <c r="C2959" t="str">
        <f t="shared" si="230"/>
        <v>Take Me</v>
      </c>
      <c r="D2959" t="s">
        <v>14964</v>
      </c>
      <c r="E2959" t="s">
        <v>14965</v>
      </c>
      <c r="F2959" t="str">
        <f t="shared" si="232"/>
        <v>Taylor Schilling</v>
      </c>
      <c r="G2959" t="s">
        <v>14966</v>
      </c>
      <c r="H2959" t="s">
        <v>2</v>
      </c>
      <c r="I2959" t="str">
        <f t="shared" si="233"/>
        <v>United States</v>
      </c>
      <c r="J2959" t="str">
        <f>TRIM(Table1[[#This Row],[Oldest Country]])</f>
        <v>United States</v>
      </c>
      <c r="K2959" s="17">
        <v>42960</v>
      </c>
      <c r="L2959" s="17" t="str">
        <f t="shared" si="231"/>
        <v>Sun</v>
      </c>
      <c r="M2959" s="17">
        <v>2017</v>
      </c>
      <c r="N2959" t="s">
        <v>8</v>
      </c>
      <c r="O2959" t="s">
        <v>786</v>
      </c>
      <c r="P2959" t="s">
        <v>816</v>
      </c>
      <c r="Q2959" t="s">
        <v>14967</v>
      </c>
      <c r="R2959" t="str">
        <f t="shared" si="234"/>
        <v>Comedies</v>
      </c>
    </row>
    <row r="2960" spans="1:18" x14ac:dyDescent="0.2">
      <c r="A2960" t="s">
        <v>14968</v>
      </c>
      <c r="B2960" t="s">
        <v>1</v>
      </c>
      <c r="C2960" t="str">
        <f t="shared" si="230"/>
        <v>10 jours en or</v>
      </c>
      <c r="D2960" t="s">
        <v>14969</v>
      </c>
      <c r="E2960" t="s">
        <v>14970</v>
      </c>
      <c r="F2960" t="str">
        <f t="shared" si="232"/>
        <v>Franck Dubosc</v>
      </c>
      <c r="G2960" t="s">
        <v>14971</v>
      </c>
      <c r="H2960" t="s">
        <v>275</v>
      </c>
      <c r="I2960" t="str">
        <f t="shared" si="233"/>
        <v>France</v>
      </c>
      <c r="J2960" t="str">
        <f>TRIM(Table1[[#This Row],[Oldest Country]])</f>
        <v>France</v>
      </c>
      <c r="K2960" s="17">
        <v>42961</v>
      </c>
      <c r="L2960" s="17" t="str">
        <f t="shared" si="231"/>
        <v>Mon</v>
      </c>
      <c r="M2960" s="17">
        <v>2012</v>
      </c>
      <c r="N2960" t="s">
        <v>33</v>
      </c>
      <c r="O2960" t="s">
        <v>92</v>
      </c>
      <c r="P2960" t="s">
        <v>250</v>
      </c>
      <c r="Q2960" t="s">
        <v>14972</v>
      </c>
      <c r="R2960" t="str">
        <f t="shared" si="234"/>
        <v>Comedies</v>
      </c>
    </row>
    <row r="2961" spans="1:18" x14ac:dyDescent="0.2">
      <c r="A2961" t="s">
        <v>14973</v>
      </c>
      <c r="B2961" t="s">
        <v>6</v>
      </c>
      <c r="C2961">
        <f t="shared" si="230"/>
        <v>46</v>
      </c>
      <c r="D2961">
        <v>46</v>
      </c>
      <c r="E2961" t="s">
        <v>14974</v>
      </c>
      <c r="F2961" t="str">
        <f t="shared" si="232"/>
        <v>Erdal Be≈üik√ßioƒülu</v>
      </c>
      <c r="G2961" t="s">
        <v>14975</v>
      </c>
      <c r="H2961" t="s">
        <v>63</v>
      </c>
      <c r="I2961" t="str">
        <f t="shared" si="233"/>
        <v>Turkey</v>
      </c>
      <c r="J2961" t="str">
        <f>TRIM(Table1[[#This Row],[Oldest Country]])</f>
        <v>Turkey</v>
      </c>
      <c r="K2961" s="17">
        <v>42962</v>
      </c>
      <c r="L2961" s="17" t="str">
        <f t="shared" si="231"/>
        <v>Tue</v>
      </c>
      <c r="M2961" s="17">
        <v>2016</v>
      </c>
      <c r="N2961" t="s">
        <v>8</v>
      </c>
      <c r="O2961" t="s">
        <v>12</v>
      </c>
      <c r="P2961" t="s">
        <v>10</v>
      </c>
      <c r="Q2961" t="s">
        <v>14976</v>
      </c>
      <c r="R2961" t="str">
        <f t="shared" si="234"/>
        <v>International TV Shows</v>
      </c>
    </row>
    <row r="2962" spans="1:18" x14ac:dyDescent="0.2">
      <c r="A2962" t="s">
        <v>14977</v>
      </c>
      <c r="B2962" t="s">
        <v>1</v>
      </c>
      <c r="C2962" t="str">
        <f t="shared" si="230"/>
        <v>A 2nd Chance</v>
      </c>
      <c r="D2962" t="s">
        <v>14978</v>
      </c>
      <c r="E2962" t="s">
        <v>1205</v>
      </c>
      <c r="F2962" t="str">
        <f t="shared" si="232"/>
        <v>Nina Pearce</v>
      </c>
      <c r="G2962" t="s">
        <v>14979</v>
      </c>
      <c r="H2962" t="s">
        <v>77</v>
      </c>
      <c r="I2962" t="str">
        <f t="shared" si="233"/>
        <v>Australia</v>
      </c>
      <c r="J2962" t="str">
        <f>TRIM(Table1[[#This Row],[Oldest Country]])</f>
        <v>Australia</v>
      </c>
      <c r="K2962" s="17">
        <v>42963</v>
      </c>
      <c r="L2962" s="17" t="str">
        <f t="shared" si="231"/>
        <v>Wed</v>
      </c>
      <c r="M2962" s="17">
        <v>2011</v>
      </c>
      <c r="N2962" t="s">
        <v>17</v>
      </c>
      <c r="O2962" t="s">
        <v>211</v>
      </c>
      <c r="P2962" t="s">
        <v>4063</v>
      </c>
      <c r="Q2962" t="s">
        <v>14980</v>
      </c>
      <c r="R2962" t="str">
        <f t="shared" si="234"/>
        <v>Children &amp; Family Movies</v>
      </c>
    </row>
    <row r="2963" spans="1:18" x14ac:dyDescent="0.2">
      <c r="A2963" t="s">
        <v>14981</v>
      </c>
      <c r="B2963" t="s">
        <v>1</v>
      </c>
      <c r="C2963" t="str">
        <f t="shared" si="230"/>
        <v>Amrapali</v>
      </c>
      <c r="D2963" t="s">
        <v>14982</v>
      </c>
      <c r="E2963" t="s">
        <v>14983</v>
      </c>
      <c r="F2963" t="str">
        <f t="shared" si="232"/>
        <v>Vyjayantimala</v>
      </c>
      <c r="G2963" t="s">
        <v>14984</v>
      </c>
      <c r="H2963" t="s">
        <v>14</v>
      </c>
      <c r="I2963" t="str">
        <f t="shared" si="233"/>
        <v>India</v>
      </c>
      <c r="J2963" t="str">
        <f>TRIM(Table1[[#This Row],[Oldest Country]])</f>
        <v>India</v>
      </c>
      <c r="K2963" s="17">
        <v>42964</v>
      </c>
      <c r="L2963" s="17" t="str">
        <f t="shared" si="231"/>
        <v>Thu</v>
      </c>
      <c r="M2963" s="17">
        <v>1966</v>
      </c>
      <c r="N2963" t="s">
        <v>53</v>
      </c>
      <c r="O2963" t="s">
        <v>133</v>
      </c>
      <c r="P2963" t="s">
        <v>727</v>
      </c>
      <c r="Q2963" t="s">
        <v>14985</v>
      </c>
      <c r="R2963" t="str">
        <f t="shared" si="234"/>
        <v>Dramas</v>
      </c>
    </row>
    <row r="2964" spans="1:18" x14ac:dyDescent="0.2">
      <c r="A2964" t="s">
        <v>14986</v>
      </c>
      <c r="B2964" t="s">
        <v>1</v>
      </c>
      <c r="C2964" t="str">
        <f t="shared" si="230"/>
        <v>Hans Teeuwen</v>
      </c>
      <c r="D2964" t="s">
        <v>14987</v>
      </c>
      <c r="E2964" t="s">
        <v>14988</v>
      </c>
      <c r="F2964" t="str">
        <f t="shared" si="232"/>
        <v>Hans Teeuwen</v>
      </c>
      <c r="G2964" t="s">
        <v>14989</v>
      </c>
      <c r="H2964" t="s">
        <v>1964</v>
      </c>
      <c r="I2964" t="str">
        <f t="shared" si="233"/>
        <v>Netherlands</v>
      </c>
      <c r="J2964" t="str">
        <f>TRIM(Table1[[#This Row],[Oldest Country]])</f>
        <v>Netherlands</v>
      </c>
      <c r="K2964" s="17">
        <v>42965</v>
      </c>
      <c r="L2964" s="17" t="str">
        <f t="shared" si="231"/>
        <v>Fri</v>
      </c>
      <c r="M2964" s="17">
        <v>2018</v>
      </c>
      <c r="N2964" t="s">
        <v>8</v>
      </c>
      <c r="O2964" t="s">
        <v>536</v>
      </c>
      <c r="P2964" t="s">
        <v>851</v>
      </c>
      <c r="Q2964" t="s">
        <v>14990</v>
      </c>
      <c r="R2964" t="str">
        <f t="shared" si="234"/>
        <v>Stand-Up Comedy</v>
      </c>
    </row>
    <row r="2965" spans="1:18" x14ac:dyDescent="0.2">
      <c r="A2965" t="s">
        <v>14991</v>
      </c>
      <c r="B2965" t="s">
        <v>1</v>
      </c>
      <c r="C2965" t="str">
        <f t="shared" si="230"/>
        <v>Lal Patthar</v>
      </c>
      <c r="D2965" t="s">
        <v>14992</v>
      </c>
      <c r="E2965" t="s">
        <v>14993</v>
      </c>
      <c r="F2965" t="str">
        <f t="shared" si="232"/>
        <v>Raaj Kumar</v>
      </c>
      <c r="G2965" t="s">
        <v>14994</v>
      </c>
      <c r="H2965" t="s">
        <v>14</v>
      </c>
      <c r="I2965" t="str">
        <f t="shared" si="233"/>
        <v>India</v>
      </c>
      <c r="J2965" t="str">
        <f>TRIM(Table1[[#This Row],[Oldest Country]])</f>
        <v>India</v>
      </c>
      <c r="K2965" s="17">
        <v>42966</v>
      </c>
      <c r="L2965" s="17" t="str">
        <f t="shared" si="231"/>
        <v>Sat</v>
      </c>
      <c r="M2965" s="17">
        <v>1971</v>
      </c>
      <c r="N2965" t="s">
        <v>33</v>
      </c>
      <c r="O2965" t="s">
        <v>11867</v>
      </c>
      <c r="P2965" t="s">
        <v>947</v>
      </c>
      <c r="Q2965" t="s">
        <v>14995</v>
      </c>
      <c r="R2965" t="str">
        <f t="shared" si="234"/>
        <v>Classic Movies</v>
      </c>
    </row>
    <row r="2966" spans="1:18" x14ac:dyDescent="0.2">
      <c r="A2966" t="s">
        <v>14996</v>
      </c>
      <c r="B2966" t="s">
        <v>1</v>
      </c>
      <c r="C2966" t="str">
        <f t="shared" si="230"/>
        <v>Liar's Dice</v>
      </c>
      <c r="D2966" t="s">
        <v>14997</v>
      </c>
      <c r="E2966" t="s">
        <v>14998</v>
      </c>
      <c r="F2966" t="str">
        <f t="shared" si="232"/>
        <v>Nawazuddin Siddiqui</v>
      </c>
      <c r="G2966" t="s">
        <v>14999</v>
      </c>
      <c r="H2966" t="s">
        <v>14</v>
      </c>
      <c r="I2966" t="str">
        <f t="shared" si="233"/>
        <v>India</v>
      </c>
      <c r="J2966" t="str">
        <f>TRIM(Table1[[#This Row],[Oldest Country]])</f>
        <v>India</v>
      </c>
      <c r="K2966" s="17">
        <v>42967</v>
      </c>
      <c r="L2966" s="17" t="str">
        <f t="shared" si="231"/>
        <v>Sun</v>
      </c>
      <c r="M2966" s="17">
        <v>2013</v>
      </c>
      <c r="N2966" t="s">
        <v>8</v>
      </c>
      <c r="O2966" t="s">
        <v>41</v>
      </c>
      <c r="P2966" t="s">
        <v>26</v>
      </c>
      <c r="Q2966" t="s">
        <v>15000</v>
      </c>
      <c r="R2966" t="str">
        <f t="shared" si="234"/>
        <v>Dramas</v>
      </c>
    </row>
    <row r="2967" spans="1:18" x14ac:dyDescent="0.2">
      <c r="A2967" t="s">
        <v>15001</v>
      </c>
      <c r="B2967" t="s">
        <v>1</v>
      </c>
      <c r="C2967" t="str">
        <f t="shared" si="230"/>
        <v>Professor</v>
      </c>
      <c r="D2967" t="s">
        <v>15002</v>
      </c>
      <c r="E2967" t="s">
        <v>14983</v>
      </c>
      <c r="F2967" t="str">
        <f t="shared" si="232"/>
        <v>Shammi Kapoor</v>
      </c>
      <c r="G2967" t="s">
        <v>15003</v>
      </c>
      <c r="H2967" t="s">
        <v>14</v>
      </c>
      <c r="I2967" t="str">
        <f t="shared" si="233"/>
        <v>India</v>
      </c>
      <c r="J2967" t="str">
        <f>TRIM(Table1[[#This Row],[Oldest Country]])</f>
        <v>India</v>
      </c>
      <c r="K2967" s="17">
        <v>42968</v>
      </c>
      <c r="L2967" s="17" t="str">
        <f t="shared" si="231"/>
        <v>Mon</v>
      </c>
      <c r="M2967" s="17">
        <v>1962</v>
      </c>
      <c r="N2967" t="s">
        <v>53</v>
      </c>
      <c r="O2967" t="s">
        <v>13127</v>
      </c>
      <c r="P2967" t="s">
        <v>250</v>
      </c>
      <c r="Q2967" t="s">
        <v>15004</v>
      </c>
      <c r="R2967" t="str">
        <f t="shared" si="234"/>
        <v>Comedies</v>
      </c>
    </row>
    <row r="2968" spans="1:18" x14ac:dyDescent="0.2">
      <c r="A2968" t="s">
        <v>15005</v>
      </c>
      <c r="B2968" t="s">
        <v>1</v>
      </c>
      <c r="C2968" t="str">
        <f t="shared" si="230"/>
        <v>The Invisible Guest</v>
      </c>
      <c r="D2968" t="s">
        <v>15006</v>
      </c>
      <c r="E2968" t="s">
        <v>15007</v>
      </c>
      <c r="F2968" t="str">
        <f t="shared" si="232"/>
        <v>Mario Casas</v>
      </c>
      <c r="G2968" t="s">
        <v>15008</v>
      </c>
      <c r="H2968" t="s">
        <v>312</v>
      </c>
      <c r="I2968" t="str">
        <f t="shared" si="233"/>
        <v>Spain</v>
      </c>
      <c r="J2968" t="str">
        <f>TRIM(Table1[[#This Row],[Oldest Country]])</f>
        <v>Spain</v>
      </c>
      <c r="K2968" s="17">
        <v>42969</v>
      </c>
      <c r="L2968" s="17" t="str">
        <f t="shared" si="231"/>
        <v>Tue</v>
      </c>
      <c r="M2968" s="17">
        <v>2016</v>
      </c>
      <c r="N2968" t="s">
        <v>33</v>
      </c>
      <c r="O2968" t="s">
        <v>100</v>
      </c>
      <c r="P2968" t="s">
        <v>266</v>
      </c>
      <c r="Q2968" t="s">
        <v>15009</v>
      </c>
      <c r="R2968" t="str">
        <f t="shared" si="234"/>
        <v>International Movies</v>
      </c>
    </row>
    <row r="2969" spans="1:18" x14ac:dyDescent="0.2">
      <c r="A2969" t="s">
        <v>15010</v>
      </c>
      <c r="B2969" t="s">
        <v>1</v>
      </c>
      <c r="C2969" t="str">
        <f t="shared" si="230"/>
        <v>Yaar Gaddar</v>
      </c>
      <c r="D2969" t="s">
        <v>15011</v>
      </c>
      <c r="E2969" t="s">
        <v>14321</v>
      </c>
      <c r="F2969" t="str">
        <f t="shared" si="232"/>
        <v>Mithun Chakraborty</v>
      </c>
      <c r="G2969" t="s">
        <v>15012</v>
      </c>
      <c r="H2969" t="s">
        <v>14</v>
      </c>
      <c r="I2969" t="str">
        <f t="shared" si="233"/>
        <v>India</v>
      </c>
      <c r="J2969" t="str">
        <f>TRIM(Table1[[#This Row],[Oldest Country]])</f>
        <v>India</v>
      </c>
      <c r="K2969" s="17">
        <v>42970</v>
      </c>
      <c r="L2969" s="17" t="str">
        <f t="shared" si="231"/>
        <v>Wed</v>
      </c>
      <c r="M2969" s="17">
        <v>1994</v>
      </c>
      <c r="N2969" t="s">
        <v>33</v>
      </c>
      <c r="O2969" t="s">
        <v>1044</v>
      </c>
      <c r="P2969" t="s">
        <v>50</v>
      </c>
      <c r="Q2969" t="s">
        <v>15013</v>
      </c>
      <c r="R2969" t="str">
        <f t="shared" si="234"/>
        <v>Dramas</v>
      </c>
    </row>
    <row r="2970" spans="1:18" x14ac:dyDescent="0.2">
      <c r="A2970" t="s">
        <v>15014</v>
      </c>
      <c r="B2970" t="s">
        <v>1</v>
      </c>
      <c r="C2970" t="str">
        <f t="shared" si="230"/>
        <v>Zipi &amp; Zape y la Isla del Capitan</v>
      </c>
      <c r="D2970" t="s">
        <v>15015</v>
      </c>
      <c r="E2970" t="s">
        <v>15016</v>
      </c>
      <c r="F2970" t="str">
        <f t="shared" si="232"/>
        <v>Teo Planell</v>
      </c>
      <c r="G2970" t="s">
        <v>15017</v>
      </c>
      <c r="H2970" t="s">
        <v>312</v>
      </c>
      <c r="I2970" t="str">
        <f t="shared" si="233"/>
        <v>Spain</v>
      </c>
      <c r="J2970" t="str">
        <f>TRIM(Table1[[#This Row],[Oldest Country]])</f>
        <v>Spain</v>
      </c>
      <c r="K2970" s="17">
        <v>42971</v>
      </c>
      <c r="L2970" s="17" t="str">
        <f t="shared" si="231"/>
        <v>Thu</v>
      </c>
      <c r="M2970" s="17">
        <v>2016</v>
      </c>
      <c r="N2970" t="s">
        <v>53</v>
      </c>
      <c r="O2970" t="s">
        <v>110</v>
      </c>
      <c r="P2970" t="s">
        <v>54</v>
      </c>
      <c r="Q2970" t="s">
        <v>15018</v>
      </c>
      <c r="R2970" t="str">
        <f t="shared" si="234"/>
        <v>Children &amp; Family Movies</v>
      </c>
    </row>
    <row r="2971" spans="1:18" x14ac:dyDescent="0.2">
      <c r="A2971" t="s">
        <v>15019</v>
      </c>
      <c r="B2971" t="s">
        <v>1</v>
      </c>
      <c r="C2971" t="str">
        <f t="shared" si="230"/>
        <v>Okja</v>
      </c>
      <c r="D2971" t="s">
        <v>15020</v>
      </c>
      <c r="E2971" t="s">
        <v>1450</v>
      </c>
      <c r="F2971" t="str">
        <f t="shared" si="232"/>
        <v>Tilda Swinton</v>
      </c>
      <c r="G2971" t="s">
        <v>15021</v>
      </c>
      <c r="H2971" t="s">
        <v>8184</v>
      </c>
      <c r="I2971" t="str">
        <f t="shared" si="233"/>
        <v>South Korea</v>
      </c>
      <c r="J2971" t="str">
        <f>TRIM(Table1[[#This Row],[Oldest Country]])</f>
        <v>South Korea</v>
      </c>
      <c r="K2971" s="17">
        <v>42972</v>
      </c>
      <c r="L2971" s="17" t="str">
        <f t="shared" si="231"/>
        <v>Fri</v>
      </c>
      <c r="M2971" s="17">
        <v>2017</v>
      </c>
      <c r="N2971" t="s">
        <v>8</v>
      </c>
      <c r="O2971" t="s">
        <v>384</v>
      </c>
      <c r="P2971" t="s">
        <v>261</v>
      </c>
      <c r="Q2971" t="s">
        <v>15022</v>
      </c>
      <c r="R2971" t="str">
        <f t="shared" si="234"/>
        <v>Action &amp; Adventure</v>
      </c>
    </row>
    <row r="2972" spans="1:18" x14ac:dyDescent="0.2">
      <c r="A2972" t="s">
        <v>15023</v>
      </c>
      <c r="B2972" t="s">
        <v>1</v>
      </c>
      <c r="C2972" t="str">
        <f t="shared" si="230"/>
        <v>Chris D'Elia</v>
      </c>
      <c r="D2972" t="s">
        <v>15024</v>
      </c>
      <c r="E2972" t="s">
        <v>15025</v>
      </c>
      <c r="F2972" t="str">
        <f t="shared" si="232"/>
        <v>Chris D'Elia</v>
      </c>
      <c r="G2972" t="s">
        <v>7782</v>
      </c>
      <c r="H2972" t="s">
        <v>2</v>
      </c>
      <c r="I2972" t="str">
        <f t="shared" si="233"/>
        <v>United States</v>
      </c>
      <c r="J2972" t="str">
        <f>TRIM(Table1[[#This Row],[Oldest Country]])</f>
        <v>United States</v>
      </c>
      <c r="K2972" s="17">
        <v>42973</v>
      </c>
      <c r="L2972" s="17" t="str">
        <f t="shared" si="231"/>
        <v>Sat</v>
      </c>
      <c r="M2972" s="17">
        <v>2017</v>
      </c>
      <c r="N2972" t="s">
        <v>8</v>
      </c>
      <c r="O2972" t="s">
        <v>1222</v>
      </c>
      <c r="P2972" t="s">
        <v>851</v>
      </c>
      <c r="Q2972" t="s">
        <v>15026</v>
      </c>
      <c r="R2972" t="str">
        <f t="shared" si="234"/>
        <v>Stand-Up Comedy</v>
      </c>
    </row>
    <row r="2973" spans="1:18" x14ac:dyDescent="0.2">
      <c r="A2973" t="s">
        <v>15027</v>
      </c>
      <c r="B2973" t="s">
        <v>1</v>
      </c>
      <c r="C2973" t="str">
        <f t="shared" si="230"/>
        <v>I Am Michael</v>
      </c>
      <c r="D2973" t="s">
        <v>15028</v>
      </c>
      <c r="E2973" t="s">
        <v>2502</v>
      </c>
      <c r="F2973" t="str">
        <f t="shared" si="232"/>
        <v>James Franco</v>
      </c>
      <c r="G2973" t="s">
        <v>15029</v>
      </c>
      <c r="H2973" t="s">
        <v>2</v>
      </c>
      <c r="I2973" t="str">
        <f t="shared" si="233"/>
        <v>United States</v>
      </c>
      <c r="J2973" t="str">
        <f>TRIM(Table1[[#This Row],[Oldest Country]])</f>
        <v>United States</v>
      </c>
      <c r="K2973" s="17">
        <v>42974</v>
      </c>
      <c r="L2973" s="17" t="str">
        <f t="shared" si="231"/>
        <v>Sun</v>
      </c>
      <c r="M2973" s="17">
        <v>2015</v>
      </c>
      <c r="N2973" t="s">
        <v>8</v>
      </c>
      <c r="O2973" t="s">
        <v>196</v>
      </c>
      <c r="P2973" t="s">
        <v>4132</v>
      </c>
      <c r="Q2973" t="s">
        <v>15030</v>
      </c>
      <c r="R2973" t="str">
        <f t="shared" si="234"/>
        <v>Dramas</v>
      </c>
    </row>
    <row r="2974" spans="1:18" x14ac:dyDescent="0.2">
      <c r="A2974" t="s">
        <v>15031</v>
      </c>
      <c r="B2974" t="s">
        <v>1</v>
      </c>
      <c r="C2974" t="str">
        <f t="shared" si="230"/>
        <v>You Get Me</v>
      </c>
      <c r="D2974" t="s">
        <v>15032</v>
      </c>
      <c r="E2974" t="s">
        <v>15033</v>
      </c>
      <c r="F2974" t="str">
        <f t="shared" si="232"/>
        <v>Bella Thorne</v>
      </c>
      <c r="G2974" t="s">
        <v>15034</v>
      </c>
      <c r="H2974" t="s">
        <v>2</v>
      </c>
      <c r="I2974" t="str">
        <f t="shared" si="233"/>
        <v>United States</v>
      </c>
      <c r="J2974" t="str">
        <f>TRIM(Table1[[#This Row],[Oldest Country]])</f>
        <v>United States</v>
      </c>
      <c r="K2974" s="17">
        <v>42975</v>
      </c>
      <c r="L2974" s="17" t="str">
        <f t="shared" si="231"/>
        <v>Mon</v>
      </c>
      <c r="M2974" s="17">
        <v>2017</v>
      </c>
      <c r="N2974" t="s">
        <v>8</v>
      </c>
      <c r="O2974" t="s">
        <v>572</v>
      </c>
      <c r="P2974" t="s">
        <v>164</v>
      </c>
      <c r="Q2974" t="s">
        <v>15035</v>
      </c>
      <c r="R2974" t="str">
        <f t="shared" si="234"/>
        <v>Dramas</v>
      </c>
    </row>
    <row r="2975" spans="1:18" x14ac:dyDescent="0.2">
      <c r="A2975" t="s">
        <v>15036</v>
      </c>
      <c r="B2975" t="s">
        <v>1</v>
      </c>
      <c r="C2975" t="str">
        <f t="shared" si="230"/>
        <v>Dangal</v>
      </c>
      <c r="D2975" t="s">
        <v>15037</v>
      </c>
      <c r="E2975" t="s">
        <v>15038</v>
      </c>
      <c r="F2975" t="str">
        <f t="shared" si="232"/>
        <v>Aamir Khan</v>
      </c>
      <c r="G2975" t="s">
        <v>15039</v>
      </c>
      <c r="H2975" t="s">
        <v>14</v>
      </c>
      <c r="I2975" t="str">
        <f t="shared" si="233"/>
        <v>India</v>
      </c>
      <c r="J2975" t="str">
        <f>TRIM(Table1[[#This Row],[Oldest Country]])</f>
        <v>India</v>
      </c>
      <c r="K2975" s="17">
        <v>42976</v>
      </c>
      <c r="L2975" s="17" t="str">
        <f t="shared" si="231"/>
        <v>Tue</v>
      </c>
      <c r="M2975" s="17">
        <v>2016</v>
      </c>
      <c r="N2975" t="s">
        <v>53</v>
      </c>
      <c r="O2975" t="s">
        <v>65</v>
      </c>
      <c r="P2975" t="s">
        <v>2256</v>
      </c>
      <c r="Q2975" t="s">
        <v>15040</v>
      </c>
      <c r="R2975" t="str">
        <f t="shared" si="234"/>
        <v>Dramas</v>
      </c>
    </row>
    <row r="2976" spans="1:18" x14ac:dyDescent="0.2">
      <c r="A2976" t="s">
        <v>15041</v>
      </c>
      <c r="B2976" t="s">
        <v>1</v>
      </c>
      <c r="C2976" t="str">
        <f t="shared" si="230"/>
        <v>Puss in Book</v>
      </c>
      <c r="D2976" t="s">
        <v>15042</v>
      </c>
      <c r="E2976" t="s">
        <v>15043</v>
      </c>
      <c r="F2976" t="str">
        <f t="shared" si="232"/>
        <v>Eric Bauza</v>
      </c>
      <c r="G2976" t="s">
        <v>15044</v>
      </c>
      <c r="H2976" t="s">
        <v>2</v>
      </c>
      <c r="I2976" t="str">
        <f t="shared" si="233"/>
        <v>United States</v>
      </c>
      <c r="J2976" t="str">
        <f>TRIM(Table1[[#This Row],[Oldest Country]])</f>
        <v>United States</v>
      </c>
      <c r="K2976" s="17">
        <v>42977</v>
      </c>
      <c r="L2976" s="17" t="str">
        <f t="shared" si="231"/>
        <v>Wed</v>
      </c>
      <c r="M2976" s="17">
        <v>2017</v>
      </c>
      <c r="N2976" t="s">
        <v>106</v>
      </c>
      <c r="O2976" t="s">
        <v>3297</v>
      </c>
      <c r="P2976" t="s">
        <v>54</v>
      </c>
      <c r="Q2976" t="s">
        <v>15045</v>
      </c>
      <c r="R2976" t="str">
        <f t="shared" si="234"/>
        <v>Children &amp; Family Movies</v>
      </c>
    </row>
    <row r="2977" spans="1:18" x14ac:dyDescent="0.2">
      <c r="A2977" t="s">
        <v>15046</v>
      </c>
      <c r="B2977" t="s">
        <v>1</v>
      </c>
      <c r="C2977" t="str">
        <f t="shared" si="230"/>
        <v>Rory Scovel Tries Stand-Up for the First Time</v>
      </c>
      <c r="D2977" t="s">
        <v>15047</v>
      </c>
      <c r="E2977" t="s">
        <v>14146</v>
      </c>
      <c r="F2977" t="str">
        <f t="shared" si="232"/>
        <v>Rory Scovel</v>
      </c>
      <c r="G2977" t="s">
        <v>15048</v>
      </c>
      <c r="H2977" t="s">
        <v>2</v>
      </c>
      <c r="I2977" t="str">
        <f t="shared" si="233"/>
        <v>United States</v>
      </c>
      <c r="J2977" t="str">
        <f>TRIM(Table1[[#This Row],[Oldest Country]])</f>
        <v>United States</v>
      </c>
      <c r="K2977" s="17">
        <v>42978</v>
      </c>
      <c r="L2977" s="17" t="str">
        <f t="shared" si="231"/>
        <v>Thu</v>
      </c>
      <c r="M2977" s="17">
        <v>2017</v>
      </c>
      <c r="N2977" t="s">
        <v>8</v>
      </c>
      <c r="O2977" t="s">
        <v>1222</v>
      </c>
      <c r="P2977" t="s">
        <v>851</v>
      </c>
      <c r="Q2977" t="s">
        <v>15049</v>
      </c>
      <c r="R2977" t="str">
        <f t="shared" si="234"/>
        <v>Stand-Up Comedy</v>
      </c>
    </row>
    <row r="2978" spans="1:18" x14ac:dyDescent="0.2">
      <c r="A2978" t="s">
        <v>15051</v>
      </c>
      <c r="B2978" t="s">
        <v>6</v>
      </c>
      <c r="C2978" t="str">
        <f t="shared" si="230"/>
        <v>World of Winx</v>
      </c>
      <c r="D2978" t="s">
        <v>15052</v>
      </c>
      <c r="E2978" t="s">
        <v>15053</v>
      </c>
      <c r="F2978" t="str">
        <f t="shared" si="232"/>
        <v>Haven Paschall</v>
      </c>
      <c r="G2978" t="s">
        <v>15054</v>
      </c>
      <c r="H2978" t="s">
        <v>547</v>
      </c>
      <c r="I2978" t="str">
        <f t="shared" si="233"/>
        <v>Italy</v>
      </c>
      <c r="J2978" t="str">
        <f>TRIM(Table1[[#This Row],[Oldest Country]])</f>
        <v>Italy</v>
      </c>
      <c r="K2978" s="17">
        <v>42979</v>
      </c>
      <c r="L2978" s="17" t="str">
        <f t="shared" si="231"/>
        <v>Fri</v>
      </c>
      <c r="M2978" s="17">
        <v>2017</v>
      </c>
      <c r="N2978" t="s">
        <v>106</v>
      </c>
      <c r="O2978" t="s">
        <v>9</v>
      </c>
      <c r="P2978" t="s">
        <v>107</v>
      </c>
      <c r="Q2978" t="s">
        <v>15055</v>
      </c>
      <c r="R2978" t="str">
        <f t="shared" si="234"/>
        <v>Kids' TV</v>
      </c>
    </row>
    <row r="2979" spans="1:18" x14ac:dyDescent="0.2">
      <c r="A2979" t="s">
        <v>15056</v>
      </c>
      <c r="B2979" t="s">
        <v>1</v>
      </c>
      <c r="C2979" t="str">
        <f t="shared" si="230"/>
        <v>Kanavu Variyam</v>
      </c>
      <c r="D2979" t="s">
        <v>15057</v>
      </c>
      <c r="E2979" t="s">
        <v>15058</v>
      </c>
      <c r="F2979" t="str">
        <f t="shared" si="232"/>
        <v>Jiya Anil Manne</v>
      </c>
      <c r="G2979" t="s">
        <v>15059</v>
      </c>
      <c r="H2979" t="s">
        <v>14</v>
      </c>
      <c r="I2979" t="str">
        <f t="shared" si="233"/>
        <v>India</v>
      </c>
      <c r="J2979" t="str">
        <f>TRIM(Table1[[#This Row],[Oldest Country]])</f>
        <v>India</v>
      </c>
      <c r="K2979" s="17">
        <v>42980</v>
      </c>
      <c r="L2979" s="17" t="str">
        <f t="shared" si="231"/>
        <v>Sat</v>
      </c>
      <c r="M2979" s="17">
        <v>2017</v>
      </c>
      <c r="N2979" t="s">
        <v>53</v>
      </c>
      <c r="O2979" t="s">
        <v>41</v>
      </c>
      <c r="P2979" t="s">
        <v>250</v>
      </c>
      <c r="Q2979" t="s">
        <v>15060</v>
      </c>
      <c r="R2979" t="str">
        <f t="shared" si="234"/>
        <v>Comedies</v>
      </c>
    </row>
    <row r="2980" spans="1:18" x14ac:dyDescent="0.2">
      <c r="A2980" t="s">
        <v>15061</v>
      </c>
      <c r="B2980" t="s">
        <v>1</v>
      </c>
      <c r="C2980" t="str">
        <f t="shared" si="230"/>
        <v>Marco Luque</v>
      </c>
      <c r="D2980" t="s">
        <v>15062</v>
      </c>
      <c r="E2980" t="s">
        <v>15063</v>
      </c>
      <c r="F2980" t="str">
        <f t="shared" si="232"/>
        <v>Marco Luque</v>
      </c>
      <c r="G2980" t="s">
        <v>15064</v>
      </c>
      <c r="H2980" t="s">
        <v>929</v>
      </c>
      <c r="I2980" t="str">
        <f t="shared" si="233"/>
        <v>Brazil</v>
      </c>
      <c r="J2980" t="str">
        <f>TRIM(Table1[[#This Row],[Oldest Country]])</f>
        <v>Brazil</v>
      </c>
      <c r="K2980" s="17">
        <v>42981</v>
      </c>
      <c r="L2980" s="17" t="str">
        <f t="shared" si="231"/>
        <v>Sun</v>
      </c>
      <c r="M2980" s="17">
        <v>2017</v>
      </c>
      <c r="N2980" t="s">
        <v>8</v>
      </c>
      <c r="O2980" t="s">
        <v>2258</v>
      </c>
      <c r="P2980" t="s">
        <v>851</v>
      </c>
      <c r="Q2980" t="s">
        <v>15065</v>
      </c>
      <c r="R2980" t="str">
        <f t="shared" si="234"/>
        <v>Stand-Up Comedy</v>
      </c>
    </row>
    <row r="2981" spans="1:18" x14ac:dyDescent="0.2">
      <c r="A2981" t="s">
        <v>15066</v>
      </c>
      <c r="B2981" t="s">
        <v>1</v>
      </c>
      <c r="C2981" t="str">
        <f t="shared" si="230"/>
        <v>The Russian Revolution</v>
      </c>
      <c r="D2981" t="s">
        <v>15067</v>
      </c>
      <c r="E2981" t="s">
        <v>15068</v>
      </c>
      <c r="F2981" t="str">
        <f t="shared" si="232"/>
        <v>Jonathan Kydd</v>
      </c>
      <c r="G2981" t="s">
        <v>15069</v>
      </c>
      <c r="H2981" t="s">
        <v>32</v>
      </c>
      <c r="I2981" t="str">
        <f t="shared" si="233"/>
        <v>United Kingdom</v>
      </c>
      <c r="J2981" t="str">
        <f>TRIM(Table1[[#This Row],[Oldest Country]])</f>
        <v>United Kingdom</v>
      </c>
      <c r="K2981" s="17">
        <v>42982</v>
      </c>
      <c r="L2981" s="17" t="str">
        <f t="shared" si="231"/>
        <v>Mon</v>
      </c>
      <c r="M2981" s="17">
        <v>2017</v>
      </c>
      <c r="N2981" t="s">
        <v>53</v>
      </c>
      <c r="O2981" t="s">
        <v>2284</v>
      </c>
      <c r="P2981" t="s">
        <v>5</v>
      </c>
      <c r="Q2981" t="s">
        <v>15070</v>
      </c>
      <c r="R2981" t="str">
        <f t="shared" si="234"/>
        <v>Documentaries</v>
      </c>
    </row>
    <row r="2982" spans="1:18" x14ac:dyDescent="0.2">
      <c r="A2982" t="s">
        <v>15071</v>
      </c>
      <c r="B2982" t="s">
        <v>1</v>
      </c>
      <c r="C2982" t="str">
        <f t="shared" si="230"/>
        <v>Oh, Hello On Broadway</v>
      </c>
      <c r="D2982" t="s">
        <v>15072</v>
      </c>
      <c r="E2982" t="s">
        <v>15073</v>
      </c>
      <c r="F2982" t="str">
        <f t="shared" si="232"/>
        <v>Nick Kroll</v>
      </c>
      <c r="G2982" t="s">
        <v>15074</v>
      </c>
      <c r="H2982" t="s">
        <v>2</v>
      </c>
      <c r="I2982" t="str">
        <f t="shared" si="233"/>
        <v>United States</v>
      </c>
      <c r="J2982" t="str">
        <f>TRIM(Table1[[#This Row],[Oldest Country]])</f>
        <v>United States</v>
      </c>
      <c r="K2982" s="17">
        <v>42983</v>
      </c>
      <c r="L2982" s="17" t="str">
        <f t="shared" si="231"/>
        <v>Tue</v>
      </c>
      <c r="M2982" s="17">
        <v>2017</v>
      </c>
      <c r="N2982" t="s">
        <v>8</v>
      </c>
      <c r="O2982" t="s">
        <v>196</v>
      </c>
      <c r="P2982" t="s">
        <v>851</v>
      </c>
      <c r="Q2982" t="s">
        <v>15075</v>
      </c>
      <c r="R2982" t="str">
        <f t="shared" si="234"/>
        <v>Stand-Up Comedy</v>
      </c>
    </row>
    <row r="2983" spans="1:18" x14ac:dyDescent="0.2">
      <c r="A2983" t="s">
        <v>15076</v>
      </c>
      <c r="B2983" t="s">
        <v>6</v>
      </c>
      <c r="C2983" t="str">
        <f t="shared" si="230"/>
        <v>Man to Man</v>
      </c>
      <c r="D2983" t="s">
        <v>15077</v>
      </c>
      <c r="E2983" t="s">
        <v>15078</v>
      </c>
      <c r="F2983" t="str">
        <f t="shared" si="232"/>
        <v>Hae-Jin Park</v>
      </c>
      <c r="G2983" t="s">
        <v>15079</v>
      </c>
      <c r="H2983" t="s">
        <v>298</v>
      </c>
      <c r="I2983" t="str">
        <f t="shared" si="233"/>
        <v>South Korea</v>
      </c>
      <c r="J2983" t="str">
        <f>TRIM(Table1[[#This Row],[Oldest Country]])</f>
        <v>South Korea</v>
      </c>
      <c r="K2983" s="17">
        <v>42984</v>
      </c>
      <c r="L2983" s="17" t="str">
        <f t="shared" si="231"/>
        <v>Wed</v>
      </c>
      <c r="M2983" s="17">
        <v>2017</v>
      </c>
      <c r="N2983" t="s">
        <v>33</v>
      </c>
      <c r="O2983" t="s">
        <v>12</v>
      </c>
      <c r="P2983" t="s">
        <v>2899</v>
      </c>
      <c r="Q2983" t="s">
        <v>15080</v>
      </c>
      <c r="R2983" t="str">
        <f t="shared" si="234"/>
        <v>Crime TV Shows</v>
      </c>
    </row>
    <row r="2984" spans="1:18" x14ac:dyDescent="0.2">
      <c r="A2984" t="s">
        <v>15081</v>
      </c>
      <c r="B2984" t="s">
        <v>1</v>
      </c>
      <c r="C2984" t="str">
        <f t="shared" si="230"/>
        <v>Shimmer Lake</v>
      </c>
      <c r="D2984" t="s">
        <v>15082</v>
      </c>
      <c r="E2984" t="s">
        <v>15083</v>
      </c>
      <c r="F2984" t="str">
        <f t="shared" si="232"/>
        <v>Benjamin Walker</v>
      </c>
      <c r="G2984" t="s">
        <v>15084</v>
      </c>
      <c r="H2984" t="s">
        <v>922</v>
      </c>
      <c r="I2984" t="str">
        <f t="shared" si="233"/>
        <v>Canada</v>
      </c>
      <c r="J2984" t="str">
        <f>TRIM(Table1[[#This Row],[Oldest Country]])</f>
        <v>Canada</v>
      </c>
      <c r="K2984" s="17">
        <v>42985</v>
      </c>
      <c r="L2984" s="17" t="str">
        <f t="shared" si="231"/>
        <v>Thu</v>
      </c>
      <c r="M2984" s="17">
        <v>2017</v>
      </c>
      <c r="N2984" t="s">
        <v>8</v>
      </c>
      <c r="O2984" t="s">
        <v>265</v>
      </c>
      <c r="P2984" t="s">
        <v>1140</v>
      </c>
      <c r="Q2984" t="s">
        <v>15085</v>
      </c>
      <c r="R2984" t="str">
        <f t="shared" si="234"/>
        <v>Dramas</v>
      </c>
    </row>
    <row r="2985" spans="1:18" x14ac:dyDescent="0.2">
      <c r="A2985" t="s">
        <v>15086</v>
      </c>
      <c r="B2985" t="s">
        <v>1</v>
      </c>
      <c r="C2985" t="str">
        <f t="shared" si="230"/>
        <v>The Wishing Tree</v>
      </c>
      <c r="D2985" t="s">
        <v>15087</v>
      </c>
      <c r="E2985" t="s">
        <v>15088</v>
      </c>
      <c r="F2985" t="str">
        <f t="shared" si="232"/>
        <v>Shabana Azmi</v>
      </c>
      <c r="G2985" t="s">
        <v>15089</v>
      </c>
      <c r="H2985" t="s">
        <v>14</v>
      </c>
      <c r="I2985" t="str">
        <f t="shared" si="233"/>
        <v>India</v>
      </c>
      <c r="J2985" t="str">
        <f>TRIM(Table1[[#This Row],[Oldest Country]])</f>
        <v>India</v>
      </c>
      <c r="K2985" s="17">
        <v>42986</v>
      </c>
      <c r="L2985" s="17" t="str">
        <f t="shared" si="231"/>
        <v>Fri</v>
      </c>
      <c r="M2985" s="17">
        <v>2017</v>
      </c>
      <c r="N2985" t="s">
        <v>33</v>
      </c>
      <c r="O2985" t="s">
        <v>297</v>
      </c>
      <c r="P2985" t="s">
        <v>7747</v>
      </c>
      <c r="Q2985" t="s">
        <v>15090</v>
      </c>
      <c r="R2985" t="str">
        <f t="shared" si="234"/>
        <v>Children &amp; Family Movies</v>
      </c>
    </row>
    <row r="2986" spans="1:18" x14ac:dyDescent="0.2">
      <c r="A2986" t="s">
        <v>15091</v>
      </c>
      <c r="B2986" t="s">
        <v>1</v>
      </c>
      <c r="C2986" t="str">
        <f t="shared" si="230"/>
        <v>Headshot</v>
      </c>
      <c r="D2986" t="s">
        <v>15092</v>
      </c>
      <c r="E2986" t="s">
        <v>15093</v>
      </c>
      <c r="F2986" t="str">
        <f t="shared" si="232"/>
        <v>Iko Uwais</v>
      </c>
      <c r="G2986" t="s">
        <v>15094</v>
      </c>
      <c r="H2986" t="s">
        <v>1308</v>
      </c>
      <c r="I2986" t="str">
        <f t="shared" si="233"/>
        <v>Indonesia</v>
      </c>
      <c r="J2986" t="str">
        <f>TRIM(Table1[[#This Row],[Oldest Country]])</f>
        <v>Indonesia</v>
      </c>
      <c r="K2986" s="17">
        <v>42987</v>
      </c>
      <c r="L2986" s="17" t="str">
        <f t="shared" si="231"/>
        <v>Sat</v>
      </c>
      <c r="M2986" s="17">
        <v>2016</v>
      </c>
      <c r="N2986" t="s">
        <v>8</v>
      </c>
      <c r="O2986" t="s">
        <v>315</v>
      </c>
      <c r="P2986" t="s">
        <v>483</v>
      </c>
      <c r="Q2986" t="s">
        <v>15095</v>
      </c>
      <c r="R2986" t="str">
        <f t="shared" si="234"/>
        <v>Action &amp; Adventure</v>
      </c>
    </row>
    <row r="2987" spans="1:18" x14ac:dyDescent="0.2">
      <c r="A2987" t="s">
        <v>15096</v>
      </c>
      <c r="B2987" t="s">
        <v>1</v>
      </c>
      <c r="C2987" t="str">
        <f t="shared" si="230"/>
        <v>1898</v>
      </c>
      <c r="D2987" t="s">
        <v>15097</v>
      </c>
      <c r="E2987" t="s">
        <v>6574</v>
      </c>
      <c r="F2987" t="str">
        <f t="shared" si="232"/>
        <v>Luis Tosar</v>
      </c>
      <c r="G2987" t="s">
        <v>15098</v>
      </c>
      <c r="H2987" t="s">
        <v>312</v>
      </c>
      <c r="I2987" t="str">
        <f t="shared" si="233"/>
        <v>Spain</v>
      </c>
      <c r="J2987" t="str">
        <f>TRIM(Table1[[#This Row],[Oldest Country]])</f>
        <v>Spain</v>
      </c>
      <c r="K2987" s="17">
        <v>42988</v>
      </c>
      <c r="L2987" s="17" t="str">
        <f t="shared" si="231"/>
        <v>Sun</v>
      </c>
      <c r="M2987" s="17">
        <v>2016</v>
      </c>
      <c r="N2987" t="s">
        <v>154</v>
      </c>
      <c r="O2987" t="s">
        <v>1100</v>
      </c>
      <c r="P2987" t="s">
        <v>50</v>
      </c>
      <c r="Q2987" t="s">
        <v>15099</v>
      </c>
      <c r="R2987" t="str">
        <f t="shared" si="234"/>
        <v>Dramas</v>
      </c>
    </row>
    <row r="2988" spans="1:18" x14ac:dyDescent="0.2">
      <c r="A2988" t="s">
        <v>15100</v>
      </c>
      <c r="B2988" t="s">
        <v>1</v>
      </c>
      <c r="C2988" t="str">
        <f t="shared" si="230"/>
        <v>Lucid Dream</v>
      </c>
      <c r="D2988" t="s">
        <v>15101</v>
      </c>
      <c r="E2988" t="s">
        <v>15102</v>
      </c>
      <c r="F2988" t="str">
        <f t="shared" si="232"/>
        <v>Ko Soo</v>
      </c>
      <c r="G2988" t="s">
        <v>15103</v>
      </c>
      <c r="H2988" t="s">
        <v>298</v>
      </c>
      <c r="I2988" t="str">
        <f t="shared" si="233"/>
        <v>South Korea</v>
      </c>
      <c r="J2988" t="str">
        <f>TRIM(Table1[[#This Row],[Oldest Country]])</f>
        <v>South Korea</v>
      </c>
      <c r="K2988" s="17">
        <v>42989</v>
      </c>
      <c r="L2988" s="17" t="str">
        <f t="shared" si="231"/>
        <v>Mon</v>
      </c>
      <c r="M2988" s="17">
        <v>2017</v>
      </c>
      <c r="N2988" t="s">
        <v>8</v>
      </c>
      <c r="O2988" t="s">
        <v>196</v>
      </c>
      <c r="P2988" t="s">
        <v>7374</v>
      </c>
      <c r="Q2988" t="s">
        <v>15104</v>
      </c>
      <c r="R2988" t="str">
        <f t="shared" si="234"/>
        <v>International Movies</v>
      </c>
    </row>
    <row r="2989" spans="1:18" x14ac:dyDescent="0.2">
      <c r="A2989" t="s">
        <v>15105</v>
      </c>
      <c r="B2989" t="s">
        <v>1</v>
      </c>
      <c r="C2989" t="str">
        <f t="shared" si="230"/>
        <v>Aashik Awara</v>
      </c>
      <c r="D2989" t="s">
        <v>15106</v>
      </c>
      <c r="E2989" t="s">
        <v>14321</v>
      </c>
      <c r="F2989" t="str">
        <f t="shared" si="232"/>
        <v>Saif Ali Khan</v>
      </c>
      <c r="G2989" t="s">
        <v>15107</v>
      </c>
      <c r="H2989" t="s">
        <v>14</v>
      </c>
      <c r="I2989" t="str">
        <f t="shared" si="233"/>
        <v>India</v>
      </c>
      <c r="J2989" t="str">
        <f>TRIM(Table1[[#This Row],[Oldest Country]])</f>
        <v>India</v>
      </c>
      <c r="K2989" s="17">
        <v>42990</v>
      </c>
      <c r="L2989" s="17" t="str">
        <f t="shared" si="231"/>
        <v>Tue</v>
      </c>
      <c r="M2989" s="17">
        <v>1993</v>
      </c>
      <c r="N2989" t="s">
        <v>33</v>
      </c>
      <c r="O2989" t="s">
        <v>405</v>
      </c>
      <c r="P2989" t="s">
        <v>727</v>
      </c>
      <c r="Q2989" t="s">
        <v>15108</v>
      </c>
      <c r="R2989" t="str">
        <f t="shared" si="234"/>
        <v>Dramas</v>
      </c>
    </row>
    <row r="2990" spans="1:18" x14ac:dyDescent="0.2">
      <c r="A2990" t="s">
        <v>15109</v>
      </c>
      <c r="B2990" t="s">
        <v>1</v>
      </c>
      <c r="C2990" t="str">
        <f t="shared" si="230"/>
        <v>Amelia</v>
      </c>
      <c r="D2990" t="s">
        <v>15110</v>
      </c>
      <c r="E2990" t="s">
        <v>15111</v>
      </c>
      <c r="F2990" t="str">
        <f t="shared" si="232"/>
        <v>Rachael Stirling</v>
      </c>
      <c r="G2990" t="s">
        <v>15112</v>
      </c>
      <c r="H2990" t="s">
        <v>32</v>
      </c>
      <c r="I2990" t="str">
        <f t="shared" si="233"/>
        <v>United Kingdom</v>
      </c>
      <c r="J2990" t="str">
        <f>TRIM(Table1[[#This Row],[Oldest Country]])</f>
        <v>United Kingdom</v>
      </c>
      <c r="K2990" s="17">
        <v>42991</v>
      </c>
      <c r="L2990" s="17" t="str">
        <f t="shared" si="231"/>
        <v>Wed</v>
      </c>
      <c r="M2990" s="17">
        <v>2017</v>
      </c>
      <c r="N2990" t="s">
        <v>53</v>
      </c>
      <c r="O2990" t="s">
        <v>5389</v>
      </c>
      <c r="P2990" t="s">
        <v>5</v>
      </c>
      <c r="Q2990" t="s">
        <v>15113</v>
      </c>
      <c r="R2990" t="str">
        <f t="shared" si="234"/>
        <v>Documentaries</v>
      </c>
    </row>
    <row r="2991" spans="1:18" x14ac:dyDescent="0.2">
      <c r="A2991" t="s">
        <v>15114</v>
      </c>
      <c r="B2991" t="s">
        <v>1</v>
      </c>
      <c r="C2991" t="str">
        <f t="shared" si="230"/>
        <v>Catfight</v>
      </c>
      <c r="D2991" t="s">
        <v>15115</v>
      </c>
      <c r="E2991" t="s">
        <v>15116</v>
      </c>
      <c r="F2991" t="str">
        <f t="shared" si="232"/>
        <v>Sandra Oh</v>
      </c>
      <c r="G2991" t="s">
        <v>15117</v>
      </c>
      <c r="H2991" t="s">
        <v>2</v>
      </c>
      <c r="I2991" t="str">
        <f t="shared" si="233"/>
        <v>United States</v>
      </c>
      <c r="J2991" t="str">
        <f>TRIM(Table1[[#This Row],[Oldest Country]])</f>
        <v>United States</v>
      </c>
      <c r="K2991" s="17">
        <v>42992</v>
      </c>
      <c r="L2991" s="17" t="str">
        <f t="shared" si="231"/>
        <v>Thu</v>
      </c>
      <c r="M2991" s="17">
        <v>2016</v>
      </c>
      <c r="N2991" t="s">
        <v>8</v>
      </c>
      <c r="O2991" t="s">
        <v>118</v>
      </c>
      <c r="P2991" t="s">
        <v>816</v>
      </c>
      <c r="Q2991" t="s">
        <v>15118</v>
      </c>
      <c r="R2991" t="str">
        <f t="shared" si="234"/>
        <v>Comedies</v>
      </c>
    </row>
    <row r="2992" spans="1:18" x14ac:dyDescent="0.2">
      <c r="A2992" t="s">
        <v>15119</v>
      </c>
      <c r="B2992" t="s">
        <v>1</v>
      </c>
      <c r="C2992" t="str">
        <f t="shared" si="230"/>
        <v>How to Stage a Coup</v>
      </c>
      <c r="D2992" t="s">
        <v>15120</v>
      </c>
      <c r="E2992" t="s">
        <v>15068</v>
      </c>
      <c r="F2992" t="str">
        <f t="shared" si="232"/>
        <v>Cal Seville</v>
      </c>
      <c r="G2992" t="s">
        <v>15068</v>
      </c>
      <c r="H2992" t="s">
        <v>32</v>
      </c>
      <c r="I2992" t="str">
        <f t="shared" si="233"/>
        <v>United Kingdom</v>
      </c>
      <c r="J2992" t="str">
        <f>TRIM(Table1[[#This Row],[Oldest Country]])</f>
        <v>United Kingdom</v>
      </c>
      <c r="K2992" s="17">
        <v>42993</v>
      </c>
      <c r="L2992" s="17" t="str">
        <f t="shared" si="231"/>
        <v>Fri</v>
      </c>
      <c r="M2992" s="17">
        <v>2017</v>
      </c>
      <c r="N2992" t="s">
        <v>33</v>
      </c>
      <c r="O2992" t="s">
        <v>2284</v>
      </c>
      <c r="P2992" t="s">
        <v>5</v>
      </c>
      <c r="Q2992" t="s">
        <v>15121</v>
      </c>
      <c r="R2992" t="str">
        <f t="shared" si="234"/>
        <v>Documentaries</v>
      </c>
    </row>
    <row r="2993" spans="1:18" x14ac:dyDescent="0.2">
      <c r="A2993" t="s">
        <v>15122</v>
      </c>
      <c r="B2993" t="s">
        <v>1</v>
      </c>
      <c r="C2993" t="str">
        <f t="shared" si="230"/>
        <v>Jackie</v>
      </c>
      <c r="D2993" t="s">
        <v>15123</v>
      </c>
      <c r="E2993" t="s">
        <v>15111</v>
      </c>
      <c r="F2993" t="str">
        <f t="shared" si="232"/>
        <v>Rachael Stirling</v>
      </c>
      <c r="G2993" t="s">
        <v>15112</v>
      </c>
      <c r="H2993" t="s">
        <v>32</v>
      </c>
      <c r="I2993" t="str">
        <f t="shared" si="233"/>
        <v>United Kingdom</v>
      </c>
      <c r="J2993" t="str">
        <f>TRIM(Table1[[#This Row],[Oldest Country]])</f>
        <v>United Kingdom</v>
      </c>
      <c r="K2993" s="17">
        <v>42994</v>
      </c>
      <c r="L2993" s="17" t="str">
        <f t="shared" si="231"/>
        <v>Sat</v>
      </c>
      <c r="M2993" s="17">
        <v>2017</v>
      </c>
      <c r="N2993" t="s">
        <v>53</v>
      </c>
      <c r="O2993" t="s">
        <v>5389</v>
      </c>
      <c r="P2993" t="s">
        <v>5</v>
      </c>
      <c r="Q2993" t="s">
        <v>15124</v>
      </c>
      <c r="R2993" t="str">
        <f t="shared" si="234"/>
        <v>Documentaries</v>
      </c>
    </row>
    <row r="2994" spans="1:18" x14ac:dyDescent="0.2">
      <c r="A2994" t="s">
        <v>15125</v>
      </c>
      <c r="B2994" t="s">
        <v>1</v>
      </c>
      <c r="C2994" t="str">
        <f t="shared" si="230"/>
        <v>Lens</v>
      </c>
      <c r="D2994" t="s">
        <v>15126</v>
      </c>
      <c r="E2994" t="s">
        <v>15127</v>
      </c>
      <c r="F2994" t="str">
        <f t="shared" si="232"/>
        <v>Jayaprakash Radhakrishnan</v>
      </c>
      <c r="G2994" t="s">
        <v>15128</v>
      </c>
      <c r="H2994" t="s">
        <v>14</v>
      </c>
      <c r="I2994" t="str">
        <f t="shared" si="233"/>
        <v>India</v>
      </c>
      <c r="J2994" t="str">
        <f>TRIM(Table1[[#This Row],[Oldest Country]])</f>
        <v>India</v>
      </c>
      <c r="K2994" s="17">
        <v>42995</v>
      </c>
      <c r="L2994" s="17" t="str">
        <f t="shared" si="231"/>
        <v>Sun</v>
      </c>
      <c r="M2994" s="17">
        <v>2015</v>
      </c>
      <c r="N2994" t="s">
        <v>8</v>
      </c>
      <c r="O2994" t="s">
        <v>482</v>
      </c>
      <c r="P2994" t="s">
        <v>26</v>
      </c>
      <c r="Q2994" t="s">
        <v>15129</v>
      </c>
      <c r="R2994" t="str">
        <f t="shared" si="234"/>
        <v>Dramas</v>
      </c>
    </row>
    <row r="2995" spans="1:18" x14ac:dyDescent="0.2">
      <c r="A2995" t="s">
        <v>15130</v>
      </c>
      <c r="B2995" t="s">
        <v>1</v>
      </c>
      <c r="C2995" t="str">
        <f t="shared" si="230"/>
        <v>Little Boxes</v>
      </c>
      <c r="D2995" t="s">
        <v>15131</v>
      </c>
      <c r="E2995" t="s">
        <v>15132</v>
      </c>
      <c r="F2995" t="str">
        <f t="shared" si="232"/>
        <v>Melanie Lynskey</v>
      </c>
      <c r="G2995" t="s">
        <v>15133</v>
      </c>
      <c r="H2995" t="s">
        <v>2</v>
      </c>
      <c r="I2995" t="str">
        <f t="shared" si="233"/>
        <v>United States</v>
      </c>
      <c r="J2995" t="str">
        <f>TRIM(Table1[[#This Row],[Oldest Country]])</f>
        <v>United States</v>
      </c>
      <c r="K2995" s="17">
        <v>42996</v>
      </c>
      <c r="L2995" s="17" t="str">
        <f t="shared" si="231"/>
        <v>Mon</v>
      </c>
      <c r="M2995" s="17">
        <v>2016</v>
      </c>
      <c r="N2995" t="s">
        <v>8</v>
      </c>
      <c r="O2995" t="s">
        <v>572</v>
      </c>
      <c r="P2995" t="s">
        <v>337</v>
      </c>
      <c r="Q2995" t="s">
        <v>15134</v>
      </c>
      <c r="R2995" t="str">
        <f t="shared" si="234"/>
        <v>Comedies</v>
      </c>
    </row>
    <row r="2996" spans="1:18" x14ac:dyDescent="0.2">
      <c r="A2996" t="s">
        <v>15135</v>
      </c>
      <c r="B2996" t="s">
        <v>1</v>
      </c>
      <c r="C2996" t="str">
        <f t="shared" si="230"/>
        <v>Love.com</v>
      </c>
      <c r="D2996" t="s">
        <v>15136</v>
      </c>
      <c r="E2996" t="s">
        <v>15137</v>
      </c>
      <c r="F2996" t="str">
        <f t="shared" si="232"/>
        <v>Isis Valverde</v>
      </c>
      <c r="G2996" t="s">
        <v>15138</v>
      </c>
      <c r="H2996" t="s">
        <v>929</v>
      </c>
      <c r="I2996" t="str">
        <f t="shared" si="233"/>
        <v>Brazil</v>
      </c>
      <c r="J2996" t="str">
        <f>TRIM(Table1[[#This Row],[Oldest Country]])</f>
        <v>Brazil</v>
      </c>
      <c r="K2996" s="17">
        <v>42997</v>
      </c>
      <c r="L2996" s="17" t="str">
        <f t="shared" si="231"/>
        <v>Tue</v>
      </c>
      <c r="M2996" s="17">
        <v>2017</v>
      </c>
      <c r="N2996" t="s">
        <v>8</v>
      </c>
      <c r="O2996" t="s">
        <v>276</v>
      </c>
      <c r="P2996" t="s">
        <v>75</v>
      </c>
      <c r="Q2996" t="s">
        <v>15139</v>
      </c>
      <c r="R2996" t="str">
        <f t="shared" si="234"/>
        <v>Comedies</v>
      </c>
    </row>
    <row r="2997" spans="1:18" x14ac:dyDescent="0.2">
      <c r="A2997" t="s">
        <v>15140</v>
      </c>
      <c r="B2997" t="s">
        <v>1</v>
      </c>
      <c r="C2997" t="str">
        <f t="shared" si="230"/>
        <v>Maya Memsaab</v>
      </c>
      <c r="D2997" t="s">
        <v>15141</v>
      </c>
      <c r="E2997" t="s">
        <v>15142</v>
      </c>
      <c r="F2997" t="str">
        <f t="shared" si="232"/>
        <v>Deepa Sahi</v>
      </c>
      <c r="G2997" t="s">
        <v>15143</v>
      </c>
      <c r="H2997" t="s">
        <v>15144</v>
      </c>
      <c r="I2997" t="str">
        <f t="shared" si="233"/>
        <v>France</v>
      </c>
      <c r="J2997" t="str">
        <f>TRIM(Table1[[#This Row],[Oldest Country]])</f>
        <v>France</v>
      </c>
      <c r="K2997" s="17">
        <v>42998</v>
      </c>
      <c r="L2997" s="17" t="str">
        <f t="shared" si="231"/>
        <v>Wed</v>
      </c>
      <c r="M2997" s="17">
        <v>1993</v>
      </c>
      <c r="N2997" t="s">
        <v>33</v>
      </c>
      <c r="O2997" t="s">
        <v>163</v>
      </c>
      <c r="P2997" t="s">
        <v>727</v>
      </c>
      <c r="Q2997" t="s">
        <v>15145</v>
      </c>
      <c r="R2997" t="str">
        <f t="shared" si="234"/>
        <v>Dramas</v>
      </c>
    </row>
    <row r="2998" spans="1:18" x14ac:dyDescent="0.2">
      <c r="A2998" t="s">
        <v>15146</v>
      </c>
      <c r="B2998" t="s">
        <v>1</v>
      </c>
      <c r="C2998" t="str">
        <f t="shared" si="230"/>
        <v>Oh Darling Yeh Hai India</v>
      </c>
      <c r="D2998" t="s">
        <v>15147</v>
      </c>
      <c r="E2998" t="s">
        <v>15142</v>
      </c>
      <c r="F2998" t="str">
        <f t="shared" si="232"/>
        <v>Shah Rukh Khan</v>
      </c>
      <c r="G2998" t="s">
        <v>15148</v>
      </c>
      <c r="H2998" t="s">
        <v>14</v>
      </c>
      <c r="I2998" t="str">
        <f t="shared" si="233"/>
        <v>India</v>
      </c>
      <c r="J2998" t="str">
        <f>TRIM(Table1[[#This Row],[Oldest Country]])</f>
        <v>India</v>
      </c>
      <c r="K2998" s="17">
        <v>42999</v>
      </c>
      <c r="L2998" s="17" t="str">
        <f t="shared" si="231"/>
        <v>Thu</v>
      </c>
      <c r="M2998" s="17">
        <v>1995</v>
      </c>
      <c r="N2998" t="s">
        <v>33</v>
      </c>
      <c r="O2998" t="s">
        <v>405</v>
      </c>
      <c r="P2998" t="s">
        <v>658</v>
      </c>
      <c r="Q2998" t="s">
        <v>15149</v>
      </c>
      <c r="R2998" t="str">
        <f t="shared" si="234"/>
        <v>Action &amp; Adventure</v>
      </c>
    </row>
    <row r="2999" spans="1:18" x14ac:dyDescent="0.2">
      <c r="A2999" t="s">
        <v>15150</v>
      </c>
      <c r="B2999" t="s">
        <v>1</v>
      </c>
      <c r="C2999" t="str">
        <f t="shared" si="230"/>
        <v>Prince</v>
      </c>
      <c r="D2999" t="s">
        <v>15151</v>
      </c>
      <c r="E2999" t="s">
        <v>14983</v>
      </c>
      <c r="F2999" t="str">
        <f t="shared" si="232"/>
        <v>Shammi Kapoor</v>
      </c>
      <c r="G2999" t="s">
        <v>15152</v>
      </c>
      <c r="H2999" t="s">
        <v>14</v>
      </c>
      <c r="I2999" t="str">
        <f t="shared" si="233"/>
        <v>India</v>
      </c>
      <c r="J2999" t="str">
        <f>TRIM(Table1[[#This Row],[Oldest Country]])</f>
        <v>India</v>
      </c>
      <c r="K2999" s="17">
        <v>43000</v>
      </c>
      <c r="L2999" s="17" t="str">
        <f t="shared" si="231"/>
        <v>Fri</v>
      </c>
      <c r="M2999" s="17">
        <v>1969</v>
      </c>
      <c r="N2999" t="s">
        <v>53</v>
      </c>
      <c r="O2999" t="s">
        <v>7300</v>
      </c>
      <c r="P2999" t="s">
        <v>278</v>
      </c>
      <c r="Q2999" t="s">
        <v>15153</v>
      </c>
      <c r="R2999" t="str">
        <f t="shared" si="234"/>
        <v>Dramas</v>
      </c>
    </row>
    <row r="3000" spans="1:18" x14ac:dyDescent="0.2">
      <c r="A3000" t="s">
        <v>15154</v>
      </c>
      <c r="B3000" t="s">
        <v>1</v>
      </c>
      <c r="C3000" t="str">
        <f t="shared" si="230"/>
        <v>Qila</v>
      </c>
      <c r="D3000" t="s">
        <v>15155</v>
      </c>
      <c r="E3000" t="s">
        <v>14321</v>
      </c>
      <c r="F3000" t="str">
        <f t="shared" si="232"/>
        <v>Dilip Kumar</v>
      </c>
      <c r="G3000" t="s">
        <v>15156</v>
      </c>
      <c r="H3000" t="s">
        <v>14</v>
      </c>
      <c r="I3000" t="str">
        <f t="shared" si="233"/>
        <v>India</v>
      </c>
      <c r="J3000" t="str">
        <f>TRIM(Table1[[#This Row],[Oldest Country]])</f>
        <v>India</v>
      </c>
      <c r="K3000" s="17">
        <v>43001</v>
      </c>
      <c r="L3000" s="17" t="str">
        <f t="shared" si="231"/>
        <v>Sat</v>
      </c>
      <c r="M3000" s="17">
        <v>1998</v>
      </c>
      <c r="N3000" t="s">
        <v>33</v>
      </c>
      <c r="O3000" t="s">
        <v>65</v>
      </c>
      <c r="P3000" t="s">
        <v>50</v>
      </c>
      <c r="Q3000" t="s">
        <v>15157</v>
      </c>
      <c r="R3000" t="str">
        <f t="shared" si="234"/>
        <v>Dramas</v>
      </c>
    </row>
    <row r="3001" spans="1:18" x14ac:dyDescent="0.2">
      <c r="A3001" t="s">
        <v>15158</v>
      </c>
      <c r="B3001" t="s">
        <v>1</v>
      </c>
      <c r="C3001" t="str">
        <f t="shared" si="230"/>
        <v>Smoke &amp; Mirrors</v>
      </c>
      <c r="D3001" t="s">
        <v>15159</v>
      </c>
      <c r="E3001" t="s">
        <v>15160</v>
      </c>
      <c r="F3001" t="str">
        <f t="shared" si="232"/>
        <v>Eduard Fern√°ndez</v>
      </c>
      <c r="G3001" t="s">
        <v>15161</v>
      </c>
      <c r="H3001" t="s">
        <v>312</v>
      </c>
      <c r="I3001" t="str">
        <f t="shared" si="233"/>
        <v>Spain</v>
      </c>
      <c r="J3001" t="str">
        <f>TRIM(Table1[[#This Row],[Oldest Country]])</f>
        <v>Spain</v>
      </c>
      <c r="K3001" s="17">
        <v>43002</v>
      </c>
      <c r="L3001" s="17" t="str">
        <f t="shared" si="231"/>
        <v>Sun</v>
      </c>
      <c r="M3001" s="17">
        <v>2016</v>
      </c>
      <c r="N3001" t="s">
        <v>33</v>
      </c>
      <c r="O3001" t="s">
        <v>1210</v>
      </c>
      <c r="P3001" t="s">
        <v>109</v>
      </c>
      <c r="Q3001" t="s">
        <v>15162</v>
      </c>
      <c r="R3001" t="str">
        <f t="shared" si="234"/>
        <v>Dramas</v>
      </c>
    </row>
    <row r="3002" spans="1:18" x14ac:dyDescent="0.2">
      <c r="A3002" t="s">
        <v>15163</v>
      </c>
      <c r="B3002" t="s">
        <v>1</v>
      </c>
      <c r="C3002" t="str">
        <f t="shared" si="230"/>
        <v>The Mitfords</v>
      </c>
      <c r="D3002" t="s">
        <v>15164</v>
      </c>
      <c r="E3002" t="s">
        <v>15111</v>
      </c>
      <c r="F3002" t="str">
        <f t="shared" si="232"/>
        <v>Rachael Stirling</v>
      </c>
      <c r="G3002" t="s">
        <v>15112</v>
      </c>
      <c r="H3002" t="s">
        <v>32</v>
      </c>
      <c r="I3002" t="str">
        <f t="shared" si="233"/>
        <v>United Kingdom</v>
      </c>
      <c r="J3002" t="str">
        <f>TRIM(Table1[[#This Row],[Oldest Country]])</f>
        <v>United Kingdom</v>
      </c>
      <c r="K3002" s="17">
        <v>43003</v>
      </c>
      <c r="L3002" s="17" t="str">
        <f t="shared" si="231"/>
        <v>Mon</v>
      </c>
      <c r="M3002" s="17">
        <v>2017</v>
      </c>
      <c r="N3002" t="s">
        <v>53</v>
      </c>
      <c r="O3002" t="s">
        <v>5389</v>
      </c>
      <c r="P3002" t="s">
        <v>5</v>
      </c>
      <c r="Q3002" t="s">
        <v>15165</v>
      </c>
      <c r="R3002" t="str">
        <f t="shared" si="234"/>
        <v>Documentaries</v>
      </c>
    </row>
    <row r="3003" spans="1:18" x14ac:dyDescent="0.2">
      <c r="A3003" t="s">
        <v>15166</v>
      </c>
      <c r="B3003" t="s">
        <v>1</v>
      </c>
      <c r="C3003" t="str">
        <f t="shared" si="230"/>
        <v>Sarah Silverman A Speck of Dust</v>
      </c>
      <c r="D3003" t="s">
        <v>15167</v>
      </c>
      <c r="E3003" t="s">
        <v>3486</v>
      </c>
      <c r="F3003" t="str">
        <f t="shared" si="232"/>
        <v>Sarah Silverman</v>
      </c>
      <c r="G3003" t="s">
        <v>15168</v>
      </c>
      <c r="H3003" t="s">
        <v>2</v>
      </c>
      <c r="I3003" t="str">
        <f t="shared" si="233"/>
        <v>United States</v>
      </c>
      <c r="J3003" t="str">
        <f>TRIM(Table1[[#This Row],[Oldest Country]])</f>
        <v>United States</v>
      </c>
      <c r="K3003" s="17">
        <v>42885</v>
      </c>
      <c r="L3003" s="17" t="str">
        <f t="shared" si="231"/>
        <v>Tue</v>
      </c>
      <c r="M3003" s="17">
        <v>2017</v>
      </c>
      <c r="N3003" t="s">
        <v>8</v>
      </c>
      <c r="O3003" t="s">
        <v>2511</v>
      </c>
      <c r="P3003" t="s">
        <v>851</v>
      </c>
      <c r="Q3003" t="s">
        <v>15169</v>
      </c>
      <c r="R3003" t="str">
        <f t="shared" si="234"/>
        <v>Stand-Up Comedy</v>
      </c>
    </row>
    <row r="3004" spans="1:18" x14ac:dyDescent="0.2">
      <c r="A3004" t="s">
        <v>15170</v>
      </c>
      <c r="B3004" t="s">
        <v>1</v>
      </c>
      <c r="C3004" t="str">
        <f t="shared" si="230"/>
        <v>Rangoon</v>
      </c>
      <c r="D3004" t="s">
        <v>15171</v>
      </c>
      <c r="E3004" t="s">
        <v>12681</v>
      </c>
      <c r="F3004" t="str">
        <f t="shared" si="232"/>
        <v>Saif Ali Khan</v>
      </c>
      <c r="G3004" t="s">
        <v>15172</v>
      </c>
      <c r="H3004" t="s">
        <v>14</v>
      </c>
      <c r="I3004" t="str">
        <f t="shared" si="233"/>
        <v>India</v>
      </c>
      <c r="J3004" t="str">
        <f>TRIM(Table1[[#This Row],[Oldest Country]])</f>
        <v>India</v>
      </c>
      <c r="K3004" s="17">
        <v>42884</v>
      </c>
      <c r="L3004" s="17" t="str">
        <f t="shared" si="231"/>
        <v>Mon</v>
      </c>
      <c r="M3004" s="17">
        <v>2017</v>
      </c>
      <c r="N3004" t="s">
        <v>33</v>
      </c>
      <c r="O3004" t="s">
        <v>11867</v>
      </c>
      <c r="P3004" t="s">
        <v>111</v>
      </c>
      <c r="Q3004" t="s">
        <v>15173</v>
      </c>
      <c r="R3004" t="str">
        <f t="shared" si="234"/>
        <v>Action &amp; Adventure</v>
      </c>
    </row>
    <row r="3005" spans="1:18" x14ac:dyDescent="0.2">
      <c r="A3005" t="s">
        <v>15174</v>
      </c>
      <c r="B3005" t="s">
        <v>1</v>
      </c>
      <c r="C3005" t="str">
        <f t="shared" si="230"/>
        <v>Raees</v>
      </c>
      <c r="D3005" t="s">
        <v>15175</v>
      </c>
      <c r="E3005" t="s">
        <v>15176</v>
      </c>
      <c r="F3005" t="str">
        <f t="shared" si="232"/>
        <v>Shah Rukh Khan</v>
      </c>
      <c r="G3005" t="s">
        <v>15177</v>
      </c>
      <c r="H3005" t="s">
        <v>14</v>
      </c>
      <c r="I3005" t="str">
        <f t="shared" si="233"/>
        <v>India</v>
      </c>
      <c r="J3005" t="str">
        <f>TRIM(Table1[[#This Row],[Oldest Country]])</f>
        <v>India</v>
      </c>
      <c r="K3005" s="17">
        <v>42881</v>
      </c>
      <c r="L3005" s="17" t="str">
        <f t="shared" si="231"/>
        <v>Fri</v>
      </c>
      <c r="M3005" s="17">
        <v>2017</v>
      </c>
      <c r="N3005" t="s">
        <v>33</v>
      </c>
      <c r="O3005" t="s">
        <v>323</v>
      </c>
      <c r="P3005" t="s">
        <v>111</v>
      </c>
      <c r="Q3005" t="s">
        <v>15178</v>
      </c>
      <c r="R3005" t="str">
        <f t="shared" si="234"/>
        <v>Action &amp; Adventure</v>
      </c>
    </row>
    <row r="3006" spans="1:18" x14ac:dyDescent="0.2">
      <c r="A3006" t="s">
        <v>15179</v>
      </c>
      <c r="B3006" t="s">
        <v>1</v>
      </c>
      <c r="C3006" t="str">
        <f t="shared" si="230"/>
        <v>War Machine</v>
      </c>
      <c r="D3006" t="s">
        <v>15180</v>
      </c>
      <c r="E3006" t="s">
        <v>9625</v>
      </c>
      <c r="F3006" t="str">
        <f t="shared" si="232"/>
        <v>Brad Pitt</v>
      </c>
      <c r="G3006" t="s">
        <v>15181</v>
      </c>
      <c r="H3006" t="s">
        <v>2</v>
      </c>
      <c r="I3006" t="str">
        <f t="shared" si="233"/>
        <v>United States</v>
      </c>
      <c r="J3006" t="str">
        <f>TRIM(Table1[[#This Row],[Oldest Country]])</f>
        <v>United States</v>
      </c>
      <c r="K3006" s="17">
        <v>42881</v>
      </c>
      <c r="L3006" s="17" t="str">
        <f t="shared" si="231"/>
        <v>Fri</v>
      </c>
      <c r="M3006" s="17">
        <v>2017</v>
      </c>
      <c r="N3006" t="s">
        <v>8</v>
      </c>
      <c r="O3006" t="s">
        <v>1210</v>
      </c>
      <c r="P3006" t="s">
        <v>42</v>
      </c>
      <c r="Q3006" t="s">
        <v>15182</v>
      </c>
      <c r="R3006" t="str">
        <f t="shared" si="234"/>
        <v>Comedies</v>
      </c>
    </row>
    <row r="3007" spans="1:18" x14ac:dyDescent="0.2">
      <c r="A3007" t="s">
        <v>15183</v>
      </c>
      <c r="B3007" t="s">
        <v>1</v>
      </c>
      <c r="C3007" t="str">
        <f t="shared" si="230"/>
        <v>Ar√®s</v>
      </c>
      <c r="D3007" t="s">
        <v>15184</v>
      </c>
      <c r="E3007" t="s">
        <v>15185</v>
      </c>
      <c r="F3007" t="str">
        <f t="shared" si="232"/>
        <v>Ola Rapace</v>
      </c>
      <c r="G3007" t="s">
        <v>15186</v>
      </c>
      <c r="H3007" t="s">
        <v>275</v>
      </c>
      <c r="I3007" t="str">
        <f t="shared" si="233"/>
        <v>France</v>
      </c>
      <c r="J3007" t="str">
        <f>TRIM(Table1[[#This Row],[Oldest Country]])</f>
        <v>France</v>
      </c>
      <c r="K3007" s="17">
        <v>42878</v>
      </c>
      <c r="L3007" s="17" t="str">
        <f t="shared" si="231"/>
        <v>Tue</v>
      </c>
      <c r="M3007" s="17">
        <v>2016</v>
      </c>
      <c r="N3007" t="s">
        <v>8</v>
      </c>
      <c r="O3007" t="s">
        <v>296</v>
      </c>
      <c r="P3007" t="s">
        <v>6892</v>
      </c>
      <c r="Q3007" t="s">
        <v>15187</v>
      </c>
      <c r="R3007" t="str">
        <f t="shared" si="234"/>
        <v>Action &amp; Adventure</v>
      </c>
    </row>
    <row r="3008" spans="1:18" x14ac:dyDescent="0.2">
      <c r="A3008" t="s">
        <v>15188</v>
      </c>
      <c r="B3008" t="s">
        <v>1</v>
      </c>
      <c r="C3008" t="str">
        <f t="shared" si="230"/>
        <v>BLAME!</v>
      </c>
      <c r="D3008" t="s">
        <v>15189</v>
      </c>
      <c r="E3008" t="s">
        <v>15190</v>
      </c>
      <c r="F3008" t="str">
        <f t="shared" si="232"/>
        <v>Takahiro Sakurai</v>
      </c>
      <c r="G3008" t="s">
        <v>15191</v>
      </c>
      <c r="H3008" t="s">
        <v>172</v>
      </c>
      <c r="I3008" t="str">
        <f t="shared" si="233"/>
        <v>Japan</v>
      </c>
      <c r="J3008" t="str">
        <f>TRIM(Table1[[#This Row],[Oldest Country]])</f>
        <v>Japan</v>
      </c>
      <c r="K3008" s="17">
        <v>42874</v>
      </c>
      <c r="L3008" s="17" t="str">
        <f t="shared" si="231"/>
        <v>Fri</v>
      </c>
      <c r="M3008" s="17">
        <v>2017</v>
      </c>
      <c r="N3008" t="s">
        <v>33</v>
      </c>
      <c r="O3008" t="s">
        <v>100</v>
      </c>
      <c r="P3008" t="s">
        <v>174</v>
      </c>
      <c r="Q3008" t="s">
        <v>15192</v>
      </c>
      <c r="R3008" t="str">
        <f t="shared" si="234"/>
        <v>Action &amp; Adventure</v>
      </c>
    </row>
    <row r="3009" spans="1:18" x14ac:dyDescent="0.2">
      <c r="A3009" t="s">
        <v>15193</v>
      </c>
      <c r="B3009" t="s">
        <v>1</v>
      </c>
      <c r="C3009" t="str">
        <f t="shared" si="230"/>
        <v>Laerte-se</v>
      </c>
      <c r="D3009" t="s">
        <v>15194</v>
      </c>
      <c r="E3009" t="s">
        <v>15195</v>
      </c>
      <c r="F3009" t="str">
        <f t="shared" si="232"/>
        <v>Laerte Coutinho</v>
      </c>
      <c r="G3009" t="s">
        <v>15196</v>
      </c>
      <c r="H3009" t="s">
        <v>929</v>
      </c>
      <c r="I3009" t="str">
        <f t="shared" si="233"/>
        <v>Brazil</v>
      </c>
      <c r="J3009" t="str">
        <f>TRIM(Table1[[#This Row],[Oldest Country]])</f>
        <v>Brazil</v>
      </c>
      <c r="K3009" s="17">
        <v>42874</v>
      </c>
      <c r="L3009" s="17" t="str">
        <f t="shared" si="231"/>
        <v>Fri</v>
      </c>
      <c r="M3009" s="17">
        <v>2017</v>
      </c>
      <c r="N3009" t="s">
        <v>8</v>
      </c>
      <c r="O3009" t="s">
        <v>495</v>
      </c>
      <c r="P3009" t="s">
        <v>2283</v>
      </c>
      <c r="Q3009" t="s">
        <v>15197</v>
      </c>
      <c r="R3009" t="str">
        <f t="shared" si="234"/>
        <v>Documentaries</v>
      </c>
    </row>
    <row r="3010" spans="1:18" x14ac:dyDescent="0.2">
      <c r="A3010" t="s">
        <v>15198</v>
      </c>
      <c r="B3010" t="s">
        <v>1</v>
      </c>
      <c r="C3010" t="str">
        <f t="shared" ref="C3010:C3073" si="235">IFERROR(LEFT(D3010, FIND(":", D3010)-1), D3010)</f>
        <v>Tracy Morgan</v>
      </c>
      <c r="D3010" t="s">
        <v>15199</v>
      </c>
      <c r="E3010" t="s">
        <v>7693</v>
      </c>
      <c r="F3010" t="str">
        <f t="shared" si="232"/>
        <v>Tracy Morgan</v>
      </c>
      <c r="G3010" t="s">
        <v>15200</v>
      </c>
      <c r="H3010" t="s">
        <v>2</v>
      </c>
      <c r="I3010" t="str">
        <f t="shared" si="233"/>
        <v>United States</v>
      </c>
      <c r="J3010" t="str">
        <f>TRIM(Table1[[#This Row],[Oldest Country]])</f>
        <v>United States</v>
      </c>
      <c r="K3010" s="17">
        <v>42871</v>
      </c>
      <c r="L3010" s="17" t="str">
        <f t="shared" ref="L3010:L3073" si="236">TEXT(K:K, "DDD")</f>
        <v>Tue</v>
      </c>
      <c r="M3010" s="17">
        <v>2017</v>
      </c>
      <c r="N3010" t="s">
        <v>8</v>
      </c>
      <c r="O3010" t="s">
        <v>858</v>
      </c>
      <c r="P3010" t="s">
        <v>851</v>
      </c>
      <c r="Q3010" t="s">
        <v>15201</v>
      </c>
      <c r="R3010" t="str">
        <f t="shared" si="234"/>
        <v>Stand-Up Comedy</v>
      </c>
    </row>
    <row r="3011" spans="1:18" x14ac:dyDescent="0.2">
      <c r="A3011" t="s">
        <v>15202</v>
      </c>
      <c r="B3011" t="s">
        <v>1</v>
      </c>
      <c r="C3011" t="str">
        <f t="shared" si="235"/>
        <v>Chamatkar</v>
      </c>
      <c r="D3011" t="s">
        <v>15203</v>
      </c>
      <c r="E3011" t="s">
        <v>14183</v>
      </c>
      <c r="F3011" t="str">
        <f t="shared" ref="F3011:F3074" si="237">IFERROR(LEFT(G3011, FIND(",",G3011)-1),G3011)</f>
        <v>Shah Rukh Khan</v>
      </c>
      <c r="G3011" t="s">
        <v>15204</v>
      </c>
      <c r="H3011" t="s">
        <v>14</v>
      </c>
      <c r="I3011" t="str">
        <f t="shared" ref="I3011:I3074" si="238">IFERROR(LEFT(H3011, FIND(",", H3011) -1), H3011)</f>
        <v>India</v>
      </c>
      <c r="J3011" t="str">
        <f>TRIM(Table1[[#This Row],[Oldest Country]])</f>
        <v>India</v>
      </c>
      <c r="K3011" s="17">
        <v>42870</v>
      </c>
      <c r="L3011" s="17" t="str">
        <f t="shared" si="236"/>
        <v>Mon</v>
      </c>
      <c r="M3011" s="17">
        <v>1992</v>
      </c>
      <c r="N3011" t="s">
        <v>33</v>
      </c>
      <c r="O3011" t="s">
        <v>3043</v>
      </c>
      <c r="P3011" t="s">
        <v>709</v>
      </c>
      <c r="Q3011" t="s">
        <v>15205</v>
      </c>
      <c r="R3011" t="str">
        <f t="shared" ref="R3011:R3074" si="239">IFERROR(LEFT(P3011, FIND(",", P3011)-1), P3011)</f>
        <v>Comedies</v>
      </c>
    </row>
    <row r="3012" spans="1:18" x14ac:dyDescent="0.2">
      <c r="A3012" t="s">
        <v>15206</v>
      </c>
      <c r="B3012" t="s">
        <v>1</v>
      </c>
      <c r="C3012" t="str">
        <f t="shared" si="235"/>
        <v>Kabhi Haan Kabhi Naa</v>
      </c>
      <c r="D3012" t="s">
        <v>15207</v>
      </c>
      <c r="E3012" t="s">
        <v>15208</v>
      </c>
      <c r="F3012" t="str">
        <f t="shared" si="237"/>
        <v>Shah Rukh Khan</v>
      </c>
      <c r="G3012" t="s">
        <v>15209</v>
      </c>
      <c r="H3012" t="s">
        <v>14</v>
      </c>
      <c r="I3012" t="str">
        <f t="shared" si="238"/>
        <v>India</v>
      </c>
      <c r="J3012" t="str">
        <f>TRIM(Table1[[#This Row],[Oldest Country]])</f>
        <v>India</v>
      </c>
      <c r="K3012" s="17">
        <v>42870</v>
      </c>
      <c r="L3012" s="17" t="str">
        <f t="shared" si="236"/>
        <v>Mon</v>
      </c>
      <c r="M3012" s="17">
        <v>1994</v>
      </c>
      <c r="N3012" t="s">
        <v>33</v>
      </c>
      <c r="O3012" t="s">
        <v>3410</v>
      </c>
      <c r="P3012" t="s">
        <v>250</v>
      </c>
      <c r="Q3012" t="s">
        <v>15210</v>
      </c>
      <c r="R3012" t="str">
        <f t="shared" si="239"/>
        <v>Comedies</v>
      </c>
    </row>
    <row r="3013" spans="1:18" x14ac:dyDescent="0.2">
      <c r="A3013" t="s">
        <v>15211</v>
      </c>
      <c r="B3013" t="s">
        <v>1</v>
      </c>
      <c r="C3013" t="str">
        <f t="shared" si="235"/>
        <v>Lovesong</v>
      </c>
      <c r="D3013" t="s">
        <v>15212</v>
      </c>
      <c r="E3013" t="s">
        <v>15213</v>
      </c>
      <c r="F3013" t="str">
        <f t="shared" si="237"/>
        <v>Jena Malone</v>
      </c>
      <c r="G3013" t="s">
        <v>15214</v>
      </c>
      <c r="H3013" t="s">
        <v>2</v>
      </c>
      <c r="I3013" t="str">
        <f t="shared" si="238"/>
        <v>United States</v>
      </c>
      <c r="J3013" t="str">
        <f>TRIM(Table1[[#This Row],[Oldest Country]])</f>
        <v>United States</v>
      </c>
      <c r="K3013" s="17">
        <v>42870</v>
      </c>
      <c r="L3013" s="17" t="str">
        <f t="shared" si="236"/>
        <v>Mon</v>
      </c>
      <c r="M3013" s="17">
        <v>2016</v>
      </c>
      <c r="N3013" t="s">
        <v>8</v>
      </c>
      <c r="O3013" t="s">
        <v>786</v>
      </c>
      <c r="P3013" t="s">
        <v>766</v>
      </c>
      <c r="Q3013" t="s">
        <v>15215</v>
      </c>
      <c r="R3013" t="str">
        <f t="shared" si="239"/>
        <v>Dramas</v>
      </c>
    </row>
    <row r="3014" spans="1:18" x14ac:dyDescent="0.2">
      <c r="A3014" t="s">
        <v>15216</v>
      </c>
      <c r="B3014" t="s">
        <v>1</v>
      </c>
      <c r="C3014" t="str">
        <f t="shared" si="235"/>
        <v>Ram Jaane</v>
      </c>
      <c r="D3014" t="s">
        <v>15217</v>
      </c>
      <c r="E3014" t="s">
        <v>14183</v>
      </c>
      <c r="F3014" t="str">
        <f t="shared" si="237"/>
        <v>Shah Rukh Khan</v>
      </c>
      <c r="G3014" t="s">
        <v>15218</v>
      </c>
      <c r="H3014" t="s">
        <v>14</v>
      </c>
      <c r="I3014" t="str">
        <f t="shared" si="238"/>
        <v>India</v>
      </c>
      <c r="J3014" t="str">
        <f>TRIM(Table1[[#This Row],[Oldest Country]])</f>
        <v>India</v>
      </c>
      <c r="K3014" s="17">
        <v>42870</v>
      </c>
      <c r="L3014" s="17" t="str">
        <f t="shared" si="236"/>
        <v>Mon</v>
      </c>
      <c r="M3014" s="17">
        <v>1995</v>
      </c>
      <c r="N3014" t="s">
        <v>33</v>
      </c>
      <c r="O3014" t="s">
        <v>392</v>
      </c>
      <c r="P3014" t="s">
        <v>727</v>
      </c>
      <c r="Q3014" t="s">
        <v>15219</v>
      </c>
      <c r="R3014" t="str">
        <f t="shared" si="239"/>
        <v>Dramas</v>
      </c>
    </row>
    <row r="3015" spans="1:18" x14ac:dyDescent="0.2">
      <c r="A3015" t="s">
        <v>15220</v>
      </c>
      <c r="B3015" t="s">
        <v>1</v>
      </c>
      <c r="C3015" t="str">
        <f t="shared" si="235"/>
        <v>The Devil's Mistress</v>
      </c>
      <c r="D3015" t="s">
        <v>15221</v>
      </c>
      <c r="E3015" t="s">
        <v>15222</v>
      </c>
      <c r="F3015" t="str">
        <f t="shared" si="237"/>
        <v>Tatiana Pauhofov√°</v>
      </c>
      <c r="G3015" t="s">
        <v>15223</v>
      </c>
      <c r="H3015" t="s">
        <v>15224</v>
      </c>
      <c r="I3015" t="str">
        <f t="shared" si="238"/>
        <v>Czech Republic</v>
      </c>
      <c r="J3015" t="str">
        <f>TRIM(Table1[[#This Row],[Oldest Country]])</f>
        <v>Czech Republic</v>
      </c>
      <c r="K3015" s="17">
        <v>42870</v>
      </c>
      <c r="L3015" s="17" t="str">
        <f t="shared" si="236"/>
        <v>Mon</v>
      </c>
      <c r="M3015" s="17">
        <v>2016</v>
      </c>
      <c r="N3015" t="s">
        <v>8</v>
      </c>
      <c r="O3015" t="s">
        <v>108</v>
      </c>
      <c r="P3015" t="s">
        <v>50</v>
      </c>
      <c r="Q3015" t="s">
        <v>15225</v>
      </c>
      <c r="R3015" t="str">
        <f t="shared" si="239"/>
        <v>Dramas</v>
      </c>
    </row>
    <row r="3016" spans="1:18" x14ac:dyDescent="0.2">
      <c r="A3016" t="s">
        <v>15226</v>
      </c>
      <c r="B3016" t="s">
        <v>1</v>
      </c>
      <c r="C3016" t="str">
        <f t="shared" si="235"/>
        <v>Wild Oats</v>
      </c>
      <c r="D3016" t="s">
        <v>15227</v>
      </c>
      <c r="E3016" t="s">
        <v>2096</v>
      </c>
      <c r="F3016" t="str">
        <f t="shared" si="237"/>
        <v>Shirley MacLaine</v>
      </c>
      <c r="G3016" t="s">
        <v>15228</v>
      </c>
      <c r="H3016" t="s">
        <v>367</v>
      </c>
      <c r="I3016" t="str">
        <f t="shared" si="238"/>
        <v>Germany</v>
      </c>
      <c r="J3016" t="str">
        <f>TRIM(Table1[[#This Row],[Oldest Country]])</f>
        <v>Germany</v>
      </c>
      <c r="K3016" s="17">
        <v>42868</v>
      </c>
      <c r="L3016" s="17" t="str">
        <f t="shared" si="236"/>
        <v>Sat</v>
      </c>
      <c r="M3016" s="17">
        <v>2016</v>
      </c>
      <c r="N3016" t="s">
        <v>3</v>
      </c>
      <c r="O3016" t="s">
        <v>536</v>
      </c>
      <c r="P3016" t="s">
        <v>86</v>
      </c>
      <c r="Q3016" t="s">
        <v>15229</v>
      </c>
      <c r="R3016" t="str">
        <f t="shared" si="239"/>
        <v>Comedies</v>
      </c>
    </row>
    <row r="3017" spans="1:18" x14ac:dyDescent="0.2">
      <c r="A3017" t="s">
        <v>15230</v>
      </c>
      <c r="B3017" t="s">
        <v>1</v>
      </c>
      <c r="C3017" t="str">
        <f t="shared" si="235"/>
        <v>Get Me Roger Stone</v>
      </c>
      <c r="D3017" t="s">
        <v>15231</v>
      </c>
      <c r="E3017" t="s">
        <v>15232</v>
      </c>
      <c r="F3017" t="str">
        <f t="shared" si="237"/>
        <v>Roger Stone</v>
      </c>
      <c r="G3017" t="s">
        <v>15233</v>
      </c>
      <c r="H3017" t="s">
        <v>2</v>
      </c>
      <c r="I3017" t="str">
        <f t="shared" si="238"/>
        <v>United States</v>
      </c>
      <c r="J3017" t="str">
        <f>TRIM(Table1[[#This Row],[Oldest Country]])</f>
        <v>United States</v>
      </c>
      <c r="K3017" s="17">
        <v>42867</v>
      </c>
      <c r="L3017" s="17" t="str">
        <f t="shared" si="236"/>
        <v>Fri</v>
      </c>
      <c r="M3017" s="17">
        <v>2017</v>
      </c>
      <c r="N3017" t="s">
        <v>8</v>
      </c>
      <c r="O3017" t="s">
        <v>495</v>
      </c>
      <c r="P3017" t="s">
        <v>5</v>
      </c>
      <c r="Q3017" t="s">
        <v>15234</v>
      </c>
      <c r="R3017" t="str">
        <f t="shared" si="239"/>
        <v>Documentaries</v>
      </c>
    </row>
    <row r="3018" spans="1:18" x14ac:dyDescent="0.2">
      <c r="A3018" t="s">
        <v>15235</v>
      </c>
      <c r="B3018" t="s">
        <v>1</v>
      </c>
      <c r="C3018" t="str">
        <f t="shared" si="235"/>
        <v>Mindhorn</v>
      </c>
      <c r="D3018" t="s">
        <v>15236</v>
      </c>
      <c r="E3018" t="s">
        <v>15237</v>
      </c>
      <c r="F3018" t="str">
        <f t="shared" si="237"/>
        <v>Julian Barratt</v>
      </c>
      <c r="G3018" t="s">
        <v>15238</v>
      </c>
      <c r="H3018" t="s">
        <v>32</v>
      </c>
      <c r="I3018" t="str">
        <f t="shared" si="238"/>
        <v>United Kingdom</v>
      </c>
      <c r="J3018" t="str">
        <f>TRIM(Table1[[#This Row],[Oldest Country]])</f>
        <v>United Kingdom</v>
      </c>
      <c r="K3018" s="17">
        <v>42867</v>
      </c>
      <c r="L3018" s="17" t="str">
        <f t="shared" si="236"/>
        <v>Fri</v>
      </c>
      <c r="M3018" s="17">
        <v>2017</v>
      </c>
      <c r="N3018" t="s">
        <v>8</v>
      </c>
      <c r="O3018" t="s">
        <v>183</v>
      </c>
      <c r="P3018" t="s">
        <v>15239</v>
      </c>
      <c r="Q3018" t="s">
        <v>15240</v>
      </c>
      <c r="R3018" t="str">
        <f t="shared" si="239"/>
        <v>Comedies</v>
      </c>
    </row>
    <row r="3019" spans="1:18" x14ac:dyDescent="0.2">
      <c r="A3019" t="s">
        <v>15241</v>
      </c>
      <c r="B3019" t="s">
        <v>1</v>
      </c>
      <c r="C3019" t="str">
        <f t="shared" si="235"/>
        <v>Sahara</v>
      </c>
      <c r="D3019" t="s">
        <v>15242</v>
      </c>
      <c r="E3019" t="s">
        <v>15243</v>
      </c>
      <c r="F3019" t="str">
        <f t="shared" si="237"/>
        <v>Robert Naylor</v>
      </c>
      <c r="G3019" t="s">
        <v>15244</v>
      </c>
      <c r="H3019" t="s">
        <v>4015</v>
      </c>
      <c r="I3019" t="str">
        <f t="shared" si="238"/>
        <v>France</v>
      </c>
      <c r="J3019" t="str">
        <f>TRIM(Table1[[#This Row],[Oldest Country]])</f>
        <v>France</v>
      </c>
      <c r="K3019" s="17">
        <v>42867</v>
      </c>
      <c r="L3019" s="17" t="str">
        <f t="shared" si="236"/>
        <v>Fri</v>
      </c>
      <c r="M3019" s="17">
        <v>2017</v>
      </c>
      <c r="N3019" t="s">
        <v>106</v>
      </c>
      <c r="O3019" t="s">
        <v>536</v>
      </c>
      <c r="P3019" t="s">
        <v>19</v>
      </c>
      <c r="Q3019" t="s">
        <v>15245</v>
      </c>
      <c r="R3019" t="str">
        <f t="shared" si="239"/>
        <v>Children &amp; Family Movies</v>
      </c>
    </row>
    <row r="3020" spans="1:18" x14ac:dyDescent="0.2">
      <c r="A3020" t="s">
        <v>15246</v>
      </c>
      <c r="B3020" t="s">
        <v>1</v>
      </c>
      <c r="C3020" t="str">
        <f t="shared" si="235"/>
        <v>Norm Macdonald</v>
      </c>
      <c r="D3020" t="s">
        <v>15247</v>
      </c>
      <c r="E3020" t="s">
        <v>15248</v>
      </c>
      <c r="F3020" t="str">
        <f t="shared" si="237"/>
        <v>Norm MacDonald</v>
      </c>
      <c r="G3020" t="s">
        <v>15249</v>
      </c>
      <c r="H3020" t="s">
        <v>2</v>
      </c>
      <c r="I3020" t="str">
        <f t="shared" si="238"/>
        <v>United States</v>
      </c>
      <c r="J3020" t="str">
        <f>TRIM(Table1[[#This Row],[Oldest Country]])</f>
        <v>United States</v>
      </c>
      <c r="K3020" s="17">
        <v>42864</v>
      </c>
      <c r="L3020" s="17" t="str">
        <f t="shared" si="236"/>
        <v>Tue</v>
      </c>
      <c r="M3020" s="17">
        <v>2017</v>
      </c>
      <c r="N3020" t="s">
        <v>8</v>
      </c>
      <c r="O3020" t="s">
        <v>69</v>
      </c>
      <c r="P3020" t="s">
        <v>851</v>
      </c>
      <c r="Q3020" t="s">
        <v>15250</v>
      </c>
      <c r="R3020" t="str">
        <f t="shared" si="239"/>
        <v>Stand-Up Comedy</v>
      </c>
    </row>
    <row r="3021" spans="1:18" x14ac:dyDescent="0.2">
      <c r="A3021" t="s">
        <v>15251</v>
      </c>
      <c r="B3021" t="s">
        <v>1</v>
      </c>
      <c r="C3021" t="str">
        <f t="shared" si="235"/>
        <v>Handsome</v>
      </c>
      <c r="D3021" t="s">
        <v>15252</v>
      </c>
      <c r="E3021" t="s">
        <v>9479</v>
      </c>
      <c r="F3021" t="str">
        <f t="shared" si="237"/>
        <v>Jeff Garlin</v>
      </c>
      <c r="G3021" t="s">
        <v>15253</v>
      </c>
      <c r="H3021" t="s">
        <v>2</v>
      </c>
      <c r="I3021" t="str">
        <f t="shared" si="238"/>
        <v>United States</v>
      </c>
      <c r="J3021" t="str">
        <f>TRIM(Table1[[#This Row],[Oldest Country]])</f>
        <v>United States</v>
      </c>
      <c r="K3021" s="17">
        <v>42860</v>
      </c>
      <c r="L3021" s="17" t="str">
        <f t="shared" si="236"/>
        <v>Fri</v>
      </c>
      <c r="M3021" s="17">
        <v>2017</v>
      </c>
      <c r="N3021" t="s">
        <v>8</v>
      </c>
      <c r="O3021" t="s">
        <v>1176</v>
      </c>
      <c r="P3021" t="s">
        <v>86</v>
      </c>
      <c r="Q3021" t="s">
        <v>15254</v>
      </c>
      <c r="R3021" t="str">
        <f t="shared" si="239"/>
        <v>Comedies</v>
      </c>
    </row>
    <row r="3022" spans="1:18" x14ac:dyDescent="0.2">
      <c r="A3022" t="s">
        <v>15255</v>
      </c>
      <c r="B3022" t="s">
        <v>1</v>
      </c>
      <c r="C3022" t="str">
        <f t="shared" si="235"/>
        <v>Simplemente Manu NNa</v>
      </c>
      <c r="D3022" t="s">
        <v>15256</v>
      </c>
      <c r="E3022" t="s">
        <v>15257</v>
      </c>
      <c r="F3022" t="str">
        <f t="shared" si="237"/>
        <v>Manu NNa</v>
      </c>
      <c r="G3022" t="s">
        <v>15258</v>
      </c>
      <c r="H3022" t="s">
        <v>59</v>
      </c>
      <c r="I3022" t="str">
        <f t="shared" si="238"/>
        <v>Mexico</v>
      </c>
      <c r="J3022" t="str">
        <f>TRIM(Table1[[#This Row],[Oldest Country]])</f>
        <v>Mexico</v>
      </c>
      <c r="K3022" s="17">
        <v>42860</v>
      </c>
      <c r="L3022" s="17" t="str">
        <f t="shared" si="236"/>
        <v>Fri</v>
      </c>
      <c r="M3022" s="17">
        <v>2017</v>
      </c>
      <c r="N3022" t="s">
        <v>8</v>
      </c>
      <c r="O3022" t="s">
        <v>2013</v>
      </c>
      <c r="P3022" t="s">
        <v>851</v>
      </c>
      <c r="Q3022" t="s">
        <v>15259</v>
      </c>
      <c r="R3022" t="str">
        <f t="shared" si="239"/>
        <v>Stand-Up Comedy</v>
      </c>
    </row>
    <row r="3023" spans="1:18" x14ac:dyDescent="0.2">
      <c r="A3023" t="s">
        <v>15260</v>
      </c>
      <c r="B3023" t="s">
        <v>1</v>
      </c>
      <c r="C3023" t="str">
        <f t="shared" si="235"/>
        <v>The Mars Generation</v>
      </c>
      <c r="D3023" t="s">
        <v>15261</v>
      </c>
      <c r="E3023" t="s">
        <v>15262</v>
      </c>
      <c r="F3023" t="str">
        <f t="shared" si="237"/>
        <v>Neil deGrasse Tyson</v>
      </c>
      <c r="G3023" t="s">
        <v>15263</v>
      </c>
      <c r="H3023" t="s">
        <v>2</v>
      </c>
      <c r="I3023" t="str">
        <f t="shared" si="238"/>
        <v>United States</v>
      </c>
      <c r="J3023" t="str">
        <f>TRIM(Table1[[#This Row],[Oldest Country]])</f>
        <v>United States</v>
      </c>
      <c r="K3023" s="17">
        <v>42860</v>
      </c>
      <c r="L3023" s="17" t="str">
        <f t="shared" si="236"/>
        <v>Fri</v>
      </c>
      <c r="M3023" s="17">
        <v>2017</v>
      </c>
      <c r="N3023" t="s">
        <v>53</v>
      </c>
      <c r="O3023" t="s">
        <v>140</v>
      </c>
      <c r="P3023" t="s">
        <v>4601</v>
      </c>
      <c r="Q3023" t="s">
        <v>15264</v>
      </c>
      <c r="R3023" t="str">
        <f t="shared" si="239"/>
        <v>Children &amp; Family Movies</v>
      </c>
    </row>
    <row r="3024" spans="1:18" x14ac:dyDescent="0.2">
      <c r="A3024" t="s">
        <v>15265</v>
      </c>
      <c r="B3024" t="s">
        <v>1</v>
      </c>
      <c r="C3024" t="str">
        <f t="shared" si="235"/>
        <v>Maria Bamford</v>
      </c>
      <c r="D3024" t="s">
        <v>15266</v>
      </c>
      <c r="E3024" t="s">
        <v>15267</v>
      </c>
      <c r="F3024" t="str">
        <f t="shared" si="237"/>
        <v>Maria Bamford</v>
      </c>
      <c r="G3024" t="s">
        <v>15268</v>
      </c>
      <c r="H3024" t="s">
        <v>2</v>
      </c>
      <c r="I3024" t="str">
        <f t="shared" si="238"/>
        <v>United States</v>
      </c>
      <c r="J3024" t="str">
        <f>TRIM(Table1[[#This Row],[Oldest Country]])</f>
        <v>United States</v>
      </c>
      <c r="K3024" s="17">
        <v>42857</v>
      </c>
      <c r="L3024" s="17" t="str">
        <f t="shared" si="236"/>
        <v>Tue</v>
      </c>
      <c r="M3024" s="17">
        <v>2017</v>
      </c>
      <c r="N3024" t="s">
        <v>8</v>
      </c>
      <c r="O3024" t="s">
        <v>850</v>
      </c>
      <c r="P3024" t="s">
        <v>851</v>
      </c>
      <c r="Q3024" t="s">
        <v>15269</v>
      </c>
      <c r="R3024" t="str">
        <f t="shared" si="239"/>
        <v>Stand-Up Comedy</v>
      </c>
    </row>
    <row r="3025" spans="1:18" x14ac:dyDescent="0.2">
      <c r="A3025" t="s">
        <v>15270</v>
      </c>
      <c r="B3025" t="s">
        <v>1</v>
      </c>
      <c r="C3025" t="str">
        <f t="shared" si="235"/>
        <v>A Yellow Bird</v>
      </c>
      <c r="D3025" t="s">
        <v>15271</v>
      </c>
      <c r="E3025" t="s">
        <v>15272</v>
      </c>
      <c r="F3025" t="str">
        <f t="shared" si="237"/>
        <v>Sivakumar Palakrishnan</v>
      </c>
      <c r="G3025" t="s">
        <v>15273</v>
      </c>
      <c r="H3025" t="s">
        <v>15274</v>
      </c>
      <c r="I3025" t="str">
        <f t="shared" si="238"/>
        <v>Singapore</v>
      </c>
      <c r="J3025" t="str">
        <f>TRIM(Table1[[#This Row],[Oldest Country]])</f>
        <v>Singapore</v>
      </c>
      <c r="K3025" s="17">
        <v>42856</v>
      </c>
      <c r="L3025" s="17" t="str">
        <f t="shared" si="236"/>
        <v>Mon</v>
      </c>
      <c r="M3025" s="17">
        <v>2016</v>
      </c>
      <c r="N3025" t="s">
        <v>8</v>
      </c>
      <c r="O3025" t="s">
        <v>102</v>
      </c>
      <c r="P3025" t="s">
        <v>26</v>
      </c>
      <c r="Q3025" t="s">
        <v>15275</v>
      </c>
      <c r="R3025" t="str">
        <f t="shared" si="239"/>
        <v>Dramas</v>
      </c>
    </row>
    <row r="3026" spans="1:18" x14ac:dyDescent="0.2">
      <c r="A3026" t="s">
        <v>15276</v>
      </c>
      <c r="B3026" t="s">
        <v>1</v>
      </c>
      <c r="C3026" t="str">
        <f t="shared" si="235"/>
        <v>Chaahat</v>
      </c>
      <c r="D3026" t="s">
        <v>15277</v>
      </c>
      <c r="E3026" t="s">
        <v>7917</v>
      </c>
      <c r="F3026" t="str">
        <f t="shared" si="237"/>
        <v>Naseeruddin Shah</v>
      </c>
      <c r="G3026" t="s">
        <v>15278</v>
      </c>
      <c r="H3026" t="s">
        <v>14</v>
      </c>
      <c r="I3026" t="str">
        <f t="shared" si="238"/>
        <v>India</v>
      </c>
      <c r="J3026" t="str">
        <f>TRIM(Table1[[#This Row],[Oldest Country]])</f>
        <v>India</v>
      </c>
      <c r="K3026" s="17">
        <v>42856</v>
      </c>
      <c r="L3026" s="17" t="str">
        <f t="shared" si="236"/>
        <v>Mon</v>
      </c>
      <c r="M3026" s="17">
        <v>1996</v>
      </c>
      <c r="N3026" t="s">
        <v>33</v>
      </c>
      <c r="O3026" t="s">
        <v>1044</v>
      </c>
      <c r="P3026" t="s">
        <v>278</v>
      </c>
      <c r="Q3026" t="s">
        <v>15279</v>
      </c>
      <c r="R3026" t="str">
        <f t="shared" si="239"/>
        <v>Dramas</v>
      </c>
    </row>
    <row r="3027" spans="1:18" x14ac:dyDescent="0.2">
      <c r="A3027" t="s">
        <v>15280</v>
      </c>
      <c r="B3027" t="s">
        <v>1</v>
      </c>
      <c r="C3027" t="str">
        <f t="shared" si="235"/>
        <v>English Babu Desi Mem</v>
      </c>
      <c r="D3027" t="s">
        <v>15281</v>
      </c>
      <c r="E3027" t="s">
        <v>15282</v>
      </c>
      <c r="F3027" t="str">
        <f t="shared" si="237"/>
        <v>Shah Rukh Khan</v>
      </c>
      <c r="G3027" t="s">
        <v>15283</v>
      </c>
      <c r="H3027" t="s">
        <v>14</v>
      </c>
      <c r="I3027" t="str">
        <f t="shared" si="238"/>
        <v>India</v>
      </c>
      <c r="J3027" t="str">
        <f>TRIM(Table1[[#This Row],[Oldest Country]])</f>
        <v>India</v>
      </c>
      <c r="K3027" s="17">
        <v>42856</v>
      </c>
      <c r="L3027" s="17" t="str">
        <f t="shared" si="236"/>
        <v>Mon</v>
      </c>
      <c r="M3027" s="17">
        <v>1996</v>
      </c>
      <c r="N3027" t="s">
        <v>33</v>
      </c>
      <c r="O3027" t="s">
        <v>13127</v>
      </c>
      <c r="P3027" t="s">
        <v>250</v>
      </c>
      <c r="Q3027" t="s">
        <v>15284</v>
      </c>
      <c r="R3027" t="str">
        <f t="shared" si="239"/>
        <v>Comedies</v>
      </c>
    </row>
    <row r="3028" spans="1:18" x14ac:dyDescent="0.2">
      <c r="A3028" t="s">
        <v>15285</v>
      </c>
      <c r="B3028" t="s">
        <v>1</v>
      </c>
      <c r="C3028" t="str">
        <f t="shared" si="235"/>
        <v>He Even Has Your Eyes</v>
      </c>
      <c r="D3028" t="s">
        <v>15286</v>
      </c>
      <c r="E3028" t="s">
        <v>15287</v>
      </c>
      <c r="F3028" t="str">
        <f t="shared" si="237"/>
        <v>Lucien Jean-Baptiste</v>
      </c>
      <c r="G3028" t="s">
        <v>15288</v>
      </c>
      <c r="H3028" t="s">
        <v>1393</v>
      </c>
      <c r="I3028" t="str">
        <f t="shared" si="238"/>
        <v>France</v>
      </c>
      <c r="J3028" t="str">
        <f>TRIM(Table1[[#This Row],[Oldest Country]])</f>
        <v>France</v>
      </c>
      <c r="K3028" s="17">
        <v>42856</v>
      </c>
      <c r="L3028" s="17" t="str">
        <f t="shared" si="236"/>
        <v>Mon</v>
      </c>
      <c r="M3028" s="17">
        <v>2016</v>
      </c>
      <c r="N3028" t="s">
        <v>8</v>
      </c>
      <c r="O3028" t="s">
        <v>211</v>
      </c>
      <c r="P3028" t="s">
        <v>66</v>
      </c>
      <c r="Q3028" t="s">
        <v>15289</v>
      </c>
      <c r="R3028" t="str">
        <f t="shared" si="239"/>
        <v>Comedies</v>
      </c>
    </row>
    <row r="3029" spans="1:18" x14ac:dyDescent="0.2">
      <c r="A3029" t="s">
        <v>15290</v>
      </c>
      <c r="B3029" t="s">
        <v>1</v>
      </c>
      <c r="C3029" t="str">
        <f t="shared" si="235"/>
        <v>In the Shadow of Iris</v>
      </c>
      <c r="D3029" t="s">
        <v>15291</v>
      </c>
      <c r="E3029" t="s">
        <v>4446</v>
      </c>
      <c r="F3029" t="str">
        <f t="shared" si="237"/>
        <v>Romain Duris</v>
      </c>
      <c r="G3029" t="s">
        <v>15292</v>
      </c>
      <c r="H3029" t="s">
        <v>1393</v>
      </c>
      <c r="I3029" t="str">
        <f t="shared" si="238"/>
        <v>France</v>
      </c>
      <c r="J3029" t="str">
        <f>TRIM(Table1[[#This Row],[Oldest Country]])</f>
        <v>France</v>
      </c>
      <c r="K3029" s="17">
        <v>42856</v>
      </c>
      <c r="L3029" s="17" t="str">
        <f t="shared" si="236"/>
        <v>Mon</v>
      </c>
      <c r="M3029" s="17">
        <v>2016</v>
      </c>
      <c r="N3029" t="s">
        <v>8</v>
      </c>
      <c r="O3029" t="s">
        <v>173</v>
      </c>
      <c r="P3029" t="s">
        <v>109</v>
      </c>
      <c r="Q3029" t="s">
        <v>15293</v>
      </c>
      <c r="R3029" t="str">
        <f t="shared" si="239"/>
        <v>Dramas</v>
      </c>
    </row>
    <row r="3030" spans="1:18" x14ac:dyDescent="0.2">
      <c r="A3030" t="s">
        <v>15294</v>
      </c>
      <c r="B3030" t="s">
        <v>1</v>
      </c>
      <c r="C3030" t="str">
        <f t="shared" si="235"/>
        <v>Kiss &amp; Cry</v>
      </c>
      <c r="D3030" t="s">
        <v>15295</v>
      </c>
      <c r="E3030" t="s">
        <v>15296</v>
      </c>
      <c r="F3030" t="str">
        <f t="shared" si="237"/>
        <v>Sarah Fisher</v>
      </c>
      <c r="G3030" t="s">
        <v>15297</v>
      </c>
      <c r="H3030" t="s">
        <v>508</v>
      </c>
      <c r="I3030" t="str">
        <f t="shared" si="238"/>
        <v>Canada</v>
      </c>
      <c r="J3030" t="str">
        <f>TRIM(Table1[[#This Row],[Oldest Country]])</f>
        <v>Canada</v>
      </c>
      <c r="K3030" s="17">
        <v>42856</v>
      </c>
      <c r="L3030" s="17" t="str">
        <f t="shared" si="236"/>
        <v>Mon</v>
      </c>
      <c r="M3030" s="17">
        <v>2017</v>
      </c>
      <c r="N3030" t="s">
        <v>8</v>
      </c>
      <c r="O3030" t="s">
        <v>202</v>
      </c>
      <c r="P3030" t="s">
        <v>278</v>
      </c>
      <c r="Q3030" t="s">
        <v>15298</v>
      </c>
      <c r="R3030" t="str">
        <f t="shared" si="239"/>
        <v>Dramas</v>
      </c>
    </row>
    <row r="3031" spans="1:18" x14ac:dyDescent="0.2">
      <c r="A3031" t="s">
        <v>15299</v>
      </c>
      <c r="B3031" t="s">
        <v>1</v>
      </c>
      <c r="C3031" t="str">
        <f t="shared" si="235"/>
        <v>Loev</v>
      </c>
      <c r="D3031" t="s">
        <v>15300</v>
      </c>
      <c r="E3031" t="s">
        <v>15301</v>
      </c>
      <c r="F3031" t="str">
        <f t="shared" si="237"/>
        <v>Shiv Pandit</v>
      </c>
      <c r="G3031" t="s">
        <v>15302</v>
      </c>
      <c r="H3031" t="s">
        <v>14</v>
      </c>
      <c r="I3031" t="str">
        <f t="shared" si="238"/>
        <v>India</v>
      </c>
      <c r="J3031" t="str">
        <f>TRIM(Table1[[#This Row],[Oldest Country]])</f>
        <v>India</v>
      </c>
      <c r="K3031" s="17">
        <v>42856</v>
      </c>
      <c r="L3031" s="17" t="str">
        <f t="shared" si="236"/>
        <v>Mon</v>
      </c>
      <c r="M3031" s="17">
        <v>2015</v>
      </c>
      <c r="N3031" t="s">
        <v>8</v>
      </c>
      <c r="O3031" t="s">
        <v>572</v>
      </c>
      <c r="P3031" t="s">
        <v>26</v>
      </c>
      <c r="Q3031" t="s">
        <v>15303</v>
      </c>
      <c r="R3031" t="str">
        <f t="shared" si="239"/>
        <v>Dramas</v>
      </c>
    </row>
    <row r="3032" spans="1:18" x14ac:dyDescent="0.2">
      <c r="A3032" t="s">
        <v>15304</v>
      </c>
      <c r="B3032" t="s">
        <v>1</v>
      </c>
      <c r="C3032" t="str">
        <f t="shared" si="235"/>
        <v>Mostly Sunny</v>
      </c>
      <c r="D3032" t="s">
        <v>15305</v>
      </c>
      <c r="E3032" t="s">
        <v>15306</v>
      </c>
      <c r="F3032" t="str">
        <f t="shared" si="237"/>
        <v>Sunny Leone</v>
      </c>
      <c r="G3032" t="s">
        <v>15307</v>
      </c>
      <c r="H3032" t="s">
        <v>508</v>
      </c>
      <c r="I3032" t="str">
        <f t="shared" si="238"/>
        <v>Canada</v>
      </c>
      <c r="J3032" t="str">
        <f>TRIM(Table1[[#This Row],[Oldest Country]])</f>
        <v>Canada</v>
      </c>
      <c r="K3032" s="17">
        <v>42856</v>
      </c>
      <c r="L3032" s="17" t="str">
        <f t="shared" si="236"/>
        <v>Mon</v>
      </c>
      <c r="M3032" s="17">
        <v>2016</v>
      </c>
      <c r="N3032" t="s">
        <v>8</v>
      </c>
      <c r="O3032" t="s">
        <v>232</v>
      </c>
      <c r="P3032" t="s">
        <v>58</v>
      </c>
      <c r="Q3032" t="s">
        <v>15308</v>
      </c>
      <c r="R3032" t="str">
        <f t="shared" si="239"/>
        <v>Documentaries</v>
      </c>
    </row>
    <row r="3033" spans="1:18" x14ac:dyDescent="0.2">
      <c r="A3033" t="s">
        <v>15309</v>
      </c>
      <c r="B3033" t="s">
        <v>1</v>
      </c>
      <c r="C3033" t="str">
        <f t="shared" si="235"/>
        <v>The Next Skin</v>
      </c>
      <c r="D3033" t="s">
        <v>15310</v>
      </c>
      <c r="E3033" t="s">
        <v>15311</v>
      </c>
      <c r="F3033" t="str">
        <f t="shared" si="237"/>
        <v>√Älex Monner</v>
      </c>
      <c r="G3033" t="s">
        <v>15312</v>
      </c>
      <c r="H3033" t="s">
        <v>15313</v>
      </c>
      <c r="I3033" t="str">
        <f t="shared" si="238"/>
        <v>Spain</v>
      </c>
      <c r="J3033" t="str">
        <f>TRIM(Table1[[#This Row],[Oldest Country]])</f>
        <v>Spain</v>
      </c>
      <c r="K3033" s="17">
        <v>42856</v>
      </c>
      <c r="L3033" s="17" t="str">
        <f t="shared" si="236"/>
        <v>Mon</v>
      </c>
      <c r="M3033" s="17">
        <v>2016</v>
      </c>
      <c r="N3033" t="s">
        <v>8</v>
      </c>
      <c r="O3033" t="s">
        <v>41</v>
      </c>
      <c r="P3033" t="s">
        <v>50</v>
      </c>
      <c r="Q3033" t="s">
        <v>15314</v>
      </c>
      <c r="R3033" t="str">
        <f t="shared" si="239"/>
        <v>Dramas</v>
      </c>
    </row>
    <row r="3034" spans="1:18" x14ac:dyDescent="0.2">
      <c r="A3034" t="s">
        <v>15315</v>
      </c>
      <c r="B3034" t="s">
        <v>1</v>
      </c>
      <c r="C3034" t="str">
        <f t="shared" si="235"/>
        <v>Rodney King</v>
      </c>
      <c r="D3034" t="s">
        <v>15316</v>
      </c>
      <c r="E3034" t="s">
        <v>420</v>
      </c>
      <c r="F3034" t="str">
        <f t="shared" si="237"/>
        <v>Roger Guenveur Smith</v>
      </c>
      <c r="G3034" t="s">
        <v>15317</v>
      </c>
      <c r="H3034" t="s">
        <v>2</v>
      </c>
      <c r="I3034" t="str">
        <f t="shared" si="238"/>
        <v>United States</v>
      </c>
      <c r="J3034" t="str">
        <f>TRIM(Table1[[#This Row],[Oldest Country]])</f>
        <v>United States</v>
      </c>
      <c r="K3034" s="17">
        <v>42853</v>
      </c>
      <c r="L3034" s="17" t="str">
        <f t="shared" si="236"/>
        <v>Fri</v>
      </c>
      <c r="M3034" s="17">
        <v>2017</v>
      </c>
      <c r="N3034" t="s">
        <v>8</v>
      </c>
      <c r="O3034" t="s">
        <v>4111</v>
      </c>
      <c r="P3034" t="s">
        <v>316</v>
      </c>
      <c r="Q3034" t="s">
        <v>15318</v>
      </c>
      <c r="R3034" t="str">
        <f t="shared" si="239"/>
        <v>Dramas</v>
      </c>
    </row>
    <row r="3035" spans="1:18" x14ac:dyDescent="0.2">
      <c r="A3035" t="s">
        <v>15319</v>
      </c>
      <c r="B3035" t="s">
        <v>1</v>
      </c>
      <c r="C3035" t="str">
        <f t="shared" si="235"/>
        <v>Small Crimes</v>
      </c>
      <c r="D3035" t="s">
        <v>15320</v>
      </c>
      <c r="E3035" t="s">
        <v>15321</v>
      </c>
      <c r="F3035" t="str">
        <f t="shared" si="237"/>
        <v>Nikolaj Coster-Waldau</v>
      </c>
      <c r="G3035" t="s">
        <v>15322</v>
      </c>
      <c r="H3035" t="s">
        <v>922</v>
      </c>
      <c r="I3035" t="str">
        <f t="shared" si="238"/>
        <v>Canada</v>
      </c>
      <c r="J3035" t="str">
        <f>TRIM(Table1[[#This Row],[Oldest Country]])</f>
        <v>Canada</v>
      </c>
      <c r="K3035" s="17">
        <v>42853</v>
      </c>
      <c r="L3035" s="17" t="str">
        <f t="shared" si="236"/>
        <v>Fri</v>
      </c>
      <c r="M3035" s="17">
        <v>2017</v>
      </c>
      <c r="N3035" t="s">
        <v>8</v>
      </c>
      <c r="O3035" t="s">
        <v>211</v>
      </c>
      <c r="P3035" t="s">
        <v>164</v>
      </c>
      <c r="Q3035" t="s">
        <v>15323</v>
      </c>
      <c r="R3035" t="str">
        <f t="shared" si="239"/>
        <v>Dramas</v>
      </c>
    </row>
    <row r="3036" spans="1:18" x14ac:dyDescent="0.2">
      <c r="A3036" t="s">
        <v>15324</v>
      </c>
      <c r="B3036" t="s">
        <v>1</v>
      </c>
      <c r="C3036" t="str">
        <f t="shared" si="235"/>
        <v>Dear Zindagi</v>
      </c>
      <c r="D3036" t="s">
        <v>15325</v>
      </c>
      <c r="E3036" t="s">
        <v>15326</v>
      </c>
      <c r="F3036" t="str">
        <f t="shared" si="237"/>
        <v>Alia Bhatt</v>
      </c>
      <c r="G3036" t="s">
        <v>15327</v>
      </c>
      <c r="H3036" t="s">
        <v>14</v>
      </c>
      <c r="I3036" t="str">
        <f t="shared" si="238"/>
        <v>India</v>
      </c>
      <c r="J3036" t="str">
        <f>TRIM(Table1[[#This Row],[Oldest Country]])</f>
        <v>India</v>
      </c>
      <c r="K3036" s="17">
        <v>42850</v>
      </c>
      <c r="L3036" s="17" t="str">
        <f t="shared" si="236"/>
        <v>Tue</v>
      </c>
      <c r="M3036" s="17">
        <v>2016</v>
      </c>
      <c r="N3036" t="s">
        <v>33</v>
      </c>
      <c r="O3036" t="s">
        <v>2627</v>
      </c>
      <c r="P3036" t="s">
        <v>250</v>
      </c>
      <c r="Q3036" t="s">
        <v>15328</v>
      </c>
      <c r="R3036" t="str">
        <f t="shared" si="239"/>
        <v>Comedies</v>
      </c>
    </row>
    <row r="3037" spans="1:18" x14ac:dyDescent="0.2">
      <c r="A3037" t="s">
        <v>15329</v>
      </c>
      <c r="B3037" t="s">
        <v>1</v>
      </c>
      <c r="C3037" t="str">
        <f t="shared" si="235"/>
        <v>Shepherds and Butchers</v>
      </c>
      <c r="D3037" t="s">
        <v>15330</v>
      </c>
      <c r="E3037" t="s">
        <v>15331</v>
      </c>
      <c r="F3037" t="str">
        <f t="shared" si="237"/>
        <v>Steve Coogan</v>
      </c>
      <c r="G3037" t="s">
        <v>15332</v>
      </c>
      <c r="H3037" t="s">
        <v>15333</v>
      </c>
      <c r="I3037" t="str">
        <f t="shared" si="238"/>
        <v>South Africa</v>
      </c>
      <c r="J3037" t="str">
        <f>TRIM(Table1[[#This Row],[Oldest Country]])</f>
        <v>South Africa</v>
      </c>
      <c r="K3037" s="17">
        <v>42850</v>
      </c>
      <c r="L3037" s="17" t="str">
        <f t="shared" si="236"/>
        <v>Tue</v>
      </c>
      <c r="M3037" s="17">
        <v>2016</v>
      </c>
      <c r="N3037" t="s">
        <v>154</v>
      </c>
      <c r="O3037" t="s">
        <v>100</v>
      </c>
      <c r="P3037" t="s">
        <v>50</v>
      </c>
      <c r="Q3037" t="s">
        <v>15334</v>
      </c>
      <c r="R3037" t="str">
        <f t="shared" si="239"/>
        <v>Dramas</v>
      </c>
    </row>
    <row r="3038" spans="1:18" x14ac:dyDescent="0.2">
      <c r="A3038" t="s">
        <v>15335</v>
      </c>
      <c r="B3038" t="s">
        <v>1</v>
      </c>
      <c r="C3038" t="str">
        <f t="shared" si="235"/>
        <v>The 101-Year-Old Man Who Skipped Out on the Bill and Disappeared</v>
      </c>
      <c r="D3038" t="s">
        <v>15336</v>
      </c>
      <c r="E3038" t="s">
        <v>15337</v>
      </c>
      <c r="F3038" t="str">
        <f t="shared" si="237"/>
        <v>Robert Gustafsson</v>
      </c>
      <c r="G3038" t="s">
        <v>15338</v>
      </c>
      <c r="H3038" t="s">
        <v>1722</v>
      </c>
      <c r="I3038" t="str">
        <f t="shared" si="238"/>
        <v>Sweden</v>
      </c>
      <c r="J3038" t="str">
        <f>TRIM(Table1[[#This Row],[Oldest Country]])</f>
        <v>Sweden</v>
      </c>
      <c r="K3038" s="17">
        <v>42850</v>
      </c>
      <c r="L3038" s="17" t="str">
        <f t="shared" si="236"/>
        <v>Tue</v>
      </c>
      <c r="M3038" s="17">
        <v>2016</v>
      </c>
      <c r="N3038" t="s">
        <v>8</v>
      </c>
      <c r="O3038" t="s">
        <v>368</v>
      </c>
      <c r="P3038" t="s">
        <v>66</v>
      </c>
      <c r="Q3038" t="s">
        <v>15339</v>
      </c>
      <c r="R3038" t="str">
        <f t="shared" si="239"/>
        <v>Comedies</v>
      </c>
    </row>
    <row r="3039" spans="1:18" x14ac:dyDescent="0.2">
      <c r="A3039" t="s">
        <v>15340</v>
      </c>
      <c r="B3039" t="s">
        <v>1</v>
      </c>
      <c r="C3039" t="str">
        <f t="shared" si="235"/>
        <v>Vir Das</v>
      </c>
      <c r="D3039" t="s">
        <v>15341</v>
      </c>
      <c r="E3039" t="s">
        <v>7228</v>
      </c>
      <c r="F3039" t="str">
        <f t="shared" si="237"/>
        <v>Vir Das</v>
      </c>
      <c r="G3039" t="s">
        <v>4358</v>
      </c>
      <c r="H3039" t="s">
        <v>2</v>
      </c>
      <c r="I3039" t="str">
        <f t="shared" si="238"/>
        <v>United States</v>
      </c>
      <c r="J3039" t="str">
        <f>TRIM(Table1[[#This Row],[Oldest Country]])</f>
        <v>United States</v>
      </c>
      <c r="K3039" s="17">
        <v>42850</v>
      </c>
      <c r="L3039" s="17" t="str">
        <f t="shared" si="236"/>
        <v>Tue</v>
      </c>
      <c r="M3039" s="17">
        <v>2017</v>
      </c>
      <c r="N3039" t="s">
        <v>8</v>
      </c>
      <c r="O3039" t="s">
        <v>1222</v>
      </c>
      <c r="P3039" t="s">
        <v>851</v>
      </c>
      <c r="Q3039" t="s">
        <v>15342</v>
      </c>
      <c r="R3039" t="str">
        <f t="shared" si="239"/>
        <v>Stand-Up Comedy</v>
      </c>
    </row>
    <row r="3040" spans="1:18" x14ac:dyDescent="0.2">
      <c r="A3040" t="s">
        <v>15343</v>
      </c>
      <c r="B3040" t="s">
        <v>1</v>
      </c>
      <c r="C3040" t="str">
        <f t="shared" si="235"/>
        <v>Sand Castle</v>
      </c>
      <c r="D3040" t="s">
        <v>15344</v>
      </c>
      <c r="E3040" t="s">
        <v>15345</v>
      </c>
      <c r="F3040" t="str">
        <f t="shared" si="237"/>
        <v>Nicholas Hoult</v>
      </c>
      <c r="G3040" t="s">
        <v>15346</v>
      </c>
      <c r="H3040" t="s">
        <v>2</v>
      </c>
      <c r="I3040" t="str">
        <f t="shared" si="238"/>
        <v>United States</v>
      </c>
      <c r="J3040" t="str">
        <f>TRIM(Table1[[#This Row],[Oldest Country]])</f>
        <v>United States</v>
      </c>
      <c r="K3040" s="17">
        <v>42846</v>
      </c>
      <c r="L3040" s="17" t="str">
        <f t="shared" si="236"/>
        <v>Fri</v>
      </c>
      <c r="M3040" s="17">
        <v>2017</v>
      </c>
      <c r="N3040" t="s">
        <v>8</v>
      </c>
      <c r="O3040" t="s">
        <v>236</v>
      </c>
      <c r="P3040" t="s">
        <v>4084</v>
      </c>
      <c r="Q3040" t="s">
        <v>15347</v>
      </c>
      <c r="R3040" t="str">
        <f t="shared" si="239"/>
        <v>Action &amp; Adventure</v>
      </c>
    </row>
    <row r="3041" spans="1:18" x14ac:dyDescent="0.2">
      <c r="A3041" t="s">
        <v>15348</v>
      </c>
      <c r="B3041" t="s">
        <v>1</v>
      </c>
      <c r="C3041" t="str">
        <f t="shared" si="235"/>
        <v>Tramps</v>
      </c>
      <c r="D3041" t="s">
        <v>15349</v>
      </c>
      <c r="E3041" t="s">
        <v>15350</v>
      </c>
      <c r="F3041" t="str">
        <f t="shared" si="237"/>
        <v>Callum Turner</v>
      </c>
      <c r="G3041" t="s">
        <v>15351</v>
      </c>
      <c r="H3041" t="s">
        <v>2</v>
      </c>
      <c r="I3041" t="str">
        <f t="shared" si="238"/>
        <v>United States</v>
      </c>
      <c r="J3041" t="str">
        <f>TRIM(Table1[[#This Row],[Oldest Country]])</f>
        <v>United States</v>
      </c>
      <c r="K3041" s="17">
        <v>42846</v>
      </c>
      <c r="L3041" s="17" t="str">
        <f t="shared" si="236"/>
        <v>Fri</v>
      </c>
      <c r="M3041" s="17">
        <v>2017</v>
      </c>
      <c r="N3041" t="s">
        <v>8</v>
      </c>
      <c r="O3041" t="s">
        <v>232</v>
      </c>
      <c r="P3041" t="s">
        <v>766</v>
      </c>
      <c r="Q3041" t="s">
        <v>15352</v>
      </c>
      <c r="R3041" t="str">
        <f t="shared" si="239"/>
        <v>Dramas</v>
      </c>
    </row>
    <row r="3042" spans="1:18" x14ac:dyDescent="0.2">
      <c r="A3042" t="s">
        <v>15353</v>
      </c>
      <c r="B3042" t="s">
        <v>1</v>
      </c>
      <c r="C3042" t="str">
        <f t="shared" si="235"/>
        <v>Lucas Brothers</v>
      </c>
      <c r="D3042" t="s">
        <v>15354</v>
      </c>
      <c r="E3042" t="s">
        <v>10303</v>
      </c>
      <c r="F3042" t="str">
        <f t="shared" si="237"/>
        <v>Keith Lucas</v>
      </c>
      <c r="G3042" t="s">
        <v>15355</v>
      </c>
      <c r="H3042" t="s">
        <v>2</v>
      </c>
      <c r="I3042" t="str">
        <f t="shared" si="238"/>
        <v>United States</v>
      </c>
      <c r="J3042" t="str">
        <f>TRIM(Table1[[#This Row],[Oldest Country]])</f>
        <v>United States</v>
      </c>
      <c r="K3042" s="17">
        <v>42843</v>
      </c>
      <c r="L3042" s="17" t="str">
        <f t="shared" si="236"/>
        <v>Tue</v>
      </c>
      <c r="M3042" s="17">
        <v>2017</v>
      </c>
      <c r="N3042" t="s">
        <v>8</v>
      </c>
      <c r="O3042" t="s">
        <v>4359</v>
      </c>
      <c r="P3042" t="s">
        <v>851</v>
      </c>
      <c r="Q3042" t="s">
        <v>15356</v>
      </c>
      <c r="R3042" t="str">
        <f t="shared" si="239"/>
        <v>Stand-Up Comedy</v>
      </c>
    </row>
    <row r="3043" spans="1:18" x14ac:dyDescent="0.2">
      <c r="A3043" t="s">
        <v>15357</v>
      </c>
      <c r="B3043" t="s">
        <v>1</v>
      </c>
      <c r="C3043" t="str">
        <f t="shared" si="235"/>
        <v>Bibi &amp; Tina</v>
      </c>
      <c r="D3043" t="s">
        <v>15358</v>
      </c>
      <c r="E3043" t="s">
        <v>4466</v>
      </c>
      <c r="F3043" t="str">
        <f t="shared" si="237"/>
        <v>Lina Larissa Strahl</v>
      </c>
      <c r="G3043" t="s">
        <v>15359</v>
      </c>
      <c r="H3043" t="s">
        <v>1188</v>
      </c>
      <c r="I3043" t="str">
        <f t="shared" si="238"/>
        <v>Germany</v>
      </c>
      <c r="J3043" t="str">
        <f>TRIM(Table1[[#This Row],[Oldest Country]])</f>
        <v>Germany</v>
      </c>
      <c r="K3043" s="17">
        <v>42840</v>
      </c>
      <c r="L3043" s="17" t="str">
        <f t="shared" si="236"/>
        <v>Sat</v>
      </c>
      <c r="M3043" s="17">
        <v>2014</v>
      </c>
      <c r="N3043" t="s">
        <v>53</v>
      </c>
      <c r="O3043" t="s">
        <v>92</v>
      </c>
      <c r="P3043" t="s">
        <v>371</v>
      </c>
      <c r="Q3043" t="s">
        <v>15360</v>
      </c>
      <c r="R3043" t="str">
        <f t="shared" si="239"/>
        <v>Children &amp; Family Movies</v>
      </c>
    </row>
    <row r="3044" spans="1:18" x14ac:dyDescent="0.2">
      <c r="A3044" t="s">
        <v>15361</v>
      </c>
      <c r="B3044" t="s">
        <v>1</v>
      </c>
      <c r="C3044" t="str">
        <f t="shared" si="235"/>
        <v>Bibi &amp; Tina II</v>
      </c>
      <c r="D3044" t="s">
        <v>15362</v>
      </c>
      <c r="E3044" t="s">
        <v>4466</v>
      </c>
      <c r="F3044" t="str">
        <f t="shared" si="237"/>
        <v>Lina Larissa Strahl</v>
      </c>
      <c r="G3044" t="s">
        <v>15363</v>
      </c>
      <c r="H3044" t="s">
        <v>1188</v>
      </c>
      <c r="I3044" t="str">
        <f t="shared" si="238"/>
        <v>Germany</v>
      </c>
      <c r="J3044" t="str">
        <f>TRIM(Table1[[#This Row],[Oldest Country]])</f>
        <v>Germany</v>
      </c>
      <c r="K3044" s="17">
        <v>42840</v>
      </c>
      <c r="L3044" s="17" t="str">
        <f t="shared" si="236"/>
        <v>Sat</v>
      </c>
      <c r="M3044" s="17">
        <v>2014</v>
      </c>
      <c r="N3044" t="s">
        <v>33</v>
      </c>
      <c r="O3044" t="s">
        <v>110</v>
      </c>
      <c r="P3044" t="s">
        <v>371</v>
      </c>
      <c r="Q3044" t="s">
        <v>15364</v>
      </c>
      <c r="R3044" t="str">
        <f t="shared" si="239"/>
        <v>Children &amp; Family Movies</v>
      </c>
    </row>
    <row r="3045" spans="1:18" x14ac:dyDescent="0.2">
      <c r="A3045" t="s">
        <v>15365</v>
      </c>
      <c r="B3045" t="s">
        <v>1</v>
      </c>
      <c r="C3045" t="str">
        <f t="shared" si="235"/>
        <v>Bibi &amp; Tina</v>
      </c>
      <c r="D3045" t="s">
        <v>15366</v>
      </c>
      <c r="E3045" t="s">
        <v>4466</v>
      </c>
      <c r="F3045" t="str">
        <f t="shared" si="237"/>
        <v>Lina Larissa Strahl</v>
      </c>
      <c r="G3045" t="s">
        <v>15367</v>
      </c>
      <c r="H3045" t="s">
        <v>1188</v>
      </c>
      <c r="I3045" t="str">
        <f t="shared" si="238"/>
        <v>Germany</v>
      </c>
      <c r="J3045" t="str">
        <f>TRIM(Table1[[#This Row],[Oldest Country]])</f>
        <v>Germany</v>
      </c>
      <c r="K3045" s="17">
        <v>42840</v>
      </c>
      <c r="L3045" s="17" t="str">
        <f t="shared" si="236"/>
        <v>Sat</v>
      </c>
      <c r="M3045" s="17">
        <v>2016</v>
      </c>
      <c r="N3045" t="s">
        <v>33</v>
      </c>
      <c r="O3045" t="s">
        <v>625</v>
      </c>
      <c r="P3045" t="s">
        <v>371</v>
      </c>
      <c r="Q3045" t="s">
        <v>15368</v>
      </c>
      <c r="R3045" t="str">
        <f t="shared" si="239"/>
        <v>Children &amp; Family Movies</v>
      </c>
    </row>
    <row r="3046" spans="1:18" x14ac:dyDescent="0.2">
      <c r="A3046" t="s">
        <v>15369</v>
      </c>
      <c r="B3046" t="s">
        <v>1</v>
      </c>
      <c r="C3046" t="str">
        <f t="shared" si="235"/>
        <v>Slam</v>
      </c>
      <c r="D3046" t="s">
        <v>15370</v>
      </c>
      <c r="E3046" t="s">
        <v>15371</v>
      </c>
      <c r="F3046" t="str">
        <f t="shared" si="237"/>
        <v>Ludovico Tersigni</v>
      </c>
      <c r="G3046" t="s">
        <v>15372</v>
      </c>
      <c r="H3046" t="s">
        <v>825</v>
      </c>
      <c r="I3046" t="str">
        <f t="shared" si="238"/>
        <v>Italy</v>
      </c>
      <c r="J3046" t="str">
        <f>TRIM(Table1[[#This Row],[Oldest Country]])</f>
        <v>Italy</v>
      </c>
      <c r="K3046" s="17">
        <v>42840</v>
      </c>
      <c r="L3046" s="17" t="str">
        <f t="shared" si="236"/>
        <v>Sat</v>
      </c>
      <c r="M3046" s="17">
        <v>2017</v>
      </c>
      <c r="N3046" t="s">
        <v>8</v>
      </c>
      <c r="O3046" t="s">
        <v>173</v>
      </c>
      <c r="P3046" t="s">
        <v>250</v>
      </c>
      <c r="Q3046" t="s">
        <v>15373</v>
      </c>
      <c r="R3046" t="str">
        <f t="shared" si="239"/>
        <v>Comedies</v>
      </c>
    </row>
    <row r="3047" spans="1:18" x14ac:dyDescent="0.2">
      <c r="A3047" t="s">
        <v>15374</v>
      </c>
      <c r="B3047" t="s">
        <v>1</v>
      </c>
      <c r="C3047" t="str">
        <f t="shared" si="235"/>
        <v>The Wedding Party</v>
      </c>
      <c r="D3047" t="s">
        <v>15375</v>
      </c>
      <c r="E3047" t="s">
        <v>242</v>
      </c>
      <c r="F3047" t="str">
        <f t="shared" si="237"/>
        <v>Adesua Etomi</v>
      </c>
      <c r="G3047" t="s">
        <v>15376</v>
      </c>
      <c r="H3047" t="s">
        <v>166</v>
      </c>
      <c r="I3047" t="str">
        <f t="shared" si="238"/>
        <v>Nigeria</v>
      </c>
      <c r="J3047" t="str">
        <f>TRIM(Table1[[#This Row],[Oldest Country]])</f>
        <v>Nigeria</v>
      </c>
      <c r="K3047" s="17">
        <v>42840</v>
      </c>
      <c r="L3047" s="17" t="str">
        <f t="shared" si="236"/>
        <v>Sat</v>
      </c>
      <c r="M3047" s="17">
        <v>2016</v>
      </c>
      <c r="N3047" t="s">
        <v>33</v>
      </c>
      <c r="O3047" t="s">
        <v>495</v>
      </c>
      <c r="P3047" t="s">
        <v>250</v>
      </c>
      <c r="Q3047" t="s">
        <v>15377</v>
      </c>
      <c r="R3047" t="str">
        <f t="shared" si="239"/>
        <v>Comedies</v>
      </c>
    </row>
    <row r="3048" spans="1:18" x14ac:dyDescent="0.2">
      <c r="A3048" t="s">
        <v>15378</v>
      </c>
      <c r="B3048" t="s">
        <v>1</v>
      </c>
      <c r="C3048" t="str">
        <f t="shared" si="235"/>
        <v>Arctic Heart</v>
      </c>
      <c r="D3048" t="s">
        <v>15379</v>
      </c>
      <c r="E3048" t="s">
        <v>15380</v>
      </c>
      <c r="F3048" t="str">
        <f t="shared" si="237"/>
        <v>Charlotte Le Bon</v>
      </c>
      <c r="G3048" t="s">
        <v>15381</v>
      </c>
      <c r="H3048" t="s">
        <v>1393</v>
      </c>
      <c r="I3048" t="str">
        <f t="shared" si="238"/>
        <v>France</v>
      </c>
      <c r="J3048" t="str">
        <f>TRIM(Table1[[#This Row],[Oldest Country]])</f>
        <v>France</v>
      </c>
      <c r="K3048" s="17">
        <v>42839</v>
      </c>
      <c r="L3048" s="17" t="str">
        <f t="shared" si="236"/>
        <v>Fri</v>
      </c>
      <c r="M3048" s="17">
        <v>2016</v>
      </c>
      <c r="N3048" t="s">
        <v>33</v>
      </c>
      <c r="O3048" t="s">
        <v>1176</v>
      </c>
      <c r="P3048" t="s">
        <v>278</v>
      </c>
      <c r="Q3048" t="s">
        <v>15382</v>
      </c>
      <c r="R3048" t="str">
        <f t="shared" si="239"/>
        <v>Dramas</v>
      </c>
    </row>
    <row r="3049" spans="1:18" x14ac:dyDescent="0.2">
      <c r="A3049" t="s">
        <v>15383</v>
      </c>
      <c r="B3049" t="s">
        <v>1</v>
      </c>
      <c r="C3049" t="str">
        <f t="shared" si="235"/>
        <v>Our Lovers</v>
      </c>
      <c r="D3049" t="s">
        <v>15384</v>
      </c>
      <c r="E3049" t="s">
        <v>15385</v>
      </c>
      <c r="F3049" t="str">
        <f t="shared" si="237"/>
        <v>Eduardo Noriega</v>
      </c>
      <c r="G3049" t="s">
        <v>15386</v>
      </c>
      <c r="H3049" t="s">
        <v>312</v>
      </c>
      <c r="I3049" t="str">
        <f t="shared" si="238"/>
        <v>Spain</v>
      </c>
      <c r="J3049" t="str">
        <f>TRIM(Table1[[#This Row],[Oldest Country]])</f>
        <v>Spain</v>
      </c>
      <c r="K3049" s="17">
        <v>42839</v>
      </c>
      <c r="L3049" s="17" t="str">
        <f t="shared" si="236"/>
        <v>Fri</v>
      </c>
      <c r="M3049" s="17">
        <v>2016</v>
      </c>
      <c r="N3049" t="s">
        <v>8</v>
      </c>
      <c r="O3049" t="s">
        <v>276</v>
      </c>
      <c r="P3049" t="s">
        <v>250</v>
      </c>
      <c r="Q3049" t="s">
        <v>15387</v>
      </c>
      <c r="R3049" t="str">
        <f t="shared" si="239"/>
        <v>Comedies</v>
      </c>
    </row>
    <row r="3050" spans="1:18" x14ac:dyDescent="0.2">
      <c r="A3050" t="s">
        <v>15388</v>
      </c>
      <c r="B3050" t="s">
        <v>1</v>
      </c>
      <c r="C3050" t="str">
        <f t="shared" si="235"/>
        <v>Sandy Wexler</v>
      </c>
      <c r="D3050" t="s">
        <v>15389</v>
      </c>
      <c r="E3050" t="s">
        <v>15390</v>
      </c>
      <c r="F3050" t="str">
        <f t="shared" si="237"/>
        <v>Adam Sandler</v>
      </c>
      <c r="G3050" t="s">
        <v>15391</v>
      </c>
      <c r="H3050" t="s">
        <v>2</v>
      </c>
      <c r="I3050" t="str">
        <f t="shared" si="238"/>
        <v>United States</v>
      </c>
      <c r="J3050" t="str">
        <f>TRIM(Table1[[#This Row],[Oldest Country]])</f>
        <v>United States</v>
      </c>
      <c r="K3050" s="17">
        <v>42839</v>
      </c>
      <c r="L3050" s="17" t="str">
        <f t="shared" si="236"/>
        <v>Fri</v>
      </c>
      <c r="M3050" s="17">
        <v>2017</v>
      </c>
      <c r="N3050" t="s">
        <v>33</v>
      </c>
      <c r="O3050" t="s">
        <v>1296</v>
      </c>
      <c r="P3050" t="s">
        <v>86</v>
      </c>
      <c r="Q3050" t="s">
        <v>15392</v>
      </c>
      <c r="R3050" t="str">
        <f t="shared" si="239"/>
        <v>Comedies</v>
      </c>
    </row>
    <row r="3051" spans="1:18" x14ac:dyDescent="0.2">
      <c r="A3051" t="s">
        <v>15393</v>
      </c>
      <c r="B3051" t="s">
        <v>1</v>
      </c>
      <c r="C3051" t="str">
        <f t="shared" si="235"/>
        <v>Macho</v>
      </c>
      <c r="D3051" t="s">
        <v>15394</v>
      </c>
      <c r="E3051" t="s">
        <v>15395</v>
      </c>
      <c r="F3051" t="str">
        <f t="shared" si="237"/>
        <v>Miguel Rodarte</v>
      </c>
      <c r="G3051" t="s">
        <v>15396</v>
      </c>
      <c r="H3051" t="s">
        <v>59</v>
      </c>
      <c r="I3051" t="str">
        <f t="shared" si="238"/>
        <v>Mexico</v>
      </c>
      <c r="J3051" t="str">
        <f>TRIM(Table1[[#This Row],[Oldest Country]])</f>
        <v>Mexico</v>
      </c>
      <c r="K3051" s="17">
        <v>42837</v>
      </c>
      <c r="L3051" s="17" t="str">
        <f t="shared" si="236"/>
        <v>Wed</v>
      </c>
      <c r="M3051" s="17">
        <v>2016</v>
      </c>
      <c r="N3051" t="s">
        <v>8</v>
      </c>
      <c r="O3051" t="s">
        <v>495</v>
      </c>
      <c r="P3051" t="s">
        <v>3842</v>
      </c>
      <c r="Q3051" t="s">
        <v>15397</v>
      </c>
      <c r="R3051" t="str">
        <f t="shared" si="239"/>
        <v>Comedies</v>
      </c>
    </row>
    <row r="3052" spans="1:18" x14ac:dyDescent="0.2">
      <c r="A3052" t="s">
        <v>15398</v>
      </c>
      <c r="B3052" t="s">
        <v>1</v>
      </c>
      <c r="C3052" t="str">
        <f t="shared" si="235"/>
        <v>Kevin Hart</v>
      </c>
      <c r="D3052" t="s">
        <v>15399</v>
      </c>
      <c r="E3052" t="s">
        <v>4769</v>
      </c>
      <c r="F3052" t="str">
        <f t="shared" si="237"/>
        <v>Kevin Hart</v>
      </c>
      <c r="G3052" t="s">
        <v>15400</v>
      </c>
      <c r="H3052" t="s">
        <v>2</v>
      </c>
      <c r="I3052" t="str">
        <f t="shared" si="238"/>
        <v>United States</v>
      </c>
      <c r="J3052" t="str">
        <f>TRIM(Table1[[#This Row],[Oldest Country]])</f>
        <v>United States</v>
      </c>
      <c r="K3052" s="17">
        <v>42836</v>
      </c>
      <c r="L3052" s="17" t="str">
        <f t="shared" si="236"/>
        <v>Tue</v>
      </c>
      <c r="M3052" s="17">
        <v>2016</v>
      </c>
      <c r="N3052" t="s">
        <v>154</v>
      </c>
      <c r="O3052" t="s">
        <v>118</v>
      </c>
      <c r="P3052" t="s">
        <v>851</v>
      </c>
      <c r="Q3052" t="s">
        <v>15401</v>
      </c>
      <c r="R3052" t="str">
        <f t="shared" si="239"/>
        <v>Stand-Up Comedy</v>
      </c>
    </row>
    <row r="3053" spans="1:18" x14ac:dyDescent="0.2">
      <c r="A3053" t="s">
        <v>15402</v>
      </c>
      <c r="B3053" t="s">
        <v>1</v>
      </c>
      <c r="C3053" t="str">
        <f t="shared" si="235"/>
        <v>Frat Star</v>
      </c>
      <c r="D3053" t="s">
        <v>15403</v>
      </c>
      <c r="E3053" t="s">
        <v>15404</v>
      </c>
      <c r="F3053" t="str">
        <f t="shared" si="237"/>
        <v>Connor Lawrence</v>
      </c>
      <c r="G3053" t="s">
        <v>15405</v>
      </c>
      <c r="H3053" t="s">
        <v>2</v>
      </c>
      <c r="I3053" t="str">
        <f t="shared" si="238"/>
        <v>United States</v>
      </c>
      <c r="J3053" t="str">
        <f>TRIM(Table1[[#This Row],[Oldest Country]])</f>
        <v>United States</v>
      </c>
      <c r="K3053" s="17">
        <v>42835</v>
      </c>
      <c r="L3053" s="17" t="str">
        <f t="shared" si="236"/>
        <v>Mon</v>
      </c>
      <c r="M3053" s="17">
        <v>2017</v>
      </c>
      <c r="N3053" t="s">
        <v>8</v>
      </c>
      <c r="O3053" t="s">
        <v>216</v>
      </c>
      <c r="P3053" t="s">
        <v>86</v>
      </c>
      <c r="Q3053" t="s">
        <v>15406</v>
      </c>
      <c r="R3053" t="str">
        <f t="shared" si="239"/>
        <v>Comedies</v>
      </c>
    </row>
    <row r="3054" spans="1:18" x14ac:dyDescent="0.2">
      <c r="A3054" t="s">
        <v>15407</v>
      </c>
      <c r="B3054" t="s">
        <v>1</v>
      </c>
      <c r="C3054" t="str">
        <f t="shared" si="235"/>
        <v>The Lighthouse of the Orcas</v>
      </c>
      <c r="D3054" t="s">
        <v>15408</v>
      </c>
      <c r="E3054" t="s">
        <v>10360</v>
      </c>
      <c r="F3054" t="str">
        <f t="shared" si="237"/>
        <v>Maribel Verd√∫</v>
      </c>
      <c r="G3054" t="s">
        <v>15409</v>
      </c>
      <c r="H3054" t="s">
        <v>3382</v>
      </c>
      <c r="I3054" t="str">
        <f t="shared" si="238"/>
        <v>Spain</v>
      </c>
      <c r="J3054" t="str">
        <f>TRIM(Table1[[#This Row],[Oldest Country]])</f>
        <v>Spain</v>
      </c>
      <c r="K3054" s="17">
        <v>42832</v>
      </c>
      <c r="L3054" s="17" t="str">
        <f t="shared" si="236"/>
        <v>Fri</v>
      </c>
      <c r="M3054" s="17">
        <v>2016</v>
      </c>
      <c r="N3054" t="s">
        <v>8</v>
      </c>
      <c r="O3054" t="s">
        <v>108</v>
      </c>
      <c r="P3054" t="s">
        <v>278</v>
      </c>
      <c r="Q3054" t="s">
        <v>15410</v>
      </c>
      <c r="R3054" t="str">
        <f t="shared" si="239"/>
        <v>Dramas</v>
      </c>
    </row>
    <row r="3055" spans="1:18" x14ac:dyDescent="0.2">
      <c r="A3055" t="s">
        <v>15411</v>
      </c>
      <c r="B3055" t="s">
        <v>1</v>
      </c>
      <c r="C3055" t="str">
        <f t="shared" si="235"/>
        <v>Win It All</v>
      </c>
      <c r="D3055" t="s">
        <v>15412</v>
      </c>
      <c r="E3055" t="s">
        <v>15413</v>
      </c>
      <c r="F3055" t="str">
        <f t="shared" si="237"/>
        <v>Jake Johnson</v>
      </c>
      <c r="G3055" t="s">
        <v>15414</v>
      </c>
      <c r="H3055" t="s">
        <v>2</v>
      </c>
      <c r="I3055" t="str">
        <f t="shared" si="238"/>
        <v>United States</v>
      </c>
      <c r="J3055" t="str">
        <f>TRIM(Table1[[#This Row],[Oldest Country]])</f>
        <v>United States</v>
      </c>
      <c r="K3055" s="17">
        <v>42832</v>
      </c>
      <c r="L3055" s="17" t="str">
        <f t="shared" si="236"/>
        <v>Fri</v>
      </c>
      <c r="M3055" s="17">
        <v>2017</v>
      </c>
      <c r="N3055" t="s">
        <v>8</v>
      </c>
      <c r="O3055" t="s">
        <v>572</v>
      </c>
      <c r="P3055" t="s">
        <v>2590</v>
      </c>
      <c r="Q3055" t="s">
        <v>15415</v>
      </c>
      <c r="R3055" t="str">
        <f t="shared" si="239"/>
        <v>Comedies</v>
      </c>
    </row>
    <row r="3056" spans="1:18" x14ac:dyDescent="0.2">
      <c r="A3056" t="s">
        <v>15416</v>
      </c>
      <c r="B3056" t="s">
        <v>1</v>
      </c>
      <c r="C3056" t="str">
        <f t="shared" si="235"/>
        <v>Couples Counseling</v>
      </c>
      <c r="D3056" t="s">
        <v>15417</v>
      </c>
      <c r="E3056" t="s">
        <v>15418</v>
      </c>
      <c r="F3056" t="str">
        <f t="shared" si="237"/>
        <v>Zez√© Polessa</v>
      </c>
      <c r="G3056" t="s">
        <v>15419</v>
      </c>
      <c r="H3056" t="s">
        <v>929</v>
      </c>
      <c r="I3056" t="str">
        <f t="shared" si="238"/>
        <v>Brazil</v>
      </c>
      <c r="J3056" t="str">
        <f>TRIM(Table1[[#This Row],[Oldest Country]])</f>
        <v>Brazil</v>
      </c>
      <c r="K3056" s="17">
        <v>42826</v>
      </c>
      <c r="L3056" s="17" t="str">
        <f t="shared" si="236"/>
        <v>Sat</v>
      </c>
      <c r="M3056" s="17">
        <v>2016</v>
      </c>
      <c r="N3056" t="s">
        <v>8</v>
      </c>
      <c r="O3056" t="s">
        <v>183</v>
      </c>
      <c r="P3056" t="s">
        <v>250</v>
      </c>
      <c r="Q3056" t="s">
        <v>15420</v>
      </c>
      <c r="R3056" t="str">
        <f t="shared" si="239"/>
        <v>Comedies</v>
      </c>
    </row>
    <row r="3057" spans="1:18" x14ac:dyDescent="0.2">
      <c r="A3057" t="s">
        <v>15421</v>
      </c>
      <c r="B3057" t="s">
        <v>1</v>
      </c>
      <c r="C3057" t="str">
        <f t="shared" si="235"/>
        <v>Deuces</v>
      </c>
      <c r="D3057" t="s">
        <v>15422</v>
      </c>
      <c r="E3057" t="s">
        <v>15423</v>
      </c>
      <c r="F3057" t="str">
        <f t="shared" si="237"/>
        <v>Larenz Tate</v>
      </c>
      <c r="G3057" t="s">
        <v>15424</v>
      </c>
      <c r="H3057" t="s">
        <v>2</v>
      </c>
      <c r="I3057" t="str">
        <f t="shared" si="238"/>
        <v>United States</v>
      </c>
      <c r="J3057" t="str">
        <f>TRIM(Table1[[#This Row],[Oldest Country]])</f>
        <v>United States</v>
      </c>
      <c r="K3057" s="17">
        <v>42826</v>
      </c>
      <c r="L3057" s="17" t="str">
        <f t="shared" si="236"/>
        <v>Sat</v>
      </c>
      <c r="M3057" s="17">
        <v>2016</v>
      </c>
      <c r="N3057" t="s">
        <v>8</v>
      </c>
      <c r="O3057" t="s">
        <v>183</v>
      </c>
      <c r="P3057" t="s">
        <v>316</v>
      </c>
      <c r="Q3057" t="s">
        <v>15425</v>
      </c>
      <c r="R3057" t="str">
        <f t="shared" si="239"/>
        <v>Dramas</v>
      </c>
    </row>
    <row r="3058" spans="1:18" x14ac:dyDescent="0.2">
      <c r="A3058" t="s">
        <v>15426</v>
      </c>
      <c r="B3058" t="s">
        <v>1</v>
      </c>
      <c r="C3058" t="str">
        <f t="shared" si="235"/>
        <v>Elaan</v>
      </c>
      <c r="D3058" t="s">
        <v>15427</v>
      </c>
      <c r="E3058" t="s">
        <v>15428</v>
      </c>
      <c r="F3058" t="str">
        <f t="shared" si="237"/>
        <v>Vinod Mehra</v>
      </c>
      <c r="G3058" t="s">
        <v>15429</v>
      </c>
      <c r="H3058" t="s">
        <v>14</v>
      </c>
      <c r="I3058" t="str">
        <f t="shared" si="238"/>
        <v>India</v>
      </c>
      <c r="J3058" t="str">
        <f>TRIM(Table1[[#This Row],[Oldest Country]])</f>
        <v>India</v>
      </c>
      <c r="K3058" s="17">
        <v>42826</v>
      </c>
      <c r="L3058" s="17" t="str">
        <f t="shared" si="236"/>
        <v>Sat</v>
      </c>
      <c r="M3058" s="17">
        <v>1971</v>
      </c>
      <c r="N3058" t="s">
        <v>33</v>
      </c>
      <c r="O3058" t="s">
        <v>323</v>
      </c>
      <c r="P3058" t="s">
        <v>1454</v>
      </c>
      <c r="Q3058" t="s">
        <v>15430</v>
      </c>
      <c r="R3058" t="str">
        <f t="shared" si="239"/>
        <v>Action &amp; Adventure</v>
      </c>
    </row>
    <row r="3059" spans="1:18" x14ac:dyDescent="0.2">
      <c r="A3059" t="s">
        <v>15431</v>
      </c>
      <c r="B3059" t="s">
        <v>1</v>
      </c>
      <c r="C3059" t="str">
        <f t="shared" si="235"/>
        <v>Five Nights in Maine</v>
      </c>
      <c r="D3059" t="s">
        <v>15432</v>
      </c>
      <c r="E3059" t="s">
        <v>15433</v>
      </c>
      <c r="F3059" t="str">
        <f t="shared" si="237"/>
        <v>David Oyelowo</v>
      </c>
      <c r="G3059" t="s">
        <v>15434</v>
      </c>
      <c r="H3059" t="s">
        <v>2</v>
      </c>
      <c r="I3059" t="str">
        <f t="shared" si="238"/>
        <v>United States</v>
      </c>
      <c r="J3059" t="str">
        <f>TRIM(Table1[[#This Row],[Oldest Country]])</f>
        <v>United States</v>
      </c>
      <c r="K3059" s="17">
        <v>42826</v>
      </c>
      <c r="L3059" s="17" t="str">
        <f t="shared" si="236"/>
        <v>Sat</v>
      </c>
      <c r="M3059" s="17">
        <v>2015</v>
      </c>
      <c r="N3059" t="s">
        <v>8</v>
      </c>
      <c r="O3059" t="s">
        <v>232</v>
      </c>
      <c r="P3059" t="s">
        <v>652</v>
      </c>
      <c r="Q3059" t="s">
        <v>15435</v>
      </c>
      <c r="R3059" t="str">
        <f t="shared" si="239"/>
        <v>Dramas</v>
      </c>
    </row>
    <row r="3060" spans="1:18" x14ac:dyDescent="0.2">
      <c r="A3060" t="s">
        <v>15436</v>
      </c>
      <c r="B3060" t="s">
        <v>1</v>
      </c>
      <c r="C3060" t="str">
        <f t="shared" si="235"/>
        <v>Killa</v>
      </c>
      <c r="D3060" t="s">
        <v>15437</v>
      </c>
      <c r="E3060" t="s">
        <v>15438</v>
      </c>
      <c r="F3060" t="str">
        <f t="shared" si="237"/>
        <v>Amruta Subhash</v>
      </c>
      <c r="G3060" t="s">
        <v>15439</v>
      </c>
      <c r="H3060" t="s">
        <v>14</v>
      </c>
      <c r="I3060" t="str">
        <f t="shared" si="238"/>
        <v>India</v>
      </c>
      <c r="J3060" t="str">
        <f>TRIM(Table1[[#This Row],[Oldest Country]])</f>
        <v>India</v>
      </c>
      <c r="K3060" s="17">
        <v>42826</v>
      </c>
      <c r="L3060" s="17" t="str">
        <f t="shared" si="236"/>
        <v>Sat</v>
      </c>
      <c r="M3060" s="17">
        <v>2014</v>
      </c>
      <c r="N3060" t="s">
        <v>33</v>
      </c>
      <c r="O3060" t="s">
        <v>625</v>
      </c>
      <c r="P3060" t="s">
        <v>50</v>
      </c>
      <c r="Q3060" t="s">
        <v>15440</v>
      </c>
      <c r="R3060" t="str">
        <f t="shared" si="239"/>
        <v>Dramas</v>
      </c>
    </row>
    <row r="3061" spans="1:18" x14ac:dyDescent="0.2">
      <c r="A3061" t="s">
        <v>15441</v>
      </c>
      <c r="B3061" t="s">
        <v>1</v>
      </c>
      <c r="C3061" t="str">
        <f t="shared" si="235"/>
        <v>Salaakhen</v>
      </c>
      <c r="D3061" t="s">
        <v>15442</v>
      </c>
      <c r="E3061" t="s">
        <v>15443</v>
      </c>
      <c r="F3061" t="str">
        <f t="shared" si="237"/>
        <v>Shashi Kapoor</v>
      </c>
      <c r="G3061" t="s">
        <v>15444</v>
      </c>
      <c r="H3061" t="s">
        <v>14</v>
      </c>
      <c r="I3061" t="str">
        <f t="shared" si="238"/>
        <v>India</v>
      </c>
      <c r="J3061" t="str">
        <f>TRIM(Table1[[#This Row],[Oldest Country]])</f>
        <v>India</v>
      </c>
      <c r="K3061" s="17">
        <v>42826</v>
      </c>
      <c r="L3061" s="17" t="str">
        <f t="shared" si="236"/>
        <v>Sat</v>
      </c>
      <c r="M3061" s="17">
        <v>1975</v>
      </c>
      <c r="N3061" t="s">
        <v>33</v>
      </c>
      <c r="O3061" t="s">
        <v>3481</v>
      </c>
      <c r="P3061" t="s">
        <v>720</v>
      </c>
      <c r="Q3061" t="s">
        <v>15445</v>
      </c>
      <c r="R3061" t="str">
        <f t="shared" si="239"/>
        <v>Action &amp; Adventure</v>
      </c>
    </row>
    <row r="3062" spans="1:18" x14ac:dyDescent="0.2">
      <c r="A3062" t="s">
        <v>15446</v>
      </c>
      <c r="B3062" t="s">
        <v>1</v>
      </c>
      <c r="C3062" t="str">
        <f t="shared" si="235"/>
        <v>Skins</v>
      </c>
      <c r="D3062" t="s">
        <v>15447</v>
      </c>
      <c r="E3062" t="s">
        <v>15448</v>
      </c>
      <c r="F3062" t="str">
        <f t="shared" si="237"/>
        <v>Ana Polvorosa</v>
      </c>
      <c r="G3062" t="s">
        <v>15449</v>
      </c>
      <c r="H3062" t="s">
        <v>312</v>
      </c>
      <c r="I3062" t="str">
        <f t="shared" si="238"/>
        <v>Spain</v>
      </c>
      <c r="J3062" t="str">
        <f>TRIM(Table1[[#This Row],[Oldest Country]])</f>
        <v>Spain</v>
      </c>
      <c r="K3062" s="17">
        <v>42826</v>
      </c>
      <c r="L3062" s="17" t="str">
        <f t="shared" si="236"/>
        <v>Sat</v>
      </c>
      <c r="M3062" s="17">
        <v>2017</v>
      </c>
      <c r="N3062" t="s">
        <v>8</v>
      </c>
      <c r="O3062" t="s">
        <v>811</v>
      </c>
      <c r="P3062" t="s">
        <v>50</v>
      </c>
      <c r="Q3062" t="s">
        <v>15450</v>
      </c>
      <c r="R3062" t="str">
        <f t="shared" si="239"/>
        <v>Dramas</v>
      </c>
    </row>
    <row r="3063" spans="1:18" x14ac:dyDescent="0.2">
      <c r="A3063" t="s">
        <v>15451</v>
      </c>
      <c r="B3063" t="s">
        <v>1</v>
      </c>
      <c r="C3063" t="str">
        <f t="shared" si="235"/>
        <v>The Tenth Man</v>
      </c>
      <c r="D3063" t="s">
        <v>15452</v>
      </c>
      <c r="E3063" t="s">
        <v>15453</v>
      </c>
      <c r="F3063" t="str">
        <f t="shared" si="237"/>
        <v>Alan Sabbagh</v>
      </c>
      <c r="G3063" t="s">
        <v>15454</v>
      </c>
      <c r="H3063" t="s">
        <v>837</v>
      </c>
      <c r="I3063" t="str">
        <f t="shared" si="238"/>
        <v>Argentina</v>
      </c>
      <c r="J3063" t="str">
        <f>TRIM(Table1[[#This Row],[Oldest Country]])</f>
        <v>Argentina</v>
      </c>
      <c r="K3063" s="17">
        <v>42826</v>
      </c>
      <c r="L3063" s="17" t="str">
        <f t="shared" si="236"/>
        <v>Sat</v>
      </c>
      <c r="M3063" s="17">
        <v>2016</v>
      </c>
      <c r="N3063" t="s">
        <v>8</v>
      </c>
      <c r="O3063" t="s">
        <v>1176</v>
      </c>
      <c r="P3063" t="s">
        <v>50</v>
      </c>
      <c r="Q3063" t="s">
        <v>15455</v>
      </c>
      <c r="R3063" t="str">
        <f t="shared" si="239"/>
        <v>Dramas</v>
      </c>
    </row>
    <row r="3064" spans="1:18" x14ac:dyDescent="0.2">
      <c r="A3064" t="s">
        <v>15456</v>
      </c>
      <c r="B3064" t="s">
        <v>1</v>
      </c>
      <c r="C3064" t="str">
        <f t="shared" si="235"/>
        <v>Toro</v>
      </c>
      <c r="D3064" t="s">
        <v>15457</v>
      </c>
      <c r="E3064" t="s">
        <v>15458</v>
      </c>
      <c r="F3064" t="str">
        <f t="shared" si="237"/>
        <v>Mario Casas</v>
      </c>
      <c r="G3064" t="s">
        <v>15459</v>
      </c>
      <c r="H3064" t="s">
        <v>312</v>
      </c>
      <c r="I3064" t="str">
        <f t="shared" si="238"/>
        <v>Spain</v>
      </c>
      <c r="J3064" t="str">
        <f>TRIM(Table1[[#This Row],[Oldest Country]])</f>
        <v>Spain</v>
      </c>
      <c r="K3064" s="17">
        <v>42826</v>
      </c>
      <c r="L3064" s="17" t="str">
        <f t="shared" si="236"/>
        <v>Sat</v>
      </c>
      <c r="M3064" s="17">
        <v>2016</v>
      </c>
      <c r="N3064" t="s">
        <v>8</v>
      </c>
      <c r="O3064" t="s">
        <v>100</v>
      </c>
      <c r="P3064" t="s">
        <v>109</v>
      </c>
      <c r="Q3064" t="s">
        <v>15460</v>
      </c>
      <c r="R3064" t="str">
        <f t="shared" si="239"/>
        <v>Dramas</v>
      </c>
    </row>
    <row r="3065" spans="1:18" x14ac:dyDescent="0.2">
      <c r="A3065" t="s">
        <v>15461</v>
      </c>
      <c r="B3065" t="s">
        <v>6</v>
      </c>
      <c r="C3065" t="str">
        <f t="shared" si="235"/>
        <v>Hoff the Record</v>
      </c>
      <c r="D3065" t="s">
        <v>15462</v>
      </c>
      <c r="E3065" t="s">
        <v>15463</v>
      </c>
      <c r="F3065" t="str">
        <f t="shared" si="237"/>
        <v>David Hasselhoff</v>
      </c>
      <c r="G3065" t="s">
        <v>15464</v>
      </c>
      <c r="H3065" t="s">
        <v>32</v>
      </c>
      <c r="I3065" t="str">
        <f t="shared" si="238"/>
        <v>United Kingdom</v>
      </c>
      <c r="J3065" t="str">
        <f>TRIM(Table1[[#This Row],[Oldest Country]])</f>
        <v>United Kingdom</v>
      </c>
      <c r="K3065" s="17">
        <v>42825</v>
      </c>
      <c r="L3065" s="17" t="str">
        <f t="shared" si="236"/>
        <v>Fri</v>
      </c>
      <c r="M3065" s="17">
        <v>2016</v>
      </c>
      <c r="N3065" t="s">
        <v>8</v>
      </c>
      <c r="O3065" t="s">
        <v>9</v>
      </c>
      <c r="P3065" t="s">
        <v>11789</v>
      </c>
      <c r="Q3065" t="s">
        <v>15465</v>
      </c>
      <c r="R3065" t="str">
        <f t="shared" si="239"/>
        <v>British TV Shows</v>
      </c>
    </row>
    <row r="3066" spans="1:18" x14ac:dyDescent="0.2">
      <c r="A3066" t="s">
        <v>15466</v>
      </c>
      <c r="B3066" t="s">
        <v>1</v>
      </c>
      <c r="C3066" t="str">
        <f t="shared" si="235"/>
        <v>The Discovery</v>
      </c>
      <c r="D3066" t="s">
        <v>15467</v>
      </c>
      <c r="E3066" t="s">
        <v>15468</v>
      </c>
      <c r="F3066" t="str">
        <f t="shared" si="237"/>
        <v>Jason Segel</v>
      </c>
      <c r="G3066" t="s">
        <v>15469</v>
      </c>
      <c r="H3066" t="s">
        <v>2</v>
      </c>
      <c r="I3066" t="str">
        <f t="shared" si="238"/>
        <v>United States</v>
      </c>
      <c r="J3066" t="str">
        <f>TRIM(Table1[[#This Row],[Oldest Country]])</f>
        <v>United States</v>
      </c>
      <c r="K3066" s="17">
        <v>42825</v>
      </c>
      <c r="L3066" s="17" t="str">
        <f t="shared" si="236"/>
        <v>Fri</v>
      </c>
      <c r="M3066" s="17">
        <v>2017</v>
      </c>
      <c r="N3066" t="s">
        <v>8</v>
      </c>
      <c r="O3066" t="s">
        <v>196</v>
      </c>
      <c r="P3066" t="s">
        <v>766</v>
      </c>
      <c r="Q3066" t="s">
        <v>15470</v>
      </c>
      <c r="R3066" t="str">
        <f t="shared" si="239"/>
        <v>Dramas</v>
      </c>
    </row>
    <row r="3067" spans="1:18" x14ac:dyDescent="0.2">
      <c r="A3067" t="s">
        <v>15471</v>
      </c>
      <c r="B3067" t="s">
        <v>1</v>
      </c>
      <c r="C3067" t="str">
        <f t="shared" si="235"/>
        <v>Jo Koy</v>
      </c>
      <c r="D3067" t="s">
        <v>15472</v>
      </c>
      <c r="E3067" t="s">
        <v>8652</v>
      </c>
      <c r="F3067" t="str">
        <f t="shared" si="237"/>
        <v>Jo Koy</v>
      </c>
      <c r="G3067" t="s">
        <v>256</v>
      </c>
      <c r="H3067" t="s">
        <v>2</v>
      </c>
      <c r="I3067" t="str">
        <f t="shared" si="238"/>
        <v>United States</v>
      </c>
      <c r="J3067" t="str">
        <f>TRIM(Table1[[#This Row],[Oldest Country]])</f>
        <v>United States</v>
      </c>
      <c r="K3067" s="17">
        <v>42822</v>
      </c>
      <c r="L3067" s="17" t="str">
        <f t="shared" si="236"/>
        <v>Tue</v>
      </c>
      <c r="M3067" s="17">
        <v>2017</v>
      </c>
      <c r="N3067" t="s">
        <v>8</v>
      </c>
      <c r="O3067" t="s">
        <v>370</v>
      </c>
      <c r="P3067" t="s">
        <v>851</v>
      </c>
      <c r="Q3067" t="s">
        <v>15473</v>
      </c>
      <c r="R3067" t="str">
        <f t="shared" si="239"/>
        <v>Stand-Up Comedy</v>
      </c>
    </row>
    <row r="3068" spans="1:18" x14ac:dyDescent="0.2">
      <c r="A3068" t="s">
        <v>15475</v>
      </c>
      <c r="B3068" t="s">
        <v>1</v>
      </c>
      <c r="C3068" t="str">
        <f t="shared" si="235"/>
        <v>Felipe Neto</v>
      </c>
      <c r="D3068" t="s">
        <v>15476</v>
      </c>
      <c r="E3068" t="s">
        <v>7751</v>
      </c>
      <c r="F3068" t="str">
        <f t="shared" si="237"/>
        <v>Felipe Neto</v>
      </c>
      <c r="G3068" t="s">
        <v>15477</v>
      </c>
      <c r="H3068" t="s">
        <v>929</v>
      </c>
      <c r="I3068" t="str">
        <f t="shared" si="238"/>
        <v>Brazil</v>
      </c>
      <c r="J3068" t="str">
        <f>TRIM(Table1[[#This Row],[Oldest Country]])</f>
        <v>Brazil</v>
      </c>
      <c r="K3068" s="17">
        <v>42818</v>
      </c>
      <c r="L3068" s="17" t="str">
        <f t="shared" si="236"/>
        <v>Fri</v>
      </c>
      <c r="M3068" s="17">
        <v>2017</v>
      </c>
      <c r="N3068" t="s">
        <v>8</v>
      </c>
      <c r="O3068" t="s">
        <v>18</v>
      </c>
      <c r="P3068" t="s">
        <v>851</v>
      </c>
      <c r="Q3068" t="s">
        <v>15478</v>
      </c>
      <c r="R3068" t="str">
        <f t="shared" si="239"/>
        <v>Stand-Up Comedy</v>
      </c>
    </row>
    <row r="3069" spans="1:18" x14ac:dyDescent="0.2">
      <c r="A3069" t="s">
        <v>15479</v>
      </c>
      <c r="B3069" t="s">
        <v>1</v>
      </c>
      <c r="C3069" t="str">
        <f t="shared" si="235"/>
        <v>The C Word</v>
      </c>
      <c r="D3069" t="s">
        <v>15480</v>
      </c>
      <c r="E3069" t="s">
        <v>15481</v>
      </c>
      <c r="F3069" t="str">
        <f t="shared" si="237"/>
        <v>Morgan Freeman</v>
      </c>
      <c r="G3069" t="s">
        <v>15482</v>
      </c>
      <c r="H3069" t="s">
        <v>2</v>
      </c>
      <c r="I3069" t="str">
        <f t="shared" si="238"/>
        <v>United States</v>
      </c>
      <c r="J3069" t="str">
        <f>TRIM(Table1[[#This Row],[Oldest Country]])</f>
        <v>United States</v>
      </c>
      <c r="K3069" s="17">
        <v>42818</v>
      </c>
      <c r="L3069" s="17" t="str">
        <f t="shared" si="236"/>
        <v>Fri</v>
      </c>
      <c r="M3069" s="17">
        <v>2016</v>
      </c>
      <c r="N3069" t="s">
        <v>33</v>
      </c>
      <c r="O3069" t="s">
        <v>202</v>
      </c>
      <c r="P3069" t="s">
        <v>5</v>
      </c>
      <c r="Q3069" t="s">
        <v>15483</v>
      </c>
      <c r="R3069" t="str">
        <f t="shared" si="239"/>
        <v>Documentaries</v>
      </c>
    </row>
    <row r="3070" spans="1:18" x14ac:dyDescent="0.2">
      <c r="A3070" t="s">
        <v>15484</v>
      </c>
      <c r="B3070" t="s">
        <v>1</v>
      </c>
      <c r="C3070" t="str">
        <f t="shared" si="235"/>
        <v>The Most Hated Woman in America</v>
      </c>
      <c r="D3070" t="s">
        <v>15485</v>
      </c>
      <c r="E3070" t="s">
        <v>15486</v>
      </c>
      <c r="F3070" t="str">
        <f t="shared" si="237"/>
        <v>Melissa Leo</v>
      </c>
      <c r="G3070" t="s">
        <v>15487</v>
      </c>
      <c r="H3070" t="s">
        <v>2</v>
      </c>
      <c r="I3070" t="str">
        <f t="shared" si="238"/>
        <v>United States</v>
      </c>
      <c r="J3070" t="str">
        <f>TRIM(Table1[[#This Row],[Oldest Country]])</f>
        <v>United States</v>
      </c>
      <c r="K3070" s="17">
        <v>42818</v>
      </c>
      <c r="L3070" s="17" t="str">
        <f t="shared" si="236"/>
        <v>Fri</v>
      </c>
      <c r="M3070" s="17">
        <v>2017</v>
      </c>
      <c r="N3070" t="s">
        <v>8</v>
      </c>
      <c r="O3070" t="s">
        <v>202</v>
      </c>
      <c r="P3070" t="s">
        <v>316</v>
      </c>
      <c r="Q3070" t="s">
        <v>15488</v>
      </c>
      <c r="R3070" t="str">
        <f t="shared" si="239"/>
        <v>Dramas</v>
      </c>
    </row>
    <row r="3071" spans="1:18" x14ac:dyDescent="0.2">
      <c r="A3071" t="s">
        <v>15489</v>
      </c>
      <c r="B3071" t="s">
        <v>6</v>
      </c>
      <c r="C3071" t="str">
        <f t="shared" si="235"/>
        <v>Dave Chappelle</v>
      </c>
      <c r="D3071" t="s">
        <v>3632</v>
      </c>
      <c r="E3071" t="s">
        <v>10115</v>
      </c>
      <c r="F3071" t="str">
        <f t="shared" si="237"/>
        <v>Dave Chappelle</v>
      </c>
      <c r="G3071" t="s">
        <v>3632</v>
      </c>
      <c r="H3071" t="s">
        <v>2</v>
      </c>
      <c r="I3071" t="str">
        <f t="shared" si="238"/>
        <v>United States</v>
      </c>
      <c r="J3071" t="str">
        <f>TRIM(Table1[[#This Row],[Oldest Country]])</f>
        <v>United States</v>
      </c>
      <c r="K3071" s="17">
        <v>42815</v>
      </c>
      <c r="L3071" s="17" t="str">
        <f t="shared" si="236"/>
        <v>Tue</v>
      </c>
      <c r="M3071" s="17">
        <v>2017</v>
      </c>
      <c r="N3071" t="s">
        <v>8</v>
      </c>
      <c r="O3071" t="s">
        <v>12</v>
      </c>
      <c r="P3071" t="s">
        <v>1191</v>
      </c>
      <c r="Q3071" t="s">
        <v>15490</v>
      </c>
      <c r="R3071" t="str">
        <f t="shared" si="239"/>
        <v>Stand-Up Comedy &amp; Talk Shows</v>
      </c>
    </row>
    <row r="3072" spans="1:18" x14ac:dyDescent="0.2">
      <c r="A3072" t="s">
        <v>15491</v>
      </c>
      <c r="B3072" t="s">
        <v>1</v>
      </c>
      <c r="C3072" t="str">
        <f t="shared" si="235"/>
        <v>Best Worst Thing That Ever Could Have Happened</v>
      </c>
      <c r="D3072" t="s">
        <v>15492</v>
      </c>
      <c r="E3072" t="s">
        <v>15493</v>
      </c>
      <c r="F3072" t="str">
        <f t="shared" si="237"/>
        <v>Stephen Sondheim</v>
      </c>
      <c r="G3072" t="s">
        <v>15494</v>
      </c>
      <c r="H3072" t="s">
        <v>2</v>
      </c>
      <c r="I3072" t="str">
        <f t="shared" si="238"/>
        <v>United States</v>
      </c>
      <c r="J3072" t="str">
        <f>TRIM(Table1[[#This Row],[Oldest Country]])</f>
        <v>United States</v>
      </c>
      <c r="K3072" s="17">
        <v>42812</v>
      </c>
      <c r="L3072" s="17" t="str">
        <f t="shared" si="236"/>
        <v>Sat</v>
      </c>
      <c r="M3072" s="17">
        <v>2016</v>
      </c>
      <c r="N3072" t="s">
        <v>8</v>
      </c>
      <c r="O3072" t="s">
        <v>92</v>
      </c>
      <c r="P3072" t="s">
        <v>5</v>
      </c>
      <c r="Q3072" t="s">
        <v>15495</v>
      </c>
      <c r="R3072" t="str">
        <f t="shared" si="239"/>
        <v>Documentaries</v>
      </c>
    </row>
    <row r="3073" spans="1:18" x14ac:dyDescent="0.2">
      <c r="A3073" t="s">
        <v>15496</v>
      </c>
      <c r="B3073" t="s">
        <v>1</v>
      </c>
      <c r="C3073" t="str">
        <f t="shared" si="235"/>
        <v>Deidra &amp; Laney Rob a Train</v>
      </c>
      <c r="D3073" t="s">
        <v>15497</v>
      </c>
      <c r="E3073" t="s">
        <v>15498</v>
      </c>
      <c r="F3073" t="str">
        <f t="shared" si="237"/>
        <v>Rachel Crow</v>
      </c>
      <c r="G3073" t="s">
        <v>15499</v>
      </c>
      <c r="H3073" t="s">
        <v>2</v>
      </c>
      <c r="I3073" t="str">
        <f t="shared" si="238"/>
        <v>United States</v>
      </c>
      <c r="J3073" t="str">
        <f>TRIM(Table1[[#This Row],[Oldest Country]])</f>
        <v>United States</v>
      </c>
      <c r="K3073" s="17">
        <v>42811</v>
      </c>
      <c r="L3073" s="17" t="str">
        <f t="shared" si="236"/>
        <v>Fri</v>
      </c>
      <c r="M3073" s="17">
        <v>2017</v>
      </c>
      <c r="N3073" t="s">
        <v>33</v>
      </c>
      <c r="O3073" t="s">
        <v>276</v>
      </c>
      <c r="P3073" t="s">
        <v>337</v>
      </c>
      <c r="Q3073" t="s">
        <v>15500</v>
      </c>
      <c r="R3073" t="str">
        <f t="shared" si="239"/>
        <v>Comedies</v>
      </c>
    </row>
    <row r="3074" spans="1:18" x14ac:dyDescent="0.2">
      <c r="A3074" t="s">
        <v>15501</v>
      </c>
      <c r="B3074" t="s">
        <v>1</v>
      </c>
      <c r="C3074" t="str">
        <f t="shared" ref="C3074:C3137" si="240">IFERROR(LEFT(D3074, FIND(":", D3074)-1), D3074)</f>
        <v>Pandora</v>
      </c>
      <c r="D3074" t="s">
        <v>15502</v>
      </c>
      <c r="E3074" t="s">
        <v>15503</v>
      </c>
      <c r="F3074" t="str">
        <f t="shared" si="237"/>
        <v>Nam-gil Kim</v>
      </c>
      <c r="G3074" t="s">
        <v>15504</v>
      </c>
      <c r="H3074" t="s">
        <v>298</v>
      </c>
      <c r="I3074" t="str">
        <f t="shared" si="238"/>
        <v>South Korea</v>
      </c>
      <c r="J3074" t="str">
        <f>TRIM(Table1[[#This Row],[Oldest Country]])</f>
        <v>South Korea</v>
      </c>
      <c r="K3074" s="17">
        <v>42811</v>
      </c>
      <c r="L3074" s="17" t="str">
        <f t="shared" ref="L3074:L3137" si="241">TEXT(K:K, "DDD")</f>
        <v>Fri</v>
      </c>
      <c r="M3074" s="17">
        <v>2016</v>
      </c>
      <c r="N3074" t="s">
        <v>8</v>
      </c>
      <c r="O3074" t="s">
        <v>1810</v>
      </c>
      <c r="P3074" t="s">
        <v>109</v>
      </c>
      <c r="Q3074" t="s">
        <v>15505</v>
      </c>
      <c r="R3074" t="str">
        <f t="shared" si="239"/>
        <v>Dramas</v>
      </c>
    </row>
    <row r="3075" spans="1:18" x14ac:dyDescent="0.2">
      <c r="A3075" t="s">
        <v>15506</v>
      </c>
      <c r="B3075" t="s">
        <v>1</v>
      </c>
      <c r="C3075" t="str">
        <f t="shared" si="240"/>
        <v>Howards End</v>
      </c>
      <c r="D3075" t="s">
        <v>15507</v>
      </c>
      <c r="E3075" t="s">
        <v>15508</v>
      </c>
      <c r="F3075" t="str">
        <f t="shared" ref="F3075:F3138" si="242">IFERROR(LEFT(G3075, FIND(",",G3075)-1),G3075)</f>
        <v>Anthony Hopkins</v>
      </c>
      <c r="G3075" t="s">
        <v>15509</v>
      </c>
      <c r="H3075" t="s">
        <v>9426</v>
      </c>
      <c r="I3075" t="str">
        <f t="shared" ref="I3075:I3138" si="243">IFERROR(LEFT(H3075, FIND(",", H3075) -1), H3075)</f>
        <v>United Kingdom</v>
      </c>
      <c r="J3075" t="str">
        <f>TRIM(Table1[[#This Row],[Oldest Country]])</f>
        <v>United Kingdom</v>
      </c>
      <c r="K3075" s="17">
        <v>42810</v>
      </c>
      <c r="L3075" s="17" t="str">
        <f t="shared" si="241"/>
        <v>Thu</v>
      </c>
      <c r="M3075" s="17">
        <v>1992</v>
      </c>
      <c r="N3075" t="s">
        <v>17</v>
      </c>
      <c r="O3075" t="s">
        <v>323</v>
      </c>
      <c r="P3075" t="s">
        <v>822</v>
      </c>
      <c r="Q3075" t="s">
        <v>15510</v>
      </c>
      <c r="R3075" t="str">
        <f t="shared" ref="R3075:R3138" si="244">IFERROR(LEFT(P3075, FIND(",", P3075)-1), P3075)</f>
        <v>Classic Movies</v>
      </c>
    </row>
    <row r="3076" spans="1:18" x14ac:dyDescent="0.2">
      <c r="A3076" t="s">
        <v>15511</v>
      </c>
      <c r="B3076" t="s">
        <v>1</v>
      </c>
      <c r="C3076" t="str">
        <f t="shared" si="240"/>
        <v>Asoka</v>
      </c>
      <c r="D3076" t="s">
        <v>15512</v>
      </c>
      <c r="E3076" t="s">
        <v>15513</v>
      </c>
      <c r="F3076" t="str">
        <f t="shared" si="242"/>
        <v>Shah Rukh Khan</v>
      </c>
      <c r="G3076" t="s">
        <v>15514</v>
      </c>
      <c r="H3076" t="s">
        <v>14</v>
      </c>
      <c r="I3076" t="str">
        <f t="shared" si="243"/>
        <v>India</v>
      </c>
      <c r="J3076" t="str">
        <f>TRIM(Table1[[#This Row],[Oldest Country]])</f>
        <v>India</v>
      </c>
      <c r="K3076" s="17">
        <v>42809</v>
      </c>
      <c r="L3076" s="17" t="str">
        <f t="shared" si="241"/>
        <v>Wed</v>
      </c>
      <c r="M3076" s="17">
        <v>2001</v>
      </c>
      <c r="N3076" t="s">
        <v>154</v>
      </c>
      <c r="O3076" t="s">
        <v>10815</v>
      </c>
      <c r="P3076" t="s">
        <v>111</v>
      </c>
      <c r="Q3076" t="s">
        <v>15515</v>
      </c>
      <c r="R3076" t="str">
        <f t="shared" si="244"/>
        <v>Action &amp; Adventure</v>
      </c>
    </row>
    <row r="3077" spans="1:18" x14ac:dyDescent="0.2">
      <c r="A3077" t="s">
        <v>15516</v>
      </c>
      <c r="B3077" t="s">
        <v>1</v>
      </c>
      <c r="C3077" t="str">
        <f t="shared" si="240"/>
        <v>Bon Cop, Bad Cop</v>
      </c>
      <c r="D3077" t="s">
        <v>15517</v>
      </c>
      <c r="E3077" t="s">
        <v>15518</v>
      </c>
      <c r="F3077" t="str">
        <f t="shared" si="242"/>
        <v>Patrick Huard</v>
      </c>
      <c r="G3077" t="s">
        <v>15519</v>
      </c>
      <c r="H3077" t="s">
        <v>508</v>
      </c>
      <c r="I3077" t="str">
        <f t="shared" si="243"/>
        <v>Canada</v>
      </c>
      <c r="J3077" t="str">
        <f>TRIM(Table1[[#This Row],[Oldest Country]])</f>
        <v>Canada</v>
      </c>
      <c r="K3077" s="17">
        <v>42809</v>
      </c>
      <c r="L3077" s="17" t="str">
        <f t="shared" si="241"/>
        <v>Wed</v>
      </c>
      <c r="M3077" s="17">
        <v>2006</v>
      </c>
      <c r="N3077" t="s">
        <v>8</v>
      </c>
      <c r="O3077" t="s">
        <v>297</v>
      </c>
      <c r="P3077" t="s">
        <v>658</v>
      </c>
      <c r="Q3077" t="s">
        <v>15520</v>
      </c>
      <c r="R3077" t="str">
        <f t="shared" si="244"/>
        <v>Action &amp; Adventure</v>
      </c>
    </row>
    <row r="3078" spans="1:18" x14ac:dyDescent="0.2">
      <c r="A3078" t="s">
        <v>15521</v>
      </c>
      <c r="B3078" t="s">
        <v>1</v>
      </c>
      <c r="C3078" t="str">
        <f t="shared" si="240"/>
        <v>Notes on Blindness</v>
      </c>
      <c r="D3078" t="s">
        <v>15522</v>
      </c>
      <c r="E3078" t="s">
        <v>15523</v>
      </c>
      <c r="F3078" t="str">
        <f t="shared" si="242"/>
        <v>Dan Renton Skinner</v>
      </c>
      <c r="G3078" t="s">
        <v>15524</v>
      </c>
      <c r="H3078" t="s">
        <v>32</v>
      </c>
      <c r="I3078" t="str">
        <f t="shared" si="243"/>
        <v>United Kingdom</v>
      </c>
      <c r="J3078" t="str">
        <f>TRIM(Table1[[#This Row],[Oldest Country]])</f>
        <v>United Kingdom</v>
      </c>
      <c r="K3078" s="17">
        <v>42809</v>
      </c>
      <c r="L3078" s="17" t="str">
        <f t="shared" si="241"/>
        <v>Wed</v>
      </c>
      <c r="M3078" s="17">
        <v>2016</v>
      </c>
      <c r="N3078" t="s">
        <v>53</v>
      </c>
      <c r="O3078" t="s">
        <v>265</v>
      </c>
      <c r="P3078" t="s">
        <v>15525</v>
      </c>
      <c r="Q3078" t="s">
        <v>15526</v>
      </c>
      <c r="R3078" t="str">
        <f t="shared" si="244"/>
        <v>Documentaries</v>
      </c>
    </row>
    <row r="3079" spans="1:18" x14ac:dyDescent="0.2">
      <c r="A3079" t="s">
        <v>15527</v>
      </c>
      <c r="B3079" t="s">
        <v>1</v>
      </c>
      <c r="C3079" t="str">
        <f t="shared" si="240"/>
        <v>One 2 Ka 4</v>
      </c>
      <c r="D3079" t="s">
        <v>15528</v>
      </c>
      <c r="E3079" t="s">
        <v>15529</v>
      </c>
      <c r="F3079" t="str">
        <f t="shared" si="242"/>
        <v>Shah Rukh Khan</v>
      </c>
      <c r="G3079" t="s">
        <v>15530</v>
      </c>
      <c r="H3079" t="s">
        <v>14</v>
      </c>
      <c r="I3079" t="str">
        <f t="shared" si="243"/>
        <v>India</v>
      </c>
      <c r="J3079" t="str">
        <f>TRIM(Table1[[#This Row],[Oldest Country]])</f>
        <v>India</v>
      </c>
      <c r="K3079" s="17">
        <v>42809</v>
      </c>
      <c r="L3079" s="17" t="str">
        <f t="shared" si="241"/>
        <v>Wed</v>
      </c>
      <c r="M3079" s="17">
        <v>2001</v>
      </c>
      <c r="N3079" t="s">
        <v>33</v>
      </c>
      <c r="O3079" t="s">
        <v>7341</v>
      </c>
      <c r="P3079" t="s">
        <v>261</v>
      </c>
      <c r="Q3079" t="s">
        <v>15531</v>
      </c>
      <c r="R3079" t="str">
        <f t="shared" si="244"/>
        <v>Action &amp; Adventure</v>
      </c>
    </row>
    <row r="3080" spans="1:18" x14ac:dyDescent="0.2">
      <c r="A3080" t="s">
        <v>15532</v>
      </c>
      <c r="B3080" t="s">
        <v>1</v>
      </c>
      <c r="C3080" t="str">
        <f t="shared" si="240"/>
        <v>Jim Norton</v>
      </c>
      <c r="D3080" t="s">
        <v>15533</v>
      </c>
      <c r="E3080" t="s">
        <v>8652</v>
      </c>
      <c r="F3080" t="str">
        <f t="shared" si="242"/>
        <v>Jim Norton</v>
      </c>
      <c r="G3080" t="s">
        <v>15534</v>
      </c>
      <c r="H3080" t="s">
        <v>2</v>
      </c>
      <c r="I3080" t="str">
        <f t="shared" si="243"/>
        <v>United States</v>
      </c>
      <c r="J3080" t="str">
        <f>TRIM(Table1[[#This Row],[Oldest Country]])</f>
        <v>United States</v>
      </c>
      <c r="K3080" s="17">
        <v>42808</v>
      </c>
      <c r="L3080" s="17" t="str">
        <f t="shared" si="241"/>
        <v>Tue</v>
      </c>
      <c r="M3080" s="17">
        <v>2017</v>
      </c>
      <c r="N3080" t="s">
        <v>8</v>
      </c>
      <c r="O3080" t="s">
        <v>1229</v>
      </c>
      <c r="P3080" t="s">
        <v>851</v>
      </c>
      <c r="Q3080" t="s">
        <v>15535</v>
      </c>
      <c r="R3080" t="str">
        <f t="shared" si="244"/>
        <v>Stand-Up Comedy</v>
      </c>
    </row>
    <row r="3081" spans="1:18" x14ac:dyDescent="0.2">
      <c r="A3081" t="s">
        <v>15536</v>
      </c>
      <c r="B3081" t="s">
        <v>1</v>
      </c>
      <c r="C3081" t="str">
        <f t="shared" si="240"/>
        <v>100 Meters</v>
      </c>
      <c r="D3081" t="s">
        <v>15537</v>
      </c>
      <c r="E3081" t="s">
        <v>15538</v>
      </c>
      <c r="F3081" t="str">
        <f t="shared" si="242"/>
        <v>Dani Rovira</v>
      </c>
      <c r="G3081" t="s">
        <v>15539</v>
      </c>
      <c r="H3081" t="s">
        <v>3841</v>
      </c>
      <c r="I3081" t="str">
        <f t="shared" si="243"/>
        <v>Portugal</v>
      </c>
      <c r="J3081" t="str">
        <f>TRIM(Table1[[#This Row],[Oldest Country]])</f>
        <v>Portugal</v>
      </c>
      <c r="K3081" s="17">
        <v>42804</v>
      </c>
      <c r="L3081" s="17" t="str">
        <f t="shared" si="241"/>
        <v>Fri</v>
      </c>
      <c r="M3081" s="17">
        <v>2016</v>
      </c>
      <c r="N3081" t="s">
        <v>8</v>
      </c>
      <c r="O3081" t="s">
        <v>482</v>
      </c>
      <c r="P3081" t="s">
        <v>2256</v>
      </c>
      <c r="Q3081" t="s">
        <v>15540</v>
      </c>
      <c r="R3081" t="str">
        <f t="shared" si="244"/>
        <v>Dramas</v>
      </c>
    </row>
    <row r="3082" spans="1:18" x14ac:dyDescent="0.2">
      <c r="A3082" t="s">
        <v>15541</v>
      </c>
      <c r="B3082" t="s">
        <v>1</v>
      </c>
      <c r="C3082" t="str">
        <f t="shared" si="240"/>
        <v>Burning Sands</v>
      </c>
      <c r="D3082" t="s">
        <v>15542</v>
      </c>
      <c r="E3082" t="s">
        <v>15543</v>
      </c>
      <c r="F3082" t="str">
        <f t="shared" si="242"/>
        <v>Trevor Jackson</v>
      </c>
      <c r="G3082" t="s">
        <v>15544</v>
      </c>
      <c r="H3082" t="s">
        <v>2</v>
      </c>
      <c r="I3082" t="str">
        <f t="shared" si="243"/>
        <v>United States</v>
      </c>
      <c r="J3082" t="str">
        <f>TRIM(Table1[[#This Row],[Oldest Country]])</f>
        <v>United States</v>
      </c>
      <c r="K3082" s="17">
        <v>42804</v>
      </c>
      <c r="L3082" s="17" t="str">
        <f t="shared" si="241"/>
        <v>Fri</v>
      </c>
      <c r="M3082" s="17">
        <v>2017</v>
      </c>
      <c r="N3082" t="s">
        <v>8</v>
      </c>
      <c r="O3082" t="s">
        <v>196</v>
      </c>
      <c r="P3082" t="s">
        <v>652</v>
      </c>
      <c r="Q3082" t="s">
        <v>15545</v>
      </c>
      <c r="R3082" t="str">
        <f t="shared" si="244"/>
        <v>Dramas</v>
      </c>
    </row>
    <row r="3083" spans="1:18" x14ac:dyDescent="0.2">
      <c r="A3083" t="s">
        <v>15546</v>
      </c>
      <c r="B3083" t="s">
        <v>1</v>
      </c>
      <c r="C3083" t="str">
        <f t="shared" si="240"/>
        <v>The Butterfly's Dream</v>
      </c>
      <c r="D3083" t="s">
        <v>15547</v>
      </c>
      <c r="E3083" t="s">
        <v>2418</v>
      </c>
      <c r="F3083" t="str">
        <f t="shared" si="242"/>
        <v>Kƒ±van√ß Tatlƒ±tuƒü</v>
      </c>
      <c r="G3083" t="s">
        <v>15548</v>
      </c>
      <c r="H3083" t="s">
        <v>63</v>
      </c>
      <c r="I3083" t="str">
        <f t="shared" si="243"/>
        <v>Turkey</v>
      </c>
      <c r="J3083" t="str">
        <f>TRIM(Table1[[#This Row],[Oldest Country]])</f>
        <v>Turkey</v>
      </c>
      <c r="K3083" s="17">
        <v>42804</v>
      </c>
      <c r="L3083" s="17" t="str">
        <f t="shared" si="241"/>
        <v>Fri</v>
      </c>
      <c r="M3083" s="17">
        <v>2013</v>
      </c>
      <c r="N3083" t="s">
        <v>53</v>
      </c>
      <c r="O3083" t="s">
        <v>349</v>
      </c>
      <c r="P3083" t="s">
        <v>278</v>
      </c>
      <c r="Q3083" t="s">
        <v>15549</v>
      </c>
      <c r="R3083" t="str">
        <f t="shared" si="244"/>
        <v>Dramas</v>
      </c>
    </row>
    <row r="3084" spans="1:18" x14ac:dyDescent="0.2">
      <c r="A3084" t="s">
        <v>15550</v>
      </c>
      <c r="B3084" t="s">
        <v>1</v>
      </c>
      <c r="C3084" t="str">
        <f t="shared" si="240"/>
        <v>Amy Schumer</v>
      </c>
      <c r="D3084" t="s">
        <v>15551</v>
      </c>
      <c r="E3084" t="s">
        <v>11071</v>
      </c>
      <c r="F3084" t="str">
        <f t="shared" si="242"/>
        <v>Amy Schumer</v>
      </c>
      <c r="G3084" t="s">
        <v>11071</v>
      </c>
      <c r="H3084" t="s">
        <v>2</v>
      </c>
      <c r="I3084" t="str">
        <f t="shared" si="243"/>
        <v>United States</v>
      </c>
      <c r="J3084" t="str">
        <f>TRIM(Table1[[#This Row],[Oldest Country]])</f>
        <v>United States</v>
      </c>
      <c r="K3084" s="17">
        <v>42801</v>
      </c>
      <c r="L3084" s="17" t="str">
        <f t="shared" si="241"/>
        <v>Tue</v>
      </c>
      <c r="M3084" s="17">
        <v>2017</v>
      </c>
      <c r="N3084" t="s">
        <v>8</v>
      </c>
      <c r="O3084" t="s">
        <v>4240</v>
      </c>
      <c r="P3084" t="s">
        <v>851</v>
      </c>
      <c r="Q3084" t="s">
        <v>15552</v>
      </c>
      <c r="R3084" t="str">
        <f t="shared" si="244"/>
        <v>Stand-Up Comedy</v>
      </c>
    </row>
    <row r="3085" spans="1:18" x14ac:dyDescent="0.2">
      <c r="A3085" t="s">
        <v>15553</v>
      </c>
      <c r="B3085" t="s">
        <v>1</v>
      </c>
      <c r="C3085" t="str">
        <f t="shared" si="240"/>
        <v>Nila</v>
      </c>
      <c r="D3085" t="s">
        <v>15554</v>
      </c>
      <c r="E3085" t="s">
        <v>15555</v>
      </c>
      <c r="F3085" t="str">
        <f t="shared" si="242"/>
        <v>Sruthi Hariharan</v>
      </c>
      <c r="G3085" t="s">
        <v>15556</v>
      </c>
      <c r="H3085" t="s">
        <v>14</v>
      </c>
      <c r="I3085" t="str">
        <f t="shared" si="243"/>
        <v>India</v>
      </c>
      <c r="J3085" t="str">
        <f>TRIM(Table1[[#This Row],[Oldest Country]])</f>
        <v>India</v>
      </c>
      <c r="K3085" s="17">
        <v>42795</v>
      </c>
      <c r="L3085" s="17" t="str">
        <f t="shared" si="241"/>
        <v>Wed</v>
      </c>
      <c r="M3085" s="17">
        <v>2016</v>
      </c>
      <c r="N3085" t="s">
        <v>8</v>
      </c>
      <c r="O3085" t="s">
        <v>60</v>
      </c>
      <c r="P3085" t="s">
        <v>278</v>
      </c>
      <c r="Q3085" t="s">
        <v>15557</v>
      </c>
      <c r="R3085" t="str">
        <f t="shared" si="244"/>
        <v>Dramas</v>
      </c>
    </row>
    <row r="3086" spans="1:18" x14ac:dyDescent="0.2">
      <c r="A3086" t="s">
        <v>15558</v>
      </c>
      <c r="B3086" t="s">
        <v>1</v>
      </c>
      <c r="C3086" t="str">
        <f t="shared" si="240"/>
        <v>Mike Birbiglia</v>
      </c>
      <c r="D3086" t="s">
        <v>15559</v>
      </c>
      <c r="E3086" t="s">
        <v>15560</v>
      </c>
      <c r="F3086" t="str">
        <f t="shared" si="242"/>
        <v>Mike Birbiglia</v>
      </c>
      <c r="G3086" t="s">
        <v>7432</v>
      </c>
      <c r="H3086" t="s">
        <v>2</v>
      </c>
      <c r="I3086" t="str">
        <f t="shared" si="243"/>
        <v>United States</v>
      </c>
      <c r="J3086" t="str">
        <f>TRIM(Table1[[#This Row],[Oldest Country]])</f>
        <v>United States</v>
      </c>
      <c r="K3086" s="17">
        <v>42794</v>
      </c>
      <c r="L3086" s="17" t="str">
        <f t="shared" si="241"/>
        <v>Tue</v>
      </c>
      <c r="M3086" s="17">
        <v>2017</v>
      </c>
      <c r="N3086" t="s">
        <v>8</v>
      </c>
      <c r="O3086" t="s">
        <v>2511</v>
      </c>
      <c r="P3086" t="s">
        <v>851</v>
      </c>
      <c r="Q3086" t="s">
        <v>15561</v>
      </c>
      <c r="R3086" t="str">
        <f t="shared" si="244"/>
        <v>Stand-Up Comedy</v>
      </c>
    </row>
    <row r="3087" spans="1:18" x14ac:dyDescent="0.2">
      <c r="A3087" t="s">
        <v>15562</v>
      </c>
      <c r="B3087" t="s">
        <v>1</v>
      </c>
      <c r="C3087" t="str">
        <f t="shared" si="240"/>
        <v>Force 2</v>
      </c>
      <c r="D3087" t="s">
        <v>15563</v>
      </c>
      <c r="E3087" t="s">
        <v>2756</v>
      </c>
      <c r="F3087" t="str">
        <f t="shared" si="242"/>
        <v>John Abraham</v>
      </c>
      <c r="G3087" t="s">
        <v>15564</v>
      </c>
      <c r="H3087" t="s">
        <v>14</v>
      </c>
      <c r="I3087" t="str">
        <f t="shared" si="243"/>
        <v>India</v>
      </c>
      <c r="J3087" t="str">
        <f>TRIM(Table1[[#This Row],[Oldest Country]])</f>
        <v>India</v>
      </c>
      <c r="K3087" s="17">
        <v>42793</v>
      </c>
      <c r="L3087" s="17" t="str">
        <f t="shared" si="241"/>
        <v>Mon</v>
      </c>
      <c r="M3087" s="17">
        <v>2016</v>
      </c>
      <c r="N3087" t="s">
        <v>33</v>
      </c>
      <c r="O3087" t="s">
        <v>1210</v>
      </c>
      <c r="P3087" t="s">
        <v>483</v>
      </c>
      <c r="Q3087" t="s">
        <v>15565</v>
      </c>
      <c r="R3087" t="str">
        <f t="shared" si="244"/>
        <v>Action &amp; Adventure</v>
      </c>
    </row>
    <row r="3088" spans="1:18" x14ac:dyDescent="0.2">
      <c r="A3088" t="s">
        <v>15566</v>
      </c>
      <c r="B3088" t="s">
        <v>1</v>
      </c>
      <c r="C3088" t="str">
        <f t="shared" si="240"/>
        <v>Jonas</v>
      </c>
      <c r="D3088" t="s">
        <v>15567</v>
      </c>
      <c r="E3088" t="s">
        <v>15568</v>
      </c>
      <c r="F3088" t="str">
        <f t="shared" si="242"/>
        <v>Jesu√≠ta Barbosa</v>
      </c>
      <c r="G3088" t="s">
        <v>15569</v>
      </c>
      <c r="H3088" t="s">
        <v>929</v>
      </c>
      <c r="I3088" t="str">
        <f t="shared" si="243"/>
        <v>Brazil</v>
      </c>
      <c r="J3088" t="str">
        <f>TRIM(Table1[[#This Row],[Oldest Country]])</f>
        <v>Brazil</v>
      </c>
      <c r="K3088" s="17">
        <v>42792</v>
      </c>
      <c r="L3088" s="17" t="str">
        <f t="shared" si="241"/>
        <v>Sun</v>
      </c>
      <c r="M3088" s="17">
        <v>2015</v>
      </c>
      <c r="N3088" t="s">
        <v>8</v>
      </c>
      <c r="O3088" t="s">
        <v>92</v>
      </c>
      <c r="P3088" t="s">
        <v>50</v>
      </c>
      <c r="Q3088" t="s">
        <v>15570</v>
      </c>
      <c r="R3088" t="str">
        <f t="shared" si="244"/>
        <v>Dramas</v>
      </c>
    </row>
    <row r="3089" spans="1:18" x14ac:dyDescent="0.2">
      <c r="A3089" t="s">
        <v>15571</v>
      </c>
      <c r="B3089" t="s">
        <v>1</v>
      </c>
      <c r="C3089" t="str">
        <f t="shared" si="240"/>
        <v>Opera√ß√µes Especiais</v>
      </c>
      <c r="D3089" t="s">
        <v>15572</v>
      </c>
      <c r="E3089" t="s">
        <v>15573</v>
      </c>
      <c r="F3089" t="str">
        <f t="shared" si="242"/>
        <v>Cleo Pires</v>
      </c>
      <c r="G3089" t="s">
        <v>15574</v>
      </c>
      <c r="H3089" t="s">
        <v>929</v>
      </c>
      <c r="I3089" t="str">
        <f t="shared" si="243"/>
        <v>Brazil</v>
      </c>
      <c r="J3089" t="str">
        <f>TRIM(Table1[[#This Row],[Oldest Country]])</f>
        <v>Brazil</v>
      </c>
      <c r="K3089" s="17">
        <v>42791</v>
      </c>
      <c r="L3089" s="17" t="str">
        <f t="shared" si="241"/>
        <v>Sat</v>
      </c>
      <c r="M3089" s="17">
        <v>2015</v>
      </c>
      <c r="N3089" t="s">
        <v>8</v>
      </c>
      <c r="O3089" t="s">
        <v>173</v>
      </c>
      <c r="P3089" t="s">
        <v>483</v>
      </c>
      <c r="Q3089" t="s">
        <v>15575</v>
      </c>
      <c r="R3089" t="str">
        <f t="shared" si="244"/>
        <v>Action &amp; Adventure</v>
      </c>
    </row>
    <row r="3090" spans="1:18" x14ac:dyDescent="0.2">
      <c r="A3090" t="s">
        <v>15576</v>
      </c>
      <c r="B3090" t="s">
        <v>1</v>
      </c>
      <c r="C3090" t="str">
        <f t="shared" si="240"/>
        <v>I Don't Feel at Home in This World Anymore</v>
      </c>
      <c r="D3090" t="s">
        <v>15577</v>
      </c>
      <c r="E3090" t="s">
        <v>15578</v>
      </c>
      <c r="F3090" t="str">
        <f t="shared" si="242"/>
        <v>Melanie Lynskey</v>
      </c>
      <c r="G3090" t="s">
        <v>15579</v>
      </c>
      <c r="H3090" t="s">
        <v>2</v>
      </c>
      <c r="I3090" t="str">
        <f t="shared" si="243"/>
        <v>United States</v>
      </c>
      <c r="J3090" t="str">
        <f>TRIM(Table1[[#This Row],[Oldest Country]])</f>
        <v>United States</v>
      </c>
      <c r="K3090" s="17">
        <v>42790</v>
      </c>
      <c r="L3090" s="17" t="str">
        <f t="shared" si="241"/>
        <v>Fri</v>
      </c>
      <c r="M3090" s="17">
        <v>2017</v>
      </c>
      <c r="N3090" t="s">
        <v>8</v>
      </c>
      <c r="O3090" t="s">
        <v>92</v>
      </c>
      <c r="P3090" t="s">
        <v>1140</v>
      </c>
      <c r="Q3090" t="s">
        <v>15580</v>
      </c>
      <c r="R3090" t="str">
        <f t="shared" si="244"/>
        <v>Dramas</v>
      </c>
    </row>
    <row r="3091" spans="1:18" x14ac:dyDescent="0.2">
      <c r="A3091" t="s">
        <v>15581</v>
      </c>
      <c r="B3091" t="s">
        <v>1</v>
      </c>
      <c r="C3091" t="str">
        <f t="shared" si="240"/>
        <v>Trevor Noah</v>
      </c>
      <c r="D3091" t="s">
        <v>15582</v>
      </c>
      <c r="E3091" t="s">
        <v>12092</v>
      </c>
      <c r="F3091" t="str">
        <f t="shared" si="242"/>
        <v>Trevor Noah</v>
      </c>
      <c r="G3091" t="s">
        <v>12093</v>
      </c>
      <c r="H3091" t="s">
        <v>2</v>
      </c>
      <c r="I3091" t="str">
        <f t="shared" si="243"/>
        <v>United States</v>
      </c>
      <c r="J3091" t="str">
        <f>TRIM(Table1[[#This Row],[Oldest Country]])</f>
        <v>United States</v>
      </c>
      <c r="K3091" s="17">
        <v>42787</v>
      </c>
      <c r="L3091" s="17" t="str">
        <f t="shared" si="241"/>
        <v>Tue</v>
      </c>
      <c r="M3091" s="17">
        <v>2017</v>
      </c>
      <c r="N3091" t="s">
        <v>33</v>
      </c>
      <c r="O3091" t="s">
        <v>57</v>
      </c>
      <c r="P3091" t="s">
        <v>851</v>
      </c>
      <c r="Q3091" t="s">
        <v>15583</v>
      </c>
      <c r="R3091" t="str">
        <f t="shared" si="244"/>
        <v>Stand-Up Comedy</v>
      </c>
    </row>
    <row r="3092" spans="1:18" x14ac:dyDescent="0.2">
      <c r="A3092" t="s">
        <v>15584</v>
      </c>
      <c r="B3092" t="s">
        <v>1</v>
      </c>
      <c r="C3092" t="str">
        <f t="shared" si="240"/>
        <v>Boy Missing</v>
      </c>
      <c r="D3092" t="s">
        <v>15585</v>
      </c>
      <c r="E3092" t="s">
        <v>11318</v>
      </c>
      <c r="F3092" t="str">
        <f t="shared" si="242"/>
        <v>Blanca Portillo</v>
      </c>
      <c r="G3092" t="s">
        <v>15586</v>
      </c>
      <c r="H3092" t="s">
        <v>312</v>
      </c>
      <c r="I3092" t="str">
        <f t="shared" si="243"/>
        <v>Spain</v>
      </c>
      <c r="J3092" t="str">
        <f>TRIM(Table1[[#This Row],[Oldest Country]])</f>
        <v>Spain</v>
      </c>
      <c r="K3092" s="17">
        <v>42785</v>
      </c>
      <c r="L3092" s="17" t="str">
        <f t="shared" si="241"/>
        <v>Sun</v>
      </c>
      <c r="M3092" s="17">
        <v>2016</v>
      </c>
      <c r="N3092" t="s">
        <v>8</v>
      </c>
      <c r="O3092" t="s">
        <v>110</v>
      </c>
      <c r="P3092" t="s">
        <v>266</v>
      </c>
      <c r="Q3092" t="s">
        <v>15587</v>
      </c>
      <c r="R3092" t="str">
        <f t="shared" si="244"/>
        <v>International Movies</v>
      </c>
    </row>
    <row r="3093" spans="1:18" x14ac:dyDescent="0.2">
      <c r="A3093" t="s">
        <v>15588</v>
      </c>
      <c r="B3093" t="s">
        <v>1</v>
      </c>
      <c r="C3093" t="str">
        <f t="shared" si="240"/>
        <v>Growing Up Wild</v>
      </c>
      <c r="D3093" t="s">
        <v>15589</v>
      </c>
      <c r="E3093" t="s">
        <v>15590</v>
      </c>
      <c r="F3093" t="str">
        <f t="shared" si="242"/>
        <v>Daveed Diggs</v>
      </c>
      <c r="G3093" t="s">
        <v>15591</v>
      </c>
      <c r="H3093" t="s">
        <v>2</v>
      </c>
      <c r="I3093" t="str">
        <f t="shared" si="243"/>
        <v>United States</v>
      </c>
      <c r="J3093" t="str">
        <f>TRIM(Table1[[#This Row],[Oldest Country]])</f>
        <v>United States</v>
      </c>
      <c r="K3093" s="17">
        <v>42785</v>
      </c>
      <c r="L3093" s="17" t="str">
        <f t="shared" si="241"/>
        <v>Sun</v>
      </c>
      <c r="M3093" s="17">
        <v>2016</v>
      </c>
      <c r="N3093" t="s">
        <v>309</v>
      </c>
      <c r="O3093" t="s">
        <v>811</v>
      </c>
      <c r="P3093" t="s">
        <v>4601</v>
      </c>
      <c r="Q3093" t="s">
        <v>15592</v>
      </c>
      <c r="R3093" t="str">
        <f t="shared" si="244"/>
        <v>Children &amp; Family Movies</v>
      </c>
    </row>
    <row r="3094" spans="1:18" x14ac:dyDescent="0.2">
      <c r="A3094" t="s">
        <v>15593</v>
      </c>
      <c r="B3094" t="s">
        <v>1</v>
      </c>
      <c r="C3094" t="str">
        <f t="shared" si="240"/>
        <v>Tini</v>
      </c>
      <c r="D3094" t="s">
        <v>15594</v>
      </c>
      <c r="E3094" t="s">
        <v>15595</v>
      </c>
      <c r="F3094" t="str">
        <f t="shared" si="242"/>
        <v>Martina Stoessel</v>
      </c>
      <c r="G3094" t="s">
        <v>15596</v>
      </c>
      <c r="H3094" t="s">
        <v>15597</v>
      </c>
      <c r="I3094" t="str">
        <f t="shared" si="243"/>
        <v>Spain</v>
      </c>
      <c r="J3094" t="str">
        <f>TRIM(Table1[[#This Row],[Oldest Country]])</f>
        <v>Spain</v>
      </c>
      <c r="K3094" s="17">
        <v>42785</v>
      </c>
      <c r="L3094" s="17" t="str">
        <f t="shared" si="241"/>
        <v>Sun</v>
      </c>
      <c r="M3094" s="17">
        <v>2016</v>
      </c>
      <c r="N3094" t="s">
        <v>309</v>
      </c>
      <c r="O3094" t="s">
        <v>173</v>
      </c>
      <c r="P3094" t="s">
        <v>371</v>
      </c>
      <c r="Q3094" t="s">
        <v>15598</v>
      </c>
      <c r="R3094" t="str">
        <f t="shared" si="244"/>
        <v>Children &amp; Family Movies</v>
      </c>
    </row>
    <row r="3095" spans="1:18" x14ac:dyDescent="0.2">
      <c r="A3095" t="s">
        <v>15599</v>
      </c>
      <c r="B3095" t="s">
        <v>1</v>
      </c>
      <c r="C3095" t="str">
        <f t="shared" si="240"/>
        <v>Rocky Handsome</v>
      </c>
      <c r="D3095" t="s">
        <v>15600</v>
      </c>
      <c r="E3095" t="s">
        <v>6440</v>
      </c>
      <c r="F3095" t="str">
        <f t="shared" si="242"/>
        <v>John Abraham</v>
      </c>
      <c r="G3095" t="s">
        <v>15601</v>
      </c>
      <c r="H3095" t="s">
        <v>14</v>
      </c>
      <c r="I3095" t="str">
        <f t="shared" si="243"/>
        <v>India</v>
      </c>
      <c r="J3095" t="str">
        <f>TRIM(Table1[[#This Row],[Oldest Country]])</f>
        <v>India</v>
      </c>
      <c r="K3095" s="17">
        <v>42783</v>
      </c>
      <c r="L3095" s="17" t="str">
        <f t="shared" si="241"/>
        <v>Fri</v>
      </c>
      <c r="M3095" s="17">
        <v>2016</v>
      </c>
      <c r="N3095" t="s">
        <v>8</v>
      </c>
      <c r="O3095" t="s">
        <v>315</v>
      </c>
      <c r="P3095" t="s">
        <v>483</v>
      </c>
      <c r="Q3095" t="s">
        <v>15602</v>
      </c>
      <c r="R3095" t="str">
        <f t="shared" si="244"/>
        <v>Action &amp; Adventure</v>
      </c>
    </row>
    <row r="3096" spans="1:18" x14ac:dyDescent="0.2">
      <c r="A3096" t="s">
        <v>15603</v>
      </c>
      <c r="B3096" t="s">
        <v>1</v>
      </c>
      <c r="C3096" t="str">
        <f t="shared" si="240"/>
        <v>A Heavy Heart</v>
      </c>
      <c r="D3096" t="s">
        <v>15604</v>
      </c>
      <c r="E3096" t="s">
        <v>15605</v>
      </c>
      <c r="F3096" t="str">
        <f t="shared" si="242"/>
        <v>Peter Kurth</v>
      </c>
      <c r="G3096" t="s">
        <v>15606</v>
      </c>
      <c r="H3096" t="s">
        <v>1188</v>
      </c>
      <c r="I3096" t="str">
        <f t="shared" si="243"/>
        <v>Germany</v>
      </c>
      <c r="J3096" t="str">
        <f>TRIM(Table1[[#This Row],[Oldest Country]])</f>
        <v>Germany</v>
      </c>
      <c r="K3096" s="17">
        <v>42781</v>
      </c>
      <c r="L3096" s="17" t="str">
        <f t="shared" si="241"/>
        <v>Wed</v>
      </c>
      <c r="M3096" s="17">
        <v>2015</v>
      </c>
      <c r="N3096" t="s">
        <v>8</v>
      </c>
      <c r="O3096" t="s">
        <v>482</v>
      </c>
      <c r="P3096" t="s">
        <v>26</v>
      </c>
      <c r="Q3096" t="s">
        <v>15607</v>
      </c>
      <c r="R3096" t="str">
        <f t="shared" si="244"/>
        <v>Dramas</v>
      </c>
    </row>
    <row r="3097" spans="1:18" x14ac:dyDescent="0.2">
      <c r="A3097" t="s">
        <v>15608</v>
      </c>
      <c r="B3097" t="s">
        <v>1</v>
      </c>
      <c r="C3097" t="str">
        <f t="shared" si="240"/>
        <v>The Fury of a Patient Man</v>
      </c>
      <c r="D3097" t="s">
        <v>15609</v>
      </c>
      <c r="E3097" t="s">
        <v>15610</v>
      </c>
      <c r="F3097" t="str">
        <f t="shared" si="242"/>
        <v>Antonio de la Torre</v>
      </c>
      <c r="G3097" t="s">
        <v>15611</v>
      </c>
      <c r="H3097" t="s">
        <v>312</v>
      </c>
      <c r="I3097" t="str">
        <f t="shared" si="243"/>
        <v>Spain</v>
      </c>
      <c r="J3097" t="str">
        <f>TRIM(Table1[[#This Row],[Oldest Country]])</f>
        <v>Spain</v>
      </c>
      <c r="K3097" s="17">
        <v>42781</v>
      </c>
      <c r="L3097" s="17" t="str">
        <f t="shared" si="241"/>
        <v>Wed</v>
      </c>
      <c r="M3097" s="17">
        <v>2016</v>
      </c>
      <c r="N3097" t="s">
        <v>8</v>
      </c>
      <c r="O3097" t="s">
        <v>276</v>
      </c>
      <c r="P3097" t="s">
        <v>266</v>
      </c>
      <c r="Q3097" t="s">
        <v>15612</v>
      </c>
      <c r="R3097" t="str">
        <f t="shared" si="244"/>
        <v>International Movies</v>
      </c>
    </row>
    <row r="3098" spans="1:18" x14ac:dyDescent="0.2">
      <c r="A3098" t="s">
        <v>15613</v>
      </c>
      <c r="B3098" t="s">
        <v>1</v>
      </c>
      <c r="C3098" t="str">
        <f t="shared" si="240"/>
        <v>The Memory of Water</v>
      </c>
      <c r="D3098" t="s">
        <v>15614</v>
      </c>
      <c r="E3098" t="s">
        <v>15615</v>
      </c>
      <c r="F3098" t="str">
        <f t="shared" si="242"/>
        <v>Elena Anaya</v>
      </c>
      <c r="G3098" t="s">
        <v>15616</v>
      </c>
      <c r="H3098" t="s">
        <v>15617</v>
      </c>
      <c r="I3098" t="str">
        <f t="shared" si="243"/>
        <v>Chile</v>
      </c>
      <c r="J3098" t="str">
        <f>TRIM(Table1[[#This Row],[Oldest Country]])</f>
        <v>Chile</v>
      </c>
      <c r="K3098" s="17">
        <v>42781</v>
      </c>
      <c r="L3098" s="17" t="str">
        <f t="shared" si="241"/>
        <v>Wed</v>
      </c>
      <c r="M3098" s="17">
        <v>2015</v>
      </c>
      <c r="N3098" t="s">
        <v>8</v>
      </c>
      <c r="O3098" t="s">
        <v>183</v>
      </c>
      <c r="P3098" t="s">
        <v>50</v>
      </c>
      <c r="Q3098" t="s">
        <v>15618</v>
      </c>
      <c r="R3098" t="str">
        <f t="shared" si="244"/>
        <v>Dramas</v>
      </c>
    </row>
    <row r="3099" spans="1:18" x14ac:dyDescent="0.2">
      <c r="A3099" t="s">
        <v>15619</v>
      </c>
      <c r="B3099" t="s">
        <v>1</v>
      </c>
      <c r="C3099" t="str">
        <f t="shared" si="240"/>
        <v>Girlfriend's Day</v>
      </c>
      <c r="D3099" t="s">
        <v>15620</v>
      </c>
      <c r="E3099" t="s">
        <v>15621</v>
      </c>
      <c r="F3099" t="str">
        <f t="shared" si="242"/>
        <v>Bob Odenkirk</v>
      </c>
      <c r="G3099" t="s">
        <v>15622</v>
      </c>
      <c r="H3099" t="s">
        <v>2</v>
      </c>
      <c r="I3099" t="str">
        <f t="shared" si="243"/>
        <v>United States</v>
      </c>
      <c r="J3099" t="str">
        <f>TRIM(Table1[[#This Row],[Oldest Country]])</f>
        <v>United States</v>
      </c>
      <c r="K3099" s="17">
        <v>42780</v>
      </c>
      <c r="L3099" s="17" t="str">
        <f t="shared" si="241"/>
        <v>Tue</v>
      </c>
      <c r="M3099" s="17">
        <v>2017</v>
      </c>
      <c r="N3099" t="s">
        <v>8</v>
      </c>
      <c r="O3099" t="s">
        <v>2511</v>
      </c>
      <c r="P3099" t="s">
        <v>816</v>
      </c>
      <c r="Q3099" t="s">
        <v>15623</v>
      </c>
      <c r="R3099" t="str">
        <f t="shared" si="244"/>
        <v>Comedies</v>
      </c>
    </row>
    <row r="3100" spans="1:18" x14ac:dyDescent="0.2">
      <c r="A3100" t="s">
        <v>15624</v>
      </c>
      <c r="B3100" t="s">
        <v>1</v>
      </c>
      <c r="C3100" t="str">
        <f t="shared" si="240"/>
        <v>Katherine Ryan</v>
      </c>
      <c r="D3100" t="s">
        <v>15625</v>
      </c>
      <c r="E3100" t="s">
        <v>15626</v>
      </c>
      <c r="F3100" t="str">
        <f t="shared" si="242"/>
        <v>Katherine Ryan</v>
      </c>
      <c r="G3100" t="s">
        <v>10385</v>
      </c>
      <c r="H3100" t="s">
        <v>32</v>
      </c>
      <c r="I3100" t="str">
        <f t="shared" si="243"/>
        <v>United Kingdom</v>
      </c>
      <c r="J3100" t="str">
        <f>TRIM(Table1[[#This Row],[Oldest Country]])</f>
        <v>United Kingdom</v>
      </c>
      <c r="K3100" s="17">
        <v>42780</v>
      </c>
      <c r="L3100" s="17" t="str">
        <f t="shared" si="241"/>
        <v>Tue</v>
      </c>
      <c r="M3100" s="17">
        <v>2017</v>
      </c>
      <c r="N3100" t="s">
        <v>8</v>
      </c>
      <c r="O3100" t="s">
        <v>850</v>
      </c>
      <c r="P3100" t="s">
        <v>851</v>
      </c>
      <c r="Q3100" t="s">
        <v>15627</v>
      </c>
      <c r="R3100" t="str">
        <f t="shared" si="244"/>
        <v>Stand-Up Comedy</v>
      </c>
    </row>
    <row r="3101" spans="1:18" x14ac:dyDescent="0.2">
      <c r="A3101" t="s">
        <v>15628</v>
      </c>
      <c r="B3101" t="s">
        <v>1</v>
      </c>
      <c r="C3101" t="str">
        <f t="shared" si="240"/>
        <v>David Brent</v>
      </c>
      <c r="D3101" t="s">
        <v>15629</v>
      </c>
      <c r="E3101" t="s">
        <v>13919</v>
      </c>
      <c r="F3101" t="str">
        <f t="shared" si="242"/>
        <v>Ricky Gervais</v>
      </c>
      <c r="G3101" t="s">
        <v>15630</v>
      </c>
      <c r="H3101" t="s">
        <v>283</v>
      </c>
      <c r="I3101" t="str">
        <f t="shared" si="243"/>
        <v>United Kingdom</v>
      </c>
      <c r="J3101" t="str">
        <f>TRIM(Table1[[#This Row],[Oldest Country]])</f>
        <v>United Kingdom</v>
      </c>
      <c r="K3101" s="17">
        <v>42776</v>
      </c>
      <c r="L3101" s="17" t="str">
        <f t="shared" si="241"/>
        <v>Fri</v>
      </c>
      <c r="M3101" s="17">
        <v>2016</v>
      </c>
      <c r="N3101" t="s">
        <v>8</v>
      </c>
      <c r="O3101" t="s">
        <v>92</v>
      </c>
      <c r="P3101" t="s">
        <v>80</v>
      </c>
      <c r="Q3101" t="s">
        <v>15631</v>
      </c>
      <c r="R3101" t="str">
        <f t="shared" si="244"/>
        <v>Comedies</v>
      </c>
    </row>
    <row r="3102" spans="1:18" x14ac:dyDescent="0.2">
      <c r="A3102" t="s">
        <v>15632</v>
      </c>
      <c r="B3102" t="s">
        <v>1</v>
      </c>
      <c r="C3102" t="str">
        <f t="shared" si="240"/>
        <v>Michael Bolton's Big, Sexy Valentine's Day Special</v>
      </c>
      <c r="D3102" t="s">
        <v>15633</v>
      </c>
      <c r="E3102" t="s">
        <v>15634</v>
      </c>
      <c r="F3102" t="str">
        <f t="shared" si="242"/>
        <v>Michael Bolton</v>
      </c>
      <c r="G3102" t="s">
        <v>15635</v>
      </c>
      <c r="H3102" t="s">
        <v>2</v>
      </c>
      <c r="I3102" t="str">
        <f t="shared" si="243"/>
        <v>United States</v>
      </c>
      <c r="J3102" t="str">
        <f>TRIM(Table1[[#This Row],[Oldest Country]])</f>
        <v>United States</v>
      </c>
      <c r="K3102" s="17">
        <v>42773</v>
      </c>
      <c r="L3102" s="17" t="str">
        <f t="shared" si="241"/>
        <v>Tue</v>
      </c>
      <c r="M3102" s="17">
        <v>2017</v>
      </c>
      <c r="N3102" t="s">
        <v>8</v>
      </c>
      <c r="O3102" t="s">
        <v>2709</v>
      </c>
      <c r="P3102" t="s">
        <v>6645</v>
      </c>
      <c r="Q3102" t="s">
        <v>15636</v>
      </c>
      <c r="R3102" t="str">
        <f t="shared" si="244"/>
        <v>Comedies</v>
      </c>
    </row>
    <row r="3103" spans="1:18" x14ac:dyDescent="0.2">
      <c r="A3103" t="s">
        <v>15637</v>
      </c>
      <c r="B3103" t="s">
        <v>1</v>
      </c>
      <c r="C3103" t="str">
        <f t="shared" si="240"/>
        <v>Daniel Sosa</v>
      </c>
      <c r="D3103" t="s">
        <v>15638</v>
      </c>
      <c r="E3103" t="s">
        <v>13216</v>
      </c>
      <c r="F3103" t="str">
        <f t="shared" si="242"/>
        <v>Daniel Sosa</v>
      </c>
      <c r="G3103" t="s">
        <v>10421</v>
      </c>
      <c r="H3103" t="s">
        <v>59</v>
      </c>
      <c r="I3103" t="str">
        <f t="shared" si="243"/>
        <v>Mexico</v>
      </c>
      <c r="J3103" t="str">
        <f>TRIM(Table1[[#This Row],[Oldest Country]])</f>
        <v>Mexico</v>
      </c>
      <c r="K3103" s="17">
        <v>42769</v>
      </c>
      <c r="L3103" s="17" t="str">
        <f t="shared" si="241"/>
        <v>Fri</v>
      </c>
      <c r="M3103" s="17">
        <v>2017</v>
      </c>
      <c r="N3103" t="s">
        <v>8</v>
      </c>
      <c r="O3103" t="s">
        <v>811</v>
      </c>
      <c r="P3103" t="s">
        <v>851</v>
      </c>
      <c r="Q3103" t="s">
        <v>15639</v>
      </c>
      <c r="R3103" t="str">
        <f t="shared" si="244"/>
        <v>Stand-Up Comedy</v>
      </c>
    </row>
    <row r="3104" spans="1:18" x14ac:dyDescent="0.2">
      <c r="A3104" t="s">
        <v>15640</v>
      </c>
      <c r="B3104" t="s">
        <v>1</v>
      </c>
      <c r="C3104" t="str">
        <f t="shared" si="240"/>
        <v>Imperial Dreams</v>
      </c>
      <c r="D3104" t="s">
        <v>15641</v>
      </c>
      <c r="E3104" t="s">
        <v>15642</v>
      </c>
      <c r="F3104" t="str">
        <f t="shared" si="242"/>
        <v>John Boyega</v>
      </c>
      <c r="G3104" t="s">
        <v>15643</v>
      </c>
      <c r="H3104" t="s">
        <v>2</v>
      </c>
      <c r="I3104" t="str">
        <f t="shared" si="243"/>
        <v>United States</v>
      </c>
      <c r="J3104" t="str">
        <f>TRIM(Table1[[#This Row],[Oldest Country]])</f>
        <v>United States</v>
      </c>
      <c r="K3104" s="17">
        <v>42769</v>
      </c>
      <c r="L3104" s="17" t="str">
        <f t="shared" si="241"/>
        <v>Fri</v>
      </c>
      <c r="M3104" s="17">
        <v>2014</v>
      </c>
      <c r="N3104" t="s">
        <v>8</v>
      </c>
      <c r="O3104" t="s">
        <v>536</v>
      </c>
      <c r="P3104" t="s">
        <v>316</v>
      </c>
      <c r="Q3104" t="s">
        <v>15644</v>
      </c>
      <c r="R3104" t="str">
        <f t="shared" si="244"/>
        <v>Dramas</v>
      </c>
    </row>
    <row r="3105" spans="1:18" x14ac:dyDescent="0.2">
      <c r="A3105" t="s">
        <v>15645</v>
      </c>
      <c r="B3105" t="s">
        <v>1</v>
      </c>
      <c r="C3105" t="str">
        <f t="shared" si="240"/>
        <v>Dilwale</v>
      </c>
      <c r="D3105" t="s">
        <v>15646</v>
      </c>
      <c r="E3105" t="s">
        <v>926</v>
      </c>
      <c r="F3105" t="str">
        <f t="shared" si="242"/>
        <v>Shah Rukh Khan</v>
      </c>
      <c r="G3105" t="s">
        <v>15647</v>
      </c>
      <c r="H3105" t="s">
        <v>14</v>
      </c>
      <c r="I3105" t="str">
        <f t="shared" si="243"/>
        <v>India</v>
      </c>
      <c r="J3105" t="str">
        <f>TRIM(Table1[[#This Row],[Oldest Country]])</f>
        <v>India</v>
      </c>
      <c r="K3105" s="17">
        <v>42767</v>
      </c>
      <c r="L3105" s="17" t="str">
        <f t="shared" si="241"/>
        <v>Wed</v>
      </c>
      <c r="M3105" s="17">
        <v>2015</v>
      </c>
      <c r="N3105" t="s">
        <v>53</v>
      </c>
      <c r="O3105" t="s">
        <v>405</v>
      </c>
      <c r="P3105" t="s">
        <v>111</v>
      </c>
      <c r="Q3105" t="s">
        <v>15648</v>
      </c>
      <c r="R3105" t="str">
        <f t="shared" si="244"/>
        <v>Action &amp; Adventure</v>
      </c>
    </row>
    <row r="3106" spans="1:18" x14ac:dyDescent="0.2">
      <c r="A3106" t="s">
        <v>15649</v>
      </c>
      <c r="B3106" t="s">
        <v>1</v>
      </c>
      <c r="C3106" t="str">
        <f t="shared" si="240"/>
        <v>Happy New Year</v>
      </c>
      <c r="D3106" t="s">
        <v>15650</v>
      </c>
      <c r="E3106" t="s">
        <v>13799</v>
      </c>
      <c r="F3106" t="str">
        <f t="shared" si="242"/>
        <v>Shah Rukh Khan</v>
      </c>
      <c r="G3106" t="s">
        <v>15651</v>
      </c>
      <c r="H3106" t="s">
        <v>14</v>
      </c>
      <c r="I3106" t="str">
        <f t="shared" si="243"/>
        <v>India</v>
      </c>
      <c r="J3106" t="str">
        <f>TRIM(Table1[[#This Row],[Oldest Country]])</f>
        <v>India</v>
      </c>
      <c r="K3106" s="17">
        <v>42767</v>
      </c>
      <c r="L3106" s="17" t="str">
        <f t="shared" si="241"/>
        <v>Wed</v>
      </c>
      <c r="M3106" s="17">
        <v>2014</v>
      </c>
      <c r="N3106" t="s">
        <v>33</v>
      </c>
      <c r="O3106" t="s">
        <v>15652</v>
      </c>
      <c r="P3106" t="s">
        <v>261</v>
      </c>
      <c r="Q3106" t="s">
        <v>15653</v>
      </c>
      <c r="R3106" t="str">
        <f t="shared" si="244"/>
        <v>Action &amp; Adventure</v>
      </c>
    </row>
    <row r="3107" spans="1:18" x14ac:dyDescent="0.2">
      <c r="A3107" t="s">
        <v>15654</v>
      </c>
      <c r="B3107" t="s">
        <v>1</v>
      </c>
      <c r="C3107" t="str">
        <f t="shared" si="240"/>
        <v>Haraamkhor</v>
      </c>
      <c r="D3107" t="s">
        <v>15655</v>
      </c>
      <c r="E3107" t="s">
        <v>13360</v>
      </c>
      <c r="F3107" t="str">
        <f t="shared" si="242"/>
        <v>Nawazuddin Siddiqui</v>
      </c>
      <c r="G3107" t="s">
        <v>15656</v>
      </c>
      <c r="H3107" t="s">
        <v>14</v>
      </c>
      <c r="I3107" t="str">
        <f t="shared" si="243"/>
        <v>India</v>
      </c>
      <c r="J3107" t="str">
        <f>TRIM(Table1[[#This Row],[Oldest Country]])</f>
        <v>India</v>
      </c>
      <c r="K3107" s="17">
        <v>42767</v>
      </c>
      <c r="L3107" s="17" t="str">
        <f t="shared" si="241"/>
        <v>Wed</v>
      </c>
      <c r="M3107" s="17">
        <v>2015</v>
      </c>
      <c r="N3107" t="s">
        <v>33</v>
      </c>
      <c r="O3107" t="s">
        <v>202</v>
      </c>
      <c r="P3107" t="s">
        <v>26</v>
      </c>
      <c r="Q3107" t="s">
        <v>15657</v>
      </c>
      <c r="R3107" t="str">
        <f t="shared" si="244"/>
        <v>Dramas</v>
      </c>
    </row>
    <row r="3108" spans="1:18" x14ac:dyDescent="0.2">
      <c r="A3108" t="s">
        <v>15658</v>
      </c>
      <c r="B3108" t="s">
        <v>1</v>
      </c>
      <c r="C3108" t="str">
        <f t="shared" si="240"/>
        <v>Heroes Wanted</v>
      </c>
      <c r="D3108" t="s">
        <v>15659</v>
      </c>
      <c r="E3108" t="s">
        <v>15660</v>
      </c>
      <c r="F3108" t="str">
        <f t="shared" si="242"/>
        <v>Mar√≠a Le√≥n</v>
      </c>
      <c r="G3108" t="s">
        <v>15661</v>
      </c>
      <c r="H3108" t="s">
        <v>312</v>
      </c>
      <c r="I3108" t="str">
        <f t="shared" si="243"/>
        <v>Spain</v>
      </c>
      <c r="J3108" t="str">
        <f>TRIM(Table1[[#This Row],[Oldest Country]])</f>
        <v>Spain</v>
      </c>
      <c r="K3108" s="17">
        <v>42767</v>
      </c>
      <c r="L3108" s="17" t="str">
        <f t="shared" si="241"/>
        <v>Wed</v>
      </c>
      <c r="M3108" s="17">
        <v>2016</v>
      </c>
      <c r="N3108" t="s">
        <v>8</v>
      </c>
      <c r="O3108" t="s">
        <v>92</v>
      </c>
      <c r="P3108" t="s">
        <v>658</v>
      </c>
      <c r="Q3108" t="s">
        <v>15662</v>
      </c>
      <c r="R3108" t="str">
        <f t="shared" si="244"/>
        <v>Action &amp; Adventure</v>
      </c>
    </row>
    <row r="3109" spans="1:18" x14ac:dyDescent="0.2">
      <c r="A3109" t="s">
        <v>15663</v>
      </c>
      <c r="B3109" t="s">
        <v>1</v>
      </c>
      <c r="C3109" t="str">
        <f t="shared" si="240"/>
        <v>The Reconquest</v>
      </c>
      <c r="D3109" t="s">
        <v>15664</v>
      </c>
      <c r="E3109" t="s">
        <v>15665</v>
      </c>
      <c r="F3109" t="str">
        <f t="shared" si="242"/>
        <v>Francesco Carril</v>
      </c>
      <c r="G3109" t="s">
        <v>15666</v>
      </c>
      <c r="H3109" t="s">
        <v>312</v>
      </c>
      <c r="I3109" t="str">
        <f t="shared" si="243"/>
        <v>Spain</v>
      </c>
      <c r="J3109" t="str">
        <f>TRIM(Table1[[#This Row],[Oldest Country]])</f>
        <v>Spain</v>
      </c>
      <c r="K3109" s="17">
        <v>42767</v>
      </c>
      <c r="L3109" s="17" t="str">
        <f t="shared" si="241"/>
        <v>Wed</v>
      </c>
      <c r="M3109" s="17">
        <v>2016</v>
      </c>
      <c r="N3109" t="s">
        <v>8</v>
      </c>
      <c r="O3109" t="s">
        <v>368</v>
      </c>
      <c r="P3109" t="s">
        <v>278</v>
      </c>
      <c r="Q3109" t="s">
        <v>15667</v>
      </c>
      <c r="R3109" t="str">
        <f t="shared" si="244"/>
        <v>Dramas</v>
      </c>
    </row>
    <row r="3110" spans="1:18" x14ac:dyDescent="0.2">
      <c r="A3110" t="s">
        <v>15668</v>
      </c>
      <c r="B3110" t="s">
        <v>1</v>
      </c>
      <c r="C3110" t="str">
        <f t="shared" si="240"/>
        <v>Zapped</v>
      </c>
      <c r="D3110" t="s">
        <v>15669</v>
      </c>
      <c r="E3110" t="s">
        <v>15670</v>
      </c>
      <c r="F3110" t="str">
        <f t="shared" si="242"/>
        <v>Zendaya</v>
      </c>
      <c r="G3110" t="s">
        <v>15671</v>
      </c>
      <c r="H3110" t="s">
        <v>922</v>
      </c>
      <c r="I3110" t="str">
        <f t="shared" si="243"/>
        <v>Canada</v>
      </c>
      <c r="J3110" t="str">
        <f>TRIM(Table1[[#This Row],[Oldest Country]])</f>
        <v>Canada</v>
      </c>
      <c r="K3110" s="17">
        <v>42767</v>
      </c>
      <c r="L3110" s="17" t="str">
        <f t="shared" si="241"/>
        <v>Wed</v>
      </c>
      <c r="M3110" s="17">
        <v>2014</v>
      </c>
      <c r="N3110" t="s">
        <v>68</v>
      </c>
      <c r="O3110" t="s">
        <v>276</v>
      </c>
      <c r="P3110" t="s">
        <v>54</v>
      </c>
      <c r="Q3110" t="s">
        <v>15672</v>
      </c>
      <c r="R3110" t="str">
        <f t="shared" si="244"/>
        <v>Children &amp; Family Movies</v>
      </c>
    </row>
    <row r="3111" spans="1:18" x14ac:dyDescent="0.2">
      <c r="A3111" t="s">
        <v>15673</v>
      </c>
      <c r="B3111" t="s">
        <v>1</v>
      </c>
      <c r="C3111" t="str">
        <f t="shared" si="240"/>
        <v>Bill Burr</v>
      </c>
      <c r="D3111" t="s">
        <v>15674</v>
      </c>
      <c r="E3111" t="s">
        <v>7812</v>
      </c>
      <c r="F3111" t="str">
        <f t="shared" si="242"/>
        <v>Bill Burr</v>
      </c>
      <c r="G3111" t="s">
        <v>10034</v>
      </c>
      <c r="H3111" t="s">
        <v>2</v>
      </c>
      <c r="I3111" t="str">
        <f t="shared" si="243"/>
        <v>United States</v>
      </c>
      <c r="J3111" t="str">
        <f>TRIM(Table1[[#This Row],[Oldest Country]])</f>
        <v>United States</v>
      </c>
      <c r="K3111" s="17">
        <v>42766</v>
      </c>
      <c r="L3111" s="17" t="str">
        <f t="shared" si="241"/>
        <v>Tue</v>
      </c>
      <c r="M3111" s="17">
        <v>2017</v>
      </c>
      <c r="N3111" t="s">
        <v>8</v>
      </c>
      <c r="O3111" t="s">
        <v>811</v>
      </c>
      <c r="P3111" t="s">
        <v>851</v>
      </c>
      <c r="Q3111" t="s">
        <v>15675</v>
      </c>
      <c r="R3111" t="str">
        <f t="shared" si="244"/>
        <v>Stand-Up Comedy</v>
      </c>
    </row>
    <row r="3112" spans="1:18" x14ac:dyDescent="0.2">
      <c r="A3112" t="s">
        <v>15676</v>
      </c>
      <c r="B3112" t="s">
        <v>1</v>
      </c>
      <c r="C3112" t="str">
        <f t="shared" si="240"/>
        <v>Semana Santa</v>
      </c>
      <c r="D3112" t="s">
        <v>15677</v>
      </c>
      <c r="E3112" t="s">
        <v>15678</v>
      </c>
      <c r="F3112" t="str">
        <f t="shared" si="242"/>
        <v>Tenoch Huerta</v>
      </c>
      <c r="G3112" t="s">
        <v>15679</v>
      </c>
      <c r="H3112" t="s">
        <v>59</v>
      </c>
      <c r="I3112" t="str">
        <f t="shared" si="243"/>
        <v>Mexico</v>
      </c>
      <c r="J3112" t="str">
        <f>TRIM(Table1[[#This Row],[Oldest Country]])</f>
        <v>Mexico</v>
      </c>
      <c r="K3112" s="17">
        <v>42766</v>
      </c>
      <c r="L3112" s="17" t="str">
        <f t="shared" si="241"/>
        <v>Tue</v>
      </c>
      <c r="M3112" s="17">
        <v>2015</v>
      </c>
      <c r="N3112" t="s">
        <v>8</v>
      </c>
      <c r="O3112" t="s">
        <v>265</v>
      </c>
      <c r="P3112" t="s">
        <v>50</v>
      </c>
      <c r="Q3112" t="s">
        <v>15680</v>
      </c>
      <c r="R3112" t="str">
        <f t="shared" si="244"/>
        <v>Dramas</v>
      </c>
    </row>
    <row r="3113" spans="1:18" x14ac:dyDescent="0.2">
      <c r="A3113" t="s">
        <v>15681</v>
      </c>
      <c r="B3113" t="s">
        <v>1</v>
      </c>
      <c r="C3113" t="str">
        <f t="shared" si="240"/>
        <v>Journey to Greenland</v>
      </c>
      <c r="D3113" t="s">
        <v>15682</v>
      </c>
      <c r="E3113" t="s">
        <v>15683</v>
      </c>
      <c r="F3113" t="str">
        <f t="shared" si="242"/>
        <v>Thomas Blanchard</v>
      </c>
      <c r="G3113" t="s">
        <v>15684</v>
      </c>
      <c r="H3113" t="s">
        <v>275</v>
      </c>
      <c r="I3113" t="str">
        <f t="shared" si="243"/>
        <v>France</v>
      </c>
      <c r="J3113" t="str">
        <f>TRIM(Table1[[#This Row],[Oldest Country]])</f>
        <v>France</v>
      </c>
      <c r="K3113" s="17">
        <v>42764</v>
      </c>
      <c r="L3113" s="17" t="str">
        <f t="shared" si="241"/>
        <v>Sun</v>
      </c>
      <c r="M3113" s="17">
        <v>2016</v>
      </c>
      <c r="N3113" t="s">
        <v>33</v>
      </c>
      <c r="O3113" t="s">
        <v>173</v>
      </c>
      <c r="P3113" t="s">
        <v>66</v>
      </c>
      <c r="Q3113" t="s">
        <v>15685</v>
      </c>
      <c r="R3113" t="str">
        <f t="shared" si="244"/>
        <v>Comedies</v>
      </c>
    </row>
    <row r="3114" spans="1:18" x14ac:dyDescent="0.2">
      <c r="A3114" t="s">
        <v>15686</v>
      </c>
      <c r="B3114" t="s">
        <v>1</v>
      </c>
      <c r="C3114" t="str">
        <f t="shared" si="240"/>
        <v>IBOY</v>
      </c>
      <c r="D3114" t="s">
        <v>15687</v>
      </c>
      <c r="E3114" t="s">
        <v>15688</v>
      </c>
      <c r="F3114" t="str">
        <f t="shared" si="242"/>
        <v>Bill Milner</v>
      </c>
      <c r="G3114" t="s">
        <v>15689</v>
      </c>
      <c r="H3114" t="s">
        <v>32</v>
      </c>
      <c r="I3114" t="str">
        <f t="shared" si="243"/>
        <v>United Kingdom</v>
      </c>
      <c r="J3114" t="str">
        <f>TRIM(Table1[[#This Row],[Oldest Country]])</f>
        <v>United Kingdom</v>
      </c>
      <c r="K3114" s="17">
        <v>42762</v>
      </c>
      <c r="L3114" s="17" t="str">
        <f t="shared" si="241"/>
        <v>Fri</v>
      </c>
      <c r="M3114" s="17">
        <v>2017</v>
      </c>
      <c r="N3114" t="s">
        <v>8</v>
      </c>
      <c r="O3114" t="s">
        <v>18</v>
      </c>
      <c r="P3114" t="s">
        <v>7374</v>
      </c>
      <c r="Q3114" t="s">
        <v>15690</v>
      </c>
      <c r="R3114" t="str">
        <f t="shared" si="244"/>
        <v>International Movies</v>
      </c>
    </row>
    <row r="3115" spans="1:18" x14ac:dyDescent="0.2">
      <c r="A3115" t="s">
        <v>15691</v>
      </c>
      <c r="B3115" t="s">
        <v>1</v>
      </c>
      <c r="C3115" t="str">
        <f t="shared" si="240"/>
        <v>O Sil√™ncio do C√©u</v>
      </c>
      <c r="D3115" t="s">
        <v>15692</v>
      </c>
      <c r="E3115" t="s">
        <v>15693</v>
      </c>
      <c r="F3115" t="str">
        <f t="shared" si="242"/>
        <v>Leonardo Sbaraglia</v>
      </c>
      <c r="G3115" t="s">
        <v>15694</v>
      </c>
      <c r="H3115" t="s">
        <v>929</v>
      </c>
      <c r="I3115" t="str">
        <f t="shared" si="243"/>
        <v>Brazil</v>
      </c>
      <c r="J3115" t="str">
        <f>TRIM(Table1[[#This Row],[Oldest Country]])</f>
        <v>Brazil</v>
      </c>
      <c r="K3115" s="17">
        <v>42760</v>
      </c>
      <c r="L3115" s="17" t="str">
        <f t="shared" si="241"/>
        <v>Wed</v>
      </c>
      <c r="M3115" s="17">
        <v>2016</v>
      </c>
      <c r="N3115" t="s">
        <v>8</v>
      </c>
      <c r="O3115" t="s">
        <v>196</v>
      </c>
      <c r="P3115" t="s">
        <v>50</v>
      </c>
      <c r="Q3115" t="s">
        <v>15695</v>
      </c>
      <c r="R3115" t="str">
        <f t="shared" si="244"/>
        <v>Dramas</v>
      </c>
    </row>
    <row r="3116" spans="1:18" x14ac:dyDescent="0.2">
      <c r="A3116" t="s">
        <v>15696</v>
      </c>
      <c r="B3116" t="s">
        <v>1</v>
      </c>
      <c r="C3116" t="str">
        <f t="shared" si="240"/>
        <v>Cristela Alonzo</v>
      </c>
      <c r="D3116" t="s">
        <v>15697</v>
      </c>
      <c r="E3116" t="s">
        <v>7228</v>
      </c>
      <c r="F3116" t="str">
        <f t="shared" si="242"/>
        <v>Cristela Alonzo</v>
      </c>
      <c r="G3116" t="s">
        <v>15698</v>
      </c>
      <c r="H3116" t="s">
        <v>2</v>
      </c>
      <c r="I3116" t="str">
        <f t="shared" si="243"/>
        <v>United States</v>
      </c>
      <c r="J3116" t="str">
        <f>TRIM(Table1[[#This Row],[Oldest Country]])</f>
        <v>United States</v>
      </c>
      <c r="K3116" s="17">
        <v>42759</v>
      </c>
      <c r="L3116" s="17" t="str">
        <f t="shared" si="241"/>
        <v>Tue</v>
      </c>
      <c r="M3116" s="17">
        <v>2017</v>
      </c>
      <c r="N3116" t="s">
        <v>8</v>
      </c>
      <c r="O3116" t="s">
        <v>57</v>
      </c>
      <c r="P3116" t="s">
        <v>851</v>
      </c>
      <c r="Q3116" t="s">
        <v>15699</v>
      </c>
      <c r="R3116" t="str">
        <f t="shared" si="244"/>
        <v>Stand-Up Comedy</v>
      </c>
    </row>
    <row r="3117" spans="1:18" x14ac:dyDescent="0.2">
      <c r="A3117" t="s">
        <v>15700</v>
      </c>
      <c r="B3117" t="s">
        <v>1</v>
      </c>
      <c r="C3117" t="str">
        <f t="shared" si="240"/>
        <v>Gad Gone Wild</v>
      </c>
      <c r="D3117" t="s">
        <v>15701</v>
      </c>
      <c r="E3117" t="s">
        <v>15702</v>
      </c>
      <c r="F3117" t="str">
        <f t="shared" si="242"/>
        <v>Gad Elmaleh</v>
      </c>
      <c r="G3117" t="s">
        <v>13943</v>
      </c>
      <c r="H3117" t="s">
        <v>275</v>
      </c>
      <c r="I3117" t="str">
        <f t="shared" si="243"/>
        <v>France</v>
      </c>
      <c r="J3117" t="str">
        <f>TRIM(Table1[[#This Row],[Oldest Country]])</f>
        <v>France</v>
      </c>
      <c r="K3117" s="17">
        <v>42758</v>
      </c>
      <c r="L3117" s="17" t="str">
        <f t="shared" si="241"/>
        <v>Mon</v>
      </c>
      <c r="M3117" s="17">
        <v>2017</v>
      </c>
      <c r="N3117" t="s">
        <v>8</v>
      </c>
      <c r="O3117" t="s">
        <v>4240</v>
      </c>
      <c r="P3117" t="s">
        <v>851</v>
      </c>
      <c r="Q3117" t="s">
        <v>15703</v>
      </c>
      <c r="R3117" t="str">
        <f t="shared" si="244"/>
        <v>Stand-Up Comedy</v>
      </c>
    </row>
    <row r="3118" spans="1:18" x14ac:dyDescent="0.2">
      <c r="A3118" t="s">
        <v>15704</v>
      </c>
      <c r="B3118" t="s">
        <v>1</v>
      </c>
      <c r="C3118" t="str">
        <f t="shared" si="240"/>
        <v>Pink</v>
      </c>
      <c r="D3118" t="s">
        <v>15705</v>
      </c>
      <c r="E3118" t="s">
        <v>15706</v>
      </c>
      <c r="F3118" t="str">
        <f t="shared" si="242"/>
        <v>Tapsee Pannu</v>
      </c>
      <c r="G3118" t="s">
        <v>15707</v>
      </c>
      <c r="H3118" t="s">
        <v>14</v>
      </c>
      <c r="I3118" t="str">
        <f t="shared" si="243"/>
        <v>India</v>
      </c>
      <c r="J3118" t="str">
        <f>TRIM(Table1[[#This Row],[Oldest Country]])</f>
        <v>India</v>
      </c>
      <c r="K3118" s="17">
        <v>42755</v>
      </c>
      <c r="L3118" s="17" t="str">
        <f t="shared" si="241"/>
        <v>Fri</v>
      </c>
      <c r="M3118" s="17">
        <v>2016</v>
      </c>
      <c r="N3118" t="s">
        <v>33</v>
      </c>
      <c r="O3118" t="s">
        <v>1100</v>
      </c>
      <c r="P3118" t="s">
        <v>50</v>
      </c>
      <c r="Q3118" t="s">
        <v>15708</v>
      </c>
      <c r="R3118" t="str">
        <f t="shared" si="244"/>
        <v>Dramas</v>
      </c>
    </row>
    <row r="3119" spans="1:18" x14ac:dyDescent="0.2">
      <c r="A3119" t="s">
        <v>15709</v>
      </c>
      <c r="B3119" t="s">
        <v>1</v>
      </c>
      <c r="C3119" t="str">
        <f t="shared" si="240"/>
        <v>Take the 10</v>
      </c>
      <c r="D3119" t="s">
        <v>15710</v>
      </c>
      <c r="E3119" t="s">
        <v>15711</v>
      </c>
      <c r="F3119" t="str">
        <f t="shared" si="242"/>
        <v>Josh Peck</v>
      </c>
      <c r="G3119" t="s">
        <v>15712</v>
      </c>
      <c r="H3119" t="s">
        <v>2</v>
      </c>
      <c r="I3119" t="str">
        <f t="shared" si="243"/>
        <v>United States</v>
      </c>
      <c r="J3119" t="str">
        <f>TRIM(Table1[[#This Row],[Oldest Country]])</f>
        <v>United States</v>
      </c>
      <c r="K3119" s="17">
        <v>42755</v>
      </c>
      <c r="L3119" s="17" t="str">
        <f t="shared" si="241"/>
        <v>Fri</v>
      </c>
      <c r="M3119" s="17">
        <v>2017</v>
      </c>
      <c r="N3119" t="s">
        <v>8</v>
      </c>
      <c r="O3119" t="s">
        <v>296</v>
      </c>
      <c r="P3119" t="s">
        <v>86</v>
      </c>
      <c r="Q3119" t="s">
        <v>15713</v>
      </c>
      <c r="R3119" t="str">
        <f t="shared" si="244"/>
        <v>Comedies</v>
      </c>
    </row>
    <row r="3120" spans="1:18" x14ac:dyDescent="0.2">
      <c r="A3120" t="s">
        <v>15714</v>
      </c>
      <c r="B3120" t="s">
        <v>1</v>
      </c>
      <c r="C3120" t="str">
        <f t="shared" si="240"/>
        <v>Neal Brennan</v>
      </c>
      <c r="D3120" t="s">
        <v>15715</v>
      </c>
      <c r="E3120" t="s">
        <v>9516</v>
      </c>
      <c r="F3120" t="str">
        <f t="shared" si="242"/>
        <v>Neal Brennan</v>
      </c>
      <c r="G3120" t="s">
        <v>9516</v>
      </c>
      <c r="H3120" t="s">
        <v>2</v>
      </c>
      <c r="I3120" t="str">
        <f t="shared" si="243"/>
        <v>United States</v>
      </c>
      <c r="J3120" t="str">
        <f>TRIM(Table1[[#This Row],[Oldest Country]])</f>
        <v>United States</v>
      </c>
      <c r="K3120" s="17">
        <v>42752</v>
      </c>
      <c r="L3120" s="17" t="str">
        <f t="shared" si="241"/>
        <v>Tue</v>
      </c>
      <c r="M3120" s="17">
        <v>2017</v>
      </c>
      <c r="N3120" t="s">
        <v>8</v>
      </c>
      <c r="O3120" t="s">
        <v>1222</v>
      </c>
      <c r="P3120" t="s">
        <v>851</v>
      </c>
      <c r="Q3120" t="s">
        <v>15716</v>
      </c>
      <c r="R3120" t="str">
        <f t="shared" si="244"/>
        <v>Stand-Up Comedy</v>
      </c>
    </row>
    <row r="3121" spans="1:18" x14ac:dyDescent="0.2">
      <c r="A3121" t="s">
        <v>15717</v>
      </c>
      <c r="B3121" t="s">
        <v>1</v>
      </c>
      <c r="C3121" t="str">
        <f t="shared" si="240"/>
        <v>Berlin Calling</v>
      </c>
      <c r="D3121" t="s">
        <v>15718</v>
      </c>
      <c r="E3121" t="s">
        <v>15719</v>
      </c>
      <c r="F3121" t="str">
        <f t="shared" si="242"/>
        <v>Paul Kalkbrenner</v>
      </c>
      <c r="G3121" t="s">
        <v>15720</v>
      </c>
      <c r="H3121" t="s">
        <v>1188</v>
      </c>
      <c r="I3121" t="str">
        <f t="shared" si="243"/>
        <v>Germany</v>
      </c>
      <c r="J3121" t="str">
        <f>TRIM(Table1[[#This Row],[Oldest Country]])</f>
        <v>Germany</v>
      </c>
      <c r="K3121" s="17">
        <v>42750</v>
      </c>
      <c r="L3121" s="17" t="str">
        <f t="shared" si="241"/>
        <v>Sun</v>
      </c>
      <c r="M3121" s="17">
        <v>2008</v>
      </c>
      <c r="N3121" t="s">
        <v>8</v>
      </c>
      <c r="O3121" t="s">
        <v>110</v>
      </c>
      <c r="P3121" t="s">
        <v>727</v>
      </c>
      <c r="Q3121" t="s">
        <v>15721</v>
      </c>
      <c r="R3121" t="str">
        <f t="shared" si="244"/>
        <v>Dramas</v>
      </c>
    </row>
    <row r="3122" spans="1:18" x14ac:dyDescent="0.2">
      <c r="A3122" t="s">
        <v>15722</v>
      </c>
      <c r="B3122" t="s">
        <v>1</v>
      </c>
      <c r="C3122" t="str">
        <f t="shared" si="240"/>
        <v>Sarajevo</v>
      </c>
      <c r="D3122" t="s">
        <v>15723</v>
      </c>
      <c r="E3122" t="s">
        <v>15724</v>
      </c>
      <c r="F3122" t="str">
        <f t="shared" si="242"/>
        <v>Florian Teichtmeister</v>
      </c>
      <c r="G3122" t="s">
        <v>15725</v>
      </c>
      <c r="H3122" t="s">
        <v>15726</v>
      </c>
      <c r="I3122" t="str">
        <f t="shared" si="243"/>
        <v>Austria</v>
      </c>
      <c r="J3122" t="str">
        <f>TRIM(Table1[[#This Row],[Oldest Country]])</f>
        <v>Austria</v>
      </c>
      <c r="K3122" s="17">
        <v>42750</v>
      </c>
      <c r="L3122" s="17" t="str">
        <f t="shared" si="241"/>
        <v>Sun</v>
      </c>
      <c r="M3122" s="17">
        <v>2014</v>
      </c>
      <c r="N3122" t="s">
        <v>53</v>
      </c>
      <c r="O3122" t="s">
        <v>140</v>
      </c>
      <c r="P3122" t="s">
        <v>50</v>
      </c>
      <c r="Q3122" t="s">
        <v>15727</v>
      </c>
      <c r="R3122" t="str">
        <f t="shared" si="244"/>
        <v>Dramas</v>
      </c>
    </row>
    <row r="3123" spans="1:18" x14ac:dyDescent="0.2">
      <c r="A3123" t="s">
        <v>15728</v>
      </c>
      <c r="B3123" t="s">
        <v>1</v>
      </c>
      <c r="C3123" t="str">
        <f t="shared" si="240"/>
        <v>Stereo</v>
      </c>
      <c r="D3123" t="s">
        <v>15729</v>
      </c>
      <c r="E3123" t="s">
        <v>15730</v>
      </c>
      <c r="F3123" t="str">
        <f t="shared" si="242"/>
        <v>J√ºrgen Vogel</v>
      </c>
      <c r="G3123" t="s">
        <v>15731</v>
      </c>
      <c r="H3123" t="s">
        <v>1188</v>
      </c>
      <c r="I3123" t="str">
        <f t="shared" si="243"/>
        <v>Germany</v>
      </c>
      <c r="J3123" t="str">
        <f>TRIM(Table1[[#This Row],[Oldest Country]])</f>
        <v>Germany</v>
      </c>
      <c r="K3123" s="17">
        <v>42750</v>
      </c>
      <c r="L3123" s="17" t="str">
        <f t="shared" si="241"/>
        <v>Sun</v>
      </c>
      <c r="M3123" s="17">
        <v>2014</v>
      </c>
      <c r="N3123" t="s">
        <v>8</v>
      </c>
      <c r="O3123" t="s">
        <v>18</v>
      </c>
      <c r="P3123" t="s">
        <v>266</v>
      </c>
      <c r="Q3123" t="s">
        <v>15732</v>
      </c>
      <c r="R3123" t="str">
        <f t="shared" si="244"/>
        <v>International Movies</v>
      </c>
    </row>
    <row r="3124" spans="1:18" x14ac:dyDescent="0.2">
      <c r="A3124" t="s">
        <v>15733</v>
      </c>
      <c r="B3124" t="s">
        <v>1</v>
      </c>
      <c r="C3124" t="str">
        <f t="shared" si="240"/>
        <v>We Are Young. We Are Strong.</v>
      </c>
      <c r="D3124" t="s">
        <v>15734</v>
      </c>
      <c r="E3124" t="s">
        <v>15735</v>
      </c>
      <c r="F3124" t="str">
        <f t="shared" si="242"/>
        <v>Jonas Nay</v>
      </c>
      <c r="G3124" t="s">
        <v>15736</v>
      </c>
      <c r="H3124" t="s">
        <v>1188</v>
      </c>
      <c r="I3124" t="str">
        <f t="shared" si="243"/>
        <v>Germany</v>
      </c>
      <c r="J3124" t="str">
        <f>TRIM(Table1[[#This Row],[Oldest Country]])</f>
        <v>Germany</v>
      </c>
      <c r="K3124" s="17">
        <v>42750</v>
      </c>
      <c r="L3124" s="17" t="str">
        <f t="shared" si="241"/>
        <v>Sun</v>
      </c>
      <c r="M3124" s="17">
        <v>2014</v>
      </c>
      <c r="N3124" t="s">
        <v>8</v>
      </c>
      <c r="O3124" t="s">
        <v>1210</v>
      </c>
      <c r="P3124" t="s">
        <v>50</v>
      </c>
      <c r="Q3124" t="s">
        <v>15737</v>
      </c>
      <c r="R3124" t="str">
        <f t="shared" si="244"/>
        <v>Dramas</v>
      </c>
    </row>
    <row r="3125" spans="1:18" x14ac:dyDescent="0.2">
      <c r="A3125" t="s">
        <v>15738</v>
      </c>
      <c r="B3125" t="s">
        <v>1</v>
      </c>
      <c r="C3125" t="str">
        <f t="shared" si="240"/>
        <v>Clinical</v>
      </c>
      <c r="D3125" t="s">
        <v>15739</v>
      </c>
      <c r="E3125" t="s">
        <v>15740</v>
      </c>
      <c r="F3125" t="str">
        <f t="shared" si="242"/>
        <v>Vinessa Shaw</v>
      </c>
      <c r="G3125" t="s">
        <v>15741</v>
      </c>
      <c r="H3125" t="s">
        <v>2</v>
      </c>
      <c r="I3125" t="str">
        <f t="shared" si="243"/>
        <v>United States</v>
      </c>
      <c r="J3125" t="str">
        <f>TRIM(Table1[[#This Row],[Oldest Country]])</f>
        <v>United States</v>
      </c>
      <c r="K3125" s="17">
        <v>42748</v>
      </c>
      <c r="L3125" s="17" t="str">
        <f t="shared" si="241"/>
        <v>Fri</v>
      </c>
      <c r="M3125" s="17">
        <v>2017</v>
      </c>
      <c r="N3125" t="s">
        <v>8</v>
      </c>
      <c r="O3125" t="s">
        <v>41</v>
      </c>
      <c r="P3125" t="s">
        <v>1672</v>
      </c>
      <c r="Q3125" t="s">
        <v>15742</v>
      </c>
      <c r="R3125" t="str">
        <f t="shared" si="244"/>
        <v>Horror Movies</v>
      </c>
    </row>
    <row r="3126" spans="1:18" x14ac:dyDescent="0.2">
      <c r="A3126" t="s">
        <v>15743</v>
      </c>
      <c r="B3126" t="s">
        <v>1</v>
      </c>
      <c r="C3126" t="str">
        <f t="shared" si="240"/>
        <v>Very Big Shot</v>
      </c>
      <c r="D3126" t="s">
        <v>15744</v>
      </c>
      <c r="E3126" t="s">
        <v>15745</v>
      </c>
      <c r="F3126" t="str">
        <f t="shared" si="242"/>
        <v>Alain Saadeh</v>
      </c>
      <c r="G3126" t="s">
        <v>15746</v>
      </c>
      <c r="H3126" t="s">
        <v>15747</v>
      </c>
      <c r="I3126" t="str">
        <f t="shared" si="243"/>
        <v>Lebanon</v>
      </c>
      <c r="J3126" t="str">
        <f>TRIM(Table1[[#This Row],[Oldest Country]])</f>
        <v>Lebanon</v>
      </c>
      <c r="K3126" s="17">
        <v>42747</v>
      </c>
      <c r="L3126" s="17" t="str">
        <f t="shared" si="241"/>
        <v>Thu</v>
      </c>
      <c r="M3126" s="17">
        <v>2015</v>
      </c>
      <c r="N3126" t="s">
        <v>8</v>
      </c>
      <c r="O3126" t="s">
        <v>482</v>
      </c>
      <c r="P3126" t="s">
        <v>250</v>
      </c>
      <c r="Q3126" t="s">
        <v>15748</v>
      </c>
      <c r="R3126" t="str">
        <f t="shared" si="244"/>
        <v>Comedies</v>
      </c>
    </row>
    <row r="3127" spans="1:18" x14ac:dyDescent="0.2">
      <c r="A3127" t="s">
        <v>15749</v>
      </c>
      <c r="B3127" t="s">
        <v>1</v>
      </c>
      <c r="C3127" t="str">
        <f t="shared" si="240"/>
        <v>Jim Gaffigan</v>
      </c>
      <c r="D3127" t="s">
        <v>15750</v>
      </c>
      <c r="E3127" t="s">
        <v>15751</v>
      </c>
      <c r="F3127" t="str">
        <f t="shared" si="242"/>
        <v>Jim Gaffigan</v>
      </c>
      <c r="G3127" t="s">
        <v>15752</v>
      </c>
      <c r="H3127" t="s">
        <v>2</v>
      </c>
      <c r="I3127" t="str">
        <f t="shared" si="243"/>
        <v>United States</v>
      </c>
      <c r="J3127" t="str">
        <f>TRIM(Table1[[#This Row],[Oldest Country]])</f>
        <v>United States</v>
      </c>
      <c r="K3127" s="17">
        <v>42745</v>
      </c>
      <c r="L3127" s="17" t="str">
        <f t="shared" si="241"/>
        <v>Tue</v>
      </c>
      <c r="M3127" s="17">
        <v>2017</v>
      </c>
      <c r="N3127" t="s">
        <v>33</v>
      </c>
      <c r="O3127" t="s">
        <v>1230</v>
      </c>
      <c r="P3127" t="s">
        <v>851</v>
      </c>
      <c r="Q3127" t="s">
        <v>15753</v>
      </c>
      <c r="R3127" t="str">
        <f t="shared" si="244"/>
        <v>Stand-Up Comedy</v>
      </c>
    </row>
    <row r="3128" spans="1:18" x14ac:dyDescent="0.2">
      <c r="A3128" t="s">
        <v>15754</v>
      </c>
      <c r="B3128" t="s">
        <v>1</v>
      </c>
      <c r="C3128" t="str">
        <f t="shared" si="240"/>
        <v>Under the Shadow</v>
      </c>
      <c r="D3128" t="s">
        <v>15755</v>
      </c>
      <c r="E3128" t="s">
        <v>15756</v>
      </c>
      <c r="F3128" t="str">
        <f t="shared" si="242"/>
        <v>Narges Rashidi</v>
      </c>
      <c r="G3128" t="s">
        <v>15757</v>
      </c>
      <c r="H3128" t="s">
        <v>15758</v>
      </c>
      <c r="I3128" t="str">
        <f t="shared" si="243"/>
        <v>United Kingdom</v>
      </c>
      <c r="J3128" t="str">
        <f>TRIM(Table1[[#This Row],[Oldest Country]])</f>
        <v>United Kingdom</v>
      </c>
      <c r="K3128" s="17">
        <v>42742</v>
      </c>
      <c r="L3128" s="17" t="str">
        <f t="shared" si="241"/>
        <v>Sat</v>
      </c>
      <c r="M3128" s="17">
        <v>2016</v>
      </c>
      <c r="N3128" t="s">
        <v>3</v>
      </c>
      <c r="O3128" t="s">
        <v>786</v>
      </c>
      <c r="P3128" t="s">
        <v>785</v>
      </c>
      <c r="Q3128" t="s">
        <v>15759</v>
      </c>
      <c r="R3128" t="str">
        <f t="shared" si="244"/>
        <v>Horror Movies</v>
      </c>
    </row>
    <row r="3129" spans="1:18" x14ac:dyDescent="0.2">
      <c r="A3129" t="s">
        <v>15760</v>
      </c>
      <c r="B3129" t="s">
        <v>1</v>
      </c>
      <c r="C3129" t="str">
        <f t="shared" si="240"/>
        <v>Coin Heist</v>
      </c>
      <c r="D3129" t="s">
        <v>15761</v>
      </c>
      <c r="E3129" t="s">
        <v>15762</v>
      </c>
      <c r="F3129" t="str">
        <f t="shared" si="242"/>
        <v>Sasha Pieterse</v>
      </c>
      <c r="G3129" t="s">
        <v>15763</v>
      </c>
      <c r="H3129" t="s">
        <v>2</v>
      </c>
      <c r="I3129" t="str">
        <f t="shared" si="243"/>
        <v>United States</v>
      </c>
      <c r="J3129" t="str">
        <f>TRIM(Table1[[#This Row],[Oldest Country]])</f>
        <v>United States</v>
      </c>
      <c r="K3129" s="17">
        <v>42741</v>
      </c>
      <c r="L3129" s="17" t="str">
        <f t="shared" si="241"/>
        <v>Fri</v>
      </c>
      <c r="M3129" s="17">
        <v>2017</v>
      </c>
      <c r="N3129" t="s">
        <v>33</v>
      </c>
      <c r="O3129" t="s">
        <v>140</v>
      </c>
      <c r="P3129" t="s">
        <v>310</v>
      </c>
      <c r="Q3129" t="s">
        <v>15764</v>
      </c>
      <c r="R3129" t="str">
        <f t="shared" si="244"/>
        <v>Children &amp; Family Movies</v>
      </c>
    </row>
    <row r="3130" spans="1:18" x14ac:dyDescent="0.2">
      <c r="A3130" t="s">
        <v>15765</v>
      </c>
      <c r="B3130" t="s">
        <v>1</v>
      </c>
      <c r="C3130" t="str">
        <f t="shared" si="240"/>
        <v>LEGO</v>
      </c>
      <c r="D3130" t="s">
        <v>15766</v>
      </c>
      <c r="E3130" t="s">
        <v>15767</v>
      </c>
      <c r="F3130" t="str">
        <f t="shared" si="242"/>
        <v>Troy Baker</v>
      </c>
      <c r="G3130" t="s">
        <v>15768</v>
      </c>
      <c r="H3130" t="s">
        <v>2</v>
      </c>
      <c r="I3130" t="str">
        <f t="shared" si="243"/>
        <v>United States</v>
      </c>
      <c r="J3130" t="str">
        <f>TRIM(Table1[[#This Row],[Oldest Country]])</f>
        <v>United States</v>
      </c>
      <c r="K3130" s="17">
        <v>42741</v>
      </c>
      <c r="L3130" s="17" t="str">
        <f t="shared" si="241"/>
        <v>Fri</v>
      </c>
      <c r="M3130" s="17">
        <v>2013</v>
      </c>
      <c r="N3130" t="s">
        <v>106</v>
      </c>
      <c r="O3130" t="s">
        <v>3476</v>
      </c>
      <c r="P3130" t="s">
        <v>19</v>
      </c>
      <c r="Q3130" t="s">
        <v>15769</v>
      </c>
      <c r="R3130" t="str">
        <f t="shared" si="244"/>
        <v>Children &amp; Family Movies</v>
      </c>
    </row>
    <row r="3131" spans="1:18" x14ac:dyDescent="0.2">
      <c r="A3131" t="s">
        <v>15770</v>
      </c>
      <c r="B3131" t="s">
        <v>1</v>
      </c>
      <c r="C3131" t="str">
        <f t="shared" si="240"/>
        <v>Rampage</v>
      </c>
      <c r="D3131" t="s">
        <v>15771</v>
      </c>
      <c r="E3131" t="s">
        <v>15772</v>
      </c>
      <c r="F3131" t="str">
        <f t="shared" si="242"/>
        <v>Brendan Fletcher</v>
      </c>
      <c r="G3131" t="s">
        <v>15773</v>
      </c>
      <c r="H3131" t="s">
        <v>508</v>
      </c>
      <c r="I3131" t="str">
        <f t="shared" si="243"/>
        <v>Canada</v>
      </c>
      <c r="J3131" t="str">
        <f>TRIM(Table1[[#This Row],[Oldest Country]])</f>
        <v>Canada</v>
      </c>
      <c r="K3131" s="17">
        <v>42740</v>
      </c>
      <c r="L3131" s="17" t="str">
        <f t="shared" si="241"/>
        <v>Thu</v>
      </c>
      <c r="M3131" s="17">
        <v>2016</v>
      </c>
      <c r="N3131" t="s">
        <v>8</v>
      </c>
      <c r="O3131" t="s">
        <v>188</v>
      </c>
      <c r="P3131" t="s">
        <v>483</v>
      </c>
      <c r="Q3131" t="s">
        <v>15774</v>
      </c>
      <c r="R3131" t="str">
        <f t="shared" si="244"/>
        <v>Action &amp; Adventure</v>
      </c>
    </row>
    <row r="3132" spans="1:18" x14ac:dyDescent="0.2">
      <c r="A3132" t="s">
        <v>15775</v>
      </c>
      <c r="B3132" t="s">
        <v>1</v>
      </c>
      <c r="C3132" t="str">
        <f t="shared" si="240"/>
        <v>Marvel's Hulk</v>
      </c>
      <c r="D3132" t="s">
        <v>15776</v>
      </c>
      <c r="E3132" t="s">
        <v>15777</v>
      </c>
      <c r="F3132" t="str">
        <f t="shared" si="242"/>
        <v>Fred Tatasciore</v>
      </c>
      <c r="G3132" t="s">
        <v>15778</v>
      </c>
      <c r="H3132" t="s">
        <v>2</v>
      </c>
      <c r="I3132" t="str">
        <f t="shared" si="243"/>
        <v>United States</v>
      </c>
      <c r="J3132" t="str">
        <f>TRIM(Table1[[#This Row],[Oldest Country]])</f>
        <v>United States</v>
      </c>
      <c r="K3132" s="17">
        <v>42739</v>
      </c>
      <c r="L3132" s="17" t="str">
        <f t="shared" si="241"/>
        <v>Wed</v>
      </c>
      <c r="M3132" s="17">
        <v>2016</v>
      </c>
      <c r="N3132" t="s">
        <v>17</v>
      </c>
      <c r="O3132" t="s">
        <v>2891</v>
      </c>
      <c r="P3132" t="s">
        <v>3783</v>
      </c>
      <c r="Q3132" t="s">
        <v>15779</v>
      </c>
      <c r="R3132" t="str">
        <f t="shared" si="244"/>
        <v>Children &amp; Family Movies</v>
      </c>
    </row>
    <row r="3133" spans="1:18" x14ac:dyDescent="0.2">
      <c r="A3133" t="s">
        <v>15780</v>
      </c>
      <c r="B3133" t="s">
        <v>1</v>
      </c>
      <c r="C3133" t="str">
        <f t="shared" si="240"/>
        <v>Jen Kirkman</v>
      </c>
      <c r="D3133" t="s">
        <v>15781</v>
      </c>
      <c r="E3133" t="s">
        <v>9150</v>
      </c>
      <c r="F3133" t="str">
        <f t="shared" si="242"/>
        <v>Jen Kirkman</v>
      </c>
      <c r="G3133" t="s">
        <v>15782</v>
      </c>
      <c r="H3133" t="s">
        <v>2</v>
      </c>
      <c r="I3133" t="str">
        <f t="shared" si="243"/>
        <v>United States</v>
      </c>
      <c r="J3133" t="str">
        <f>TRIM(Table1[[#This Row],[Oldest Country]])</f>
        <v>United States</v>
      </c>
      <c r="K3133" s="17">
        <v>42738</v>
      </c>
      <c r="L3133" s="17" t="str">
        <f t="shared" si="241"/>
        <v>Tue</v>
      </c>
      <c r="M3133" s="17">
        <v>2017</v>
      </c>
      <c r="N3133" t="s">
        <v>8</v>
      </c>
      <c r="O3133" t="s">
        <v>930</v>
      </c>
      <c r="P3133" t="s">
        <v>851</v>
      </c>
      <c r="Q3133" t="s">
        <v>15783</v>
      </c>
      <c r="R3133" t="str">
        <f t="shared" si="244"/>
        <v>Stand-Up Comedy</v>
      </c>
    </row>
    <row r="3134" spans="1:18" x14ac:dyDescent="0.2">
      <c r="A3134" t="s">
        <v>15784</v>
      </c>
      <c r="B3134" t="s">
        <v>1</v>
      </c>
      <c r="C3134" t="str">
        <f t="shared" si="240"/>
        <v>Autohead</v>
      </c>
      <c r="D3134" t="s">
        <v>15785</v>
      </c>
      <c r="E3134" t="s">
        <v>15786</v>
      </c>
      <c r="F3134" t="str">
        <f t="shared" si="242"/>
        <v>Deepak Sampat</v>
      </c>
      <c r="G3134" t="s">
        <v>15787</v>
      </c>
      <c r="H3134" t="s">
        <v>14</v>
      </c>
      <c r="I3134" t="str">
        <f t="shared" si="243"/>
        <v>India</v>
      </c>
      <c r="J3134" t="str">
        <f>TRIM(Table1[[#This Row],[Oldest Country]])</f>
        <v>India</v>
      </c>
      <c r="K3134" s="17">
        <v>42736</v>
      </c>
      <c r="L3134" s="17" t="str">
        <f t="shared" si="241"/>
        <v>Sun</v>
      </c>
      <c r="M3134" s="17">
        <v>2016</v>
      </c>
      <c r="N3134" t="s">
        <v>8</v>
      </c>
      <c r="O3134" t="s">
        <v>92</v>
      </c>
      <c r="P3134" t="s">
        <v>109</v>
      </c>
      <c r="Q3134" t="s">
        <v>15788</v>
      </c>
      <c r="R3134" t="str">
        <f t="shared" si="244"/>
        <v>Dramas</v>
      </c>
    </row>
    <row r="3135" spans="1:18" x14ac:dyDescent="0.2">
      <c r="A3135" t="s">
        <v>15789</v>
      </c>
      <c r="B3135" t="s">
        <v>1</v>
      </c>
      <c r="C3135" t="str">
        <f t="shared" si="240"/>
        <v>Bee Movie</v>
      </c>
      <c r="D3135" t="s">
        <v>15790</v>
      </c>
      <c r="E3135" t="s">
        <v>15791</v>
      </c>
      <c r="F3135" t="str">
        <f t="shared" si="242"/>
        <v>Jerry Seinfeld</v>
      </c>
      <c r="G3135" t="s">
        <v>15792</v>
      </c>
      <c r="H3135" t="s">
        <v>2</v>
      </c>
      <c r="I3135" t="str">
        <f t="shared" si="243"/>
        <v>United States</v>
      </c>
      <c r="J3135" t="str">
        <f>TRIM(Table1[[#This Row],[Oldest Country]])</f>
        <v>United States</v>
      </c>
      <c r="K3135" s="17">
        <v>42736</v>
      </c>
      <c r="L3135" s="17" t="str">
        <f t="shared" si="241"/>
        <v>Sun</v>
      </c>
      <c r="M3135" s="17">
        <v>2007</v>
      </c>
      <c r="N3135" t="s">
        <v>17</v>
      </c>
      <c r="O3135" t="s">
        <v>276</v>
      </c>
      <c r="P3135" t="s">
        <v>54</v>
      </c>
      <c r="Q3135" t="s">
        <v>15793</v>
      </c>
      <c r="R3135" t="str">
        <f t="shared" si="244"/>
        <v>Children &amp; Family Movies</v>
      </c>
    </row>
    <row r="3136" spans="1:18" x14ac:dyDescent="0.2">
      <c r="A3136" t="s">
        <v>15794</v>
      </c>
      <c r="B3136" t="s">
        <v>1</v>
      </c>
      <c r="C3136" t="str">
        <f t="shared" si="240"/>
        <v>Headwinds</v>
      </c>
      <c r="D3136" t="s">
        <v>15795</v>
      </c>
      <c r="E3136" t="s">
        <v>4446</v>
      </c>
      <c r="F3136" t="str">
        <f t="shared" si="242"/>
        <v>Beno√Æt Magimel</v>
      </c>
      <c r="G3136" t="s">
        <v>15796</v>
      </c>
      <c r="H3136" t="s">
        <v>1393</v>
      </c>
      <c r="I3136" t="str">
        <f t="shared" si="243"/>
        <v>France</v>
      </c>
      <c r="J3136" t="str">
        <f>TRIM(Table1[[#This Row],[Oldest Country]])</f>
        <v>France</v>
      </c>
      <c r="K3136" s="17">
        <v>42736</v>
      </c>
      <c r="L3136" s="17" t="str">
        <f t="shared" si="241"/>
        <v>Sun</v>
      </c>
      <c r="M3136" s="17">
        <v>2011</v>
      </c>
      <c r="N3136" t="s">
        <v>8</v>
      </c>
      <c r="O3136" t="s">
        <v>276</v>
      </c>
      <c r="P3136" t="s">
        <v>26</v>
      </c>
      <c r="Q3136" t="s">
        <v>15797</v>
      </c>
      <c r="R3136" t="str">
        <f t="shared" si="244"/>
        <v>Dramas</v>
      </c>
    </row>
    <row r="3137" spans="1:18" x14ac:dyDescent="0.2">
      <c r="A3137" t="s">
        <v>15798</v>
      </c>
      <c r="B3137" t="s">
        <v>1</v>
      </c>
      <c r="C3137" t="str">
        <f t="shared" si="240"/>
        <v>Udta Punjab</v>
      </c>
      <c r="D3137" t="s">
        <v>15799</v>
      </c>
      <c r="E3137" t="s">
        <v>5517</v>
      </c>
      <c r="F3137" t="str">
        <f t="shared" si="242"/>
        <v>Shahid Kapoor</v>
      </c>
      <c r="G3137" t="s">
        <v>15800</v>
      </c>
      <c r="H3137" t="s">
        <v>14</v>
      </c>
      <c r="I3137" t="str">
        <f t="shared" si="243"/>
        <v>India</v>
      </c>
      <c r="J3137" t="str">
        <f>TRIM(Table1[[#This Row],[Oldest Country]])</f>
        <v>India</v>
      </c>
      <c r="K3137" s="17">
        <v>42736</v>
      </c>
      <c r="L3137" s="17" t="str">
        <f t="shared" si="241"/>
        <v>Sun</v>
      </c>
      <c r="M3137" s="17">
        <v>2016</v>
      </c>
      <c r="N3137" t="s">
        <v>8</v>
      </c>
      <c r="O3137" t="s">
        <v>5519</v>
      </c>
      <c r="P3137" t="s">
        <v>50</v>
      </c>
      <c r="Q3137" t="s">
        <v>15801</v>
      </c>
      <c r="R3137" t="str">
        <f t="shared" si="244"/>
        <v>Dramas</v>
      </c>
    </row>
    <row r="3138" spans="1:18" x14ac:dyDescent="0.2">
      <c r="A3138" t="s">
        <v>15802</v>
      </c>
      <c r="B3138" t="s">
        <v>1</v>
      </c>
      <c r="C3138" t="str">
        <f t="shared" ref="C3138:C3201" si="245">IFERROR(LEFT(D3138, FIND(":", D3138)-1), D3138)</f>
        <v>Mr. Pig</v>
      </c>
      <c r="D3138" t="s">
        <v>15803</v>
      </c>
      <c r="E3138" t="s">
        <v>15804</v>
      </c>
      <c r="F3138" t="str">
        <f t="shared" si="242"/>
        <v>Danny Glover</v>
      </c>
      <c r="G3138" t="s">
        <v>15805</v>
      </c>
      <c r="H3138" t="s">
        <v>59</v>
      </c>
      <c r="I3138" t="str">
        <f t="shared" si="243"/>
        <v>Mexico</v>
      </c>
      <c r="J3138" t="str">
        <f>TRIM(Table1[[#This Row],[Oldest Country]])</f>
        <v>Mexico</v>
      </c>
      <c r="K3138" s="17">
        <v>42735</v>
      </c>
      <c r="L3138" s="17" t="str">
        <f t="shared" ref="L3138:L3201" si="246">TEXT(K:K, "DDD")</f>
        <v>Sat</v>
      </c>
      <c r="M3138" s="17">
        <v>2016</v>
      </c>
      <c r="N3138" t="s">
        <v>8</v>
      </c>
      <c r="O3138" t="s">
        <v>92</v>
      </c>
      <c r="P3138" t="s">
        <v>26</v>
      </c>
      <c r="Q3138" t="s">
        <v>15806</v>
      </c>
      <c r="R3138" t="str">
        <f t="shared" si="244"/>
        <v>Dramas</v>
      </c>
    </row>
    <row r="3139" spans="1:18" x14ac:dyDescent="0.2">
      <c r="A3139" t="s">
        <v>15807</v>
      </c>
      <c r="B3139" t="s">
        <v>1</v>
      </c>
      <c r="C3139">
        <f t="shared" si="245"/>
        <v>0.30486111111111114</v>
      </c>
      <c r="D3139" s="4">
        <v>0.30486111111111114</v>
      </c>
      <c r="E3139" t="s">
        <v>15808</v>
      </c>
      <c r="F3139" t="str">
        <f t="shared" ref="F3139:F3202" si="247">IFERROR(LEFT(G3139, FIND(",",G3139)-1),G3139)</f>
        <v>Demi√°n Bichir</v>
      </c>
      <c r="G3139" t="s">
        <v>15809</v>
      </c>
      <c r="H3139" t="s">
        <v>59</v>
      </c>
      <c r="I3139" t="str">
        <f t="shared" ref="I3139:I3202" si="248">IFERROR(LEFT(H3139, FIND(",", H3139) -1), H3139)</f>
        <v>Mexico</v>
      </c>
      <c r="J3139" t="str">
        <f>TRIM(Table1[[#This Row],[Oldest Country]])</f>
        <v>Mexico</v>
      </c>
      <c r="K3139" s="17">
        <v>42727</v>
      </c>
      <c r="L3139" s="17" t="str">
        <f t="shared" si="246"/>
        <v>Fri</v>
      </c>
      <c r="M3139" s="17">
        <v>2016</v>
      </c>
      <c r="N3139" t="s">
        <v>8</v>
      </c>
      <c r="O3139" t="s">
        <v>202</v>
      </c>
      <c r="P3139" t="s">
        <v>50</v>
      </c>
      <c r="Q3139" t="s">
        <v>15810</v>
      </c>
      <c r="R3139" t="str">
        <f t="shared" ref="R3139:R3202" si="249">IFERROR(LEFT(P3139, FIND(",", P3139)-1), P3139)</f>
        <v>Dramas</v>
      </c>
    </row>
    <row r="3140" spans="1:18" x14ac:dyDescent="0.2">
      <c r="A3140" t="s">
        <v>15811</v>
      </c>
      <c r="B3140" t="s">
        <v>1</v>
      </c>
      <c r="C3140" t="str">
        <f t="shared" si="245"/>
        <v>Garfunkel and Oates</v>
      </c>
      <c r="D3140" t="s">
        <v>15812</v>
      </c>
      <c r="E3140" t="s">
        <v>15813</v>
      </c>
      <c r="F3140" t="str">
        <f t="shared" si="247"/>
        <v>Riki Lindhome</v>
      </c>
      <c r="G3140" t="s">
        <v>15814</v>
      </c>
      <c r="H3140" t="s">
        <v>2</v>
      </c>
      <c r="I3140" t="str">
        <f t="shared" si="248"/>
        <v>United States</v>
      </c>
      <c r="J3140" t="str">
        <f>TRIM(Table1[[#This Row],[Oldest Country]])</f>
        <v>United States</v>
      </c>
      <c r="K3140" s="17">
        <v>42727</v>
      </c>
      <c r="L3140" s="17" t="str">
        <f t="shared" si="246"/>
        <v>Fri</v>
      </c>
      <c r="M3140" s="17">
        <v>2016</v>
      </c>
      <c r="N3140" t="s">
        <v>8</v>
      </c>
      <c r="O3140" t="s">
        <v>1229</v>
      </c>
      <c r="P3140" t="s">
        <v>11753</v>
      </c>
      <c r="Q3140" t="s">
        <v>15815</v>
      </c>
      <c r="R3140" t="str">
        <f t="shared" si="249"/>
        <v>Music &amp; Musicals</v>
      </c>
    </row>
    <row r="3141" spans="1:18" x14ac:dyDescent="0.2">
      <c r="A3141" t="s">
        <v>15816</v>
      </c>
      <c r="B3141" t="s">
        <v>1</v>
      </c>
      <c r="C3141" t="str">
        <f t="shared" si="245"/>
        <v>A Christmas Special</v>
      </c>
      <c r="D3141" t="s">
        <v>15817</v>
      </c>
      <c r="E3141" t="s">
        <v>8611</v>
      </c>
      <c r="F3141" t="str">
        <f t="shared" si="247"/>
        <v>Cristina Vee</v>
      </c>
      <c r="G3141" t="s">
        <v>15818</v>
      </c>
      <c r="H3141" t="s">
        <v>15819</v>
      </c>
      <c r="I3141" t="str">
        <f t="shared" si="248"/>
        <v>France</v>
      </c>
      <c r="J3141" t="str">
        <f>TRIM(Table1[[#This Row],[Oldest Country]])</f>
        <v>France</v>
      </c>
      <c r="K3141" s="17">
        <v>42724</v>
      </c>
      <c r="L3141" s="17" t="str">
        <f t="shared" si="246"/>
        <v>Tue</v>
      </c>
      <c r="M3141" s="17">
        <v>2016</v>
      </c>
      <c r="N3141" t="s">
        <v>106</v>
      </c>
      <c r="O3141" t="s">
        <v>3476</v>
      </c>
      <c r="P3141" t="s">
        <v>963</v>
      </c>
      <c r="Q3141" t="s">
        <v>15820</v>
      </c>
      <c r="R3141" t="str">
        <f t="shared" si="249"/>
        <v>Movies</v>
      </c>
    </row>
    <row r="3142" spans="1:18" x14ac:dyDescent="0.2">
      <c r="A3142" t="s">
        <v>15821</v>
      </c>
      <c r="B3142" t="s">
        <v>1</v>
      </c>
      <c r="C3142" t="str">
        <f t="shared" si="245"/>
        <v>Gabriel lglesias</v>
      </c>
      <c r="D3142" t="s">
        <v>15822</v>
      </c>
      <c r="E3142" t="s">
        <v>9995</v>
      </c>
      <c r="F3142" t="str">
        <f t="shared" si="247"/>
        <v>Gabriel Iglesias</v>
      </c>
      <c r="G3142" t="s">
        <v>3290</v>
      </c>
      <c r="H3142" t="s">
        <v>2</v>
      </c>
      <c r="I3142" t="str">
        <f t="shared" si="248"/>
        <v>United States</v>
      </c>
      <c r="J3142" t="str">
        <f>TRIM(Table1[[#This Row],[Oldest Country]])</f>
        <v>United States</v>
      </c>
      <c r="K3142" s="17">
        <v>42724</v>
      </c>
      <c r="L3142" s="17" t="str">
        <f t="shared" si="246"/>
        <v>Tue</v>
      </c>
      <c r="M3142" s="17">
        <v>2016</v>
      </c>
      <c r="N3142" t="s">
        <v>33</v>
      </c>
      <c r="O3142" t="s">
        <v>183</v>
      </c>
      <c r="P3142" t="s">
        <v>851</v>
      </c>
      <c r="Q3142" t="s">
        <v>15823</v>
      </c>
      <c r="R3142" t="str">
        <f t="shared" si="249"/>
        <v>Stand-Up Comedy</v>
      </c>
    </row>
    <row r="3143" spans="1:18" x14ac:dyDescent="0.2">
      <c r="A3143" t="s">
        <v>15824</v>
      </c>
      <c r="B3143" t="s">
        <v>1</v>
      </c>
      <c r="C3143" t="str">
        <f t="shared" si="245"/>
        <v>Barry</v>
      </c>
      <c r="D3143" t="s">
        <v>15825</v>
      </c>
      <c r="E3143" t="s">
        <v>15826</v>
      </c>
      <c r="F3143" t="str">
        <f t="shared" si="247"/>
        <v>Devon Terrell</v>
      </c>
      <c r="G3143" t="s">
        <v>15827</v>
      </c>
      <c r="H3143" t="s">
        <v>2</v>
      </c>
      <c r="I3143" t="str">
        <f t="shared" si="248"/>
        <v>United States</v>
      </c>
      <c r="J3143" t="str">
        <f>TRIM(Table1[[#This Row],[Oldest Country]])</f>
        <v>United States</v>
      </c>
      <c r="K3143" s="17">
        <v>42720</v>
      </c>
      <c r="L3143" s="17" t="str">
        <f t="shared" si="246"/>
        <v>Fri</v>
      </c>
      <c r="M3143" s="17">
        <v>2016</v>
      </c>
      <c r="N3143" t="s">
        <v>8</v>
      </c>
      <c r="O3143" t="s">
        <v>110</v>
      </c>
      <c r="P3143" t="s">
        <v>316</v>
      </c>
      <c r="Q3143" t="s">
        <v>15828</v>
      </c>
      <c r="R3143" t="str">
        <f t="shared" si="249"/>
        <v>Dramas</v>
      </c>
    </row>
    <row r="3144" spans="1:18" x14ac:dyDescent="0.2">
      <c r="A3144" t="s">
        <v>15829</v>
      </c>
      <c r="B3144" t="s">
        <v>1</v>
      </c>
      <c r="C3144" t="str">
        <f t="shared" si="245"/>
        <v>Sister Cities</v>
      </c>
      <c r="D3144" t="s">
        <v>15830</v>
      </c>
      <c r="E3144" t="s">
        <v>15831</v>
      </c>
      <c r="F3144" t="str">
        <f t="shared" si="247"/>
        <v>Jacki Weaver</v>
      </c>
      <c r="G3144" t="s">
        <v>15832</v>
      </c>
      <c r="H3144" t="s">
        <v>2</v>
      </c>
      <c r="I3144" t="str">
        <f t="shared" si="248"/>
        <v>United States</v>
      </c>
      <c r="J3144" t="str">
        <f>TRIM(Table1[[#This Row],[Oldest Country]])</f>
        <v>United States</v>
      </c>
      <c r="K3144" s="17">
        <v>42720</v>
      </c>
      <c r="L3144" s="17" t="str">
        <f t="shared" si="246"/>
        <v>Fri</v>
      </c>
      <c r="M3144" s="17">
        <v>2016</v>
      </c>
      <c r="N3144" t="s">
        <v>8</v>
      </c>
      <c r="O3144" t="s">
        <v>183</v>
      </c>
      <c r="P3144" t="s">
        <v>316</v>
      </c>
      <c r="Q3144" t="s">
        <v>15833</v>
      </c>
      <c r="R3144" t="str">
        <f t="shared" si="249"/>
        <v>Dramas</v>
      </c>
    </row>
    <row r="3145" spans="1:18" x14ac:dyDescent="0.2">
      <c r="A3145" t="s">
        <v>15834</v>
      </c>
      <c r="B3145" t="s">
        <v>1</v>
      </c>
      <c r="C3145" t="str">
        <f t="shared" si="245"/>
        <v>3 T√ºrken &amp; ein Baby</v>
      </c>
      <c r="D3145" t="s">
        <v>15835</v>
      </c>
      <c r="E3145" t="s">
        <v>15836</v>
      </c>
      <c r="F3145" t="str">
        <f t="shared" si="247"/>
        <v>Kostja Ullmann</v>
      </c>
      <c r="G3145" t="s">
        <v>15837</v>
      </c>
      <c r="H3145" t="s">
        <v>1188</v>
      </c>
      <c r="I3145" t="str">
        <f t="shared" si="248"/>
        <v>Germany</v>
      </c>
      <c r="J3145" t="str">
        <f>TRIM(Table1[[#This Row],[Oldest Country]])</f>
        <v>Germany</v>
      </c>
      <c r="K3145" s="17">
        <v>42719</v>
      </c>
      <c r="L3145" s="17" t="str">
        <f t="shared" si="246"/>
        <v>Thu</v>
      </c>
      <c r="M3145" s="17">
        <v>2015</v>
      </c>
      <c r="N3145" t="s">
        <v>8</v>
      </c>
      <c r="O3145" t="s">
        <v>202</v>
      </c>
      <c r="P3145" t="s">
        <v>66</v>
      </c>
      <c r="Q3145" t="s">
        <v>15838</v>
      </c>
      <c r="R3145" t="str">
        <f t="shared" si="249"/>
        <v>Comedies</v>
      </c>
    </row>
    <row r="3146" spans="1:18" x14ac:dyDescent="0.2">
      <c r="A3146" t="s">
        <v>15839</v>
      </c>
      <c r="B3146" t="s">
        <v>1</v>
      </c>
      <c r="C3146" t="str">
        <f t="shared" si="245"/>
        <v>Eddie - Strongman</v>
      </c>
      <c r="D3146" t="s">
        <v>15840</v>
      </c>
      <c r="E3146" t="s">
        <v>15841</v>
      </c>
      <c r="F3146" t="str">
        <f t="shared" si="247"/>
        <v>Eddie Hall</v>
      </c>
      <c r="G3146" t="s">
        <v>15842</v>
      </c>
      <c r="H3146" t="s">
        <v>32</v>
      </c>
      <c r="I3146" t="str">
        <f t="shared" si="248"/>
        <v>United Kingdom</v>
      </c>
      <c r="J3146" t="str">
        <f>TRIM(Table1[[#This Row],[Oldest Country]])</f>
        <v>United Kingdom</v>
      </c>
      <c r="K3146" s="17">
        <v>42719</v>
      </c>
      <c r="L3146" s="17" t="str">
        <f t="shared" si="246"/>
        <v>Thu</v>
      </c>
      <c r="M3146" s="17">
        <v>2015</v>
      </c>
      <c r="N3146" t="s">
        <v>8</v>
      </c>
      <c r="O3146" t="s">
        <v>140</v>
      </c>
      <c r="P3146" t="s">
        <v>267</v>
      </c>
      <c r="Q3146" t="s">
        <v>15843</v>
      </c>
      <c r="R3146" t="str">
        <f t="shared" si="249"/>
        <v>Documentaries</v>
      </c>
    </row>
    <row r="3147" spans="1:18" x14ac:dyDescent="0.2">
      <c r="A3147" t="s">
        <v>15844</v>
      </c>
      <c r="B3147" t="s">
        <v>6</v>
      </c>
      <c r="C3147" t="str">
        <f t="shared" si="245"/>
        <v>Merlin</v>
      </c>
      <c r="D3147" t="s">
        <v>15845</v>
      </c>
      <c r="E3147" t="s">
        <v>15846</v>
      </c>
      <c r="F3147" t="str">
        <f t="shared" si="247"/>
        <v>Colin Morgan</v>
      </c>
      <c r="G3147" t="s">
        <v>15847</v>
      </c>
      <c r="H3147" t="s">
        <v>32</v>
      </c>
      <c r="I3147" t="str">
        <f t="shared" si="248"/>
        <v>United Kingdom</v>
      </c>
      <c r="J3147" t="str">
        <f>TRIM(Table1[[#This Row],[Oldest Country]])</f>
        <v>United Kingdom</v>
      </c>
      <c r="K3147" s="17">
        <v>42719</v>
      </c>
      <c r="L3147" s="17" t="str">
        <f t="shared" si="246"/>
        <v>Thu</v>
      </c>
      <c r="M3147" s="17">
        <v>2012</v>
      </c>
      <c r="N3147" t="s">
        <v>53</v>
      </c>
      <c r="O3147" t="s">
        <v>64</v>
      </c>
      <c r="P3147" t="s">
        <v>7597</v>
      </c>
      <c r="Q3147" t="s">
        <v>15848</v>
      </c>
      <c r="R3147" t="str">
        <f t="shared" si="249"/>
        <v>British TV Shows</v>
      </c>
    </row>
    <row r="3148" spans="1:18" x14ac:dyDescent="0.2">
      <c r="A3148" t="s">
        <v>15849</v>
      </c>
      <c r="B3148" t="s">
        <v>1</v>
      </c>
      <c r="C3148" t="str">
        <f t="shared" si="245"/>
        <v>Sand Storm</v>
      </c>
      <c r="D3148" t="s">
        <v>15850</v>
      </c>
      <c r="E3148" t="s">
        <v>15851</v>
      </c>
      <c r="F3148" t="str">
        <f t="shared" si="247"/>
        <v>Lamis Ammar</v>
      </c>
      <c r="G3148" t="s">
        <v>15852</v>
      </c>
      <c r="H3148" t="s">
        <v>15853</v>
      </c>
      <c r="I3148" t="str">
        <f t="shared" si="248"/>
        <v>Israel</v>
      </c>
      <c r="J3148" t="str">
        <f>TRIM(Table1[[#This Row],[Oldest Country]])</f>
        <v>Israel</v>
      </c>
      <c r="K3148" s="17">
        <v>42719</v>
      </c>
      <c r="L3148" s="17" t="str">
        <f t="shared" si="246"/>
        <v>Thu</v>
      </c>
      <c r="M3148" s="17">
        <v>2016</v>
      </c>
      <c r="N3148" t="s">
        <v>53</v>
      </c>
      <c r="O3148" t="s">
        <v>183</v>
      </c>
      <c r="P3148" t="s">
        <v>26</v>
      </c>
      <c r="Q3148" t="s">
        <v>15854</v>
      </c>
      <c r="R3148" t="str">
        <f t="shared" si="249"/>
        <v>Dramas</v>
      </c>
    </row>
    <row r="3149" spans="1:18" x14ac:dyDescent="0.2">
      <c r="A3149" t="s">
        <v>15855</v>
      </c>
      <c r="B3149" t="s">
        <v>1</v>
      </c>
      <c r="C3149" t="str">
        <f t="shared" si="245"/>
        <v>Ricardo O'Farrill</v>
      </c>
      <c r="D3149" t="s">
        <v>15856</v>
      </c>
      <c r="E3149" t="s">
        <v>13216</v>
      </c>
      <c r="F3149" t="str">
        <f t="shared" si="247"/>
        <v>Ricardo O'Farrill</v>
      </c>
      <c r="G3149" t="s">
        <v>15857</v>
      </c>
      <c r="H3149" t="s">
        <v>59</v>
      </c>
      <c r="I3149" t="str">
        <f t="shared" si="248"/>
        <v>Mexico</v>
      </c>
      <c r="J3149" t="str">
        <f>TRIM(Table1[[#This Row],[Oldest Country]])</f>
        <v>Mexico</v>
      </c>
      <c r="K3149" s="17">
        <v>42716</v>
      </c>
      <c r="L3149" s="17" t="str">
        <f t="shared" si="246"/>
        <v>Mon</v>
      </c>
      <c r="M3149" s="17">
        <v>2016</v>
      </c>
      <c r="N3149" t="s">
        <v>8</v>
      </c>
      <c r="O3149" t="s">
        <v>13001</v>
      </c>
      <c r="P3149" t="s">
        <v>851</v>
      </c>
      <c r="Q3149" t="s">
        <v>15858</v>
      </c>
      <c r="R3149" t="str">
        <f t="shared" si="249"/>
        <v>Stand-Up Comedy</v>
      </c>
    </row>
    <row r="3150" spans="1:18" x14ac:dyDescent="0.2">
      <c r="A3150" t="s">
        <v>15859</v>
      </c>
      <c r="B3150" t="s">
        <v>1</v>
      </c>
      <c r="C3150" t="str">
        <f t="shared" si="245"/>
        <v>Asperger's Are Us</v>
      </c>
      <c r="D3150" t="s">
        <v>15860</v>
      </c>
      <c r="E3150" t="s">
        <v>11331</v>
      </c>
      <c r="F3150" t="str">
        <f t="shared" si="247"/>
        <v>Noah Britton</v>
      </c>
      <c r="G3150" t="s">
        <v>15861</v>
      </c>
      <c r="H3150" t="s">
        <v>2</v>
      </c>
      <c r="I3150" t="str">
        <f t="shared" si="248"/>
        <v>United States</v>
      </c>
      <c r="J3150" t="str">
        <f>TRIM(Table1[[#This Row],[Oldest Country]])</f>
        <v>United States</v>
      </c>
      <c r="K3150" s="17">
        <v>42715</v>
      </c>
      <c r="L3150" s="17" t="str">
        <f t="shared" si="246"/>
        <v>Sun</v>
      </c>
      <c r="M3150" s="17">
        <v>2016</v>
      </c>
      <c r="N3150" t="s">
        <v>8</v>
      </c>
      <c r="O3150" t="s">
        <v>232</v>
      </c>
      <c r="P3150" t="s">
        <v>5</v>
      </c>
      <c r="Q3150" t="s">
        <v>15862</v>
      </c>
      <c r="R3150" t="str">
        <f t="shared" si="249"/>
        <v>Documentaries</v>
      </c>
    </row>
    <row r="3151" spans="1:18" x14ac:dyDescent="0.2">
      <c r="A3151" t="s">
        <v>15863</v>
      </c>
      <c r="B3151" t="s">
        <v>1</v>
      </c>
      <c r="C3151" t="str">
        <f t="shared" si="245"/>
        <v>Mariah Carey's Merriest Christmas</v>
      </c>
      <c r="D3151" t="s">
        <v>15864</v>
      </c>
      <c r="E3151" t="s">
        <v>15865</v>
      </c>
      <c r="F3151" t="str">
        <f t="shared" si="247"/>
        <v>Mariah Carey</v>
      </c>
      <c r="G3151" t="s">
        <v>15866</v>
      </c>
      <c r="H3151" t="s">
        <v>2</v>
      </c>
      <c r="I3151" t="str">
        <f t="shared" si="248"/>
        <v>United States</v>
      </c>
      <c r="J3151" t="str">
        <f>TRIM(Table1[[#This Row],[Oldest Country]])</f>
        <v>United States</v>
      </c>
      <c r="K3151" s="17">
        <v>42713</v>
      </c>
      <c r="L3151" s="17" t="str">
        <f t="shared" si="246"/>
        <v>Fri</v>
      </c>
      <c r="M3151" s="17">
        <v>2015</v>
      </c>
      <c r="N3151" t="s">
        <v>234</v>
      </c>
      <c r="O3151" t="s">
        <v>1364</v>
      </c>
      <c r="P3151" t="s">
        <v>371</v>
      </c>
      <c r="Q3151" t="s">
        <v>15867</v>
      </c>
      <c r="R3151" t="str">
        <f t="shared" si="249"/>
        <v>Children &amp; Family Movies</v>
      </c>
    </row>
    <row r="3152" spans="1:18" x14ac:dyDescent="0.2">
      <c r="A3152" t="s">
        <v>15868</v>
      </c>
      <c r="B3152" t="s">
        <v>1</v>
      </c>
      <c r="C3152" t="str">
        <f t="shared" si="245"/>
        <v>Spectral</v>
      </c>
      <c r="D3152" t="s">
        <v>15869</v>
      </c>
      <c r="E3152" t="s">
        <v>15870</v>
      </c>
      <c r="F3152" t="str">
        <f t="shared" si="247"/>
        <v>James Badge Dale</v>
      </c>
      <c r="G3152" t="s">
        <v>15871</v>
      </c>
      <c r="H3152" t="s">
        <v>15872</v>
      </c>
      <c r="I3152" t="str">
        <f t="shared" si="248"/>
        <v>United States</v>
      </c>
      <c r="J3152" t="str">
        <f>TRIM(Table1[[#This Row],[Oldest Country]])</f>
        <v>United States</v>
      </c>
      <c r="K3152" s="17">
        <v>42713</v>
      </c>
      <c r="L3152" s="17" t="str">
        <f t="shared" si="246"/>
        <v>Fri</v>
      </c>
      <c r="M3152" s="17">
        <v>2016</v>
      </c>
      <c r="N3152" t="s">
        <v>33</v>
      </c>
      <c r="O3152" t="s">
        <v>368</v>
      </c>
      <c r="P3152" t="s">
        <v>385</v>
      </c>
      <c r="Q3152" t="s">
        <v>15873</v>
      </c>
      <c r="R3152" t="str">
        <f t="shared" si="249"/>
        <v>Action &amp; Adventure</v>
      </c>
    </row>
    <row r="3153" spans="1:18" x14ac:dyDescent="0.2">
      <c r="A3153" t="s">
        <v>15874</v>
      </c>
      <c r="B3153" t="s">
        <v>1</v>
      </c>
      <c r="C3153" t="str">
        <f t="shared" si="245"/>
        <v>Other People</v>
      </c>
      <c r="D3153" t="s">
        <v>15875</v>
      </c>
      <c r="E3153" t="s">
        <v>15876</v>
      </c>
      <c r="F3153" t="str">
        <f t="shared" si="247"/>
        <v>Jesse Plemons</v>
      </c>
      <c r="G3153" t="s">
        <v>15877</v>
      </c>
      <c r="H3153" t="s">
        <v>2</v>
      </c>
      <c r="I3153" t="str">
        <f t="shared" si="248"/>
        <v>United States</v>
      </c>
      <c r="J3153" t="str">
        <f>TRIM(Table1[[#This Row],[Oldest Country]])</f>
        <v>United States</v>
      </c>
      <c r="K3153" s="17">
        <v>42712</v>
      </c>
      <c r="L3153" s="17" t="str">
        <f t="shared" si="246"/>
        <v>Thu</v>
      </c>
      <c r="M3153" s="17">
        <v>2016</v>
      </c>
      <c r="N3153" t="s">
        <v>8</v>
      </c>
      <c r="O3153" t="s">
        <v>92</v>
      </c>
      <c r="P3153" t="s">
        <v>337</v>
      </c>
      <c r="Q3153" t="s">
        <v>15878</v>
      </c>
      <c r="R3153" t="str">
        <f t="shared" si="249"/>
        <v>Comedies</v>
      </c>
    </row>
    <row r="3154" spans="1:18" x14ac:dyDescent="0.2">
      <c r="A3154" t="s">
        <v>15879</v>
      </c>
      <c r="B3154" t="s">
        <v>1</v>
      </c>
      <c r="C3154" t="str">
        <f t="shared" si="245"/>
        <v>Blue Jay</v>
      </c>
      <c r="D3154" t="s">
        <v>15880</v>
      </c>
      <c r="E3154" t="s">
        <v>11331</v>
      </c>
      <c r="F3154" t="str">
        <f t="shared" si="247"/>
        <v>Sarah Paulson</v>
      </c>
      <c r="G3154" t="s">
        <v>15881</v>
      </c>
      <c r="H3154" t="s">
        <v>2</v>
      </c>
      <c r="I3154" t="str">
        <f t="shared" si="248"/>
        <v>United States</v>
      </c>
      <c r="J3154" t="str">
        <f>TRIM(Table1[[#This Row],[Oldest Country]])</f>
        <v>United States</v>
      </c>
      <c r="K3154" s="17">
        <v>42710</v>
      </c>
      <c r="L3154" s="17" t="str">
        <f t="shared" si="246"/>
        <v>Tue</v>
      </c>
      <c r="M3154" s="17">
        <v>2016</v>
      </c>
      <c r="N3154" t="s">
        <v>8</v>
      </c>
      <c r="O3154" t="s">
        <v>1176</v>
      </c>
      <c r="P3154" t="s">
        <v>766</v>
      </c>
      <c r="Q3154" t="s">
        <v>15882</v>
      </c>
      <c r="R3154" t="str">
        <f t="shared" si="249"/>
        <v>Dramas</v>
      </c>
    </row>
    <row r="3155" spans="1:18" x14ac:dyDescent="0.2">
      <c r="A3155" t="s">
        <v>15883</v>
      </c>
      <c r="B3155" t="s">
        <v>1</v>
      </c>
      <c r="C3155" t="str">
        <f t="shared" si="245"/>
        <v>One in a Billion</v>
      </c>
      <c r="D3155" t="s">
        <v>15884</v>
      </c>
      <c r="E3155" t="s">
        <v>15885</v>
      </c>
      <c r="F3155" t="str">
        <f t="shared" si="247"/>
        <v>Satnam Singh Bhamara</v>
      </c>
      <c r="G3155" t="s">
        <v>15886</v>
      </c>
      <c r="H3155" t="s">
        <v>2</v>
      </c>
      <c r="I3155" t="str">
        <f t="shared" si="248"/>
        <v>United States</v>
      </c>
      <c r="J3155" t="str">
        <f>TRIM(Table1[[#This Row],[Oldest Country]])</f>
        <v>United States</v>
      </c>
      <c r="K3155" s="17">
        <v>42710</v>
      </c>
      <c r="L3155" s="17" t="str">
        <f t="shared" si="246"/>
        <v>Tue</v>
      </c>
      <c r="M3155" s="17">
        <v>2016</v>
      </c>
      <c r="N3155" t="s">
        <v>33</v>
      </c>
      <c r="O3155" t="s">
        <v>784</v>
      </c>
      <c r="P3155" t="s">
        <v>267</v>
      </c>
      <c r="Q3155" t="s">
        <v>15887</v>
      </c>
      <c r="R3155" t="str">
        <f t="shared" si="249"/>
        <v>Documentaries</v>
      </c>
    </row>
    <row r="3156" spans="1:18" x14ac:dyDescent="0.2">
      <c r="A3156" t="s">
        <v>15888</v>
      </c>
      <c r="B3156" t="s">
        <v>1</v>
      </c>
      <c r="C3156" t="str">
        <f t="shared" si="245"/>
        <v>Reggie Watts</v>
      </c>
      <c r="D3156" t="s">
        <v>15889</v>
      </c>
      <c r="E3156" t="s">
        <v>15890</v>
      </c>
      <c r="F3156" t="str">
        <f t="shared" si="247"/>
        <v>Reggie Watts</v>
      </c>
      <c r="G3156" t="s">
        <v>15891</v>
      </c>
      <c r="H3156" t="s">
        <v>2</v>
      </c>
      <c r="I3156" t="str">
        <f t="shared" si="248"/>
        <v>United States</v>
      </c>
      <c r="J3156" t="str">
        <f>TRIM(Table1[[#This Row],[Oldest Country]])</f>
        <v>United States</v>
      </c>
      <c r="K3156" s="17">
        <v>42710</v>
      </c>
      <c r="L3156" s="17" t="str">
        <f t="shared" si="246"/>
        <v>Tue</v>
      </c>
      <c r="M3156" s="17">
        <v>2016</v>
      </c>
      <c r="N3156" t="s">
        <v>8</v>
      </c>
      <c r="O3156" t="s">
        <v>1229</v>
      </c>
      <c r="P3156" t="s">
        <v>11753</v>
      </c>
      <c r="Q3156" t="s">
        <v>15892</v>
      </c>
      <c r="R3156" t="str">
        <f t="shared" si="249"/>
        <v>Music &amp; Musicals</v>
      </c>
    </row>
    <row r="3157" spans="1:18" x14ac:dyDescent="0.2">
      <c r="A3157" t="s">
        <v>15893</v>
      </c>
      <c r="B3157" t="s">
        <v>1</v>
      </c>
      <c r="C3157" t="str">
        <f t="shared" si="245"/>
        <v>Mercenary</v>
      </c>
      <c r="D3157" t="s">
        <v>15894</v>
      </c>
      <c r="E3157" t="s">
        <v>15895</v>
      </c>
      <c r="F3157" t="str">
        <f t="shared" si="247"/>
        <v>Toki Pilioko</v>
      </c>
      <c r="G3157" t="s">
        <v>15896</v>
      </c>
      <c r="H3157" t="s">
        <v>275</v>
      </c>
      <c r="I3157" t="str">
        <f t="shared" si="248"/>
        <v>France</v>
      </c>
      <c r="J3157" t="str">
        <f>TRIM(Table1[[#This Row],[Oldest Country]])</f>
        <v>France</v>
      </c>
      <c r="K3157" s="17">
        <v>42708</v>
      </c>
      <c r="L3157" s="17" t="str">
        <f t="shared" si="246"/>
        <v>Sun</v>
      </c>
      <c r="M3157" s="17">
        <v>2016</v>
      </c>
      <c r="N3157" t="s">
        <v>8</v>
      </c>
      <c r="O3157" t="s">
        <v>173</v>
      </c>
      <c r="P3157" t="s">
        <v>2256</v>
      </c>
      <c r="Q3157" t="s">
        <v>15897</v>
      </c>
      <c r="R3157" t="str">
        <f t="shared" si="249"/>
        <v>Dramas</v>
      </c>
    </row>
    <row r="3158" spans="1:18" x14ac:dyDescent="0.2">
      <c r="A3158" t="s">
        <v>15898</v>
      </c>
      <c r="B3158" t="s">
        <v>1</v>
      </c>
      <c r="C3158" t="str">
        <f t="shared" si="245"/>
        <v>For the Love of Spock</v>
      </c>
      <c r="D3158" t="s">
        <v>15899</v>
      </c>
      <c r="E3158" t="s">
        <v>15900</v>
      </c>
      <c r="F3158" t="str">
        <f t="shared" si="247"/>
        <v>Leonard Nimoy</v>
      </c>
      <c r="G3158" t="s">
        <v>15901</v>
      </c>
      <c r="H3158" t="s">
        <v>922</v>
      </c>
      <c r="I3158" t="str">
        <f t="shared" si="248"/>
        <v>Canada</v>
      </c>
      <c r="J3158" t="str">
        <f>TRIM(Table1[[#This Row],[Oldest Country]])</f>
        <v>Canada</v>
      </c>
      <c r="K3158" s="17">
        <v>42706</v>
      </c>
      <c r="L3158" s="17" t="str">
        <f t="shared" si="246"/>
        <v>Fri</v>
      </c>
      <c r="M3158" s="17">
        <v>2016</v>
      </c>
      <c r="N3158" t="s">
        <v>33</v>
      </c>
      <c r="O3158" t="s">
        <v>617</v>
      </c>
      <c r="P3158" t="s">
        <v>5</v>
      </c>
      <c r="Q3158" t="s">
        <v>15902</v>
      </c>
      <c r="R3158" t="str">
        <f t="shared" si="249"/>
        <v>Documentaries</v>
      </c>
    </row>
    <row r="3159" spans="1:18" x14ac:dyDescent="0.2">
      <c r="A3159" t="s">
        <v>15903</v>
      </c>
      <c r="B3159" t="s">
        <v>1</v>
      </c>
      <c r="C3159" t="str">
        <f t="shared" si="245"/>
        <v>White Girl</v>
      </c>
      <c r="D3159" t="s">
        <v>15904</v>
      </c>
      <c r="E3159" t="s">
        <v>15905</v>
      </c>
      <c r="F3159" t="str">
        <f t="shared" si="247"/>
        <v>Morgan Saylor</v>
      </c>
      <c r="G3159" t="s">
        <v>15906</v>
      </c>
      <c r="H3159" t="s">
        <v>2</v>
      </c>
      <c r="I3159" t="str">
        <f t="shared" si="248"/>
        <v>United States</v>
      </c>
      <c r="J3159" t="str">
        <f>TRIM(Table1[[#This Row],[Oldest Country]])</f>
        <v>United States</v>
      </c>
      <c r="K3159" s="17">
        <v>42706</v>
      </c>
      <c r="L3159" s="17" t="str">
        <f t="shared" si="246"/>
        <v>Fri</v>
      </c>
      <c r="M3159" s="17">
        <v>2016</v>
      </c>
      <c r="N3159" t="s">
        <v>8</v>
      </c>
      <c r="O3159" t="s">
        <v>4</v>
      </c>
      <c r="P3159" t="s">
        <v>652</v>
      </c>
      <c r="Q3159" t="s">
        <v>15907</v>
      </c>
      <c r="R3159" t="str">
        <f t="shared" si="249"/>
        <v>Dramas</v>
      </c>
    </row>
    <row r="3160" spans="1:18" x14ac:dyDescent="0.2">
      <c r="A3160" t="s">
        <v>15908</v>
      </c>
      <c r="B3160" t="s">
        <v>1</v>
      </c>
      <c r="C3160" t="str">
        <f t="shared" si="245"/>
        <v>1000 Rupee Note</v>
      </c>
      <c r="D3160" t="s">
        <v>15909</v>
      </c>
      <c r="E3160" t="s">
        <v>15910</v>
      </c>
      <c r="F3160" t="str">
        <f t="shared" si="247"/>
        <v>Usha Naik</v>
      </c>
      <c r="G3160" t="s">
        <v>15911</v>
      </c>
      <c r="H3160" t="s">
        <v>14</v>
      </c>
      <c r="I3160" t="str">
        <f t="shared" si="248"/>
        <v>India</v>
      </c>
      <c r="J3160" t="str">
        <f>TRIM(Table1[[#This Row],[Oldest Country]])</f>
        <v>India</v>
      </c>
      <c r="K3160" s="17">
        <v>42705</v>
      </c>
      <c r="L3160" s="17" t="str">
        <f t="shared" si="246"/>
        <v>Thu</v>
      </c>
      <c r="M3160" s="17">
        <v>2014</v>
      </c>
      <c r="N3160" t="s">
        <v>33</v>
      </c>
      <c r="O3160" t="s">
        <v>572</v>
      </c>
      <c r="P3160" t="s">
        <v>50</v>
      </c>
      <c r="Q3160" t="s">
        <v>15912</v>
      </c>
      <c r="R3160" t="str">
        <f t="shared" si="249"/>
        <v>Dramas</v>
      </c>
    </row>
    <row r="3161" spans="1:18" x14ac:dyDescent="0.2">
      <c r="A3161" t="s">
        <v>15913</v>
      </c>
      <c r="B3161" t="s">
        <v>1</v>
      </c>
      <c r="C3161" t="str">
        <f t="shared" si="245"/>
        <v>Across Grace Alley</v>
      </c>
      <c r="D3161" t="s">
        <v>15914</v>
      </c>
      <c r="E3161" t="s">
        <v>15915</v>
      </c>
      <c r="F3161" t="str">
        <f t="shared" si="247"/>
        <v>Ben Hyland</v>
      </c>
      <c r="G3161" t="s">
        <v>15916</v>
      </c>
      <c r="H3161" t="s">
        <v>2</v>
      </c>
      <c r="I3161" t="str">
        <f t="shared" si="248"/>
        <v>United States</v>
      </c>
      <c r="J3161" t="str">
        <f>TRIM(Table1[[#This Row],[Oldest Country]])</f>
        <v>United States</v>
      </c>
      <c r="K3161" s="17">
        <v>42705</v>
      </c>
      <c r="L3161" s="17" t="str">
        <f t="shared" si="246"/>
        <v>Thu</v>
      </c>
      <c r="M3161" s="17">
        <v>2013</v>
      </c>
      <c r="N3161" t="s">
        <v>53</v>
      </c>
      <c r="O3161" t="s">
        <v>3297</v>
      </c>
      <c r="P3161" t="s">
        <v>316</v>
      </c>
      <c r="Q3161" t="s">
        <v>15917</v>
      </c>
      <c r="R3161" t="str">
        <f t="shared" si="249"/>
        <v>Dramas</v>
      </c>
    </row>
    <row r="3162" spans="1:18" x14ac:dyDescent="0.2">
      <c r="A3162" t="s">
        <v>15918</v>
      </c>
      <c r="B3162" t="s">
        <v>1</v>
      </c>
      <c r="C3162" t="str">
        <f t="shared" si="245"/>
        <v>Asu Mare 2</v>
      </c>
      <c r="D3162" t="s">
        <v>15919</v>
      </c>
      <c r="E3162" t="s">
        <v>15920</v>
      </c>
      <c r="F3162" t="str">
        <f t="shared" si="247"/>
        <v>Carlos Alc√°ntara</v>
      </c>
      <c r="G3162" t="s">
        <v>15921</v>
      </c>
      <c r="H3162" t="s">
        <v>12441</v>
      </c>
      <c r="I3162" t="str">
        <f t="shared" si="248"/>
        <v>Peru</v>
      </c>
      <c r="J3162" t="str">
        <f>TRIM(Table1[[#This Row],[Oldest Country]])</f>
        <v>Peru</v>
      </c>
      <c r="K3162" s="17">
        <v>42705</v>
      </c>
      <c r="L3162" s="17" t="str">
        <f t="shared" si="246"/>
        <v>Thu</v>
      </c>
      <c r="M3162" s="17">
        <v>2015</v>
      </c>
      <c r="N3162" t="s">
        <v>33</v>
      </c>
      <c r="O3162" t="s">
        <v>188</v>
      </c>
      <c r="P3162" t="s">
        <v>66</v>
      </c>
      <c r="Q3162" t="s">
        <v>15922</v>
      </c>
      <c r="R3162" t="str">
        <f t="shared" si="249"/>
        <v>Comedies</v>
      </c>
    </row>
    <row r="3163" spans="1:18" x14ac:dyDescent="0.2">
      <c r="A3163" t="s">
        <v>15923</v>
      </c>
      <c r="B3163" t="s">
        <v>1</v>
      </c>
      <c r="C3163" t="str">
        <f t="shared" si="245"/>
        <v>Interrogation</v>
      </c>
      <c r="D3163" t="s">
        <v>15924</v>
      </c>
      <c r="E3163" t="s">
        <v>15925</v>
      </c>
      <c r="F3163" t="str">
        <f t="shared" si="247"/>
        <v>Dinesh Ravi</v>
      </c>
      <c r="G3163" t="s">
        <v>15926</v>
      </c>
      <c r="H3163" t="s">
        <v>14</v>
      </c>
      <c r="I3163" t="str">
        <f t="shared" si="248"/>
        <v>India</v>
      </c>
      <c r="J3163" t="str">
        <f>TRIM(Table1[[#This Row],[Oldest Country]])</f>
        <v>India</v>
      </c>
      <c r="K3163" s="17">
        <v>42705</v>
      </c>
      <c r="L3163" s="17" t="str">
        <f t="shared" si="246"/>
        <v>Thu</v>
      </c>
      <c r="M3163" s="17">
        <v>2015</v>
      </c>
      <c r="N3163" t="s">
        <v>8</v>
      </c>
      <c r="O3163" t="s">
        <v>133</v>
      </c>
      <c r="P3163" t="s">
        <v>109</v>
      </c>
      <c r="Q3163" t="s">
        <v>15927</v>
      </c>
      <c r="R3163" t="str">
        <f t="shared" si="249"/>
        <v>Dramas</v>
      </c>
    </row>
    <row r="3164" spans="1:18" x14ac:dyDescent="0.2">
      <c r="A3164" t="s">
        <v>15928</v>
      </c>
      <c r="B3164" t="s">
        <v>1</v>
      </c>
      <c r="C3164" t="str">
        <f t="shared" si="245"/>
        <v>Rainbow Time</v>
      </c>
      <c r="D3164" t="s">
        <v>15929</v>
      </c>
      <c r="E3164" t="s">
        <v>15930</v>
      </c>
      <c r="F3164" t="str">
        <f t="shared" si="247"/>
        <v>Linas Phillips</v>
      </c>
      <c r="G3164" t="s">
        <v>15931</v>
      </c>
      <c r="H3164" t="s">
        <v>2</v>
      </c>
      <c r="I3164" t="str">
        <f t="shared" si="248"/>
        <v>United States</v>
      </c>
      <c r="J3164" t="str">
        <f>TRIM(Table1[[#This Row],[Oldest Country]])</f>
        <v>United States</v>
      </c>
      <c r="K3164" s="17">
        <v>42705</v>
      </c>
      <c r="L3164" s="17" t="str">
        <f t="shared" si="246"/>
        <v>Thu</v>
      </c>
      <c r="M3164" s="17">
        <v>2016</v>
      </c>
      <c r="N3164" t="s">
        <v>8</v>
      </c>
      <c r="O3164" t="s">
        <v>276</v>
      </c>
      <c r="P3164" t="s">
        <v>337</v>
      </c>
      <c r="Q3164" t="s">
        <v>15932</v>
      </c>
      <c r="R3164" t="str">
        <f t="shared" si="249"/>
        <v>Comedies</v>
      </c>
    </row>
    <row r="3165" spans="1:18" x14ac:dyDescent="0.2">
      <c r="A3165" t="s">
        <v>15933</v>
      </c>
      <c r="B3165" t="s">
        <v>1</v>
      </c>
      <c r="C3165" t="str">
        <f t="shared" si="245"/>
        <v>Richard Pryor</v>
      </c>
      <c r="D3165" t="s">
        <v>15934</v>
      </c>
      <c r="E3165" t="s">
        <v>15935</v>
      </c>
      <c r="F3165" t="str">
        <f t="shared" si="247"/>
        <v>Richard Pryor</v>
      </c>
      <c r="G3165" t="s">
        <v>15936</v>
      </c>
      <c r="H3165" t="s">
        <v>2</v>
      </c>
      <c r="I3165" t="str">
        <f t="shared" si="248"/>
        <v>United States</v>
      </c>
      <c r="J3165" t="str">
        <f>TRIM(Table1[[#This Row],[Oldest Country]])</f>
        <v>United States</v>
      </c>
      <c r="K3165" s="17">
        <v>42705</v>
      </c>
      <c r="L3165" s="17" t="str">
        <f t="shared" si="246"/>
        <v>Thu</v>
      </c>
      <c r="M3165" s="17">
        <v>1979</v>
      </c>
      <c r="N3165" t="s">
        <v>8</v>
      </c>
      <c r="O3165" t="s">
        <v>2917</v>
      </c>
      <c r="P3165" t="s">
        <v>851</v>
      </c>
      <c r="Q3165" t="s">
        <v>15937</v>
      </c>
      <c r="R3165" t="str">
        <f t="shared" si="249"/>
        <v>Stand-Up Comedy</v>
      </c>
    </row>
    <row r="3166" spans="1:18" x14ac:dyDescent="0.2">
      <c r="A3166" t="s">
        <v>15938</v>
      </c>
      <c r="B3166" t="s">
        <v>1</v>
      </c>
      <c r="C3166" t="str">
        <f t="shared" si="245"/>
        <v>The Violin Player</v>
      </c>
      <c r="D3166" t="s">
        <v>15939</v>
      </c>
      <c r="E3166" t="s">
        <v>15940</v>
      </c>
      <c r="F3166" t="str">
        <f t="shared" si="247"/>
        <v>Ritwick Chakraborty</v>
      </c>
      <c r="G3166" t="s">
        <v>15941</v>
      </c>
      <c r="H3166" t="s">
        <v>14</v>
      </c>
      <c r="I3166" t="str">
        <f t="shared" si="248"/>
        <v>India</v>
      </c>
      <c r="J3166" t="str">
        <f>TRIM(Table1[[#This Row],[Oldest Country]])</f>
        <v>India</v>
      </c>
      <c r="K3166" s="17">
        <v>42705</v>
      </c>
      <c r="L3166" s="17" t="str">
        <f t="shared" si="246"/>
        <v>Thu</v>
      </c>
      <c r="M3166" s="17">
        <v>2016</v>
      </c>
      <c r="N3166" t="s">
        <v>33</v>
      </c>
      <c r="O3166" t="s">
        <v>2013</v>
      </c>
      <c r="P3166" t="s">
        <v>26</v>
      </c>
      <c r="Q3166" t="s">
        <v>15942</v>
      </c>
      <c r="R3166" t="str">
        <f t="shared" si="249"/>
        <v>Dramas</v>
      </c>
    </row>
    <row r="3167" spans="1:18" x14ac:dyDescent="0.2">
      <c r="A3167" t="s">
        <v>15943</v>
      </c>
      <c r="B3167" t="s">
        <v>1</v>
      </c>
      <c r="C3167" t="str">
        <f t="shared" si="245"/>
        <v>Beauties of the Night</v>
      </c>
      <c r="D3167" t="s">
        <v>15944</v>
      </c>
      <c r="E3167" t="s">
        <v>15945</v>
      </c>
      <c r="F3167" t="str">
        <f t="shared" si="247"/>
        <v>Olga Breeskin</v>
      </c>
      <c r="G3167" t="s">
        <v>15946</v>
      </c>
      <c r="H3167" t="s">
        <v>59</v>
      </c>
      <c r="I3167" t="str">
        <f t="shared" si="248"/>
        <v>Mexico</v>
      </c>
      <c r="J3167" t="str">
        <f>TRIM(Table1[[#This Row],[Oldest Country]])</f>
        <v>Mexico</v>
      </c>
      <c r="K3167" s="17">
        <v>42699</v>
      </c>
      <c r="L3167" s="17" t="str">
        <f t="shared" si="246"/>
        <v>Fri</v>
      </c>
      <c r="M3167" s="17">
        <v>2016</v>
      </c>
      <c r="N3167" t="s">
        <v>8</v>
      </c>
      <c r="O3167" t="s">
        <v>276</v>
      </c>
      <c r="P3167" t="s">
        <v>58</v>
      </c>
      <c r="Q3167" t="s">
        <v>15947</v>
      </c>
      <c r="R3167" t="str">
        <f t="shared" si="249"/>
        <v>Documentaries</v>
      </c>
    </row>
    <row r="3168" spans="1:18" x14ac:dyDescent="0.2">
      <c r="A3168" t="s">
        <v>15948</v>
      </c>
      <c r="B3168" t="s">
        <v>1</v>
      </c>
      <c r="C3168" t="str">
        <f t="shared" si="245"/>
        <v>Michael Che Matters</v>
      </c>
      <c r="D3168" t="s">
        <v>15949</v>
      </c>
      <c r="E3168" t="s">
        <v>5421</v>
      </c>
      <c r="F3168" t="str">
        <f t="shared" si="247"/>
        <v>Michael Che</v>
      </c>
      <c r="G3168" t="s">
        <v>15950</v>
      </c>
      <c r="H3168" t="s">
        <v>2</v>
      </c>
      <c r="I3168" t="str">
        <f t="shared" si="248"/>
        <v>United States</v>
      </c>
      <c r="J3168" t="str">
        <f>TRIM(Table1[[#This Row],[Oldest Country]])</f>
        <v>United States</v>
      </c>
      <c r="K3168" s="17">
        <v>42699</v>
      </c>
      <c r="L3168" s="17" t="str">
        <f t="shared" si="246"/>
        <v>Fri</v>
      </c>
      <c r="M3168" s="17">
        <v>2016</v>
      </c>
      <c r="N3168" t="s">
        <v>8</v>
      </c>
      <c r="O3168" t="s">
        <v>69</v>
      </c>
      <c r="P3168" t="s">
        <v>851</v>
      </c>
      <c r="Q3168" t="s">
        <v>15951</v>
      </c>
      <c r="R3168" t="str">
        <f t="shared" si="249"/>
        <v>Stand-Up Comedy</v>
      </c>
    </row>
    <row r="3169" spans="1:18" x14ac:dyDescent="0.2">
      <c r="A3169" t="s">
        <v>15952</v>
      </c>
      <c r="B3169" t="s">
        <v>1</v>
      </c>
      <c r="C3169" t="str">
        <f t="shared" si="245"/>
        <v>Mercy</v>
      </c>
      <c r="D3169" t="s">
        <v>15953</v>
      </c>
      <c r="E3169" t="s">
        <v>15954</v>
      </c>
      <c r="F3169" t="str">
        <f t="shared" si="247"/>
        <v>James Wolk</v>
      </c>
      <c r="G3169" t="s">
        <v>15955</v>
      </c>
      <c r="H3169" t="s">
        <v>2</v>
      </c>
      <c r="I3169" t="str">
        <f t="shared" si="248"/>
        <v>United States</v>
      </c>
      <c r="J3169" t="str">
        <f>TRIM(Table1[[#This Row],[Oldest Country]])</f>
        <v>United States</v>
      </c>
      <c r="K3169" s="17">
        <v>42696</v>
      </c>
      <c r="L3169" s="17" t="str">
        <f t="shared" si="246"/>
        <v>Tue</v>
      </c>
      <c r="M3169" s="17">
        <v>2016</v>
      </c>
      <c r="N3169" t="s">
        <v>8</v>
      </c>
      <c r="O3169" t="s">
        <v>183</v>
      </c>
      <c r="P3169" t="s">
        <v>164</v>
      </c>
      <c r="Q3169" t="s">
        <v>15956</v>
      </c>
      <c r="R3169" t="str">
        <f t="shared" si="249"/>
        <v>Dramas</v>
      </c>
    </row>
    <row r="3170" spans="1:18" x14ac:dyDescent="0.2">
      <c r="A3170" t="s">
        <v>15957</v>
      </c>
      <c r="B3170" t="s">
        <v>1</v>
      </c>
      <c r="C3170" t="str">
        <f t="shared" si="245"/>
        <v>The Land of Cards</v>
      </c>
      <c r="D3170" t="s">
        <v>15958</v>
      </c>
      <c r="E3170" t="s">
        <v>12946</v>
      </c>
      <c r="F3170" t="str">
        <f t="shared" si="247"/>
        <v>Joyraj Bhattacharya</v>
      </c>
      <c r="G3170" t="s">
        <v>15959</v>
      </c>
      <c r="H3170" t="s">
        <v>14</v>
      </c>
      <c r="I3170" t="str">
        <f t="shared" si="248"/>
        <v>India</v>
      </c>
      <c r="J3170" t="str">
        <f>TRIM(Table1[[#This Row],[Oldest Country]])</f>
        <v>India</v>
      </c>
      <c r="K3170" s="17">
        <v>42696</v>
      </c>
      <c r="L3170" s="17" t="str">
        <f t="shared" si="246"/>
        <v>Tue</v>
      </c>
      <c r="M3170" s="17">
        <v>2012</v>
      </c>
      <c r="N3170" t="s">
        <v>33</v>
      </c>
      <c r="O3170" t="s">
        <v>236</v>
      </c>
      <c r="P3170" t="s">
        <v>26</v>
      </c>
      <c r="Q3170" t="s">
        <v>15960</v>
      </c>
      <c r="R3170" t="str">
        <f t="shared" si="249"/>
        <v>Dramas</v>
      </c>
    </row>
    <row r="3171" spans="1:18" x14ac:dyDescent="0.2">
      <c r="A3171" t="s">
        <v>15961</v>
      </c>
      <c r="B3171" t="s">
        <v>1</v>
      </c>
      <c r="C3171" t="str">
        <f t="shared" si="245"/>
        <v>Carlos Ballarta</v>
      </c>
      <c r="D3171" t="s">
        <v>15962</v>
      </c>
      <c r="E3171" t="s">
        <v>15963</v>
      </c>
      <c r="F3171" t="str">
        <f t="shared" si="247"/>
        <v>Carlos Ballarta</v>
      </c>
      <c r="G3171" t="s">
        <v>13528</v>
      </c>
      <c r="H3171" t="s">
        <v>59</v>
      </c>
      <c r="I3171" t="str">
        <f t="shared" si="248"/>
        <v>Mexico</v>
      </c>
      <c r="J3171" t="str">
        <f>TRIM(Table1[[#This Row],[Oldest Country]])</f>
        <v>Mexico</v>
      </c>
      <c r="K3171" s="17">
        <v>42695</v>
      </c>
      <c r="L3171" s="17" t="str">
        <f t="shared" si="246"/>
        <v>Mon</v>
      </c>
      <c r="M3171" s="17">
        <v>2016</v>
      </c>
      <c r="N3171" t="s">
        <v>8</v>
      </c>
      <c r="O3171" t="s">
        <v>57</v>
      </c>
      <c r="P3171" t="s">
        <v>851</v>
      </c>
      <c r="Q3171" t="s">
        <v>15964</v>
      </c>
      <c r="R3171" t="str">
        <f t="shared" si="249"/>
        <v>Stand-Up Comedy</v>
      </c>
    </row>
    <row r="3172" spans="1:18" x14ac:dyDescent="0.2">
      <c r="A3172" t="s">
        <v>15965</v>
      </c>
      <c r="B3172" t="s">
        <v>1</v>
      </c>
      <c r="C3172" t="str">
        <f t="shared" si="245"/>
        <v>Donald Glover</v>
      </c>
      <c r="D3172" t="s">
        <v>15966</v>
      </c>
      <c r="E3172" t="s">
        <v>15967</v>
      </c>
      <c r="F3172" t="str">
        <f t="shared" si="247"/>
        <v>Donald Glover</v>
      </c>
      <c r="G3172" t="s">
        <v>15968</v>
      </c>
      <c r="H3172" t="s">
        <v>2</v>
      </c>
      <c r="I3172" t="str">
        <f t="shared" si="248"/>
        <v>United States</v>
      </c>
      <c r="J3172" t="str">
        <f>TRIM(Table1[[#This Row],[Oldest Country]])</f>
        <v>United States</v>
      </c>
      <c r="K3172" s="17">
        <v>42693</v>
      </c>
      <c r="L3172" s="17" t="str">
        <f t="shared" si="246"/>
        <v>Sat</v>
      </c>
      <c r="M3172" s="17">
        <v>2012</v>
      </c>
      <c r="N3172" t="s">
        <v>8</v>
      </c>
      <c r="O3172" t="s">
        <v>1218</v>
      </c>
      <c r="P3172" t="s">
        <v>851</v>
      </c>
      <c r="Q3172" t="s">
        <v>15969</v>
      </c>
      <c r="R3172" t="str">
        <f t="shared" si="249"/>
        <v>Stand-Up Comedy</v>
      </c>
    </row>
    <row r="3173" spans="1:18" x14ac:dyDescent="0.2">
      <c r="A3173" t="s">
        <v>15970</v>
      </c>
      <c r="B3173" t="s">
        <v>1</v>
      </c>
      <c r="C3173" t="str">
        <f t="shared" si="245"/>
        <v>Colin Quinn</v>
      </c>
      <c r="D3173" t="s">
        <v>15971</v>
      </c>
      <c r="E3173" t="s">
        <v>7393</v>
      </c>
      <c r="F3173" t="str">
        <f t="shared" si="247"/>
        <v>Colin Quinn</v>
      </c>
      <c r="G3173" t="s">
        <v>10200</v>
      </c>
      <c r="H3173" t="s">
        <v>2</v>
      </c>
      <c r="I3173" t="str">
        <f t="shared" si="248"/>
        <v>United States</v>
      </c>
      <c r="J3173" t="str">
        <f>TRIM(Table1[[#This Row],[Oldest Country]])</f>
        <v>United States</v>
      </c>
      <c r="K3173" s="17">
        <v>42692</v>
      </c>
      <c r="L3173" s="17" t="str">
        <f t="shared" si="246"/>
        <v>Fri</v>
      </c>
      <c r="M3173" s="17">
        <v>2016</v>
      </c>
      <c r="N3173" t="s">
        <v>8</v>
      </c>
      <c r="O3173" t="s">
        <v>1229</v>
      </c>
      <c r="P3173" t="s">
        <v>851</v>
      </c>
      <c r="Q3173" t="s">
        <v>15972</v>
      </c>
      <c r="R3173" t="str">
        <f t="shared" si="249"/>
        <v>Stand-Up Comedy</v>
      </c>
    </row>
    <row r="3174" spans="1:18" x14ac:dyDescent="0.2">
      <c r="A3174" t="s">
        <v>15973</v>
      </c>
      <c r="B3174" t="s">
        <v>1</v>
      </c>
      <c r="C3174" t="str">
        <f t="shared" si="245"/>
        <v>Divines</v>
      </c>
      <c r="D3174" t="s">
        <v>15974</v>
      </c>
      <c r="E3174" t="s">
        <v>15975</v>
      </c>
      <c r="F3174" t="str">
        <f t="shared" si="247"/>
        <v>D√©borah Lukumuena</v>
      </c>
      <c r="G3174" t="s">
        <v>15976</v>
      </c>
      <c r="H3174" t="s">
        <v>15977</v>
      </c>
      <c r="I3174" t="str">
        <f t="shared" si="248"/>
        <v>France</v>
      </c>
      <c r="J3174" t="str">
        <f>TRIM(Table1[[#This Row],[Oldest Country]])</f>
        <v>France</v>
      </c>
      <c r="K3174" s="17">
        <v>42692</v>
      </c>
      <c r="L3174" s="17" t="str">
        <f t="shared" si="246"/>
        <v>Fri</v>
      </c>
      <c r="M3174" s="17">
        <v>2016</v>
      </c>
      <c r="N3174" t="s">
        <v>8</v>
      </c>
      <c r="O3174" t="s">
        <v>625</v>
      </c>
      <c r="P3174" t="s">
        <v>26</v>
      </c>
      <c r="Q3174" t="s">
        <v>15978</v>
      </c>
      <c r="R3174" t="str">
        <f t="shared" si="249"/>
        <v>Dramas</v>
      </c>
    </row>
    <row r="3175" spans="1:18" x14ac:dyDescent="0.2">
      <c r="A3175" t="s">
        <v>15979</v>
      </c>
      <c r="B3175" t="s">
        <v>1</v>
      </c>
      <c r="C3175" t="str">
        <f t="shared" si="245"/>
        <v>Dieter Nuhr</v>
      </c>
      <c r="D3175" t="s">
        <v>15980</v>
      </c>
      <c r="E3175" t="s">
        <v>15981</v>
      </c>
      <c r="F3175" t="str">
        <f t="shared" si="247"/>
        <v>Dieter Nuhr</v>
      </c>
      <c r="G3175" t="s">
        <v>15982</v>
      </c>
      <c r="H3175" t="s">
        <v>1188</v>
      </c>
      <c r="I3175" t="str">
        <f t="shared" si="248"/>
        <v>Germany</v>
      </c>
      <c r="J3175" t="str">
        <f>TRIM(Table1[[#This Row],[Oldest Country]])</f>
        <v>Germany</v>
      </c>
      <c r="K3175" s="17">
        <v>42689</v>
      </c>
      <c r="L3175" s="17" t="str">
        <f t="shared" si="246"/>
        <v>Tue</v>
      </c>
      <c r="M3175" s="17">
        <v>2016</v>
      </c>
      <c r="N3175" t="s">
        <v>8</v>
      </c>
      <c r="O3175" t="s">
        <v>930</v>
      </c>
      <c r="P3175" t="s">
        <v>851</v>
      </c>
      <c r="Q3175" t="s">
        <v>15983</v>
      </c>
      <c r="R3175" t="str">
        <f t="shared" si="249"/>
        <v>Stand-Up Comedy</v>
      </c>
    </row>
    <row r="3176" spans="1:18" x14ac:dyDescent="0.2">
      <c r="A3176" t="s">
        <v>15984</v>
      </c>
      <c r="B3176" t="s">
        <v>1</v>
      </c>
      <c r="C3176" t="str">
        <f t="shared" si="245"/>
        <v>Mumbai Cha Raja</v>
      </c>
      <c r="D3176" t="s">
        <v>15985</v>
      </c>
      <c r="E3176" t="s">
        <v>15986</v>
      </c>
      <c r="F3176" t="str">
        <f t="shared" si="247"/>
        <v>Rahul Bairagi</v>
      </c>
      <c r="G3176" t="s">
        <v>15987</v>
      </c>
      <c r="H3176" t="s">
        <v>14</v>
      </c>
      <c r="I3176" t="str">
        <f t="shared" si="248"/>
        <v>India</v>
      </c>
      <c r="J3176" t="str">
        <f>TRIM(Table1[[#This Row],[Oldest Country]])</f>
        <v>India</v>
      </c>
      <c r="K3176" s="17">
        <v>42689</v>
      </c>
      <c r="L3176" s="17" t="str">
        <f t="shared" si="246"/>
        <v>Tue</v>
      </c>
      <c r="M3176" s="17">
        <v>2012</v>
      </c>
      <c r="N3176" t="s">
        <v>8</v>
      </c>
      <c r="O3176" t="s">
        <v>1939</v>
      </c>
      <c r="P3176" t="s">
        <v>26</v>
      </c>
      <c r="Q3176" t="s">
        <v>15988</v>
      </c>
      <c r="R3176" t="str">
        <f t="shared" si="249"/>
        <v>Dramas</v>
      </c>
    </row>
    <row r="3177" spans="1:18" x14ac:dyDescent="0.2">
      <c r="A3177" t="s">
        <v>15989</v>
      </c>
      <c r="B3177" t="s">
        <v>1</v>
      </c>
      <c r="C3177" t="str">
        <f t="shared" si="245"/>
        <v>True Memoirs of an International Assassin</v>
      </c>
      <c r="D3177" t="s">
        <v>15990</v>
      </c>
      <c r="E3177" t="s">
        <v>2519</v>
      </c>
      <c r="F3177" t="str">
        <f t="shared" si="247"/>
        <v>Kevin James</v>
      </c>
      <c r="G3177" t="s">
        <v>15991</v>
      </c>
      <c r="H3177" t="s">
        <v>2</v>
      </c>
      <c r="I3177" t="str">
        <f t="shared" si="248"/>
        <v>United States</v>
      </c>
      <c r="J3177" t="str">
        <f>TRIM(Table1[[#This Row],[Oldest Country]])</f>
        <v>United States</v>
      </c>
      <c r="K3177" s="17">
        <v>42685</v>
      </c>
      <c r="L3177" s="17" t="str">
        <f t="shared" si="246"/>
        <v>Fri</v>
      </c>
      <c r="M3177" s="17">
        <v>2016</v>
      </c>
      <c r="N3177" t="s">
        <v>33</v>
      </c>
      <c r="O3177" t="s">
        <v>140</v>
      </c>
      <c r="P3177" t="s">
        <v>412</v>
      </c>
      <c r="Q3177" t="s">
        <v>15992</v>
      </c>
      <c r="R3177" t="str">
        <f t="shared" si="249"/>
        <v>Action &amp; Adventure</v>
      </c>
    </row>
    <row r="3178" spans="1:18" x14ac:dyDescent="0.2">
      <c r="A3178" t="s">
        <v>15993</v>
      </c>
      <c r="B3178" t="s">
        <v>1</v>
      </c>
      <c r="C3178" t="str">
        <f t="shared" si="245"/>
        <v>Kathleen Madigan</v>
      </c>
      <c r="D3178" t="s">
        <v>15994</v>
      </c>
      <c r="E3178" t="s">
        <v>15995</v>
      </c>
      <c r="F3178" t="str">
        <f t="shared" si="247"/>
        <v>Kathleen Madigan</v>
      </c>
      <c r="G3178" t="s">
        <v>15996</v>
      </c>
      <c r="H3178" t="s">
        <v>2</v>
      </c>
      <c r="I3178" t="str">
        <f t="shared" si="248"/>
        <v>United States</v>
      </c>
      <c r="J3178" t="str">
        <f>TRIM(Table1[[#This Row],[Oldest Country]])</f>
        <v>United States</v>
      </c>
      <c r="K3178" s="17">
        <v>42684</v>
      </c>
      <c r="L3178" s="17" t="str">
        <f t="shared" si="246"/>
        <v>Thu</v>
      </c>
      <c r="M3178" s="17">
        <v>2016</v>
      </c>
      <c r="N3178" t="s">
        <v>8</v>
      </c>
      <c r="O3178" t="s">
        <v>2511</v>
      </c>
      <c r="P3178" t="s">
        <v>851</v>
      </c>
      <c r="Q3178" t="s">
        <v>15997</v>
      </c>
      <c r="R3178" t="str">
        <f t="shared" si="249"/>
        <v>Stand-Up Comedy</v>
      </c>
    </row>
    <row r="3179" spans="1:18" x14ac:dyDescent="0.2">
      <c r="A3179" t="s">
        <v>15998</v>
      </c>
      <c r="B3179" t="s">
        <v>1</v>
      </c>
      <c r="C3179" t="str">
        <f t="shared" si="245"/>
        <v>Dana Carvey</v>
      </c>
      <c r="D3179" t="s">
        <v>15999</v>
      </c>
      <c r="E3179" t="s">
        <v>7228</v>
      </c>
      <c r="F3179" t="str">
        <f t="shared" si="247"/>
        <v>Dana Carvey</v>
      </c>
      <c r="G3179" t="s">
        <v>16000</v>
      </c>
      <c r="H3179" t="s">
        <v>2</v>
      </c>
      <c r="I3179" t="str">
        <f t="shared" si="248"/>
        <v>United States</v>
      </c>
      <c r="J3179" t="str">
        <f>TRIM(Table1[[#This Row],[Oldest Country]])</f>
        <v>United States</v>
      </c>
      <c r="K3179" s="17">
        <v>42678</v>
      </c>
      <c r="L3179" s="17" t="str">
        <f t="shared" si="246"/>
        <v>Fri</v>
      </c>
      <c r="M3179" s="17">
        <v>2016</v>
      </c>
      <c r="N3179" t="s">
        <v>8</v>
      </c>
      <c r="O3179" t="s">
        <v>850</v>
      </c>
      <c r="P3179" t="s">
        <v>851</v>
      </c>
      <c r="Q3179" t="s">
        <v>16001</v>
      </c>
      <c r="R3179" t="str">
        <f t="shared" si="249"/>
        <v>Stand-Up Comedy</v>
      </c>
    </row>
    <row r="3180" spans="1:18" x14ac:dyDescent="0.2">
      <c r="A3180" t="s">
        <v>16002</v>
      </c>
      <c r="B3180" t="s">
        <v>1</v>
      </c>
      <c r="C3180" t="str">
        <f t="shared" si="245"/>
        <v>A Grand Night In</v>
      </c>
      <c r="D3180" t="s">
        <v>16003</v>
      </c>
      <c r="E3180" t="s">
        <v>16004</v>
      </c>
      <c r="F3180" t="str">
        <f t="shared" si="247"/>
        <v>Julie Walters</v>
      </c>
      <c r="G3180" t="s">
        <v>16005</v>
      </c>
      <c r="H3180" t="s">
        <v>32</v>
      </c>
      <c r="I3180" t="str">
        <f t="shared" si="248"/>
        <v>United Kingdom</v>
      </c>
      <c r="J3180" t="str">
        <f>TRIM(Table1[[#This Row],[Oldest Country]])</f>
        <v>United Kingdom</v>
      </c>
      <c r="K3180" s="17">
        <v>42675</v>
      </c>
      <c r="L3180" s="17" t="str">
        <f t="shared" si="246"/>
        <v>Tue</v>
      </c>
      <c r="M3180" s="17">
        <v>2015</v>
      </c>
      <c r="N3180" t="s">
        <v>53</v>
      </c>
      <c r="O3180" t="s">
        <v>858</v>
      </c>
      <c r="P3180" t="s">
        <v>5</v>
      </c>
      <c r="Q3180" t="s">
        <v>16006</v>
      </c>
      <c r="R3180" t="str">
        <f t="shared" si="249"/>
        <v>Documentaries</v>
      </c>
    </row>
    <row r="3181" spans="1:18" x14ac:dyDescent="0.2">
      <c r="A3181" t="s">
        <v>16007</v>
      </c>
      <c r="B3181" t="s">
        <v>1</v>
      </c>
      <c r="C3181" t="str">
        <f t="shared" si="245"/>
        <v>Norman Lear</v>
      </c>
      <c r="D3181" t="s">
        <v>16008</v>
      </c>
      <c r="E3181" t="s">
        <v>14517</v>
      </c>
      <c r="F3181" t="str">
        <f t="shared" si="247"/>
        <v>Norman Lear</v>
      </c>
      <c r="G3181" t="s">
        <v>16009</v>
      </c>
      <c r="H3181" t="s">
        <v>2</v>
      </c>
      <c r="I3181" t="str">
        <f t="shared" si="248"/>
        <v>United States</v>
      </c>
      <c r="J3181" t="str">
        <f>TRIM(Table1[[#This Row],[Oldest Country]])</f>
        <v>United States</v>
      </c>
      <c r="K3181" s="17">
        <v>42675</v>
      </c>
      <c r="L3181" s="17" t="str">
        <f t="shared" si="246"/>
        <v>Tue</v>
      </c>
      <c r="M3181" s="17">
        <v>2016</v>
      </c>
      <c r="N3181" t="s">
        <v>8</v>
      </c>
      <c r="O3181" t="s">
        <v>18</v>
      </c>
      <c r="P3181" t="s">
        <v>5</v>
      </c>
      <c r="Q3181" t="s">
        <v>16010</v>
      </c>
      <c r="R3181" t="str">
        <f t="shared" si="249"/>
        <v>Documentaries</v>
      </c>
    </row>
    <row r="3182" spans="1:18" x14ac:dyDescent="0.2">
      <c r="A3182" t="s">
        <v>16011</v>
      </c>
      <c r="B3182" t="s">
        <v>1</v>
      </c>
      <c r="C3182" t="str">
        <f t="shared" si="245"/>
        <v>Spanish Affair 2</v>
      </c>
      <c r="D3182" t="s">
        <v>16012</v>
      </c>
      <c r="E3182" t="s">
        <v>16013</v>
      </c>
      <c r="F3182" t="str">
        <f t="shared" si="247"/>
        <v>Dani Rovira</v>
      </c>
      <c r="G3182" t="s">
        <v>16014</v>
      </c>
      <c r="H3182" t="s">
        <v>312</v>
      </c>
      <c r="I3182" t="str">
        <f t="shared" si="248"/>
        <v>Spain</v>
      </c>
      <c r="J3182" t="str">
        <f>TRIM(Table1[[#This Row],[Oldest Country]])</f>
        <v>Spain</v>
      </c>
      <c r="K3182" s="17">
        <v>42675</v>
      </c>
      <c r="L3182" s="17" t="str">
        <f t="shared" si="246"/>
        <v>Tue</v>
      </c>
      <c r="M3182" s="17">
        <v>2015</v>
      </c>
      <c r="N3182" t="s">
        <v>8</v>
      </c>
      <c r="O3182" t="s">
        <v>625</v>
      </c>
      <c r="P3182" t="s">
        <v>75</v>
      </c>
      <c r="Q3182" t="s">
        <v>16015</v>
      </c>
      <c r="R3182" t="str">
        <f t="shared" si="249"/>
        <v>Comedies</v>
      </c>
    </row>
    <row r="3183" spans="1:18" x14ac:dyDescent="0.2">
      <c r="A3183" t="s">
        <v>16016</v>
      </c>
      <c r="B3183" t="s">
        <v>1</v>
      </c>
      <c r="C3183" t="str">
        <f t="shared" si="245"/>
        <v>Pup Star</v>
      </c>
      <c r="D3183" t="s">
        <v>16017</v>
      </c>
      <c r="E3183" t="s">
        <v>12078</v>
      </c>
      <c r="F3183" t="str">
        <f t="shared" si="247"/>
        <v>Makenzie Moss</v>
      </c>
      <c r="G3183" t="s">
        <v>16018</v>
      </c>
      <c r="H3183" t="s">
        <v>508</v>
      </c>
      <c r="I3183" t="str">
        <f t="shared" si="248"/>
        <v>Canada</v>
      </c>
      <c r="J3183" t="str">
        <f>TRIM(Table1[[#This Row],[Oldest Country]])</f>
        <v>Canada</v>
      </c>
      <c r="K3183" s="17">
        <v>42672</v>
      </c>
      <c r="L3183" s="17" t="str">
        <f t="shared" si="246"/>
        <v>Sat</v>
      </c>
      <c r="M3183" s="17">
        <v>2016</v>
      </c>
      <c r="N3183" t="s">
        <v>309</v>
      </c>
      <c r="O3183" t="s">
        <v>276</v>
      </c>
      <c r="P3183" t="s">
        <v>54</v>
      </c>
      <c r="Q3183" t="s">
        <v>16019</v>
      </c>
      <c r="R3183" t="str">
        <f t="shared" si="249"/>
        <v>Children &amp; Family Movies</v>
      </c>
    </row>
    <row r="3184" spans="1:18" x14ac:dyDescent="0.2">
      <c r="A3184" t="s">
        <v>16020</v>
      </c>
      <c r="B3184" t="s">
        <v>1</v>
      </c>
      <c r="C3184" t="str">
        <f t="shared" si="245"/>
        <v>I Am the Pretty Thing That Lives in the House</v>
      </c>
      <c r="D3184" t="s">
        <v>16021</v>
      </c>
      <c r="E3184" t="s">
        <v>16022</v>
      </c>
      <c r="F3184" t="str">
        <f t="shared" si="247"/>
        <v>Ruth Wilson</v>
      </c>
      <c r="G3184" t="s">
        <v>16023</v>
      </c>
      <c r="H3184" t="s">
        <v>922</v>
      </c>
      <c r="I3184" t="str">
        <f t="shared" si="248"/>
        <v>Canada</v>
      </c>
      <c r="J3184" t="str">
        <f>TRIM(Table1[[#This Row],[Oldest Country]])</f>
        <v>Canada</v>
      </c>
      <c r="K3184" s="17">
        <v>42671</v>
      </c>
      <c r="L3184" s="17" t="str">
        <f t="shared" si="246"/>
        <v>Fri</v>
      </c>
      <c r="M3184" s="17">
        <v>2016</v>
      </c>
      <c r="N3184" t="s">
        <v>33</v>
      </c>
      <c r="O3184" t="s">
        <v>572</v>
      </c>
      <c r="P3184" t="s">
        <v>785</v>
      </c>
      <c r="Q3184" t="s">
        <v>16024</v>
      </c>
      <c r="R3184" t="str">
        <f t="shared" si="249"/>
        <v>Horror Movies</v>
      </c>
    </row>
    <row r="3185" spans="1:18" x14ac:dyDescent="0.2">
      <c r="A3185" t="s">
        <v>16025</v>
      </c>
      <c r="B3185" t="s">
        <v>1</v>
      </c>
      <c r="C3185" t="str">
        <f t="shared" si="245"/>
        <v>Into the Inferno</v>
      </c>
      <c r="D3185" t="s">
        <v>16026</v>
      </c>
      <c r="E3185" t="s">
        <v>16027</v>
      </c>
      <c r="F3185" t="str">
        <f t="shared" si="247"/>
        <v>Werner Herzog</v>
      </c>
      <c r="G3185" t="s">
        <v>16027</v>
      </c>
      <c r="H3185" t="s">
        <v>16028</v>
      </c>
      <c r="I3185" t="str">
        <f t="shared" si="248"/>
        <v>United Kingdom</v>
      </c>
      <c r="J3185" t="str">
        <f>TRIM(Table1[[#This Row],[Oldest Country]])</f>
        <v>United Kingdom</v>
      </c>
      <c r="K3185" s="17">
        <v>42671</v>
      </c>
      <c r="L3185" s="17" t="str">
        <f t="shared" si="246"/>
        <v>Fri</v>
      </c>
      <c r="M3185" s="17">
        <v>2016</v>
      </c>
      <c r="N3185" t="s">
        <v>53</v>
      </c>
      <c r="O3185" t="s">
        <v>625</v>
      </c>
      <c r="P3185" t="s">
        <v>5</v>
      </c>
      <c r="Q3185" t="s">
        <v>16029</v>
      </c>
      <c r="R3185" t="str">
        <f t="shared" si="249"/>
        <v>Documentaries</v>
      </c>
    </row>
    <row r="3186" spans="1:18" x14ac:dyDescent="0.2">
      <c r="A3186" t="s">
        <v>16030</v>
      </c>
      <c r="B3186" t="s">
        <v>1</v>
      </c>
      <c r="C3186" t="str">
        <f t="shared" si="245"/>
        <v>The African Doctor</v>
      </c>
      <c r="D3186" t="s">
        <v>16031</v>
      </c>
      <c r="E3186" t="s">
        <v>16032</v>
      </c>
      <c r="F3186" t="str">
        <f t="shared" si="247"/>
        <v>Marc Zinga</v>
      </c>
      <c r="G3186" t="s">
        <v>16033</v>
      </c>
      <c r="H3186" t="s">
        <v>275</v>
      </c>
      <c r="I3186" t="str">
        <f t="shared" si="248"/>
        <v>France</v>
      </c>
      <c r="J3186" t="str">
        <f>TRIM(Table1[[#This Row],[Oldest Country]])</f>
        <v>France</v>
      </c>
      <c r="K3186" s="17">
        <v>42671</v>
      </c>
      <c r="L3186" s="17" t="str">
        <f t="shared" si="246"/>
        <v>Fri</v>
      </c>
      <c r="M3186" s="17">
        <v>2016</v>
      </c>
      <c r="N3186" t="s">
        <v>33</v>
      </c>
      <c r="O3186" t="s">
        <v>60</v>
      </c>
      <c r="P3186" t="s">
        <v>250</v>
      </c>
      <c r="Q3186" t="s">
        <v>16034</v>
      </c>
      <c r="R3186" t="str">
        <f t="shared" si="249"/>
        <v>Comedies</v>
      </c>
    </row>
    <row r="3187" spans="1:18" x14ac:dyDescent="0.2">
      <c r="A3187" t="s">
        <v>16035</v>
      </c>
      <c r="B3187" t="s">
        <v>1</v>
      </c>
      <c r="C3187" t="str">
        <f t="shared" si="245"/>
        <v>They Are Everywhere</v>
      </c>
      <c r="D3187" t="s">
        <v>16036</v>
      </c>
      <c r="E3187" t="s">
        <v>16037</v>
      </c>
      <c r="F3187" t="str">
        <f t="shared" si="247"/>
        <v>Yvan Attal</v>
      </c>
      <c r="G3187" t="s">
        <v>16038</v>
      </c>
      <c r="H3187" t="s">
        <v>1393</v>
      </c>
      <c r="I3187" t="str">
        <f t="shared" si="248"/>
        <v>France</v>
      </c>
      <c r="J3187" t="str">
        <f>TRIM(Table1[[#This Row],[Oldest Country]])</f>
        <v>France</v>
      </c>
      <c r="K3187" s="17">
        <v>42671</v>
      </c>
      <c r="L3187" s="17" t="str">
        <f t="shared" si="246"/>
        <v>Fri</v>
      </c>
      <c r="M3187" s="17">
        <v>2016</v>
      </c>
      <c r="N3187" t="s">
        <v>8</v>
      </c>
      <c r="O3187" t="s">
        <v>108</v>
      </c>
      <c r="P3187" t="s">
        <v>66</v>
      </c>
      <c r="Q3187" t="s">
        <v>16039</v>
      </c>
      <c r="R3187" t="str">
        <f t="shared" si="249"/>
        <v>Comedies</v>
      </c>
    </row>
    <row r="3188" spans="1:18" x14ac:dyDescent="0.2">
      <c r="A3188" t="s">
        <v>16040</v>
      </c>
      <c r="B3188" t="s">
        <v>1</v>
      </c>
      <c r="C3188" t="str">
        <f t="shared" si="245"/>
        <v>West Coast</v>
      </c>
      <c r="D3188" t="s">
        <v>16041</v>
      </c>
      <c r="E3188" t="s">
        <v>16042</v>
      </c>
      <c r="F3188" t="str">
        <f t="shared" si="247"/>
        <v>Devi Couzigou</v>
      </c>
      <c r="G3188" t="s">
        <v>16043</v>
      </c>
      <c r="H3188" t="s">
        <v>275</v>
      </c>
      <c r="I3188" t="str">
        <f t="shared" si="248"/>
        <v>France</v>
      </c>
      <c r="J3188" t="str">
        <f>TRIM(Table1[[#This Row],[Oldest Country]])</f>
        <v>France</v>
      </c>
      <c r="K3188" s="17">
        <v>42671</v>
      </c>
      <c r="L3188" s="17" t="str">
        <f t="shared" si="246"/>
        <v>Fri</v>
      </c>
      <c r="M3188" s="17">
        <v>2016</v>
      </c>
      <c r="N3188" t="s">
        <v>8</v>
      </c>
      <c r="O3188" t="s">
        <v>1176</v>
      </c>
      <c r="P3188" t="s">
        <v>250</v>
      </c>
      <c r="Q3188" t="s">
        <v>16044</v>
      </c>
      <c r="R3188" t="str">
        <f t="shared" si="249"/>
        <v>Comedies</v>
      </c>
    </row>
    <row r="3189" spans="1:18" x14ac:dyDescent="0.2">
      <c r="A3189" t="s">
        <v>16045</v>
      </c>
      <c r="B3189" t="s">
        <v>1</v>
      </c>
      <c r="C3189" t="str">
        <f t="shared" si="245"/>
        <v>7 a√±os</v>
      </c>
      <c r="D3189" t="s">
        <v>16046</v>
      </c>
      <c r="E3189" t="s">
        <v>16047</v>
      </c>
      <c r="F3189" t="str">
        <f t="shared" si="247"/>
        <v>Paco Le√≥n</v>
      </c>
      <c r="G3189" t="s">
        <v>16048</v>
      </c>
      <c r="H3189" t="s">
        <v>312</v>
      </c>
      <c r="I3189" t="str">
        <f t="shared" si="248"/>
        <v>Spain</v>
      </c>
      <c r="J3189" t="str">
        <f>TRIM(Table1[[#This Row],[Oldest Country]])</f>
        <v>Spain</v>
      </c>
      <c r="K3189" s="17">
        <v>42670</v>
      </c>
      <c r="L3189" s="17" t="str">
        <f t="shared" si="246"/>
        <v>Thu</v>
      </c>
      <c r="M3189" s="17">
        <v>2016</v>
      </c>
      <c r="N3189" t="s">
        <v>8</v>
      </c>
      <c r="O3189" t="s">
        <v>1939</v>
      </c>
      <c r="P3189" t="s">
        <v>50</v>
      </c>
      <c r="Q3189" t="s">
        <v>16049</v>
      </c>
      <c r="R3189" t="str">
        <f t="shared" si="249"/>
        <v>Dramas</v>
      </c>
    </row>
    <row r="3190" spans="1:18" x14ac:dyDescent="0.2">
      <c r="A3190" t="s">
        <v>16050</v>
      </c>
      <c r="B3190" t="s">
        <v>1</v>
      </c>
      <c r="C3190" t="str">
        <f t="shared" si="245"/>
        <v>Joe Rogan</v>
      </c>
      <c r="D3190" t="s">
        <v>16051</v>
      </c>
      <c r="E3190" t="s">
        <v>12573</v>
      </c>
      <c r="F3190" t="str">
        <f t="shared" si="247"/>
        <v>Joe Rogan</v>
      </c>
      <c r="G3190" t="s">
        <v>12574</v>
      </c>
      <c r="H3190" t="s">
        <v>2</v>
      </c>
      <c r="I3190" t="str">
        <f t="shared" si="248"/>
        <v>United States</v>
      </c>
      <c r="J3190" t="str">
        <f>TRIM(Table1[[#This Row],[Oldest Country]])</f>
        <v>United States</v>
      </c>
      <c r="K3190" s="17">
        <v>42664</v>
      </c>
      <c r="L3190" s="17" t="str">
        <f t="shared" si="246"/>
        <v>Fri</v>
      </c>
      <c r="M3190" s="17">
        <v>2016</v>
      </c>
      <c r="N3190" t="s">
        <v>8</v>
      </c>
      <c r="O3190" t="s">
        <v>850</v>
      </c>
      <c r="P3190" t="s">
        <v>851</v>
      </c>
      <c r="Q3190" t="s">
        <v>16052</v>
      </c>
      <c r="R3190" t="str">
        <f t="shared" si="249"/>
        <v>Stand-Up Comedy</v>
      </c>
    </row>
    <row r="3191" spans="1:18" x14ac:dyDescent="0.2">
      <c r="A3191" t="s">
        <v>16053</v>
      </c>
      <c r="B3191" t="s">
        <v>1</v>
      </c>
      <c r="C3191" t="str">
        <f t="shared" si="245"/>
        <v>A Mighty Team</v>
      </c>
      <c r="D3191" t="s">
        <v>16054</v>
      </c>
      <c r="E3191" t="s">
        <v>16055</v>
      </c>
      <c r="F3191" t="str">
        <f t="shared" si="247"/>
        <v>G√©rard Depardieu</v>
      </c>
      <c r="G3191" t="s">
        <v>16056</v>
      </c>
      <c r="H3191" t="s">
        <v>275</v>
      </c>
      <c r="I3191" t="str">
        <f t="shared" si="248"/>
        <v>France</v>
      </c>
      <c r="J3191" t="str">
        <f>TRIM(Table1[[#This Row],[Oldest Country]])</f>
        <v>France</v>
      </c>
      <c r="K3191" s="17">
        <v>42658</v>
      </c>
      <c r="L3191" s="17" t="str">
        <f t="shared" si="246"/>
        <v>Sat</v>
      </c>
      <c r="M3191" s="17">
        <v>2016</v>
      </c>
      <c r="N3191" t="s">
        <v>8</v>
      </c>
      <c r="O3191" t="s">
        <v>92</v>
      </c>
      <c r="P3191" t="s">
        <v>3049</v>
      </c>
      <c r="Q3191" t="s">
        <v>16057</v>
      </c>
      <c r="R3191" t="str">
        <f t="shared" si="249"/>
        <v>Comedies</v>
      </c>
    </row>
    <row r="3192" spans="1:18" x14ac:dyDescent="0.2">
      <c r="A3192" t="s">
        <v>16058</v>
      </c>
      <c r="B3192" t="s">
        <v>1</v>
      </c>
      <c r="C3192" t="str">
        <f t="shared" si="245"/>
        <v>Berserk</v>
      </c>
      <c r="D3192" t="s">
        <v>16059</v>
      </c>
      <c r="E3192" t="s">
        <v>14704</v>
      </c>
      <c r="F3192" t="str">
        <f t="shared" si="247"/>
        <v>Hiroaki Iwanaga</v>
      </c>
      <c r="G3192" t="s">
        <v>16060</v>
      </c>
      <c r="H3192" t="s">
        <v>172</v>
      </c>
      <c r="I3192" t="str">
        <f t="shared" si="248"/>
        <v>Japan</v>
      </c>
      <c r="J3192" t="str">
        <f>TRIM(Table1[[#This Row],[Oldest Country]])</f>
        <v>Japan</v>
      </c>
      <c r="K3192" s="17">
        <v>42658</v>
      </c>
      <c r="L3192" s="17" t="str">
        <f t="shared" si="246"/>
        <v>Sat</v>
      </c>
      <c r="M3192" s="17">
        <v>2012</v>
      </c>
      <c r="N3192" t="s">
        <v>8</v>
      </c>
      <c r="O3192" t="s">
        <v>1939</v>
      </c>
      <c r="P3192" t="s">
        <v>174</v>
      </c>
      <c r="Q3192" t="s">
        <v>16061</v>
      </c>
      <c r="R3192" t="str">
        <f t="shared" si="249"/>
        <v>Action &amp; Adventure</v>
      </c>
    </row>
    <row r="3193" spans="1:18" x14ac:dyDescent="0.2">
      <c r="A3193" t="s">
        <v>16062</v>
      </c>
      <c r="B3193" t="s">
        <v>1</v>
      </c>
      <c r="C3193" t="str">
        <f t="shared" si="245"/>
        <v>Bleach The Movie</v>
      </c>
      <c r="D3193" t="s">
        <v>16063</v>
      </c>
      <c r="E3193" t="s">
        <v>11741</v>
      </c>
      <c r="F3193" t="str">
        <f t="shared" si="247"/>
        <v>Masakazu Morita</v>
      </c>
      <c r="G3193" t="s">
        <v>16064</v>
      </c>
      <c r="H3193" t="s">
        <v>172</v>
      </c>
      <c r="I3193" t="str">
        <f t="shared" si="248"/>
        <v>Japan</v>
      </c>
      <c r="J3193" t="str">
        <f>TRIM(Table1[[#This Row],[Oldest Country]])</f>
        <v>Japan</v>
      </c>
      <c r="K3193" s="17">
        <v>42658</v>
      </c>
      <c r="L3193" s="17" t="str">
        <f t="shared" si="246"/>
        <v>Sat</v>
      </c>
      <c r="M3193" s="17">
        <v>2008</v>
      </c>
      <c r="N3193" t="s">
        <v>53</v>
      </c>
      <c r="O3193" t="s">
        <v>60</v>
      </c>
      <c r="P3193" t="s">
        <v>13399</v>
      </c>
      <c r="Q3193" t="s">
        <v>16065</v>
      </c>
      <c r="R3193" t="str">
        <f t="shared" si="249"/>
        <v>Action &amp; Adventure</v>
      </c>
    </row>
    <row r="3194" spans="1:18" x14ac:dyDescent="0.2">
      <c r="A3194" t="s">
        <v>16066</v>
      </c>
      <c r="B3194" t="s">
        <v>1</v>
      </c>
      <c r="C3194" t="str">
        <f t="shared" si="245"/>
        <v>Bleach the Movie</v>
      </c>
      <c r="D3194" t="s">
        <v>16067</v>
      </c>
      <c r="E3194" t="s">
        <v>11741</v>
      </c>
      <c r="F3194" t="str">
        <f t="shared" si="247"/>
        <v>Masakazu Morita</v>
      </c>
      <c r="G3194" t="s">
        <v>16068</v>
      </c>
      <c r="H3194" t="s">
        <v>172</v>
      </c>
      <c r="I3194" t="str">
        <f t="shared" si="248"/>
        <v>Japan</v>
      </c>
      <c r="J3194" t="str">
        <f>TRIM(Table1[[#This Row],[Oldest Country]])</f>
        <v>Japan</v>
      </c>
      <c r="K3194" s="17">
        <v>42658</v>
      </c>
      <c r="L3194" s="17" t="str">
        <f t="shared" si="246"/>
        <v>Sat</v>
      </c>
      <c r="M3194" s="17">
        <v>2010</v>
      </c>
      <c r="N3194" t="s">
        <v>33</v>
      </c>
      <c r="O3194" t="s">
        <v>60</v>
      </c>
      <c r="P3194" t="s">
        <v>13399</v>
      </c>
      <c r="Q3194" t="s">
        <v>16069</v>
      </c>
      <c r="R3194" t="str">
        <f t="shared" si="249"/>
        <v>Action &amp; Adventure</v>
      </c>
    </row>
    <row r="3195" spans="1:18" x14ac:dyDescent="0.2">
      <c r="A3195" t="s">
        <v>16070</v>
      </c>
      <c r="B3195" t="s">
        <v>1</v>
      </c>
      <c r="C3195" t="str">
        <f t="shared" si="245"/>
        <v>Blind Date</v>
      </c>
      <c r="D3195" t="s">
        <v>16071</v>
      </c>
      <c r="E3195" t="s">
        <v>16072</v>
      </c>
      <c r="F3195" t="str">
        <f t="shared" si="247"/>
        <v>M√©lanie Bernier</v>
      </c>
      <c r="G3195" t="s">
        <v>16073</v>
      </c>
      <c r="H3195" t="s">
        <v>275</v>
      </c>
      <c r="I3195" t="str">
        <f t="shared" si="248"/>
        <v>France</v>
      </c>
      <c r="J3195" t="str">
        <f>TRIM(Table1[[#This Row],[Oldest Country]])</f>
        <v>France</v>
      </c>
      <c r="K3195" s="17">
        <v>42658</v>
      </c>
      <c r="L3195" s="17" t="str">
        <f t="shared" si="246"/>
        <v>Sat</v>
      </c>
      <c r="M3195" s="17">
        <v>2015</v>
      </c>
      <c r="N3195" t="s">
        <v>33</v>
      </c>
      <c r="O3195" t="s">
        <v>18</v>
      </c>
      <c r="P3195" t="s">
        <v>80</v>
      </c>
      <c r="Q3195" t="s">
        <v>16074</v>
      </c>
      <c r="R3195" t="str">
        <f t="shared" si="249"/>
        <v>Comedies</v>
      </c>
    </row>
    <row r="3196" spans="1:18" x14ac:dyDescent="0.2">
      <c r="A3196" t="s">
        <v>16075</v>
      </c>
      <c r="B3196" t="s">
        <v>1</v>
      </c>
      <c r="C3196" t="str">
        <f t="shared" si="245"/>
        <v>Sky Ladder</v>
      </c>
      <c r="D3196" t="s">
        <v>16076</v>
      </c>
      <c r="E3196" t="s">
        <v>11366</v>
      </c>
      <c r="F3196" t="str">
        <f t="shared" si="247"/>
        <v>Cai Guo-Qiang</v>
      </c>
      <c r="G3196" t="s">
        <v>16077</v>
      </c>
      <c r="H3196" t="s">
        <v>2</v>
      </c>
      <c r="I3196" t="str">
        <f t="shared" si="248"/>
        <v>United States</v>
      </c>
      <c r="J3196" t="str">
        <f>TRIM(Table1[[#This Row],[Oldest Country]])</f>
        <v>United States</v>
      </c>
      <c r="K3196" s="17">
        <v>42657</v>
      </c>
      <c r="L3196" s="17" t="str">
        <f t="shared" si="246"/>
        <v>Fri</v>
      </c>
      <c r="M3196" s="17">
        <v>2016</v>
      </c>
      <c r="N3196" t="s">
        <v>8</v>
      </c>
      <c r="O3196" t="s">
        <v>296</v>
      </c>
      <c r="P3196" t="s">
        <v>5</v>
      </c>
      <c r="Q3196" t="s">
        <v>16078</v>
      </c>
      <c r="R3196" t="str">
        <f t="shared" si="249"/>
        <v>Documentaries</v>
      </c>
    </row>
    <row r="3197" spans="1:18" x14ac:dyDescent="0.2">
      <c r="A3197" t="s">
        <v>16079</v>
      </c>
      <c r="B3197" t="s">
        <v>1</v>
      </c>
      <c r="C3197" t="str">
        <f t="shared" si="245"/>
        <v>Mascots</v>
      </c>
      <c r="D3197" t="s">
        <v>16080</v>
      </c>
      <c r="E3197" t="s">
        <v>12153</v>
      </c>
      <c r="F3197" t="str">
        <f t="shared" si="247"/>
        <v>Carrie Aizley</v>
      </c>
      <c r="G3197" t="s">
        <v>16081</v>
      </c>
      <c r="H3197" t="s">
        <v>2</v>
      </c>
      <c r="I3197" t="str">
        <f t="shared" si="248"/>
        <v>United States</v>
      </c>
      <c r="J3197" t="str">
        <f>TRIM(Table1[[#This Row],[Oldest Country]])</f>
        <v>United States</v>
      </c>
      <c r="K3197" s="17">
        <v>42656</v>
      </c>
      <c r="L3197" s="17" t="str">
        <f t="shared" si="246"/>
        <v>Thu</v>
      </c>
      <c r="M3197" s="17">
        <v>2016</v>
      </c>
      <c r="N3197" t="s">
        <v>8</v>
      </c>
      <c r="O3197" t="s">
        <v>211</v>
      </c>
      <c r="P3197" t="s">
        <v>86</v>
      </c>
      <c r="Q3197" t="s">
        <v>16082</v>
      </c>
      <c r="R3197" t="str">
        <f t="shared" si="249"/>
        <v>Comedies</v>
      </c>
    </row>
    <row r="3198" spans="1:18" x14ac:dyDescent="0.2">
      <c r="A3198" t="s">
        <v>16083</v>
      </c>
      <c r="B3198" t="s">
        <v>1</v>
      </c>
      <c r="C3198" t="str">
        <f t="shared" si="245"/>
        <v>Justin Timberlake + the Tennessee Kids</v>
      </c>
      <c r="D3198" t="s">
        <v>16084</v>
      </c>
      <c r="E3198" t="s">
        <v>16085</v>
      </c>
      <c r="F3198" t="str">
        <f t="shared" si="247"/>
        <v>Justin Timberlake</v>
      </c>
      <c r="G3198" t="s">
        <v>16086</v>
      </c>
      <c r="H3198" t="s">
        <v>2</v>
      </c>
      <c r="I3198" t="str">
        <f t="shared" si="248"/>
        <v>United States</v>
      </c>
      <c r="J3198" t="str">
        <f>TRIM(Table1[[#This Row],[Oldest Country]])</f>
        <v>United States</v>
      </c>
      <c r="K3198" s="17">
        <v>42655</v>
      </c>
      <c r="L3198" s="17" t="str">
        <f t="shared" si="246"/>
        <v>Wed</v>
      </c>
      <c r="M3198" s="17">
        <v>2016</v>
      </c>
      <c r="N3198" t="s">
        <v>8</v>
      </c>
      <c r="O3198" t="s">
        <v>4</v>
      </c>
      <c r="P3198" t="s">
        <v>4241</v>
      </c>
      <c r="Q3198" t="s">
        <v>16087</v>
      </c>
      <c r="R3198" t="str">
        <f t="shared" si="249"/>
        <v>Music &amp; Musicals</v>
      </c>
    </row>
    <row r="3199" spans="1:18" x14ac:dyDescent="0.2">
      <c r="A3199" t="s">
        <v>16088</v>
      </c>
      <c r="B3199" t="s">
        <v>1</v>
      </c>
      <c r="C3199" t="str">
        <f t="shared" si="245"/>
        <v>Russell Peters</v>
      </c>
      <c r="D3199" t="s">
        <v>16089</v>
      </c>
      <c r="E3199" t="s">
        <v>16090</v>
      </c>
      <c r="F3199" t="str">
        <f t="shared" si="247"/>
        <v>Russell Peters</v>
      </c>
      <c r="G3199" t="s">
        <v>16091</v>
      </c>
      <c r="H3199" t="s">
        <v>2</v>
      </c>
      <c r="I3199" t="str">
        <f t="shared" si="248"/>
        <v>United States</v>
      </c>
      <c r="J3199" t="str">
        <f>TRIM(Table1[[#This Row],[Oldest Country]])</f>
        <v>United States</v>
      </c>
      <c r="K3199" s="17">
        <v>42650</v>
      </c>
      <c r="L3199" s="17" t="str">
        <f t="shared" si="246"/>
        <v>Fri</v>
      </c>
      <c r="M3199" s="17">
        <v>2016</v>
      </c>
      <c r="N3199" t="s">
        <v>8</v>
      </c>
      <c r="O3199" t="s">
        <v>2258</v>
      </c>
      <c r="P3199" t="s">
        <v>851</v>
      </c>
      <c r="Q3199" t="s">
        <v>16092</v>
      </c>
      <c r="R3199" t="str">
        <f t="shared" si="249"/>
        <v>Stand-Up Comedy</v>
      </c>
    </row>
    <row r="3200" spans="1:18" x14ac:dyDescent="0.2">
      <c r="A3200" t="s">
        <v>16093</v>
      </c>
      <c r="B3200" t="s">
        <v>1</v>
      </c>
      <c r="C3200" t="str">
        <f t="shared" si="245"/>
        <v>The Siege of Jadotville</v>
      </c>
      <c r="D3200" t="s">
        <v>16094</v>
      </c>
      <c r="E3200" t="s">
        <v>16095</v>
      </c>
      <c r="F3200" t="str">
        <f t="shared" si="247"/>
        <v>Jamie Dornan</v>
      </c>
      <c r="G3200" t="s">
        <v>16096</v>
      </c>
      <c r="H3200" t="s">
        <v>16097</v>
      </c>
      <c r="I3200" t="str">
        <f t="shared" si="248"/>
        <v>Ireland</v>
      </c>
      <c r="J3200" t="str">
        <f>TRIM(Table1[[#This Row],[Oldest Country]])</f>
        <v>Ireland</v>
      </c>
      <c r="K3200" s="17">
        <v>42650</v>
      </c>
      <c r="L3200" s="17" t="str">
        <f t="shared" si="246"/>
        <v>Fri</v>
      </c>
      <c r="M3200" s="17">
        <v>2016</v>
      </c>
      <c r="N3200" t="s">
        <v>8</v>
      </c>
      <c r="O3200" t="s">
        <v>368</v>
      </c>
      <c r="P3200" t="s">
        <v>111</v>
      </c>
      <c r="Q3200" t="s">
        <v>16098</v>
      </c>
      <c r="R3200" t="str">
        <f t="shared" si="249"/>
        <v>Action &amp; Adventure</v>
      </c>
    </row>
    <row r="3201" spans="1:18" x14ac:dyDescent="0.2">
      <c r="A3201" t="s">
        <v>16099</v>
      </c>
      <c r="B3201" t="s">
        <v>1</v>
      </c>
      <c r="C3201" t="str">
        <f t="shared" si="245"/>
        <v>LEGO Jurassic World</v>
      </c>
      <c r="D3201" t="s">
        <v>16100</v>
      </c>
      <c r="E3201" t="s">
        <v>11483</v>
      </c>
      <c r="F3201" t="str">
        <f t="shared" si="247"/>
        <v>A.J. LoCascio</v>
      </c>
      <c r="G3201" t="s">
        <v>16101</v>
      </c>
      <c r="H3201" t="s">
        <v>2</v>
      </c>
      <c r="I3201" t="str">
        <f t="shared" si="248"/>
        <v>United States</v>
      </c>
      <c r="J3201" t="str">
        <f>TRIM(Table1[[#This Row],[Oldest Country]])</f>
        <v>United States</v>
      </c>
      <c r="K3201" s="17">
        <v>42647</v>
      </c>
      <c r="L3201" s="17" t="str">
        <f t="shared" si="246"/>
        <v>Tue</v>
      </c>
      <c r="M3201" s="17">
        <v>2016</v>
      </c>
      <c r="N3201" t="s">
        <v>106</v>
      </c>
      <c r="O3201" t="s">
        <v>2168</v>
      </c>
      <c r="P3201" t="s">
        <v>54</v>
      </c>
      <c r="Q3201" t="s">
        <v>16102</v>
      </c>
      <c r="R3201" t="str">
        <f t="shared" si="249"/>
        <v>Children &amp; Family Movies</v>
      </c>
    </row>
    <row r="3202" spans="1:18" x14ac:dyDescent="0.2">
      <c r="A3202" t="s">
        <v>16103</v>
      </c>
      <c r="B3202" t="s">
        <v>1</v>
      </c>
      <c r="C3202" t="str">
        <f t="shared" ref="C3202:C3265" si="250">IFERROR(LEFT(D3202, FIND(":", D3202)-1), D3202)</f>
        <v>Bombshell</v>
      </c>
      <c r="D3202" t="s">
        <v>16104</v>
      </c>
      <c r="E3202" t="s">
        <v>16105</v>
      </c>
      <c r="F3202" t="str">
        <f t="shared" si="247"/>
        <v>Ande Cunningham</v>
      </c>
      <c r="G3202" t="s">
        <v>16106</v>
      </c>
      <c r="H3202" t="s">
        <v>1236</v>
      </c>
      <c r="I3202" t="str">
        <f t="shared" si="248"/>
        <v>New Zealand</v>
      </c>
      <c r="J3202" t="str">
        <f>TRIM(Table1[[#This Row],[Oldest Country]])</f>
        <v>New Zealand</v>
      </c>
      <c r="K3202" s="17">
        <v>42644</v>
      </c>
      <c r="L3202" s="17" t="str">
        <f t="shared" ref="L3202:L3265" si="251">TEXT(K:K, "DDD")</f>
        <v>Sat</v>
      </c>
      <c r="M3202" s="17">
        <v>2016</v>
      </c>
      <c r="N3202" t="s">
        <v>8</v>
      </c>
      <c r="O3202" t="s">
        <v>536</v>
      </c>
      <c r="P3202" t="s">
        <v>316</v>
      </c>
      <c r="Q3202" t="s">
        <v>16107</v>
      </c>
      <c r="R3202" t="str">
        <f t="shared" si="249"/>
        <v>Dramas</v>
      </c>
    </row>
    <row r="3203" spans="1:18" x14ac:dyDescent="0.2">
      <c r="A3203" t="s">
        <v>16108</v>
      </c>
      <c r="B3203" t="s">
        <v>1</v>
      </c>
      <c r="C3203" t="str">
        <f t="shared" si="250"/>
        <v>Chat√¥</v>
      </c>
      <c r="D3203" t="s">
        <v>16109</v>
      </c>
      <c r="E3203" t="s">
        <v>16110</v>
      </c>
      <c r="F3203" t="str">
        <f t="shared" ref="F3203:F3266" si="252">IFERROR(LEFT(G3203, FIND(",",G3203)-1),G3203)</f>
        <v>Marco Ricca</v>
      </c>
      <c r="G3203" t="s">
        <v>16111</v>
      </c>
      <c r="H3203" t="s">
        <v>929</v>
      </c>
      <c r="I3203" t="str">
        <f t="shared" ref="I3203:I3266" si="253">IFERROR(LEFT(H3203, FIND(",", H3203) -1), H3203)</f>
        <v>Brazil</v>
      </c>
      <c r="J3203" t="str">
        <f>TRIM(Table1[[#This Row],[Oldest Country]])</f>
        <v>Brazil</v>
      </c>
      <c r="K3203" s="17">
        <v>42644</v>
      </c>
      <c r="L3203" s="17" t="str">
        <f t="shared" si="251"/>
        <v>Sat</v>
      </c>
      <c r="M3203" s="17">
        <v>2015</v>
      </c>
      <c r="N3203" t="s">
        <v>8</v>
      </c>
      <c r="O3203" t="s">
        <v>110</v>
      </c>
      <c r="P3203" t="s">
        <v>50</v>
      </c>
      <c r="Q3203" t="s">
        <v>16112</v>
      </c>
      <c r="R3203" t="str">
        <f t="shared" ref="R3203:R3266" si="254">IFERROR(LEFT(P3203, FIND(",", P3203)-1), P3203)</f>
        <v>Dramas</v>
      </c>
    </row>
    <row r="3204" spans="1:18" x14ac:dyDescent="0.2">
      <c r="A3204" t="s">
        <v>16113</v>
      </c>
      <c r="B3204" t="s">
        <v>1</v>
      </c>
      <c r="C3204" t="str">
        <f t="shared" si="250"/>
        <v>Harud</v>
      </c>
      <c r="D3204" t="s">
        <v>16114</v>
      </c>
      <c r="E3204" t="s">
        <v>16115</v>
      </c>
      <c r="F3204" t="str">
        <f t="shared" si="252"/>
        <v>Mohammad Amir Naji</v>
      </c>
      <c r="G3204" t="s">
        <v>16116</v>
      </c>
      <c r="H3204" t="s">
        <v>14</v>
      </c>
      <c r="I3204" t="str">
        <f t="shared" si="253"/>
        <v>India</v>
      </c>
      <c r="J3204" t="str">
        <f>TRIM(Table1[[#This Row],[Oldest Country]])</f>
        <v>India</v>
      </c>
      <c r="K3204" s="17">
        <v>42644</v>
      </c>
      <c r="L3204" s="17" t="str">
        <f t="shared" si="251"/>
        <v>Sat</v>
      </c>
      <c r="M3204" s="17">
        <v>2010</v>
      </c>
      <c r="N3204" t="s">
        <v>8</v>
      </c>
      <c r="O3204" t="s">
        <v>188</v>
      </c>
      <c r="P3204" t="s">
        <v>50</v>
      </c>
      <c r="Q3204" t="s">
        <v>16117</v>
      </c>
      <c r="R3204" t="str">
        <f t="shared" si="254"/>
        <v>Dramas</v>
      </c>
    </row>
    <row r="3205" spans="1:18" x14ac:dyDescent="0.2">
      <c r="A3205" t="s">
        <v>16118</v>
      </c>
      <c r="B3205" t="s">
        <v>1</v>
      </c>
      <c r="C3205" t="str">
        <f t="shared" si="250"/>
        <v>Much Ado About Nothing</v>
      </c>
      <c r="D3205" t="s">
        <v>16119</v>
      </c>
      <c r="E3205" t="s">
        <v>10091</v>
      </c>
      <c r="F3205" t="str">
        <f t="shared" si="252"/>
        <v>Agust√≠n Silva</v>
      </c>
      <c r="G3205" t="s">
        <v>16120</v>
      </c>
      <c r="H3205" t="s">
        <v>16121</v>
      </c>
      <c r="I3205" t="str">
        <f t="shared" si="253"/>
        <v>Chile</v>
      </c>
      <c r="J3205" t="str">
        <f>TRIM(Table1[[#This Row],[Oldest Country]])</f>
        <v>Chile</v>
      </c>
      <c r="K3205" s="17">
        <v>42644</v>
      </c>
      <c r="L3205" s="17" t="str">
        <f t="shared" si="251"/>
        <v>Sat</v>
      </c>
      <c r="M3205" s="17">
        <v>2016</v>
      </c>
      <c r="N3205" t="s">
        <v>8</v>
      </c>
      <c r="O3205" t="s">
        <v>118</v>
      </c>
      <c r="P3205" t="s">
        <v>26</v>
      </c>
      <c r="Q3205" t="s">
        <v>16122</v>
      </c>
      <c r="R3205" t="str">
        <f t="shared" si="254"/>
        <v>Dramas</v>
      </c>
    </row>
    <row r="3206" spans="1:18" x14ac:dyDescent="0.2">
      <c r="A3206" t="s">
        <v>16123</v>
      </c>
      <c r="B3206" t="s">
        <v>1</v>
      </c>
      <c r="C3206" t="str">
        <f t="shared" si="250"/>
        <v>My Big Night</v>
      </c>
      <c r="D3206" t="s">
        <v>16124</v>
      </c>
      <c r="E3206" t="s">
        <v>14649</v>
      </c>
      <c r="F3206" t="str">
        <f t="shared" si="252"/>
        <v>Raphael</v>
      </c>
      <c r="G3206" t="s">
        <v>16125</v>
      </c>
      <c r="H3206" t="s">
        <v>312</v>
      </c>
      <c r="I3206" t="str">
        <f t="shared" si="253"/>
        <v>Spain</v>
      </c>
      <c r="J3206" t="str">
        <f>TRIM(Table1[[#This Row],[Oldest Country]])</f>
        <v>Spain</v>
      </c>
      <c r="K3206" s="17">
        <v>42644</v>
      </c>
      <c r="L3206" s="17" t="str">
        <f t="shared" si="251"/>
        <v>Sat</v>
      </c>
      <c r="M3206" s="17">
        <v>2015</v>
      </c>
      <c r="N3206" t="s">
        <v>8</v>
      </c>
      <c r="O3206" t="s">
        <v>92</v>
      </c>
      <c r="P3206" t="s">
        <v>80</v>
      </c>
      <c r="Q3206" t="s">
        <v>16126</v>
      </c>
      <c r="R3206" t="str">
        <f t="shared" si="254"/>
        <v>Comedies</v>
      </c>
    </row>
    <row r="3207" spans="1:18" x14ac:dyDescent="0.2">
      <c r="A3207" t="s">
        <v>16127</v>
      </c>
      <c r="B3207" t="s">
        <v>1</v>
      </c>
      <c r="C3207" t="str">
        <f t="shared" si="250"/>
        <v>My Little Pony Equestria Girls</v>
      </c>
      <c r="D3207" t="s">
        <v>16128</v>
      </c>
      <c r="E3207" t="s">
        <v>12745</v>
      </c>
      <c r="F3207" t="str">
        <f t="shared" si="252"/>
        <v>Tara Strong</v>
      </c>
      <c r="G3207" t="s">
        <v>16129</v>
      </c>
      <c r="H3207" t="s">
        <v>360</v>
      </c>
      <c r="I3207" t="str">
        <f t="shared" si="253"/>
        <v>United States</v>
      </c>
      <c r="J3207" t="str">
        <f>TRIM(Table1[[#This Row],[Oldest Country]])</f>
        <v>United States</v>
      </c>
      <c r="K3207" s="17">
        <v>42644</v>
      </c>
      <c r="L3207" s="17" t="str">
        <f t="shared" si="251"/>
        <v>Sat</v>
      </c>
      <c r="M3207" s="17">
        <v>2016</v>
      </c>
      <c r="N3207" t="s">
        <v>106</v>
      </c>
      <c r="O3207" t="s">
        <v>2258</v>
      </c>
      <c r="P3207" t="s">
        <v>54</v>
      </c>
      <c r="Q3207" t="s">
        <v>16130</v>
      </c>
      <c r="R3207" t="str">
        <f t="shared" si="254"/>
        <v>Children &amp; Family Movies</v>
      </c>
    </row>
    <row r="3208" spans="1:18" x14ac:dyDescent="0.2">
      <c r="A3208" t="s">
        <v>16131</v>
      </c>
      <c r="B3208" t="s">
        <v>6</v>
      </c>
      <c r="C3208" t="str">
        <f t="shared" si="250"/>
        <v>Old Money</v>
      </c>
      <c r="D3208" t="s">
        <v>16132</v>
      </c>
      <c r="E3208" t="s">
        <v>16133</v>
      </c>
      <c r="F3208" t="str">
        <f t="shared" si="252"/>
        <v>Udo Kier</v>
      </c>
      <c r="G3208" t="s">
        <v>16134</v>
      </c>
      <c r="H3208" t="s">
        <v>2</v>
      </c>
      <c r="I3208" t="str">
        <f t="shared" si="253"/>
        <v>United States</v>
      </c>
      <c r="J3208" t="str">
        <f>TRIM(Table1[[#This Row],[Oldest Country]])</f>
        <v>United States</v>
      </c>
      <c r="K3208" s="17">
        <v>42644</v>
      </c>
      <c r="L3208" s="17" t="str">
        <f t="shared" si="251"/>
        <v>Sat</v>
      </c>
      <c r="M3208" s="17">
        <v>2015</v>
      </c>
      <c r="N3208" t="s">
        <v>8</v>
      </c>
      <c r="O3208" t="s">
        <v>12</v>
      </c>
      <c r="P3208" t="s">
        <v>761</v>
      </c>
      <c r="Q3208" t="s">
        <v>16135</v>
      </c>
      <c r="R3208" t="str">
        <f t="shared" si="254"/>
        <v>International TV Shows</v>
      </c>
    </row>
    <row r="3209" spans="1:18" x14ac:dyDescent="0.2">
      <c r="A3209" t="s">
        <v>16136</v>
      </c>
      <c r="B3209" t="s">
        <v>1</v>
      </c>
      <c r="C3209" t="str">
        <f t="shared" si="250"/>
        <v>Riphagen - The Untouchable</v>
      </c>
      <c r="D3209" t="s">
        <v>16137</v>
      </c>
      <c r="E3209" t="s">
        <v>16138</v>
      </c>
      <c r="F3209" t="str">
        <f t="shared" si="252"/>
        <v>Jeroen van Koningsbrugge</v>
      </c>
      <c r="G3209" t="s">
        <v>16139</v>
      </c>
      <c r="H3209" t="s">
        <v>1964</v>
      </c>
      <c r="I3209" t="str">
        <f t="shared" si="253"/>
        <v>Netherlands</v>
      </c>
      <c r="J3209" t="str">
        <f>TRIM(Table1[[#This Row],[Oldest Country]])</f>
        <v>Netherlands</v>
      </c>
      <c r="K3209" s="17">
        <v>42644</v>
      </c>
      <c r="L3209" s="17" t="str">
        <f t="shared" si="251"/>
        <v>Sat</v>
      </c>
      <c r="M3209" s="17">
        <v>2016</v>
      </c>
      <c r="N3209" t="s">
        <v>33</v>
      </c>
      <c r="O3209" t="s">
        <v>1190</v>
      </c>
      <c r="P3209" t="s">
        <v>50</v>
      </c>
      <c r="Q3209" t="s">
        <v>16140</v>
      </c>
      <c r="R3209" t="str">
        <f t="shared" si="254"/>
        <v>Dramas</v>
      </c>
    </row>
    <row r="3210" spans="1:18" x14ac:dyDescent="0.2">
      <c r="A3210" t="s">
        <v>16141</v>
      </c>
      <c r="B3210" t="s">
        <v>1</v>
      </c>
      <c r="C3210" t="str">
        <f t="shared" si="250"/>
        <v>Umrika</v>
      </c>
      <c r="D3210" t="s">
        <v>16142</v>
      </c>
      <c r="E3210" t="s">
        <v>16143</v>
      </c>
      <c r="F3210" t="str">
        <f t="shared" si="252"/>
        <v>Suraj Sharma</v>
      </c>
      <c r="G3210" t="s">
        <v>16144</v>
      </c>
      <c r="H3210" t="s">
        <v>14</v>
      </c>
      <c r="I3210" t="str">
        <f t="shared" si="253"/>
        <v>India</v>
      </c>
      <c r="J3210" t="str">
        <f>TRIM(Table1[[#This Row],[Oldest Country]])</f>
        <v>India</v>
      </c>
      <c r="K3210" s="17">
        <v>42644</v>
      </c>
      <c r="L3210" s="17" t="str">
        <f t="shared" si="251"/>
        <v>Sat</v>
      </c>
      <c r="M3210" s="17">
        <v>2015</v>
      </c>
      <c r="N3210" t="s">
        <v>8</v>
      </c>
      <c r="O3210" t="s">
        <v>118</v>
      </c>
      <c r="P3210" t="s">
        <v>26</v>
      </c>
      <c r="Q3210" t="s">
        <v>16145</v>
      </c>
      <c r="R3210" t="str">
        <f t="shared" si="254"/>
        <v>Dramas</v>
      </c>
    </row>
    <row r="3211" spans="1:18" x14ac:dyDescent="0.2">
      <c r="A3211" t="s">
        <v>16146</v>
      </c>
      <c r="B3211" t="s">
        <v>1</v>
      </c>
      <c r="C3211" t="str">
        <f t="shared" si="250"/>
        <v>Unchained</v>
      </c>
      <c r="D3211" t="s">
        <v>16147</v>
      </c>
      <c r="E3211" t="s">
        <v>16148</v>
      </c>
      <c r="F3211" t="str">
        <f t="shared" si="252"/>
        <v>Josh Brolin</v>
      </c>
      <c r="G3211" t="s">
        <v>16149</v>
      </c>
      <c r="H3211" t="s">
        <v>2</v>
      </c>
      <c r="I3211" t="str">
        <f t="shared" si="253"/>
        <v>United States</v>
      </c>
      <c r="J3211" t="str">
        <f>TRIM(Table1[[#This Row],[Oldest Country]])</f>
        <v>United States</v>
      </c>
      <c r="K3211" s="17">
        <v>42644</v>
      </c>
      <c r="L3211" s="17" t="str">
        <f t="shared" si="251"/>
        <v>Sat</v>
      </c>
      <c r="M3211" s="17">
        <v>2016</v>
      </c>
      <c r="N3211" t="s">
        <v>8</v>
      </c>
      <c r="O3211" t="s">
        <v>276</v>
      </c>
      <c r="P3211" t="s">
        <v>267</v>
      </c>
      <c r="Q3211" t="s">
        <v>16150</v>
      </c>
      <c r="R3211" t="str">
        <f t="shared" si="254"/>
        <v>Documentaries</v>
      </c>
    </row>
    <row r="3212" spans="1:18" x14ac:dyDescent="0.2">
      <c r="A3212" t="s">
        <v>16151</v>
      </c>
      <c r="B3212" t="s">
        <v>1</v>
      </c>
      <c r="C3212" t="str">
        <f t="shared" si="250"/>
        <v>Welcome Mr. President</v>
      </c>
      <c r="D3212" t="s">
        <v>16152</v>
      </c>
      <c r="E3212" t="s">
        <v>16153</v>
      </c>
      <c r="F3212" t="str">
        <f t="shared" si="252"/>
        <v>Claudio Bisio</v>
      </c>
      <c r="G3212" t="s">
        <v>16154</v>
      </c>
      <c r="H3212" t="s">
        <v>825</v>
      </c>
      <c r="I3212" t="str">
        <f t="shared" si="253"/>
        <v>Italy</v>
      </c>
      <c r="J3212" t="str">
        <f>TRIM(Table1[[#This Row],[Oldest Country]])</f>
        <v>Italy</v>
      </c>
      <c r="K3212" s="17">
        <v>42644</v>
      </c>
      <c r="L3212" s="17" t="str">
        <f t="shared" si="251"/>
        <v>Sat</v>
      </c>
      <c r="M3212" s="17">
        <v>2013</v>
      </c>
      <c r="N3212" t="s">
        <v>8</v>
      </c>
      <c r="O3212" t="s">
        <v>173</v>
      </c>
      <c r="P3212" t="s">
        <v>66</v>
      </c>
      <c r="Q3212" t="s">
        <v>16155</v>
      </c>
      <c r="R3212" t="str">
        <f t="shared" si="254"/>
        <v>Comedies</v>
      </c>
    </row>
    <row r="3213" spans="1:18" x14ac:dyDescent="0.2">
      <c r="A3213" t="s">
        <v>16156</v>
      </c>
      <c r="B3213" t="s">
        <v>1</v>
      </c>
      <c r="C3213" t="str">
        <f t="shared" si="250"/>
        <v>Iliza Shlesinger</v>
      </c>
      <c r="D3213" t="s">
        <v>16157</v>
      </c>
      <c r="E3213" t="s">
        <v>13536</v>
      </c>
      <c r="F3213" t="str">
        <f t="shared" si="252"/>
        <v>Iliza Shlesinger</v>
      </c>
      <c r="G3213" t="s">
        <v>9405</v>
      </c>
      <c r="H3213" t="s">
        <v>2</v>
      </c>
      <c r="I3213" t="str">
        <f t="shared" si="253"/>
        <v>United States</v>
      </c>
      <c r="J3213" t="str">
        <f>TRIM(Table1[[#This Row],[Oldest Country]])</f>
        <v>United States</v>
      </c>
      <c r="K3213" s="17">
        <v>42645</v>
      </c>
      <c r="L3213" s="17" t="str">
        <f t="shared" si="251"/>
        <v>Sun</v>
      </c>
      <c r="M3213" s="17">
        <v>2016</v>
      </c>
      <c r="N3213" t="s">
        <v>8</v>
      </c>
      <c r="O3213" t="s">
        <v>811</v>
      </c>
      <c r="P3213" t="s">
        <v>851</v>
      </c>
      <c r="Q3213" t="s">
        <v>16158</v>
      </c>
      <c r="R3213" t="str">
        <f t="shared" si="254"/>
        <v>Stand-Up Comedy</v>
      </c>
    </row>
    <row r="3214" spans="1:18" x14ac:dyDescent="0.2">
      <c r="A3214" t="s">
        <v>16159</v>
      </c>
      <c r="B3214" t="s">
        <v>1</v>
      </c>
      <c r="C3214" t="str">
        <f t="shared" si="250"/>
        <v>ARQ</v>
      </c>
      <c r="D3214" t="s">
        <v>16160</v>
      </c>
      <c r="E3214" t="s">
        <v>16161</v>
      </c>
      <c r="F3214" t="str">
        <f t="shared" si="252"/>
        <v>Robbie Amell</v>
      </c>
      <c r="G3214" t="s">
        <v>16162</v>
      </c>
      <c r="H3214" t="s">
        <v>922</v>
      </c>
      <c r="I3214" t="str">
        <f t="shared" si="253"/>
        <v>Canada</v>
      </c>
      <c r="J3214" t="str">
        <f>TRIM(Table1[[#This Row],[Oldest Country]])</f>
        <v>Canada</v>
      </c>
      <c r="K3214" s="17">
        <v>42646</v>
      </c>
      <c r="L3214" s="17" t="str">
        <f t="shared" si="251"/>
        <v>Mon</v>
      </c>
      <c r="M3214" s="17">
        <v>2016</v>
      </c>
      <c r="N3214" t="s">
        <v>8</v>
      </c>
      <c r="O3214" t="s">
        <v>572</v>
      </c>
      <c r="P3214" t="s">
        <v>7374</v>
      </c>
      <c r="Q3214" t="s">
        <v>16163</v>
      </c>
      <c r="R3214" t="str">
        <f t="shared" si="254"/>
        <v>International Movies</v>
      </c>
    </row>
    <row r="3215" spans="1:18" x14ac:dyDescent="0.2">
      <c r="A3215" t="s">
        <v>16164</v>
      </c>
      <c r="B3215" t="s">
        <v>1</v>
      </c>
      <c r="C3215" t="str">
        <f t="shared" si="250"/>
        <v>Cedric the Entertainer</v>
      </c>
      <c r="D3215" t="s">
        <v>16165</v>
      </c>
      <c r="E3215" t="s">
        <v>3279</v>
      </c>
      <c r="F3215" t="str">
        <f t="shared" si="252"/>
        <v>Cedric the Entertainer</v>
      </c>
      <c r="G3215" t="s">
        <v>16166</v>
      </c>
      <c r="H3215" t="s">
        <v>2</v>
      </c>
      <c r="I3215" t="str">
        <f t="shared" si="253"/>
        <v>United States</v>
      </c>
      <c r="J3215" t="str">
        <f>TRIM(Table1[[#This Row],[Oldest Country]])</f>
        <v>United States</v>
      </c>
      <c r="K3215" s="17">
        <v>42647</v>
      </c>
      <c r="L3215" s="17" t="str">
        <f t="shared" si="251"/>
        <v>Tue</v>
      </c>
      <c r="M3215" s="17">
        <v>2016</v>
      </c>
      <c r="N3215" t="s">
        <v>8</v>
      </c>
      <c r="O3215" t="s">
        <v>1982</v>
      </c>
      <c r="P3215" t="s">
        <v>851</v>
      </c>
      <c r="Q3215" t="s">
        <v>16167</v>
      </c>
      <c r="R3215" t="str">
        <f t="shared" si="254"/>
        <v>Stand-Up Comedy</v>
      </c>
    </row>
    <row r="3216" spans="1:18" x14ac:dyDescent="0.2">
      <c r="A3216" t="s">
        <v>16168</v>
      </c>
      <c r="B3216" t="s">
        <v>1</v>
      </c>
      <c r="C3216" t="str">
        <f t="shared" si="250"/>
        <v>Sample This</v>
      </c>
      <c r="D3216" t="s">
        <v>16169</v>
      </c>
      <c r="E3216" t="s">
        <v>14108</v>
      </c>
      <c r="F3216" t="str">
        <f t="shared" si="252"/>
        <v>Gene Simmons</v>
      </c>
      <c r="G3216" t="s">
        <v>16170</v>
      </c>
      <c r="H3216" t="s">
        <v>2</v>
      </c>
      <c r="I3216" t="str">
        <f t="shared" si="253"/>
        <v>United States</v>
      </c>
      <c r="J3216" t="str">
        <f>TRIM(Table1[[#This Row],[Oldest Country]])</f>
        <v>United States</v>
      </c>
      <c r="K3216" s="17">
        <v>42648</v>
      </c>
      <c r="L3216" s="17" t="str">
        <f t="shared" si="251"/>
        <v>Wed</v>
      </c>
      <c r="M3216" s="17">
        <v>2012</v>
      </c>
      <c r="N3216" t="s">
        <v>33</v>
      </c>
      <c r="O3216" t="s">
        <v>232</v>
      </c>
      <c r="P3216" t="s">
        <v>291</v>
      </c>
      <c r="Q3216" t="s">
        <v>16171</v>
      </c>
      <c r="R3216" t="str">
        <f t="shared" si="254"/>
        <v>Documentaries</v>
      </c>
    </row>
    <row r="3217" spans="1:18" x14ac:dyDescent="0.2">
      <c r="A3217" t="s">
        <v>16172</v>
      </c>
      <c r="B3217" t="s">
        <v>1</v>
      </c>
      <c r="C3217" t="str">
        <f t="shared" si="250"/>
        <v>Jeff Foxworthy and Larry the Cable Guy</v>
      </c>
      <c r="D3217" t="s">
        <v>16173</v>
      </c>
      <c r="E3217" t="s">
        <v>7812</v>
      </c>
      <c r="F3217" t="str">
        <f t="shared" si="252"/>
        <v>Jeff Foxworthy</v>
      </c>
      <c r="G3217" t="s">
        <v>16174</v>
      </c>
      <c r="H3217" t="s">
        <v>2</v>
      </c>
      <c r="I3217" t="str">
        <f t="shared" si="253"/>
        <v>United States</v>
      </c>
      <c r="J3217" t="str">
        <f>TRIM(Table1[[#This Row],[Oldest Country]])</f>
        <v>United States</v>
      </c>
      <c r="K3217" s="17">
        <v>42649</v>
      </c>
      <c r="L3217" s="17" t="str">
        <f t="shared" si="251"/>
        <v>Thu</v>
      </c>
      <c r="M3217" s="17">
        <v>2016</v>
      </c>
      <c r="N3217" t="s">
        <v>33</v>
      </c>
      <c r="O3217" t="s">
        <v>2891</v>
      </c>
      <c r="P3217" t="s">
        <v>851</v>
      </c>
      <c r="Q3217" t="s">
        <v>16175</v>
      </c>
      <c r="R3217" t="str">
        <f t="shared" si="254"/>
        <v>Stand-Up Comedy</v>
      </c>
    </row>
    <row r="3218" spans="1:18" x14ac:dyDescent="0.2">
      <c r="A3218" t="s">
        <v>16176</v>
      </c>
      <c r="B3218" t="s">
        <v>1</v>
      </c>
      <c r="C3218" t="str">
        <f t="shared" si="250"/>
        <v>XOXO</v>
      </c>
      <c r="D3218" t="s">
        <v>16177</v>
      </c>
      <c r="E3218" t="s">
        <v>16178</v>
      </c>
      <c r="F3218" t="str">
        <f t="shared" si="252"/>
        <v>Sarah Hyland</v>
      </c>
      <c r="G3218" t="s">
        <v>16179</v>
      </c>
      <c r="H3218" t="s">
        <v>2</v>
      </c>
      <c r="I3218" t="str">
        <f t="shared" si="253"/>
        <v>United States</v>
      </c>
      <c r="J3218" t="str">
        <f>TRIM(Table1[[#This Row],[Oldest Country]])</f>
        <v>United States</v>
      </c>
      <c r="K3218" s="17">
        <v>42650</v>
      </c>
      <c r="L3218" s="17" t="str">
        <f t="shared" si="251"/>
        <v>Fri</v>
      </c>
      <c r="M3218" s="17">
        <v>2016</v>
      </c>
      <c r="N3218" t="s">
        <v>8</v>
      </c>
      <c r="O3218" t="s">
        <v>276</v>
      </c>
      <c r="P3218" t="s">
        <v>3314</v>
      </c>
      <c r="Q3218" t="s">
        <v>16180</v>
      </c>
      <c r="R3218" t="str">
        <f t="shared" si="254"/>
        <v>Dramas</v>
      </c>
    </row>
    <row r="3219" spans="1:18" x14ac:dyDescent="0.2">
      <c r="A3219" t="s">
        <v>16181</v>
      </c>
      <c r="B3219" t="s">
        <v>1</v>
      </c>
      <c r="C3219" t="str">
        <f t="shared" si="250"/>
        <v>I'll Sleep When I'm Dead</v>
      </c>
      <c r="D3219" t="s">
        <v>16182</v>
      </c>
      <c r="E3219" t="s">
        <v>16183</v>
      </c>
      <c r="F3219" t="str">
        <f t="shared" si="252"/>
        <v>Steve Aoki</v>
      </c>
      <c r="G3219" t="s">
        <v>16184</v>
      </c>
      <c r="H3219" t="s">
        <v>2</v>
      </c>
      <c r="I3219" t="str">
        <f t="shared" si="253"/>
        <v>United States</v>
      </c>
      <c r="J3219" t="str">
        <f>TRIM(Table1[[#This Row],[Oldest Country]])</f>
        <v>United States</v>
      </c>
      <c r="K3219" s="17">
        <v>42651</v>
      </c>
      <c r="L3219" s="17" t="str">
        <f t="shared" si="251"/>
        <v>Sat</v>
      </c>
      <c r="M3219" s="17">
        <v>2016</v>
      </c>
      <c r="N3219" t="s">
        <v>8</v>
      </c>
      <c r="O3219" t="s">
        <v>296</v>
      </c>
      <c r="P3219" t="s">
        <v>291</v>
      </c>
      <c r="Q3219" t="s">
        <v>16185</v>
      </c>
      <c r="R3219" t="str">
        <f t="shared" si="254"/>
        <v>Documentaries</v>
      </c>
    </row>
    <row r="3220" spans="1:18" x14ac:dyDescent="0.2">
      <c r="A3220" t="s">
        <v>16186</v>
      </c>
      <c r="B3220" t="s">
        <v>1</v>
      </c>
      <c r="C3220" t="str">
        <f t="shared" si="250"/>
        <v>Jim Gaffigan</v>
      </c>
      <c r="D3220" t="s">
        <v>16187</v>
      </c>
      <c r="E3220" t="s">
        <v>16188</v>
      </c>
      <c r="F3220" t="str">
        <f t="shared" si="252"/>
        <v>Jim Gaffigan</v>
      </c>
      <c r="G3220" t="s">
        <v>15752</v>
      </c>
      <c r="H3220" t="s">
        <v>2</v>
      </c>
      <c r="I3220" t="str">
        <f t="shared" si="253"/>
        <v>United States</v>
      </c>
      <c r="J3220" t="str">
        <f>TRIM(Table1[[#This Row],[Oldest Country]])</f>
        <v>United States</v>
      </c>
      <c r="K3220" s="17">
        <v>42652</v>
      </c>
      <c r="L3220" s="17" t="str">
        <f t="shared" si="251"/>
        <v>Sun</v>
      </c>
      <c r="M3220" s="17">
        <v>2005</v>
      </c>
      <c r="N3220" t="s">
        <v>33</v>
      </c>
      <c r="O3220" t="s">
        <v>2013</v>
      </c>
      <c r="P3220" t="s">
        <v>851</v>
      </c>
      <c r="Q3220" t="s">
        <v>16189</v>
      </c>
      <c r="R3220" t="str">
        <f t="shared" si="254"/>
        <v>Stand-Up Comedy</v>
      </c>
    </row>
    <row r="3221" spans="1:18" x14ac:dyDescent="0.2">
      <c r="A3221" t="s">
        <v>16190</v>
      </c>
      <c r="B3221" t="s">
        <v>1</v>
      </c>
      <c r="C3221" t="str">
        <f t="shared" si="250"/>
        <v>Jim Gaffigan</v>
      </c>
      <c r="D3221" t="s">
        <v>16191</v>
      </c>
      <c r="E3221" t="s">
        <v>3279</v>
      </c>
      <c r="F3221" t="str">
        <f t="shared" si="252"/>
        <v>Jim Gaffigan</v>
      </c>
      <c r="G3221" t="s">
        <v>15752</v>
      </c>
      <c r="H3221" t="s">
        <v>2</v>
      </c>
      <c r="I3221" t="str">
        <f t="shared" si="253"/>
        <v>United States</v>
      </c>
      <c r="J3221" t="str">
        <f>TRIM(Table1[[#This Row],[Oldest Country]])</f>
        <v>United States</v>
      </c>
      <c r="K3221" s="17">
        <v>42653</v>
      </c>
      <c r="L3221" s="17" t="str">
        <f t="shared" si="251"/>
        <v>Mon</v>
      </c>
      <c r="M3221" s="17">
        <v>2009</v>
      </c>
      <c r="N3221" t="s">
        <v>53</v>
      </c>
      <c r="O3221" t="s">
        <v>2511</v>
      </c>
      <c r="P3221" t="s">
        <v>851</v>
      </c>
      <c r="Q3221" t="s">
        <v>16192</v>
      </c>
      <c r="R3221" t="str">
        <f t="shared" si="254"/>
        <v>Stand-Up Comedy</v>
      </c>
    </row>
    <row r="3222" spans="1:18" x14ac:dyDescent="0.2">
      <c r="A3222" t="s">
        <v>16193</v>
      </c>
      <c r="B3222" t="s">
        <v>1</v>
      </c>
      <c r="C3222" t="str">
        <f t="shared" si="250"/>
        <v>Jim Gaffigan</v>
      </c>
      <c r="D3222" t="s">
        <v>16194</v>
      </c>
      <c r="E3222" t="s">
        <v>7812</v>
      </c>
      <c r="F3222" t="str">
        <f t="shared" si="252"/>
        <v>Jim Gaffigan</v>
      </c>
      <c r="G3222" t="s">
        <v>15752</v>
      </c>
      <c r="H3222" t="s">
        <v>2</v>
      </c>
      <c r="I3222" t="str">
        <f t="shared" si="253"/>
        <v>United States</v>
      </c>
      <c r="J3222" t="str">
        <f>TRIM(Table1[[#This Row],[Oldest Country]])</f>
        <v>United States</v>
      </c>
      <c r="K3222" s="17">
        <v>42654</v>
      </c>
      <c r="L3222" s="17" t="str">
        <f t="shared" si="251"/>
        <v>Tue</v>
      </c>
      <c r="M3222" s="17">
        <v>2012</v>
      </c>
      <c r="N3222" t="s">
        <v>33</v>
      </c>
      <c r="O3222" t="s">
        <v>1939</v>
      </c>
      <c r="P3222" t="s">
        <v>851</v>
      </c>
      <c r="Q3222" t="s">
        <v>16195</v>
      </c>
      <c r="R3222" t="str">
        <f t="shared" si="254"/>
        <v>Stand-Up Comedy</v>
      </c>
    </row>
    <row r="3223" spans="1:18" x14ac:dyDescent="0.2">
      <c r="A3223" t="s">
        <v>16196</v>
      </c>
      <c r="B3223" t="s">
        <v>1</v>
      </c>
      <c r="C3223" t="str">
        <f t="shared" si="250"/>
        <v>Jim Gaffigan</v>
      </c>
      <c r="D3223" t="s">
        <v>16197</v>
      </c>
      <c r="E3223" t="s">
        <v>10303</v>
      </c>
      <c r="F3223" t="str">
        <f t="shared" si="252"/>
        <v>Jim Gaffigan</v>
      </c>
      <c r="G3223" t="s">
        <v>15752</v>
      </c>
      <c r="H3223" t="s">
        <v>2</v>
      </c>
      <c r="I3223" t="str">
        <f t="shared" si="253"/>
        <v>United States</v>
      </c>
      <c r="J3223" t="str">
        <f>TRIM(Table1[[#This Row],[Oldest Country]])</f>
        <v>United States</v>
      </c>
      <c r="K3223" s="17">
        <v>42655</v>
      </c>
      <c r="L3223" s="17" t="str">
        <f t="shared" si="251"/>
        <v>Wed</v>
      </c>
      <c r="M3223" s="17">
        <v>2014</v>
      </c>
      <c r="N3223" t="s">
        <v>33</v>
      </c>
      <c r="O3223" t="s">
        <v>784</v>
      </c>
      <c r="P3223" t="s">
        <v>851</v>
      </c>
      <c r="Q3223" t="s">
        <v>16198</v>
      </c>
      <c r="R3223" t="str">
        <f t="shared" si="254"/>
        <v>Stand-Up Comedy</v>
      </c>
    </row>
    <row r="3224" spans="1:18" x14ac:dyDescent="0.2">
      <c r="A3224" t="s">
        <v>16199</v>
      </c>
      <c r="B3224" t="s">
        <v>1</v>
      </c>
      <c r="C3224" t="str">
        <f t="shared" si="250"/>
        <v>David Cross</v>
      </c>
      <c r="D3224" t="s">
        <v>16200</v>
      </c>
      <c r="E3224" t="s">
        <v>16201</v>
      </c>
      <c r="F3224" t="str">
        <f t="shared" si="252"/>
        <v>David Cross</v>
      </c>
      <c r="G3224" t="s">
        <v>16202</v>
      </c>
      <c r="H3224" t="s">
        <v>2</v>
      </c>
      <c r="I3224" t="str">
        <f t="shared" si="253"/>
        <v>United States</v>
      </c>
      <c r="J3224" t="str">
        <f>TRIM(Table1[[#This Row],[Oldest Country]])</f>
        <v>United States</v>
      </c>
      <c r="K3224" s="17">
        <v>42656</v>
      </c>
      <c r="L3224" s="17" t="str">
        <f t="shared" si="251"/>
        <v>Thu</v>
      </c>
      <c r="M3224" s="17">
        <v>2016</v>
      </c>
      <c r="N3224" t="s">
        <v>8</v>
      </c>
      <c r="O3224" t="s">
        <v>2258</v>
      </c>
      <c r="P3224" t="s">
        <v>851</v>
      </c>
      <c r="Q3224" t="s">
        <v>16203</v>
      </c>
      <c r="R3224" t="str">
        <f t="shared" si="254"/>
        <v>Stand-Up Comedy</v>
      </c>
    </row>
    <row r="3225" spans="1:18" x14ac:dyDescent="0.2">
      <c r="A3225" t="s">
        <v>16204</v>
      </c>
      <c r="B3225" t="s">
        <v>1</v>
      </c>
      <c r="C3225" t="str">
        <f t="shared" si="250"/>
        <v>Lavell Crawford</v>
      </c>
      <c r="D3225" t="s">
        <v>16205</v>
      </c>
      <c r="E3225" t="s">
        <v>16188</v>
      </c>
      <c r="F3225" t="str">
        <f t="shared" si="252"/>
        <v>Lavell Crawford</v>
      </c>
      <c r="G3225" t="s">
        <v>16206</v>
      </c>
      <c r="H3225" t="s">
        <v>2</v>
      </c>
      <c r="I3225" t="str">
        <f t="shared" si="253"/>
        <v>United States</v>
      </c>
      <c r="J3225" t="str">
        <f>TRIM(Table1[[#This Row],[Oldest Country]])</f>
        <v>United States</v>
      </c>
      <c r="K3225" s="17">
        <v>42657</v>
      </c>
      <c r="L3225" s="17" t="str">
        <f t="shared" si="251"/>
        <v>Fri</v>
      </c>
      <c r="M3225" s="17">
        <v>2011</v>
      </c>
      <c r="N3225" t="s">
        <v>8</v>
      </c>
      <c r="O3225" t="s">
        <v>1176</v>
      </c>
      <c r="P3225" t="s">
        <v>851</v>
      </c>
      <c r="Q3225" t="s">
        <v>16207</v>
      </c>
      <c r="R3225" t="str">
        <f t="shared" si="254"/>
        <v>Stand-Up Comedy</v>
      </c>
    </row>
    <row r="3226" spans="1:18" x14ac:dyDescent="0.2">
      <c r="A3226" t="s">
        <v>16208</v>
      </c>
      <c r="B3226" t="s">
        <v>1</v>
      </c>
      <c r="C3226" t="str">
        <f t="shared" si="250"/>
        <v>Interview with a Serial Killer</v>
      </c>
      <c r="D3226" t="s">
        <v>16209</v>
      </c>
      <c r="E3226" t="s">
        <v>16210</v>
      </c>
      <c r="F3226" t="str">
        <f t="shared" si="252"/>
        <v>Arthur Shawcross</v>
      </c>
      <c r="G3226" t="s">
        <v>16211</v>
      </c>
      <c r="H3226" t="s">
        <v>2</v>
      </c>
      <c r="I3226" t="str">
        <f t="shared" si="253"/>
        <v>United States</v>
      </c>
      <c r="J3226" t="str">
        <f>TRIM(Table1[[#This Row],[Oldest Country]])</f>
        <v>United States</v>
      </c>
      <c r="K3226" s="17">
        <v>42658</v>
      </c>
      <c r="L3226" s="17" t="str">
        <f t="shared" si="251"/>
        <v>Sat</v>
      </c>
      <c r="M3226" s="17">
        <v>2008</v>
      </c>
      <c r="N3226" t="s">
        <v>8</v>
      </c>
      <c r="O3226" t="s">
        <v>4585</v>
      </c>
      <c r="P3226" t="s">
        <v>5</v>
      </c>
      <c r="Q3226" t="s">
        <v>16212</v>
      </c>
      <c r="R3226" t="str">
        <f t="shared" si="254"/>
        <v>Documentaries</v>
      </c>
    </row>
    <row r="3227" spans="1:18" x14ac:dyDescent="0.2">
      <c r="A3227" t="s">
        <v>16213</v>
      </c>
      <c r="B3227" t="s">
        <v>1</v>
      </c>
      <c r="C3227" t="str">
        <f t="shared" si="250"/>
        <v>Real Crime</v>
      </c>
      <c r="D3227" t="s">
        <v>16214</v>
      </c>
      <c r="E3227" t="s">
        <v>16215</v>
      </c>
      <c r="F3227" t="str">
        <f t="shared" si="252"/>
        <v>Forbes KB</v>
      </c>
      <c r="G3227" t="s">
        <v>16216</v>
      </c>
      <c r="H3227" t="s">
        <v>32</v>
      </c>
      <c r="I3227" t="str">
        <f t="shared" si="253"/>
        <v>United Kingdom</v>
      </c>
      <c r="J3227" t="str">
        <f>TRIM(Table1[[#This Row],[Oldest Country]])</f>
        <v>United Kingdom</v>
      </c>
      <c r="K3227" s="17">
        <v>42659</v>
      </c>
      <c r="L3227" s="17" t="str">
        <f t="shared" si="251"/>
        <v>Sun</v>
      </c>
      <c r="M3227" s="17">
        <v>2008</v>
      </c>
      <c r="N3227" t="s">
        <v>33</v>
      </c>
      <c r="O3227" t="s">
        <v>1336</v>
      </c>
      <c r="P3227" t="s">
        <v>5</v>
      </c>
      <c r="Q3227" t="s">
        <v>16217</v>
      </c>
      <c r="R3227" t="str">
        <f t="shared" si="254"/>
        <v>Documentaries</v>
      </c>
    </row>
    <row r="3228" spans="1:18" x14ac:dyDescent="0.2">
      <c r="A3228" t="s">
        <v>16218</v>
      </c>
      <c r="B3228" t="s">
        <v>1</v>
      </c>
      <c r="C3228" t="str">
        <f t="shared" si="250"/>
        <v>Tallulah</v>
      </c>
      <c r="D3228" t="s">
        <v>16219</v>
      </c>
      <c r="E3228" t="s">
        <v>16220</v>
      </c>
      <c r="F3228" t="str">
        <f t="shared" si="252"/>
        <v>Ellen Page</v>
      </c>
      <c r="G3228" t="s">
        <v>16221</v>
      </c>
      <c r="H3228" t="s">
        <v>2</v>
      </c>
      <c r="I3228" t="str">
        <f t="shared" si="253"/>
        <v>United States</v>
      </c>
      <c r="J3228" t="str">
        <f>TRIM(Table1[[#This Row],[Oldest Country]])</f>
        <v>United States</v>
      </c>
      <c r="K3228" s="17">
        <v>42660</v>
      </c>
      <c r="L3228" s="17" t="str">
        <f t="shared" si="251"/>
        <v>Mon</v>
      </c>
      <c r="M3228" s="17">
        <v>2016</v>
      </c>
      <c r="N3228" t="s">
        <v>8</v>
      </c>
      <c r="O3228" t="s">
        <v>617</v>
      </c>
      <c r="P3228" t="s">
        <v>652</v>
      </c>
      <c r="Q3228" t="s">
        <v>16222</v>
      </c>
      <c r="R3228" t="str">
        <f t="shared" si="254"/>
        <v>Dramas</v>
      </c>
    </row>
    <row r="3229" spans="1:18" x14ac:dyDescent="0.2">
      <c r="A3229" t="s">
        <v>16223</v>
      </c>
      <c r="B3229" t="s">
        <v>1</v>
      </c>
      <c r="C3229" t="str">
        <f t="shared" si="250"/>
        <v>Rebirth</v>
      </c>
      <c r="D3229" t="s">
        <v>16224</v>
      </c>
      <c r="E3229" t="s">
        <v>16225</v>
      </c>
      <c r="F3229" t="str">
        <f t="shared" si="252"/>
        <v>Fran Kranz</v>
      </c>
      <c r="G3229" t="s">
        <v>16226</v>
      </c>
      <c r="H3229" t="s">
        <v>2</v>
      </c>
      <c r="I3229" t="str">
        <f t="shared" si="253"/>
        <v>United States</v>
      </c>
      <c r="J3229" t="str">
        <f>TRIM(Table1[[#This Row],[Oldest Country]])</f>
        <v>United States</v>
      </c>
      <c r="K3229" s="17">
        <v>42661</v>
      </c>
      <c r="L3229" s="17" t="str">
        <f t="shared" si="251"/>
        <v>Tue</v>
      </c>
      <c r="M3229" s="17">
        <v>2016</v>
      </c>
      <c r="N3229" t="s">
        <v>8</v>
      </c>
      <c r="O3229" t="s">
        <v>495</v>
      </c>
      <c r="P3229" t="s">
        <v>164</v>
      </c>
      <c r="Q3229" t="s">
        <v>16227</v>
      </c>
      <c r="R3229" t="str">
        <f t="shared" si="254"/>
        <v>Dramas</v>
      </c>
    </row>
    <row r="3230" spans="1:18" x14ac:dyDescent="0.2">
      <c r="A3230" t="s">
        <v>16228</v>
      </c>
      <c r="B3230" t="s">
        <v>1</v>
      </c>
      <c r="C3230" t="str">
        <f t="shared" si="250"/>
        <v>Tony Robbins</v>
      </c>
      <c r="D3230" t="s">
        <v>16229</v>
      </c>
      <c r="E3230" t="s">
        <v>3682</v>
      </c>
      <c r="F3230" t="str">
        <f t="shared" si="252"/>
        <v>Tony Robbins</v>
      </c>
      <c r="G3230" t="s">
        <v>16230</v>
      </c>
      <c r="H3230" t="s">
        <v>2</v>
      </c>
      <c r="I3230" t="str">
        <f t="shared" si="253"/>
        <v>United States</v>
      </c>
      <c r="J3230" t="str">
        <f>TRIM(Table1[[#This Row],[Oldest Country]])</f>
        <v>United States</v>
      </c>
      <c r="K3230" s="17">
        <v>42662</v>
      </c>
      <c r="L3230" s="17" t="str">
        <f t="shared" si="251"/>
        <v>Wed</v>
      </c>
      <c r="M3230" s="17">
        <v>2016</v>
      </c>
      <c r="N3230" t="s">
        <v>8</v>
      </c>
      <c r="O3230" t="s">
        <v>297</v>
      </c>
      <c r="P3230" t="s">
        <v>5</v>
      </c>
      <c r="Q3230" t="s">
        <v>16231</v>
      </c>
      <c r="R3230" t="str">
        <f t="shared" si="254"/>
        <v>Documentaries</v>
      </c>
    </row>
    <row r="3231" spans="1:18" x14ac:dyDescent="0.2">
      <c r="A3231" t="s">
        <v>16232</v>
      </c>
      <c r="B3231" t="s">
        <v>1</v>
      </c>
      <c r="C3231" t="str">
        <f t="shared" si="250"/>
        <v>Gridlocked</v>
      </c>
      <c r="D3231" t="s">
        <v>16233</v>
      </c>
      <c r="E3231" t="s">
        <v>16234</v>
      </c>
      <c r="F3231" t="str">
        <f t="shared" si="252"/>
        <v>Dominic Purcell</v>
      </c>
      <c r="G3231" t="s">
        <v>16235</v>
      </c>
      <c r="H3231" t="s">
        <v>508</v>
      </c>
      <c r="I3231" t="str">
        <f t="shared" si="253"/>
        <v>Canada</v>
      </c>
      <c r="J3231" t="str">
        <f>TRIM(Table1[[#This Row],[Oldest Country]])</f>
        <v>Canada</v>
      </c>
      <c r="K3231" s="17">
        <v>42663</v>
      </c>
      <c r="L3231" s="17" t="str">
        <f t="shared" si="251"/>
        <v>Thu</v>
      </c>
      <c r="M3231" s="17">
        <v>2015</v>
      </c>
      <c r="N3231" t="s">
        <v>154</v>
      </c>
      <c r="O3231" t="s">
        <v>336</v>
      </c>
      <c r="P3231" t="s">
        <v>156</v>
      </c>
      <c r="Q3231" t="s">
        <v>16236</v>
      </c>
      <c r="R3231" t="str">
        <f t="shared" si="254"/>
        <v>Action &amp; Adventure</v>
      </c>
    </row>
    <row r="3232" spans="1:18" x14ac:dyDescent="0.2">
      <c r="A3232" t="s">
        <v>16237</v>
      </c>
      <c r="B3232" t="s">
        <v>1</v>
      </c>
      <c r="C3232" t="str">
        <f t="shared" si="250"/>
        <v>Brahman Naman</v>
      </c>
      <c r="D3232" t="s">
        <v>16238</v>
      </c>
      <c r="E3232" t="s">
        <v>12946</v>
      </c>
      <c r="F3232" t="str">
        <f t="shared" si="252"/>
        <v>Shashank Arora</v>
      </c>
      <c r="G3232" t="s">
        <v>16239</v>
      </c>
      <c r="H3232" t="s">
        <v>2773</v>
      </c>
      <c r="I3232" t="str">
        <f t="shared" si="253"/>
        <v>India</v>
      </c>
      <c r="J3232" t="str">
        <f>TRIM(Table1[[#This Row],[Oldest Country]])</f>
        <v>India</v>
      </c>
      <c r="K3232" s="17">
        <v>42664</v>
      </c>
      <c r="L3232" s="17" t="str">
        <f t="shared" si="251"/>
        <v>Fri</v>
      </c>
      <c r="M3232" s="17">
        <v>2016</v>
      </c>
      <c r="N3232" t="s">
        <v>8</v>
      </c>
      <c r="O3232" t="s">
        <v>118</v>
      </c>
      <c r="P3232" t="s">
        <v>2326</v>
      </c>
      <c r="Q3232" t="s">
        <v>16240</v>
      </c>
      <c r="R3232" t="str">
        <f t="shared" si="254"/>
        <v>Comedies</v>
      </c>
    </row>
    <row r="3233" spans="1:18" x14ac:dyDescent="0.2">
      <c r="A3233" t="s">
        <v>16241</v>
      </c>
      <c r="B3233" t="s">
        <v>6</v>
      </c>
      <c r="C3233" t="str">
        <f t="shared" si="250"/>
        <v>Kuromukuro</v>
      </c>
      <c r="D3233" t="s">
        <v>16242</v>
      </c>
      <c r="E3233" t="s">
        <v>230</v>
      </c>
      <c r="F3233" t="str">
        <f t="shared" si="252"/>
        <v>Yohei Azakami</v>
      </c>
      <c r="G3233" t="s">
        <v>16243</v>
      </c>
      <c r="H3233" t="s">
        <v>172</v>
      </c>
      <c r="I3233" t="str">
        <f t="shared" si="253"/>
        <v>Japan</v>
      </c>
      <c r="J3233" t="str">
        <f>TRIM(Table1[[#This Row],[Oldest Country]])</f>
        <v>Japan</v>
      </c>
      <c r="K3233" s="17">
        <v>42665</v>
      </c>
      <c r="L3233" s="17" t="str">
        <f t="shared" si="251"/>
        <v>Sat</v>
      </c>
      <c r="M3233" s="17">
        <v>2016</v>
      </c>
      <c r="N3233" t="s">
        <v>33</v>
      </c>
      <c r="O3233" t="s">
        <v>9</v>
      </c>
      <c r="P3233" t="s">
        <v>247</v>
      </c>
      <c r="Q3233" t="s">
        <v>16244</v>
      </c>
      <c r="R3233" t="str">
        <f t="shared" si="254"/>
        <v>Anime Series</v>
      </c>
    </row>
    <row r="3234" spans="1:18" x14ac:dyDescent="0.2">
      <c r="A3234" t="s">
        <v>16245</v>
      </c>
      <c r="B3234" t="s">
        <v>1</v>
      </c>
      <c r="C3234" t="str">
        <f t="shared" si="250"/>
        <v>Jim Jefferies</v>
      </c>
      <c r="D3234" t="s">
        <v>16246</v>
      </c>
      <c r="E3234" t="s">
        <v>7693</v>
      </c>
      <c r="F3234" t="str">
        <f t="shared" si="252"/>
        <v>Jim Jefferies</v>
      </c>
      <c r="G3234" t="s">
        <v>6393</v>
      </c>
      <c r="H3234" t="s">
        <v>2</v>
      </c>
      <c r="I3234" t="str">
        <f t="shared" si="253"/>
        <v>United States</v>
      </c>
      <c r="J3234" t="str">
        <f>TRIM(Table1[[#This Row],[Oldest Country]])</f>
        <v>United States</v>
      </c>
      <c r="K3234" s="17">
        <v>42666</v>
      </c>
      <c r="L3234" s="17" t="str">
        <f t="shared" si="251"/>
        <v>Sun</v>
      </c>
      <c r="M3234" s="17">
        <v>2016</v>
      </c>
      <c r="N3234" t="s">
        <v>8</v>
      </c>
      <c r="O3234" t="s">
        <v>265</v>
      </c>
      <c r="P3234" t="s">
        <v>851</v>
      </c>
      <c r="Q3234" t="s">
        <v>16247</v>
      </c>
      <c r="R3234" t="str">
        <f t="shared" si="254"/>
        <v>Stand-Up Comedy</v>
      </c>
    </row>
    <row r="3235" spans="1:18" x14ac:dyDescent="0.2">
      <c r="A3235" t="s">
        <v>16248</v>
      </c>
      <c r="B3235" t="s">
        <v>1</v>
      </c>
      <c r="C3235" t="str">
        <f t="shared" si="250"/>
        <v>X</v>
      </c>
      <c r="D3235" t="s">
        <v>16249</v>
      </c>
      <c r="E3235" t="s">
        <v>16250</v>
      </c>
      <c r="F3235" t="str">
        <f t="shared" si="252"/>
        <v>Anshuman Jha</v>
      </c>
      <c r="G3235" t="s">
        <v>16251</v>
      </c>
      <c r="H3235" t="s">
        <v>14</v>
      </c>
      <c r="I3235" t="str">
        <f t="shared" si="253"/>
        <v>India</v>
      </c>
      <c r="J3235" t="str">
        <f>TRIM(Table1[[#This Row],[Oldest Country]])</f>
        <v>India</v>
      </c>
      <c r="K3235" s="17">
        <v>42667</v>
      </c>
      <c r="L3235" s="17" t="str">
        <f t="shared" si="251"/>
        <v>Mon</v>
      </c>
      <c r="M3235" s="17">
        <v>2015</v>
      </c>
      <c r="N3235" t="s">
        <v>8</v>
      </c>
      <c r="O3235" t="s">
        <v>110</v>
      </c>
      <c r="P3235" t="s">
        <v>26</v>
      </c>
      <c r="Q3235" t="s">
        <v>16252</v>
      </c>
      <c r="R3235" t="str">
        <f t="shared" si="254"/>
        <v>Dramas</v>
      </c>
    </row>
    <row r="3236" spans="1:18" x14ac:dyDescent="0.2">
      <c r="A3236" t="s">
        <v>16253</v>
      </c>
      <c r="B3236" t="s">
        <v>1</v>
      </c>
      <c r="C3236" t="str">
        <f t="shared" si="250"/>
        <v>Sof√≠a Ni√±o de Rivera</v>
      </c>
      <c r="D3236" t="s">
        <v>16254</v>
      </c>
      <c r="E3236" t="s">
        <v>13216</v>
      </c>
      <c r="F3236" t="str">
        <f t="shared" si="252"/>
        <v>Sof√≠a Ni√±o de Rivera</v>
      </c>
      <c r="G3236" t="s">
        <v>13837</v>
      </c>
      <c r="H3236" t="s">
        <v>59</v>
      </c>
      <c r="I3236" t="str">
        <f t="shared" si="253"/>
        <v>Mexico</v>
      </c>
      <c r="J3236" t="str">
        <f>TRIM(Table1[[#This Row],[Oldest Country]])</f>
        <v>Mexico</v>
      </c>
      <c r="K3236" s="17">
        <v>42668</v>
      </c>
      <c r="L3236" s="17" t="str">
        <f t="shared" si="251"/>
        <v>Tue</v>
      </c>
      <c r="M3236" s="17">
        <v>2016</v>
      </c>
      <c r="N3236" t="s">
        <v>8</v>
      </c>
      <c r="O3236" t="s">
        <v>296</v>
      </c>
      <c r="P3236" t="s">
        <v>851</v>
      </c>
      <c r="Q3236" t="s">
        <v>16255</v>
      </c>
      <c r="R3236" t="str">
        <f t="shared" si="254"/>
        <v>Stand-Up Comedy</v>
      </c>
    </row>
    <row r="3237" spans="1:18" x14ac:dyDescent="0.2">
      <c r="A3237" t="s">
        <v>16256</v>
      </c>
      <c r="B3237" t="s">
        <v>1</v>
      </c>
      <c r="C3237" t="str">
        <f t="shared" si="250"/>
        <v>The Fundamentals of Caring</v>
      </c>
      <c r="D3237" t="s">
        <v>16257</v>
      </c>
      <c r="E3237" t="s">
        <v>16258</v>
      </c>
      <c r="F3237" t="str">
        <f t="shared" si="252"/>
        <v>Paul Rudd</v>
      </c>
      <c r="G3237" t="s">
        <v>16259</v>
      </c>
      <c r="H3237" t="s">
        <v>2</v>
      </c>
      <c r="I3237" t="str">
        <f t="shared" si="253"/>
        <v>United States</v>
      </c>
      <c r="J3237" t="str">
        <f>TRIM(Table1[[#This Row],[Oldest Country]])</f>
        <v>United States</v>
      </c>
      <c r="K3237" s="17">
        <v>42669</v>
      </c>
      <c r="L3237" s="17" t="str">
        <f t="shared" si="251"/>
        <v>Wed</v>
      </c>
      <c r="M3237" s="17">
        <v>2016</v>
      </c>
      <c r="N3237" t="s">
        <v>8</v>
      </c>
      <c r="O3237" t="s">
        <v>92</v>
      </c>
      <c r="P3237" t="s">
        <v>337</v>
      </c>
      <c r="Q3237" t="s">
        <v>16260</v>
      </c>
      <c r="R3237" t="str">
        <f t="shared" si="254"/>
        <v>Comedies</v>
      </c>
    </row>
    <row r="3238" spans="1:18" x14ac:dyDescent="0.2">
      <c r="A3238" t="s">
        <v>16261</v>
      </c>
      <c r="B3238" t="s">
        <v>1</v>
      </c>
      <c r="C3238" t="str">
        <f t="shared" si="250"/>
        <v>Ip Man 3</v>
      </c>
      <c r="D3238" t="s">
        <v>16262</v>
      </c>
      <c r="E3238" t="s">
        <v>6303</v>
      </c>
      <c r="F3238" t="str">
        <f t="shared" si="252"/>
        <v>Donnie Yen</v>
      </c>
      <c r="G3238" t="s">
        <v>16263</v>
      </c>
      <c r="H3238" t="s">
        <v>481</v>
      </c>
      <c r="I3238" t="str">
        <f t="shared" si="253"/>
        <v>China</v>
      </c>
      <c r="J3238" t="str">
        <f>TRIM(Table1[[#This Row],[Oldest Country]])</f>
        <v>China</v>
      </c>
      <c r="K3238" s="17">
        <v>42670</v>
      </c>
      <c r="L3238" s="17" t="str">
        <f t="shared" si="251"/>
        <v>Thu</v>
      </c>
      <c r="M3238" s="17">
        <v>2015</v>
      </c>
      <c r="N3238" t="s">
        <v>3</v>
      </c>
      <c r="O3238" t="s">
        <v>110</v>
      </c>
      <c r="P3238" t="s">
        <v>111</v>
      </c>
      <c r="Q3238" t="s">
        <v>16264</v>
      </c>
      <c r="R3238" t="str">
        <f t="shared" si="254"/>
        <v>Action &amp; Adventure</v>
      </c>
    </row>
    <row r="3239" spans="1:18" x14ac:dyDescent="0.2">
      <c r="A3239" t="s">
        <v>16265</v>
      </c>
      <c r="B3239" t="s">
        <v>1</v>
      </c>
      <c r="C3239" t="str">
        <f t="shared" si="250"/>
        <v>Bo Burnham</v>
      </c>
      <c r="D3239" t="s">
        <v>16266</v>
      </c>
      <c r="E3239" t="s">
        <v>13321</v>
      </c>
      <c r="F3239" t="str">
        <f t="shared" si="252"/>
        <v>Bo Burnham</v>
      </c>
      <c r="G3239" t="s">
        <v>2223</v>
      </c>
      <c r="H3239" t="s">
        <v>2</v>
      </c>
      <c r="I3239" t="str">
        <f t="shared" si="253"/>
        <v>United States</v>
      </c>
      <c r="J3239" t="str">
        <f>TRIM(Table1[[#This Row],[Oldest Country]])</f>
        <v>United States</v>
      </c>
      <c r="K3239" s="17">
        <v>42671</v>
      </c>
      <c r="L3239" s="17" t="str">
        <f t="shared" si="251"/>
        <v>Fri</v>
      </c>
      <c r="M3239" s="17">
        <v>2016</v>
      </c>
      <c r="N3239" t="s">
        <v>8</v>
      </c>
      <c r="O3239" t="s">
        <v>1982</v>
      </c>
      <c r="P3239" t="s">
        <v>11753</v>
      </c>
      <c r="Q3239" t="s">
        <v>16267</v>
      </c>
      <c r="R3239" t="str">
        <f t="shared" si="254"/>
        <v>Music &amp; Musicals</v>
      </c>
    </row>
    <row r="3240" spans="1:18" x14ac:dyDescent="0.2">
      <c r="A3240" t="s">
        <v>16268</v>
      </c>
      <c r="B3240" t="s">
        <v>1</v>
      </c>
      <c r="C3240" t="str">
        <f t="shared" si="250"/>
        <v>The Do-Over</v>
      </c>
      <c r="D3240" t="s">
        <v>16269</v>
      </c>
      <c r="E3240" t="s">
        <v>15390</v>
      </c>
      <c r="F3240" t="str">
        <f t="shared" si="252"/>
        <v>Adam Sandler</v>
      </c>
      <c r="G3240" t="s">
        <v>16270</v>
      </c>
      <c r="H3240" t="s">
        <v>2</v>
      </c>
      <c r="I3240" t="str">
        <f t="shared" si="253"/>
        <v>United States</v>
      </c>
      <c r="J3240" t="str">
        <f>TRIM(Table1[[#This Row],[Oldest Country]])</f>
        <v>United States</v>
      </c>
      <c r="K3240" s="17">
        <v>42517</v>
      </c>
      <c r="L3240" s="17" t="str">
        <f t="shared" si="251"/>
        <v>Fri</v>
      </c>
      <c r="M3240" s="17">
        <v>2016</v>
      </c>
      <c r="N3240" t="s">
        <v>8</v>
      </c>
      <c r="O3240" t="s">
        <v>482</v>
      </c>
      <c r="P3240" t="s">
        <v>412</v>
      </c>
      <c r="Q3240" t="s">
        <v>16271</v>
      </c>
      <c r="R3240" t="str">
        <f t="shared" si="254"/>
        <v>Action &amp; Adventure</v>
      </c>
    </row>
    <row r="3241" spans="1:18" x14ac:dyDescent="0.2">
      <c r="A3241" t="s">
        <v>16272</v>
      </c>
      <c r="B3241" t="s">
        <v>1</v>
      </c>
      <c r="C3241" t="str">
        <f t="shared" si="250"/>
        <v>Ali Wong</v>
      </c>
      <c r="D3241" t="s">
        <v>16273</v>
      </c>
      <c r="E3241" t="s">
        <v>7812</v>
      </c>
      <c r="F3241" t="str">
        <f t="shared" si="252"/>
        <v>Ali Wong</v>
      </c>
      <c r="G3241" t="s">
        <v>13519</v>
      </c>
      <c r="H3241" t="s">
        <v>2</v>
      </c>
      <c r="I3241" t="str">
        <f t="shared" si="253"/>
        <v>United States</v>
      </c>
      <c r="J3241" t="str">
        <f>TRIM(Table1[[#This Row],[Oldest Country]])</f>
        <v>United States</v>
      </c>
      <c r="K3241" s="17">
        <v>42496</v>
      </c>
      <c r="L3241" s="17" t="str">
        <f t="shared" si="251"/>
        <v>Fri</v>
      </c>
      <c r="M3241" s="17">
        <v>2016</v>
      </c>
      <c r="N3241" t="s">
        <v>8</v>
      </c>
      <c r="O3241" t="s">
        <v>1982</v>
      </c>
      <c r="P3241" t="s">
        <v>851</v>
      </c>
      <c r="Q3241" t="s">
        <v>16274</v>
      </c>
      <c r="R3241" t="str">
        <f t="shared" si="254"/>
        <v>Stand-Up Comedy</v>
      </c>
    </row>
    <row r="3242" spans="1:18" x14ac:dyDescent="0.2">
      <c r="A3242" t="s">
        <v>16275</v>
      </c>
      <c r="B3242" t="s">
        <v>1</v>
      </c>
      <c r="C3242" t="str">
        <f t="shared" si="250"/>
        <v>Special Correspondents</v>
      </c>
      <c r="D3242" t="s">
        <v>16276</v>
      </c>
      <c r="E3242" t="s">
        <v>13919</v>
      </c>
      <c r="F3242" t="str">
        <f t="shared" si="252"/>
        <v>Eric Bana</v>
      </c>
      <c r="G3242" t="s">
        <v>16277</v>
      </c>
      <c r="H3242" t="s">
        <v>4105</v>
      </c>
      <c r="I3242" t="str">
        <f t="shared" si="253"/>
        <v>Canada</v>
      </c>
      <c r="J3242" t="str">
        <f>TRIM(Table1[[#This Row],[Oldest Country]])</f>
        <v>Canada</v>
      </c>
      <c r="K3242" s="17">
        <v>42489</v>
      </c>
      <c r="L3242" s="17" t="str">
        <f t="shared" si="251"/>
        <v>Fri</v>
      </c>
      <c r="M3242" s="17">
        <v>2016</v>
      </c>
      <c r="N3242" t="s">
        <v>8</v>
      </c>
      <c r="O3242" t="s">
        <v>495</v>
      </c>
      <c r="P3242" t="s">
        <v>86</v>
      </c>
      <c r="Q3242" t="s">
        <v>16278</v>
      </c>
      <c r="R3242" t="str">
        <f t="shared" si="254"/>
        <v>Comedies</v>
      </c>
    </row>
    <row r="3243" spans="1:18" x14ac:dyDescent="0.2">
      <c r="A3243" t="s">
        <v>16279</v>
      </c>
      <c r="B3243" t="s">
        <v>1</v>
      </c>
      <c r="C3243" t="str">
        <f t="shared" si="250"/>
        <v>Belgica</v>
      </c>
      <c r="D3243" t="s">
        <v>16280</v>
      </c>
      <c r="E3243" t="s">
        <v>16281</v>
      </c>
      <c r="F3243" t="str">
        <f t="shared" si="252"/>
        <v>Stef Aerts</v>
      </c>
      <c r="G3243" t="s">
        <v>16282</v>
      </c>
      <c r="H3243" t="s">
        <v>16283</v>
      </c>
      <c r="I3243" t="str">
        <f t="shared" si="253"/>
        <v>Belgium</v>
      </c>
      <c r="J3243" t="str">
        <f>TRIM(Table1[[#This Row],[Oldest Country]])</f>
        <v>Belgium</v>
      </c>
      <c r="K3243" s="17">
        <v>42475</v>
      </c>
      <c r="L3243" s="17" t="str">
        <f t="shared" si="251"/>
        <v>Fri</v>
      </c>
      <c r="M3243" s="17">
        <v>2016</v>
      </c>
      <c r="N3243" t="s">
        <v>8</v>
      </c>
      <c r="O3243" t="s">
        <v>49</v>
      </c>
      <c r="P3243" t="s">
        <v>50</v>
      </c>
      <c r="Q3243" t="s">
        <v>16284</v>
      </c>
      <c r="R3243" t="str">
        <f t="shared" si="254"/>
        <v>Dramas</v>
      </c>
    </row>
    <row r="3244" spans="1:18" x14ac:dyDescent="0.2">
      <c r="A3244" t="s">
        <v>16285</v>
      </c>
      <c r="B3244" t="s">
        <v>1</v>
      </c>
      <c r="C3244" t="str">
        <f t="shared" si="250"/>
        <v>Hush</v>
      </c>
      <c r="D3244" t="s">
        <v>16286</v>
      </c>
      <c r="E3244" t="s">
        <v>16</v>
      </c>
      <c r="F3244" t="str">
        <f t="shared" si="252"/>
        <v>John Gallagher Jr.</v>
      </c>
      <c r="G3244" t="s">
        <v>16287</v>
      </c>
      <c r="H3244" t="s">
        <v>2</v>
      </c>
      <c r="I3244" t="str">
        <f t="shared" si="253"/>
        <v>United States</v>
      </c>
      <c r="J3244" t="str">
        <f>TRIM(Table1[[#This Row],[Oldest Country]])</f>
        <v>United States</v>
      </c>
      <c r="K3244" s="17">
        <v>42468</v>
      </c>
      <c r="L3244" s="17" t="str">
        <f t="shared" si="251"/>
        <v>Fri</v>
      </c>
      <c r="M3244" s="17">
        <v>2016</v>
      </c>
      <c r="N3244" t="s">
        <v>154</v>
      </c>
      <c r="O3244" t="s">
        <v>436</v>
      </c>
      <c r="P3244" t="s">
        <v>1672</v>
      </c>
      <c r="Q3244" t="s">
        <v>16288</v>
      </c>
      <c r="R3244" t="str">
        <f t="shared" si="254"/>
        <v>Horror Movies</v>
      </c>
    </row>
    <row r="3245" spans="1:18" x14ac:dyDescent="0.2">
      <c r="A3245" t="s">
        <v>16289</v>
      </c>
      <c r="B3245" t="s">
        <v>1</v>
      </c>
      <c r="C3245" t="str">
        <f t="shared" si="250"/>
        <v>Kung Fu Panda</v>
      </c>
      <c r="D3245" t="s">
        <v>16290</v>
      </c>
      <c r="E3245" t="s">
        <v>16291</v>
      </c>
      <c r="F3245" t="str">
        <f t="shared" si="252"/>
        <v>Jack Black</v>
      </c>
      <c r="G3245" t="s">
        <v>16292</v>
      </c>
      <c r="H3245" t="s">
        <v>2</v>
      </c>
      <c r="I3245" t="str">
        <f t="shared" si="253"/>
        <v>United States</v>
      </c>
      <c r="J3245" t="str">
        <f>TRIM(Table1[[#This Row],[Oldest Country]])</f>
        <v>United States</v>
      </c>
      <c r="K3245" s="17">
        <v>42454</v>
      </c>
      <c r="L3245" s="17" t="str">
        <f t="shared" si="251"/>
        <v>Fri</v>
      </c>
      <c r="M3245" s="17">
        <v>2016</v>
      </c>
      <c r="N3245" t="s">
        <v>53</v>
      </c>
      <c r="O3245" t="s">
        <v>148</v>
      </c>
      <c r="P3245" t="s">
        <v>54</v>
      </c>
      <c r="Q3245" t="s">
        <v>16293</v>
      </c>
      <c r="R3245" t="str">
        <f t="shared" si="254"/>
        <v>Children &amp; Family Movies</v>
      </c>
    </row>
    <row r="3246" spans="1:18" x14ac:dyDescent="0.2">
      <c r="A3246" t="s">
        <v>16294</v>
      </c>
      <c r="B3246" t="s">
        <v>1</v>
      </c>
      <c r="C3246" t="str">
        <f t="shared" si="250"/>
        <v>He Never Died</v>
      </c>
      <c r="D3246" t="s">
        <v>16295</v>
      </c>
      <c r="E3246" t="s">
        <v>16296</v>
      </c>
      <c r="F3246" t="str">
        <f t="shared" si="252"/>
        <v>Henry Rollins</v>
      </c>
      <c r="G3246" t="s">
        <v>16297</v>
      </c>
      <c r="H3246" t="s">
        <v>508</v>
      </c>
      <c r="I3246" t="str">
        <f t="shared" si="253"/>
        <v>Canada</v>
      </c>
      <c r="J3246" t="str">
        <f>TRIM(Table1[[#This Row],[Oldest Country]])</f>
        <v>Canada</v>
      </c>
      <c r="K3246" s="17">
        <v>42447</v>
      </c>
      <c r="L3246" s="17" t="str">
        <f t="shared" si="251"/>
        <v>Fri</v>
      </c>
      <c r="M3246" s="17">
        <v>2015</v>
      </c>
      <c r="N3246" t="s">
        <v>154</v>
      </c>
      <c r="O3246" t="s">
        <v>92</v>
      </c>
      <c r="P3246" t="s">
        <v>1915</v>
      </c>
      <c r="Q3246" t="s">
        <v>16298</v>
      </c>
      <c r="R3246" t="str">
        <f t="shared" si="254"/>
        <v>Comedies</v>
      </c>
    </row>
    <row r="3247" spans="1:18" x14ac:dyDescent="0.2">
      <c r="A3247" t="s">
        <v>16299</v>
      </c>
      <c r="B3247" t="s">
        <v>1</v>
      </c>
      <c r="C3247" t="str">
        <f t="shared" si="250"/>
        <v>Jimmy Carr</v>
      </c>
      <c r="D3247" t="s">
        <v>16300</v>
      </c>
      <c r="E3247" t="s">
        <v>16301</v>
      </c>
      <c r="F3247" t="str">
        <f t="shared" si="252"/>
        <v>Jimmy Carr</v>
      </c>
      <c r="G3247" t="s">
        <v>11150</v>
      </c>
      <c r="H3247" t="s">
        <v>32</v>
      </c>
      <c r="I3247" t="str">
        <f t="shared" si="253"/>
        <v>United Kingdom</v>
      </c>
      <c r="J3247" t="str">
        <f>TRIM(Table1[[#This Row],[Oldest Country]])</f>
        <v>United Kingdom</v>
      </c>
      <c r="K3247" s="17">
        <v>42447</v>
      </c>
      <c r="L3247" s="17" t="str">
        <f t="shared" si="251"/>
        <v>Fri</v>
      </c>
      <c r="M3247" s="17">
        <v>2016</v>
      </c>
      <c r="N3247" t="s">
        <v>8</v>
      </c>
      <c r="O3247" t="s">
        <v>1229</v>
      </c>
      <c r="P3247" t="s">
        <v>851</v>
      </c>
      <c r="Q3247" t="s">
        <v>16302</v>
      </c>
      <c r="R3247" t="str">
        <f t="shared" si="254"/>
        <v>Stand-Up Comedy</v>
      </c>
    </row>
    <row r="3248" spans="1:18" x14ac:dyDescent="0.2">
      <c r="A3248" t="s">
        <v>16303</v>
      </c>
      <c r="B3248" t="s">
        <v>1</v>
      </c>
      <c r="C3248" t="str">
        <f t="shared" si="250"/>
        <v>My Beautiful Broken Brain</v>
      </c>
      <c r="D3248" t="s">
        <v>16304</v>
      </c>
      <c r="E3248" t="s">
        <v>16305</v>
      </c>
      <c r="F3248" t="str">
        <f t="shared" si="252"/>
        <v>Sophie Robinson</v>
      </c>
      <c r="G3248" t="s">
        <v>16305</v>
      </c>
      <c r="H3248" t="s">
        <v>32</v>
      </c>
      <c r="I3248" t="str">
        <f t="shared" si="253"/>
        <v>United Kingdom</v>
      </c>
      <c r="J3248" t="str">
        <f>TRIM(Table1[[#This Row],[Oldest Country]])</f>
        <v>United Kingdom</v>
      </c>
      <c r="K3248" s="17">
        <v>42447</v>
      </c>
      <c r="L3248" s="17" t="str">
        <f t="shared" si="251"/>
        <v>Fri</v>
      </c>
      <c r="M3248" s="17">
        <v>2016</v>
      </c>
      <c r="N3248" t="s">
        <v>33</v>
      </c>
      <c r="O3248" t="s">
        <v>786</v>
      </c>
      <c r="P3248" t="s">
        <v>58</v>
      </c>
      <c r="Q3248" t="s">
        <v>16306</v>
      </c>
      <c r="R3248" t="str">
        <f t="shared" si="254"/>
        <v>Documentaries</v>
      </c>
    </row>
    <row r="3249" spans="1:18" x14ac:dyDescent="0.2">
      <c r="A3249" t="s">
        <v>16307</v>
      </c>
      <c r="B3249" t="s">
        <v>1</v>
      </c>
      <c r="C3249" t="str">
        <f t="shared" si="250"/>
        <v>Pee-wee's Big Holiday</v>
      </c>
      <c r="D3249" t="s">
        <v>16308</v>
      </c>
      <c r="E3249" t="s">
        <v>16309</v>
      </c>
      <c r="F3249" t="str">
        <f t="shared" si="252"/>
        <v>Paul Reubens</v>
      </c>
      <c r="G3249" t="s">
        <v>16310</v>
      </c>
      <c r="H3249" t="s">
        <v>2</v>
      </c>
      <c r="I3249" t="str">
        <f t="shared" si="253"/>
        <v>United States</v>
      </c>
      <c r="J3249" t="str">
        <f>TRIM(Table1[[#This Row],[Oldest Country]])</f>
        <v>United States</v>
      </c>
      <c r="K3249" s="17">
        <v>42447</v>
      </c>
      <c r="L3249" s="17" t="str">
        <f t="shared" si="251"/>
        <v>Fri</v>
      </c>
      <c r="M3249" s="17">
        <v>2016</v>
      </c>
      <c r="N3249" t="s">
        <v>53</v>
      </c>
      <c r="O3249" t="s">
        <v>4</v>
      </c>
      <c r="P3249" t="s">
        <v>16311</v>
      </c>
      <c r="Q3249" t="s">
        <v>16312</v>
      </c>
      <c r="R3249" t="str">
        <f t="shared" si="254"/>
        <v>Children &amp; Family Movies</v>
      </c>
    </row>
    <row r="3250" spans="1:18" x14ac:dyDescent="0.2">
      <c r="A3250" t="s">
        <v>16313</v>
      </c>
      <c r="B3250" t="s">
        <v>1</v>
      </c>
      <c r="C3250" t="str">
        <f t="shared" si="250"/>
        <v>Crouching Tiger, Hidden Dragon</v>
      </c>
      <c r="D3250" t="s">
        <v>16314</v>
      </c>
      <c r="E3250" t="s">
        <v>16315</v>
      </c>
      <c r="F3250" t="str">
        <f t="shared" si="252"/>
        <v>Michelle Yeoh</v>
      </c>
      <c r="G3250" t="s">
        <v>16316</v>
      </c>
      <c r="H3250" t="s">
        <v>5087</v>
      </c>
      <c r="I3250" t="str">
        <f t="shared" si="253"/>
        <v>China</v>
      </c>
      <c r="J3250" t="str">
        <f>TRIM(Table1[[#This Row],[Oldest Country]])</f>
        <v>China</v>
      </c>
      <c r="K3250" s="17">
        <v>42426</v>
      </c>
      <c r="L3250" s="17" t="str">
        <f t="shared" si="251"/>
        <v>Fri</v>
      </c>
      <c r="M3250" s="17">
        <v>2016</v>
      </c>
      <c r="N3250" t="s">
        <v>3</v>
      </c>
      <c r="O3250" t="s">
        <v>495</v>
      </c>
      <c r="P3250" t="s">
        <v>1685</v>
      </c>
      <c r="Q3250" t="s">
        <v>16317</v>
      </c>
      <c r="R3250" t="str">
        <f t="shared" si="254"/>
        <v>Action &amp; Adventure</v>
      </c>
    </row>
    <row r="3251" spans="1:18" x14ac:dyDescent="0.2">
      <c r="A3251" t="s">
        <v>16318</v>
      </c>
      <c r="B3251" t="s">
        <v>1</v>
      </c>
      <c r="C3251" t="str">
        <f t="shared" si="250"/>
        <v>Marvel Super Hero Adventures</v>
      </c>
      <c r="D3251" t="s">
        <v>16319</v>
      </c>
      <c r="E3251" t="s">
        <v>15777</v>
      </c>
      <c r="F3251" t="str">
        <f t="shared" si="252"/>
        <v>Mick Wingert</v>
      </c>
      <c r="G3251" t="s">
        <v>16320</v>
      </c>
      <c r="H3251" t="s">
        <v>2</v>
      </c>
      <c r="I3251" t="str">
        <f t="shared" si="253"/>
        <v>United States</v>
      </c>
      <c r="J3251" t="str">
        <f>TRIM(Table1[[#This Row],[Oldest Country]])</f>
        <v>United States</v>
      </c>
      <c r="K3251" s="17">
        <v>42424</v>
      </c>
      <c r="L3251" s="17" t="str">
        <f t="shared" si="251"/>
        <v>Wed</v>
      </c>
      <c r="M3251" s="17">
        <v>2015</v>
      </c>
      <c r="N3251" t="s">
        <v>17</v>
      </c>
      <c r="O3251" t="s">
        <v>1230</v>
      </c>
      <c r="P3251" t="s">
        <v>3783</v>
      </c>
      <c r="Q3251" t="s">
        <v>16321</v>
      </c>
      <c r="R3251" t="str">
        <f t="shared" si="254"/>
        <v>Children &amp; Family Movies</v>
      </c>
    </row>
    <row r="3252" spans="1:18" x14ac:dyDescent="0.2">
      <c r="A3252" t="s">
        <v>16322</v>
      </c>
      <c r="B3252" t="s">
        <v>1</v>
      </c>
      <c r="C3252" t="str">
        <f t="shared" si="250"/>
        <v>Hannibal Buress</v>
      </c>
      <c r="D3252" t="s">
        <v>16323</v>
      </c>
      <c r="E3252" t="s">
        <v>9150</v>
      </c>
      <c r="F3252" t="str">
        <f t="shared" si="252"/>
        <v>Hannibal Buress</v>
      </c>
      <c r="G3252" t="s">
        <v>16324</v>
      </c>
      <c r="H3252" t="s">
        <v>2</v>
      </c>
      <c r="I3252" t="str">
        <f t="shared" si="253"/>
        <v>United States</v>
      </c>
      <c r="J3252" t="str">
        <f>TRIM(Table1[[#This Row],[Oldest Country]])</f>
        <v>United States</v>
      </c>
      <c r="K3252" s="17">
        <v>42405</v>
      </c>
      <c r="L3252" s="17" t="str">
        <f t="shared" si="251"/>
        <v>Fri</v>
      </c>
      <c r="M3252" s="17">
        <v>2016</v>
      </c>
      <c r="N3252" t="s">
        <v>8</v>
      </c>
      <c r="O3252" t="s">
        <v>1220</v>
      </c>
      <c r="P3252" t="s">
        <v>851</v>
      </c>
      <c r="Q3252" t="s">
        <v>16325</v>
      </c>
      <c r="R3252" t="str">
        <f t="shared" si="254"/>
        <v>Stand-Up Comedy</v>
      </c>
    </row>
    <row r="3253" spans="1:18" x14ac:dyDescent="0.2">
      <c r="A3253" t="s">
        <v>16326</v>
      </c>
      <c r="B3253" t="s">
        <v>1</v>
      </c>
      <c r="C3253" t="str">
        <f t="shared" si="250"/>
        <v>Ricardo O'Farrill Abrazo Genial</v>
      </c>
      <c r="D3253" t="s">
        <v>16327</v>
      </c>
      <c r="E3253" t="s">
        <v>13216</v>
      </c>
      <c r="F3253" t="str">
        <f t="shared" si="252"/>
        <v>Ricardo O'Farrill</v>
      </c>
      <c r="G3253" t="s">
        <v>16328</v>
      </c>
      <c r="H3253" t="s">
        <v>59</v>
      </c>
      <c r="I3253" t="str">
        <f t="shared" si="253"/>
        <v>Mexico</v>
      </c>
      <c r="J3253" t="str">
        <f>TRIM(Table1[[#This Row],[Oldest Country]])</f>
        <v>Mexico</v>
      </c>
      <c r="K3253" s="17">
        <v>42391</v>
      </c>
      <c r="L3253" s="17" t="str">
        <f t="shared" si="251"/>
        <v>Fri</v>
      </c>
      <c r="M3253" s="17">
        <v>2016</v>
      </c>
      <c r="N3253" t="s">
        <v>8</v>
      </c>
      <c r="O3253" t="s">
        <v>276</v>
      </c>
      <c r="P3253" t="s">
        <v>851</v>
      </c>
      <c r="Q3253" t="s">
        <v>16329</v>
      </c>
      <c r="R3253" t="str">
        <f t="shared" si="254"/>
        <v>Stand-Up Comedy</v>
      </c>
    </row>
    <row r="3254" spans="1:18" x14ac:dyDescent="0.2">
      <c r="A3254" t="s">
        <v>16330</v>
      </c>
      <c r="B3254" t="s">
        <v>1</v>
      </c>
      <c r="C3254" t="str">
        <f t="shared" si="250"/>
        <v>Ip Man</v>
      </c>
      <c r="D3254" t="s">
        <v>16331</v>
      </c>
      <c r="E3254" t="s">
        <v>6303</v>
      </c>
      <c r="F3254" t="str">
        <f t="shared" si="252"/>
        <v>Donnie Yen</v>
      </c>
      <c r="G3254" t="s">
        <v>16332</v>
      </c>
      <c r="H3254" t="s">
        <v>6305</v>
      </c>
      <c r="I3254" t="str">
        <f t="shared" si="253"/>
        <v>Hong Kong</v>
      </c>
      <c r="J3254" t="str">
        <f>TRIM(Table1[[#This Row],[Oldest Country]])</f>
        <v>Hong Kong</v>
      </c>
      <c r="K3254" s="17">
        <v>42384</v>
      </c>
      <c r="L3254" s="17" t="str">
        <f t="shared" si="251"/>
        <v>Fri</v>
      </c>
      <c r="M3254" s="17">
        <v>2008</v>
      </c>
      <c r="N3254" t="s">
        <v>154</v>
      </c>
      <c r="O3254" t="s">
        <v>625</v>
      </c>
      <c r="P3254" t="s">
        <v>111</v>
      </c>
      <c r="Q3254" t="s">
        <v>16333</v>
      </c>
      <c r="R3254" t="str">
        <f t="shared" si="254"/>
        <v>Action &amp; Adventure</v>
      </c>
    </row>
    <row r="3255" spans="1:18" x14ac:dyDescent="0.2">
      <c r="A3255" t="s">
        <v>16334</v>
      </c>
      <c r="B3255" t="s">
        <v>1</v>
      </c>
      <c r="C3255" t="str">
        <f t="shared" si="250"/>
        <v>Ip Man 2</v>
      </c>
      <c r="D3255" t="s">
        <v>16335</v>
      </c>
      <c r="E3255" t="s">
        <v>6303</v>
      </c>
      <c r="F3255" t="str">
        <f t="shared" si="252"/>
        <v>Donnie Yen</v>
      </c>
      <c r="G3255" t="s">
        <v>16336</v>
      </c>
      <c r="H3255" t="s">
        <v>6305</v>
      </c>
      <c r="I3255" t="str">
        <f t="shared" si="253"/>
        <v>Hong Kong</v>
      </c>
      <c r="J3255" t="str">
        <f>TRIM(Table1[[#This Row],[Oldest Country]])</f>
        <v>Hong Kong</v>
      </c>
      <c r="K3255" s="17">
        <v>42384</v>
      </c>
      <c r="L3255" s="17" t="str">
        <f t="shared" si="251"/>
        <v>Fri</v>
      </c>
      <c r="M3255" s="17">
        <v>2010</v>
      </c>
      <c r="N3255" t="s">
        <v>154</v>
      </c>
      <c r="O3255" t="s">
        <v>368</v>
      </c>
      <c r="P3255" t="s">
        <v>483</v>
      </c>
      <c r="Q3255" t="s">
        <v>16337</v>
      </c>
      <c r="R3255" t="str">
        <f t="shared" si="254"/>
        <v>Action &amp; Adventure</v>
      </c>
    </row>
    <row r="3256" spans="1:18" x14ac:dyDescent="0.2">
      <c r="A3256" t="s">
        <v>16338</v>
      </c>
      <c r="B3256" t="s">
        <v>1</v>
      </c>
      <c r="C3256" t="str">
        <f t="shared" si="250"/>
        <v>Tom Segura</v>
      </c>
      <c r="D3256" t="s">
        <v>16339</v>
      </c>
      <c r="E3256" t="s">
        <v>7812</v>
      </c>
      <c r="F3256" t="str">
        <f t="shared" si="252"/>
        <v>Tom Segura</v>
      </c>
      <c r="G3256" t="s">
        <v>8109</v>
      </c>
      <c r="H3256" t="s">
        <v>2</v>
      </c>
      <c r="I3256" t="str">
        <f t="shared" si="253"/>
        <v>United States</v>
      </c>
      <c r="J3256" t="str">
        <f>TRIM(Table1[[#This Row],[Oldest Country]])</f>
        <v>United States</v>
      </c>
      <c r="K3256" s="17">
        <v>42377</v>
      </c>
      <c r="L3256" s="17" t="str">
        <f t="shared" si="251"/>
        <v>Fri</v>
      </c>
      <c r="M3256" s="17">
        <v>2016</v>
      </c>
      <c r="N3256" t="s">
        <v>8</v>
      </c>
      <c r="O3256" t="s">
        <v>1230</v>
      </c>
      <c r="P3256" t="s">
        <v>851</v>
      </c>
      <c r="Q3256" t="s">
        <v>16340</v>
      </c>
      <c r="R3256" t="str">
        <f t="shared" si="254"/>
        <v>Stand-Up Comedy</v>
      </c>
    </row>
    <row r="3257" spans="1:18" x14ac:dyDescent="0.2">
      <c r="A3257" t="s">
        <v>16341</v>
      </c>
      <c r="B3257" t="s">
        <v>1</v>
      </c>
      <c r="C3257" t="str">
        <f t="shared" si="250"/>
        <v>Marco Polo</v>
      </c>
      <c r="D3257" t="s">
        <v>16342</v>
      </c>
      <c r="E3257" t="s">
        <v>16343</v>
      </c>
      <c r="F3257" t="str">
        <f t="shared" si="252"/>
        <v>Tom Wu</v>
      </c>
      <c r="G3257" t="s">
        <v>16344</v>
      </c>
      <c r="H3257" t="s">
        <v>2</v>
      </c>
      <c r="I3257" t="str">
        <f t="shared" si="253"/>
        <v>United States</v>
      </c>
      <c r="J3257" t="str">
        <f>TRIM(Table1[[#This Row],[Oldest Country]])</f>
        <v>United States</v>
      </c>
      <c r="K3257" s="17">
        <v>42364</v>
      </c>
      <c r="L3257" s="17" t="str">
        <f t="shared" si="251"/>
        <v>Sat</v>
      </c>
      <c r="M3257" s="17">
        <v>2015</v>
      </c>
      <c r="N3257" t="s">
        <v>8</v>
      </c>
      <c r="O3257" t="s">
        <v>2276</v>
      </c>
      <c r="P3257" t="s">
        <v>963</v>
      </c>
      <c r="Q3257" t="s">
        <v>16345</v>
      </c>
      <c r="R3257" t="str">
        <f t="shared" si="254"/>
        <v>Movies</v>
      </c>
    </row>
    <row r="3258" spans="1:18" x14ac:dyDescent="0.2">
      <c r="A3258" t="s">
        <v>16346</v>
      </c>
      <c r="B3258" t="s">
        <v>1</v>
      </c>
      <c r="C3258" t="str">
        <f t="shared" si="250"/>
        <v>Mike Epps</v>
      </c>
      <c r="D3258" t="s">
        <v>16347</v>
      </c>
      <c r="E3258" t="s">
        <v>16348</v>
      </c>
      <c r="F3258" t="str">
        <f t="shared" si="252"/>
        <v>Mike Epps</v>
      </c>
      <c r="G3258" t="s">
        <v>10431</v>
      </c>
      <c r="H3258" t="s">
        <v>2</v>
      </c>
      <c r="I3258" t="str">
        <f t="shared" si="253"/>
        <v>United States</v>
      </c>
      <c r="J3258" t="str">
        <f>TRIM(Table1[[#This Row],[Oldest Country]])</f>
        <v>United States</v>
      </c>
      <c r="K3258" s="17">
        <v>42356</v>
      </c>
      <c r="L3258" s="17" t="str">
        <f t="shared" si="251"/>
        <v>Fri</v>
      </c>
      <c r="M3258" s="17">
        <v>2015</v>
      </c>
      <c r="N3258" t="s">
        <v>8</v>
      </c>
      <c r="O3258" t="s">
        <v>1982</v>
      </c>
      <c r="P3258" t="s">
        <v>851</v>
      </c>
      <c r="Q3258" t="s">
        <v>16349</v>
      </c>
      <c r="R3258" t="str">
        <f t="shared" si="254"/>
        <v>Stand-Up Comedy</v>
      </c>
    </row>
    <row r="3259" spans="1:18" x14ac:dyDescent="0.2">
      <c r="A3259" t="s">
        <v>16350</v>
      </c>
      <c r="B3259" t="s">
        <v>1</v>
      </c>
      <c r="C3259" t="str">
        <f t="shared" si="250"/>
        <v>The Ridiculous 6</v>
      </c>
      <c r="D3259" t="s">
        <v>16351</v>
      </c>
      <c r="E3259" t="s">
        <v>16352</v>
      </c>
      <c r="F3259" t="str">
        <f t="shared" si="252"/>
        <v>Adam Sandler</v>
      </c>
      <c r="G3259" t="s">
        <v>16353</v>
      </c>
      <c r="H3259" t="s">
        <v>2</v>
      </c>
      <c r="I3259" t="str">
        <f t="shared" si="253"/>
        <v>United States</v>
      </c>
      <c r="J3259" t="str">
        <f>TRIM(Table1[[#This Row],[Oldest Country]])</f>
        <v>United States</v>
      </c>
      <c r="K3259" s="17">
        <v>42349</v>
      </c>
      <c r="L3259" s="17" t="str">
        <f t="shared" si="251"/>
        <v>Fri</v>
      </c>
      <c r="M3259" s="17">
        <v>2015</v>
      </c>
      <c r="N3259" t="s">
        <v>33</v>
      </c>
      <c r="O3259" t="s">
        <v>422</v>
      </c>
      <c r="P3259" t="s">
        <v>412</v>
      </c>
      <c r="Q3259" t="s">
        <v>16354</v>
      </c>
      <c r="R3259" t="str">
        <f t="shared" si="254"/>
        <v>Action &amp; Adventure</v>
      </c>
    </row>
    <row r="3260" spans="1:18" x14ac:dyDescent="0.2">
      <c r="A3260" t="s">
        <v>16355</v>
      </c>
      <c r="B3260" t="s">
        <v>1</v>
      </c>
      <c r="C3260" t="str">
        <f t="shared" si="250"/>
        <v>Trailer Park Boys</v>
      </c>
      <c r="D3260" t="s">
        <v>16356</v>
      </c>
      <c r="E3260" t="s">
        <v>16357</v>
      </c>
      <c r="F3260" t="str">
        <f t="shared" si="252"/>
        <v>Mike Smith</v>
      </c>
      <c r="G3260" t="s">
        <v>16358</v>
      </c>
      <c r="H3260" t="s">
        <v>508</v>
      </c>
      <c r="I3260" t="str">
        <f t="shared" si="253"/>
        <v>Canada</v>
      </c>
      <c r="J3260" t="str">
        <f>TRIM(Table1[[#This Row],[Oldest Country]])</f>
        <v>Canada</v>
      </c>
      <c r="K3260" s="17">
        <v>42347</v>
      </c>
      <c r="L3260" s="17" t="str">
        <f t="shared" si="251"/>
        <v>Wed</v>
      </c>
      <c r="M3260" s="17">
        <v>2015</v>
      </c>
      <c r="N3260" t="s">
        <v>8</v>
      </c>
      <c r="O3260" t="s">
        <v>1230</v>
      </c>
      <c r="P3260" t="s">
        <v>66</v>
      </c>
      <c r="Q3260" t="s">
        <v>16359</v>
      </c>
      <c r="R3260" t="str">
        <f t="shared" si="254"/>
        <v>Comedies</v>
      </c>
    </row>
    <row r="3261" spans="1:18" x14ac:dyDescent="0.2">
      <c r="A3261" t="s">
        <v>16360</v>
      </c>
      <c r="B3261" t="s">
        <v>1</v>
      </c>
      <c r="C3261" t="str">
        <f t="shared" si="250"/>
        <v>A Very Murray Christmas</v>
      </c>
      <c r="D3261" t="s">
        <v>16361</v>
      </c>
      <c r="E3261" t="s">
        <v>1270</v>
      </c>
      <c r="F3261" t="str">
        <f t="shared" si="252"/>
        <v>Bill Murray</v>
      </c>
      <c r="G3261" t="s">
        <v>16362</v>
      </c>
      <c r="H3261" t="s">
        <v>2</v>
      </c>
      <c r="I3261" t="str">
        <f t="shared" si="253"/>
        <v>United States</v>
      </c>
      <c r="J3261" t="str">
        <f>TRIM(Table1[[#This Row],[Oldest Country]])</f>
        <v>United States</v>
      </c>
      <c r="K3261" s="17">
        <v>42342</v>
      </c>
      <c r="L3261" s="17" t="str">
        <f t="shared" si="251"/>
        <v>Fri</v>
      </c>
      <c r="M3261" s="17">
        <v>2015</v>
      </c>
      <c r="N3261" t="s">
        <v>33</v>
      </c>
      <c r="O3261" t="s">
        <v>4240</v>
      </c>
      <c r="P3261" t="s">
        <v>464</v>
      </c>
      <c r="Q3261" t="s">
        <v>16363</v>
      </c>
      <c r="R3261" t="str">
        <f t="shared" si="254"/>
        <v>Comedies</v>
      </c>
    </row>
    <row r="3262" spans="1:18" x14ac:dyDescent="0.2">
      <c r="A3262" t="s">
        <v>16364</v>
      </c>
      <c r="B3262" t="s">
        <v>1</v>
      </c>
      <c r="C3262" t="str">
        <f t="shared" si="250"/>
        <v>Naomi and Ely's No Kiss List</v>
      </c>
      <c r="D3262" t="s">
        <v>16365</v>
      </c>
      <c r="E3262" t="s">
        <v>16366</v>
      </c>
      <c r="F3262" t="str">
        <f t="shared" si="252"/>
        <v>Victoria Justice</v>
      </c>
      <c r="G3262" t="s">
        <v>16367</v>
      </c>
      <c r="H3262" t="s">
        <v>2</v>
      </c>
      <c r="I3262" t="str">
        <f t="shared" si="253"/>
        <v>United States</v>
      </c>
      <c r="J3262" t="str">
        <f>TRIM(Table1[[#This Row],[Oldest Country]])</f>
        <v>United States</v>
      </c>
      <c r="K3262" s="17">
        <v>42326</v>
      </c>
      <c r="L3262" s="17" t="str">
        <f t="shared" si="251"/>
        <v>Wed</v>
      </c>
      <c r="M3262" s="17">
        <v>2015</v>
      </c>
      <c r="N3262" t="s">
        <v>8</v>
      </c>
      <c r="O3262" t="s">
        <v>18</v>
      </c>
      <c r="P3262" t="s">
        <v>7487</v>
      </c>
      <c r="Q3262" t="s">
        <v>16368</v>
      </c>
      <c r="R3262" t="str">
        <f t="shared" si="254"/>
        <v>Comedies</v>
      </c>
    </row>
    <row r="3263" spans="1:18" x14ac:dyDescent="0.2">
      <c r="A3263" t="s">
        <v>16369</v>
      </c>
      <c r="B3263" t="s">
        <v>1</v>
      </c>
      <c r="C3263" t="str">
        <f t="shared" si="250"/>
        <v>John Mulaney</v>
      </c>
      <c r="D3263" t="s">
        <v>16370</v>
      </c>
      <c r="E3263" t="s">
        <v>8985</v>
      </c>
      <c r="F3263" t="str">
        <f t="shared" si="252"/>
        <v>John Mulaney</v>
      </c>
      <c r="G3263" t="s">
        <v>13619</v>
      </c>
      <c r="H3263" t="s">
        <v>2</v>
      </c>
      <c r="I3263" t="str">
        <f t="shared" si="253"/>
        <v>United States</v>
      </c>
      <c r="J3263" t="str">
        <f>TRIM(Table1[[#This Row],[Oldest Country]])</f>
        <v>United States</v>
      </c>
      <c r="K3263" s="17">
        <v>42321</v>
      </c>
      <c r="L3263" s="17" t="str">
        <f t="shared" si="251"/>
        <v>Fri</v>
      </c>
      <c r="M3263" s="17">
        <v>2015</v>
      </c>
      <c r="N3263" t="s">
        <v>8</v>
      </c>
      <c r="O3263" t="s">
        <v>1229</v>
      </c>
      <c r="P3263" t="s">
        <v>851</v>
      </c>
      <c r="Q3263" t="s">
        <v>16371</v>
      </c>
      <c r="R3263" t="str">
        <f t="shared" si="254"/>
        <v>Stand-Up Comedy</v>
      </c>
    </row>
    <row r="3264" spans="1:18" x14ac:dyDescent="0.2">
      <c r="A3264" t="s">
        <v>16372</v>
      </c>
      <c r="B3264" t="s">
        <v>1</v>
      </c>
      <c r="C3264" t="str">
        <f t="shared" si="250"/>
        <v>Manson Family Vacation</v>
      </c>
      <c r="D3264" t="s">
        <v>16373</v>
      </c>
      <c r="E3264" t="s">
        <v>16374</v>
      </c>
      <c r="F3264" t="str">
        <f t="shared" si="252"/>
        <v>Jay Duplass</v>
      </c>
      <c r="G3264" t="s">
        <v>16375</v>
      </c>
      <c r="H3264" t="s">
        <v>2</v>
      </c>
      <c r="I3264" t="str">
        <f t="shared" si="253"/>
        <v>United States</v>
      </c>
      <c r="J3264" t="str">
        <f>TRIM(Table1[[#This Row],[Oldest Country]])</f>
        <v>United States</v>
      </c>
      <c r="K3264" s="17">
        <v>42304</v>
      </c>
      <c r="L3264" s="17" t="str">
        <f t="shared" si="251"/>
        <v>Tue</v>
      </c>
      <c r="M3264" s="17">
        <v>2015</v>
      </c>
      <c r="N3264" t="s">
        <v>8</v>
      </c>
      <c r="O3264" t="s">
        <v>216</v>
      </c>
      <c r="P3264" t="s">
        <v>337</v>
      </c>
      <c r="Q3264" t="s">
        <v>16376</v>
      </c>
      <c r="R3264" t="str">
        <f t="shared" si="254"/>
        <v>Comedies</v>
      </c>
    </row>
    <row r="3265" spans="1:18" x14ac:dyDescent="0.2">
      <c r="A3265" t="s">
        <v>16377</v>
      </c>
      <c r="B3265" t="s">
        <v>1</v>
      </c>
      <c r="C3265" t="str">
        <f t="shared" si="250"/>
        <v>Walt Disney Animation Studios Short Films Collection</v>
      </c>
      <c r="D3265" t="s">
        <v>16378</v>
      </c>
      <c r="E3265" t="s">
        <v>16379</v>
      </c>
      <c r="F3265" t="str">
        <f t="shared" si="252"/>
        <v>Kristen Bell</v>
      </c>
      <c r="G3265" t="s">
        <v>16380</v>
      </c>
      <c r="H3265" t="s">
        <v>2</v>
      </c>
      <c r="I3265" t="str">
        <f t="shared" si="253"/>
        <v>United States</v>
      </c>
      <c r="J3265" t="str">
        <f>TRIM(Table1[[#This Row],[Oldest Country]])</f>
        <v>United States</v>
      </c>
      <c r="K3265" s="17">
        <v>42302</v>
      </c>
      <c r="L3265" s="17" t="str">
        <f t="shared" si="251"/>
        <v>Sun</v>
      </c>
      <c r="M3265" s="17">
        <v>2015</v>
      </c>
      <c r="N3265" t="s">
        <v>68</v>
      </c>
      <c r="O3265" t="s">
        <v>4</v>
      </c>
      <c r="P3265" t="s">
        <v>19</v>
      </c>
      <c r="Q3265" t="s">
        <v>16381</v>
      </c>
      <c r="R3265" t="str">
        <f t="shared" si="254"/>
        <v>Children &amp; Family Movies</v>
      </c>
    </row>
    <row r="3266" spans="1:18" x14ac:dyDescent="0.2">
      <c r="A3266" t="s">
        <v>16382</v>
      </c>
      <c r="B3266" t="s">
        <v>6</v>
      </c>
      <c r="C3266" t="str">
        <f t="shared" ref="C3266:C3329" si="255">IFERROR(LEFT(D3266, FIND(":", D3266)-1), D3266)</f>
        <v>Hemlock Grove</v>
      </c>
      <c r="D3266" t="s">
        <v>16383</v>
      </c>
      <c r="E3266" t="s">
        <v>9418</v>
      </c>
      <c r="F3266" t="str">
        <f t="shared" si="252"/>
        <v>Famke Janssen</v>
      </c>
      <c r="G3266" t="s">
        <v>16384</v>
      </c>
      <c r="H3266" t="s">
        <v>2</v>
      </c>
      <c r="I3266" t="str">
        <f t="shared" si="253"/>
        <v>United States</v>
      </c>
      <c r="J3266" t="str">
        <f>TRIM(Table1[[#This Row],[Oldest Country]])</f>
        <v>United States</v>
      </c>
      <c r="K3266" s="17">
        <v>42300</v>
      </c>
      <c r="L3266" s="17" t="str">
        <f t="shared" ref="L3266:L3329" si="256">TEXT(K:K, "DDD")</f>
        <v>Fri</v>
      </c>
      <c r="M3266" s="17">
        <v>2015</v>
      </c>
      <c r="N3266" t="s">
        <v>8</v>
      </c>
      <c r="O3266" t="s">
        <v>104</v>
      </c>
      <c r="P3266" t="s">
        <v>2900</v>
      </c>
      <c r="Q3266" t="s">
        <v>16385</v>
      </c>
      <c r="R3266" t="str">
        <f t="shared" si="254"/>
        <v>TV Horror</v>
      </c>
    </row>
    <row r="3267" spans="1:18" x14ac:dyDescent="0.2">
      <c r="A3267" t="s">
        <v>16386</v>
      </c>
      <c r="B3267" t="s">
        <v>1</v>
      </c>
      <c r="C3267" t="str">
        <f t="shared" si="255"/>
        <v>Results</v>
      </c>
      <c r="D3267" t="s">
        <v>16387</v>
      </c>
      <c r="E3267" t="s">
        <v>16388</v>
      </c>
      <c r="F3267" t="str">
        <f t="shared" ref="F3267:F3330" si="257">IFERROR(LEFT(G3267, FIND(",",G3267)-1),G3267)</f>
        <v>Guy Pearce</v>
      </c>
      <c r="G3267" t="s">
        <v>16389</v>
      </c>
      <c r="H3267" t="s">
        <v>2</v>
      </c>
      <c r="I3267" t="str">
        <f t="shared" ref="I3267:I3330" si="258">IFERROR(LEFT(H3267, FIND(",", H3267) -1), H3267)</f>
        <v>United States</v>
      </c>
      <c r="J3267" t="str">
        <f>TRIM(Table1[[#This Row],[Oldest Country]])</f>
        <v>United States</v>
      </c>
      <c r="K3267" s="17">
        <v>42299</v>
      </c>
      <c r="L3267" s="17" t="str">
        <f t="shared" si="256"/>
        <v>Thu</v>
      </c>
      <c r="M3267" s="17">
        <v>2015</v>
      </c>
      <c r="N3267" t="s">
        <v>154</v>
      </c>
      <c r="O3267" t="s">
        <v>110</v>
      </c>
      <c r="P3267" t="s">
        <v>816</v>
      </c>
      <c r="Q3267" t="s">
        <v>16390</v>
      </c>
      <c r="R3267" t="str">
        <f t="shared" ref="R3267:R3330" si="259">IFERROR(LEFT(P3267, FIND(",", P3267)-1), P3267)</f>
        <v>Comedies</v>
      </c>
    </row>
    <row r="3268" spans="1:18" x14ac:dyDescent="0.2">
      <c r="A3268" t="s">
        <v>16391</v>
      </c>
      <c r="B3268" t="s">
        <v>1</v>
      </c>
      <c r="C3268" t="str">
        <f t="shared" si="255"/>
        <v>Anthony Jeselnik</v>
      </c>
      <c r="D3268" t="s">
        <v>16392</v>
      </c>
      <c r="E3268" t="s">
        <v>16393</v>
      </c>
      <c r="F3268" t="str">
        <f t="shared" si="257"/>
        <v>Anthony Jeselnik</v>
      </c>
      <c r="G3268" t="s">
        <v>10791</v>
      </c>
      <c r="H3268" t="s">
        <v>2</v>
      </c>
      <c r="I3268" t="str">
        <f t="shared" si="258"/>
        <v>United States</v>
      </c>
      <c r="J3268" t="str">
        <f>TRIM(Table1[[#This Row],[Oldest Country]])</f>
        <v>United States</v>
      </c>
      <c r="K3268" s="17">
        <v>42293</v>
      </c>
      <c r="L3268" s="17" t="str">
        <f t="shared" si="256"/>
        <v>Fri</v>
      </c>
      <c r="M3268" s="17">
        <v>2015</v>
      </c>
      <c r="N3268" t="s">
        <v>8</v>
      </c>
      <c r="O3268" t="s">
        <v>858</v>
      </c>
      <c r="P3268" t="s">
        <v>851</v>
      </c>
      <c r="Q3268" t="s">
        <v>16394</v>
      </c>
      <c r="R3268" t="str">
        <f t="shared" si="259"/>
        <v>Stand-Up Comedy</v>
      </c>
    </row>
    <row r="3269" spans="1:18" x14ac:dyDescent="0.2">
      <c r="A3269" t="s">
        <v>16395</v>
      </c>
      <c r="B3269" t="s">
        <v>1</v>
      </c>
      <c r="C3269" t="str">
        <f t="shared" si="255"/>
        <v>Beasts of No Nation</v>
      </c>
      <c r="D3269" t="s">
        <v>16396</v>
      </c>
      <c r="E3269" t="s">
        <v>16397</v>
      </c>
      <c r="F3269" t="str">
        <f t="shared" si="257"/>
        <v>Idris Elba</v>
      </c>
      <c r="G3269" t="s">
        <v>16398</v>
      </c>
      <c r="H3269" t="s">
        <v>2</v>
      </c>
      <c r="I3269" t="str">
        <f t="shared" si="258"/>
        <v>United States</v>
      </c>
      <c r="J3269" t="str">
        <f>TRIM(Table1[[#This Row],[Oldest Country]])</f>
        <v>United States</v>
      </c>
      <c r="K3269" s="17">
        <v>42293</v>
      </c>
      <c r="L3269" s="17" t="str">
        <f t="shared" si="256"/>
        <v>Fri</v>
      </c>
      <c r="M3269" s="17">
        <v>2015</v>
      </c>
      <c r="N3269" t="s">
        <v>8</v>
      </c>
      <c r="O3269" t="s">
        <v>1810</v>
      </c>
      <c r="P3269" t="s">
        <v>652</v>
      </c>
      <c r="Q3269" t="s">
        <v>16399</v>
      </c>
      <c r="R3269" t="str">
        <f t="shared" si="259"/>
        <v>Dramas</v>
      </c>
    </row>
    <row r="3270" spans="1:18" x14ac:dyDescent="0.2">
      <c r="A3270" t="s">
        <v>16400</v>
      </c>
      <c r="B3270" t="s">
        <v>1</v>
      </c>
      <c r="C3270" t="str">
        <f t="shared" si="255"/>
        <v>Circle</v>
      </c>
      <c r="D3270" t="s">
        <v>16401</v>
      </c>
      <c r="E3270" t="s">
        <v>16402</v>
      </c>
      <c r="F3270" t="str">
        <f t="shared" si="257"/>
        <v>Julie Benz</v>
      </c>
      <c r="G3270" t="s">
        <v>16403</v>
      </c>
      <c r="H3270" t="s">
        <v>2</v>
      </c>
      <c r="I3270" t="str">
        <f t="shared" si="258"/>
        <v>United States</v>
      </c>
      <c r="J3270" t="str">
        <f>TRIM(Table1[[#This Row],[Oldest Country]])</f>
        <v>United States</v>
      </c>
      <c r="K3270" s="17">
        <v>42293</v>
      </c>
      <c r="L3270" s="17" t="str">
        <f t="shared" si="256"/>
        <v>Fri</v>
      </c>
      <c r="M3270" s="17">
        <v>2015</v>
      </c>
      <c r="N3270" t="s">
        <v>8</v>
      </c>
      <c r="O3270" t="s">
        <v>536</v>
      </c>
      <c r="P3270" t="s">
        <v>2314</v>
      </c>
      <c r="Q3270" t="s">
        <v>16404</v>
      </c>
      <c r="R3270" t="str">
        <f t="shared" si="259"/>
        <v>Dramas</v>
      </c>
    </row>
    <row r="3271" spans="1:18" x14ac:dyDescent="0.2">
      <c r="A3271" t="s">
        <v>16405</v>
      </c>
      <c r="B3271" t="s">
        <v>1</v>
      </c>
      <c r="C3271" t="str">
        <f t="shared" si="255"/>
        <v>Anjelah Johnson</v>
      </c>
      <c r="D3271" t="s">
        <v>16406</v>
      </c>
      <c r="E3271" t="s">
        <v>7812</v>
      </c>
      <c r="F3271" t="str">
        <f t="shared" si="257"/>
        <v>Anjelah Johnson-Reyes</v>
      </c>
      <c r="G3271" t="s">
        <v>16407</v>
      </c>
      <c r="H3271" t="s">
        <v>2</v>
      </c>
      <c r="I3271" t="str">
        <f t="shared" si="258"/>
        <v>United States</v>
      </c>
      <c r="J3271" t="str">
        <f>TRIM(Table1[[#This Row],[Oldest Country]])</f>
        <v>United States</v>
      </c>
      <c r="K3271" s="17">
        <v>42279</v>
      </c>
      <c r="L3271" s="17" t="str">
        <f t="shared" si="256"/>
        <v>Fri</v>
      </c>
      <c r="M3271" s="17">
        <v>2015</v>
      </c>
      <c r="N3271" t="s">
        <v>33</v>
      </c>
      <c r="O3271" t="s">
        <v>850</v>
      </c>
      <c r="P3271" t="s">
        <v>851</v>
      </c>
      <c r="Q3271" t="s">
        <v>16408</v>
      </c>
      <c r="R3271" t="str">
        <f t="shared" si="259"/>
        <v>Stand-Up Comedy</v>
      </c>
    </row>
    <row r="3272" spans="1:18" x14ac:dyDescent="0.2">
      <c r="A3272" t="s">
        <v>16409</v>
      </c>
      <c r="B3272" t="s">
        <v>1</v>
      </c>
      <c r="C3272" t="str">
        <f t="shared" si="255"/>
        <v>Keith Richards</v>
      </c>
      <c r="D3272" t="s">
        <v>16410</v>
      </c>
      <c r="E3272" t="s">
        <v>12192</v>
      </c>
      <c r="F3272" t="str">
        <f t="shared" si="257"/>
        <v>Keith Richards</v>
      </c>
      <c r="G3272" t="s">
        <v>16411</v>
      </c>
      <c r="H3272" t="s">
        <v>2</v>
      </c>
      <c r="I3272" t="str">
        <f t="shared" si="258"/>
        <v>United States</v>
      </c>
      <c r="J3272" t="str">
        <f>TRIM(Table1[[#This Row],[Oldest Country]])</f>
        <v>United States</v>
      </c>
      <c r="K3272" s="17">
        <v>42280</v>
      </c>
      <c r="L3272" s="17" t="str">
        <f t="shared" si="256"/>
        <v>Sat</v>
      </c>
      <c r="M3272" s="17">
        <v>2015</v>
      </c>
      <c r="N3272" t="s">
        <v>33</v>
      </c>
      <c r="O3272" t="s">
        <v>436</v>
      </c>
      <c r="P3272" t="s">
        <v>291</v>
      </c>
      <c r="Q3272" t="s">
        <v>16412</v>
      </c>
      <c r="R3272" t="str">
        <f t="shared" si="259"/>
        <v>Documentaries</v>
      </c>
    </row>
    <row r="3273" spans="1:18" x14ac:dyDescent="0.2">
      <c r="A3273" t="s">
        <v>16413</v>
      </c>
      <c r="B3273" t="s">
        <v>1</v>
      </c>
      <c r="C3273" t="str">
        <f t="shared" si="255"/>
        <v>Cowspiracy</v>
      </c>
      <c r="D3273" t="s">
        <v>16414</v>
      </c>
      <c r="E3273" t="s">
        <v>15050</v>
      </c>
      <c r="F3273" t="str">
        <f t="shared" si="257"/>
        <v>Kip Andersen</v>
      </c>
      <c r="G3273" t="s">
        <v>16415</v>
      </c>
      <c r="H3273" t="s">
        <v>2</v>
      </c>
      <c r="I3273" t="str">
        <f t="shared" si="258"/>
        <v>United States</v>
      </c>
      <c r="J3273" t="str">
        <f>TRIM(Table1[[#This Row],[Oldest Country]])</f>
        <v>United States</v>
      </c>
      <c r="K3273" s="17">
        <v>42281</v>
      </c>
      <c r="L3273" s="17" t="str">
        <f t="shared" si="256"/>
        <v>Sun</v>
      </c>
      <c r="M3273" s="17">
        <v>2014</v>
      </c>
      <c r="N3273" t="s">
        <v>53</v>
      </c>
      <c r="O3273" t="s">
        <v>4</v>
      </c>
      <c r="P3273" t="s">
        <v>5</v>
      </c>
      <c r="Q3273" t="s">
        <v>16416</v>
      </c>
      <c r="R3273" t="str">
        <f t="shared" si="259"/>
        <v>Documentaries</v>
      </c>
    </row>
    <row r="3274" spans="1:18" x14ac:dyDescent="0.2">
      <c r="A3274" t="s">
        <v>16417</v>
      </c>
      <c r="B3274" t="s">
        <v>1</v>
      </c>
      <c r="C3274" t="str">
        <f t="shared" si="255"/>
        <v>6 Years</v>
      </c>
      <c r="D3274" t="s">
        <v>16418</v>
      </c>
      <c r="E3274" t="s">
        <v>6384</v>
      </c>
      <c r="F3274" t="str">
        <f t="shared" si="257"/>
        <v>Taissa Farmiga</v>
      </c>
      <c r="G3274" t="s">
        <v>16419</v>
      </c>
      <c r="H3274" t="s">
        <v>2</v>
      </c>
      <c r="I3274" t="str">
        <f t="shared" si="258"/>
        <v>United States</v>
      </c>
      <c r="J3274" t="str">
        <f>TRIM(Table1[[#This Row],[Oldest Country]])</f>
        <v>United States</v>
      </c>
      <c r="K3274" s="17">
        <v>42282</v>
      </c>
      <c r="L3274" s="17" t="str">
        <f t="shared" si="256"/>
        <v>Mon</v>
      </c>
      <c r="M3274" s="17">
        <v>2015</v>
      </c>
      <c r="N3274" t="s">
        <v>8</v>
      </c>
      <c r="O3274" t="s">
        <v>296</v>
      </c>
      <c r="P3274" t="s">
        <v>766</v>
      </c>
      <c r="Q3274" t="s">
        <v>16420</v>
      </c>
      <c r="R3274" t="str">
        <f t="shared" si="259"/>
        <v>Dramas</v>
      </c>
    </row>
    <row r="3275" spans="1:18" x14ac:dyDescent="0.2">
      <c r="A3275" t="s">
        <v>16421</v>
      </c>
      <c r="B3275" t="s">
        <v>1</v>
      </c>
      <c r="C3275" t="str">
        <f t="shared" si="255"/>
        <v>Demetri Martin</v>
      </c>
      <c r="D3275" t="s">
        <v>16422</v>
      </c>
      <c r="E3275" t="s">
        <v>7812</v>
      </c>
      <c r="F3275" t="str">
        <f t="shared" si="257"/>
        <v>Demetri Martin</v>
      </c>
      <c r="G3275" t="s">
        <v>10309</v>
      </c>
      <c r="H3275" t="s">
        <v>2</v>
      </c>
      <c r="I3275" t="str">
        <f t="shared" si="258"/>
        <v>United States</v>
      </c>
      <c r="J3275" t="str">
        <f>TRIM(Table1[[#This Row],[Oldest Country]])</f>
        <v>United States</v>
      </c>
      <c r="K3275" s="17">
        <v>42283</v>
      </c>
      <c r="L3275" s="17" t="str">
        <f t="shared" si="256"/>
        <v>Tue</v>
      </c>
      <c r="M3275" s="17">
        <v>2015</v>
      </c>
      <c r="N3275" t="s">
        <v>8</v>
      </c>
      <c r="O3275" t="s">
        <v>1229</v>
      </c>
      <c r="P3275" t="s">
        <v>851</v>
      </c>
      <c r="Q3275" t="s">
        <v>16423</v>
      </c>
      <c r="R3275" t="str">
        <f t="shared" si="259"/>
        <v>Stand-Up Comedy</v>
      </c>
    </row>
    <row r="3276" spans="1:18" x14ac:dyDescent="0.2">
      <c r="A3276" t="s">
        <v>16424</v>
      </c>
      <c r="B3276" t="s">
        <v>1</v>
      </c>
      <c r="C3276" t="str">
        <f t="shared" si="255"/>
        <v>Tig</v>
      </c>
      <c r="D3276" t="s">
        <v>16425</v>
      </c>
      <c r="E3276" t="s">
        <v>16426</v>
      </c>
      <c r="F3276" t="str">
        <f t="shared" si="257"/>
        <v>Tig Notaro</v>
      </c>
      <c r="G3276" t="s">
        <v>13497</v>
      </c>
      <c r="H3276" t="s">
        <v>2</v>
      </c>
      <c r="I3276" t="str">
        <f t="shared" si="258"/>
        <v>United States</v>
      </c>
      <c r="J3276" t="str">
        <f>TRIM(Table1[[#This Row],[Oldest Country]])</f>
        <v>United States</v>
      </c>
      <c r="K3276" s="17">
        <v>42284</v>
      </c>
      <c r="L3276" s="17" t="str">
        <f t="shared" si="256"/>
        <v>Wed</v>
      </c>
      <c r="M3276" s="17">
        <v>2015</v>
      </c>
      <c r="N3276" t="s">
        <v>33</v>
      </c>
      <c r="O3276" t="s">
        <v>276</v>
      </c>
      <c r="P3276" t="s">
        <v>9716</v>
      </c>
      <c r="Q3276" t="s">
        <v>16427</v>
      </c>
      <c r="R3276" t="str">
        <f t="shared" si="259"/>
        <v>Documentaries</v>
      </c>
    </row>
    <row r="3277" spans="1:18" x14ac:dyDescent="0.2">
      <c r="A3277" t="s">
        <v>16428</v>
      </c>
      <c r="B3277" t="s">
        <v>1</v>
      </c>
      <c r="C3277" t="str">
        <f t="shared" si="255"/>
        <v>Creep</v>
      </c>
      <c r="D3277" t="s">
        <v>16429</v>
      </c>
      <c r="E3277" t="s">
        <v>14261</v>
      </c>
      <c r="F3277" t="str">
        <f t="shared" si="257"/>
        <v>Mark Duplass</v>
      </c>
      <c r="G3277" t="s">
        <v>16430</v>
      </c>
      <c r="H3277" t="s">
        <v>2</v>
      </c>
      <c r="I3277" t="str">
        <f t="shared" si="258"/>
        <v>United States</v>
      </c>
      <c r="J3277" t="str">
        <f>TRIM(Table1[[#This Row],[Oldest Country]])</f>
        <v>United States</v>
      </c>
      <c r="K3277" s="17">
        <v>42285</v>
      </c>
      <c r="L3277" s="17" t="str">
        <f t="shared" si="256"/>
        <v>Thu</v>
      </c>
      <c r="M3277" s="17">
        <v>2014</v>
      </c>
      <c r="N3277" t="s">
        <v>154</v>
      </c>
      <c r="O3277" t="s">
        <v>811</v>
      </c>
      <c r="P3277" t="s">
        <v>9683</v>
      </c>
      <c r="Q3277" t="s">
        <v>16431</v>
      </c>
      <c r="R3277" t="str">
        <f t="shared" si="259"/>
        <v>Horror Movies</v>
      </c>
    </row>
    <row r="3278" spans="1:18" x14ac:dyDescent="0.2">
      <c r="A3278" t="s">
        <v>16432</v>
      </c>
      <c r="B3278" t="s">
        <v>1</v>
      </c>
      <c r="C3278" t="str">
        <f t="shared" si="255"/>
        <v>Chris Tucker Live</v>
      </c>
      <c r="D3278" t="s">
        <v>16433</v>
      </c>
      <c r="E3278" t="s">
        <v>16434</v>
      </c>
      <c r="F3278" t="str">
        <f t="shared" si="257"/>
        <v>Chris Tucker</v>
      </c>
      <c r="G3278" t="s">
        <v>16435</v>
      </c>
      <c r="H3278" t="s">
        <v>2</v>
      </c>
      <c r="I3278" t="str">
        <f t="shared" si="258"/>
        <v>United States</v>
      </c>
      <c r="J3278" t="str">
        <f>TRIM(Table1[[#This Row],[Oldest Country]])</f>
        <v>United States</v>
      </c>
      <c r="K3278" s="17">
        <v>42286</v>
      </c>
      <c r="L3278" s="17" t="str">
        <f t="shared" si="256"/>
        <v>Fri</v>
      </c>
      <c r="M3278" s="17">
        <v>2015</v>
      </c>
      <c r="N3278" t="s">
        <v>8</v>
      </c>
      <c r="O3278" t="s">
        <v>276</v>
      </c>
      <c r="P3278" t="s">
        <v>851</v>
      </c>
      <c r="Q3278" t="s">
        <v>16436</v>
      </c>
      <c r="R3278" t="str">
        <f t="shared" si="259"/>
        <v>Stand-Up Comedy</v>
      </c>
    </row>
    <row r="3279" spans="1:18" x14ac:dyDescent="0.2">
      <c r="A3279" t="s">
        <v>16437</v>
      </c>
      <c r="B3279" t="s">
        <v>1</v>
      </c>
      <c r="C3279" t="str">
        <f t="shared" si="255"/>
        <v>Ralphie May</v>
      </c>
      <c r="D3279" t="s">
        <v>16438</v>
      </c>
      <c r="E3279" t="s">
        <v>16439</v>
      </c>
      <c r="F3279" t="str">
        <f t="shared" si="257"/>
        <v>Ralphie May</v>
      </c>
      <c r="G3279" t="s">
        <v>16440</v>
      </c>
      <c r="H3279" t="s">
        <v>2</v>
      </c>
      <c r="I3279" t="str">
        <f t="shared" si="258"/>
        <v>United States</v>
      </c>
      <c r="J3279" t="str">
        <f>TRIM(Table1[[#This Row],[Oldest Country]])</f>
        <v>United States</v>
      </c>
      <c r="K3279" s="17">
        <v>42287</v>
      </c>
      <c r="L3279" s="17" t="str">
        <f t="shared" si="256"/>
        <v>Sat</v>
      </c>
      <c r="M3279" s="17">
        <v>2015</v>
      </c>
      <c r="N3279" t="s">
        <v>8</v>
      </c>
      <c r="O3279" t="s">
        <v>930</v>
      </c>
      <c r="P3279" t="s">
        <v>851</v>
      </c>
      <c r="Q3279" t="s">
        <v>16441</v>
      </c>
      <c r="R3279" t="str">
        <f t="shared" si="259"/>
        <v>Stand-Up Comedy</v>
      </c>
    </row>
    <row r="3280" spans="1:18" x14ac:dyDescent="0.2">
      <c r="A3280" t="s">
        <v>16442</v>
      </c>
      <c r="B3280" t="s">
        <v>1</v>
      </c>
      <c r="C3280" t="str">
        <f t="shared" si="255"/>
        <v>Advantageous</v>
      </c>
      <c r="D3280" t="s">
        <v>16443</v>
      </c>
      <c r="E3280" t="s">
        <v>16444</v>
      </c>
      <c r="F3280" t="str">
        <f t="shared" si="257"/>
        <v>Jacqueline Kim</v>
      </c>
      <c r="G3280" t="s">
        <v>16445</v>
      </c>
      <c r="H3280" t="s">
        <v>2</v>
      </c>
      <c r="I3280" t="str">
        <f t="shared" si="258"/>
        <v>United States</v>
      </c>
      <c r="J3280" t="str">
        <f>TRIM(Table1[[#This Row],[Oldest Country]])</f>
        <v>United States</v>
      </c>
      <c r="K3280" s="17">
        <v>42288</v>
      </c>
      <c r="L3280" s="17" t="str">
        <f t="shared" si="256"/>
        <v>Sun</v>
      </c>
      <c r="M3280" s="17">
        <v>2015</v>
      </c>
      <c r="N3280" t="s">
        <v>8</v>
      </c>
      <c r="O3280" t="s">
        <v>276</v>
      </c>
      <c r="P3280" t="s">
        <v>2314</v>
      </c>
      <c r="Q3280" t="s">
        <v>16446</v>
      </c>
      <c r="R3280" t="str">
        <f t="shared" si="259"/>
        <v>Dramas</v>
      </c>
    </row>
    <row r="3281" spans="1:18" x14ac:dyDescent="0.2">
      <c r="A3281" t="s">
        <v>16447</v>
      </c>
      <c r="B3281" t="s">
        <v>1</v>
      </c>
      <c r="C3281" t="str">
        <f t="shared" si="255"/>
        <v>The Perfect Dictatorship</v>
      </c>
      <c r="D3281" t="s">
        <v>16448</v>
      </c>
      <c r="E3281" t="s">
        <v>1267</v>
      </c>
      <c r="F3281" t="str">
        <f t="shared" si="257"/>
        <v>Dami√°n Alc√°zar</v>
      </c>
      <c r="G3281" t="s">
        <v>16449</v>
      </c>
      <c r="H3281" t="s">
        <v>59</v>
      </c>
      <c r="I3281" t="str">
        <f t="shared" si="258"/>
        <v>Mexico</v>
      </c>
      <c r="J3281" t="str">
        <f>TRIM(Table1[[#This Row],[Oldest Country]])</f>
        <v>Mexico</v>
      </c>
      <c r="K3281" s="17">
        <v>42289</v>
      </c>
      <c r="L3281" s="17" t="str">
        <f t="shared" si="256"/>
        <v>Mon</v>
      </c>
      <c r="M3281" s="17">
        <v>2014</v>
      </c>
      <c r="N3281" t="s">
        <v>8</v>
      </c>
      <c r="O3281" t="s">
        <v>323</v>
      </c>
      <c r="P3281" t="s">
        <v>250</v>
      </c>
      <c r="Q3281" t="s">
        <v>16450</v>
      </c>
      <c r="R3281" t="str">
        <f t="shared" si="259"/>
        <v>Comedies</v>
      </c>
    </row>
    <row r="3282" spans="1:18" x14ac:dyDescent="0.2">
      <c r="A3282" t="s">
        <v>16451</v>
      </c>
      <c r="B3282" t="s">
        <v>1</v>
      </c>
      <c r="C3282" t="str">
        <f t="shared" si="255"/>
        <v>Jen Kirkman</v>
      </c>
      <c r="D3282" t="s">
        <v>16452</v>
      </c>
      <c r="E3282" t="s">
        <v>9150</v>
      </c>
      <c r="F3282" t="str">
        <f t="shared" si="257"/>
        <v>Jen Kirkman</v>
      </c>
      <c r="G3282" t="s">
        <v>15782</v>
      </c>
      <c r="H3282" t="s">
        <v>2</v>
      </c>
      <c r="I3282" t="str">
        <f t="shared" si="258"/>
        <v>United States</v>
      </c>
      <c r="J3282" t="str">
        <f>TRIM(Table1[[#This Row],[Oldest Country]])</f>
        <v>United States</v>
      </c>
      <c r="K3282" s="17">
        <v>42290</v>
      </c>
      <c r="L3282" s="17" t="str">
        <f t="shared" si="256"/>
        <v>Tue</v>
      </c>
      <c r="M3282" s="17">
        <v>2015</v>
      </c>
      <c r="N3282" t="s">
        <v>8</v>
      </c>
      <c r="O3282" t="s">
        <v>811</v>
      </c>
      <c r="P3282" t="s">
        <v>851</v>
      </c>
      <c r="Q3282" t="s">
        <v>16453</v>
      </c>
      <c r="R3282" t="str">
        <f t="shared" si="259"/>
        <v>Stand-Up Comedy</v>
      </c>
    </row>
    <row r="3283" spans="1:18" x14ac:dyDescent="0.2">
      <c r="A3283" t="s">
        <v>16454</v>
      </c>
      <c r="B3283" t="s">
        <v>1</v>
      </c>
      <c r="C3283" t="str">
        <f t="shared" si="255"/>
        <v>The Other One</v>
      </c>
      <c r="D3283" t="s">
        <v>16455</v>
      </c>
      <c r="E3283" t="s">
        <v>16456</v>
      </c>
      <c r="F3283" t="str">
        <f t="shared" si="257"/>
        <v>Bob Weir</v>
      </c>
      <c r="G3283" t="s">
        <v>16457</v>
      </c>
      <c r="H3283" t="s">
        <v>2</v>
      </c>
      <c r="I3283" t="str">
        <f t="shared" si="258"/>
        <v>United States</v>
      </c>
      <c r="J3283" t="str">
        <f>TRIM(Table1[[#This Row],[Oldest Country]])</f>
        <v>United States</v>
      </c>
      <c r="K3283" s="17">
        <v>42291</v>
      </c>
      <c r="L3283" s="17" t="str">
        <f t="shared" si="256"/>
        <v>Wed</v>
      </c>
      <c r="M3283" s="17">
        <v>2015</v>
      </c>
      <c r="N3283" t="s">
        <v>33</v>
      </c>
      <c r="O3283" t="s">
        <v>786</v>
      </c>
      <c r="P3283" t="s">
        <v>291</v>
      </c>
      <c r="Q3283" t="s">
        <v>16458</v>
      </c>
      <c r="R3283" t="str">
        <f t="shared" si="259"/>
        <v>Documentaries</v>
      </c>
    </row>
    <row r="3284" spans="1:18" x14ac:dyDescent="0.2">
      <c r="A3284" t="s">
        <v>16459</v>
      </c>
      <c r="B3284" t="s">
        <v>1</v>
      </c>
      <c r="C3284" t="str">
        <f t="shared" si="255"/>
        <v>Chris D'Elia</v>
      </c>
      <c r="D3284" t="s">
        <v>16460</v>
      </c>
      <c r="E3284" t="s">
        <v>15025</v>
      </c>
      <c r="F3284" t="str">
        <f t="shared" si="257"/>
        <v>Chris D'Elia</v>
      </c>
      <c r="G3284" t="s">
        <v>7782</v>
      </c>
      <c r="H3284" t="s">
        <v>2</v>
      </c>
      <c r="I3284" t="str">
        <f t="shared" si="258"/>
        <v>United States</v>
      </c>
      <c r="J3284" t="str">
        <f>TRIM(Table1[[#This Row],[Oldest Country]])</f>
        <v>United States</v>
      </c>
      <c r="K3284" s="17">
        <v>42292</v>
      </c>
      <c r="L3284" s="17" t="str">
        <f t="shared" si="256"/>
        <v>Thu</v>
      </c>
      <c r="M3284" s="17">
        <v>2015</v>
      </c>
      <c r="N3284" t="s">
        <v>8</v>
      </c>
      <c r="O3284" t="s">
        <v>786</v>
      </c>
      <c r="P3284" t="s">
        <v>851</v>
      </c>
      <c r="Q3284" t="s">
        <v>16461</v>
      </c>
      <c r="R3284" t="str">
        <f t="shared" si="259"/>
        <v>Stand-Up Comedy</v>
      </c>
    </row>
    <row r="3285" spans="1:18" x14ac:dyDescent="0.2">
      <c r="A3285" t="s">
        <v>16462</v>
      </c>
      <c r="B3285" t="s">
        <v>1</v>
      </c>
      <c r="C3285" t="str">
        <f t="shared" si="255"/>
        <v>Aziz Ansari Live at Madison Square Garden</v>
      </c>
      <c r="D3285" t="s">
        <v>16463</v>
      </c>
      <c r="E3285" t="s">
        <v>10381</v>
      </c>
      <c r="F3285" t="str">
        <f t="shared" si="257"/>
        <v>Aziz Ansari</v>
      </c>
      <c r="G3285" t="s">
        <v>10381</v>
      </c>
      <c r="H3285" t="s">
        <v>2</v>
      </c>
      <c r="I3285" t="str">
        <f t="shared" si="258"/>
        <v>United States</v>
      </c>
      <c r="J3285" t="str">
        <f>TRIM(Table1[[#This Row],[Oldest Country]])</f>
        <v>United States</v>
      </c>
      <c r="K3285" s="17">
        <v>42293</v>
      </c>
      <c r="L3285" s="17" t="str">
        <f t="shared" si="256"/>
        <v>Fri</v>
      </c>
      <c r="M3285" s="17">
        <v>2015</v>
      </c>
      <c r="N3285" t="s">
        <v>8</v>
      </c>
      <c r="O3285" t="s">
        <v>2009</v>
      </c>
      <c r="P3285" t="s">
        <v>851</v>
      </c>
      <c r="Q3285" t="s">
        <v>16464</v>
      </c>
      <c r="R3285" t="str">
        <f t="shared" si="259"/>
        <v>Stand-Up Comedy</v>
      </c>
    </row>
    <row r="3286" spans="1:18" x14ac:dyDescent="0.2">
      <c r="A3286" t="s">
        <v>16465</v>
      </c>
      <c r="B3286" t="s">
        <v>1</v>
      </c>
      <c r="C3286" t="str">
        <f t="shared" si="255"/>
        <v>My Own Man</v>
      </c>
      <c r="D3286" t="s">
        <v>16466</v>
      </c>
      <c r="E3286" t="s">
        <v>16467</v>
      </c>
      <c r="F3286" t="str">
        <f t="shared" si="257"/>
        <v>David Sampliner</v>
      </c>
      <c r="G3286" t="s">
        <v>16467</v>
      </c>
      <c r="H3286" t="s">
        <v>2</v>
      </c>
      <c r="I3286" t="str">
        <f t="shared" si="258"/>
        <v>United States</v>
      </c>
      <c r="J3286" t="str">
        <f>TRIM(Table1[[#This Row],[Oldest Country]])</f>
        <v>United States</v>
      </c>
      <c r="K3286" s="17">
        <v>42294</v>
      </c>
      <c r="L3286" s="17" t="str">
        <f t="shared" si="256"/>
        <v>Sat</v>
      </c>
      <c r="M3286" s="17">
        <v>2015</v>
      </c>
      <c r="N3286" t="s">
        <v>8</v>
      </c>
      <c r="O3286" t="s">
        <v>436</v>
      </c>
      <c r="P3286" t="s">
        <v>5</v>
      </c>
      <c r="Q3286" t="s">
        <v>16468</v>
      </c>
      <c r="R3286" t="str">
        <f t="shared" si="259"/>
        <v>Documentaries</v>
      </c>
    </row>
    <row r="3287" spans="1:18" x14ac:dyDescent="0.2">
      <c r="A3287" t="s">
        <v>16469</v>
      </c>
      <c r="B3287" t="s">
        <v>1</v>
      </c>
      <c r="C3287" t="str">
        <f t="shared" si="255"/>
        <v>Ralphie May</v>
      </c>
      <c r="D3287" t="s">
        <v>16470</v>
      </c>
      <c r="E3287" t="s">
        <v>10233</v>
      </c>
      <c r="F3287" t="str">
        <f t="shared" si="257"/>
        <v>Ralphie May</v>
      </c>
      <c r="G3287" t="s">
        <v>16440</v>
      </c>
      <c r="H3287" t="s">
        <v>2</v>
      </c>
      <c r="I3287" t="str">
        <f t="shared" si="258"/>
        <v>United States</v>
      </c>
      <c r="J3287" t="str">
        <f>TRIM(Table1[[#This Row],[Oldest Country]])</f>
        <v>United States</v>
      </c>
      <c r="K3287" s="17">
        <v>42295</v>
      </c>
      <c r="L3287" s="17" t="str">
        <f t="shared" si="256"/>
        <v>Sun</v>
      </c>
      <c r="M3287" s="17">
        <v>2015</v>
      </c>
      <c r="N3287" t="s">
        <v>8</v>
      </c>
      <c r="O3287" t="s">
        <v>232</v>
      </c>
      <c r="P3287" t="s">
        <v>851</v>
      </c>
      <c r="Q3287" t="s">
        <v>16471</v>
      </c>
      <c r="R3287" t="str">
        <f t="shared" si="259"/>
        <v>Stand-Up Comedy</v>
      </c>
    </row>
    <row r="3288" spans="1:18" x14ac:dyDescent="0.2">
      <c r="A3288" t="s">
        <v>16472</v>
      </c>
      <c r="B3288" t="s">
        <v>1</v>
      </c>
      <c r="C3288" t="str">
        <f t="shared" si="255"/>
        <v>Bill Burr</v>
      </c>
      <c r="D3288" t="s">
        <v>16473</v>
      </c>
      <c r="E3288" t="s">
        <v>7812</v>
      </c>
      <c r="F3288" t="str">
        <f t="shared" si="257"/>
        <v>Bill Burr</v>
      </c>
      <c r="G3288" t="s">
        <v>10034</v>
      </c>
      <c r="H3288" t="s">
        <v>2</v>
      </c>
      <c r="I3288" t="str">
        <f t="shared" si="258"/>
        <v>United States</v>
      </c>
      <c r="J3288" t="str">
        <f>TRIM(Table1[[#This Row],[Oldest Country]])</f>
        <v>United States</v>
      </c>
      <c r="K3288" s="17">
        <v>42296</v>
      </c>
      <c r="L3288" s="17" t="str">
        <f t="shared" si="256"/>
        <v>Mon</v>
      </c>
      <c r="M3288" s="17">
        <v>2014</v>
      </c>
      <c r="N3288" t="s">
        <v>8</v>
      </c>
      <c r="O3288" t="s">
        <v>1176</v>
      </c>
      <c r="P3288" t="s">
        <v>851</v>
      </c>
      <c r="Q3288" t="s">
        <v>16474</v>
      </c>
      <c r="R3288" t="str">
        <f t="shared" si="259"/>
        <v>Stand-Up Comedy</v>
      </c>
    </row>
    <row r="3289" spans="1:18" x14ac:dyDescent="0.2">
      <c r="A3289" t="s">
        <v>16475</v>
      </c>
      <c r="B3289" t="s">
        <v>1</v>
      </c>
      <c r="C3289" t="str">
        <f t="shared" si="255"/>
        <v>Chelsea Peretti</v>
      </c>
      <c r="D3289" t="s">
        <v>16476</v>
      </c>
      <c r="E3289" t="s">
        <v>9150</v>
      </c>
      <c r="F3289" t="str">
        <f t="shared" si="257"/>
        <v>Chelsea Peretti</v>
      </c>
      <c r="G3289" t="s">
        <v>16477</v>
      </c>
      <c r="H3289" t="s">
        <v>2</v>
      </c>
      <c r="I3289" t="str">
        <f t="shared" si="258"/>
        <v>United States</v>
      </c>
      <c r="J3289" t="str">
        <f>TRIM(Table1[[#This Row],[Oldest Country]])</f>
        <v>United States</v>
      </c>
      <c r="K3289" s="17">
        <v>42297</v>
      </c>
      <c r="L3289" s="17" t="str">
        <f t="shared" si="256"/>
        <v>Tue</v>
      </c>
      <c r="M3289" s="17">
        <v>2014</v>
      </c>
      <c r="N3289" t="s">
        <v>8</v>
      </c>
      <c r="O3289" t="s">
        <v>2891</v>
      </c>
      <c r="P3289" t="s">
        <v>851</v>
      </c>
      <c r="Q3289" t="s">
        <v>16478</v>
      </c>
      <c r="R3289" t="str">
        <f t="shared" si="259"/>
        <v>Stand-Up Comedy</v>
      </c>
    </row>
    <row r="3290" spans="1:18" x14ac:dyDescent="0.2">
      <c r="A3290" t="s">
        <v>16479</v>
      </c>
      <c r="B3290" t="s">
        <v>1</v>
      </c>
      <c r="C3290" t="str">
        <f t="shared" si="255"/>
        <v>Wyatt Cenac</v>
      </c>
      <c r="D3290" t="s">
        <v>16480</v>
      </c>
      <c r="E3290" t="s">
        <v>16481</v>
      </c>
      <c r="F3290" t="str">
        <f t="shared" si="257"/>
        <v>Wyatt Cenac</v>
      </c>
      <c r="G3290" t="s">
        <v>16481</v>
      </c>
      <c r="H3290" t="s">
        <v>2</v>
      </c>
      <c r="I3290" t="str">
        <f t="shared" si="258"/>
        <v>United States</v>
      </c>
      <c r="J3290" t="str">
        <f>TRIM(Table1[[#This Row],[Oldest Country]])</f>
        <v>United States</v>
      </c>
      <c r="K3290" s="17">
        <v>42298</v>
      </c>
      <c r="L3290" s="17" t="str">
        <f t="shared" si="256"/>
        <v>Wed</v>
      </c>
      <c r="M3290" s="17">
        <v>2014</v>
      </c>
      <c r="N3290" t="s">
        <v>8</v>
      </c>
      <c r="O3290" t="s">
        <v>1220</v>
      </c>
      <c r="P3290" t="s">
        <v>851</v>
      </c>
      <c r="Q3290" t="s">
        <v>16482</v>
      </c>
      <c r="R3290" t="str">
        <f t="shared" si="259"/>
        <v>Stand-Up Comedy</v>
      </c>
    </row>
    <row r="3291" spans="1:18" x14ac:dyDescent="0.2">
      <c r="A3291" t="s">
        <v>16483</v>
      </c>
      <c r="B3291" t="s">
        <v>1</v>
      </c>
      <c r="C3291" t="str">
        <f t="shared" si="255"/>
        <v>Chelsea Handler</v>
      </c>
      <c r="D3291" t="s">
        <v>16484</v>
      </c>
      <c r="E3291" t="s">
        <v>15865</v>
      </c>
      <c r="F3291" t="str">
        <f t="shared" si="257"/>
        <v>Chelsea Handler</v>
      </c>
      <c r="G3291" t="s">
        <v>10016</v>
      </c>
      <c r="H3291" t="s">
        <v>2</v>
      </c>
      <c r="I3291" t="str">
        <f t="shared" si="258"/>
        <v>United States</v>
      </c>
      <c r="J3291" t="str">
        <f>TRIM(Table1[[#This Row],[Oldest Country]])</f>
        <v>United States</v>
      </c>
      <c r="K3291" s="17">
        <v>42299</v>
      </c>
      <c r="L3291" s="17" t="str">
        <f t="shared" si="256"/>
        <v>Thu</v>
      </c>
      <c r="M3291" s="17">
        <v>2014</v>
      </c>
      <c r="N3291" t="s">
        <v>8</v>
      </c>
      <c r="O3291" t="s">
        <v>2511</v>
      </c>
      <c r="P3291" t="s">
        <v>851</v>
      </c>
      <c r="Q3291" t="s">
        <v>16485</v>
      </c>
      <c r="R3291" t="str">
        <f t="shared" si="259"/>
        <v>Stand-Up Comedy</v>
      </c>
    </row>
    <row r="3292" spans="1:18" x14ac:dyDescent="0.2">
      <c r="A3292" t="s">
        <v>16486</v>
      </c>
      <c r="B3292" t="s">
        <v>1</v>
      </c>
      <c r="C3292" t="str">
        <f t="shared" si="255"/>
        <v>Mission Blue</v>
      </c>
      <c r="D3292" t="s">
        <v>16487</v>
      </c>
      <c r="E3292" t="s">
        <v>16488</v>
      </c>
      <c r="F3292" t="str">
        <f t="shared" si="257"/>
        <v>James Cameron</v>
      </c>
      <c r="G3292" t="s">
        <v>16489</v>
      </c>
      <c r="H3292" t="s">
        <v>16490</v>
      </c>
      <c r="I3292" t="str">
        <f t="shared" si="258"/>
        <v>United States</v>
      </c>
      <c r="J3292" t="str">
        <f>TRIM(Table1[[#This Row],[Oldest Country]])</f>
        <v>United States</v>
      </c>
      <c r="K3292" s="17">
        <v>42300</v>
      </c>
      <c r="L3292" s="17" t="str">
        <f t="shared" si="256"/>
        <v>Fri</v>
      </c>
      <c r="M3292" s="17">
        <v>2014</v>
      </c>
      <c r="N3292" t="s">
        <v>53</v>
      </c>
      <c r="O3292" t="s">
        <v>60</v>
      </c>
      <c r="P3292" t="s">
        <v>5</v>
      </c>
      <c r="Q3292" t="s">
        <v>16491</v>
      </c>
      <c r="R3292" t="str">
        <f t="shared" si="259"/>
        <v>Documentaries</v>
      </c>
    </row>
    <row r="3293" spans="1:18" x14ac:dyDescent="0.2">
      <c r="A3293" t="s">
        <v>16492</v>
      </c>
      <c r="B3293" t="s">
        <v>1</v>
      </c>
      <c r="C3293" t="str">
        <f t="shared" si="255"/>
        <v>The Battered Bastards of Baseball</v>
      </c>
      <c r="D3293" t="s">
        <v>16493</v>
      </c>
      <c r="E3293" t="s">
        <v>295</v>
      </c>
      <c r="F3293" t="str">
        <f t="shared" si="257"/>
        <v>Todd Field</v>
      </c>
      <c r="G3293" t="s">
        <v>16494</v>
      </c>
      <c r="H3293" t="s">
        <v>2</v>
      </c>
      <c r="I3293" t="str">
        <f t="shared" si="258"/>
        <v>United States</v>
      </c>
      <c r="J3293" t="str">
        <f>TRIM(Table1[[#This Row],[Oldest Country]])</f>
        <v>United States</v>
      </c>
      <c r="K3293" s="17">
        <v>42301</v>
      </c>
      <c r="L3293" s="17" t="str">
        <f t="shared" si="256"/>
        <v>Sat</v>
      </c>
      <c r="M3293" s="17">
        <v>2014</v>
      </c>
      <c r="N3293" t="s">
        <v>8</v>
      </c>
      <c r="O3293" t="s">
        <v>296</v>
      </c>
      <c r="P3293" t="s">
        <v>267</v>
      </c>
      <c r="Q3293" t="s">
        <v>16495</v>
      </c>
      <c r="R3293" t="str">
        <f t="shared" si="259"/>
        <v>Documentaries</v>
      </c>
    </row>
    <row r="3294" spans="1:18" x14ac:dyDescent="0.2">
      <c r="A3294" t="s">
        <v>16496</v>
      </c>
      <c r="B3294" t="s">
        <v>1</v>
      </c>
      <c r="C3294" t="str">
        <f t="shared" si="255"/>
        <v>Mitt</v>
      </c>
      <c r="D3294" t="s">
        <v>16497</v>
      </c>
      <c r="E3294" t="s">
        <v>16498</v>
      </c>
      <c r="F3294" t="str">
        <f t="shared" si="257"/>
        <v>Mitt Romney</v>
      </c>
      <c r="G3294" t="s">
        <v>16499</v>
      </c>
      <c r="H3294" t="s">
        <v>2</v>
      </c>
      <c r="I3294" t="str">
        <f t="shared" si="258"/>
        <v>United States</v>
      </c>
      <c r="J3294" t="str">
        <f>TRIM(Table1[[#This Row],[Oldest Country]])</f>
        <v>United States</v>
      </c>
      <c r="K3294" s="17">
        <v>41663</v>
      </c>
      <c r="L3294" s="17" t="str">
        <f t="shared" si="256"/>
        <v>Fri</v>
      </c>
      <c r="M3294" s="17">
        <v>2014</v>
      </c>
      <c r="N3294" t="s">
        <v>53</v>
      </c>
      <c r="O3294" t="s">
        <v>202</v>
      </c>
      <c r="P3294" t="s">
        <v>5</v>
      </c>
      <c r="Q3294" t="s">
        <v>16500</v>
      </c>
      <c r="R3294" t="str">
        <f t="shared" si="259"/>
        <v>Documentaries</v>
      </c>
    </row>
    <row r="3295" spans="1:18" x14ac:dyDescent="0.2">
      <c r="A3295" t="s">
        <v>16501</v>
      </c>
      <c r="B3295" t="s">
        <v>1</v>
      </c>
      <c r="C3295" t="str">
        <f t="shared" si="255"/>
        <v>The Square</v>
      </c>
      <c r="D3295" t="s">
        <v>16502</v>
      </c>
      <c r="E3295" t="s">
        <v>16503</v>
      </c>
      <c r="F3295" t="str">
        <f t="shared" si="257"/>
        <v>Ahmed Hassan</v>
      </c>
      <c r="G3295" t="s">
        <v>16504</v>
      </c>
      <c r="H3295" t="s">
        <v>16505</v>
      </c>
      <c r="I3295" t="str">
        <f t="shared" si="258"/>
        <v>United Kingdom</v>
      </c>
      <c r="J3295" t="str">
        <f>TRIM(Table1[[#This Row],[Oldest Country]])</f>
        <v>United Kingdom</v>
      </c>
      <c r="K3295" s="17">
        <v>41656</v>
      </c>
      <c r="L3295" s="17" t="str">
        <f t="shared" si="256"/>
        <v>Fri</v>
      </c>
      <c r="M3295" s="17">
        <v>2013</v>
      </c>
      <c r="N3295" t="s">
        <v>8</v>
      </c>
      <c r="O3295" t="s">
        <v>110</v>
      </c>
      <c r="P3295" t="s">
        <v>58</v>
      </c>
      <c r="Q3295" t="s">
        <v>16506</v>
      </c>
      <c r="R3295" t="str">
        <f t="shared" si="259"/>
        <v>Documentaries</v>
      </c>
    </row>
    <row r="3296" spans="1:18" x14ac:dyDescent="0.2">
      <c r="A3296" t="s">
        <v>16507</v>
      </c>
      <c r="B3296" t="s">
        <v>1</v>
      </c>
      <c r="C3296" t="str">
        <f t="shared" si="255"/>
        <v>Shrek the Musical</v>
      </c>
      <c r="D3296" t="s">
        <v>16508</v>
      </c>
      <c r="E3296" t="s">
        <v>16509</v>
      </c>
      <c r="F3296" t="str">
        <f t="shared" si="257"/>
        <v>Brian d'Arcy James</v>
      </c>
      <c r="G3296" t="s">
        <v>16510</v>
      </c>
      <c r="H3296" t="s">
        <v>2</v>
      </c>
      <c r="I3296" t="str">
        <f t="shared" si="258"/>
        <v>United States</v>
      </c>
      <c r="J3296" t="str">
        <f>TRIM(Table1[[#This Row],[Oldest Country]])</f>
        <v>United States</v>
      </c>
      <c r="K3296" s="17">
        <v>41637</v>
      </c>
      <c r="L3296" s="17" t="str">
        <f t="shared" si="256"/>
        <v>Sun</v>
      </c>
      <c r="M3296" s="17">
        <v>2013</v>
      </c>
      <c r="N3296" t="s">
        <v>234</v>
      </c>
      <c r="O3296" t="s">
        <v>1100</v>
      </c>
      <c r="P3296" t="s">
        <v>793</v>
      </c>
      <c r="Q3296" t="s">
        <v>16511</v>
      </c>
      <c r="R3296" t="str">
        <f t="shared" si="259"/>
        <v>Children &amp; Family Movies</v>
      </c>
    </row>
    <row r="3297" spans="1:18" x14ac:dyDescent="0.2">
      <c r="A3297" t="s">
        <v>16512</v>
      </c>
      <c r="B3297" t="s">
        <v>1</v>
      </c>
      <c r="C3297" t="str">
        <f t="shared" si="255"/>
        <v>The Short Game</v>
      </c>
      <c r="D3297" t="s">
        <v>16513</v>
      </c>
      <c r="E3297" t="s">
        <v>16514</v>
      </c>
      <c r="F3297" t="str">
        <f t="shared" si="257"/>
        <v>Sky Sudberry</v>
      </c>
      <c r="G3297" t="s">
        <v>16515</v>
      </c>
      <c r="H3297" t="s">
        <v>2</v>
      </c>
      <c r="I3297" t="str">
        <f t="shared" si="258"/>
        <v>United States</v>
      </c>
      <c r="J3297" t="str">
        <f>TRIM(Table1[[#This Row],[Oldest Country]])</f>
        <v>United States</v>
      </c>
      <c r="K3297" s="17">
        <v>41620</v>
      </c>
      <c r="L3297" s="17" t="str">
        <f t="shared" si="256"/>
        <v>Thu</v>
      </c>
      <c r="M3297" s="17">
        <v>2013</v>
      </c>
      <c r="N3297" t="s">
        <v>17</v>
      </c>
      <c r="O3297" t="s">
        <v>188</v>
      </c>
      <c r="P3297" t="s">
        <v>8094</v>
      </c>
      <c r="Q3297" t="s">
        <v>16516</v>
      </c>
      <c r="R3297" t="str">
        <f t="shared" si="259"/>
        <v>Children &amp; Family Movies</v>
      </c>
    </row>
    <row r="3298" spans="1:18" x14ac:dyDescent="0.2">
      <c r="A3298" t="s">
        <v>16517</v>
      </c>
      <c r="B3298" t="s">
        <v>1</v>
      </c>
      <c r="C3298" t="str">
        <f t="shared" si="255"/>
        <v>Aziz Ansari</v>
      </c>
      <c r="D3298" t="s">
        <v>16518</v>
      </c>
      <c r="E3298" t="s">
        <v>16519</v>
      </c>
      <c r="F3298" t="str">
        <f t="shared" si="257"/>
        <v>Aziz Ansari</v>
      </c>
      <c r="G3298" t="s">
        <v>10381</v>
      </c>
      <c r="H3298" t="s">
        <v>2</v>
      </c>
      <c r="I3298" t="str">
        <f t="shared" si="258"/>
        <v>United States</v>
      </c>
      <c r="J3298" t="str">
        <f>TRIM(Table1[[#This Row],[Oldest Country]])</f>
        <v>United States</v>
      </c>
      <c r="K3298" s="17">
        <v>41579</v>
      </c>
      <c r="L3298" s="17" t="str">
        <f t="shared" si="256"/>
        <v>Fri</v>
      </c>
      <c r="M3298" s="17">
        <v>2013</v>
      </c>
      <c r="N3298" t="s">
        <v>8</v>
      </c>
      <c r="O3298" t="s">
        <v>296</v>
      </c>
      <c r="P3298" t="s">
        <v>851</v>
      </c>
      <c r="Q3298" t="s">
        <v>16520</v>
      </c>
      <c r="R3298" t="str">
        <f t="shared" si="259"/>
        <v>Stand-Up Comedy</v>
      </c>
    </row>
    <row r="3299" spans="1:18" x14ac:dyDescent="0.2">
      <c r="A3299" t="s">
        <v>16521</v>
      </c>
      <c r="B3299" t="s">
        <v>1</v>
      </c>
      <c r="C3299" t="str">
        <f t="shared" si="255"/>
        <v>Being Elmo</v>
      </c>
      <c r="D3299" t="s">
        <v>16522</v>
      </c>
      <c r="E3299" t="s">
        <v>16523</v>
      </c>
      <c r="F3299" t="str">
        <f t="shared" si="257"/>
        <v>Kevin Clash</v>
      </c>
      <c r="G3299" t="s">
        <v>16524</v>
      </c>
      <c r="H3299" t="s">
        <v>2</v>
      </c>
      <c r="I3299" t="str">
        <f t="shared" si="258"/>
        <v>United States</v>
      </c>
      <c r="J3299" t="str">
        <f>TRIM(Table1[[#This Row],[Oldest Country]])</f>
        <v>United States</v>
      </c>
      <c r="K3299" s="17">
        <v>40960</v>
      </c>
      <c r="L3299" s="17" t="str">
        <f t="shared" si="256"/>
        <v>Tue</v>
      </c>
      <c r="M3299" s="17">
        <v>2011</v>
      </c>
      <c r="N3299" t="s">
        <v>17</v>
      </c>
      <c r="O3299" t="s">
        <v>555</v>
      </c>
      <c r="P3299" t="s">
        <v>5</v>
      </c>
      <c r="Q3299" t="s">
        <v>16525</v>
      </c>
      <c r="R3299" t="str">
        <f t="shared" si="259"/>
        <v>Documentaries</v>
      </c>
    </row>
    <row r="3300" spans="1:18" x14ac:dyDescent="0.2">
      <c r="A3300" t="s">
        <v>16526</v>
      </c>
      <c r="B3300" t="s">
        <v>1</v>
      </c>
      <c r="C3300" t="str">
        <f t="shared" si="255"/>
        <v>A Stoning in Fulham County</v>
      </c>
      <c r="D3300" t="s">
        <v>16527</v>
      </c>
      <c r="E3300" t="s">
        <v>16528</v>
      </c>
      <c r="F3300" t="str">
        <f t="shared" si="257"/>
        <v>Ken Olin</v>
      </c>
      <c r="G3300" t="s">
        <v>16529</v>
      </c>
      <c r="H3300" t="s">
        <v>2</v>
      </c>
      <c r="I3300" t="str">
        <f t="shared" si="258"/>
        <v>United States</v>
      </c>
      <c r="J3300" t="str">
        <f>TRIM(Table1[[#This Row],[Oldest Country]])</f>
        <v>United States</v>
      </c>
      <c r="K3300" s="17">
        <v>40817</v>
      </c>
      <c r="L3300" s="17" t="str">
        <f t="shared" si="256"/>
        <v>Sat</v>
      </c>
      <c r="M3300" s="17">
        <v>1988</v>
      </c>
      <c r="N3300" t="s">
        <v>33</v>
      </c>
      <c r="O3300" t="s">
        <v>211</v>
      </c>
      <c r="P3300" t="s">
        <v>316</v>
      </c>
      <c r="Q3300" t="s">
        <v>16530</v>
      </c>
      <c r="R3300" t="str">
        <f t="shared" si="259"/>
        <v>Dramas</v>
      </c>
    </row>
    <row r="3301" spans="1:18" x14ac:dyDescent="0.2">
      <c r="A3301" t="s">
        <v>16531</v>
      </c>
      <c r="B3301" t="s">
        <v>1</v>
      </c>
      <c r="C3301" t="str">
        <f t="shared" si="255"/>
        <v>Adam</v>
      </c>
      <c r="D3301" t="s">
        <v>16532</v>
      </c>
      <c r="E3301" t="s">
        <v>16533</v>
      </c>
      <c r="F3301" t="str">
        <f t="shared" si="257"/>
        <v>Daniel J. Travanti</v>
      </c>
      <c r="G3301" t="s">
        <v>16534</v>
      </c>
      <c r="H3301" t="s">
        <v>2</v>
      </c>
      <c r="I3301" t="str">
        <f t="shared" si="258"/>
        <v>United States</v>
      </c>
      <c r="J3301" t="str">
        <f>TRIM(Table1[[#This Row],[Oldest Country]])</f>
        <v>United States</v>
      </c>
      <c r="K3301" s="17">
        <v>40817</v>
      </c>
      <c r="L3301" s="17" t="str">
        <f t="shared" si="256"/>
        <v>Sat</v>
      </c>
      <c r="M3301" s="17">
        <v>1986</v>
      </c>
      <c r="N3301" t="s">
        <v>8</v>
      </c>
      <c r="O3301" t="s">
        <v>118</v>
      </c>
      <c r="P3301" t="s">
        <v>316</v>
      </c>
      <c r="Q3301" t="s">
        <v>16535</v>
      </c>
      <c r="R3301" t="str">
        <f t="shared" si="259"/>
        <v>Dramas</v>
      </c>
    </row>
    <row r="3302" spans="1:18" x14ac:dyDescent="0.2">
      <c r="A3302" t="s">
        <v>16536</v>
      </c>
      <c r="B3302" t="s">
        <v>1</v>
      </c>
      <c r="C3302" t="str">
        <f t="shared" si="255"/>
        <v>Hard Lessons</v>
      </c>
      <c r="D3302" t="s">
        <v>16537</v>
      </c>
      <c r="E3302" t="s">
        <v>16538</v>
      </c>
      <c r="F3302" t="str">
        <f t="shared" si="257"/>
        <v>Denzel Washington</v>
      </c>
      <c r="G3302" t="s">
        <v>16539</v>
      </c>
      <c r="H3302" t="s">
        <v>2</v>
      </c>
      <c r="I3302" t="str">
        <f t="shared" si="258"/>
        <v>United States</v>
      </c>
      <c r="J3302" t="str">
        <f>TRIM(Table1[[#This Row],[Oldest Country]])</f>
        <v>United States</v>
      </c>
      <c r="K3302" s="17">
        <v>40817</v>
      </c>
      <c r="L3302" s="17" t="str">
        <f t="shared" si="256"/>
        <v>Sat</v>
      </c>
      <c r="M3302" s="17">
        <v>1986</v>
      </c>
      <c r="N3302" t="s">
        <v>33</v>
      </c>
      <c r="O3302" t="s">
        <v>60</v>
      </c>
      <c r="P3302" t="s">
        <v>316</v>
      </c>
      <c r="Q3302" t="s">
        <v>16540</v>
      </c>
      <c r="R3302" t="str">
        <f t="shared" si="259"/>
        <v>Dramas</v>
      </c>
    </row>
    <row r="3303" spans="1:18" x14ac:dyDescent="0.2">
      <c r="A3303" t="s">
        <v>16541</v>
      </c>
      <c r="B3303" t="s">
        <v>1</v>
      </c>
      <c r="C3303" t="str">
        <f t="shared" si="255"/>
        <v>In Defense of a Married Man</v>
      </c>
      <c r="D3303" t="s">
        <v>16542</v>
      </c>
      <c r="E3303" t="s">
        <v>16543</v>
      </c>
      <c r="F3303" t="str">
        <f t="shared" si="257"/>
        <v>Judith Light</v>
      </c>
      <c r="G3303" t="s">
        <v>16544</v>
      </c>
      <c r="H3303" t="s">
        <v>2</v>
      </c>
      <c r="I3303" t="str">
        <f t="shared" si="258"/>
        <v>United States</v>
      </c>
      <c r="J3303" t="str">
        <f>TRIM(Table1[[#This Row],[Oldest Country]])</f>
        <v>United States</v>
      </c>
      <c r="K3303" s="17">
        <v>40817</v>
      </c>
      <c r="L3303" s="17" t="str">
        <f t="shared" si="256"/>
        <v>Sat</v>
      </c>
      <c r="M3303" s="17">
        <v>1990</v>
      </c>
      <c r="N3303" t="s">
        <v>33</v>
      </c>
      <c r="O3303" t="s">
        <v>60</v>
      </c>
      <c r="P3303" t="s">
        <v>316</v>
      </c>
      <c r="Q3303" t="s">
        <v>16545</v>
      </c>
      <c r="R3303" t="str">
        <f t="shared" si="259"/>
        <v>Dramas</v>
      </c>
    </row>
    <row r="3304" spans="1:18" x14ac:dyDescent="0.2">
      <c r="A3304" t="s">
        <v>16546</v>
      </c>
      <c r="B3304" t="s">
        <v>1</v>
      </c>
      <c r="C3304" t="str">
        <f t="shared" si="255"/>
        <v>Quiet Victory</v>
      </c>
      <c r="D3304" t="s">
        <v>16547</v>
      </c>
      <c r="E3304" t="s">
        <v>16548</v>
      </c>
      <c r="F3304" t="str">
        <f t="shared" si="257"/>
        <v>Pam Dawber</v>
      </c>
      <c r="G3304" t="s">
        <v>16549</v>
      </c>
      <c r="H3304" t="s">
        <v>2</v>
      </c>
      <c r="I3304" t="str">
        <f t="shared" si="258"/>
        <v>United States</v>
      </c>
      <c r="J3304" t="str">
        <f>TRIM(Table1[[#This Row],[Oldest Country]])</f>
        <v>United States</v>
      </c>
      <c r="K3304" s="17">
        <v>40817</v>
      </c>
      <c r="L3304" s="17" t="str">
        <f t="shared" si="256"/>
        <v>Sat</v>
      </c>
      <c r="M3304" s="17">
        <v>1988</v>
      </c>
      <c r="N3304" t="s">
        <v>53</v>
      </c>
      <c r="O3304" t="s">
        <v>202</v>
      </c>
      <c r="P3304" t="s">
        <v>1094</v>
      </c>
      <c r="Q3304" t="s">
        <v>16550</v>
      </c>
      <c r="R3304" t="str">
        <f t="shared" si="259"/>
        <v>Dramas</v>
      </c>
    </row>
    <row r="3305" spans="1:18" x14ac:dyDescent="0.2">
      <c r="A3305" t="s">
        <v>16551</v>
      </c>
      <c r="B3305" t="s">
        <v>1</v>
      </c>
      <c r="C3305" t="str">
        <f t="shared" si="255"/>
        <v>Strange Voices</v>
      </c>
      <c r="D3305" t="s">
        <v>16552</v>
      </c>
      <c r="E3305" t="s">
        <v>16553</v>
      </c>
      <c r="F3305" t="str">
        <f t="shared" si="257"/>
        <v>Nancy McKeon</v>
      </c>
      <c r="G3305" t="s">
        <v>16554</v>
      </c>
      <c r="H3305" t="s">
        <v>2</v>
      </c>
      <c r="I3305" t="str">
        <f t="shared" si="258"/>
        <v>United States</v>
      </c>
      <c r="J3305" t="str">
        <f>TRIM(Table1[[#This Row],[Oldest Country]])</f>
        <v>United States</v>
      </c>
      <c r="K3305" s="17">
        <v>40817</v>
      </c>
      <c r="L3305" s="17" t="str">
        <f t="shared" si="256"/>
        <v>Sat</v>
      </c>
      <c r="M3305" s="17">
        <v>1987</v>
      </c>
      <c r="N3305" t="s">
        <v>53</v>
      </c>
      <c r="O3305" t="s">
        <v>118</v>
      </c>
      <c r="P3305" t="s">
        <v>316</v>
      </c>
      <c r="Q3305" t="s">
        <v>16555</v>
      </c>
      <c r="R3305" t="str">
        <f t="shared" si="259"/>
        <v>Dramas</v>
      </c>
    </row>
    <row r="3306" spans="1:18" x14ac:dyDescent="0.2">
      <c r="A3306" t="s">
        <v>16556</v>
      </c>
      <c r="B3306" t="s">
        <v>1</v>
      </c>
      <c r="C3306" t="str">
        <f t="shared" si="255"/>
        <v>The Ryan White Story</v>
      </c>
      <c r="D3306" t="s">
        <v>16557</v>
      </c>
      <c r="E3306" t="s">
        <v>16558</v>
      </c>
      <c r="F3306" t="str">
        <f t="shared" si="257"/>
        <v>Judith Light</v>
      </c>
      <c r="G3306" t="s">
        <v>16559</v>
      </c>
      <c r="H3306" t="s">
        <v>2</v>
      </c>
      <c r="I3306" t="str">
        <f t="shared" si="258"/>
        <v>United States</v>
      </c>
      <c r="J3306" t="str">
        <f>TRIM(Table1[[#This Row],[Oldest Country]])</f>
        <v>United States</v>
      </c>
      <c r="K3306" s="17">
        <v>40817</v>
      </c>
      <c r="L3306" s="17" t="str">
        <f t="shared" si="256"/>
        <v>Sat</v>
      </c>
      <c r="M3306" s="17">
        <v>1989</v>
      </c>
      <c r="N3306" t="s">
        <v>53</v>
      </c>
      <c r="O3306" t="s">
        <v>60</v>
      </c>
      <c r="P3306" t="s">
        <v>316</v>
      </c>
      <c r="Q3306" t="s">
        <v>16560</v>
      </c>
      <c r="R3306" t="str">
        <f t="shared" si="259"/>
        <v>Dramas</v>
      </c>
    </row>
    <row r="3307" spans="1:18" x14ac:dyDescent="0.2">
      <c r="A3307" t="s">
        <v>16561</v>
      </c>
      <c r="B3307" t="s">
        <v>1</v>
      </c>
      <c r="C3307" t="str">
        <f t="shared" si="255"/>
        <v>Too Young the Hero</v>
      </c>
      <c r="D3307" t="s">
        <v>16562</v>
      </c>
      <c r="E3307" t="s">
        <v>16563</v>
      </c>
      <c r="F3307" t="str">
        <f t="shared" si="257"/>
        <v>Ricky Schroder</v>
      </c>
      <c r="G3307" t="s">
        <v>16564</v>
      </c>
      <c r="H3307" t="s">
        <v>2</v>
      </c>
      <c r="I3307" t="str">
        <f t="shared" si="258"/>
        <v>United States</v>
      </c>
      <c r="J3307" t="str">
        <f>TRIM(Table1[[#This Row],[Oldest Country]])</f>
        <v>United States</v>
      </c>
      <c r="K3307" s="17">
        <v>40817</v>
      </c>
      <c r="L3307" s="17" t="str">
        <f t="shared" si="256"/>
        <v>Sat</v>
      </c>
      <c r="M3307" s="17">
        <v>1988</v>
      </c>
      <c r="N3307" t="s">
        <v>8</v>
      </c>
      <c r="O3307" t="s">
        <v>60</v>
      </c>
      <c r="P3307" t="s">
        <v>316</v>
      </c>
      <c r="Q3307" t="s">
        <v>16565</v>
      </c>
      <c r="R3307" t="str">
        <f t="shared" si="259"/>
        <v>Dramas</v>
      </c>
    </row>
    <row r="3308" spans="1:18" x14ac:dyDescent="0.2">
      <c r="A3308" t="s">
        <v>16566</v>
      </c>
      <c r="B3308" t="s">
        <v>1</v>
      </c>
      <c r="C3308" t="str">
        <f t="shared" si="255"/>
        <v>Triumph of the Heart</v>
      </c>
      <c r="D3308" t="s">
        <v>16567</v>
      </c>
      <c r="E3308" t="s">
        <v>16568</v>
      </c>
      <c r="F3308" t="str">
        <f t="shared" si="257"/>
        <v>Mario Van Peebles</v>
      </c>
      <c r="G3308" t="s">
        <v>16569</v>
      </c>
      <c r="H3308" t="s">
        <v>2</v>
      </c>
      <c r="I3308" t="str">
        <f t="shared" si="258"/>
        <v>United States</v>
      </c>
      <c r="J3308" t="str">
        <f>TRIM(Table1[[#This Row],[Oldest Country]])</f>
        <v>United States</v>
      </c>
      <c r="K3308" s="17">
        <v>40817</v>
      </c>
      <c r="L3308" s="17" t="str">
        <f t="shared" si="256"/>
        <v>Sat</v>
      </c>
      <c r="M3308" s="17">
        <v>1991</v>
      </c>
      <c r="N3308" t="s">
        <v>53</v>
      </c>
      <c r="O3308" t="s">
        <v>202</v>
      </c>
      <c r="P3308" t="s">
        <v>1094</v>
      </c>
      <c r="Q3308" t="s">
        <v>16570</v>
      </c>
      <c r="R3308" t="str">
        <f t="shared" si="259"/>
        <v>Dramas</v>
      </c>
    </row>
    <row r="3309" spans="1:18" x14ac:dyDescent="0.2">
      <c r="A3309" t="s">
        <v>16571</v>
      </c>
      <c r="B3309" t="s">
        <v>1</v>
      </c>
      <c r="C3309" t="str">
        <f t="shared" si="255"/>
        <v>Unspeakable Acts</v>
      </c>
      <c r="D3309" t="s">
        <v>16572</v>
      </c>
      <c r="E3309" t="s">
        <v>16573</v>
      </c>
      <c r="F3309" t="str">
        <f t="shared" si="257"/>
        <v>Jill Clayburgh</v>
      </c>
      <c r="G3309" t="s">
        <v>16574</v>
      </c>
      <c r="H3309" t="s">
        <v>2</v>
      </c>
      <c r="I3309" t="str">
        <f t="shared" si="258"/>
        <v>United States</v>
      </c>
      <c r="J3309" t="str">
        <f>TRIM(Table1[[#This Row],[Oldest Country]])</f>
        <v>United States</v>
      </c>
      <c r="K3309" s="17">
        <v>40817</v>
      </c>
      <c r="L3309" s="17" t="str">
        <f t="shared" si="256"/>
        <v>Sat</v>
      </c>
      <c r="M3309" s="17">
        <v>1990</v>
      </c>
      <c r="N3309" t="s">
        <v>33</v>
      </c>
      <c r="O3309" t="s">
        <v>211</v>
      </c>
      <c r="P3309" t="s">
        <v>316</v>
      </c>
      <c r="Q3309" t="s">
        <v>16575</v>
      </c>
      <c r="R3309" t="str">
        <f t="shared" si="259"/>
        <v>Dramas</v>
      </c>
    </row>
    <row r="3310" spans="1:18" x14ac:dyDescent="0.2">
      <c r="A3310" t="s">
        <v>16576</v>
      </c>
      <c r="B3310" t="s">
        <v>1</v>
      </c>
      <c r="C3310" t="str">
        <f t="shared" si="255"/>
        <v>Victim of Beauty</v>
      </c>
      <c r="D3310" t="s">
        <v>16577</v>
      </c>
      <c r="E3310" t="s">
        <v>16578</v>
      </c>
      <c r="F3310" t="str">
        <f t="shared" si="257"/>
        <v>William Devane</v>
      </c>
      <c r="G3310" t="s">
        <v>16579</v>
      </c>
      <c r="H3310" t="s">
        <v>2</v>
      </c>
      <c r="I3310" t="str">
        <f t="shared" si="258"/>
        <v>United States</v>
      </c>
      <c r="J3310" t="str">
        <f>TRIM(Table1[[#This Row],[Oldest Country]])</f>
        <v>United States</v>
      </c>
      <c r="K3310" s="17">
        <v>40817</v>
      </c>
      <c r="L3310" s="17" t="str">
        <f t="shared" si="256"/>
        <v>Sat</v>
      </c>
      <c r="M3310" s="17">
        <v>1991</v>
      </c>
      <c r="N3310" t="s">
        <v>33</v>
      </c>
      <c r="O3310" t="s">
        <v>202</v>
      </c>
      <c r="P3310" t="s">
        <v>164</v>
      </c>
      <c r="Q3310" t="s">
        <v>16580</v>
      </c>
      <c r="R3310" t="str">
        <f t="shared" si="259"/>
        <v>Dramas</v>
      </c>
    </row>
    <row r="3311" spans="1:18" x14ac:dyDescent="0.2">
      <c r="A3311" t="s">
        <v>16581</v>
      </c>
      <c r="B3311" t="s">
        <v>1</v>
      </c>
      <c r="C3311" t="str">
        <f t="shared" si="255"/>
        <v>Joseph</v>
      </c>
      <c r="D3311" t="s">
        <v>16582</v>
      </c>
      <c r="E3311" t="s">
        <v>16583</v>
      </c>
      <c r="F3311" t="str">
        <f t="shared" si="257"/>
        <v>Ben Affleck</v>
      </c>
      <c r="G3311" t="s">
        <v>16584</v>
      </c>
      <c r="H3311" t="s">
        <v>16585</v>
      </c>
      <c r="I3311" t="str">
        <f t="shared" si="258"/>
        <v>United States</v>
      </c>
      <c r="J3311" t="str">
        <f>TRIM(Table1[[#This Row],[Oldest Country]])</f>
        <v>United States</v>
      </c>
      <c r="K3311" s="17">
        <v>40818</v>
      </c>
      <c r="L3311" s="17" t="str">
        <f t="shared" si="256"/>
        <v>Sun</v>
      </c>
      <c r="M3311" s="17">
        <v>2000</v>
      </c>
      <c r="N3311" t="s">
        <v>53</v>
      </c>
      <c r="O3311" t="s">
        <v>2891</v>
      </c>
      <c r="P3311" t="s">
        <v>2235</v>
      </c>
      <c r="Q3311" t="s">
        <v>16586</v>
      </c>
      <c r="R3311" t="str">
        <f t="shared" si="259"/>
        <v>Children &amp; Family Movies</v>
      </c>
    </row>
    <row r="3312" spans="1:18" x14ac:dyDescent="0.2">
      <c r="A3312" t="s">
        <v>16587</v>
      </c>
      <c r="B3312" t="s">
        <v>1</v>
      </c>
      <c r="C3312" t="str">
        <f t="shared" si="255"/>
        <v>Even the Rain</v>
      </c>
      <c r="D3312" t="s">
        <v>16588</v>
      </c>
      <c r="E3312" t="s">
        <v>16589</v>
      </c>
      <c r="F3312" t="str">
        <f t="shared" si="257"/>
        <v>Luis Tosar</v>
      </c>
      <c r="G3312" t="s">
        <v>16590</v>
      </c>
      <c r="H3312" t="s">
        <v>16591</v>
      </c>
      <c r="I3312" t="str">
        <f t="shared" si="258"/>
        <v>Spain</v>
      </c>
      <c r="J3312" t="str">
        <f>TRIM(Table1[[#This Row],[Oldest Country]])</f>
        <v>Spain</v>
      </c>
      <c r="K3312" s="17">
        <v>40819</v>
      </c>
      <c r="L3312" s="17" t="str">
        <f t="shared" si="256"/>
        <v>Mon</v>
      </c>
      <c r="M3312" s="17">
        <v>2010</v>
      </c>
      <c r="N3312" t="s">
        <v>8</v>
      </c>
      <c r="O3312" t="s">
        <v>85</v>
      </c>
      <c r="P3312" t="s">
        <v>50</v>
      </c>
      <c r="Q3312" t="s">
        <v>16592</v>
      </c>
      <c r="R3312" t="str">
        <f t="shared" si="259"/>
        <v>Dramas</v>
      </c>
    </row>
    <row r="3313" spans="1:18" x14ac:dyDescent="0.2">
      <c r="A3313" t="s">
        <v>16593</v>
      </c>
      <c r="B3313" t="s">
        <v>1</v>
      </c>
      <c r="C3313" t="str">
        <f t="shared" si="255"/>
        <v>Splatter</v>
      </c>
      <c r="D3313" t="s">
        <v>16594</v>
      </c>
      <c r="E3313" t="s">
        <v>16595</v>
      </c>
      <c r="F3313" t="str">
        <f t="shared" si="257"/>
        <v>Corey Feldman</v>
      </c>
      <c r="G3313" t="s">
        <v>16596</v>
      </c>
      <c r="H3313" t="s">
        <v>2</v>
      </c>
      <c r="I3313" t="str">
        <f t="shared" si="258"/>
        <v>United States</v>
      </c>
      <c r="J3313" t="str">
        <f>TRIM(Table1[[#This Row],[Oldest Country]])</f>
        <v>United States</v>
      </c>
      <c r="K3313" s="17">
        <v>40135</v>
      </c>
      <c r="L3313" s="17" t="str">
        <f t="shared" si="256"/>
        <v>Wed</v>
      </c>
      <c r="M3313" s="17">
        <v>2009</v>
      </c>
      <c r="N3313" t="s">
        <v>8</v>
      </c>
      <c r="O3313" t="s">
        <v>2276</v>
      </c>
      <c r="P3313" t="s">
        <v>777</v>
      </c>
      <c r="Q3313" t="s">
        <v>16597</v>
      </c>
      <c r="R3313" t="str">
        <f t="shared" si="259"/>
        <v>Horror Movies</v>
      </c>
    </row>
    <row r="3314" spans="1:18" x14ac:dyDescent="0.2">
      <c r="A3314" t="s">
        <v>16598</v>
      </c>
      <c r="B3314" t="s">
        <v>1</v>
      </c>
      <c r="C3314" t="str">
        <f t="shared" si="255"/>
        <v>Just Another Love Story</v>
      </c>
      <c r="D3314" t="s">
        <v>16599</v>
      </c>
      <c r="E3314" t="s">
        <v>16600</v>
      </c>
      <c r="F3314" t="str">
        <f t="shared" si="257"/>
        <v>Anders W. Berthelsen</v>
      </c>
      <c r="G3314" t="s">
        <v>16601</v>
      </c>
      <c r="H3314" t="s">
        <v>1886</v>
      </c>
      <c r="I3314" t="str">
        <f t="shared" si="258"/>
        <v>Denmark</v>
      </c>
      <c r="J3314" t="str">
        <f>TRIM(Table1[[#This Row],[Oldest Country]])</f>
        <v>Denmark</v>
      </c>
      <c r="K3314" s="17">
        <v>39938</v>
      </c>
      <c r="L3314" s="17" t="str">
        <f t="shared" si="256"/>
        <v>Tue</v>
      </c>
      <c r="M3314" s="17">
        <v>2007</v>
      </c>
      <c r="N3314" t="s">
        <v>8</v>
      </c>
      <c r="O3314" t="s">
        <v>41</v>
      </c>
      <c r="P3314" t="s">
        <v>50</v>
      </c>
      <c r="Q3314" t="s">
        <v>16602</v>
      </c>
      <c r="R3314" t="str">
        <f t="shared" si="259"/>
        <v>Dramas</v>
      </c>
    </row>
    <row r="3315" spans="1:18" x14ac:dyDescent="0.2">
      <c r="A3315" t="s">
        <v>16603</v>
      </c>
      <c r="B3315" t="s">
        <v>1</v>
      </c>
      <c r="C3315" t="str">
        <f t="shared" si="255"/>
        <v>To and From New York</v>
      </c>
      <c r="D3315" t="s">
        <v>16604</v>
      </c>
      <c r="E3315" t="s">
        <v>16605</v>
      </c>
      <c r="F3315" t="str">
        <f t="shared" si="257"/>
        <v>Barbara King</v>
      </c>
      <c r="G3315" t="s">
        <v>16606</v>
      </c>
      <c r="H3315" t="s">
        <v>2</v>
      </c>
      <c r="I3315" t="str">
        <f t="shared" si="258"/>
        <v>United States</v>
      </c>
      <c r="J3315" t="str">
        <f>TRIM(Table1[[#This Row],[Oldest Country]])</f>
        <v>United States</v>
      </c>
      <c r="K3315" s="17">
        <v>39448</v>
      </c>
      <c r="L3315" s="17" t="str">
        <f t="shared" si="256"/>
        <v>Tue</v>
      </c>
      <c r="M3315" s="17">
        <v>2006</v>
      </c>
      <c r="N3315" t="s">
        <v>8</v>
      </c>
      <c r="O3315" t="s">
        <v>1176</v>
      </c>
      <c r="P3315" t="s">
        <v>1140</v>
      </c>
      <c r="Q3315" t="s">
        <v>16607</v>
      </c>
      <c r="R3315" t="str">
        <f t="shared" si="259"/>
        <v>Dramas</v>
      </c>
    </row>
    <row r="3316" spans="1:18" x14ac:dyDescent="0.2">
      <c r="A3316" t="s">
        <v>16608</v>
      </c>
      <c r="B3316" t="s">
        <v>1</v>
      </c>
      <c r="C3316">
        <f t="shared" si="255"/>
        <v>9</v>
      </c>
      <c r="D3316">
        <v>9</v>
      </c>
      <c r="E3316" t="s">
        <v>16609</v>
      </c>
      <c r="F3316" t="str">
        <f t="shared" si="257"/>
        <v>Elijah Wood</v>
      </c>
      <c r="G3316" t="s">
        <v>16610</v>
      </c>
      <c r="H3316" t="s">
        <v>2</v>
      </c>
      <c r="I3316" t="str">
        <f t="shared" si="258"/>
        <v>United States</v>
      </c>
      <c r="J3316" t="str">
        <f>TRIM(Table1[[#This Row],[Oldest Country]])</f>
        <v>United States</v>
      </c>
      <c r="K3316" s="17">
        <v>43055</v>
      </c>
      <c r="L3316" s="17" t="str">
        <f t="shared" si="256"/>
        <v>Thu</v>
      </c>
      <c r="M3316" s="17">
        <v>2009</v>
      </c>
      <c r="N3316" t="s">
        <v>3</v>
      </c>
      <c r="O3316" t="s">
        <v>296</v>
      </c>
      <c r="P3316" t="s">
        <v>10630</v>
      </c>
      <c r="Q3316" t="s">
        <v>16611</v>
      </c>
      <c r="R3316" t="str">
        <f t="shared" si="259"/>
        <v>Action &amp; Adventure</v>
      </c>
    </row>
    <row r="3317" spans="1:18" x14ac:dyDescent="0.2">
      <c r="A3317" t="s">
        <v>16612</v>
      </c>
      <c r="B3317" t="s">
        <v>1</v>
      </c>
      <c r="C3317">
        <f t="shared" si="255"/>
        <v>21</v>
      </c>
      <c r="D3317">
        <v>21</v>
      </c>
      <c r="E3317" t="s">
        <v>97</v>
      </c>
      <c r="F3317" t="str">
        <f t="shared" si="257"/>
        <v>Jim Sturgess</v>
      </c>
      <c r="G3317" t="s">
        <v>16613</v>
      </c>
      <c r="H3317" t="s">
        <v>2</v>
      </c>
      <c r="I3317" t="str">
        <f t="shared" si="258"/>
        <v>United States</v>
      </c>
      <c r="J3317" t="str">
        <f>TRIM(Table1[[#This Row],[Oldest Country]])</f>
        <v>United States</v>
      </c>
      <c r="K3317" s="17">
        <v>43831</v>
      </c>
      <c r="L3317" s="17" t="str">
        <f t="shared" si="256"/>
        <v>Wed</v>
      </c>
      <c r="M3317" s="17">
        <v>2008</v>
      </c>
      <c r="N3317" t="s">
        <v>3</v>
      </c>
      <c r="O3317" t="s">
        <v>1210</v>
      </c>
      <c r="P3317" t="s">
        <v>316</v>
      </c>
      <c r="Q3317" t="s">
        <v>16614</v>
      </c>
      <c r="R3317" t="str">
        <f t="shared" si="259"/>
        <v>Dramas</v>
      </c>
    </row>
    <row r="3318" spans="1:18" x14ac:dyDescent="0.2">
      <c r="A3318" t="s">
        <v>16615</v>
      </c>
      <c r="B3318" t="s">
        <v>1</v>
      </c>
      <c r="C3318">
        <f t="shared" si="255"/>
        <v>187</v>
      </c>
      <c r="D3318">
        <v>187</v>
      </c>
      <c r="E3318" t="s">
        <v>16616</v>
      </c>
      <c r="F3318" t="str">
        <f t="shared" si="257"/>
        <v>Samuel L. Jackson</v>
      </c>
      <c r="G3318" t="s">
        <v>16617</v>
      </c>
      <c r="H3318" t="s">
        <v>2</v>
      </c>
      <c r="I3318" t="str">
        <f t="shared" si="258"/>
        <v>United States</v>
      </c>
      <c r="J3318" t="str">
        <f>TRIM(Table1[[#This Row],[Oldest Country]])</f>
        <v>United States</v>
      </c>
      <c r="K3318" s="17">
        <v>43770</v>
      </c>
      <c r="L3318" s="17" t="str">
        <f t="shared" si="256"/>
        <v>Fri</v>
      </c>
      <c r="M3318" s="17">
        <v>1997</v>
      </c>
      <c r="N3318" t="s">
        <v>154</v>
      </c>
      <c r="O3318" t="s">
        <v>315</v>
      </c>
      <c r="P3318" t="s">
        <v>316</v>
      </c>
      <c r="Q3318" t="s">
        <v>16618</v>
      </c>
      <c r="R3318" t="str">
        <f t="shared" si="259"/>
        <v>Dramas</v>
      </c>
    </row>
    <row r="3319" spans="1:18" x14ac:dyDescent="0.2">
      <c r="A3319" t="s">
        <v>16619</v>
      </c>
      <c r="B3319" t="s">
        <v>1</v>
      </c>
      <c r="C3319">
        <f t="shared" si="255"/>
        <v>706</v>
      </c>
      <c r="D3319">
        <v>706</v>
      </c>
      <c r="E3319" t="s">
        <v>16620</v>
      </c>
      <c r="F3319" t="str">
        <f t="shared" si="257"/>
        <v>Divya Dutta</v>
      </c>
      <c r="G3319" t="s">
        <v>16621</v>
      </c>
      <c r="H3319" t="s">
        <v>14</v>
      </c>
      <c r="I3319" t="str">
        <f t="shared" si="258"/>
        <v>India</v>
      </c>
      <c r="J3319" t="str">
        <f>TRIM(Table1[[#This Row],[Oldest Country]])</f>
        <v>India</v>
      </c>
      <c r="K3319" s="17">
        <v>43556</v>
      </c>
      <c r="L3319" s="17" t="str">
        <f t="shared" si="256"/>
        <v>Mon</v>
      </c>
      <c r="M3319" s="17">
        <v>2019</v>
      </c>
      <c r="N3319" t="s">
        <v>33</v>
      </c>
      <c r="O3319" t="s">
        <v>349</v>
      </c>
      <c r="P3319" t="s">
        <v>737</v>
      </c>
      <c r="Q3319" t="s">
        <v>16622</v>
      </c>
      <c r="R3319" t="str">
        <f t="shared" si="259"/>
        <v>Horror Movies</v>
      </c>
    </row>
    <row r="3320" spans="1:18" x14ac:dyDescent="0.2">
      <c r="A3320" t="s">
        <v>16623</v>
      </c>
      <c r="B3320" t="s">
        <v>1</v>
      </c>
      <c r="C3320">
        <f t="shared" si="255"/>
        <v>1920</v>
      </c>
      <c r="D3320">
        <v>1920</v>
      </c>
      <c r="E3320" t="s">
        <v>3609</v>
      </c>
      <c r="F3320" t="str">
        <f t="shared" si="257"/>
        <v>Rajneesh Duggal</v>
      </c>
      <c r="G3320" t="s">
        <v>16624</v>
      </c>
      <c r="H3320" t="s">
        <v>14</v>
      </c>
      <c r="I3320" t="str">
        <f t="shared" si="258"/>
        <v>India</v>
      </c>
      <c r="J3320" t="str">
        <f>TRIM(Table1[[#This Row],[Oldest Country]])</f>
        <v>India</v>
      </c>
      <c r="K3320" s="17">
        <v>43084</v>
      </c>
      <c r="L3320" s="17" t="str">
        <f t="shared" si="256"/>
        <v>Fri</v>
      </c>
      <c r="M3320" s="17">
        <v>2008</v>
      </c>
      <c r="N3320" t="s">
        <v>8</v>
      </c>
      <c r="O3320" t="s">
        <v>323</v>
      </c>
      <c r="P3320" t="s">
        <v>785</v>
      </c>
      <c r="Q3320" t="s">
        <v>16625</v>
      </c>
      <c r="R3320" t="str">
        <f t="shared" si="259"/>
        <v>Horror Movies</v>
      </c>
    </row>
    <row r="3321" spans="1:18" x14ac:dyDescent="0.2">
      <c r="A3321" t="s">
        <v>16626</v>
      </c>
      <c r="B3321" t="s">
        <v>1</v>
      </c>
      <c r="C3321">
        <f t="shared" si="255"/>
        <v>37165</v>
      </c>
      <c r="D3321" s="2">
        <v>37165</v>
      </c>
      <c r="E3321" t="s">
        <v>4864</v>
      </c>
      <c r="F3321" t="str">
        <f t="shared" si="257"/>
        <v>Sadiq Daba</v>
      </c>
      <c r="G3321" t="s">
        <v>16627</v>
      </c>
      <c r="H3321" t="s">
        <v>166</v>
      </c>
      <c r="I3321" t="str">
        <f t="shared" si="258"/>
        <v>Nigeria</v>
      </c>
      <c r="J3321" t="str">
        <f>TRIM(Table1[[#This Row],[Oldest Country]])</f>
        <v>Nigeria</v>
      </c>
      <c r="K3321" s="17">
        <v>43709</v>
      </c>
      <c r="L3321" s="17" t="str">
        <f t="shared" si="256"/>
        <v>Sun</v>
      </c>
      <c r="M3321" s="17">
        <v>2014</v>
      </c>
      <c r="N3321" t="s">
        <v>33</v>
      </c>
      <c r="O3321" t="s">
        <v>2627</v>
      </c>
      <c r="P3321" t="s">
        <v>109</v>
      </c>
      <c r="Q3321" t="s">
        <v>16628</v>
      </c>
      <c r="R3321" t="str">
        <f t="shared" si="259"/>
        <v>Dramas</v>
      </c>
    </row>
    <row r="3322" spans="1:18" x14ac:dyDescent="0.2">
      <c r="A3322" t="s">
        <v>16629</v>
      </c>
      <c r="B3322" t="s">
        <v>1</v>
      </c>
      <c r="C3322">
        <f t="shared" si="255"/>
        <v>45860</v>
      </c>
      <c r="D3322" s="1">
        <v>45860</v>
      </c>
      <c r="E3322" t="s">
        <v>2492</v>
      </c>
      <c r="F3322" t="str">
        <f t="shared" si="257"/>
        <v>Anders Danielsen Lie</v>
      </c>
      <c r="G3322" t="s">
        <v>12519</v>
      </c>
      <c r="H3322" t="s">
        <v>12520</v>
      </c>
      <c r="I3322" t="str">
        <f t="shared" si="258"/>
        <v>Norway</v>
      </c>
      <c r="J3322" t="str">
        <f>TRIM(Table1[[#This Row],[Oldest Country]])</f>
        <v>Norway</v>
      </c>
      <c r="K3322" s="17">
        <v>43383</v>
      </c>
      <c r="L3322" s="17" t="str">
        <f t="shared" si="256"/>
        <v>Wed</v>
      </c>
      <c r="M3322" s="17">
        <v>2018</v>
      </c>
      <c r="N3322" t="s">
        <v>154</v>
      </c>
      <c r="O3322" t="s">
        <v>7700</v>
      </c>
      <c r="P3322" t="s">
        <v>164</v>
      </c>
      <c r="Q3322" t="s">
        <v>12521</v>
      </c>
      <c r="R3322" t="str">
        <f t="shared" si="259"/>
        <v>Dramas</v>
      </c>
    </row>
    <row r="3323" spans="1:18" x14ac:dyDescent="0.2">
      <c r="A3323" t="s">
        <v>16630</v>
      </c>
      <c r="B3323" t="s">
        <v>1</v>
      </c>
      <c r="C3323">
        <f t="shared" si="255"/>
        <v>45884</v>
      </c>
      <c r="D3323" s="1">
        <v>45884</v>
      </c>
      <c r="E3323" t="s">
        <v>10988</v>
      </c>
      <c r="F3323" t="str">
        <f t="shared" si="257"/>
        <v>Rahul Pethe</v>
      </c>
      <c r="G3323" t="s">
        <v>10989</v>
      </c>
      <c r="H3323" t="s">
        <v>14</v>
      </c>
      <c r="I3323" t="str">
        <f t="shared" si="258"/>
        <v>India</v>
      </c>
      <c r="J3323" t="str">
        <f>TRIM(Table1[[#This Row],[Oldest Country]])</f>
        <v>India</v>
      </c>
      <c r="K3323" s="17">
        <v>43553</v>
      </c>
      <c r="L3323" s="17" t="str">
        <f t="shared" si="256"/>
        <v>Fri</v>
      </c>
      <c r="M3323" s="17">
        <v>2019</v>
      </c>
      <c r="N3323" t="s">
        <v>33</v>
      </c>
      <c r="O3323" t="s">
        <v>126</v>
      </c>
      <c r="P3323" t="s">
        <v>337</v>
      </c>
      <c r="Q3323" t="s">
        <v>10990</v>
      </c>
      <c r="R3323" t="str">
        <f t="shared" si="259"/>
        <v>Comedies</v>
      </c>
    </row>
    <row r="3324" spans="1:18" x14ac:dyDescent="0.2">
      <c r="A3324" t="s">
        <v>16631</v>
      </c>
      <c r="B3324" t="s">
        <v>1</v>
      </c>
      <c r="C3324" t="str">
        <f t="shared" si="255"/>
        <v>‚ÄãGoli Soda 2</v>
      </c>
      <c r="D3324" t="s">
        <v>16632</v>
      </c>
      <c r="E3324" t="s">
        <v>16633</v>
      </c>
      <c r="F3324" t="str">
        <f t="shared" si="257"/>
        <v>Samuthirakani</v>
      </c>
      <c r="G3324" t="s">
        <v>16634</v>
      </c>
      <c r="H3324" t="s">
        <v>14</v>
      </c>
      <c r="I3324" t="str">
        <f t="shared" si="258"/>
        <v>India</v>
      </c>
      <c r="J3324" t="str">
        <f>TRIM(Table1[[#This Row],[Oldest Country]])</f>
        <v>India</v>
      </c>
      <c r="K3324" s="17">
        <v>43554</v>
      </c>
      <c r="L3324" s="17" t="str">
        <f t="shared" si="256"/>
        <v>Sat</v>
      </c>
      <c r="M3324" s="17">
        <v>2018</v>
      </c>
      <c r="N3324" t="s">
        <v>33</v>
      </c>
      <c r="O3324" t="s">
        <v>303</v>
      </c>
      <c r="P3324" t="s">
        <v>111</v>
      </c>
      <c r="Q3324" t="s">
        <v>16635</v>
      </c>
      <c r="R3324" t="str">
        <f t="shared" si="259"/>
        <v>Action &amp; Adventure</v>
      </c>
    </row>
    <row r="3325" spans="1:18" x14ac:dyDescent="0.2">
      <c r="A3325" t="s">
        <v>16636</v>
      </c>
      <c r="B3325" t="s">
        <v>1</v>
      </c>
      <c r="C3325" t="str">
        <f t="shared" si="255"/>
        <v>‚ÄãMaj Rati ‚Äã‚ÄãKeteki</v>
      </c>
      <c r="D3325" t="s">
        <v>16637</v>
      </c>
      <c r="E3325" t="s">
        <v>16638</v>
      </c>
      <c r="F3325" t="str">
        <f t="shared" si="257"/>
        <v>Adil Hussain</v>
      </c>
      <c r="G3325" t="s">
        <v>16639</v>
      </c>
      <c r="H3325" t="s">
        <v>14</v>
      </c>
      <c r="I3325" t="str">
        <f t="shared" si="258"/>
        <v>India</v>
      </c>
      <c r="J3325" t="str">
        <f>TRIM(Table1[[#This Row],[Oldest Country]])</f>
        <v>India</v>
      </c>
      <c r="K3325" s="17">
        <v>43555</v>
      </c>
      <c r="L3325" s="17" t="str">
        <f t="shared" si="256"/>
        <v>Sun</v>
      </c>
      <c r="M3325" s="17">
        <v>2017</v>
      </c>
      <c r="N3325" t="s">
        <v>33</v>
      </c>
      <c r="O3325" t="s">
        <v>297</v>
      </c>
      <c r="P3325" t="s">
        <v>50</v>
      </c>
      <c r="Q3325" t="s">
        <v>16640</v>
      </c>
      <c r="R3325" t="str">
        <f t="shared" si="259"/>
        <v>Dramas</v>
      </c>
    </row>
    <row r="3326" spans="1:18" x14ac:dyDescent="0.2">
      <c r="A3326" t="s">
        <v>16641</v>
      </c>
      <c r="B3326" t="s">
        <v>1</v>
      </c>
      <c r="C3326" t="str">
        <f t="shared" si="255"/>
        <v>‚ÄãMayurakshi</v>
      </c>
      <c r="D3326" t="s">
        <v>16642</v>
      </c>
      <c r="E3326" t="s">
        <v>16643</v>
      </c>
      <c r="F3326" t="str">
        <f t="shared" si="257"/>
        <v>Soumitra Chatterjee</v>
      </c>
      <c r="G3326" t="s">
        <v>16644</v>
      </c>
      <c r="H3326" t="s">
        <v>14</v>
      </c>
      <c r="I3326" t="str">
        <f t="shared" si="258"/>
        <v>India</v>
      </c>
      <c r="J3326" t="str">
        <f>TRIM(Table1[[#This Row],[Oldest Country]])</f>
        <v>India</v>
      </c>
      <c r="K3326" s="17">
        <v>43556</v>
      </c>
      <c r="L3326" s="17" t="str">
        <f t="shared" si="256"/>
        <v>Mon</v>
      </c>
      <c r="M3326" s="17">
        <v>2017</v>
      </c>
      <c r="N3326" t="s">
        <v>33</v>
      </c>
      <c r="O3326" t="s">
        <v>188</v>
      </c>
      <c r="P3326" t="s">
        <v>50</v>
      </c>
      <c r="Q3326" t="s">
        <v>16645</v>
      </c>
      <c r="R3326" t="str">
        <f t="shared" si="259"/>
        <v>Dramas</v>
      </c>
    </row>
    <row r="3327" spans="1:18" x14ac:dyDescent="0.2">
      <c r="A3327" t="s">
        <v>16647</v>
      </c>
      <c r="B3327" t="s">
        <v>1</v>
      </c>
      <c r="C3327" t="str">
        <f t="shared" si="255"/>
        <v>#Roxy</v>
      </c>
      <c r="D3327" t="s">
        <v>16648</v>
      </c>
      <c r="E3327" t="s">
        <v>16649</v>
      </c>
      <c r="F3327" t="str">
        <f t="shared" si="257"/>
        <v>Jake Short</v>
      </c>
      <c r="G3327" t="s">
        <v>16650</v>
      </c>
      <c r="H3327" t="s">
        <v>508</v>
      </c>
      <c r="I3327" t="str">
        <f t="shared" si="258"/>
        <v>Canada</v>
      </c>
      <c r="J3327" t="str">
        <f>TRIM(Table1[[#This Row],[Oldest Country]])</f>
        <v>Canada</v>
      </c>
      <c r="K3327" s="17">
        <v>43557</v>
      </c>
      <c r="L3327" s="17" t="str">
        <f t="shared" si="256"/>
        <v>Tue</v>
      </c>
      <c r="M3327" s="17">
        <v>2018</v>
      </c>
      <c r="N3327" t="s">
        <v>33</v>
      </c>
      <c r="O3327" t="s">
        <v>110</v>
      </c>
      <c r="P3327" t="s">
        <v>318</v>
      </c>
      <c r="Q3327" t="s">
        <v>16651</v>
      </c>
      <c r="R3327" t="str">
        <f t="shared" si="259"/>
        <v>Comedies</v>
      </c>
    </row>
    <row r="3328" spans="1:18" x14ac:dyDescent="0.2">
      <c r="A3328" t="s">
        <v>16652</v>
      </c>
      <c r="B3328" t="s">
        <v>1</v>
      </c>
      <c r="C3328" t="str">
        <f t="shared" si="255"/>
        <v>√âg man √æig</v>
      </c>
      <c r="D3328" t="s">
        <v>16653</v>
      </c>
      <c r="E3328" t="s">
        <v>16654</v>
      </c>
      <c r="F3328" t="str">
        <f t="shared" si="257"/>
        <v>J√≥hannes Haukur J√≥hannesson</v>
      </c>
      <c r="G3328" t="s">
        <v>16655</v>
      </c>
      <c r="H3328" t="s">
        <v>1825</v>
      </c>
      <c r="I3328" t="str">
        <f t="shared" si="258"/>
        <v>Iceland</v>
      </c>
      <c r="J3328" t="str">
        <f>TRIM(Table1[[#This Row],[Oldest Country]])</f>
        <v>Iceland</v>
      </c>
      <c r="K3328" s="17">
        <v>43558</v>
      </c>
      <c r="L3328" s="17" t="str">
        <f t="shared" si="256"/>
        <v>Wed</v>
      </c>
      <c r="M3328" s="17">
        <v>2017</v>
      </c>
      <c r="N3328" t="s">
        <v>8</v>
      </c>
      <c r="O3328" t="s">
        <v>100</v>
      </c>
      <c r="P3328" t="s">
        <v>737</v>
      </c>
      <c r="Q3328" t="s">
        <v>16656</v>
      </c>
      <c r="R3328" t="str">
        <f t="shared" si="259"/>
        <v>Horror Movies</v>
      </c>
    </row>
    <row r="3329" spans="1:18" x14ac:dyDescent="0.2">
      <c r="A3329" t="s">
        <v>16657</v>
      </c>
      <c r="B3329" t="s">
        <v>1</v>
      </c>
      <c r="C3329" t="str">
        <f t="shared" si="255"/>
        <v>√áok Filim Hareketler Bunlar</v>
      </c>
      <c r="D3329" t="s">
        <v>16658</v>
      </c>
      <c r="E3329" t="s">
        <v>2637</v>
      </c>
      <c r="F3329" t="str">
        <f t="shared" si="257"/>
        <v>Ay√ßa Erturan</v>
      </c>
      <c r="G3329" t="s">
        <v>16659</v>
      </c>
      <c r="H3329" t="s">
        <v>63</v>
      </c>
      <c r="I3329" t="str">
        <f t="shared" si="258"/>
        <v>Turkey</v>
      </c>
      <c r="J3329" t="str">
        <f>TRIM(Table1[[#This Row],[Oldest Country]])</f>
        <v>Turkey</v>
      </c>
      <c r="K3329" s="17">
        <v>43559</v>
      </c>
      <c r="L3329" s="17" t="str">
        <f t="shared" si="256"/>
        <v>Thu</v>
      </c>
      <c r="M3329" s="17">
        <v>2010</v>
      </c>
      <c r="N3329" t="s">
        <v>8</v>
      </c>
      <c r="O3329" t="s">
        <v>173</v>
      </c>
      <c r="P3329" t="s">
        <v>66</v>
      </c>
      <c r="Q3329" t="s">
        <v>16660</v>
      </c>
      <c r="R3329" t="str">
        <f t="shared" si="259"/>
        <v>Comedies</v>
      </c>
    </row>
    <row r="3330" spans="1:18" x14ac:dyDescent="0.2">
      <c r="A3330" t="s">
        <v>16661</v>
      </c>
      <c r="B3330" t="s">
        <v>1</v>
      </c>
      <c r="C3330" t="str">
        <f t="shared" ref="C3330:C3393" si="260">IFERROR(LEFT(D3330, FIND(":", D3330)-1), D3330)</f>
        <v>√Üon Flux</v>
      </c>
      <c r="D3330" t="s">
        <v>16662</v>
      </c>
      <c r="E3330" t="s">
        <v>16663</v>
      </c>
      <c r="F3330" t="str">
        <f t="shared" si="257"/>
        <v>Charlize Theron</v>
      </c>
      <c r="G3330" t="s">
        <v>16664</v>
      </c>
      <c r="H3330" t="s">
        <v>2</v>
      </c>
      <c r="I3330" t="str">
        <f t="shared" si="258"/>
        <v>United States</v>
      </c>
      <c r="J3330" t="str">
        <f>TRIM(Table1[[#This Row],[Oldest Country]])</f>
        <v>United States</v>
      </c>
      <c r="K3330" s="17">
        <v>43560</v>
      </c>
      <c r="L3330" s="17" t="str">
        <f t="shared" ref="L3330:L3393" si="261">TEXT(K:K, "DDD")</f>
        <v>Fri</v>
      </c>
      <c r="M3330" s="17">
        <v>2005</v>
      </c>
      <c r="N3330" t="s">
        <v>3</v>
      </c>
      <c r="O3330" t="s">
        <v>202</v>
      </c>
      <c r="P3330" t="s">
        <v>385</v>
      </c>
      <c r="Q3330" t="s">
        <v>16665</v>
      </c>
      <c r="R3330" t="str">
        <f t="shared" si="259"/>
        <v>Action &amp; Adventure</v>
      </c>
    </row>
    <row r="3331" spans="1:18" x14ac:dyDescent="0.2">
      <c r="A3331" t="s">
        <v>16666</v>
      </c>
      <c r="B3331" t="s">
        <v>1</v>
      </c>
      <c r="C3331" t="str">
        <f t="shared" si="260"/>
        <v>1 Chance 2 Dance</v>
      </c>
      <c r="D3331" t="s">
        <v>16667</v>
      </c>
      <c r="E3331" t="s">
        <v>16668</v>
      </c>
      <c r="F3331" t="str">
        <f t="shared" ref="F3331:F3394" si="262">IFERROR(LEFT(G3331, FIND(",",G3331)-1),G3331)</f>
        <v>Lexi Giovagnoli</v>
      </c>
      <c r="G3331" t="s">
        <v>16669</v>
      </c>
      <c r="H3331" t="s">
        <v>2</v>
      </c>
      <c r="I3331" t="str">
        <f t="shared" ref="I3331:I3394" si="263">IFERROR(LEFT(H3331, FIND(",", H3331) -1), H3331)</f>
        <v>United States</v>
      </c>
      <c r="J3331" t="str">
        <f>TRIM(Table1[[#This Row],[Oldest Country]])</f>
        <v>United States</v>
      </c>
      <c r="K3331" s="17">
        <v>43561</v>
      </c>
      <c r="L3331" s="17" t="str">
        <f t="shared" si="261"/>
        <v>Sat</v>
      </c>
      <c r="M3331" s="17">
        <v>2014</v>
      </c>
      <c r="N3331" t="s">
        <v>53</v>
      </c>
      <c r="O3331" t="s">
        <v>572</v>
      </c>
      <c r="P3331" t="s">
        <v>330</v>
      </c>
      <c r="Q3331" t="s">
        <v>16670</v>
      </c>
      <c r="R3331" t="str">
        <f t="shared" ref="R3331:R3394" si="264">IFERROR(LEFT(P3331, FIND(",", P3331)-1), P3331)</f>
        <v>Dramas</v>
      </c>
    </row>
    <row r="3332" spans="1:18" x14ac:dyDescent="0.2">
      <c r="A3332" t="s">
        <v>16671</v>
      </c>
      <c r="B3332" t="s">
        <v>1</v>
      </c>
      <c r="C3332" t="str">
        <f t="shared" si="260"/>
        <v>1 Mile to You</v>
      </c>
      <c r="D3332" t="s">
        <v>16672</v>
      </c>
      <c r="E3332" t="s">
        <v>16673</v>
      </c>
      <c r="F3332" t="str">
        <f t="shared" si="262"/>
        <v>Billy Crudup</v>
      </c>
      <c r="G3332" t="s">
        <v>16674</v>
      </c>
      <c r="H3332" t="s">
        <v>2</v>
      </c>
      <c r="I3332" t="str">
        <f t="shared" si="263"/>
        <v>United States</v>
      </c>
      <c r="J3332" t="str">
        <f>TRIM(Table1[[#This Row],[Oldest Country]])</f>
        <v>United States</v>
      </c>
      <c r="K3332" s="17">
        <v>43562</v>
      </c>
      <c r="L3332" s="17" t="str">
        <f t="shared" si="261"/>
        <v>Sun</v>
      </c>
      <c r="M3332" s="17">
        <v>2017</v>
      </c>
      <c r="N3332" t="s">
        <v>33</v>
      </c>
      <c r="O3332" t="s">
        <v>110</v>
      </c>
      <c r="P3332" t="s">
        <v>14491</v>
      </c>
      <c r="Q3332" t="s">
        <v>16675</v>
      </c>
      <c r="R3332" t="str">
        <f t="shared" si="264"/>
        <v>Dramas</v>
      </c>
    </row>
    <row r="3333" spans="1:18" x14ac:dyDescent="0.2">
      <c r="A3333" t="s">
        <v>16676</v>
      </c>
      <c r="B3333" t="s">
        <v>1</v>
      </c>
      <c r="C3333" t="str">
        <f t="shared" si="260"/>
        <v>10,000 B.C.</v>
      </c>
      <c r="D3333" t="s">
        <v>16677</v>
      </c>
      <c r="E3333" t="s">
        <v>2534</v>
      </c>
      <c r="F3333" t="str">
        <f t="shared" si="262"/>
        <v>Steven Strait</v>
      </c>
      <c r="G3333" t="s">
        <v>16678</v>
      </c>
      <c r="H3333" t="s">
        <v>16679</v>
      </c>
      <c r="I3333" t="str">
        <f t="shared" si="263"/>
        <v>United States</v>
      </c>
      <c r="J3333" t="str">
        <f>TRIM(Table1[[#This Row],[Oldest Country]])</f>
        <v>United States</v>
      </c>
      <c r="K3333" s="17">
        <v>43563</v>
      </c>
      <c r="L3333" s="17" t="str">
        <f t="shared" si="261"/>
        <v>Mon</v>
      </c>
      <c r="M3333" s="17">
        <v>2008</v>
      </c>
      <c r="N3333" t="s">
        <v>3</v>
      </c>
      <c r="O3333" t="s">
        <v>482</v>
      </c>
      <c r="P3333" t="s">
        <v>156</v>
      </c>
      <c r="Q3333" t="s">
        <v>16680</v>
      </c>
      <c r="R3333" t="str">
        <f t="shared" si="264"/>
        <v>Action &amp; Adventure</v>
      </c>
    </row>
    <row r="3334" spans="1:18" x14ac:dyDescent="0.2">
      <c r="A3334" t="s">
        <v>16681</v>
      </c>
      <c r="B3334" t="s">
        <v>1</v>
      </c>
      <c r="C3334" t="str">
        <f t="shared" si="260"/>
        <v>12 ROUND GUN</v>
      </c>
      <c r="D3334" t="s">
        <v>16682</v>
      </c>
      <c r="E3334" t="s">
        <v>16683</v>
      </c>
      <c r="F3334" t="str">
        <f t="shared" si="262"/>
        <v>Sam Upton</v>
      </c>
      <c r="G3334" t="s">
        <v>16684</v>
      </c>
      <c r="H3334" t="s">
        <v>2</v>
      </c>
      <c r="I3334" t="str">
        <f t="shared" si="263"/>
        <v>United States</v>
      </c>
      <c r="J3334" t="str">
        <f>TRIM(Table1[[#This Row],[Oldest Country]])</f>
        <v>United States</v>
      </c>
      <c r="K3334" s="17">
        <v>43538</v>
      </c>
      <c r="L3334" s="17" t="str">
        <f t="shared" si="261"/>
        <v>Thu</v>
      </c>
      <c r="M3334" s="17">
        <v>2017</v>
      </c>
      <c r="N3334" t="s">
        <v>8</v>
      </c>
      <c r="O3334" t="s">
        <v>4</v>
      </c>
      <c r="P3334" t="s">
        <v>4365</v>
      </c>
      <c r="Q3334" t="s">
        <v>16685</v>
      </c>
      <c r="R3334" t="str">
        <f t="shared" si="264"/>
        <v>Dramas</v>
      </c>
    </row>
    <row r="3335" spans="1:18" x14ac:dyDescent="0.2">
      <c r="A3335" t="s">
        <v>16686</v>
      </c>
      <c r="B3335" t="s">
        <v>1</v>
      </c>
      <c r="C3335" t="str">
        <f t="shared" si="260"/>
        <v>13 Cameras</v>
      </c>
      <c r="D3335" t="s">
        <v>16687</v>
      </c>
      <c r="E3335" t="s">
        <v>16688</v>
      </c>
      <c r="F3335" t="str">
        <f t="shared" si="262"/>
        <v>PJ McCabe</v>
      </c>
      <c r="G3335" t="s">
        <v>16689</v>
      </c>
      <c r="H3335" t="s">
        <v>2</v>
      </c>
      <c r="I3335" t="str">
        <f t="shared" si="263"/>
        <v>United States</v>
      </c>
      <c r="J3335" t="str">
        <f>TRIM(Table1[[#This Row],[Oldest Country]])</f>
        <v>United States</v>
      </c>
      <c r="K3335" s="17">
        <v>42595</v>
      </c>
      <c r="L3335" s="17" t="str">
        <f t="shared" si="261"/>
        <v>Sat</v>
      </c>
      <c r="M3335" s="17">
        <v>2015</v>
      </c>
      <c r="N3335" t="s">
        <v>16646</v>
      </c>
      <c r="O3335" t="s">
        <v>4</v>
      </c>
      <c r="P3335" t="s">
        <v>9683</v>
      </c>
      <c r="Q3335" t="s">
        <v>16690</v>
      </c>
      <c r="R3335" t="str">
        <f t="shared" si="264"/>
        <v>Horror Movies</v>
      </c>
    </row>
    <row r="3336" spans="1:18" x14ac:dyDescent="0.2">
      <c r="A3336" t="s">
        <v>16691</v>
      </c>
      <c r="B3336" t="s">
        <v>1</v>
      </c>
      <c r="C3336" t="str">
        <f t="shared" si="260"/>
        <v>13 Sins</v>
      </c>
      <c r="D3336" t="s">
        <v>16692</v>
      </c>
      <c r="E3336" t="s">
        <v>16693</v>
      </c>
      <c r="F3336" t="str">
        <f t="shared" si="262"/>
        <v>Mark Webber</v>
      </c>
      <c r="G3336" t="s">
        <v>16694</v>
      </c>
      <c r="H3336" t="s">
        <v>2</v>
      </c>
      <c r="I3336" t="str">
        <f t="shared" si="263"/>
        <v>United States</v>
      </c>
      <c r="J3336" t="str">
        <f>TRIM(Table1[[#This Row],[Oldest Country]])</f>
        <v>United States</v>
      </c>
      <c r="K3336" s="17">
        <v>43478</v>
      </c>
      <c r="L3336" s="17" t="str">
        <f t="shared" si="261"/>
        <v>Sun</v>
      </c>
      <c r="M3336" s="17">
        <v>2014</v>
      </c>
      <c r="N3336" t="s">
        <v>154</v>
      </c>
      <c r="O3336" t="s">
        <v>202</v>
      </c>
      <c r="P3336" t="s">
        <v>1672</v>
      </c>
      <c r="Q3336" t="s">
        <v>16695</v>
      </c>
      <c r="R3336" t="str">
        <f t="shared" si="264"/>
        <v>Horror Movies</v>
      </c>
    </row>
    <row r="3337" spans="1:18" x14ac:dyDescent="0.2">
      <c r="A3337" t="s">
        <v>16696</v>
      </c>
      <c r="B3337" t="s">
        <v>1</v>
      </c>
      <c r="C3337" t="str">
        <f t="shared" si="260"/>
        <v>14 Blades</v>
      </c>
      <c r="D3337" t="s">
        <v>16697</v>
      </c>
      <c r="E3337" t="s">
        <v>16698</v>
      </c>
      <c r="F3337" t="str">
        <f t="shared" si="262"/>
        <v>Donnie Yen</v>
      </c>
      <c r="G3337" t="s">
        <v>16699</v>
      </c>
      <c r="H3337" t="s">
        <v>16700</v>
      </c>
      <c r="I3337" t="str">
        <f t="shared" si="263"/>
        <v>Hong Kong</v>
      </c>
      <c r="J3337" t="str">
        <f>TRIM(Table1[[#This Row],[Oldest Country]])</f>
        <v>Hong Kong</v>
      </c>
      <c r="K3337" s="17">
        <v>43558</v>
      </c>
      <c r="L3337" s="17" t="str">
        <f t="shared" si="261"/>
        <v>Wed</v>
      </c>
      <c r="M3337" s="17">
        <v>2010</v>
      </c>
      <c r="N3337" t="s">
        <v>154</v>
      </c>
      <c r="O3337" t="s">
        <v>236</v>
      </c>
      <c r="P3337" t="s">
        <v>483</v>
      </c>
      <c r="Q3337" t="s">
        <v>16701</v>
      </c>
      <c r="R3337" t="str">
        <f t="shared" si="264"/>
        <v>Action &amp; Adventure</v>
      </c>
    </row>
    <row r="3338" spans="1:18" x14ac:dyDescent="0.2">
      <c r="A3338" t="s">
        <v>16702</v>
      </c>
      <c r="B3338" t="s">
        <v>1</v>
      </c>
      <c r="C3338" t="str">
        <f t="shared" si="260"/>
        <v>14 Cameras</v>
      </c>
      <c r="D3338" t="s">
        <v>16703</v>
      </c>
      <c r="E3338" t="s">
        <v>16704</v>
      </c>
      <c r="F3338" t="str">
        <f t="shared" si="262"/>
        <v>Neville Archambault</v>
      </c>
      <c r="G3338" t="s">
        <v>16705</v>
      </c>
      <c r="H3338" t="s">
        <v>2</v>
      </c>
      <c r="I3338" t="str">
        <f t="shared" si="263"/>
        <v>United States</v>
      </c>
      <c r="J3338" t="str">
        <f>TRIM(Table1[[#This Row],[Oldest Country]])</f>
        <v>United States</v>
      </c>
      <c r="K3338" s="17">
        <v>43400</v>
      </c>
      <c r="L3338" s="17" t="str">
        <f t="shared" si="261"/>
        <v>Sat</v>
      </c>
      <c r="M3338" s="17">
        <v>2018</v>
      </c>
      <c r="N3338" t="s">
        <v>8</v>
      </c>
      <c r="O3338" t="s">
        <v>572</v>
      </c>
      <c r="P3338" t="s">
        <v>1672</v>
      </c>
      <c r="Q3338" t="s">
        <v>16706</v>
      </c>
      <c r="R3338" t="str">
        <f t="shared" si="264"/>
        <v>Horror Movies</v>
      </c>
    </row>
    <row r="3339" spans="1:18" x14ac:dyDescent="0.2">
      <c r="A3339" t="s">
        <v>16707</v>
      </c>
      <c r="B3339" t="s">
        <v>1</v>
      </c>
      <c r="C3339" t="str">
        <f t="shared" si="260"/>
        <v>16 Blocks</v>
      </c>
      <c r="D3339" t="s">
        <v>16708</v>
      </c>
      <c r="E3339" t="s">
        <v>16709</v>
      </c>
      <c r="F3339" t="str">
        <f t="shared" si="262"/>
        <v>Bruce Willis</v>
      </c>
      <c r="G3339" t="s">
        <v>16710</v>
      </c>
      <c r="H3339" t="s">
        <v>584</v>
      </c>
      <c r="I3339" t="str">
        <f t="shared" si="263"/>
        <v>United States</v>
      </c>
      <c r="J3339" t="str">
        <f>TRIM(Table1[[#This Row],[Oldest Country]])</f>
        <v>United States</v>
      </c>
      <c r="K3339" s="17">
        <v>43770</v>
      </c>
      <c r="L3339" s="17" t="str">
        <f t="shared" si="261"/>
        <v>Fri</v>
      </c>
      <c r="M3339" s="17">
        <v>2006</v>
      </c>
      <c r="N3339" t="s">
        <v>3</v>
      </c>
      <c r="O3339" t="s">
        <v>196</v>
      </c>
      <c r="P3339" t="s">
        <v>156</v>
      </c>
      <c r="Q3339" t="s">
        <v>16711</v>
      </c>
      <c r="R3339" t="str">
        <f t="shared" si="264"/>
        <v>Action &amp; Adventure</v>
      </c>
    </row>
    <row r="3340" spans="1:18" x14ac:dyDescent="0.2">
      <c r="A3340" t="s">
        <v>16712</v>
      </c>
      <c r="B3340" t="s">
        <v>1</v>
      </c>
      <c r="C3340" t="str">
        <f t="shared" si="260"/>
        <v>17 Again</v>
      </c>
      <c r="D3340" t="s">
        <v>16713</v>
      </c>
      <c r="E3340" t="s">
        <v>16714</v>
      </c>
      <c r="F3340" t="str">
        <f t="shared" si="262"/>
        <v>Zac Efron</v>
      </c>
      <c r="G3340" t="s">
        <v>16715</v>
      </c>
      <c r="H3340" t="s">
        <v>2</v>
      </c>
      <c r="I3340" t="str">
        <f t="shared" si="263"/>
        <v>United States</v>
      </c>
      <c r="J3340" t="str">
        <f>TRIM(Table1[[#This Row],[Oldest Country]])</f>
        <v>United States</v>
      </c>
      <c r="K3340" s="17">
        <v>44197</v>
      </c>
      <c r="L3340" s="17" t="str">
        <f t="shared" si="261"/>
        <v>Fri</v>
      </c>
      <c r="M3340" s="17">
        <v>2009</v>
      </c>
      <c r="N3340" t="s">
        <v>3</v>
      </c>
      <c r="O3340" t="s">
        <v>196</v>
      </c>
      <c r="P3340" t="s">
        <v>86</v>
      </c>
      <c r="Q3340" t="s">
        <v>16716</v>
      </c>
      <c r="R3340" t="str">
        <f t="shared" si="264"/>
        <v>Comedies</v>
      </c>
    </row>
    <row r="3341" spans="1:18" x14ac:dyDescent="0.2">
      <c r="A3341" t="s">
        <v>16717</v>
      </c>
      <c r="B3341" t="s">
        <v>1</v>
      </c>
      <c r="C3341" t="str">
        <f t="shared" si="260"/>
        <v>1BR</v>
      </c>
      <c r="D3341" t="s">
        <v>16718</v>
      </c>
      <c r="E3341" t="s">
        <v>16719</v>
      </c>
      <c r="F3341" t="str">
        <f t="shared" si="262"/>
        <v>Nicole Brydon Bloom</v>
      </c>
      <c r="G3341" t="s">
        <v>16720</v>
      </c>
      <c r="H3341" t="s">
        <v>2</v>
      </c>
      <c r="I3341" t="str">
        <f t="shared" si="263"/>
        <v>United States</v>
      </c>
      <c r="J3341" t="str">
        <f>TRIM(Table1[[#This Row],[Oldest Country]])</f>
        <v>United States</v>
      </c>
      <c r="K3341" s="17">
        <v>44066</v>
      </c>
      <c r="L3341" s="17" t="str">
        <f t="shared" si="261"/>
        <v>Sun</v>
      </c>
      <c r="M3341" s="17">
        <v>2019</v>
      </c>
      <c r="N3341" t="s">
        <v>8</v>
      </c>
      <c r="O3341" t="s">
        <v>4</v>
      </c>
      <c r="P3341" t="s">
        <v>9683</v>
      </c>
      <c r="Q3341" t="s">
        <v>16721</v>
      </c>
      <c r="R3341" t="str">
        <f t="shared" si="264"/>
        <v>Horror Movies</v>
      </c>
    </row>
    <row r="3342" spans="1:18" x14ac:dyDescent="0.2">
      <c r="A3342" t="s">
        <v>16722</v>
      </c>
      <c r="B3342" t="s">
        <v>1</v>
      </c>
      <c r="C3342" t="str">
        <f t="shared" si="260"/>
        <v>1st Summoning</v>
      </c>
      <c r="D3342" t="s">
        <v>16723</v>
      </c>
      <c r="E3342" t="s">
        <v>16724</v>
      </c>
      <c r="F3342" t="str">
        <f t="shared" si="262"/>
        <v>Hayley Lovitt</v>
      </c>
      <c r="G3342" t="s">
        <v>16725</v>
      </c>
      <c r="H3342" t="s">
        <v>2</v>
      </c>
      <c r="I3342" t="str">
        <f t="shared" si="263"/>
        <v>United States</v>
      </c>
      <c r="J3342" t="str">
        <f>TRIM(Table1[[#This Row],[Oldest Country]])</f>
        <v>United States</v>
      </c>
      <c r="K3342" s="17">
        <v>44067</v>
      </c>
      <c r="L3342" s="17" t="str">
        <f t="shared" si="261"/>
        <v>Mon</v>
      </c>
      <c r="M3342" s="17">
        <v>2018</v>
      </c>
      <c r="N3342" t="s">
        <v>8</v>
      </c>
      <c r="O3342" t="s">
        <v>60</v>
      </c>
      <c r="P3342" t="s">
        <v>3393</v>
      </c>
      <c r="Q3342" t="s">
        <v>16726</v>
      </c>
      <c r="R3342" t="str">
        <f t="shared" si="264"/>
        <v>Horror Movies</v>
      </c>
    </row>
    <row r="3343" spans="1:18" x14ac:dyDescent="0.2">
      <c r="A3343" t="s">
        <v>16727</v>
      </c>
      <c r="B3343" t="s">
        <v>1</v>
      </c>
      <c r="C3343" t="str">
        <f t="shared" si="260"/>
        <v>20 Feet From Stardom</v>
      </c>
      <c r="D3343" t="s">
        <v>16728</v>
      </c>
      <c r="E3343" t="s">
        <v>12192</v>
      </c>
      <c r="F3343" t="str">
        <f t="shared" si="262"/>
        <v>Darlene Love</v>
      </c>
      <c r="G3343" t="s">
        <v>16729</v>
      </c>
      <c r="H3343" t="s">
        <v>2</v>
      </c>
      <c r="I3343" t="str">
        <f t="shared" si="263"/>
        <v>United States</v>
      </c>
      <c r="J3343" t="str">
        <f>TRIM(Table1[[#This Row],[Oldest Country]])</f>
        <v>United States</v>
      </c>
      <c r="K3343" s="17">
        <v>44068</v>
      </c>
      <c r="L3343" s="17" t="str">
        <f t="shared" si="261"/>
        <v>Tue</v>
      </c>
      <c r="M3343" s="17">
        <v>2013</v>
      </c>
      <c r="N3343" t="s">
        <v>3</v>
      </c>
      <c r="O3343" t="s">
        <v>18</v>
      </c>
      <c r="P3343" t="s">
        <v>291</v>
      </c>
      <c r="Q3343" t="s">
        <v>16730</v>
      </c>
      <c r="R3343" t="str">
        <f t="shared" si="264"/>
        <v>Documentaries</v>
      </c>
    </row>
    <row r="3344" spans="1:18" x14ac:dyDescent="0.2">
      <c r="A3344" t="s">
        <v>16731</v>
      </c>
      <c r="B3344" t="s">
        <v>1</v>
      </c>
      <c r="C3344" t="str">
        <f t="shared" si="260"/>
        <v>2036 Origin Unknown</v>
      </c>
      <c r="D3344" t="s">
        <v>16732</v>
      </c>
      <c r="E3344" t="s">
        <v>16733</v>
      </c>
      <c r="F3344" t="str">
        <f t="shared" si="262"/>
        <v>Katee Sackhoff</v>
      </c>
      <c r="G3344" t="s">
        <v>16734</v>
      </c>
      <c r="H3344" t="s">
        <v>32</v>
      </c>
      <c r="I3344" t="str">
        <f t="shared" si="263"/>
        <v>United Kingdom</v>
      </c>
      <c r="J3344" t="str">
        <f>TRIM(Table1[[#This Row],[Oldest Country]])</f>
        <v>United Kingdom</v>
      </c>
      <c r="K3344" s="17">
        <v>44069</v>
      </c>
      <c r="L3344" s="17" t="str">
        <f t="shared" si="261"/>
        <v>Wed</v>
      </c>
      <c r="M3344" s="17">
        <v>2018</v>
      </c>
      <c r="N3344" t="s">
        <v>33</v>
      </c>
      <c r="O3344" t="s">
        <v>211</v>
      </c>
      <c r="P3344" t="s">
        <v>16735</v>
      </c>
      <c r="Q3344" t="s">
        <v>16736</v>
      </c>
      <c r="R3344" t="str">
        <f t="shared" si="264"/>
        <v>Sci-Fi &amp; Fantasy</v>
      </c>
    </row>
    <row r="3345" spans="1:18" x14ac:dyDescent="0.2">
      <c r="A3345" t="s">
        <v>16737</v>
      </c>
      <c r="B3345" t="s">
        <v>1</v>
      </c>
      <c r="C3345" t="str">
        <f t="shared" si="260"/>
        <v>20th Century Women</v>
      </c>
      <c r="D3345" t="s">
        <v>16738</v>
      </c>
      <c r="E3345" t="s">
        <v>16739</v>
      </c>
      <c r="F3345" t="str">
        <f t="shared" si="262"/>
        <v>Annette Bening</v>
      </c>
      <c r="G3345" t="s">
        <v>16740</v>
      </c>
      <c r="H3345" t="s">
        <v>2</v>
      </c>
      <c r="I3345" t="str">
        <f t="shared" si="263"/>
        <v>United States</v>
      </c>
      <c r="J3345" t="str">
        <f>TRIM(Table1[[#This Row],[Oldest Country]])</f>
        <v>United States</v>
      </c>
      <c r="K3345" s="17">
        <v>44070</v>
      </c>
      <c r="L3345" s="17" t="str">
        <f t="shared" si="261"/>
        <v>Thu</v>
      </c>
      <c r="M3345" s="17">
        <v>2016</v>
      </c>
      <c r="N3345" t="s">
        <v>154</v>
      </c>
      <c r="O3345" t="s">
        <v>315</v>
      </c>
      <c r="P3345" t="s">
        <v>652</v>
      </c>
      <c r="Q3345" t="s">
        <v>16741</v>
      </c>
      <c r="R3345" t="str">
        <f t="shared" si="264"/>
        <v>Dramas</v>
      </c>
    </row>
    <row r="3346" spans="1:18" x14ac:dyDescent="0.2">
      <c r="A3346" t="s">
        <v>16742</v>
      </c>
      <c r="B3346" t="s">
        <v>1</v>
      </c>
      <c r="C3346" t="str">
        <f t="shared" si="260"/>
        <v>21 &amp; Over</v>
      </c>
      <c r="D3346" t="s">
        <v>16743</v>
      </c>
      <c r="E3346" t="s">
        <v>16744</v>
      </c>
      <c r="F3346" t="str">
        <f t="shared" si="262"/>
        <v>Miles Teller</v>
      </c>
      <c r="G3346" t="s">
        <v>16745</v>
      </c>
      <c r="H3346" t="s">
        <v>2</v>
      </c>
      <c r="I3346" t="str">
        <f t="shared" si="263"/>
        <v>United States</v>
      </c>
      <c r="J3346" t="str">
        <f>TRIM(Table1[[#This Row],[Oldest Country]])</f>
        <v>United States</v>
      </c>
      <c r="K3346" s="17">
        <v>43571</v>
      </c>
      <c r="L3346" s="17" t="str">
        <f t="shared" si="261"/>
        <v>Tue</v>
      </c>
      <c r="M3346" s="17">
        <v>2013</v>
      </c>
      <c r="N3346" t="s">
        <v>154</v>
      </c>
      <c r="O3346" t="s">
        <v>202</v>
      </c>
      <c r="P3346" t="s">
        <v>86</v>
      </c>
      <c r="Q3346" t="s">
        <v>16746</v>
      </c>
      <c r="R3346" t="str">
        <f t="shared" si="264"/>
        <v>Comedies</v>
      </c>
    </row>
    <row r="3347" spans="1:18" x14ac:dyDescent="0.2">
      <c r="A3347" t="s">
        <v>16747</v>
      </c>
      <c r="B3347" t="s">
        <v>1</v>
      </c>
      <c r="C3347" t="str">
        <f t="shared" si="260"/>
        <v>2307</v>
      </c>
      <c r="D3347" t="s">
        <v>16748</v>
      </c>
      <c r="E3347" t="s">
        <v>16749</v>
      </c>
      <c r="F3347" t="str">
        <f t="shared" si="262"/>
        <v>Paul Sidhu</v>
      </c>
      <c r="G3347" t="s">
        <v>16750</v>
      </c>
      <c r="H3347" t="s">
        <v>2</v>
      </c>
      <c r="I3347" t="str">
        <f t="shared" si="263"/>
        <v>United States</v>
      </c>
      <c r="J3347" t="str">
        <f>TRIM(Table1[[#This Row],[Oldest Country]])</f>
        <v>United States</v>
      </c>
      <c r="K3347" s="17">
        <v>43160</v>
      </c>
      <c r="L3347" s="17" t="str">
        <f t="shared" si="261"/>
        <v>Thu</v>
      </c>
      <c r="M3347" s="17">
        <v>2016</v>
      </c>
      <c r="N3347" t="s">
        <v>8</v>
      </c>
      <c r="O3347" t="s">
        <v>495</v>
      </c>
      <c r="P3347" t="s">
        <v>10630</v>
      </c>
      <c r="Q3347" t="s">
        <v>16751</v>
      </c>
      <c r="R3347" t="str">
        <f t="shared" si="264"/>
        <v>Action &amp; Adventure</v>
      </c>
    </row>
    <row r="3348" spans="1:18" x14ac:dyDescent="0.2">
      <c r="A3348" t="s">
        <v>16752</v>
      </c>
      <c r="B3348" t="s">
        <v>1</v>
      </c>
      <c r="C3348" t="str">
        <f t="shared" si="260"/>
        <v>24 Hours to Live</v>
      </c>
      <c r="D3348" t="s">
        <v>16753</v>
      </c>
      <c r="E3348" t="s">
        <v>16754</v>
      </c>
      <c r="F3348" t="str">
        <f t="shared" si="262"/>
        <v>Ethan Hawke</v>
      </c>
      <c r="G3348" t="s">
        <v>16755</v>
      </c>
      <c r="H3348" t="s">
        <v>16756</v>
      </c>
      <c r="I3348" t="str">
        <f t="shared" si="263"/>
        <v>South Africa</v>
      </c>
      <c r="J3348" t="str">
        <f>TRIM(Table1[[#This Row],[Oldest Country]])</f>
        <v>South Africa</v>
      </c>
      <c r="K3348" s="17">
        <v>43197</v>
      </c>
      <c r="L3348" s="17" t="str">
        <f t="shared" si="261"/>
        <v>Sat</v>
      </c>
      <c r="M3348" s="17">
        <v>2017</v>
      </c>
      <c r="N3348" t="s">
        <v>154</v>
      </c>
      <c r="O3348" t="s">
        <v>202</v>
      </c>
      <c r="P3348" t="s">
        <v>156</v>
      </c>
      <c r="Q3348" t="s">
        <v>16757</v>
      </c>
      <c r="R3348" t="str">
        <f t="shared" si="264"/>
        <v>Action &amp; Adventure</v>
      </c>
    </row>
    <row r="3349" spans="1:18" x14ac:dyDescent="0.2">
      <c r="A3349" t="s">
        <v>16758</v>
      </c>
      <c r="B3349" t="s">
        <v>1</v>
      </c>
      <c r="C3349" t="str">
        <f t="shared" si="260"/>
        <v>27, el club de los malditos</v>
      </c>
      <c r="D3349" t="s">
        <v>16759</v>
      </c>
      <c r="E3349" t="s">
        <v>16760</v>
      </c>
      <c r="F3349" t="str">
        <f t="shared" si="262"/>
        <v>Diego Capusotto</v>
      </c>
      <c r="G3349" t="s">
        <v>16761</v>
      </c>
      <c r="H3349" t="s">
        <v>837</v>
      </c>
      <c r="I3349" t="str">
        <f t="shared" si="263"/>
        <v>Argentina</v>
      </c>
      <c r="J3349" t="str">
        <f>TRIM(Table1[[#This Row],[Oldest Country]])</f>
        <v>Argentina</v>
      </c>
      <c r="K3349" s="17">
        <v>43221</v>
      </c>
      <c r="L3349" s="17" t="str">
        <f t="shared" si="261"/>
        <v>Tue</v>
      </c>
      <c r="M3349" s="17">
        <v>2018</v>
      </c>
      <c r="N3349" t="s">
        <v>8</v>
      </c>
      <c r="O3349" t="s">
        <v>436</v>
      </c>
      <c r="P3349" t="s">
        <v>658</v>
      </c>
      <c r="Q3349" t="s">
        <v>16762</v>
      </c>
      <c r="R3349" t="str">
        <f t="shared" si="264"/>
        <v>Action &amp; Adventure</v>
      </c>
    </row>
    <row r="3350" spans="1:18" x14ac:dyDescent="0.2">
      <c r="A3350" t="s">
        <v>16763</v>
      </c>
      <c r="B3350" t="s">
        <v>1</v>
      </c>
      <c r="C3350" t="str">
        <f t="shared" si="260"/>
        <v>27</v>
      </c>
      <c r="D3350" t="s">
        <v>16764</v>
      </c>
      <c r="E3350" t="s">
        <v>16765</v>
      </c>
      <c r="F3350" t="str">
        <f t="shared" si="262"/>
        <v>Janis Joplin</v>
      </c>
      <c r="G3350" t="s">
        <v>16766</v>
      </c>
      <c r="H3350" t="s">
        <v>32</v>
      </c>
      <c r="I3350" t="str">
        <f t="shared" si="263"/>
        <v>United Kingdom</v>
      </c>
      <c r="J3350" t="str">
        <f>TRIM(Table1[[#This Row],[Oldest Country]])</f>
        <v>United Kingdom</v>
      </c>
      <c r="K3350" s="17">
        <v>43221</v>
      </c>
      <c r="L3350" s="17" t="str">
        <f t="shared" si="261"/>
        <v>Tue</v>
      </c>
      <c r="M3350" s="17">
        <v>2017</v>
      </c>
      <c r="N3350" t="s">
        <v>8</v>
      </c>
      <c r="O3350" t="s">
        <v>784</v>
      </c>
      <c r="P3350" t="s">
        <v>5</v>
      </c>
      <c r="Q3350" t="s">
        <v>16767</v>
      </c>
      <c r="R3350" t="str">
        <f t="shared" si="264"/>
        <v>Documentaries</v>
      </c>
    </row>
    <row r="3351" spans="1:18" x14ac:dyDescent="0.2">
      <c r="A3351" t="s">
        <v>16768</v>
      </c>
      <c r="B3351" t="s">
        <v>1</v>
      </c>
      <c r="C3351" t="str">
        <f t="shared" si="260"/>
        <v>28 Days</v>
      </c>
      <c r="D3351" t="s">
        <v>16769</v>
      </c>
      <c r="E3351" t="s">
        <v>16770</v>
      </c>
      <c r="F3351" t="str">
        <f t="shared" si="262"/>
        <v>Sandra Bullock</v>
      </c>
      <c r="G3351" t="s">
        <v>16771</v>
      </c>
      <c r="H3351" t="s">
        <v>2</v>
      </c>
      <c r="I3351" t="str">
        <f t="shared" si="263"/>
        <v>United States</v>
      </c>
      <c r="J3351" t="str">
        <f>TRIM(Table1[[#This Row],[Oldest Country]])</f>
        <v>United States</v>
      </c>
      <c r="K3351" s="17">
        <v>43222</v>
      </c>
      <c r="L3351" s="17" t="str">
        <f t="shared" si="261"/>
        <v>Wed</v>
      </c>
      <c r="M3351" s="17">
        <v>2000</v>
      </c>
      <c r="N3351" t="s">
        <v>3</v>
      </c>
      <c r="O3351" t="s">
        <v>41</v>
      </c>
      <c r="P3351" t="s">
        <v>42</v>
      </c>
      <c r="Q3351" t="s">
        <v>16772</v>
      </c>
      <c r="R3351" t="str">
        <f t="shared" si="264"/>
        <v>Comedies</v>
      </c>
    </row>
    <row r="3352" spans="1:18" x14ac:dyDescent="0.2">
      <c r="A3352" t="s">
        <v>16773</v>
      </c>
      <c r="B3352" t="s">
        <v>1</v>
      </c>
      <c r="C3352" t="str">
        <f t="shared" si="260"/>
        <v>3 Generations</v>
      </c>
      <c r="D3352" t="s">
        <v>16774</v>
      </c>
      <c r="E3352" t="s">
        <v>16775</v>
      </c>
      <c r="F3352" t="str">
        <f t="shared" si="262"/>
        <v>Elle Fanning</v>
      </c>
      <c r="G3352" t="s">
        <v>16776</v>
      </c>
      <c r="H3352" t="s">
        <v>2</v>
      </c>
      <c r="I3352" t="str">
        <f t="shared" si="263"/>
        <v>United States</v>
      </c>
      <c r="J3352" t="str">
        <f>TRIM(Table1[[#This Row],[Oldest Country]])</f>
        <v>United States</v>
      </c>
      <c r="K3352" s="17">
        <v>43223</v>
      </c>
      <c r="L3352" s="17" t="str">
        <f t="shared" si="261"/>
        <v>Thu</v>
      </c>
      <c r="M3352" s="17">
        <v>2015</v>
      </c>
      <c r="N3352" t="s">
        <v>3</v>
      </c>
      <c r="O3352" t="s">
        <v>276</v>
      </c>
      <c r="P3352" t="s">
        <v>4132</v>
      </c>
      <c r="Q3352" t="s">
        <v>16777</v>
      </c>
      <c r="R3352" t="str">
        <f t="shared" si="264"/>
        <v>Dramas</v>
      </c>
    </row>
    <row r="3353" spans="1:18" x14ac:dyDescent="0.2">
      <c r="A3353" t="s">
        <v>16778</v>
      </c>
      <c r="B3353" t="s">
        <v>1</v>
      </c>
      <c r="C3353" t="str">
        <f t="shared" si="260"/>
        <v>3 Heroines</v>
      </c>
      <c r="D3353" t="s">
        <v>16779</v>
      </c>
      <c r="E3353" t="s">
        <v>16780</v>
      </c>
      <c r="F3353" t="str">
        <f t="shared" si="262"/>
        <v>Reza Rahadian</v>
      </c>
      <c r="G3353" t="s">
        <v>16781</v>
      </c>
      <c r="H3353" t="s">
        <v>1308</v>
      </c>
      <c r="I3353" t="str">
        <f t="shared" si="263"/>
        <v>Indonesia</v>
      </c>
      <c r="J3353" t="str">
        <f>TRIM(Table1[[#This Row],[Oldest Country]])</f>
        <v>Indonesia</v>
      </c>
      <c r="K3353" s="17">
        <v>43224</v>
      </c>
      <c r="L3353" s="17" t="str">
        <f t="shared" si="261"/>
        <v>Fri</v>
      </c>
      <c r="M3353" s="17">
        <v>2016</v>
      </c>
      <c r="N3353" t="s">
        <v>53</v>
      </c>
      <c r="O3353" t="s">
        <v>126</v>
      </c>
      <c r="P3353" t="s">
        <v>2256</v>
      </c>
      <c r="Q3353" t="s">
        <v>16782</v>
      </c>
      <c r="R3353" t="str">
        <f t="shared" si="264"/>
        <v>Dramas</v>
      </c>
    </row>
    <row r="3354" spans="1:18" x14ac:dyDescent="0.2">
      <c r="A3354" t="s">
        <v>16783</v>
      </c>
      <c r="B3354" t="s">
        <v>1</v>
      </c>
      <c r="C3354" t="str">
        <f t="shared" si="260"/>
        <v>30 Days of Luxury</v>
      </c>
      <c r="D3354" t="s">
        <v>16784</v>
      </c>
      <c r="E3354" t="s">
        <v>16785</v>
      </c>
      <c r="F3354" t="str">
        <f t="shared" si="262"/>
        <v>Taher Farouz</v>
      </c>
      <c r="G3354" t="s">
        <v>16786</v>
      </c>
      <c r="H3354" t="s">
        <v>1410</v>
      </c>
      <c r="I3354" t="str">
        <f t="shared" si="263"/>
        <v>Egypt</v>
      </c>
      <c r="J3354" t="str">
        <f>TRIM(Table1[[#This Row],[Oldest Country]])</f>
        <v>Egypt</v>
      </c>
      <c r="K3354" s="17">
        <v>43573</v>
      </c>
      <c r="L3354" s="17" t="str">
        <f t="shared" si="261"/>
        <v>Thu</v>
      </c>
      <c r="M3354" s="17">
        <v>2016</v>
      </c>
      <c r="N3354" t="s">
        <v>33</v>
      </c>
      <c r="O3354" t="s">
        <v>18</v>
      </c>
      <c r="P3354" t="s">
        <v>66</v>
      </c>
      <c r="Q3354" t="s">
        <v>16787</v>
      </c>
      <c r="R3354" t="str">
        <f t="shared" si="264"/>
        <v>Comedies</v>
      </c>
    </row>
    <row r="3355" spans="1:18" x14ac:dyDescent="0.2">
      <c r="A3355" t="s">
        <v>16788</v>
      </c>
      <c r="B3355" t="s">
        <v>1</v>
      </c>
      <c r="C3355" t="str">
        <f t="shared" si="260"/>
        <v>30 Minutes or Less</v>
      </c>
      <c r="D3355" t="s">
        <v>16789</v>
      </c>
      <c r="E3355" t="s">
        <v>16790</v>
      </c>
      <c r="F3355" t="str">
        <f t="shared" si="262"/>
        <v>Jesse Eisenberg</v>
      </c>
      <c r="G3355" t="s">
        <v>16791</v>
      </c>
      <c r="H3355" t="s">
        <v>2</v>
      </c>
      <c r="I3355" t="str">
        <f t="shared" si="263"/>
        <v>United States</v>
      </c>
      <c r="J3355" t="str">
        <f>TRIM(Table1[[#This Row],[Oldest Country]])</f>
        <v>United States</v>
      </c>
      <c r="K3355" s="17">
        <v>44197</v>
      </c>
      <c r="L3355" s="17" t="str">
        <f t="shared" si="261"/>
        <v>Fri</v>
      </c>
      <c r="M3355" s="17">
        <v>2011</v>
      </c>
      <c r="N3355" t="s">
        <v>154</v>
      </c>
      <c r="O3355" t="s">
        <v>232</v>
      </c>
      <c r="P3355" t="s">
        <v>412</v>
      </c>
      <c r="Q3355" t="s">
        <v>16792</v>
      </c>
      <c r="R3355" t="str">
        <f t="shared" si="264"/>
        <v>Action &amp; Adventure</v>
      </c>
    </row>
    <row r="3356" spans="1:18" x14ac:dyDescent="0.2">
      <c r="A3356" t="s">
        <v>16793</v>
      </c>
      <c r="B3356" t="s">
        <v>1</v>
      </c>
      <c r="C3356" t="str">
        <f t="shared" si="260"/>
        <v>300 Miles to Heaven</v>
      </c>
      <c r="D3356" t="s">
        <v>16794</v>
      </c>
      <c r="E3356" t="s">
        <v>16795</v>
      </c>
      <c r="F3356" t="str">
        <f t="shared" si="262"/>
        <v>Krzysztof Stroi≈Ñski</v>
      </c>
      <c r="G3356" t="s">
        <v>16796</v>
      </c>
      <c r="H3356" t="s">
        <v>16797</v>
      </c>
      <c r="I3356" t="str">
        <f t="shared" si="263"/>
        <v>Denmark</v>
      </c>
      <c r="J3356" t="str">
        <f>TRIM(Table1[[#This Row],[Oldest Country]])</f>
        <v>Denmark</v>
      </c>
      <c r="K3356" s="17">
        <v>43739</v>
      </c>
      <c r="L3356" s="17" t="str">
        <f t="shared" si="261"/>
        <v>Tue</v>
      </c>
      <c r="M3356" s="17">
        <v>1989</v>
      </c>
      <c r="N3356" t="s">
        <v>33</v>
      </c>
      <c r="O3356" t="s">
        <v>202</v>
      </c>
      <c r="P3356" t="s">
        <v>50</v>
      </c>
      <c r="Q3356" t="s">
        <v>16798</v>
      </c>
      <c r="R3356" t="str">
        <f t="shared" si="264"/>
        <v>Dramas</v>
      </c>
    </row>
    <row r="3357" spans="1:18" x14ac:dyDescent="0.2">
      <c r="A3357" t="s">
        <v>16799</v>
      </c>
      <c r="B3357" t="s">
        <v>1</v>
      </c>
      <c r="C3357" t="str">
        <f t="shared" si="260"/>
        <v>42 Grams</v>
      </c>
      <c r="D3357" t="s">
        <v>16800</v>
      </c>
      <c r="E3357" t="s">
        <v>16801</v>
      </c>
      <c r="F3357" t="str">
        <f t="shared" si="262"/>
        <v>Jake Bickelhaupt</v>
      </c>
      <c r="G3357" t="s">
        <v>16802</v>
      </c>
      <c r="H3357" t="s">
        <v>2</v>
      </c>
      <c r="I3357" t="str">
        <f t="shared" si="263"/>
        <v>United States</v>
      </c>
      <c r="J3357" t="str">
        <f>TRIM(Table1[[#This Row],[Oldest Country]])</f>
        <v>United States</v>
      </c>
      <c r="K3357" s="17">
        <v>43132</v>
      </c>
      <c r="L3357" s="17" t="str">
        <f t="shared" si="261"/>
        <v>Thu</v>
      </c>
      <c r="M3357" s="17">
        <v>2017</v>
      </c>
      <c r="N3357" t="s">
        <v>8</v>
      </c>
      <c r="O3357" t="s">
        <v>1176</v>
      </c>
      <c r="P3357" t="s">
        <v>5</v>
      </c>
      <c r="Q3357" t="s">
        <v>16803</v>
      </c>
      <c r="R3357" t="str">
        <f t="shared" si="264"/>
        <v>Documentaries</v>
      </c>
    </row>
    <row r="3358" spans="1:18" x14ac:dyDescent="0.2">
      <c r="A3358" t="s">
        <v>16804</v>
      </c>
      <c r="B3358" t="s">
        <v>1</v>
      </c>
      <c r="C3358" t="str">
        <f t="shared" si="260"/>
        <v>4th Man Out</v>
      </c>
      <c r="D3358" t="s">
        <v>16805</v>
      </c>
      <c r="E3358" t="s">
        <v>16806</v>
      </c>
      <c r="F3358" t="str">
        <f t="shared" si="262"/>
        <v>Evan Todd</v>
      </c>
      <c r="G3358" t="s">
        <v>16807</v>
      </c>
      <c r="H3358" t="s">
        <v>2</v>
      </c>
      <c r="I3358" t="str">
        <f t="shared" si="263"/>
        <v>United States</v>
      </c>
      <c r="J3358" t="str">
        <f>TRIM(Table1[[#This Row],[Oldest Country]])</f>
        <v>United States</v>
      </c>
      <c r="K3358" s="17">
        <v>42495</v>
      </c>
      <c r="L3358" s="17" t="str">
        <f t="shared" si="261"/>
        <v>Thu</v>
      </c>
      <c r="M3358" s="17">
        <v>2015</v>
      </c>
      <c r="N3358" t="s">
        <v>16646</v>
      </c>
      <c r="O3358" t="s">
        <v>536</v>
      </c>
      <c r="P3358" t="s">
        <v>16808</v>
      </c>
      <c r="Q3358" t="s">
        <v>16809</v>
      </c>
      <c r="R3358" t="str">
        <f t="shared" si="264"/>
        <v>Comedies</v>
      </c>
    </row>
    <row r="3359" spans="1:18" x14ac:dyDescent="0.2">
      <c r="A3359" t="s">
        <v>16810</v>
      </c>
      <c r="B3359" t="s">
        <v>1</v>
      </c>
      <c r="C3359" t="str">
        <f t="shared" si="260"/>
        <v>5 to 7</v>
      </c>
      <c r="D3359" t="s">
        <v>16811</v>
      </c>
      <c r="E3359" t="s">
        <v>16812</v>
      </c>
      <c r="F3359" t="str">
        <f t="shared" si="262"/>
        <v>Anton Yelchin</v>
      </c>
      <c r="G3359" t="s">
        <v>16813</v>
      </c>
      <c r="H3359" t="s">
        <v>2</v>
      </c>
      <c r="I3359" t="str">
        <f t="shared" si="263"/>
        <v>United States</v>
      </c>
      <c r="J3359" t="str">
        <f>TRIM(Table1[[#This Row],[Oldest Country]])</f>
        <v>United States</v>
      </c>
      <c r="K3359" s="17">
        <v>42810</v>
      </c>
      <c r="L3359" s="17" t="str">
        <f t="shared" si="261"/>
        <v>Thu</v>
      </c>
      <c r="M3359" s="17">
        <v>2014</v>
      </c>
      <c r="N3359" t="s">
        <v>154</v>
      </c>
      <c r="O3359" t="s">
        <v>92</v>
      </c>
      <c r="P3359" t="s">
        <v>502</v>
      </c>
      <c r="Q3359" t="s">
        <v>16814</v>
      </c>
      <c r="R3359" t="str">
        <f t="shared" si="264"/>
        <v>Comedies</v>
      </c>
    </row>
    <row r="3360" spans="1:18" x14ac:dyDescent="0.2">
      <c r="A3360" t="s">
        <v>16815</v>
      </c>
      <c r="B3360" t="s">
        <v>1</v>
      </c>
      <c r="C3360" t="str">
        <f t="shared" si="260"/>
        <v>50 First Dates</v>
      </c>
      <c r="D3360" t="s">
        <v>16816</v>
      </c>
      <c r="E3360" t="s">
        <v>624</v>
      </c>
      <c r="F3360" t="str">
        <f t="shared" si="262"/>
        <v>Adam Sandler</v>
      </c>
      <c r="G3360" t="s">
        <v>16817</v>
      </c>
      <c r="H3360" t="s">
        <v>2</v>
      </c>
      <c r="I3360" t="str">
        <f t="shared" si="263"/>
        <v>United States</v>
      </c>
      <c r="J3360" t="str">
        <f>TRIM(Table1[[#This Row],[Oldest Country]])</f>
        <v>United States</v>
      </c>
      <c r="K3360" s="17">
        <v>44166</v>
      </c>
      <c r="L3360" s="17" t="str">
        <f t="shared" si="261"/>
        <v>Tue</v>
      </c>
      <c r="M3360" s="17">
        <v>2004</v>
      </c>
      <c r="N3360" t="s">
        <v>3</v>
      </c>
      <c r="O3360" t="s">
        <v>173</v>
      </c>
      <c r="P3360" t="s">
        <v>318</v>
      </c>
      <c r="Q3360" t="s">
        <v>16818</v>
      </c>
      <c r="R3360" t="str">
        <f t="shared" si="264"/>
        <v>Comedies</v>
      </c>
    </row>
    <row r="3361" spans="1:18" x14ac:dyDescent="0.2">
      <c r="A3361" t="s">
        <v>16819</v>
      </c>
      <c r="B3361" t="s">
        <v>1</v>
      </c>
      <c r="C3361" t="str">
        <f t="shared" si="260"/>
        <v>50/50</v>
      </c>
      <c r="D3361" t="s">
        <v>16820</v>
      </c>
      <c r="E3361" t="s">
        <v>16821</v>
      </c>
      <c r="F3361" t="str">
        <f t="shared" si="262"/>
        <v>Joseph Gordon-Levitt</v>
      </c>
      <c r="G3361" t="s">
        <v>16822</v>
      </c>
      <c r="H3361" t="s">
        <v>2</v>
      </c>
      <c r="I3361" t="str">
        <f t="shared" si="263"/>
        <v>United States</v>
      </c>
      <c r="J3361" t="str">
        <f>TRIM(Table1[[#This Row],[Oldest Country]])</f>
        <v>United States</v>
      </c>
      <c r="K3361" s="17">
        <v>44167</v>
      </c>
      <c r="L3361" s="17" t="str">
        <f t="shared" si="261"/>
        <v>Wed</v>
      </c>
      <c r="M3361" s="17">
        <v>2011</v>
      </c>
      <c r="N3361" t="s">
        <v>154</v>
      </c>
      <c r="O3361" t="s">
        <v>188</v>
      </c>
      <c r="P3361" t="s">
        <v>337</v>
      </c>
      <c r="Q3361" t="s">
        <v>16823</v>
      </c>
      <c r="R3361" t="str">
        <f t="shared" si="264"/>
        <v>Comedies</v>
      </c>
    </row>
    <row r="3362" spans="1:18" x14ac:dyDescent="0.2">
      <c r="A3362" t="s">
        <v>16824</v>
      </c>
      <c r="B3362" t="s">
        <v>1</v>
      </c>
      <c r="C3362" t="str">
        <f t="shared" si="260"/>
        <v>5CM</v>
      </c>
      <c r="D3362" t="s">
        <v>16825</v>
      </c>
      <c r="E3362" t="s">
        <v>12510</v>
      </c>
      <c r="F3362" t="str">
        <f t="shared" si="262"/>
        <v>Herjunot Ali</v>
      </c>
      <c r="G3362" t="s">
        <v>16826</v>
      </c>
      <c r="H3362" t="s">
        <v>1308</v>
      </c>
      <c r="I3362" t="str">
        <f t="shared" si="263"/>
        <v>Indonesia</v>
      </c>
      <c r="J3362" t="str">
        <f>TRIM(Table1[[#This Row],[Oldest Country]])</f>
        <v>Indonesia</v>
      </c>
      <c r="K3362" s="17">
        <v>44168</v>
      </c>
      <c r="L3362" s="17" t="str">
        <f t="shared" si="261"/>
        <v>Thu</v>
      </c>
      <c r="M3362" s="17">
        <v>2012</v>
      </c>
      <c r="N3362" t="s">
        <v>33</v>
      </c>
      <c r="O3362" t="s">
        <v>1453</v>
      </c>
      <c r="P3362" t="s">
        <v>50</v>
      </c>
      <c r="Q3362" t="s">
        <v>16827</v>
      </c>
      <c r="R3362" t="str">
        <f t="shared" si="264"/>
        <v>Dramas</v>
      </c>
    </row>
    <row r="3363" spans="1:18" x14ac:dyDescent="0.2">
      <c r="A3363" t="s">
        <v>16828</v>
      </c>
      <c r="B3363" t="s">
        <v>1</v>
      </c>
      <c r="C3363" t="str">
        <f t="shared" si="260"/>
        <v>6 Days</v>
      </c>
      <c r="D3363" t="s">
        <v>16829</v>
      </c>
      <c r="E3363" t="s">
        <v>16830</v>
      </c>
      <c r="F3363" t="str">
        <f t="shared" si="262"/>
        <v>Jamie Bell</v>
      </c>
      <c r="G3363" t="s">
        <v>16831</v>
      </c>
      <c r="H3363" t="s">
        <v>16832</v>
      </c>
      <c r="I3363" t="str">
        <f t="shared" si="263"/>
        <v>New Zealand</v>
      </c>
      <c r="J3363" t="str">
        <f>TRIM(Table1[[#This Row],[Oldest Country]])</f>
        <v>New Zealand</v>
      </c>
      <c r="K3363" s="17">
        <v>43139</v>
      </c>
      <c r="L3363" s="17" t="str">
        <f t="shared" si="261"/>
        <v>Thu</v>
      </c>
      <c r="M3363" s="17">
        <v>2017</v>
      </c>
      <c r="N3363" t="s">
        <v>154</v>
      </c>
      <c r="O3363" t="s">
        <v>60</v>
      </c>
      <c r="P3363" t="s">
        <v>111</v>
      </c>
      <c r="Q3363" t="s">
        <v>16833</v>
      </c>
      <c r="R3363" t="str">
        <f t="shared" si="264"/>
        <v>Action &amp; Adventure</v>
      </c>
    </row>
    <row r="3364" spans="1:18" x14ac:dyDescent="0.2">
      <c r="A3364" t="s">
        <v>16834</v>
      </c>
      <c r="B3364" t="s">
        <v>1</v>
      </c>
      <c r="C3364" t="str">
        <f t="shared" si="260"/>
        <v>6-5=2</v>
      </c>
      <c r="D3364" t="s">
        <v>16835</v>
      </c>
      <c r="E3364" t="s">
        <v>16836</v>
      </c>
      <c r="F3364" t="str">
        <f t="shared" si="262"/>
        <v>Prashantt Guptha</v>
      </c>
      <c r="G3364" t="s">
        <v>16837</v>
      </c>
      <c r="H3364" t="s">
        <v>14</v>
      </c>
      <c r="I3364" t="str">
        <f t="shared" si="263"/>
        <v>India</v>
      </c>
      <c r="J3364" t="str">
        <f>TRIM(Table1[[#This Row],[Oldest Country]])</f>
        <v>India</v>
      </c>
      <c r="K3364" s="17">
        <v>43040</v>
      </c>
      <c r="L3364" s="17" t="str">
        <f t="shared" si="261"/>
        <v>Wed</v>
      </c>
      <c r="M3364" s="17">
        <v>2014</v>
      </c>
      <c r="N3364" t="s">
        <v>8</v>
      </c>
      <c r="O3364" t="s">
        <v>85</v>
      </c>
      <c r="P3364" t="s">
        <v>785</v>
      </c>
      <c r="Q3364" t="s">
        <v>16838</v>
      </c>
      <c r="R3364" t="str">
        <f t="shared" si="264"/>
        <v>Horror Movies</v>
      </c>
    </row>
    <row r="3365" spans="1:18" x14ac:dyDescent="0.2">
      <c r="A3365" t="s">
        <v>16839</v>
      </c>
      <c r="B3365" t="s">
        <v>1</v>
      </c>
      <c r="C3365" t="str">
        <f t="shared" si="260"/>
        <v>68 Kill</v>
      </c>
      <c r="D3365" t="s">
        <v>16840</v>
      </c>
      <c r="E3365" t="s">
        <v>16841</v>
      </c>
      <c r="F3365" t="str">
        <f t="shared" si="262"/>
        <v>Matthew Gray Gubler</v>
      </c>
      <c r="G3365" t="s">
        <v>16842</v>
      </c>
      <c r="H3365" t="s">
        <v>2</v>
      </c>
      <c r="I3365" t="str">
        <f t="shared" si="263"/>
        <v>United States</v>
      </c>
      <c r="J3365" t="str">
        <f>TRIM(Table1[[#This Row],[Oldest Country]])</f>
        <v>United States</v>
      </c>
      <c r="K3365" s="17">
        <v>43709</v>
      </c>
      <c r="L3365" s="17" t="str">
        <f t="shared" si="261"/>
        <v>Sun</v>
      </c>
      <c r="M3365" s="17">
        <v>2017</v>
      </c>
      <c r="N3365" t="s">
        <v>154</v>
      </c>
      <c r="O3365" t="s">
        <v>118</v>
      </c>
      <c r="P3365" t="s">
        <v>16843</v>
      </c>
      <c r="Q3365" t="s">
        <v>16844</v>
      </c>
      <c r="R3365" t="str">
        <f t="shared" si="264"/>
        <v>Comedies</v>
      </c>
    </row>
    <row r="3366" spans="1:18" x14ac:dyDescent="0.2">
      <c r="A3366" t="s">
        <v>16845</v>
      </c>
      <c r="B3366" t="s">
        <v>6</v>
      </c>
      <c r="C3366" t="str">
        <f t="shared" si="260"/>
        <v>7 (Seven)</v>
      </c>
      <c r="D3366" t="s">
        <v>16846</v>
      </c>
      <c r="E3366" t="s">
        <v>16847</v>
      </c>
      <c r="F3366" t="str">
        <f t="shared" si="262"/>
        <v>Rahman</v>
      </c>
      <c r="G3366" t="s">
        <v>16848</v>
      </c>
      <c r="H3366" t="s">
        <v>14</v>
      </c>
      <c r="I3366" t="str">
        <f t="shared" si="263"/>
        <v>India</v>
      </c>
      <c r="J3366" t="str">
        <f>TRIM(Table1[[#This Row],[Oldest Country]])</f>
        <v>India</v>
      </c>
      <c r="K3366" s="17">
        <v>43710</v>
      </c>
      <c r="L3366" s="17" t="str">
        <f t="shared" si="261"/>
        <v>Mon</v>
      </c>
      <c r="M3366" s="17">
        <v>2019</v>
      </c>
      <c r="N3366" t="s">
        <v>33</v>
      </c>
      <c r="O3366" t="s">
        <v>12</v>
      </c>
      <c r="P3366" t="s">
        <v>466</v>
      </c>
      <c r="Q3366" t="s">
        <v>6657</v>
      </c>
      <c r="R3366" t="str">
        <f t="shared" si="264"/>
        <v>TV Shows</v>
      </c>
    </row>
    <row r="3367" spans="1:18" x14ac:dyDescent="0.2">
      <c r="A3367" t="s">
        <v>16849</v>
      </c>
      <c r="B3367" t="s">
        <v>1</v>
      </c>
      <c r="C3367" t="str">
        <f t="shared" si="260"/>
        <v>7 Din Mohabbat In</v>
      </c>
      <c r="D3367" t="s">
        <v>16850</v>
      </c>
      <c r="E3367" t="s">
        <v>16851</v>
      </c>
      <c r="F3367" t="str">
        <f t="shared" si="262"/>
        <v>Mahira Khan</v>
      </c>
      <c r="G3367" t="s">
        <v>16852</v>
      </c>
      <c r="H3367" t="s">
        <v>10059</v>
      </c>
      <c r="I3367" t="str">
        <f t="shared" si="263"/>
        <v>Pakistan</v>
      </c>
      <c r="J3367" t="str">
        <f>TRIM(Table1[[#This Row],[Oldest Country]])</f>
        <v>Pakistan</v>
      </c>
      <c r="K3367" s="17">
        <v>43711</v>
      </c>
      <c r="L3367" s="17" t="str">
        <f t="shared" si="261"/>
        <v>Tue</v>
      </c>
      <c r="M3367" s="17">
        <v>2018</v>
      </c>
      <c r="N3367" t="s">
        <v>53</v>
      </c>
      <c r="O3367" t="s">
        <v>1810</v>
      </c>
      <c r="P3367" t="s">
        <v>80</v>
      </c>
      <c r="Q3367" t="s">
        <v>16853</v>
      </c>
      <c r="R3367" t="str">
        <f t="shared" si="264"/>
        <v>Comedies</v>
      </c>
    </row>
    <row r="3368" spans="1:18" x14ac:dyDescent="0.2">
      <c r="A3368" t="s">
        <v>16855</v>
      </c>
      <c r="B3368" t="s">
        <v>1</v>
      </c>
      <c r="C3368" t="str">
        <f t="shared" si="260"/>
        <v>A Bad Moms Christmas</v>
      </c>
      <c r="D3368" t="s">
        <v>16856</v>
      </c>
      <c r="E3368" t="s">
        <v>16744</v>
      </c>
      <c r="F3368" t="str">
        <f t="shared" si="262"/>
        <v>Mila Kunis</v>
      </c>
      <c r="G3368" t="s">
        <v>16857</v>
      </c>
      <c r="H3368" t="s">
        <v>1113</v>
      </c>
      <c r="I3368" t="str">
        <f t="shared" si="263"/>
        <v>United States</v>
      </c>
      <c r="J3368" t="str">
        <f>TRIM(Table1[[#This Row],[Oldest Country]])</f>
        <v>United States</v>
      </c>
      <c r="K3368" s="17">
        <v>43712</v>
      </c>
      <c r="L3368" s="17" t="str">
        <f t="shared" si="261"/>
        <v>Wed</v>
      </c>
      <c r="M3368" s="17">
        <v>2017</v>
      </c>
      <c r="N3368" t="s">
        <v>154</v>
      </c>
      <c r="O3368" t="s">
        <v>41</v>
      </c>
      <c r="P3368" t="s">
        <v>86</v>
      </c>
      <c r="Q3368" t="s">
        <v>16858</v>
      </c>
      <c r="R3368" t="str">
        <f t="shared" si="264"/>
        <v>Comedies</v>
      </c>
    </row>
    <row r="3369" spans="1:18" x14ac:dyDescent="0.2">
      <c r="A3369" t="s">
        <v>16859</v>
      </c>
      <c r="B3369" t="s">
        <v>1</v>
      </c>
      <c r="C3369" t="str">
        <f t="shared" si="260"/>
        <v>A Billion Colour Story</v>
      </c>
      <c r="D3369" t="s">
        <v>16860</v>
      </c>
      <c r="E3369" t="s">
        <v>16861</v>
      </c>
      <c r="F3369" t="str">
        <f t="shared" si="262"/>
        <v>Dhruva Padmakumar</v>
      </c>
      <c r="G3369" t="s">
        <v>16862</v>
      </c>
      <c r="H3369" t="s">
        <v>14</v>
      </c>
      <c r="I3369" t="str">
        <f t="shared" si="263"/>
        <v>India</v>
      </c>
      <c r="J3369" t="str">
        <f>TRIM(Table1[[#This Row],[Oldest Country]])</f>
        <v>India</v>
      </c>
      <c r="K3369" s="17">
        <v>43713</v>
      </c>
      <c r="L3369" s="17" t="str">
        <f t="shared" si="261"/>
        <v>Thu</v>
      </c>
      <c r="M3369" s="17">
        <v>2016</v>
      </c>
      <c r="N3369" t="s">
        <v>33</v>
      </c>
      <c r="O3369" t="s">
        <v>41</v>
      </c>
      <c r="P3369" t="s">
        <v>26</v>
      </c>
      <c r="Q3369" t="s">
        <v>16863</v>
      </c>
      <c r="R3369" t="str">
        <f t="shared" si="264"/>
        <v>Dramas</v>
      </c>
    </row>
    <row r="3370" spans="1:18" x14ac:dyDescent="0.2">
      <c r="A3370" t="s">
        <v>16864</v>
      </c>
      <c r="B3370" t="s">
        <v>1</v>
      </c>
      <c r="C3370" t="str">
        <f t="shared" si="260"/>
        <v>A Boy Called Po</v>
      </c>
      <c r="D3370" t="s">
        <v>16865</v>
      </c>
      <c r="E3370" t="s">
        <v>10233</v>
      </c>
      <c r="F3370" t="str">
        <f t="shared" si="262"/>
        <v>Christopher Gorham</v>
      </c>
      <c r="G3370" t="s">
        <v>16866</v>
      </c>
      <c r="H3370" t="s">
        <v>2</v>
      </c>
      <c r="I3370" t="str">
        <f t="shared" si="263"/>
        <v>United States</v>
      </c>
      <c r="J3370" t="str">
        <f>TRIM(Table1[[#This Row],[Oldest Country]])</f>
        <v>United States</v>
      </c>
      <c r="K3370" s="17">
        <v>43714</v>
      </c>
      <c r="L3370" s="17" t="str">
        <f t="shared" si="261"/>
        <v>Fri</v>
      </c>
      <c r="M3370" s="17">
        <v>2016</v>
      </c>
      <c r="N3370" t="s">
        <v>17</v>
      </c>
      <c r="O3370" t="s">
        <v>60</v>
      </c>
      <c r="P3370" t="s">
        <v>3886</v>
      </c>
      <c r="Q3370" t="s">
        <v>16867</v>
      </c>
      <c r="R3370" t="str">
        <f t="shared" si="264"/>
        <v>Dramas</v>
      </c>
    </row>
    <row r="3371" spans="1:18" x14ac:dyDescent="0.2">
      <c r="A3371" t="s">
        <v>16868</v>
      </c>
      <c r="B3371" t="s">
        <v>1</v>
      </c>
      <c r="C3371" t="str">
        <f t="shared" si="260"/>
        <v>A Bridge Too Far</v>
      </c>
      <c r="D3371" t="s">
        <v>16869</v>
      </c>
      <c r="E3371" t="s">
        <v>16870</v>
      </c>
      <c r="F3371" t="str">
        <f t="shared" si="262"/>
        <v>Dirk Bogarde</v>
      </c>
      <c r="G3371" t="s">
        <v>16871</v>
      </c>
      <c r="H3371" t="s">
        <v>286</v>
      </c>
      <c r="I3371" t="str">
        <f t="shared" si="263"/>
        <v>United States</v>
      </c>
      <c r="J3371" t="str">
        <f>TRIM(Table1[[#This Row],[Oldest Country]])</f>
        <v>United States</v>
      </c>
      <c r="K3371" s="17">
        <v>43715</v>
      </c>
      <c r="L3371" s="17" t="str">
        <f t="shared" si="261"/>
        <v>Sat</v>
      </c>
      <c r="M3371" s="17">
        <v>1977</v>
      </c>
      <c r="N3371" t="s">
        <v>17</v>
      </c>
      <c r="O3371" t="s">
        <v>8629</v>
      </c>
      <c r="P3371" t="s">
        <v>127</v>
      </c>
      <c r="Q3371" t="s">
        <v>16872</v>
      </c>
      <c r="R3371" t="str">
        <f t="shared" si="264"/>
        <v>Action &amp; Adventure</v>
      </c>
    </row>
    <row r="3372" spans="1:18" x14ac:dyDescent="0.2">
      <c r="A3372" t="s">
        <v>16873</v>
      </c>
      <c r="B3372" t="s">
        <v>1</v>
      </c>
      <c r="C3372" t="str">
        <f t="shared" si="260"/>
        <v>A Clockwork Orange</v>
      </c>
      <c r="D3372" t="s">
        <v>16874</v>
      </c>
      <c r="E3372" t="s">
        <v>16875</v>
      </c>
      <c r="F3372" t="str">
        <f t="shared" si="262"/>
        <v>Malcolm McDowell</v>
      </c>
      <c r="G3372" t="s">
        <v>16876</v>
      </c>
      <c r="H3372" t="s">
        <v>283</v>
      </c>
      <c r="I3372" t="str">
        <f t="shared" si="263"/>
        <v>United Kingdom</v>
      </c>
      <c r="J3372" t="str">
        <f>TRIM(Table1[[#This Row],[Oldest Country]])</f>
        <v>United Kingdom</v>
      </c>
      <c r="K3372" s="17">
        <v>44136</v>
      </c>
      <c r="L3372" s="17" t="str">
        <f t="shared" si="261"/>
        <v>Sun</v>
      </c>
      <c r="M3372" s="17">
        <v>1971</v>
      </c>
      <c r="N3372" t="s">
        <v>154</v>
      </c>
      <c r="O3372" t="s">
        <v>1810</v>
      </c>
      <c r="P3372" t="s">
        <v>16877</v>
      </c>
      <c r="Q3372" t="s">
        <v>16878</v>
      </c>
      <c r="R3372" t="str">
        <f t="shared" si="264"/>
        <v>Classic Movies</v>
      </c>
    </row>
    <row r="3373" spans="1:18" x14ac:dyDescent="0.2">
      <c r="A3373" t="s">
        <v>16879</v>
      </c>
      <c r="B3373" t="s">
        <v>1</v>
      </c>
      <c r="C3373" t="str">
        <f t="shared" si="260"/>
        <v>A Dangerous Woman</v>
      </c>
      <c r="D3373" t="s">
        <v>16880</v>
      </c>
      <c r="E3373" t="s">
        <v>16881</v>
      </c>
      <c r="F3373" t="str">
        <f t="shared" si="262"/>
        <v>Debra Winger</v>
      </c>
      <c r="G3373" t="s">
        <v>16882</v>
      </c>
      <c r="H3373" t="s">
        <v>2</v>
      </c>
      <c r="I3373" t="str">
        <f t="shared" si="263"/>
        <v>United States</v>
      </c>
      <c r="J3373" t="str">
        <f>TRIM(Table1[[#This Row],[Oldest Country]])</f>
        <v>United States</v>
      </c>
      <c r="K3373" s="17">
        <v>43191</v>
      </c>
      <c r="L3373" s="17" t="str">
        <f t="shared" si="261"/>
        <v>Sun</v>
      </c>
      <c r="M3373" s="17">
        <v>1993</v>
      </c>
      <c r="N3373" t="s">
        <v>154</v>
      </c>
      <c r="O3373" t="s">
        <v>495</v>
      </c>
      <c r="P3373" t="s">
        <v>330</v>
      </c>
      <c r="Q3373" t="s">
        <v>16883</v>
      </c>
      <c r="R3373" t="str">
        <f t="shared" si="264"/>
        <v>Dramas</v>
      </c>
    </row>
    <row r="3374" spans="1:18" x14ac:dyDescent="0.2">
      <c r="A3374" t="s">
        <v>16884</v>
      </c>
      <c r="B3374" t="s">
        <v>1</v>
      </c>
      <c r="C3374" t="str">
        <f t="shared" si="260"/>
        <v>A Family Affair</v>
      </c>
      <c r="D3374" t="s">
        <v>16885</v>
      </c>
      <c r="E3374" t="s">
        <v>16886</v>
      </c>
      <c r="F3374" t="str">
        <f t="shared" si="262"/>
        <v>Tom Fassaert</v>
      </c>
      <c r="G3374" t="s">
        <v>16886</v>
      </c>
      <c r="H3374" t="s">
        <v>16887</v>
      </c>
      <c r="I3374" t="str">
        <f t="shared" si="263"/>
        <v>Netherlands</v>
      </c>
      <c r="J3374" t="str">
        <f>TRIM(Table1[[#This Row],[Oldest Country]])</f>
        <v>Netherlands</v>
      </c>
      <c r="K3374" s="17">
        <v>42659</v>
      </c>
      <c r="L3374" s="17" t="str">
        <f t="shared" si="261"/>
        <v>Sun</v>
      </c>
      <c r="M3374" s="17">
        <v>2015</v>
      </c>
      <c r="N3374" t="s">
        <v>53</v>
      </c>
      <c r="O3374" t="s">
        <v>102</v>
      </c>
      <c r="P3374" t="s">
        <v>58</v>
      </c>
      <c r="Q3374" t="s">
        <v>16888</v>
      </c>
      <c r="R3374" t="str">
        <f t="shared" si="264"/>
        <v>Documentaries</v>
      </c>
    </row>
    <row r="3375" spans="1:18" x14ac:dyDescent="0.2">
      <c r="A3375" t="s">
        <v>16889</v>
      </c>
      <c r="B3375" t="s">
        <v>1</v>
      </c>
      <c r="C3375" t="str">
        <f t="shared" si="260"/>
        <v>A Family Man</v>
      </c>
      <c r="D3375" t="s">
        <v>16890</v>
      </c>
      <c r="E3375" t="s">
        <v>16891</v>
      </c>
      <c r="F3375" t="str">
        <f t="shared" si="262"/>
        <v>Gerard Butler</v>
      </c>
      <c r="G3375" t="s">
        <v>16892</v>
      </c>
      <c r="H3375" t="s">
        <v>922</v>
      </c>
      <c r="I3375" t="str">
        <f t="shared" si="263"/>
        <v>Canada</v>
      </c>
      <c r="J3375" t="str">
        <f>TRIM(Table1[[#This Row],[Oldest Country]])</f>
        <v>Canada</v>
      </c>
      <c r="K3375" s="17">
        <v>43814</v>
      </c>
      <c r="L3375" s="17" t="str">
        <f t="shared" si="261"/>
        <v>Sun</v>
      </c>
      <c r="M3375" s="17">
        <v>2016</v>
      </c>
      <c r="N3375" t="s">
        <v>154</v>
      </c>
      <c r="O3375" t="s">
        <v>108</v>
      </c>
      <c r="P3375" t="s">
        <v>316</v>
      </c>
      <c r="Q3375" t="s">
        <v>16893</v>
      </c>
      <c r="R3375" t="str">
        <f t="shared" si="264"/>
        <v>Dramas</v>
      </c>
    </row>
    <row r="3376" spans="1:18" x14ac:dyDescent="0.2">
      <c r="A3376" t="s">
        <v>16894</v>
      </c>
      <c r="B3376" t="s">
        <v>1</v>
      </c>
      <c r="C3376" t="str">
        <f t="shared" si="260"/>
        <v>A Flying Jatt</v>
      </c>
      <c r="D3376" t="s">
        <v>16895</v>
      </c>
      <c r="E3376" t="s">
        <v>12207</v>
      </c>
      <c r="F3376" t="str">
        <f t="shared" si="262"/>
        <v>Tiger Shroff</v>
      </c>
      <c r="G3376" t="s">
        <v>16896</v>
      </c>
      <c r="H3376" t="s">
        <v>14</v>
      </c>
      <c r="I3376" t="str">
        <f t="shared" si="263"/>
        <v>India</v>
      </c>
      <c r="J3376" t="str">
        <f>TRIM(Table1[[#This Row],[Oldest Country]])</f>
        <v>India</v>
      </c>
      <c r="K3376" s="17">
        <v>43054</v>
      </c>
      <c r="L3376" s="17" t="str">
        <f t="shared" si="261"/>
        <v>Wed</v>
      </c>
      <c r="M3376" s="17">
        <v>2016</v>
      </c>
      <c r="N3376" t="s">
        <v>33</v>
      </c>
      <c r="O3376" t="s">
        <v>392</v>
      </c>
      <c r="P3376" t="s">
        <v>6892</v>
      </c>
      <c r="Q3376" t="s">
        <v>16897</v>
      </c>
      <c r="R3376" t="str">
        <f t="shared" si="264"/>
        <v>Action &amp; Adventure</v>
      </c>
    </row>
    <row r="3377" spans="1:18" x14ac:dyDescent="0.2">
      <c r="A3377" t="s">
        <v>16898</v>
      </c>
      <c r="B3377" t="s">
        <v>1</v>
      </c>
      <c r="C3377" t="str">
        <f t="shared" si="260"/>
        <v>A Glimpse Inside the Mind of Charles Swan III</v>
      </c>
      <c r="D3377" t="s">
        <v>16899</v>
      </c>
      <c r="E3377" t="s">
        <v>16900</v>
      </c>
      <c r="F3377" t="str">
        <f t="shared" si="262"/>
        <v>Charlie Sheen</v>
      </c>
      <c r="G3377" t="s">
        <v>16901</v>
      </c>
      <c r="H3377" t="s">
        <v>2</v>
      </c>
      <c r="I3377" t="str">
        <f t="shared" si="263"/>
        <v>United States</v>
      </c>
      <c r="J3377" t="str">
        <f>TRIM(Table1[[#This Row],[Oldest Country]])</f>
        <v>United States</v>
      </c>
      <c r="K3377" s="17">
        <v>43055</v>
      </c>
      <c r="L3377" s="17" t="str">
        <f t="shared" si="261"/>
        <v>Thu</v>
      </c>
      <c r="M3377" s="17">
        <v>2012</v>
      </c>
      <c r="N3377" t="s">
        <v>154</v>
      </c>
      <c r="O3377" t="s">
        <v>536</v>
      </c>
      <c r="P3377" t="s">
        <v>816</v>
      </c>
      <c r="Q3377" t="s">
        <v>16902</v>
      </c>
      <c r="R3377" t="str">
        <f t="shared" si="264"/>
        <v>Comedies</v>
      </c>
    </row>
    <row r="3378" spans="1:18" x14ac:dyDescent="0.2">
      <c r="A3378" t="s">
        <v>16903</v>
      </c>
      <c r="B3378" t="s">
        <v>1</v>
      </c>
      <c r="C3378" t="str">
        <f t="shared" si="260"/>
        <v>A Haunted House</v>
      </c>
      <c r="D3378" t="s">
        <v>16904</v>
      </c>
      <c r="E3378" t="s">
        <v>1913</v>
      </c>
      <c r="F3378" t="str">
        <f t="shared" si="262"/>
        <v>Marlon Wayans</v>
      </c>
      <c r="G3378" t="s">
        <v>16905</v>
      </c>
      <c r="H3378" t="s">
        <v>2</v>
      </c>
      <c r="I3378" t="str">
        <f t="shared" si="263"/>
        <v>United States</v>
      </c>
      <c r="J3378" t="str">
        <f>TRIM(Table1[[#This Row],[Oldest Country]])</f>
        <v>United States</v>
      </c>
      <c r="K3378" s="17">
        <v>43056</v>
      </c>
      <c r="L3378" s="17" t="str">
        <f t="shared" si="261"/>
        <v>Fri</v>
      </c>
      <c r="M3378" s="17">
        <v>2013</v>
      </c>
      <c r="N3378" t="s">
        <v>154</v>
      </c>
      <c r="O3378" t="s">
        <v>536</v>
      </c>
      <c r="P3378" t="s">
        <v>1915</v>
      </c>
      <c r="Q3378" t="s">
        <v>16906</v>
      </c>
      <c r="R3378" t="str">
        <f t="shared" si="264"/>
        <v>Comedies</v>
      </c>
    </row>
    <row r="3379" spans="1:18" x14ac:dyDescent="0.2">
      <c r="A3379" t="s">
        <v>16907</v>
      </c>
      <c r="B3379" t="s">
        <v>1</v>
      </c>
      <c r="C3379" t="str">
        <f t="shared" si="260"/>
        <v>A Haunting at Silver Falls</v>
      </c>
      <c r="D3379" t="s">
        <v>16908</v>
      </c>
      <c r="E3379" t="s">
        <v>16909</v>
      </c>
      <c r="F3379" t="str">
        <f t="shared" si="262"/>
        <v>Laura Flannery</v>
      </c>
      <c r="G3379" t="s">
        <v>16910</v>
      </c>
      <c r="H3379" t="s">
        <v>2</v>
      </c>
      <c r="I3379" t="str">
        <f t="shared" si="263"/>
        <v>United States</v>
      </c>
      <c r="J3379" t="str">
        <f>TRIM(Table1[[#This Row],[Oldest Country]])</f>
        <v>United States</v>
      </c>
      <c r="K3379" s="17">
        <v>43057</v>
      </c>
      <c r="L3379" s="17" t="str">
        <f t="shared" si="261"/>
        <v>Sat</v>
      </c>
      <c r="M3379" s="17">
        <v>2019</v>
      </c>
      <c r="N3379" t="s">
        <v>33</v>
      </c>
      <c r="O3379" t="s">
        <v>296</v>
      </c>
      <c r="P3379" t="s">
        <v>3393</v>
      </c>
      <c r="Q3379" t="s">
        <v>16911</v>
      </c>
      <c r="R3379" t="str">
        <f t="shared" si="264"/>
        <v>Horror Movies</v>
      </c>
    </row>
    <row r="3380" spans="1:18" x14ac:dyDescent="0.2">
      <c r="A3380" t="s">
        <v>16912</v>
      </c>
      <c r="B3380" t="s">
        <v>1</v>
      </c>
      <c r="C3380" t="str">
        <f t="shared" si="260"/>
        <v>A Holiday Engagement</v>
      </c>
      <c r="D3380" t="s">
        <v>16913</v>
      </c>
      <c r="E3380" t="s">
        <v>16914</v>
      </c>
      <c r="F3380" t="str">
        <f t="shared" si="262"/>
        <v>Bonnie Somerville</v>
      </c>
      <c r="G3380" t="s">
        <v>16915</v>
      </c>
      <c r="H3380" t="s">
        <v>2</v>
      </c>
      <c r="I3380" t="str">
        <f t="shared" si="263"/>
        <v>United States</v>
      </c>
      <c r="J3380" t="str">
        <f>TRIM(Table1[[#This Row],[Oldest Country]])</f>
        <v>United States</v>
      </c>
      <c r="K3380" s="17">
        <v>43058</v>
      </c>
      <c r="L3380" s="17" t="str">
        <f t="shared" si="261"/>
        <v>Sun</v>
      </c>
      <c r="M3380" s="17">
        <v>2011</v>
      </c>
      <c r="N3380" t="s">
        <v>234</v>
      </c>
      <c r="O3380" t="s">
        <v>276</v>
      </c>
      <c r="P3380" t="s">
        <v>4907</v>
      </c>
      <c r="Q3380" t="s">
        <v>16916</v>
      </c>
      <c r="R3380" t="str">
        <f t="shared" si="264"/>
        <v>Children &amp; Family Movies</v>
      </c>
    </row>
    <row r="3381" spans="1:18" x14ac:dyDescent="0.2">
      <c r="A3381" t="s">
        <v>16917</v>
      </c>
      <c r="B3381" t="s">
        <v>1</v>
      </c>
      <c r="C3381" t="str">
        <f t="shared" si="260"/>
        <v>A Kind of Murder</v>
      </c>
      <c r="D3381" t="s">
        <v>16918</v>
      </c>
      <c r="E3381" t="s">
        <v>16919</v>
      </c>
      <c r="F3381" t="str">
        <f t="shared" si="262"/>
        <v>Patrick Wilson</v>
      </c>
      <c r="G3381" t="s">
        <v>16920</v>
      </c>
      <c r="H3381" t="s">
        <v>2</v>
      </c>
      <c r="I3381" t="str">
        <f t="shared" si="263"/>
        <v>United States</v>
      </c>
      <c r="J3381" t="str">
        <f>TRIM(Table1[[#This Row],[Oldest Country]])</f>
        <v>United States</v>
      </c>
      <c r="K3381" s="17">
        <v>43059</v>
      </c>
      <c r="L3381" s="17" t="str">
        <f t="shared" si="261"/>
        <v>Mon</v>
      </c>
      <c r="M3381" s="17">
        <v>2016</v>
      </c>
      <c r="N3381" t="s">
        <v>154</v>
      </c>
      <c r="O3381" t="s">
        <v>118</v>
      </c>
      <c r="P3381" t="s">
        <v>61</v>
      </c>
      <c r="Q3381" t="s">
        <v>16921</v>
      </c>
      <c r="R3381" t="str">
        <f t="shared" si="264"/>
        <v>Thrillers</v>
      </c>
    </row>
    <row r="3382" spans="1:18" x14ac:dyDescent="0.2">
      <c r="A3382" t="s">
        <v>16923</v>
      </c>
      <c r="B3382" t="s">
        <v>1</v>
      </c>
      <c r="C3382" t="str">
        <f t="shared" si="260"/>
        <v>A Most Violent Year</v>
      </c>
      <c r="D3382" t="s">
        <v>16924</v>
      </c>
      <c r="E3382" t="s">
        <v>11146</v>
      </c>
      <c r="F3382" t="str">
        <f t="shared" si="262"/>
        <v>Oscar Isaac</v>
      </c>
      <c r="G3382" t="s">
        <v>16925</v>
      </c>
      <c r="H3382" t="s">
        <v>13893</v>
      </c>
      <c r="I3382" t="str">
        <f t="shared" si="263"/>
        <v>United Arab Emirates</v>
      </c>
      <c r="J3382" t="str">
        <f>TRIM(Table1[[#This Row],[Oldest Country]])</f>
        <v>United Arab Emirates</v>
      </c>
      <c r="K3382" s="17">
        <v>43060</v>
      </c>
      <c r="L3382" s="17" t="str">
        <f t="shared" si="261"/>
        <v>Tue</v>
      </c>
      <c r="M3382" s="17">
        <v>2014</v>
      </c>
      <c r="N3382" t="s">
        <v>154</v>
      </c>
      <c r="O3382" t="s">
        <v>25</v>
      </c>
      <c r="P3382" t="s">
        <v>164</v>
      </c>
      <c r="Q3382" t="s">
        <v>16926</v>
      </c>
      <c r="R3382" t="str">
        <f t="shared" si="264"/>
        <v>Dramas</v>
      </c>
    </row>
    <row r="3383" spans="1:18" x14ac:dyDescent="0.2">
      <c r="A3383" t="s">
        <v>16927</v>
      </c>
      <c r="B3383" t="s">
        <v>1</v>
      </c>
      <c r="C3383" t="str">
        <f t="shared" si="260"/>
        <v>A Night at the Roxbury</v>
      </c>
      <c r="D3383" t="s">
        <v>16928</v>
      </c>
      <c r="E3383" t="s">
        <v>11711</v>
      </c>
      <c r="F3383" t="str">
        <f t="shared" si="262"/>
        <v>Will Ferrell</v>
      </c>
      <c r="G3383" t="s">
        <v>16929</v>
      </c>
      <c r="H3383" t="s">
        <v>2</v>
      </c>
      <c r="I3383" t="str">
        <f t="shared" si="263"/>
        <v>United States</v>
      </c>
      <c r="J3383" t="str">
        <f>TRIM(Table1[[#This Row],[Oldest Country]])</f>
        <v>United States</v>
      </c>
      <c r="K3383" s="17">
        <v>43061</v>
      </c>
      <c r="L3383" s="17" t="str">
        <f t="shared" si="261"/>
        <v>Wed</v>
      </c>
      <c r="M3383" s="17">
        <v>1998</v>
      </c>
      <c r="N3383" t="s">
        <v>3</v>
      </c>
      <c r="O3383" t="s">
        <v>436</v>
      </c>
      <c r="P3383" t="s">
        <v>452</v>
      </c>
      <c r="Q3383" t="s">
        <v>16930</v>
      </c>
      <c r="R3383" t="str">
        <f t="shared" si="264"/>
        <v>Comedies</v>
      </c>
    </row>
    <row r="3384" spans="1:18" x14ac:dyDescent="0.2">
      <c r="A3384" t="s">
        <v>16931</v>
      </c>
      <c r="B3384" t="s">
        <v>1</v>
      </c>
      <c r="C3384" t="str">
        <f t="shared" si="260"/>
        <v>A Noble Intention</v>
      </c>
      <c r="D3384" t="s">
        <v>16932</v>
      </c>
      <c r="E3384" t="s">
        <v>12908</v>
      </c>
      <c r="F3384" t="str">
        <f t="shared" si="262"/>
        <v>Gijs Scholten van Aschat</v>
      </c>
      <c r="G3384" t="s">
        <v>16933</v>
      </c>
      <c r="H3384" t="s">
        <v>1964</v>
      </c>
      <c r="I3384" t="str">
        <f t="shared" si="263"/>
        <v>Netherlands</v>
      </c>
      <c r="J3384" t="str">
        <f>TRIM(Table1[[#This Row],[Oldest Country]])</f>
        <v>Netherlands</v>
      </c>
      <c r="K3384" s="17">
        <v>43062</v>
      </c>
      <c r="L3384" s="17" t="str">
        <f t="shared" si="261"/>
        <v>Thu</v>
      </c>
      <c r="M3384" s="17">
        <v>2015</v>
      </c>
      <c r="N3384" t="s">
        <v>8</v>
      </c>
      <c r="O3384" t="s">
        <v>102</v>
      </c>
      <c r="P3384" t="s">
        <v>50</v>
      </c>
      <c r="Q3384" t="s">
        <v>16934</v>
      </c>
      <c r="R3384" t="str">
        <f t="shared" si="264"/>
        <v>Dramas</v>
      </c>
    </row>
    <row r="3385" spans="1:18" x14ac:dyDescent="0.2">
      <c r="A3385" t="s">
        <v>16935</v>
      </c>
      <c r="B3385" t="s">
        <v>1</v>
      </c>
      <c r="C3385" t="str">
        <f t="shared" si="260"/>
        <v>A Patch of Fog</v>
      </c>
      <c r="D3385" t="s">
        <v>16936</v>
      </c>
      <c r="E3385" t="s">
        <v>16937</v>
      </c>
      <c r="F3385" t="str">
        <f t="shared" si="262"/>
        <v>Stephen Graham</v>
      </c>
      <c r="G3385" t="s">
        <v>16938</v>
      </c>
      <c r="H3385" t="s">
        <v>32</v>
      </c>
      <c r="I3385" t="str">
        <f t="shared" si="263"/>
        <v>United Kingdom</v>
      </c>
      <c r="J3385" t="str">
        <f>TRIM(Table1[[#This Row],[Oldest Country]])</f>
        <v>United Kingdom</v>
      </c>
      <c r="K3385" s="17">
        <v>43063</v>
      </c>
      <c r="L3385" s="17" t="str">
        <f t="shared" si="261"/>
        <v>Fri</v>
      </c>
      <c r="M3385" s="17">
        <v>2015</v>
      </c>
      <c r="N3385" t="s">
        <v>8</v>
      </c>
      <c r="O3385" t="s">
        <v>276</v>
      </c>
      <c r="P3385" t="s">
        <v>164</v>
      </c>
      <c r="Q3385" t="s">
        <v>16939</v>
      </c>
      <c r="R3385" t="str">
        <f t="shared" si="264"/>
        <v>Dramas</v>
      </c>
    </row>
    <row r="3386" spans="1:18" x14ac:dyDescent="0.2">
      <c r="A3386" t="s">
        <v>16940</v>
      </c>
      <c r="B3386" t="s">
        <v>1</v>
      </c>
      <c r="C3386" t="str">
        <f t="shared" si="260"/>
        <v>A Perfect Man</v>
      </c>
      <c r="D3386" t="s">
        <v>16941</v>
      </c>
      <c r="E3386" t="s">
        <v>16942</v>
      </c>
      <c r="F3386" t="str">
        <f t="shared" si="262"/>
        <v>Liev Schreiber</v>
      </c>
      <c r="G3386" t="s">
        <v>16943</v>
      </c>
      <c r="H3386" t="s">
        <v>2</v>
      </c>
      <c r="I3386" t="str">
        <f t="shared" si="263"/>
        <v>United States</v>
      </c>
      <c r="J3386" t="str">
        <f>TRIM(Table1[[#This Row],[Oldest Country]])</f>
        <v>United States</v>
      </c>
      <c r="K3386" s="17">
        <v>43064</v>
      </c>
      <c r="L3386" s="17" t="str">
        <f t="shared" si="261"/>
        <v>Sat</v>
      </c>
      <c r="M3386" s="17">
        <v>2013</v>
      </c>
      <c r="N3386" t="s">
        <v>154</v>
      </c>
      <c r="O3386" t="s">
        <v>60</v>
      </c>
      <c r="P3386" t="s">
        <v>766</v>
      </c>
      <c r="Q3386" t="s">
        <v>16944</v>
      </c>
      <c r="R3386" t="str">
        <f t="shared" si="264"/>
        <v>Dramas</v>
      </c>
    </row>
    <row r="3387" spans="1:18" x14ac:dyDescent="0.2">
      <c r="A3387" t="s">
        <v>16945</v>
      </c>
      <c r="B3387" t="s">
        <v>1</v>
      </c>
      <c r="C3387" t="str">
        <f t="shared" si="260"/>
        <v>A Princess for Christmas</v>
      </c>
      <c r="D3387" t="s">
        <v>16946</v>
      </c>
      <c r="E3387" t="s">
        <v>7047</v>
      </c>
      <c r="F3387" t="str">
        <f t="shared" si="262"/>
        <v>Katie McGrath</v>
      </c>
      <c r="G3387" t="s">
        <v>16947</v>
      </c>
      <c r="H3387" t="s">
        <v>2</v>
      </c>
      <c r="I3387" t="str">
        <f t="shared" si="263"/>
        <v>United States</v>
      </c>
      <c r="J3387" t="str">
        <f>TRIM(Table1[[#This Row],[Oldest Country]])</f>
        <v>United States</v>
      </c>
      <c r="K3387" s="17">
        <v>44071</v>
      </c>
      <c r="L3387" s="17" t="str">
        <f t="shared" si="261"/>
        <v>Fri</v>
      </c>
      <c r="M3387" s="17">
        <v>2011</v>
      </c>
      <c r="N3387" t="s">
        <v>53</v>
      </c>
      <c r="O3387" t="s">
        <v>18</v>
      </c>
      <c r="P3387" t="s">
        <v>7437</v>
      </c>
      <c r="Q3387" t="s">
        <v>16948</v>
      </c>
      <c r="R3387" t="str">
        <f t="shared" si="264"/>
        <v>Children &amp; Family Movies</v>
      </c>
    </row>
    <row r="3388" spans="1:18" x14ac:dyDescent="0.2">
      <c r="A3388" t="s">
        <v>16949</v>
      </c>
      <c r="B3388" t="s">
        <v>1</v>
      </c>
      <c r="C3388" t="str">
        <f t="shared" si="260"/>
        <v>A Russell Peters Christmas</v>
      </c>
      <c r="D3388" t="s">
        <v>16950</v>
      </c>
      <c r="E3388" t="s">
        <v>16951</v>
      </c>
      <c r="F3388" t="str">
        <f t="shared" si="262"/>
        <v>Russell Peters</v>
      </c>
      <c r="G3388" t="s">
        <v>16952</v>
      </c>
      <c r="H3388" t="s">
        <v>508</v>
      </c>
      <c r="I3388" t="str">
        <f t="shared" si="263"/>
        <v>Canada</v>
      </c>
      <c r="J3388" t="str">
        <f>TRIM(Table1[[#This Row],[Oldest Country]])</f>
        <v>Canada</v>
      </c>
      <c r="K3388" s="17">
        <v>41579</v>
      </c>
      <c r="L3388" s="17" t="str">
        <f t="shared" si="261"/>
        <v>Fri</v>
      </c>
      <c r="M3388" s="17">
        <v>2011</v>
      </c>
      <c r="N3388" t="s">
        <v>16646</v>
      </c>
      <c r="O3388" t="s">
        <v>5389</v>
      </c>
      <c r="P3388" t="s">
        <v>851</v>
      </c>
      <c r="Q3388" t="s">
        <v>16953</v>
      </c>
      <c r="R3388" t="str">
        <f t="shared" si="264"/>
        <v>Stand-Up Comedy</v>
      </c>
    </row>
    <row r="3389" spans="1:18" x14ac:dyDescent="0.2">
      <c r="A3389" t="s">
        <v>16954</v>
      </c>
      <c r="B3389" t="s">
        <v>1</v>
      </c>
      <c r="C3389" t="str">
        <f t="shared" si="260"/>
        <v>A Scandall</v>
      </c>
      <c r="D3389" t="s">
        <v>16955</v>
      </c>
      <c r="E3389" t="s">
        <v>16956</v>
      </c>
      <c r="F3389" t="str">
        <f t="shared" si="262"/>
        <v>Johnny Baweja</v>
      </c>
      <c r="G3389" t="s">
        <v>16957</v>
      </c>
      <c r="H3389" t="s">
        <v>14</v>
      </c>
      <c r="I3389" t="str">
        <f t="shared" si="263"/>
        <v>India</v>
      </c>
      <c r="J3389" t="str">
        <f>TRIM(Table1[[#This Row],[Oldest Country]])</f>
        <v>India</v>
      </c>
      <c r="K3389" s="17">
        <v>43023</v>
      </c>
      <c r="L3389" s="17" t="str">
        <f t="shared" si="261"/>
        <v>Sun</v>
      </c>
      <c r="M3389" s="17">
        <v>2016</v>
      </c>
      <c r="N3389" t="s">
        <v>8</v>
      </c>
      <c r="O3389" t="s">
        <v>368</v>
      </c>
      <c r="P3389" t="s">
        <v>266</v>
      </c>
      <c r="Q3389" t="s">
        <v>16958</v>
      </c>
      <c r="R3389" t="str">
        <f t="shared" si="264"/>
        <v>International Movies</v>
      </c>
    </row>
    <row r="3390" spans="1:18" x14ac:dyDescent="0.2">
      <c r="A3390" t="s">
        <v>16959</v>
      </c>
      <c r="B3390" t="s">
        <v>1</v>
      </c>
      <c r="C3390" t="str">
        <f t="shared" si="260"/>
        <v>A Separation</v>
      </c>
      <c r="D3390" t="s">
        <v>16960</v>
      </c>
      <c r="E3390" t="s">
        <v>16961</v>
      </c>
      <c r="F3390" t="str">
        <f t="shared" si="262"/>
        <v>Leila Hatami</v>
      </c>
      <c r="G3390" t="s">
        <v>16962</v>
      </c>
      <c r="H3390" t="s">
        <v>16963</v>
      </c>
      <c r="I3390" t="str">
        <f t="shared" si="263"/>
        <v>Iran</v>
      </c>
      <c r="J3390" t="str">
        <f>TRIM(Table1[[#This Row],[Oldest Country]])</f>
        <v>Iran</v>
      </c>
      <c r="K3390" s="17">
        <v>43540</v>
      </c>
      <c r="L3390" s="17" t="str">
        <f t="shared" si="261"/>
        <v>Sat</v>
      </c>
      <c r="M3390" s="17">
        <v>2011</v>
      </c>
      <c r="N3390" t="s">
        <v>3</v>
      </c>
      <c r="O3390" t="s">
        <v>1210</v>
      </c>
      <c r="P3390" t="s">
        <v>50</v>
      </c>
      <c r="Q3390" t="s">
        <v>16964</v>
      </c>
      <c r="R3390" t="str">
        <f t="shared" si="264"/>
        <v>Dramas</v>
      </c>
    </row>
    <row r="3391" spans="1:18" x14ac:dyDescent="0.2">
      <c r="A3391" t="s">
        <v>16965</v>
      </c>
      <c r="B3391" t="s">
        <v>1</v>
      </c>
      <c r="C3391" t="str">
        <f t="shared" si="260"/>
        <v>A Serious Man</v>
      </c>
      <c r="D3391" t="s">
        <v>16966</v>
      </c>
      <c r="E3391" t="s">
        <v>7739</v>
      </c>
      <c r="F3391" t="str">
        <f t="shared" si="262"/>
        <v>Michael Stuhlbarg</v>
      </c>
      <c r="G3391" t="s">
        <v>16967</v>
      </c>
      <c r="H3391" t="s">
        <v>2541</v>
      </c>
      <c r="I3391" t="str">
        <f t="shared" si="263"/>
        <v>United States</v>
      </c>
      <c r="J3391" t="str">
        <f>TRIM(Table1[[#This Row],[Oldest Country]])</f>
        <v>United States</v>
      </c>
      <c r="K3391" s="17">
        <v>43116</v>
      </c>
      <c r="L3391" s="17" t="str">
        <f t="shared" si="261"/>
        <v>Tue</v>
      </c>
      <c r="M3391" s="17">
        <v>2009</v>
      </c>
      <c r="N3391" t="s">
        <v>154</v>
      </c>
      <c r="O3391" t="s">
        <v>100</v>
      </c>
      <c r="P3391" t="s">
        <v>816</v>
      </c>
      <c r="Q3391" t="s">
        <v>16968</v>
      </c>
      <c r="R3391" t="str">
        <f t="shared" si="264"/>
        <v>Comedies</v>
      </c>
    </row>
    <row r="3392" spans="1:18" x14ac:dyDescent="0.2">
      <c r="A3392" t="s">
        <v>16969</v>
      </c>
      <c r="B3392" t="s">
        <v>1</v>
      </c>
      <c r="C3392" t="str">
        <f t="shared" si="260"/>
        <v>A Sort of Homecoming</v>
      </c>
      <c r="D3392" t="s">
        <v>16970</v>
      </c>
      <c r="E3392" t="s">
        <v>16971</v>
      </c>
      <c r="F3392" t="str">
        <f t="shared" si="262"/>
        <v>Laura Marano</v>
      </c>
      <c r="G3392" t="s">
        <v>16972</v>
      </c>
      <c r="H3392" t="s">
        <v>2</v>
      </c>
      <c r="I3392" t="str">
        <f t="shared" si="263"/>
        <v>United States</v>
      </c>
      <c r="J3392" t="str">
        <f>TRIM(Table1[[#This Row],[Oldest Country]])</f>
        <v>United States</v>
      </c>
      <c r="K3392" s="17">
        <v>42948</v>
      </c>
      <c r="L3392" s="17" t="str">
        <f t="shared" si="261"/>
        <v>Tue</v>
      </c>
      <c r="M3392" s="17">
        <v>2015</v>
      </c>
      <c r="N3392" t="s">
        <v>53</v>
      </c>
      <c r="O3392" t="s">
        <v>572</v>
      </c>
      <c r="P3392" t="s">
        <v>652</v>
      </c>
      <c r="Q3392" t="s">
        <v>16973</v>
      </c>
      <c r="R3392" t="str">
        <f t="shared" si="264"/>
        <v>Dramas</v>
      </c>
    </row>
    <row r="3393" spans="1:18" x14ac:dyDescent="0.2">
      <c r="A3393" t="s">
        <v>16974</v>
      </c>
      <c r="B3393" t="s">
        <v>1</v>
      </c>
      <c r="C3393" t="str">
        <f t="shared" si="260"/>
        <v>A Tale of Love and Darkness</v>
      </c>
      <c r="D3393" t="s">
        <v>16975</v>
      </c>
      <c r="E3393" t="s">
        <v>16976</v>
      </c>
      <c r="F3393" t="str">
        <f t="shared" si="262"/>
        <v>Natalie Portman</v>
      </c>
      <c r="G3393" t="s">
        <v>16977</v>
      </c>
      <c r="H3393" t="s">
        <v>901</v>
      </c>
      <c r="I3393" t="str">
        <f t="shared" si="263"/>
        <v>Israel</v>
      </c>
      <c r="J3393" t="str">
        <f>TRIM(Table1[[#This Row],[Oldest Country]])</f>
        <v>Israel</v>
      </c>
      <c r="K3393" s="17">
        <v>43763</v>
      </c>
      <c r="L3393" s="17" t="str">
        <f t="shared" si="261"/>
        <v>Fri</v>
      </c>
      <c r="M3393" s="17">
        <v>2015</v>
      </c>
      <c r="N3393" t="s">
        <v>3</v>
      </c>
      <c r="O3393" t="s">
        <v>140</v>
      </c>
      <c r="P3393" t="s">
        <v>50</v>
      </c>
      <c r="Q3393" t="s">
        <v>16978</v>
      </c>
      <c r="R3393" t="str">
        <f t="shared" si="264"/>
        <v>Dramas</v>
      </c>
    </row>
    <row r="3394" spans="1:18" x14ac:dyDescent="0.2">
      <c r="A3394" t="s">
        <v>16979</v>
      </c>
      <c r="B3394" t="s">
        <v>1</v>
      </c>
      <c r="C3394" t="str">
        <f t="shared" ref="C3394:C3457" si="265">IFERROR(LEFT(D3394, FIND(":", D3394)-1), D3394)</f>
        <v>A Thin Line Between Love &amp; Hate</v>
      </c>
      <c r="D3394" t="s">
        <v>16980</v>
      </c>
      <c r="E3394" t="s">
        <v>16981</v>
      </c>
      <c r="F3394" t="str">
        <f t="shared" si="262"/>
        <v>Martin Lawrence</v>
      </c>
      <c r="G3394" t="s">
        <v>16982</v>
      </c>
      <c r="H3394" t="s">
        <v>2</v>
      </c>
      <c r="I3394" t="str">
        <f t="shared" si="263"/>
        <v>United States</v>
      </c>
      <c r="J3394" t="str">
        <f>TRIM(Table1[[#This Row],[Oldest Country]])</f>
        <v>United States</v>
      </c>
      <c r="K3394" s="17">
        <v>44166</v>
      </c>
      <c r="L3394" s="17" t="str">
        <f t="shared" ref="L3394:L3457" si="266">TEXT(K:K, "DDD")</f>
        <v>Tue</v>
      </c>
      <c r="M3394" s="17">
        <v>1996</v>
      </c>
      <c r="N3394" t="s">
        <v>154</v>
      </c>
      <c r="O3394" t="s">
        <v>368</v>
      </c>
      <c r="P3394" t="s">
        <v>318</v>
      </c>
      <c r="Q3394" t="s">
        <v>16983</v>
      </c>
      <c r="R3394" t="str">
        <f t="shared" si="264"/>
        <v>Comedies</v>
      </c>
    </row>
    <row r="3395" spans="1:18" x14ac:dyDescent="0.2">
      <c r="A3395" t="s">
        <v>16984</v>
      </c>
      <c r="B3395" t="s">
        <v>1</v>
      </c>
      <c r="C3395" t="str">
        <f t="shared" si="265"/>
        <v>A Thousand Words</v>
      </c>
      <c r="D3395" t="s">
        <v>16985</v>
      </c>
      <c r="E3395" t="s">
        <v>4072</v>
      </c>
      <c r="F3395" t="str">
        <f t="shared" ref="F3395:F3458" si="267">IFERROR(LEFT(G3395, FIND(",",G3395)-1),G3395)</f>
        <v>Eddie Murphy</v>
      </c>
      <c r="G3395" t="s">
        <v>16986</v>
      </c>
      <c r="H3395" t="s">
        <v>2</v>
      </c>
      <c r="I3395" t="str">
        <f t="shared" ref="I3395:I3458" si="268">IFERROR(LEFT(H3395, FIND(",", H3395) -1), H3395)</f>
        <v>United States</v>
      </c>
      <c r="J3395" t="str">
        <f>TRIM(Table1[[#This Row],[Oldest Country]])</f>
        <v>United States</v>
      </c>
      <c r="K3395" s="17">
        <v>44167</v>
      </c>
      <c r="L3395" s="17" t="str">
        <f t="shared" si="266"/>
        <v>Wed</v>
      </c>
      <c r="M3395" s="17">
        <v>2012</v>
      </c>
      <c r="N3395" t="s">
        <v>3</v>
      </c>
      <c r="O3395" t="s">
        <v>276</v>
      </c>
      <c r="P3395" t="s">
        <v>86</v>
      </c>
      <c r="Q3395" t="s">
        <v>16987</v>
      </c>
      <c r="R3395" t="str">
        <f t="shared" ref="R3395:R3458" si="269">IFERROR(LEFT(P3395, FIND(",", P3395)-1), P3395)</f>
        <v>Comedies</v>
      </c>
    </row>
    <row r="3396" spans="1:18" x14ac:dyDescent="0.2">
      <c r="A3396" t="s">
        <v>16988</v>
      </c>
      <c r="B3396" t="s">
        <v>1</v>
      </c>
      <c r="C3396" t="str">
        <f t="shared" si="265"/>
        <v>A Walk to Remember</v>
      </c>
      <c r="D3396" t="s">
        <v>16989</v>
      </c>
      <c r="E3396" t="s">
        <v>16990</v>
      </c>
      <c r="F3396" t="str">
        <f t="shared" si="267"/>
        <v>Mandy Moore</v>
      </c>
      <c r="G3396" t="s">
        <v>16991</v>
      </c>
      <c r="H3396" t="s">
        <v>2</v>
      </c>
      <c r="I3396" t="str">
        <f t="shared" si="268"/>
        <v>United States</v>
      </c>
      <c r="J3396" t="str">
        <f>TRIM(Table1[[#This Row],[Oldest Country]])</f>
        <v>United States</v>
      </c>
      <c r="K3396" s="17">
        <v>44168</v>
      </c>
      <c r="L3396" s="17" t="str">
        <f t="shared" si="266"/>
        <v>Thu</v>
      </c>
      <c r="M3396" s="17">
        <v>2002</v>
      </c>
      <c r="N3396" t="s">
        <v>17</v>
      </c>
      <c r="O3396" t="s">
        <v>196</v>
      </c>
      <c r="P3396" t="s">
        <v>330</v>
      </c>
      <c r="Q3396" t="s">
        <v>16992</v>
      </c>
      <c r="R3396" t="str">
        <f t="shared" si="269"/>
        <v>Dramas</v>
      </c>
    </row>
    <row r="3397" spans="1:18" x14ac:dyDescent="0.2">
      <c r="A3397" t="s">
        <v>16993</v>
      </c>
      <c r="B3397" t="s">
        <v>1</v>
      </c>
      <c r="C3397" t="str">
        <f t="shared" si="265"/>
        <v>A Wednesday</v>
      </c>
      <c r="D3397" t="s">
        <v>16994</v>
      </c>
      <c r="E3397" t="s">
        <v>6521</v>
      </c>
      <c r="F3397" t="str">
        <f t="shared" si="267"/>
        <v>Anupam Kher</v>
      </c>
      <c r="G3397" t="s">
        <v>16995</v>
      </c>
      <c r="H3397" t="s">
        <v>14</v>
      </c>
      <c r="I3397" t="str">
        <f t="shared" si="268"/>
        <v>India</v>
      </c>
      <c r="J3397" t="str">
        <f>TRIM(Table1[[#This Row],[Oldest Country]])</f>
        <v>India</v>
      </c>
      <c r="K3397" s="17">
        <v>44169</v>
      </c>
      <c r="L3397" s="17" t="str">
        <f t="shared" si="266"/>
        <v>Fri</v>
      </c>
      <c r="M3397" s="17">
        <v>2008</v>
      </c>
      <c r="N3397" t="s">
        <v>8</v>
      </c>
      <c r="O3397" t="s">
        <v>85</v>
      </c>
      <c r="P3397" t="s">
        <v>111</v>
      </c>
      <c r="Q3397" t="s">
        <v>16996</v>
      </c>
      <c r="R3397" t="str">
        <f t="shared" si="269"/>
        <v>Action &amp; Adventure</v>
      </c>
    </row>
    <row r="3398" spans="1:18" x14ac:dyDescent="0.2">
      <c r="A3398" t="s">
        <v>16998</v>
      </c>
      <c r="B3398" t="s">
        <v>1</v>
      </c>
      <c r="C3398" t="str">
        <f t="shared" si="265"/>
        <v>A Wrinkle in Time</v>
      </c>
      <c r="D3398" t="s">
        <v>16999</v>
      </c>
      <c r="E3398" t="s">
        <v>3665</v>
      </c>
      <c r="F3398" t="str">
        <f t="shared" si="267"/>
        <v>Storm Reid</v>
      </c>
      <c r="G3398" t="s">
        <v>17000</v>
      </c>
      <c r="H3398" t="s">
        <v>2</v>
      </c>
      <c r="I3398" t="str">
        <f t="shared" si="268"/>
        <v>United States</v>
      </c>
      <c r="J3398" t="str">
        <f>TRIM(Table1[[#This Row],[Oldest Country]])</f>
        <v>United States</v>
      </c>
      <c r="K3398" s="17">
        <v>44170</v>
      </c>
      <c r="L3398" s="17" t="str">
        <f t="shared" si="266"/>
        <v>Sat</v>
      </c>
      <c r="M3398" s="17">
        <v>2018</v>
      </c>
      <c r="N3398" t="s">
        <v>17</v>
      </c>
      <c r="O3398" t="s">
        <v>108</v>
      </c>
      <c r="P3398" t="s">
        <v>19</v>
      </c>
      <c r="Q3398" t="s">
        <v>17001</v>
      </c>
      <c r="R3398" t="str">
        <f t="shared" si="269"/>
        <v>Children &amp; Family Movies</v>
      </c>
    </row>
    <row r="3399" spans="1:18" x14ac:dyDescent="0.2">
      <c r="A3399" t="s">
        <v>17002</v>
      </c>
      <c r="B3399" t="s">
        <v>1</v>
      </c>
      <c r="C3399" t="str">
        <f t="shared" si="265"/>
        <v>A.M.I.</v>
      </c>
      <c r="D3399" t="s">
        <v>17003</v>
      </c>
      <c r="E3399" t="s">
        <v>17004</v>
      </c>
      <c r="F3399" t="str">
        <f t="shared" si="267"/>
        <v>Debs Howard</v>
      </c>
      <c r="G3399" t="s">
        <v>17005</v>
      </c>
      <c r="H3399" t="s">
        <v>508</v>
      </c>
      <c r="I3399" t="str">
        <f t="shared" si="268"/>
        <v>Canada</v>
      </c>
      <c r="J3399" t="str">
        <f>TRIM(Table1[[#This Row],[Oldest Country]])</f>
        <v>Canada</v>
      </c>
      <c r="K3399" s="17">
        <v>44105</v>
      </c>
      <c r="L3399" s="17" t="str">
        <f t="shared" si="266"/>
        <v>Thu</v>
      </c>
      <c r="M3399" s="17">
        <v>2019</v>
      </c>
      <c r="N3399" t="s">
        <v>8</v>
      </c>
      <c r="O3399" t="s">
        <v>1939</v>
      </c>
      <c r="P3399" t="s">
        <v>777</v>
      </c>
      <c r="Q3399" t="s">
        <v>17006</v>
      </c>
      <c r="R3399" t="str">
        <f t="shared" si="269"/>
        <v>Horror Movies</v>
      </c>
    </row>
    <row r="3400" spans="1:18" x14ac:dyDescent="0.2">
      <c r="A3400" t="s">
        <v>17007</v>
      </c>
      <c r="B3400" t="s">
        <v>1</v>
      </c>
      <c r="C3400" t="str">
        <f t="shared" si="265"/>
        <v>A.X.L.</v>
      </c>
      <c r="D3400" t="s">
        <v>17008</v>
      </c>
      <c r="E3400" t="s">
        <v>17009</v>
      </c>
      <c r="F3400" t="str">
        <f t="shared" si="267"/>
        <v>Alex Neustaedter</v>
      </c>
      <c r="G3400" t="s">
        <v>17010</v>
      </c>
      <c r="H3400" t="s">
        <v>2</v>
      </c>
      <c r="I3400" t="str">
        <f t="shared" si="268"/>
        <v>United States</v>
      </c>
      <c r="J3400" t="str">
        <f>TRIM(Table1[[#This Row],[Oldest Country]])</f>
        <v>United States</v>
      </c>
      <c r="K3400" s="17">
        <v>43544</v>
      </c>
      <c r="L3400" s="17" t="str">
        <f t="shared" si="266"/>
        <v>Wed</v>
      </c>
      <c r="M3400" s="17">
        <v>2018</v>
      </c>
      <c r="N3400" t="s">
        <v>17</v>
      </c>
      <c r="O3400" t="s">
        <v>173</v>
      </c>
      <c r="P3400" t="s">
        <v>17011</v>
      </c>
      <c r="Q3400" t="s">
        <v>17012</v>
      </c>
      <c r="R3400" t="str">
        <f t="shared" si="269"/>
        <v>Action &amp; Adventure</v>
      </c>
    </row>
    <row r="3401" spans="1:18" x14ac:dyDescent="0.2">
      <c r="A3401" t="s">
        <v>17013</v>
      </c>
      <c r="B3401" t="s">
        <v>1</v>
      </c>
      <c r="C3401" t="str">
        <f t="shared" si="265"/>
        <v>A≈ük Tesad√ºfleri Sever</v>
      </c>
      <c r="D3401" t="s">
        <v>17014</v>
      </c>
      <c r="E3401" t="s">
        <v>2662</v>
      </c>
      <c r="F3401" t="str">
        <f t="shared" si="267"/>
        <v>Mehmet G√ºns√ºr</v>
      </c>
      <c r="G3401" t="s">
        <v>17015</v>
      </c>
      <c r="H3401" t="s">
        <v>63</v>
      </c>
      <c r="I3401" t="str">
        <f t="shared" si="268"/>
        <v>Turkey</v>
      </c>
      <c r="J3401" t="str">
        <f>TRIM(Table1[[#This Row],[Oldest Country]])</f>
        <v>Turkey</v>
      </c>
      <c r="K3401" s="17">
        <v>43194</v>
      </c>
      <c r="L3401" s="17" t="str">
        <f t="shared" si="266"/>
        <v>Wed</v>
      </c>
      <c r="M3401" s="17">
        <v>2011</v>
      </c>
      <c r="N3401" t="s">
        <v>8</v>
      </c>
      <c r="O3401" t="s">
        <v>163</v>
      </c>
      <c r="P3401" t="s">
        <v>278</v>
      </c>
      <c r="Q3401" t="s">
        <v>17016</v>
      </c>
      <c r="R3401" t="str">
        <f t="shared" si="269"/>
        <v>Dramas</v>
      </c>
    </row>
    <row r="3402" spans="1:18" x14ac:dyDescent="0.2">
      <c r="A3402" t="s">
        <v>17017</v>
      </c>
      <c r="B3402" t="s">
        <v>1</v>
      </c>
      <c r="C3402" t="str">
        <f t="shared" si="265"/>
        <v>Aadu 2</v>
      </c>
      <c r="D3402" t="s">
        <v>17018</v>
      </c>
      <c r="E3402" t="s">
        <v>17019</v>
      </c>
      <c r="F3402" t="str">
        <f t="shared" si="267"/>
        <v>Jayasurya</v>
      </c>
      <c r="G3402" t="s">
        <v>17020</v>
      </c>
      <c r="H3402" t="s">
        <v>14</v>
      </c>
      <c r="I3402" t="str">
        <f t="shared" si="268"/>
        <v>India</v>
      </c>
      <c r="J3402" t="str">
        <f>TRIM(Table1[[#This Row],[Oldest Country]])</f>
        <v>India</v>
      </c>
      <c r="K3402" s="17">
        <v>43235</v>
      </c>
      <c r="L3402" s="17" t="str">
        <f t="shared" si="266"/>
        <v>Tue</v>
      </c>
      <c r="M3402" s="17">
        <v>2017</v>
      </c>
      <c r="N3402" t="s">
        <v>8</v>
      </c>
      <c r="O3402" t="s">
        <v>708</v>
      </c>
      <c r="P3402" t="s">
        <v>66</v>
      </c>
      <c r="Q3402" t="s">
        <v>17021</v>
      </c>
      <c r="R3402" t="str">
        <f t="shared" si="269"/>
        <v>Comedies</v>
      </c>
    </row>
    <row r="3403" spans="1:18" x14ac:dyDescent="0.2">
      <c r="A3403" t="s">
        <v>17022</v>
      </c>
      <c r="B3403" t="s">
        <v>1</v>
      </c>
      <c r="C3403" t="str">
        <f t="shared" si="265"/>
        <v>Aajcha Divas Majha</v>
      </c>
      <c r="D3403" t="s">
        <v>17023</v>
      </c>
      <c r="E3403" t="s">
        <v>17024</v>
      </c>
      <c r="F3403" t="str">
        <f t="shared" si="267"/>
        <v>Sachin Khedekar</v>
      </c>
      <c r="G3403" t="s">
        <v>17025</v>
      </c>
      <c r="H3403" t="s">
        <v>14</v>
      </c>
      <c r="I3403" t="str">
        <f t="shared" si="268"/>
        <v>India</v>
      </c>
      <c r="J3403" t="str">
        <f>TRIM(Table1[[#This Row],[Oldest Country]])</f>
        <v>India</v>
      </c>
      <c r="K3403" s="17">
        <v>43101</v>
      </c>
      <c r="L3403" s="17" t="str">
        <f t="shared" si="266"/>
        <v>Mon</v>
      </c>
      <c r="M3403" s="17">
        <v>2013</v>
      </c>
      <c r="N3403" t="s">
        <v>53</v>
      </c>
      <c r="O3403" t="s">
        <v>1453</v>
      </c>
      <c r="P3403" t="s">
        <v>250</v>
      </c>
      <c r="Q3403" t="s">
        <v>17026</v>
      </c>
      <c r="R3403" t="str">
        <f t="shared" si="269"/>
        <v>Comedies</v>
      </c>
    </row>
    <row r="3404" spans="1:18" x14ac:dyDescent="0.2">
      <c r="A3404" t="s">
        <v>17027</v>
      </c>
      <c r="B3404" t="s">
        <v>1</v>
      </c>
      <c r="C3404" t="str">
        <f t="shared" si="265"/>
        <v>Aarakshan</v>
      </c>
      <c r="D3404" t="s">
        <v>17028</v>
      </c>
      <c r="E3404" t="s">
        <v>3975</v>
      </c>
      <c r="F3404" t="str">
        <f t="shared" si="267"/>
        <v>Amitabh Bachchan</v>
      </c>
      <c r="G3404" t="s">
        <v>17029</v>
      </c>
      <c r="H3404" t="s">
        <v>14</v>
      </c>
      <c r="I3404" t="str">
        <f t="shared" si="268"/>
        <v>India</v>
      </c>
      <c r="J3404" t="str">
        <f>TRIM(Table1[[#This Row],[Oldest Country]])</f>
        <v>India</v>
      </c>
      <c r="K3404" s="17">
        <v>43830</v>
      </c>
      <c r="L3404" s="17" t="str">
        <f t="shared" si="266"/>
        <v>Tue</v>
      </c>
      <c r="M3404" s="17">
        <v>2011</v>
      </c>
      <c r="N3404" t="s">
        <v>33</v>
      </c>
      <c r="O3404" t="s">
        <v>3043</v>
      </c>
      <c r="P3404" t="s">
        <v>50</v>
      </c>
      <c r="Q3404" t="s">
        <v>17030</v>
      </c>
      <c r="R3404" t="str">
        <f t="shared" si="269"/>
        <v>Dramas</v>
      </c>
    </row>
    <row r="3405" spans="1:18" x14ac:dyDescent="0.2">
      <c r="A3405" t="s">
        <v>17031</v>
      </c>
      <c r="B3405" t="s">
        <v>1</v>
      </c>
      <c r="C3405" t="str">
        <f t="shared" si="265"/>
        <v>Aashayein</v>
      </c>
      <c r="D3405" t="s">
        <v>17032</v>
      </c>
      <c r="E3405" t="s">
        <v>334</v>
      </c>
      <c r="F3405" t="str">
        <f t="shared" si="267"/>
        <v>John Abraham</v>
      </c>
      <c r="G3405" t="s">
        <v>17033</v>
      </c>
      <c r="H3405" t="s">
        <v>14</v>
      </c>
      <c r="I3405" t="str">
        <f t="shared" si="268"/>
        <v>India</v>
      </c>
      <c r="J3405" t="str">
        <f>TRIM(Table1[[#This Row],[Oldest Country]])</f>
        <v>India</v>
      </c>
      <c r="K3405" s="17">
        <v>43030</v>
      </c>
      <c r="L3405" s="17" t="str">
        <f t="shared" si="266"/>
        <v>Sun</v>
      </c>
      <c r="M3405" s="17">
        <v>2010</v>
      </c>
      <c r="N3405" t="s">
        <v>33</v>
      </c>
      <c r="O3405" t="s">
        <v>155</v>
      </c>
      <c r="P3405" t="s">
        <v>50</v>
      </c>
      <c r="Q3405" t="s">
        <v>17034</v>
      </c>
      <c r="R3405" t="str">
        <f t="shared" si="269"/>
        <v>Dramas</v>
      </c>
    </row>
    <row r="3406" spans="1:18" x14ac:dyDescent="0.2">
      <c r="A3406" t="s">
        <v>17035</v>
      </c>
      <c r="B3406" t="s">
        <v>1</v>
      </c>
      <c r="C3406" t="str">
        <f t="shared" si="265"/>
        <v>Aata Pita</v>
      </c>
      <c r="D3406" t="s">
        <v>17036</v>
      </c>
      <c r="E3406" t="s">
        <v>17037</v>
      </c>
      <c r="F3406" t="str">
        <f t="shared" si="267"/>
        <v>Sanjay Narvekar</v>
      </c>
      <c r="G3406" t="s">
        <v>17038</v>
      </c>
      <c r="H3406" t="s">
        <v>14</v>
      </c>
      <c r="I3406" t="str">
        <f t="shared" si="268"/>
        <v>India</v>
      </c>
      <c r="J3406" t="str">
        <f>TRIM(Table1[[#This Row],[Oldest Country]])</f>
        <v>India</v>
      </c>
      <c r="K3406" s="17">
        <v>43101</v>
      </c>
      <c r="L3406" s="17" t="str">
        <f t="shared" si="266"/>
        <v>Mon</v>
      </c>
      <c r="M3406" s="17">
        <v>2010</v>
      </c>
      <c r="N3406" t="s">
        <v>33</v>
      </c>
      <c r="O3406" t="s">
        <v>726</v>
      </c>
      <c r="P3406" t="s">
        <v>250</v>
      </c>
      <c r="Q3406" t="s">
        <v>17039</v>
      </c>
      <c r="R3406" t="str">
        <f t="shared" si="269"/>
        <v>Comedies</v>
      </c>
    </row>
    <row r="3407" spans="1:18" x14ac:dyDescent="0.2">
      <c r="A3407" t="s">
        <v>17040</v>
      </c>
      <c r="B3407" t="s">
        <v>1</v>
      </c>
      <c r="C3407" t="str">
        <f t="shared" si="265"/>
        <v>Abby Sen</v>
      </c>
      <c r="D3407" t="s">
        <v>17041</v>
      </c>
      <c r="E3407" t="s">
        <v>16643</v>
      </c>
      <c r="F3407" t="str">
        <f t="shared" si="267"/>
        <v>Abir Chatterjee</v>
      </c>
      <c r="G3407" t="s">
        <v>17042</v>
      </c>
      <c r="H3407" t="s">
        <v>14</v>
      </c>
      <c r="I3407" t="str">
        <f t="shared" si="268"/>
        <v>India</v>
      </c>
      <c r="J3407" t="str">
        <f>TRIM(Table1[[#This Row],[Oldest Country]])</f>
        <v>India</v>
      </c>
      <c r="K3407" s="17">
        <v>42856</v>
      </c>
      <c r="L3407" s="17" t="str">
        <f t="shared" si="266"/>
        <v>Mon</v>
      </c>
      <c r="M3407" s="17">
        <v>2015</v>
      </c>
      <c r="N3407" t="s">
        <v>53</v>
      </c>
      <c r="O3407" t="s">
        <v>49</v>
      </c>
      <c r="P3407" t="s">
        <v>250</v>
      </c>
      <c r="Q3407" t="s">
        <v>17043</v>
      </c>
      <c r="R3407" t="str">
        <f t="shared" si="269"/>
        <v>Comedies</v>
      </c>
    </row>
    <row r="3408" spans="1:18" x14ac:dyDescent="0.2">
      <c r="A3408" t="s">
        <v>17044</v>
      </c>
      <c r="B3408" t="s">
        <v>1</v>
      </c>
      <c r="C3408" t="str">
        <f t="shared" si="265"/>
        <v>Abhinetri</v>
      </c>
      <c r="D3408" t="s">
        <v>17045</v>
      </c>
      <c r="E3408" t="s">
        <v>10063</v>
      </c>
      <c r="F3408" t="str">
        <f t="shared" si="267"/>
        <v>Tamannaah Bhatia</v>
      </c>
      <c r="G3408" t="s">
        <v>17046</v>
      </c>
      <c r="H3408" t="s">
        <v>14</v>
      </c>
      <c r="I3408" t="str">
        <f t="shared" si="268"/>
        <v>India</v>
      </c>
      <c r="J3408" t="str">
        <f>TRIM(Table1[[#This Row],[Oldest Country]])</f>
        <v>India</v>
      </c>
      <c r="K3408" s="17">
        <v>43221</v>
      </c>
      <c r="L3408" s="17" t="str">
        <f t="shared" si="266"/>
        <v>Tue</v>
      </c>
      <c r="M3408" s="17">
        <v>2016</v>
      </c>
      <c r="N3408" t="s">
        <v>33</v>
      </c>
      <c r="O3408" t="s">
        <v>1296</v>
      </c>
      <c r="P3408" t="s">
        <v>709</v>
      </c>
      <c r="Q3408" t="s">
        <v>17047</v>
      </c>
      <c r="R3408" t="str">
        <f t="shared" si="269"/>
        <v>Comedies</v>
      </c>
    </row>
    <row r="3409" spans="1:18" x14ac:dyDescent="0.2">
      <c r="A3409" t="s">
        <v>17048</v>
      </c>
      <c r="B3409" t="s">
        <v>6</v>
      </c>
      <c r="C3409" t="str">
        <f t="shared" si="265"/>
        <v>Abnormal Summit</v>
      </c>
      <c r="D3409" t="s">
        <v>17049</v>
      </c>
      <c r="E3409" t="s">
        <v>17050</v>
      </c>
      <c r="F3409" t="str">
        <f t="shared" si="267"/>
        <v>Hyun-moo Jun</v>
      </c>
      <c r="G3409" t="s">
        <v>17051</v>
      </c>
      <c r="H3409" t="s">
        <v>298</v>
      </c>
      <c r="I3409" t="str">
        <f t="shared" si="268"/>
        <v>South Korea</v>
      </c>
      <c r="J3409" t="str">
        <f>TRIM(Table1[[#This Row],[Oldest Country]])</f>
        <v>South Korea</v>
      </c>
      <c r="K3409" s="17">
        <v>42951</v>
      </c>
      <c r="L3409" s="17" t="str">
        <f t="shared" si="266"/>
        <v>Fri</v>
      </c>
      <c r="M3409" s="17">
        <v>2017</v>
      </c>
      <c r="N3409" t="s">
        <v>53</v>
      </c>
      <c r="O3409" t="s">
        <v>9</v>
      </c>
      <c r="P3409" t="s">
        <v>3235</v>
      </c>
      <c r="Q3409" t="s">
        <v>17052</v>
      </c>
      <c r="R3409" t="str">
        <f t="shared" si="269"/>
        <v>International TV Shows</v>
      </c>
    </row>
    <row r="3410" spans="1:18" x14ac:dyDescent="0.2">
      <c r="A3410" t="s">
        <v>17053</v>
      </c>
      <c r="B3410" t="s">
        <v>1</v>
      </c>
      <c r="C3410" t="str">
        <f t="shared" si="265"/>
        <v>Abominable Christmas</v>
      </c>
      <c r="D3410" t="s">
        <v>17054</v>
      </c>
      <c r="E3410" t="s">
        <v>17055</v>
      </c>
      <c r="F3410" t="str">
        <f t="shared" si="267"/>
        <v>Isabella Acres</v>
      </c>
      <c r="G3410" t="s">
        <v>17056</v>
      </c>
      <c r="H3410" t="s">
        <v>2</v>
      </c>
      <c r="I3410" t="str">
        <f t="shared" si="268"/>
        <v>United States</v>
      </c>
      <c r="J3410" t="str">
        <f>TRIM(Table1[[#This Row],[Oldest Country]])</f>
        <v>United States</v>
      </c>
      <c r="K3410" s="17">
        <v>42418</v>
      </c>
      <c r="L3410" s="17" t="str">
        <f t="shared" si="266"/>
        <v>Thu</v>
      </c>
      <c r="M3410" s="17">
        <v>2012</v>
      </c>
      <c r="N3410" t="s">
        <v>106</v>
      </c>
      <c r="O3410" t="s">
        <v>5389</v>
      </c>
      <c r="P3410" t="s">
        <v>54</v>
      </c>
      <c r="Q3410" t="s">
        <v>17057</v>
      </c>
      <c r="R3410" t="str">
        <f t="shared" si="269"/>
        <v>Children &amp; Family Movies</v>
      </c>
    </row>
    <row r="3411" spans="1:18" x14ac:dyDescent="0.2">
      <c r="A3411" t="s">
        <v>17058</v>
      </c>
      <c r="B3411" t="s">
        <v>1</v>
      </c>
      <c r="C3411" t="str">
        <f t="shared" si="265"/>
        <v>About a Boy</v>
      </c>
      <c r="D3411" t="s">
        <v>17059</v>
      </c>
      <c r="E3411" t="s">
        <v>17060</v>
      </c>
      <c r="F3411" t="str">
        <f t="shared" si="267"/>
        <v>Nicholas Hoult</v>
      </c>
      <c r="G3411" t="s">
        <v>17061</v>
      </c>
      <c r="H3411" t="s">
        <v>17062</v>
      </c>
      <c r="I3411" t="str">
        <f t="shared" si="268"/>
        <v>United Kingdom</v>
      </c>
      <c r="J3411" t="str">
        <f>TRIM(Table1[[#This Row],[Oldest Country]])</f>
        <v>United Kingdom</v>
      </c>
      <c r="K3411" s="17">
        <v>43497</v>
      </c>
      <c r="L3411" s="17" t="str">
        <f t="shared" si="266"/>
        <v>Fri</v>
      </c>
      <c r="M3411" s="17">
        <v>2002</v>
      </c>
      <c r="N3411" t="s">
        <v>3</v>
      </c>
      <c r="O3411" t="s">
        <v>495</v>
      </c>
      <c r="P3411" t="s">
        <v>250</v>
      </c>
      <c r="Q3411" t="s">
        <v>17063</v>
      </c>
      <c r="R3411" t="str">
        <f t="shared" si="269"/>
        <v>Comedies</v>
      </c>
    </row>
    <row r="3412" spans="1:18" x14ac:dyDescent="0.2">
      <c r="A3412" t="s">
        <v>17064</v>
      </c>
      <c r="B3412" t="s">
        <v>1</v>
      </c>
      <c r="C3412" t="str">
        <f t="shared" si="265"/>
        <v>Abzurdah</v>
      </c>
      <c r="D3412" t="s">
        <v>17065</v>
      </c>
      <c r="E3412" t="s">
        <v>17066</v>
      </c>
      <c r="F3412" t="str">
        <f t="shared" si="267"/>
        <v>Eugenia Su√°rez</v>
      </c>
      <c r="G3412" t="s">
        <v>17067</v>
      </c>
      <c r="H3412" t="s">
        <v>837</v>
      </c>
      <c r="I3412" t="str">
        <f t="shared" si="268"/>
        <v>Argentina</v>
      </c>
      <c r="J3412" t="str">
        <f>TRIM(Table1[[#This Row],[Oldest Country]])</f>
        <v>Argentina</v>
      </c>
      <c r="K3412" s="17">
        <v>42607</v>
      </c>
      <c r="L3412" s="17" t="str">
        <f t="shared" si="266"/>
        <v>Thu</v>
      </c>
      <c r="M3412" s="17">
        <v>2015</v>
      </c>
      <c r="N3412" t="s">
        <v>8</v>
      </c>
      <c r="O3412" t="s">
        <v>4</v>
      </c>
      <c r="P3412" t="s">
        <v>50</v>
      </c>
      <c r="Q3412" t="s">
        <v>17068</v>
      </c>
      <c r="R3412" t="str">
        <f t="shared" si="269"/>
        <v>Dramas</v>
      </c>
    </row>
    <row r="3413" spans="1:18" x14ac:dyDescent="0.2">
      <c r="A3413" t="s">
        <v>17069</v>
      </c>
      <c r="B3413" t="s">
        <v>1</v>
      </c>
      <c r="C3413" t="str">
        <f t="shared" si="265"/>
        <v>Acapulco La vida va</v>
      </c>
      <c r="D3413" t="s">
        <v>17070</v>
      </c>
      <c r="E3413" t="s">
        <v>17071</v>
      </c>
      <c r="F3413" t="str">
        <f t="shared" si="267"/>
        <v>Patricio Castillo</v>
      </c>
      <c r="G3413" t="s">
        <v>17072</v>
      </c>
      <c r="H3413" t="s">
        <v>59</v>
      </c>
      <c r="I3413" t="str">
        <f t="shared" si="268"/>
        <v>Mexico</v>
      </c>
      <c r="J3413" t="str">
        <f>TRIM(Table1[[#This Row],[Oldest Country]])</f>
        <v>Mexico</v>
      </c>
      <c r="K3413" s="17">
        <v>42608</v>
      </c>
      <c r="L3413" s="17" t="str">
        <f t="shared" si="266"/>
        <v>Fri</v>
      </c>
      <c r="M3413" s="17">
        <v>2016</v>
      </c>
      <c r="N3413" t="s">
        <v>8</v>
      </c>
      <c r="O3413" t="s">
        <v>572</v>
      </c>
      <c r="P3413" t="s">
        <v>250</v>
      </c>
      <c r="Q3413" t="s">
        <v>17073</v>
      </c>
      <c r="R3413" t="str">
        <f t="shared" si="269"/>
        <v>Comedies</v>
      </c>
    </row>
    <row r="3414" spans="1:18" x14ac:dyDescent="0.2">
      <c r="A3414" t="s">
        <v>17074</v>
      </c>
      <c r="B3414" t="s">
        <v>1</v>
      </c>
      <c r="C3414" t="str">
        <f t="shared" si="265"/>
        <v>Across The Line</v>
      </c>
      <c r="D3414" t="s">
        <v>17075</v>
      </c>
      <c r="E3414" t="s">
        <v>17076</v>
      </c>
      <c r="F3414" t="str">
        <f t="shared" si="267"/>
        <v>Sarah Jeffery</v>
      </c>
      <c r="G3414" t="s">
        <v>17077</v>
      </c>
      <c r="H3414" t="s">
        <v>508</v>
      </c>
      <c r="I3414" t="str">
        <f t="shared" si="268"/>
        <v>Canada</v>
      </c>
      <c r="J3414" t="str">
        <f>TRIM(Table1[[#This Row],[Oldest Country]])</f>
        <v>Canada</v>
      </c>
      <c r="K3414" s="17">
        <v>42609</v>
      </c>
      <c r="L3414" s="17" t="str">
        <f t="shared" si="266"/>
        <v>Sat</v>
      </c>
      <c r="M3414" s="17">
        <v>2015</v>
      </c>
      <c r="N3414" t="s">
        <v>8</v>
      </c>
      <c r="O3414" t="s">
        <v>183</v>
      </c>
      <c r="P3414" t="s">
        <v>1094</v>
      </c>
      <c r="Q3414" t="s">
        <v>17078</v>
      </c>
      <c r="R3414" t="str">
        <f t="shared" si="269"/>
        <v>Dramas</v>
      </c>
    </row>
    <row r="3415" spans="1:18" x14ac:dyDescent="0.2">
      <c r="A3415" t="s">
        <v>17079</v>
      </c>
      <c r="B3415" t="s">
        <v>1</v>
      </c>
      <c r="C3415" t="str">
        <f t="shared" si="265"/>
        <v>Across the Universe</v>
      </c>
      <c r="D3415" t="s">
        <v>17080</v>
      </c>
      <c r="E3415" t="s">
        <v>17081</v>
      </c>
      <c r="F3415" t="str">
        <f t="shared" si="267"/>
        <v>Evan Rachel Wood</v>
      </c>
      <c r="G3415" t="s">
        <v>17082</v>
      </c>
      <c r="H3415" t="s">
        <v>286</v>
      </c>
      <c r="I3415" t="str">
        <f t="shared" si="268"/>
        <v>United States</v>
      </c>
      <c r="J3415" t="str">
        <f>TRIM(Table1[[#This Row],[Oldest Country]])</f>
        <v>United States</v>
      </c>
      <c r="K3415" s="17">
        <v>42610</v>
      </c>
      <c r="L3415" s="17" t="str">
        <f t="shared" si="266"/>
        <v>Sun</v>
      </c>
      <c r="M3415" s="17">
        <v>2007</v>
      </c>
      <c r="N3415" t="s">
        <v>3</v>
      </c>
      <c r="O3415" t="s">
        <v>726</v>
      </c>
      <c r="P3415" t="s">
        <v>1719</v>
      </c>
      <c r="Q3415" t="s">
        <v>17083</v>
      </c>
      <c r="R3415" t="str">
        <f t="shared" si="269"/>
        <v>Dramas</v>
      </c>
    </row>
    <row r="3416" spans="1:18" x14ac:dyDescent="0.2">
      <c r="A3416" t="s">
        <v>17084</v>
      </c>
      <c r="B3416" t="s">
        <v>1</v>
      </c>
      <c r="C3416" t="str">
        <f t="shared" si="265"/>
        <v>Act of Valor</v>
      </c>
      <c r="D3416" t="s">
        <v>17085</v>
      </c>
      <c r="E3416" t="s">
        <v>17086</v>
      </c>
      <c r="F3416" t="str">
        <f t="shared" si="267"/>
        <v>Keo Woolford</v>
      </c>
      <c r="G3416" t="s">
        <v>17087</v>
      </c>
      <c r="H3416" t="s">
        <v>2</v>
      </c>
      <c r="I3416" t="str">
        <f t="shared" si="268"/>
        <v>United States</v>
      </c>
      <c r="J3416" t="str">
        <f>TRIM(Table1[[#This Row],[Oldest Country]])</f>
        <v>United States</v>
      </c>
      <c r="K3416" s="17">
        <v>42611</v>
      </c>
      <c r="L3416" s="17" t="str">
        <f t="shared" si="266"/>
        <v>Mon</v>
      </c>
      <c r="M3416" s="17">
        <v>2012</v>
      </c>
      <c r="N3416" t="s">
        <v>154</v>
      </c>
      <c r="O3416" t="s">
        <v>108</v>
      </c>
      <c r="P3416" t="s">
        <v>156</v>
      </c>
      <c r="Q3416" t="s">
        <v>17088</v>
      </c>
      <c r="R3416" t="str">
        <f t="shared" si="269"/>
        <v>Action &amp; Adventure</v>
      </c>
    </row>
    <row r="3417" spans="1:18" x14ac:dyDescent="0.2">
      <c r="A3417" t="s">
        <v>17089</v>
      </c>
      <c r="B3417" t="s">
        <v>1</v>
      </c>
      <c r="C3417" t="str">
        <f t="shared" si="265"/>
        <v>Act of Vengeance</v>
      </c>
      <c r="D3417" t="s">
        <v>17090</v>
      </c>
      <c r="E3417" t="s">
        <v>3350</v>
      </c>
      <c r="F3417" t="str">
        <f t="shared" si="267"/>
        <v>Haluk Bilginer</v>
      </c>
      <c r="G3417" t="s">
        <v>17091</v>
      </c>
      <c r="H3417" t="s">
        <v>6178</v>
      </c>
      <c r="I3417" t="str">
        <f t="shared" si="268"/>
        <v>Turkey</v>
      </c>
      <c r="J3417" t="str">
        <f>TRIM(Table1[[#This Row],[Oldest Country]])</f>
        <v>Turkey</v>
      </c>
      <c r="K3417" s="17">
        <v>42612</v>
      </c>
      <c r="L3417" s="17" t="str">
        <f t="shared" si="266"/>
        <v>Tue</v>
      </c>
      <c r="M3417" s="17">
        <v>2010</v>
      </c>
      <c r="N3417" t="s">
        <v>16646</v>
      </c>
      <c r="O3417" t="s">
        <v>617</v>
      </c>
      <c r="P3417" t="s">
        <v>483</v>
      </c>
      <c r="Q3417" t="s">
        <v>17092</v>
      </c>
      <c r="R3417" t="str">
        <f t="shared" si="269"/>
        <v>Action &amp; Adventure</v>
      </c>
    </row>
    <row r="3418" spans="1:18" x14ac:dyDescent="0.2">
      <c r="A3418" t="s">
        <v>17093</v>
      </c>
      <c r="B3418" t="s">
        <v>1</v>
      </c>
      <c r="C3418" t="str">
        <f t="shared" si="265"/>
        <v>Acts of Violence</v>
      </c>
      <c r="D3418" t="s">
        <v>17094</v>
      </c>
      <c r="E3418" t="s">
        <v>17095</v>
      </c>
      <c r="F3418" t="str">
        <f t="shared" si="267"/>
        <v>Cole Hauser</v>
      </c>
      <c r="G3418" t="s">
        <v>17096</v>
      </c>
      <c r="H3418" t="s">
        <v>508</v>
      </c>
      <c r="I3418" t="str">
        <f t="shared" si="268"/>
        <v>Canada</v>
      </c>
      <c r="J3418" t="str">
        <f>TRIM(Table1[[#This Row],[Oldest Country]])</f>
        <v>Canada</v>
      </c>
      <c r="K3418" s="17">
        <v>42613</v>
      </c>
      <c r="L3418" s="17" t="str">
        <f t="shared" si="266"/>
        <v>Wed</v>
      </c>
      <c r="M3418" s="17">
        <v>2018</v>
      </c>
      <c r="N3418" t="s">
        <v>154</v>
      </c>
      <c r="O3418" t="s">
        <v>265</v>
      </c>
      <c r="P3418" t="s">
        <v>156</v>
      </c>
      <c r="Q3418" t="s">
        <v>17097</v>
      </c>
      <c r="R3418" t="str">
        <f t="shared" si="269"/>
        <v>Action &amp; Adventure</v>
      </c>
    </row>
    <row r="3419" spans="1:18" x14ac:dyDescent="0.2">
      <c r="A3419" t="s">
        <v>17098</v>
      </c>
      <c r="B3419" t="s">
        <v>1</v>
      </c>
      <c r="C3419" t="str">
        <f t="shared" si="265"/>
        <v>Addicted to Life</v>
      </c>
      <c r="D3419" t="s">
        <v>17099</v>
      </c>
      <c r="E3419" t="s">
        <v>17100</v>
      </c>
      <c r="F3419" t="str">
        <f t="shared" si="267"/>
        <v>Antoine Bizet</v>
      </c>
      <c r="G3419" t="s">
        <v>17101</v>
      </c>
      <c r="H3419" t="s">
        <v>275</v>
      </c>
      <c r="I3419" t="str">
        <f t="shared" si="268"/>
        <v>France</v>
      </c>
      <c r="J3419" t="str">
        <f>TRIM(Table1[[#This Row],[Oldest Country]])</f>
        <v>France</v>
      </c>
      <c r="K3419" s="17">
        <v>42614</v>
      </c>
      <c r="L3419" s="17" t="str">
        <f t="shared" si="266"/>
        <v>Thu</v>
      </c>
      <c r="M3419" s="17">
        <v>2014</v>
      </c>
      <c r="N3419" t="s">
        <v>33</v>
      </c>
      <c r="O3419" t="s">
        <v>18</v>
      </c>
      <c r="P3419" t="s">
        <v>17102</v>
      </c>
      <c r="Q3419" t="s">
        <v>17103</v>
      </c>
      <c r="R3419" t="str">
        <f t="shared" si="269"/>
        <v>Action &amp; Adventure</v>
      </c>
    </row>
    <row r="3420" spans="1:18" x14ac:dyDescent="0.2">
      <c r="A3420" t="s">
        <v>17104</v>
      </c>
      <c r="B3420" t="s">
        <v>1</v>
      </c>
      <c r="C3420" t="str">
        <f t="shared" si="265"/>
        <v>Adore</v>
      </c>
      <c r="D3420" t="s">
        <v>17105</v>
      </c>
      <c r="E3420" t="s">
        <v>17106</v>
      </c>
      <c r="F3420" t="str">
        <f t="shared" si="267"/>
        <v>Naomi Watts</v>
      </c>
      <c r="G3420" t="s">
        <v>17107</v>
      </c>
      <c r="H3420" t="s">
        <v>17108</v>
      </c>
      <c r="I3420" t="str">
        <f t="shared" si="268"/>
        <v>Australia</v>
      </c>
      <c r="J3420" t="str">
        <f>TRIM(Table1[[#This Row],[Oldest Country]])</f>
        <v>Australia</v>
      </c>
      <c r="K3420" s="17">
        <v>43789</v>
      </c>
      <c r="L3420" s="17" t="str">
        <f t="shared" si="266"/>
        <v>Wed</v>
      </c>
      <c r="M3420" s="17">
        <v>2013</v>
      </c>
      <c r="N3420" t="s">
        <v>154</v>
      </c>
      <c r="O3420" t="s">
        <v>102</v>
      </c>
      <c r="P3420" t="s">
        <v>26</v>
      </c>
      <c r="Q3420" t="s">
        <v>17109</v>
      </c>
      <c r="R3420" t="str">
        <f t="shared" si="269"/>
        <v>Dramas</v>
      </c>
    </row>
    <row r="3421" spans="1:18" x14ac:dyDescent="0.2">
      <c r="A3421" t="s">
        <v>17110</v>
      </c>
      <c r="B3421" t="s">
        <v>1</v>
      </c>
      <c r="C3421" t="str">
        <f t="shared" si="265"/>
        <v>Adrishya</v>
      </c>
      <c r="D3421" t="s">
        <v>17111</v>
      </c>
      <c r="E3421" t="s">
        <v>17112</v>
      </c>
      <c r="F3421" t="str">
        <f t="shared" si="267"/>
        <v>Ravi Kumar</v>
      </c>
      <c r="G3421" t="s">
        <v>17113</v>
      </c>
      <c r="H3421" t="s">
        <v>14</v>
      </c>
      <c r="I3421" t="str">
        <f t="shared" si="268"/>
        <v>India</v>
      </c>
      <c r="J3421" t="str">
        <f>TRIM(Table1[[#This Row],[Oldest Country]])</f>
        <v>India</v>
      </c>
      <c r="K3421" s="17">
        <v>43830</v>
      </c>
      <c r="L3421" s="17" t="str">
        <f t="shared" si="266"/>
        <v>Tue</v>
      </c>
      <c r="M3421" s="17">
        <v>2017</v>
      </c>
      <c r="N3421" t="s">
        <v>33</v>
      </c>
      <c r="O3421" t="s">
        <v>173</v>
      </c>
      <c r="P3421" t="s">
        <v>916</v>
      </c>
      <c r="Q3421" t="s">
        <v>17114</v>
      </c>
      <c r="R3421" t="str">
        <f t="shared" si="269"/>
        <v>Horror Movies</v>
      </c>
    </row>
    <row r="3422" spans="1:18" x14ac:dyDescent="0.2">
      <c r="A3422" t="s">
        <v>17115</v>
      </c>
      <c r="B3422" t="s">
        <v>1</v>
      </c>
      <c r="C3422" t="str">
        <f t="shared" si="265"/>
        <v>Adventures in Public School</v>
      </c>
      <c r="D3422" t="s">
        <v>17116</v>
      </c>
      <c r="E3422" t="s">
        <v>17117</v>
      </c>
      <c r="F3422" t="str">
        <f t="shared" si="267"/>
        <v>Daniel Doheny</v>
      </c>
      <c r="G3422" t="s">
        <v>17118</v>
      </c>
      <c r="H3422" t="s">
        <v>922</v>
      </c>
      <c r="I3422" t="str">
        <f t="shared" si="268"/>
        <v>Canada</v>
      </c>
      <c r="J3422" t="str">
        <f>TRIM(Table1[[#This Row],[Oldest Country]])</f>
        <v>Canada</v>
      </c>
      <c r="K3422" s="17">
        <v>43327</v>
      </c>
      <c r="L3422" s="17" t="str">
        <f t="shared" si="266"/>
        <v>Wed</v>
      </c>
      <c r="M3422" s="17">
        <v>2018</v>
      </c>
      <c r="N3422" t="s">
        <v>16646</v>
      </c>
      <c r="O3422" t="s">
        <v>536</v>
      </c>
      <c r="P3422" t="s">
        <v>86</v>
      </c>
      <c r="Q3422" t="s">
        <v>17119</v>
      </c>
      <c r="R3422" t="str">
        <f t="shared" si="269"/>
        <v>Comedies</v>
      </c>
    </row>
    <row r="3423" spans="1:18" x14ac:dyDescent="0.2">
      <c r="A3423" t="s">
        <v>17120</v>
      </c>
      <c r="B3423" t="s">
        <v>1</v>
      </c>
      <c r="C3423" t="str">
        <f t="shared" si="265"/>
        <v>Afterschool</v>
      </c>
      <c r="D3423" t="s">
        <v>17121</v>
      </c>
      <c r="E3423" t="s">
        <v>5663</v>
      </c>
      <c r="F3423" t="str">
        <f t="shared" si="267"/>
        <v>Ezra Miller</v>
      </c>
      <c r="G3423" t="s">
        <v>17122</v>
      </c>
      <c r="H3423" t="s">
        <v>2</v>
      </c>
      <c r="I3423" t="str">
        <f t="shared" si="268"/>
        <v>United States</v>
      </c>
      <c r="J3423" t="str">
        <f>TRIM(Table1[[#This Row],[Oldest Country]])</f>
        <v>United States</v>
      </c>
      <c r="K3423" s="17">
        <v>44056</v>
      </c>
      <c r="L3423" s="17" t="str">
        <f t="shared" si="266"/>
        <v>Thu</v>
      </c>
      <c r="M3423" s="17">
        <v>2008</v>
      </c>
      <c r="N3423" t="s">
        <v>8</v>
      </c>
      <c r="O3423" t="s">
        <v>625</v>
      </c>
      <c r="P3423" t="s">
        <v>652</v>
      </c>
      <c r="Q3423" t="s">
        <v>17123</v>
      </c>
      <c r="R3423" t="str">
        <f t="shared" si="269"/>
        <v>Dramas</v>
      </c>
    </row>
    <row r="3424" spans="1:18" x14ac:dyDescent="0.2">
      <c r="A3424" t="s">
        <v>17124</v>
      </c>
      <c r="B3424" t="s">
        <v>1</v>
      </c>
      <c r="C3424" t="str">
        <f t="shared" si="265"/>
        <v>Aftershock</v>
      </c>
      <c r="D3424" t="s">
        <v>17125</v>
      </c>
      <c r="E3424" t="s">
        <v>17126</v>
      </c>
      <c r="F3424" t="str">
        <f t="shared" si="267"/>
        <v>Eli Roth</v>
      </c>
      <c r="G3424" t="s">
        <v>17127</v>
      </c>
      <c r="H3424" t="s">
        <v>9420</v>
      </c>
      <c r="I3424" t="str">
        <f t="shared" si="268"/>
        <v>United States</v>
      </c>
      <c r="J3424" t="str">
        <f>TRIM(Table1[[#This Row],[Oldest Country]])</f>
        <v>United States</v>
      </c>
      <c r="K3424" s="17">
        <v>43166</v>
      </c>
      <c r="L3424" s="17" t="str">
        <f t="shared" si="266"/>
        <v>Wed</v>
      </c>
      <c r="M3424" s="17">
        <v>2012</v>
      </c>
      <c r="N3424" t="s">
        <v>154</v>
      </c>
      <c r="O3424" t="s">
        <v>572</v>
      </c>
      <c r="P3424" t="s">
        <v>2274</v>
      </c>
      <c r="Q3424" t="s">
        <v>17128</v>
      </c>
      <c r="R3424" t="str">
        <f t="shared" si="269"/>
        <v>Action &amp; Adventure</v>
      </c>
    </row>
    <row r="3425" spans="1:18" x14ac:dyDescent="0.2">
      <c r="A3425" t="s">
        <v>17129</v>
      </c>
      <c r="B3425" t="s">
        <v>1</v>
      </c>
      <c r="C3425" t="str">
        <f t="shared" si="265"/>
        <v>Agatha and the Truth of Murder</v>
      </c>
      <c r="D3425" t="s">
        <v>17130</v>
      </c>
      <c r="E3425" t="s">
        <v>17131</v>
      </c>
      <c r="F3425" t="str">
        <f t="shared" si="267"/>
        <v>Ruth Bradley</v>
      </c>
      <c r="G3425" t="s">
        <v>17132</v>
      </c>
      <c r="H3425" t="s">
        <v>32</v>
      </c>
      <c r="I3425" t="str">
        <f t="shared" si="268"/>
        <v>United Kingdom</v>
      </c>
      <c r="J3425" t="str">
        <f>TRIM(Table1[[#This Row],[Oldest Country]])</f>
        <v>United Kingdom</v>
      </c>
      <c r="K3425" s="17">
        <v>43496</v>
      </c>
      <c r="L3425" s="17" t="str">
        <f t="shared" si="266"/>
        <v>Thu</v>
      </c>
      <c r="M3425" s="17">
        <v>2018</v>
      </c>
      <c r="N3425" t="s">
        <v>8</v>
      </c>
      <c r="O3425" t="s">
        <v>276</v>
      </c>
      <c r="P3425" t="s">
        <v>316</v>
      </c>
      <c r="Q3425" t="s">
        <v>17133</v>
      </c>
      <c r="R3425" t="str">
        <f t="shared" si="269"/>
        <v>Dramas</v>
      </c>
    </row>
    <row r="3426" spans="1:18" x14ac:dyDescent="0.2">
      <c r="A3426" t="s">
        <v>17134</v>
      </c>
      <c r="B3426" t="s">
        <v>1</v>
      </c>
      <c r="C3426" t="str">
        <f t="shared" si="265"/>
        <v>Ahista Ahista</v>
      </c>
      <c r="D3426" t="s">
        <v>17135</v>
      </c>
      <c r="E3426" t="s">
        <v>12976</v>
      </c>
      <c r="F3426" t="str">
        <f t="shared" si="267"/>
        <v>Abhay Deol</v>
      </c>
      <c r="G3426" t="s">
        <v>17136</v>
      </c>
      <c r="H3426" t="s">
        <v>14</v>
      </c>
      <c r="I3426" t="str">
        <f t="shared" si="268"/>
        <v>India</v>
      </c>
      <c r="J3426" t="str">
        <f>TRIM(Table1[[#This Row],[Oldest Country]])</f>
        <v>India</v>
      </c>
      <c r="K3426" s="17">
        <v>43830</v>
      </c>
      <c r="L3426" s="17" t="str">
        <f t="shared" si="266"/>
        <v>Tue</v>
      </c>
      <c r="M3426" s="17">
        <v>2006</v>
      </c>
      <c r="N3426" t="s">
        <v>33</v>
      </c>
      <c r="O3426" t="s">
        <v>163</v>
      </c>
      <c r="P3426" t="s">
        <v>278</v>
      </c>
      <c r="Q3426" t="s">
        <v>17137</v>
      </c>
      <c r="R3426" t="str">
        <f t="shared" si="269"/>
        <v>Dramas</v>
      </c>
    </row>
    <row r="3427" spans="1:18" x14ac:dyDescent="0.2">
      <c r="A3427" t="s">
        <v>17138</v>
      </c>
      <c r="B3427" t="s">
        <v>1</v>
      </c>
      <c r="C3427" t="str">
        <f t="shared" si="265"/>
        <v>Ai Weiwei</v>
      </c>
      <c r="D3427" t="s">
        <v>17139</v>
      </c>
      <c r="E3427" t="s">
        <v>13895</v>
      </c>
      <c r="F3427" t="str">
        <f t="shared" si="267"/>
        <v>Ai Weiwei</v>
      </c>
      <c r="G3427" t="s">
        <v>17140</v>
      </c>
      <c r="H3427" t="s">
        <v>2</v>
      </c>
      <c r="I3427" t="str">
        <f t="shared" si="268"/>
        <v>United States</v>
      </c>
      <c r="J3427" t="str">
        <f>TRIM(Table1[[#This Row],[Oldest Country]])</f>
        <v>United States</v>
      </c>
      <c r="K3427" s="17">
        <v>43160</v>
      </c>
      <c r="L3427" s="17" t="str">
        <f t="shared" si="266"/>
        <v>Thu</v>
      </c>
      <c r="M3427" s="17">
        <v>2012</v>
      </c>
      <c r="N3427" t="s">
        <v>154</v>
      </c>
      <c r="O3427" t="s">
        <v>18</v>
      </c>
      <c r="P3427" t="s">
        <v>5</v>
      </c>
      <c r="Q3427" t="s">
        <v>17141</v>
      </c>
      <c r="R3427" t="str">
        <f t="shared" si="269"/>
        <v>Documentaries</v>
      </c>
    </row>
    <row r="3428" spans="1:18" x14ac:dyDescent="0.2">
      <c r="A3428" t="s">
        <v>17142</v>
      </c>
      <c r="B3428" t="s">
        <v>1</v>
      </c>
      <c r="C3428" t="str">
        <f t="shared" si="265"/>
        <v>Aisa Yeh Jahaan</v>
      </c>
      <c r="D3428" t="s">
        <v>17143</v>
      </c>
      <c r="E3428" t="s">
        <v>17144</v>
      </c>
      <c r="F3428" t="str">
        <f t="shared" si="267"/>
        <v>Palash Sen</v>
      </c>
      <c r="G3428" t="s">
        <v>17145</v>
      </c>
      <c r="H3428" t="s">
        <v>14</v>
      </c>
      <c r="I3428" t="str">
        <f t="shared" si="268"/>
        <v>India</v>
      </c>
      <c r="J3428" t="str">
        <f>TRIM(Table1[[#This Row],[Oldest Country]])</f>
        <v>India</v>
      </c>
      <c r="K3428" s="17">
        <v>43023</v>
      </c>
      <c r="L3428" s="17" t="str">
        <f t="shared" si="266"/>
        <v>Sun</v>
      </c>
      <c r="M3428" s="17">
        <v>2015</v>
      </c>
      <c r="N3428" t="s">
        <v>33</v>
      </c>
      <c r="O3428" t="s">
        <v>49</v>
      </c>
      <c r="P3428" t="s">
        <v>26</v>
      </c>
      <c r="Q3428" t="s">
        <v>17146</v>
      </c>
      <c r="R3428" t="str">
        <f t="shared" si="269"/>
        <v>Dramas</v>
      </c>
    </row>
    <row r="3429" spans="1:18" x14ac:dyDescent="0.2">
      <c r="A3429" t="s">
        <v>17147</v>
      </c>
      <c r="B3429" t="s">
        <v>1</v>
      </c>
      <c r="C3429" t="str">
        <f t="shared" si="265"/>
        <v>Aitraaz</v>
      </c>
      <c r="D3429" t="s">
        <v>17148</v>
      </c>
      <c r="E3429" t="s">
        <v>6502</v>
      </c>
      <c r="F3429" t="str">
        <f t="shared" si="267"/>
        <v>Akshay Kumar</v>
      </c>
      <c r="G3429" t="s">
        <v>17149</v>
      </c>
      <c r="H3429" t="s">
        <v>14</v>
      </c>
      <c r="I3429" t="str">
        <f t="shared" si="268"/>
        <v>India</v>
      </c>
      <c r="J3429" t="str">
        <f>TRIM(Table1[[#This Row],[Oldest Country]])</f>
        <v>India</v>
      </c>
      <c r="K3429" s="17">
        <v>43160</v>
      </c>
      <c r="L3429" s="17" t="str">
        <f t="shared" si="266"/>
        <v>Thu</v>
      </c>
      <c r="M3429" s="17">
        <v>2004</v>
      </c>
      <c r="N3429" t="s">
        <v>33</v>
      </c>
      <c r="O3429" t="s">
        <v>11867</v>
      </c>
      <c r="P3429" t="s">
        <v>1785</v>
      </c>
      <c r="Q3429" t="s">
        <v>17150</v>
      </c>
      <c r="R3429" t="str">
        <f t="shared" si="269"/>
        <v>International Movies</v>
      </c>
    </row>
    <row r="3430" spans="1:18" x14ac:dyDescent="0.2">
      <c r="A3430" t="s">
        <v>17151</v>
      </c>
      <c r="B3430" t="s">
        <v>1</v>
      </c>
      <c r="C3430" t="str">
        <f t="shared" si="265"/>
        <v>Albion</v>
      </c>
      <c r="D3430" t="s">
        <v>17152</v>
      </c>
      <c r="E3430" t="s">
        <v>17153</v>
      </c>
      <c r="F3430" t="str">
        <f t="shared" si="267"/>
        <v>Daniel Sharman</v>
      </c>
      <c r="G3430" t="s">
        <v>17154</v>
      </c>
      <c r="H3430" t="s">
        <v>2156</v>
      </c>
      <c r="I3430" t="str">
        <f t="shared" si="268"/>
        <v>United States</v>
      </c>
      <c r="J3430" t="str">
        <f>TRIM(Table1[[#This Row],[Oldest Country]])</f>
        <v>United States</v>
      </c>
      <c r="K3430" s="17">
        <v>43161</v>
      </c>
      <c r="L3430" s="17" t="str">
        <f t="shared" si="266"/>
        <v>Fri</v>
      </c>
      <c r="M3430" s="17">
        <v>2016</v>
      </c>
      <c r="N3430" t="s">
        <v>53</v>
      </c>
      <c r="O3430" t="s">
        <v>100</v>
      </c>
      <c r="P3430" t="s">
        <v>19</v>
      </c>
      <c r="Q3430" t="s">
        <v>17155</v>
      </c>
      <c r="R3430" t="str">
        <f t="shared" si="269"/>
        <v>Children &amp; Family Movies</v>
      </c>
    </row>
    <row r="3431" spans="1:18" x14ac:dyDescent="0.2">
      <c r="A3431" t="s">
        <v>17156</v>
      </c>
      <c r="B3431" t="s">
        <v>1</v>
      </c>
      <c r="C3431" t="str">
        <f t="shared" si="265"/>
        <v>Alejandro Sanz</v>
      </c>
      <c r="D3431" t="s">
        <v>17157</v>
      </c>
      <c r="E3431" t="s">
        <v>17158</v>
      </c>
      <c r="F3431" t="str">
        <f t="shared" si="267"/>
        <v>Alejandro Sanz</v>
      </c>
      <c r="G3431" t="s">
        <v>17159</v>
      </c>
      <c r="H3431" t="s">
        <v>312</v>
      </c>
      <c r="I3431" t="str">
        <f t="shared" si="268"/>
        <v>Spain</v>
      </c>
      <c r="J3431" t="str">
        <f>TRIM(Table1[[#This Row],[Oldest Country]])</f>
        <v>Spain</v>
      </c>
      <c r="K3431" s="17">
        <v>43162</v>
      </c>
      <c r="L3431" s="17" t="str">
        <f t="shared" si="266"/>
        <v>Sat</v>
      </c>
      <c r="M3431" s="17">
        <v>2018</v>
      </c>
      <c r="N3431" t="s">
        <v>8</v>
      </c>
      <c r="O3431" t="s">
        <v>196</v>
      </c>
      <c r="P3431" t="s">
        <v>1310</v>
      </c>
      <c r="Q3431" t="s">
        <v>17160</v>
      </c>
      <c r="R3431" t="str">
        <f t="shared" si="269"/>
        <v>Documentaries</v>
      </c>
    </row>
    <row r="3432" spans="1:18" x14ac:dyDescent="0.2">
      <c r="A3432" t="s">
        <v>17161</v>
      </c>
      <c r="B3432" t="s">
        <v>1</v>
      </c>
      <c r="C3432" t="str">
        <f t="shared" si="265"/>
        <v>Alice Doesn't Live Here Anymore</v>
      </c>
      <c r="D3432" t="s">
        <v>17162</v>
      </c>
      <c r="E3432" t="s">
        <v>3766</v>
      </c>
      <c r="F3432" t="str">
        <f t="shared" si="267"/>
        <v>Ellen Burstyn</v>
      </c>
      <c r="G3432" t="s">
        <v>17163</v>
      </c>
      <c r="H3432" t="s">
        <v>2</v>
      </c>
      <c r="I3432" t="str">
        <f t="shared" si="268"/>
        <v>United States</v>
      </c>
      <c r="J3432" t="str">
        <f>TRIM(Table1[[#This Row],[Oldest Country]])</f>
        <v>United States</v>
      </c>
      <c r="K3432" s="17">
        <v>43163</v>
      </c>
      <c r="L3432" s="17" t="str">
        <f t="shared" si="266"/>
        <v>Sun</v>
      </c>
      <c r="M3432" s="17">
        <v>1974</v>
      </c>
      <c r="N3432" t="s">
        <v>17</v>
      </c>
      <c r="O3432" t="s">
        <v>617</v>
      </c>
      <c r="P3432" t="s">
        <v>423</v>
      </c>
      <c r="Q3432" t="s">
        <v>17164</v>
      </c>
      <c r="R3432" t="str">
        <f t="shared" si="269"/>
        <v>Classic Movies</v>
      </c>
    </row>
    <row r="3433" spans="1:18" x14ac:dyDescent="0.2">
      <c r="A3433" t="s">
        <v>17165</v>
      </c>
      <c r="B3433" t="s">
        <v>1</v>
      </c>
      <c r="C3433" t="str">
        <f t="shared" si="265"/>
        <v>Alien Contact</v>
      </c>
      <c r="D3433" t="s">
        <v>17166</v>
      </c>
      <c r="E3433" t="s">
        <v>17167</v>
      </c>
      <c r="F3433" t="str">
        <f t="shared" si="267"/>
        <v>J. Michael Long</v>
      </c>
      <c r="G3433" t="s">
        <v>17167</v>
      </c>
      <c r="H3433" t="s">
        <v>2</v>
      </c>
      <c r="I3433" t="str">
        <f t="shared" si="268"/>
        <v>United States</v>
      </c>
      <c r="J3433" t="str">
        <f>TRIM(Table1[[#This Row],[Oldest Country]])</f>
        <v>United States</v>
      </c>
      <c r="K3433" s="17">
        <v>43164</v>
      </c>
      <c r="L3433" s="17" t="str">
        <f t="shared" si="266"/>
        <v>Mon</v>
      </c>
      <c r="M3433" s="17">
        <v>2017</v>
      </c>
      <c r="N3433" t="s">
        <v>53</v>
      </c>
      <c r="O3433" t="s">
        <v>370</v>
      </c>
      <c r="P3433" t="s">
        <v>5</v>
      </c>
      <c r="Q3433" t="s">
        <v>17168</v>
      </c>
      <c r="R3433" t="str">
        <f t="shared" si="269"/>
        <v>Documentaries</v>
      </c>
    </row>
    <row r="3434" spans="1:18" x14ac:dyDescent="0.2">
      <c r="A3434" t="s">
        <v>17169</v>
      </c>
      <c r="B3434" t="s">
        <v>1</v>
      </c>
      <c r="C3434" t="str">
        <f t="shared" si="265"/>
        <v>Aliens Ate My Homework</v>
      </c>
      <c r="D3434" t="s">
        <v>17170</v>
      </c>
      <c r="E3434" t="s">
        <v>2467</v>
      </c>
      <c r="F3434" t="str">
        <f t="shared" si="267"/>
        <v>William Shatner</v>
      </c>
      <c r="G3434" t="s">
        <v>17171</v>
      </c>
      <c r="H3434" t="s">
        <v>2</v>
      </c>
      <c r="I3434" t="str">
        <f t="shared" si="268"/>
        <v>United States</v>
      </c>
      <c r="J3434" t="str">
        <f>TRIM(Table1[[#This Row],[Oldest Country]])</f>
        <v>United States</v>
      </c>
      <c r="K3434" s="17">
        <v>43165</v>
      </c>
      <c r="L3434" s="17" t="str">
        <f t="shared" si="266"/>
        <v>Tue</v>
      </c>
      <c r="M3434" s="17">
        <v>2018</v>
      </c>
      <c r="N3434" t="s">
        <v>17</v>
      </c>
      <c r="O3434" t="s">
        <v>4</v>
      </c>
      <c r="P3434" t="s">
        <v>1012</v>
      </c>
      <c r="Q3434" t="s">
        <v>17172</v>
      </c>
      <c r="R3434" t="str">
        <f t="shared" si="269"/>
        <v>Children &amp; Family Movies</v>
      </c>
    </row>
    <row r="3435" spans="1:18" x14ac:dyDescent="0.2">
      <c r="A3435" t="s">
        <v>17173</v>
      </c>
      <c r="B3435" t="s">
        <v>1</v>
      </c>
      <c r="C3435" t="str">
        <f t="shared" si="265"/>
        <v>All About Nina</v>
      </c>
      <c r="D3435" t="s">
        <v>17174</v>
      </c>
      <c r="E3435" t="s">
        <v>17175</v>
      </c>
      <c r="F3435" t="str">
        <f t="shared" si="267"/>
        <v>Mary Elizabeth Winstead</v>
      </c>
      <c r="G3435" t="s">
        <v>17176</v>
      </c>
      <c r="H3435" t="s">
        <v>2</v>
      </c>
      <c r="I3435" t="str">
        <f t="shared" si="268"/>
        <v>United States</v>
      </c>
      <c r="J3435" t="str">
        <f>TRIM(Table1[[#This Row],[Oldest Country]])</f>
        <v>United States</v>
      </c>
      <c r="K3435" s="17">
        <v>43166</v>
      </c>
      <c r="L3435" s="17" t="str">
        <f t="shared" si="266"/>
        <v>Wed</v>
      </c>
      <c r="M3435" s="17">
        <v>2018</v>
      </c>
      <c r="N3435" t="s">
        <v>154</v>
      </c>
      <c r="O3435" t="s">
        <v>495</v>
      </c>
      <c r="P3435" t="s">
        <v>337</v>
      </c>
      <c r="Q3435" t="s">
        <v>17177</v>
      </c>
      <c r="R3435" t="str">
        <f t="shared" si="269"/>
        <v>Comedies</v>
      </c>
    </row>
    <row r="3436" spans="1:18" x14ac:dyDescent="0.2">
      <c r="A3436" t="s">
        <v>17178</v>
      </c>
      <c r="B3436" t="s">
        <v>1</v>
      </c>
      <c r="C3436" t="str">
        <f t="shared" si="265"/>
        <v>All Dogs Go to Heaven</v>
      </c>
      <c r="D3436" t="s">
        <v>17179</v>
      </c>
      <c r="E3436" t="s">
        <v>17180</v>
      </c>
      <c r="F3436" t="str">
        <f t="shared" si="267"/>
        <v>Dom DeLuise</v>
      </c>
      <c r="G3436" t="s">
        <v>17181</v>
      </c>
      <c r="H3436" t="s">
        <v>17182</v>
      </c>
      <c r="I3436" t="str">
        <f t="shared" si="268"/>
        <v>Ireland</v>
      </c>
      <c r="J3436" t="str">
        <f>TRIM(Table1[[#This Row],[Oldest Country]])</f>
        <v>Ireland</v>
      </c>
      <c r="K3436" s="17">
        <v>43167</v>
      </c>
      <c r="L3436" s="17" t="str">
        <f t="shared" si="266"/>
        <v>Thu</v>
      </c>
      <c r="M3436" s="17">
        <v>1989</v>
      </c>
      <c r="N3436" t="s">
        <v>309</v>
      </c>
      <c r="O3436" t="s">
        <v>216</v>
      </c>
      <c r="P3436" t="s">
        <v>19</v>
      </c>
      <c r="Q3436" t="s">
        <v>17183</v>
      </c>
      <c r="R3436" t="str">
        <f t="shared" si="269"/>
        <v>Children &amp; Family Movies</v>
      </c>
    </row>
    <row r="3437" spans="1:18" x14ac:dyDescent="0.2">
      <c r="A3437" t="s">
        <v>17184</v>
      </c>
      <c r="B3437" t="s">
        <v>1</v>
      </c>
      <c r="C3437" t="str">
        <f t="shared" si="265"/>
        <v>All Good Ones Get Away</v>
      </c>
      <c r="D3437" t="s">
        <v>17185</v>
      </c>
      <c r="E3437" t="s">
        <v>17186</v>
      </c>
      <c r="F3437" t="str">
        <f t="shared" si="267"/>
        <v>Claire Forlani</v>
      </c>
      <c r="G3437" t="s">
        <v>17187</v>
      </c>
      <c r="H3437" t="s">
        <v>4533</v>
      </c>
      <c r="I3437" t="str">
        <f t="shared" si="268"/>
        <v>Spain</v>
      </c>
      <c r="J3437" t="str">
        <f>TRIM(Table1[[#This Row],[Oldest Country]])</f>
        <v>Spain</v>
      </c>
      <c r="K3437" s="17">
        <v>43168</v>
      </c>
      <c r="L3437" s="17" t="str">
        <f t="shared" si="266"/>
        <v>Fri</v>
      </c>
      <c r="M3437" s="17">
        <v>2019</v>
      </c>
      <c r="N3437" t="s">
        <v>8</v>
      </c>
      <c r="O3437" t="s">
        <v>232</v>
      </c>
      <c r="P3437" t="s">
        <v>266</v>
      </c>
      <c r="Q3437" t="s">
        <v>17188</v>
      </c>
      <c r="R3437" t="str">
        <f t="shared" si="269"/>
        <v>International Movies</v>
      </c>
    </row>
    <row r="3438" spans="1:18" x14ac:dyDescent="0.2">
      <c r="A3438" t="s">
        <v>17189</v>
      </c>
      <c r="B3438" t="s">
        <v>1</v>
      </c>
      <c r="C3438" t="str">
        <f t="shared" si="265"/>
        <v>All Hallows' Eve</v>
      </c>
      <c r="D3438" t="s">
        <v>17190</v>
      </c>
      <c r="E3438" t="s">
        <v>17191</v>
      </c>
      <c r="F3438" t="str">
        <f t="shared" si="267"/>
        <v>Lexi Giovagnoli</v>
      </c>
      <c r="G3438" t="s">
        <v>17192</v>
      </c>
      <c r="H3438" t="s">
        <v>2</v>
      </c>
      <c r="I3438" t="str">
        <f t="shared" si="268"/>
        <v>United States</v>
      </c>
      <c r="J3438" t="str">
        <f>TRIM(Table1[[#This Row],[Oldest Country]])</f>
        <v>United States</v>
      </c>
      <c r="K3438" s="17">
        <v>43169</v>
      </c>
      <c r="L3438" s="17" t="str">
        <f t="shared" si="266"/>
        <v>Sat</v>
      </c>
      <c r="M3438" s="17">
        <v>2016</v>
      </c>
      <c r="N3438" t="s">
        <v>234</v>
      </c>
      <c r="O3438" t="s">
        <v>276</v>
      </c>
      <c r="P3438" t="s">
        <v>17193</v>
      </c>
      <c r="Q3438" t="s">
        <v>17194</v>
      </c>
      <c r="R3438" t="str">
        <f t="shared" si="269"/>
        <v>Children &amp; Family Movies</v>
      </c>
    </row>
    <row r="3439" spans="1:18" x14ac:dyDescent="0.2">
      <c r="A3439" t="s">
        <v>17195</v>
      </c>
      <c r="B3439" t="s">
        <v>1</v>
      </c>
      <c r="C3439" t="str">
        <f t="shared" si="265"/>
        <v>All Light Will End</v>
      </c>
      <c r="D3439" t="s">
        <v>17196</v>
      </c>
      <c r="E3439" t="s">
        <v>17197</v>
      </c>
      <c r="F3439" t="str">
        <f t="shared" si="267"/>
        <v>Ashley Pereira</v>
      </c>
      <c r="G3439" t="s">
        <v>17198</v>
      </c>
      <c r="H3439" t="s">
        <v>2</v>
      </c>
      <c r="I3439" t="str">
        <f t="shared" si="268"/>
        <v>United States</v>
      </c>
      <c r="J3439" t="str">
        <f>TRIM(Table1[[#This Row],[Oldest Country]])</f>
        <v>United States</v>
      </c>
      <c r="K3439" s="17">
        <v>43170</v>
      </c>
      <c r="L3439" s="17" t="str">
        <f t="shared" si="266"/>
        <v>Sun</v>
      </c>
      <c r="M3439" s="17">
        <v>2018</v>
      </c>
      <c r="N3439" t="s">
        <v>8</v>
      </c>
      <c r="O3439" t="s">
        <v>786</v>
      </c>
      <c r="P3439" t="s">
        <v>1672</v>
      </c>
      <c r="Q3439" t="s">
        <v>17199</v>
      </c>
      <c r="R3439" t="str">
        <f t="shared" si="269"/>
        <v>Horror Movies</v>
      </c>
    </row>
    <row r="3440" spans="1:18" x14ac:dyDescent="0.2">
      <c r="A3440" t="s">
        <v>17200</v>
      </c>
      <c r="B3440" t="s">
        <v>1</v>
      </c>
      <c r="C3440" t="str">
        <f t="shared" si="265"/>
        <v>All the Boys Love Mandy Lane</v>
      </c>
      <c r="D3440" t="s">
        <v>17201</v>
      </c>
      <c r="E3440" t="s">
        <v>16821</v>
      </c>
      <c r="F3440" t="str">
        <f t="shared" si="267"/>
        <v>Anson Mount</v>
      </c>
      <c r="G3440" t="s">
        <v>17202</v>
      </c>
      <c r="H3440" t="s">
        <v>2</v>
      </c>
      <c r="I3440" t="str">
        <f t="shared" si="268"/>
        <v>United States</v>
      </c>
      <c r="J3440" t="str">
        <f>TRIM(Table1[[#This Row],[Oldest Country]])</f>
        <v>United States</v>
      </c>
      <c r="K3440" s="17">
        <v>43171</v>
      </c>
      <c r="L3440" s="17" t="str">
        <f t="shared" si="266"/>
        <v>Mon</v>
      </c>
      <c r="M3440" s="17">
        <v>2006</v>
      </c>
      <c r="N3440" t="s">
        <v>154</v>
      </c>
      <c r="O3440" t="s">
        <v>18</v>
      </c>
      <c r="P3440" t="s">
        <v>777</v>
      </c>
      <c r="Q3440" t="s">
        <v>17203</v>
      </c>
      <c r="R3440" t="str">
        <f t="shared" si="269"/>
        <v>Horror Movies</v>
      </c>
    </row>
    <row r="3441" spans="1:18" x14ac:dyDescent="0.2">
      <c r="A3441" t="s">
        <v>17204</v>
      </c>
      <c r="B3441" t="s">
        <v>1</v>
      </c>
      <c r="C3441" t="str">
        <f t="shared" si="265"/>
        <v>All the Devil's Men</v>
      </c>
      <c r="D3441" t="s">
        <v>17205</v>
      </c>
      <c r="E3441" t="s">
        <v>17206</v>
      </c>
      <c r="F3441" t="str">
        <f t="shared" si="267"/>
        <v>Milo Gibson</v>
      </c>
      <c r="G3441" t="s">
        <v>17207</v>
      </c>
      <c r="H3441" t="s">
        <v>32</v>
      </c>
      <c r="I3441" t="str">
        <f t="shared" si="268"/>
        <v>United Kingdom</v>
      </c>
      <c r="J3441" t="str">
        <f>TRIM(Table1[[#This Row],[Oldest Country]])</f>
        <v>United Kingdom</v>
      </c>
      <c r="K3441" s="17">
        <v>43172</v>
      </c>
      <c r="L3441" s="17" t="str">
        <f t="shared" si="266"/>
        <v>Tue</v>
      </c>
      <c r="M3441" s="17">
        <v>2018</v>
      </c>
      <c r="N3441" t="s">
        <v>154</v>
      </c>
      <c r="O3441" t="s">
        <v>188</v>
      </c>
      <c r="P3441" t="s">
        <v>156</v>
      </c>
      <c r="Q3441" t="s">
        <v>17208</v>
      </c>
      <c r="R3441" t="str">
        <f t="shared" si="269"/>
        <v>Action &amp; Adventure</v>
      </c>
    </row>
    <row r="3442" spans="1:18" x14ac:dyDescent="0.2">
      <c r="A3442" t="s">
        <v>17209</v>
      </c>
      <c r="B3442" t="s">
        <v>1</v>
      </c>
      <c r="C3442" t="str">
        <f t="shared" si="265"/>
        <v>Alone in Berlin</v>
      </c>
      <c r="D3442" t="s">
        <v>17210</v>
      </c>
      <c r="E3442" t="s">
        <v>17211</v>
      </c>
      <c r="F3442" t="str">
        <f t="shared" si="267"/>
        <v>Emma Thompson</v>
      </c>
      <c r="G3442" t="s">
        <v>17212</v>
      </c>
      <c r="H3442" t="s">
        <v>17213</v>
      </c>
      <c r="I3442" t="str">
        <f t="shared" si="268"/>
        <v>United Kingdom</v>
      </c>
      <c r="J3442" t="str">
        <f>TRIM(Table1[[#This Row],[Oldest Country]])</f>
        <v>United Kingdom</v>
      </c>
      <c r="K3442" s="17">
        <v>43173</v>
      </c>
      <c r="L3442" s="17" t="str">
        <f t="shared" si="266"/>
        <v>Wed</v>
      </c>
      <c r="M3442" s="17">
        <v>2016</v>
      </c>
      <c r="N3442" t="s">
        <v>154</v>
      </c>
      <c r="O3442" t="s">
        <v>85</v>
      </c>
      <c r="P3442" t="s">
        <v>316</v>
      </c>
      <c r="Q3442" t="s">
        <v>17214</v>
      </c>
      <c r="R3442" t="str">
        <f t="shared" si="269"/>
        <v>Dramas</v>
      </c>
    </row>
    <row r="3443" spans="1:18" x14ac:dyDescent="0.2">
      <c r="A3443" t="s">
        <v>17215</v>
      </c>
      <c r="B3443" t="s">
        <v>1</v>
      </c>
      <c r="C3443" t="str">
        <f t="shared" si="265"/>
        <v>Along Came a Spider</v>
      </c>
      <c r="D3443" t="s">
        <v>17216</v>
      </c>
      <c r="E3443" t="s">
        <v>17217</v>
      </c>
      <c r="F3443" t="str">
        <f t="shared" si="267"/>
        <v>Morgan Freeman</v>
      </c>
      <c r="G3443" t="s">
        <v>17218</v>
      </c>
      <c r="H3443" t="s">
        <v>1678</v>
      </c>
      <c r="I3443" t="str">
        <f t="shared" si="268"/>
        <v>United States</v>
      </c>
      <c r="J3443" t="str">
        <f>TRIM(Table1[[#This Row],[Oldest Country]])</f>
        <v>United States</v>
      </c>
      <c r="K3443" s="17">
        <v>43174</v>
      </c>
      <c r="L3443" s="17" t="str">
        <f t="shared" si="266"/>
        <v>Thu</v>
      </c>
      <c r="M3443" s="17">
        <v>2001</v>
      </c>
      <c r="N3443" t="s">
        <v>154</v>
      </c>
      <c r="O3443" t="s">
        <v>85</v>
      </c>
      <c r="P3443" t="s">
        <v>61</v>
      </c>
      <c r="Q3443" t="s">
        <v>17219</v>
      </c>
      <c r="R3443" t="str">
        <f t="shared" si="269"/>
        <v>Thrillers</v>
      </c>
    </row>
    <row r="3444" spans="1:18" x14ac:dyDescent="0.2">
      <c r="A3444" t="s">
        <v>17220</v>
      </c>
      <c r="B3444" t="s">
        <v>1</v>
      </c>
      <c r="C3444" t="str">
        <f t="shared" si="265"/>
        <v>Alpha and Omega 2</v>
      </c>
      <c r="D3444" t="s">
        <v>17221</v>
      </c>
      <c r="E3444" t="s">
        <v>17222</v>
      </c>
      <c r="F3444" t="str">
        <f t="shared" si="267"/>
        <v>Ben Diskin</v>
      </c>
      <c r="G3444" t="s">
        <v>17223</v>
      </c>
      <c r="H3444" t="s">
        <v>2</v>
      </c>
      <c r="I3444" t="str">
        <f t="shared" si="268"/>
        <v>United States</v>
      </c>
      <c r="J3444" t="str">
        <f>TRIM(Table1[[#This Row],[Oldest Country]])</f>
        <v>United States</v>
      </c>
      <c r="K3444" s="17">
        <v>43175</v>
      </c>
      <c r="L3444" s="17" t="str">
        <f t="shared" si="266"/>
        <v>Fri</v>
      </c>
      <c r="M3444" s="17">
        <v>2013</v>
      </c>
      <c r="N3444" t="s">
        <v>234</v>
      </c>
      <c r="O3444" t="s">
        <v>4585</v>
      </c>
      <c r="P3444" t="s">
        <v>19</v>
      </c>
      <c r="Q3444" t="s">
        <v>17224</v>
      </c>
      <c r="R3444" t="str">
        <f t="shared" si="269"/>
        <v>Children &amp; Family Movies</v>
      </c>
    </row>
    <row r="3445" spans="1:18" x14ac:dyDescent="0.2">
      <c r="A3445" t="s">
        <v>17225</v>
      </c>
      <c r="B3445" t="s">
        <v>1</v>
      </c>
      <c r="C3445" t="str">
        <f t="shared" si="265"/>
        <v>Alpha and Omega</v>
      </c>
      <c r="D3445" t="s">
        <v>17226</v>
      </c>
      <c r="E3445" t="s">
        <v>17222</v>
      </c>
      <c r="F3445" t="str">
        <f t="shared" si="267"/>
        <v>Debi Derryberry</v>
      </c>
      <c r="G3445" t="s">
        <v>17227</v>
      </c>
      <c r="H3445" t="s">
        <v>1896</v>
      </c>
      <c r="I3445" t="str">
        <f t="shared" si="268"/>
        <v>United States</v>
      </c>
      <c r="J3445" t="str">
        <f>TRIM(Table1[[#This Row],[Oldest Country]])</f>
        <v>United States</v>
      </c>
      <c r="K3445" s="17">
        <v>43176</v>
      </c>
      <c r="L3445" s="17" t="str">
        <f t="shared" si="266"/>
        <v>Sat</v>
      </c>
      <c r="M3445" s="17">
        <v>2014</v>
      </c>
      <c r="N3445" t="s">
        <v>106</v>
      </c>
      <c r="O3445" t="s">
        <v>4585</v>
      </c>
      <c r="P3445" t="s">
        <v>19</v>
      </c>
      <c r="Q3445" t="s">
        <v>17228</v>
      </c>
      <c r="R3445" t="str">
        <f t="shared" si="269"/>
        <v>Children &amp; Family Movies</v>
      </c>
    </row>
    <row r="3446" spans="1:18" x14ac:dyDescent="0.2">
      <c r="A3446" t="s">
        <v>17229</v>
      </c>
      <c r="B3446" t="s">
        <v>1</v>
      </c>
      <c r="C3446" t="str">
        <f t="shared" si="265"/>
        <v>Always a Bridesmaid</v>
      </c>
      <c r="D3446" t="s">
        <v>17230</v>
      </c>
      <c r="E3446" t="s">
        <v>17231</v>
      </c>
      <c r="F3446" t="str">
        <f t="shared" si="267"/>
        <v>Javicia Leslie</v>
      </c>
      <c r="G3446" t="s">
        <v>17232</v>
      </c>
      <c r="H3446" t="s">
        <v>2</v>
      </c>
      <c r="I3446" t="str">
        <f t="shared" si="268"/>
        <v>United States</v>
      </c>
      <c r="J3446" t="str">
        <f>TRIM(Table1[[#This Row],[Oldest Country]])</f>
        <v>United States</v>
      </c>
      <c r="K3446" s="17">
        <v>43177</v>
      </c>
      <c r="L3446" s="17" t="str">
        <f t="shared" si="266"/>
        <v>Sun</v>
      </c>
      <c r="M3446" s="17">
        <v>2019</v>
      </c>
      <c r="N3446" t="s">
        <v>33</v>
      </c>
      <c r="O3446" t="s">
        <v>140</v>
      </c>
      <c r="P3446" t="s">
        <v>318</v>
      </c>
      <c r="Q3446" t="s">
        <v>17233</v>
      </c>
      <c r="R3446" t="str">
        <f t="shared" si="269"/>
        <v>Comedies</v>
      </c>
    </row>
    <row r="3447" spans="1:18" x14ac:dyDescent="0.2">
      <c r="A3447" t="s">
        <v>17234</v>
      </c>
      <c r="B3447" t="s">
        <v>1</v>
      </c>
      <c r="C3447" t="str">
        <f t="shared" si="265"/>
        <v>Amar Akbar &amp; Tony</v>
      </c>
      <c r="D3447" t="s">
        <v>17235</v>
      </c>
      <c r="E3447" t="s">
        <v>17236</v>
      </c>
      <c r="F3447" t="str">
        <f t="shared" si="267"/>
        <v>Rez Kempton</v>
      </c>
      <c r="G3447" t="s">
        <v>17237</v>
      </c>
      <c r="H3447" t="s">
        <v>32</v>
      </c>
      <c r="I3447" t="str">
        <f t="shared" si="268"/>
        <v>United Kingdom</v>
      </c>
      <c r="J3447" t="str">
        <f>TRIM(Table1[[#This Row],[Oldest Country]])</f>
        <v>United Kingdom</v>
      </c>
      <c r="K3447" s="17">
        <v>43178</v>
      </c>
      <c r="L3447" s="17" t="str">
        <f t="shared" si="266"/>
        <v>Mon</v>
      </c>
      <c r="M3447" s="17">
        <v>2015</v>
      </c>
      <c r="N3447" t="s">
        <v>8</v>
      </c>
      <c r="O3447" t="s">
        <v>276</v>
      </c>
      <c r="P3447" t="s">
        <v>250</v>
      </c>
      <c r="Q3447" t="s">
        <v>17238</v>
      </c>
      <c r="R3447" t="str">
        <f t="shared" si="269"/>
        <v>Comedies</v>
      </c>
    </row>
    <row r="3448" spans="1:18" x14ac:dyDescent="0.2">
      <c r="A3448" t="s">
        <v>17239</v>
      </c>
      <c r="B3448" t="s">
        <v>1</v>
      </c>
      <c r="C3448" t="str">
        <f t="shared" si="265"/>
        <v>Amar Akbar Anthony</v>
      </c>
      <c r="D3448" t="s">
        <v>17240</v>
      </c>
      <c r="E3448" t="s">
        <v>17241</v>
      </c>
      <c r="F3448" t="str">
        <f t="shared" si="267"/>
        <v>Vinod Khanna</v>
      </c>
      <c r="G3448" t="s">
        <v>17242</v>
      </c>
      <c r="H3448" t="s">
        <v>14</v>
      </c>
      <c r="I3448" t="str">
        <f t="shared" si="268"/>
        <v>India</v>
      </c>
      <c r="J3448" t="str">
        <f>TRIM(Table1[[#This Row],[Oldest Country]])</f>
        <v>India</v>
      </c>
      <c r="K3448" s="17">
        <v>43179</v>
      </c>
      <c r="L3448" s="17" t="str">
        <f t="shared" si="266"/>
        <v>Tue</v>
      </c>
      <c r="M3448" s="17">
        <v>1977</v>
      </c>
      <c r="N3448" t="s">
        <v>33</v>
      </c>
      <c r="O3448" t="s">
        <v>7982</v>
      </c>
      <c r="P3448" t="s">
        <v>1554</v>
      </c>
      <c r="Q3448" t="s">
        <v>17243</v>
      </c>
      <c r="R3448" t="str">
        <f t="shared" si="269"/>
        <v>Action &amp; Adventure</v>
      </c>
    </row>
    <row r="3449" spans="1:18" x14ac:dyDescent="0.2">
      <c r="A3449" t="s">
        <v>17244</v>
      </c>
      <c r="B3449" t="s">
        <v>1</v>
      </c>
      <c r="C3449" t="str">
        <f t="shared" si="265"/>
        <v>Amar's Hands</v>
      </c>
      <c r="D3449" t="s">
        <v>17245</v>
      </c>
      <c r="E3449" t="s">
        <v>17246</v>
      </c>
      <c r="F3449" t="str">
        <f t="shared" si="267"/>
        <v>Ghadah Abdulrazeq</v>
      </c>
      <c r="G3449" t="s">
        <v>17247</v>
      </c>
      <c r="H3449" t="s">
        <v>1410</v>
      </c>
      <c r="I3449" t="str">
        <f t="shared" si="268"/>
        <v>Egypt</v>
      </c>
      <c r="J3449" t="str">
        <f>TRIM(Table1[[#This Row],[Oldest Country]])</f>
        <v>Egypt</v>
      </c>
      <c r="K3449" s="17">
        <v>43180</v>
      </c>
      <c r="L3449" s="17" t="str">
        <f t="shared" si="266"/>
        <v>Wed</v>
      </c>
      <c r="M3449" s="17">
        <v>2011</v>
      </c>
      <c r="N3449" t="s">
        <v>33</v>
      </c>
      <c r="O3449" t="s">
        <v>25</v>
      </c>
      <c r="P3449" t="s">
        <v>50</v>
      </c>
      <c r="Q3449" t="s">
        <v>17248</v>
      </c>
      <c r="R3449" t="str">
        <f t="shared" si="269"/>
        <v>Dramas</v>
      </c>
    </row>
    <row r="3450" spans="1:18" x14ac:dyDescent="0.2">
      <c r="A3450" t="s">
        <v>17249</v>
      </c>
      <c r="B3450" t="s">
        <v>1</v>
      </c>
      <c r="C3450" t="str">
        <f t="shared" si="265"/>
        <v>American Anarchist</v>
      </c>
      <c r="D3450" t="s">
        <v>17250</v>
      </c>
      <c r="E3450" t="s">
        <v>17251</v>
      </c>
      <c r="F3450" t="str">
        <f t="shared" si="267"/>
        <v>William Powell</v>
      </c>
      <c r="G3450" t="s">
        <v>17252</v>
      </c>
      <c r="H3450" t="s">
        <v>2</v>
      </c>
      <c r="I3450" t="str">
        <f t="shared" si="268"/>
        <v>United States</v>
      </c>
      <c r="J3450" t="str">
        <f>TRIM(Table1[[#This Row],[Oldest Country]])</f>
        <v>United States</v>
      </c>
      <c r="K3450" s="17">
        <v>43181</v>
      </c>
      <c r="L3450" s="17" t="str">
        <f t="shared" si="266"/>
        <v>Thu</v>
      </c>
      <c r="M3450" s="17">
        <v>2016</v>
      </c>
      <c r="N3450" t="s">
        <v>8</v>
      </c>
      <c r="O3450" t="s">
        <v>1176</v>
      </c>
      <c r="P3450" t="s">
        <v>5</v>
      </c>
      <c r="Q3450" t="s">
        <v>17253</v>
      </c>
      <c r="R3450" t="str">
        <f t="shared" si="269"/>
        <v>Documentaries</v>
      </c>
    </row>
    <row r="3451" spans="1:18" x14ac:dyDescent="0.2">
      <c r="A3451" t="s">
        <v>17254</v>
      </c>
      <c r="B3451" t="s">
        <v>1</v>
      </c>
      <c r="C3451" t="str">
        <f t="shared" si="265"/>
        <v>American Assassin</v>
      </c>
      <c r="D3451" t="s">
        <v>17255</v>
      </c>
      <c r="E3451" t="s">
        <v>11854</v>
      </c>
      <c r="F3451" t="str">
        <f t="shared" si="267"/>
        <v>Dylan O'Brien</v>
      </c>
      <c r="G3451" t="s">
        <v>17256</v>
      </c>
      <c r="H3451" t="s">
        <v>2</v>
      </c>
      <c r="I3451" t="str">
        <f t="shared" si="268"/>
        <v>United States</v>
      </c>
      <c r="J3451" t="str">
        <f>TRIM(Table1[[#This Row],[Oldest Country]])</f>
        <v>United States</v>
      </c>
      <c r="K3451" s="17">
        <v>43182</v>
      </c>
      <c r="L3451" s="17" t="str">
        <f t="shared" si="266"/>
        <v>Fri</v>
      </c>
      <c r="M3451" s="17">
        <v>2017</v>
      </c>
      <c r="N3451" t="s">
        <v>154</v>
      </c>
      <c r="O3451" t="s">
        <v>617</v>
      </c>
      <c r="P3451" t="s">
        <v>156</v>
      </c>
      <c r="Q3451" t="s">
        <v>17257</v>
      </c>
      <c r="R3451" t="str">
        <f t="shared" si="269"/>
        <v>Action &amp; Adventure</v>
      </c>
    </row>
    <row r="3452" spans="1:18" x14ac:dyDescent="0.2">
      <c r="A3452" t="s">
        <v>17258</v>
      </c>
      <c r="B3452" t="s">
        <v>1</v>
      </c>
      <c r="C3452" t="str">
        <f t="shared" si="265"/>
        <v>American Beauty</v>
      </c>
      <c r="D3452" t="s">
        <v>17259</v>
      </c>
      <c r="E3452" t="s">
        <v>17260</v>
      </c>
      <c r="F3452" t="str">
        <f t="shared" si="267"/>
        <v>Kevin Spacey</v>
      </c>
      <c r="G3452" t="s">
        <v>17261</v>
      </c>
      <c r="H3452" t="s">
        <v>2</v>
      </c>
      <c r="I3452" t="str">
        <f t="shared" si="268"/>
        <v>United States</v>
      </c>
      <c r="J3452" t="str">
        <f>TRIM(Table1[[#This Row],[Oldest Country]])</f>
        <v>United States</v>
      </c>
      <c r="K3452" s="17">
        <v>43831</v>
      </c>
      <c r="L3452" s="17" t="str">
        <f t="shared" si="266"/>
        <v>Wed</v>
      </c>
      <c r="M3452" s="17">
        <v>1999</v>
      </c>
      <c r="N3452" t="s">
        <v>154</v>
      </c>
      <c r="O3452" t="s">
        <v>163</v>
      </c>
      <c r="P3452" t="s">
        <v>316</v>
      </c>
      <c r="Q3452" t="s">
        <v>17262</v>
      </c>
      <c r="R3452" t="str">
        <f t="shared" si="269"/>
        <v>Dramas</v>
      </c>
    </row>
    <row r="3453" spans="1:18" x14ac:dyDescent="0.2">
      <c r="A3453" t="s">
        <v>17263</v>
      </c>
      <c r="B3453" t="s">
        <v>1</v>
      </c>
      <c r="C3453" t="str">
        <f t="shared" si="265"/>
        <v>American Experience</v>
      </c>
      <c r="D3453" t="s">
        <v>17264</v>
      </c>
      <c r="E3453" t="s">
        <v>17265</v>
      </c>
      <c r="F3453" t="str">
        <f t="shared" si="267"/>
        <v>Dave Hunt</v>
      </c>
      <c r="G3453" t="s">
        <v>17266</v>
      </c>
      <c r="H3453" t="s">
        <v>2</v>
      </c>
      <c r="I3453" t="str">
        <f t="shared" si="268"/>
        <v>United States</v>
      </c>
      <c r="J3453" t="str">
        <f>TRIM(Table1[[#This Row],[Oldest Country]])</f>
        <v>United States</v>
      </c>
      <c r="K3453" s="17">
        <v>42844</v>
      </c>
      <c r="L3453" s="17" t="str">
        <f t="shared" si="266"/>
        <v>Wed</v>
      </c>
      <c r="M3453" s="17">
        <v>2017</v>
      </c>
      <c r="N3453" t="s">
        <v>8</v>
      </c>
      <c r="O3453" t="s">
        <v>4111</v>
      </c>
      <c r="P3453" t="s">
        <v>5</v>
      </c>
      <c r="Q3453" t="s">
        <v>17267</v>
      </c>
      <c r="R3453" t="str">
        <f t="shared" si="269"/>
        <v>Documentaries</v>
      </c>
    </row>
    <row r="3454" spans="1:18" x14ac:dyDescent="0.2">
      <c r="A3454" t="s">
        <v>17268</v>
      </c>
      <c r="B3454" t="s">
        <v>1</v>
      </c>
      <c r="C3454" t="str">
        <f t="shared" si="265"/>
        <v>American Experience</v>
      </c>
      <c r="D3454" t="s">
        <v>17269</v>
      </c>
      <c r="E3454" t="s">
        <v>17270</v>
      </c>
      <c r="F3454" t="str">
        <f t="shared" si="267"/>
        <v>Blair Brown</v>
      </c>
      <c r="G3454" t="s">
        <v>17271</v>
      </c>
      <c r="H3454" t="s">
        <v>2</v>
      </c>
      <c r="I3454" t="str">
        <f t="shared" si="268"/>
        <v>United States</v>
      </c>
      <c r="J3454" t="str">
        <f>TRIM(Table1[[#This Row],[Oldest Country]])</f>
        <v>United States</v>
      </c>
      <c r="K3454" s="17">
        <v>43586</v>
      </c>
      <c r="L3454" s="17" t="str">
        <f t="shared" si="266"/>
        <v>Wed</v>
      </c>
      <c r="M3454" s="17">
        <v>2018</v>
      </c>
      <c r="N3454" t="s">
        <v>33</v>
      </c>
      <c r="O3454" t="s">
        <v>4111</v>
      </c>
      <c r="P3454" t="s">
        <v>5</v>
      </c>
      <c r="Q3454" t="s">
        <v>17272</v>
      </c>
      <c r="R3454" t="str">
        <f t="shared" si="269"/>
        <v>Documentaries</v>
      </c>
    </row>
    <row r="3455" spans="1:18" x14ac:dyDescent="0.2">
      <c r="A3455" t="s">
        <v>17273</v>
      </c>
      <c r="B3455" t="s">
        <v>1</v>
      </c>
      <c r="C3455" t="str">
        <f t="shared" si="265"/>
        <v>American Hangman</v>
      </c>
      <c r="D3455" t="s">
        <v>17274</v>
      </c>
      <c r="E3455" t="s">
        <v>17275</v>
      </c>
      <c r="F3455" t="str">
        <f t="shared" si="267"/>
        <v>Donald Sutherland</v>
      </c>
      <c r="G3455" t="s">
        <v>17276</v>
      </c>
      <c r="H3455" t="s">
        <v>508</v>
      </c>
      <c r="I3455" t="str">
        <f t="shared" si="268"/>
        <v>Canada</v>
      </c>
      <c r="J3455" t="str">
        <f>TRIM(Table1[[#This Row],[Oldest Country]])</f>
        <v>Canada</v>
      </c>
      <c r="K3455" s="17">
        <v>43587</v>
      </c>
      <c r="L3455" s="17" t="str">
        <f t="shared" si="266"/>
        <v>Thu</v>
      </c>
      <c r="M3455" s="17">
        <v>2019</v>
      </c>
      <c r="N3455" t="s">
        <v>8</v>
      </c>
      <c r="O3455" t="s">
        <v>173</v>
      </c>
      <c r="P3455" t="s">
        <v>61</v>
      </c>
      <c r="Q3455" t="s">
        <v>17277</v>
      </c>
      <c r="R3455" t="str">
        <f t="shared" si="269"/>
        <v>Thrillers</v>
      </c>
    </row>
    <row r="3456" spans="1:18" x14ac:dyDescent="0.2">
      <c r="A3456" t="s">
        <v>17278</v>
      </c>
      <c r="B3456" t="s">
        <v>1</v>
      </c>
      <c r="C3456" t="str">
        <f t="shared" si="265"/>
        <v>American Heist</v>
      </c>
      <c r="D3456" t="s">
        <v>17279</v>
      </c>
      <c r="E3456" t="s">
        <v>17280</v>
      </c>
      <c r="F3456" t="str">
        <f t="shared" si="267"/>
        <v>Hayden Christensen</v>
      </c>
      <c r="G3456" t="s">
        <v>17281</v>
      </c>
      <c r="H3456" t="s">
        <v>17282</v>
      </c>
      <c r="I3456" t="str">
        <f t="shared" si="268"/>
        <v>Canada</v>
      </c>
      <c r="J3456" t="str">
        <f>TRIM(Table1[[#This Row],[Oldest Country]])</f>
        <v>Canada</v>
      </c>
      <c r="K3456" s="17">
        <v>43588</v>
      </c>
      <c r="L3456" s="17" t="str">
        <f t="shared" si="266"/>
        <v>Fri</v>
      </c>
      <c r="M3456" s="17">
        <v>2014</v>
      </c>
      <c r="N3456" t="s">
        <v>154</v>
      </c>
      <c r="O3456" t="s">
        <v>211</v>
      </c>
      <c r="P3456" t="s">
        <v>119</v>
      </c>
      <c r="Q3456" t="s">
        <v>17283</v>
      </c>
      <c r="R3456" t="str">
        <f t="shared" si="269"/>
        <v>Action &amp; Adventure</v>
      </c>
    </row>
    <row r="3457" spans="1:18" x14ac:dyDescent="0.2">
      <c r="A3457" t="s">
        <v>17284</v>
      </c>
      <c r="B3457" t="s">
        <v>1</v>
      </c>
      <c r="C3457" t="str">
        <f t="shared" si="265"/>
        <v>American History X</v>
      </c>
      <c r="D3457" t="s">
        <v>17285</v>
      </c>
      <c r="E3457" t="s">
        <v>17286</v>
      </c>
      <c r="F3457" t="str">
        <f t="shared" si="267"/>
        <v>Edward Norton</v>
      </c>
      <c r="G3457" t="s">
        <v>17287</v>
      </c>
      <c r="H3457" t="s">
        <v>2</v>
      </c>
      <c r="I3457" t="str">
        <f t="shared" si="268"/>
        <v>United States</v>
      </c>
      <c r="J3457" t="str">
        <f>TRIM(Table1[[#This Row],[Oldest Country]])</f>
        <v>United States</v>
      </c>
      <c r="K3457" s="17">
        <v>43589</v>
      </c>
      <c r="L3457" s="17" t="str">
        <f t="shared" si="266"/>
        <v>Sat</v>
      </c>
      <c r="M3457" s="17">
        <v>1998</v>
      </c>
      <c r="N3457" t="s">
        <v>154</v>
      </c>
      <c r="O3457" t="s">
        <v>315</v>
      </c>
      <c r="P3457" t="s">
        <v>316</v>
      </c>
      <c r="Q3457" t="s">
        <v>17288</v>
      </c>
      <c r="R3457" t="str">
        <f t="shared" si="269"/>
        <v>Dramas</v>
      </c>
    </row>
    <row r="3458" spans="1:18" x14ac:dyDescent="0.2">
      <c r="A3458" t="s">
        <v>17289</v>
      </c>
      <c r="B3458" t="s">
        <v>1</v>
      </c>
      <c r="C3458" t="str">
        <f t="shared" ref="C3458:C3521" si="270">IFERROR(LEFT(D3458, FIND(":", D3458)-1), D3458)</f>
        <v>American Honey</v>
      </c>
      <c r="D3458" t="s">
        <v>17290</v>
      </c>
      <c r="E3458" t="s">
        <v>17291</v>
      </c>
      <c r="F3458" t="str">
        <f t="shared" si="267"/>
        <v>Sasha Lane</v>
      </c>
      <c r="G3458" t="s">
        <v>17292</v>
      </c>
      <c r="H3458" t="s">
        <v>283</v>
      </c>
      <c r="I3458" t="str">
        <f t="shared" si="268"/>
        <v>United Kingdom</v>
      </c>
      <c r="J3458" t="str">
        <f>TRIM(Table1[[#This Row],[Oldest Country]])</f>
        <v>United Kingdom</v>
      </c>
      <c r="K3458" s="17">
        <v>43590</v>
      </c>
      <c r="L3458" s="17" t="str">
        <f t="shared" ref="L3458:L3521" si="271">TEXT(K:K, "DDD")</f>
        <v>Sun</v>
      </c>
      <c r="M3458" s="17">
        <v>2016</v>
      </c>
      <c r="N3458" t="s">
        <v>154</v>
      </c>
      <c r="O3458" t="s">
        <v>13127</v>
      </c>
      <c r="P3458" t="s">
        <v>652</v>
      </c>
      <c r="Q3458" t="s">
        <v>17293</v>
      </c>
      <c r="R3458" t="str">
        <f t="shared" si="269"/>
        <v>Dramas</v>
      </c>
    </row>
    <row r="3459" spans="1:18" x14ac:dyDescent="0.2">
      <c r="A3459" t="s">
        <v>17294</v>
      </c>
      <c r="B3459" t="s">
        <v>1</v>
      </c>
      <c r="C3459" t="str">
        <f t="shared" si="270"/>
        <v>American Masters</v>
      </c>
      <c r="D3459" t="s">
        <v>17295</v>
      </c>
      <c r="E3459" t="s">
        <v>17296</v>
      </c>
      <c r="F3459" t="str">
        <f t="shared" ref="F3459:F3522" si="272">IFERROR(LEFT(G3459, FIND(",",G3459)-1),G3459)</f>
        <v>Ted Williams</v>
      </c>
      <c r="G3459" t="s">
        <v>17297</v>
      </c>
      <c r="H3459" t="s">
        <v>2</v>
      </c>
      <c r="I3459" t="str">
        <f t="shared" ref="I3459:I3522" si="273">IFERROR(LEFT(H3459, FIND(",", H3459) -1), H3459)</f>
        <v>United States</v>
      </c>
      <c r="J3459" t="str">
        <f>TRIM(Table1[[#This Row],[Oldest Country]])</f>
        <v>United States</v>
      </c>
      <c r="K3459" s="17">
        <v>43591</v>
      </c>
      <c r="L3459" s="17" t="str">
        <f t="shared" si="271"/>
        <v>Mon</v>
      </c>
      <c r="M3459" s="17">
        <v>2018</v>
      </c>
      <c r="N3459" t="s">
        <v>8</v>
      </c>
      <c r="O3459" t="s">
        <v>2959</v>
      </c>
      <c r="P3459" t="s">
        <v>267</v>
      </c>
      <c r="Q3459" t="s">
        <v>17298</v>
      </c>
      <c r="R3459" t="str">
        <f t="shared" ref="R3459:R3522" si="274">IFERROR(LEFT(P3459, FIND(",", P3459)-1), P3459)</f>
        <v>Documentaries</v>
      </c>
    </row>
    <row r="3460" spans="1:18" x14ac:dyDescent="0.2">
      <c r="A3460" t="s">
        <v>17299</v>
      </c>
      <c r="B3460" t="s">
        <v>1</v>
      </c>
      <c r="C3460" t="str">
        <f t="shared" si="270"/>
        <v>American Psycho</v>
      </c>
      <c r="D3460" t="s">
        <v>17300</v>
      </c>
      <c r="E3460" t="s">
        <v>1721</v>
      </c>
      <c r="F3460" t="str">
        <f t="shared" si="272"/>
        <v>Christian Bale</v>
      </c>
      <c r="G3460" t="s">
        <v>17301</v>
      </c>
      <c r="H3460" t="s">
        <v>360</v>
      </c>
      <c r="I3460" t="str">
        <f t="shared" si="273"/>
        <v>United States</v>
      </c>
      <c r="J3460" t="str">
        <f>TRIM(Table1[[#This Row],[Oldest Country]])</f>
        <v>United States</v>
      </c>
      <c r="K3460" s="17">
        <v>43592</v>
      </c>
      <c r="L3460" s="17" t="str">
        <f t="shared" si="271"/>
        <v>Tue</v>
      </c>
      <c r="M3460" s="17">
        <v>2000</v>
      </c>
      <c r="N3460" t="s">
        <v>154</v>
      </c>
      <c r="O3460" t="s">
        <v>196</v>
      </c>
      <c r="P3460" t="s">
        <v>17302</v>
      </c>
      <c r="Q3460" t="s">
        <v>17303</v>
      </c>
      <c r="R3460" t="str">
        <f t="shared" si="274"/>
        <v>Comedies</v>
      </c>
    </row>
    <row r="3461" spans="1:18" x14ac:dyDescent="0.2">
      <c r="A3461" t="s">
        <v>17304</v>
      </c>
      <c r="B3461" t="s">
        <v>1</v>
      </c>
      <c r="C3461" t="str">
        <f t="shared" si="270"/>
        <v>American Warfighter</v>
      </c>
      <c r="D3461" t="s">
        <v>17305</v>
      </c>
      <c r="E3461" t="s">
        <v>17306</v>
      </c>
      <c r="F3461" t="str">
        <f t="shared" si="272"/>
        <v>Jerry G. Angelo</v>
      </c>
      <c r="G3461" t="s">
        <v>17307</v>
      </c>
      <c r="H3461" t="s">
        <v>2</v>
      </c>
      <c r="I3461" t="str">
        <f t="shared" si="273"/>
        <v>United States</v>
      </c>
      <c r="J3461" t="str">
        <f>TRIM(Table1[[#This Row],[Oldest Country]])</f>
        <v>United States</v>
      </c>
      <c r="K3461" s="17">
        <v>43593</v>
      </c>
      <c r="L3461" s="17" t="str">
        <f t="shared" si="271"/>
        <v>Wed</v>
      </c>
      <c r="M3461" s="17">
        <v>2019</v>
      </c>
      <c r="N3461" t="s">
        <v>8</v>
      </c>
      <c r="O3461" t="s">
        <v>100</v>
      </c>
      <c r="P3461" t="s">
        <v>316</v>
      </c>
      <c r="Q3461" t="s">
        <v>17308</v>
      </c>
      <c r="R3461" t="str">
        <f t="shared" si="274"/>
        <v>Dramas</v>
      </c>
    </row>
    <row r="3462" spans="1:18" x14ac:dyDescent="0.2">
      <c r="A3462" t="s">
        <v>17309</v>
      </c>
      <c r="B3462" t="s">
        <v>1</v>
      </c>
      <c r="C3462" t="str">
        <f t="shared" si="270"/>
        <v>Amy</v>
      </c>
      <c r="D3462" t="s">
        <v>17310</v>
      </c>
      <c r="E3462" t="s">
        <v>17311</v>
      </c>
      <c r="F3462" t="str">
        <f t="shared" si="272"/>
        <v>Amy Winehouse</v>
      </c>
      <c r="G3462" t="s">
        <v>17312</v>
      </c>
      <c r="H3462" t="s">
        <v>32</v>
      </c>
      <c r="I3462" t="str">
        <f t="shared" si="273"/>
        <v>United Kingdom</v>
      </c>
      <c r="J3462" t="str">
        <f>TRIM(Table1[[#This Row],[Oldest Country]])</f>
        <v>United Kingdom</v>
      </c>
      <c r="K3462" s="17">
        <v>43594</v>
      </c>
      <c r="L3462" s="17" t="str">
        <f t="shared" si="271"/>
        <v>Thu</v>
      </c>
      <c r="M3462" s="17">
        <v>2015</v>
      </c>
      <c r="N3462" t="s">
        <v>154</v>
      </c>
      <c r="O3462" t="s">
        <v>303</v>
      </c>
      <c r="P3462" t="s">
        <v>1310</v>
      </c>
      <c r="Q3462" t="s">
        <v>17313</v>
      </c>
      <c r="R3462" t="str">
        <f t="shared" si="274"/>
        <v>Documentaries</v>
      </c>
    </row>
    <row r="3463" spans="1:18" x14ac:dyDescent="0.2">
      <c r="A3463" t="s">
        <v>17314</v>
      </c>
      <c r="B3463" t="s">
        <v>1</v>
      </c>
      <c r="C3463" t="str">
        <f t="shared" si="270"/>
        <v>An American Tail</v>
      </c>
      <c r="D3463" t="s">
        <v>17315</v>
      </c>
      <c r="E3463" t="s">
        <v>17316</v>
      </c>
      <c r="F3463" t="str">
        <f t="shared" si="272"/>
        <v>Erica Yohn</v>
      </c>
      <c r="G3463" t="s">
        <v>17317</v>
      </c>
      <c r="H3463" t="s">
        <v>2</v>
      </c>
      <c r="I3463" t="str">
        <f t="shared" si="273"/>
        <v>United States</v>
      </c>
      <c r="J3463" t="str">
        <f>TRIM(Table1[[#This Row],[Oldest Country]])</f>
        <v>United States</v>
      </c>
      <c r="K3463" s="17">
        <v>43595</v>
      </c>
      <c r="L3463" s="17" t="str">
        <f t="shared" si="271"/>
        <v>Fri</v>
      </c>
      <c r="M3463" s="17">
        <v>1986</v>
      </c>
      <c r="N3463" t="s">
        <v>309</v>
      </c>
      <c r="O3463" t="s">
        <v>296</v>
      </c>
      <c r="P3463" t="s">
        <v>19</v>
      </c>
      <c r="Q3463" t="s">
        <v>17318</v>
      </c>
      <c r="R3463" t="str">
        <f t="shared" si="274"/>
        <v>Children &amp; Family Movies</v>
      </c>
    </row>
    <row r="3464" spans="1:18" x14ac:dyDescent="0.2">
      <c r="A3464" t="s">
        <v>17319</v>
      </c>
      <c r="B3464" t="s">
        <v>1</v>
      </c>
      <c r="C3464" t="str">
        <f t="shared" si="270"/>
        <v>An American Tail</v>
      </c>
      <c r="D3464" t="s">
        <v>17320</v>
      </c>
      <c r="E3464" t="s">
        <v>17321</v>
      </c>
      <c r="F3464" t="str">
        <f t="shared" si="272"/>
        <v>Philip Glasser</v>
      </c>
      <c r="G3464" t="s">
        <v>17322</v>
      </c>
      <c r="H3464" t="s">
        <v>2</v>
      </c>
      <c r="I3464" t="str">
        <f t="shared" si="273"/>
        <v>United States</v>
      </c>
      <c r="J3464" t="str">
        <f>TRIM(Table1[[#This Row],[Oldest Country]])</f>
        <v>United States</v>
      </c>
      <c r="K3464" s="17">
        <v>43596</v>
      </c>
      <c r="L3464" s="17" t="str">
        <f t="shared" si="271"/>
        <v>Sat</v>
      </c>
      <c r="M3464" s="17">
        <v>1991</v>
      </c>
      <c r="N3464" t="s">
        <v>309</v>
      </c>
      <c r="O3464" t="s">
        <v>2891</v>
      </c>
      <c r="P3464" t="s">
        <v>19</v>
      </c>
      <c r="Q3464" t="s">
        <v>17323</v>
      </c>
      <c r="R3464" t="str">
        <f t="shared" si="274"/>
        <v>Children &amp; Family Movies</v>
      </c>
    </row>
    <row r="3465" spans="1:18" x14ac:dyDescent="0.2">
      <c r="A3465" t="s">
        <v>17324</v>
      </c>
      <c r="B3465" t="s">
        <v>1</v>
      </c>
      <c r="C3465" t="str">
        <f t="shared" si="270"/>
        <v>An American Tail</v>
      </c>
      <c r="D3465" t="s">
        <v>17325</v>
      </c>
      <c r="E3465" t="s">
        <v>17326</v>
      </c>
      <c r="F3465" t="str">
        <f t="shared" si="272"/>
        <v>Thomas Dekker</v>
      </c>
      <c r="G3465" t="s">
        <v>17327</v>
      </c>
      <c r="H3465" t="s">
        <v>2</v>
      </c>
      <c r="I3465" t="str">
        <f t="shared" si="273"/>
        <v>United States</v>
      </c>
      <c r="J3465" t="str">
        <f>TRIM(Table1[[#This Row],[Oldest Country]])</f>
        <v>United States</v>
      </c>
      <c r="K3465" s="17">
        <v>43597</v>
      </c>
      <c r="L3465" s="17" t="str">
        <f t="shared" si="271"/>
        <v>Sun</v>
      </c>
      <c r="M3465" s="17">
        <v>1999</v>
      </c>
      <c r="N3465" t="s">
        <v>309</v>
      </c>
      <c r="O3465" t="s">
        <v>2891</v>
      </c>
      <c r="P3465" t="s">
        <v>19</v>
      </c>
      <c r="Q3465" t="s">
        <v>17328</v>
      </c>
      <c r="R3465" t="str">
        <f t="shared" si="274"/>
        <v>Children &amp; Family Movies</v>
      </c>
    </row>
    <row r="3466" spans="1:18" x14ac:dyDescent="0.2">
      <c r="A3466" t="s">
        <v>17329</v>
      </c>
      <c r="B3466" t="s">
        <v>1</v>
      </c>
      <c r="C3466" t="str">
        <f t="shared" si="270"/>
        <v>An American Tail</v>
      </c>
      <c r="D3466" t="s">
        <v>17330</v>
      </c>
      <c r="E3466" t="s">
        <v>17326</v>
      </c>
      <c r="F3466" t="str">
        <f t="shared" si="272"/>
        <v>Thomas Dekker</v>
      </c>
      <c r="G3466" t="s">
        <v>17331</v>
      </c>
      <c r="H3466" t="s">
        <v>2</v>
      </c>
      <c r="I3466" t="str">
        <f t="shared" si="273"/>
        <v>United States</v>
      </c>
      <c r="J3466" t="str">
        <f>TRIM(Table1[[#This Row],[Oldest Country]])</f>
        <v>United States</v>
      </c>
      <c r="K3466" s="17">
        <v>43598</v>
      </c>
      <c r="L3466" s="17" t="str">
        <f t="shared" si="271"/>
        <v>Mon</v>
      </c>
      <c r="M3466" s="17">
        <v>2000</v>
      </c>
      <c r="N3466" t="s">
        <v>309</v>
      </c>
      <c r="O3466" t="s">
        <v>2917</v>
      </c>
      <c r="P3466" t="s">
        <v>19</v>
      </c>
      <c r="Q3466" t="s">
        <v>17332</v>
      </c>
      <c r="R3466" t="str">
        <f t="shared" si="274"/>
        <v>Children &amp; Family Movies</v>
      </c>
    </row>
    <row r="3467" spans="1:18" x14ac:dyDescent="0.2">
      <c r="A3467" t="s">
        <v>17333</v>
      </c>
      <c r="B3467" t="s">
        <v>1</v>
      </c>
      <c r="C3467" t="str">
        <f t="shared" si="270"/>
        <v>An Hour and a Half</v>
      </c>
      <c r="D3467" t="s">
        <v>17334</v>
      </c>
      <c r="E3467" t="s">
        <v>6970</v>
      </c>
      <c r="F3467" t="str">
        <f t="shared" si="272"/>
        <v>Eyad Nassar</v>
      </c>
      <c r="G3467" t="s">
        <v>17335</v>
      </c>
      <c r="H3467" t="s">
        <v>1410</v>
      </c>
      <c r="I3467" t="str">
        <f t="shared" si="273"/>
        <v>Egypt</v>
      </c>
      <c r="J3467" t="str">
        <f>TRIM(Table1[[#This Row],[Oldest Country]])</f>
        <v>Egypt</v>
      </c>
      <c r="K3467" s="17">
        <v>43599</v>
      </c>
      <c r="L3467" s="17" t="str">
        <f t="shared" si="271"/>
        <v>Tue</v>
      </c>
      <c r="M3467" s="17">
        <v>2012</v>
      </c>
      <c r="N3467" t="s">
        <v>33</v>
      </c>
      <c r="O3467" t="s">
        <v>265</v>
      </c>
      <c r="P3467" t="s">
        <v>50</v>
      </c>
      <c r="Q3467" t="s">
        <v>17336</v>
      </c>
      <c r="R3467" t="str">
        <f t="shared" si="274"/>
        <v>Dramas</v>
      </c>
    </row>
    <row r="3468" spans="1:18" x14ac:dyDescent="0.2">
      <c r="A3468" t="s">
        <v>17337</v>
      </c>
      <c r="B3468" t="s">
        <v>1</v>
      </c>
      <c r="C3468" t="str">
        <f t="shared" si="270"/>
        <v>An Interview with God</v>
      </c>
      <c r="D3468" t="s">
        <v>17338</v>
      </c>
      <c r="E3468" t="s">
        <v>17339</v>
      </c>
      <c r="F3468" t="str">
        <f t="shared" si="272"/>
        <v>Brenton Thwaites</v>
      </c>
      <c r="G3468" t="s">
        <v>17340</v>
      </c>
      <c r="H3468" t="s">
        <v>2</v>
      </c>
      <c r="I3468" t="str">
        <f t="shared" si="273"/>
        <v>United States</v>
      </c>
      <c r="J3468" t="str">
        <f>TRIM(Table1[[#This Row],[Oldest Country]])</f>
        <v>United States</v>
      </c>
      <c r="K3468" s="17">
        <v>43600</v>
      </c>
      <c r="L3468" s="17" t="str">
        <f t="shared" si="271"/>
        <v>Wed</v>
      </c>
      <c r="M3468" s="17">
        <v>2018</v>
      </c>
      <c r="N3468" t="s">
        <v>53</v>
      </c>
      <c r="O3468" t="s">
        <v>92</v>
      </c>
      <c r="P3468" t="s">
        <v>578</v>
      </c>
      <c r="Q3468" t="s">
        <v>17341</v>
      </c>
      <c r="R3468" t="str">
        <f t="shared" si="274"/>
        <v>Dramas</v>
      </c>
    </row>
    <row r="3469" spans="1:18" x14ac:dyDescent="0.2">
      <c r="A3469" t="s">
        <v>17342</v>
      </c>
      <c r="B3469" t="s">
        <v>1</v>
      </c>
      <c r="C3469" t="str">
        <f t="shared" si="270"/>
        <v>An Upper Egyptian</v>
      </c>
      <c r="D3469" t="s">
        <v>17343</v>
      </c>
      <c r="E3469" t="s">
        <v>17344</v>
      </c>
      <c r="F3469" t="str">
        <f t="shared" si="272"/>
        <v>Mohamed Ramadan</v>
      </c>
      <c r="G3469" t="s">
        <v>17345</v>
      </c>
      <c r="H3469" t="s">
        <v>1410</v>
      </c>
      <c r="I3469" t="str">
        <f t="shared" si="273"/>
        <v>Egypt</v>
      </c>
      <c r="J3469" t="str">
        <f>TRIM(Table1[[#This Row],[Oldest Country]])</f>
        <v>Egypt</v>
      </c>
      <c r="K3469" s="17">
        <v>43601</v>
      </c>
      <c r="L3469" s="17" t="str">
        <f t="shared" si="271"/>
        <v>Thu</v>
      </c>
      <c r="M3469" s="17">
        <v>2014</v>
      </c>
      <c r="N3469" t="s">
        <v>8</v>
      </c>
      <c r="O3469" t="s">
        <v>216</v>
      </c>
      <c r="P3469" t="s">
        <v>250</v>
      </c>
      <c r="Q3469" t="s">
        <v>17346</v>
      </c>
      <c r="R3469" t="str">
        <f t="shared" si="274"/>
        <v>Comedies</v>
      </c>
    </row>
    <row r="3470" spans="1:18" x14ac:dyDescent="0.2">
      <c r="A3470" t="s">
        <v>17347</v>
      </c>
      <c r="B3470" t="s">
        <v>1</v>
      </c>
      <c r="C3470" t="str">
        <f t="shared" si="270"/>
        <v>Anarkali of Aarah</v>
      </c>
      <c r="D3470" t="s">
        <v>17348</v>
      </c>
      <c r="E3470" t="s">
        <v>17349</v>
      </c>
      <c r="F3470" t="str">
        <f t="shared" si="272"/>
        <v>Swara Bhaskar</v>
      </c>
      <c r="G3470" t="s">
        <v>17350</v>
      </c>
      <c r="H3470" t="s">
        <v>14</v>
      </c>
      <c r="I3470" t="str">
        <f t="shared" si="273"/>
        <v>India</v>
      </c>
      <c r="J3470" t="str">
        <f>TRIM(Table1[[#This Row],[Oldest Country]])</f>
        <v>India</v>
      </c>
      <c r="K3470" s="17">
        <v>42948</v>
      </c>
      <c r="L3470" s="17" t="str">
        <f t="shared" si="271"/>
        <v>Tue</v>
      </c>
      <c r="M3470" s="17">
        <v>2017</v>
      </c>
      <c r="N3470" t="s">
        <v>8</v>
      </c>
      <c r="O3470" t="s">
        <v>102</v>
      </c>
      <c r="P3470" t="s">
        <v>26</v>
      </c>
      <c r="Q3470" t="s">
        <v>17351</v>
      </c>
      <c r="R3470" t="str">
        <f t="shared" si="274"/>
        <v>Dramas</v>
      </c>
    </row>
    <row r="3471" spans="1:18" x14ac:dyDescent="0.2">
      <c r="A3471" t="s">
        <v>17352</v>
      </c>
      <c r="B3471" t="s">
        <v>1</v>
      </c>
      <c r="C3471" t="str">
        <f t="shared" si="270"/>
        <v>Anchor and Hope</v>
      </c>
      <c r="D3471" t="s">
        <v>17353</v>
      </c>
      <c r="E3471" t="s">
        <v>17354</v>
      </c>
      <c r="F3471" t="str">
        <f t="shared" si="272"/>
        <v>Oona Chaplin</v>
      </c>
      <c r="G3471" t="s">
        <v>17355</v>
      </c>
      <c r="H3471" t="s">
        <v>312</v>
      </c>
      <c r="I3471" t="str">
        <f t="shared" si="273"/>
        <v>Spain</v>
      </c>
      <c r="J3471" t="str">
        <f>TRIM(Table1[[#This Row],[Oldest Country]])</f>
        <v>Spain</v>
      </c>
      <c r="K3471" s="17">
        <v>43511</v>
      </c>
      <c r="L3471" s="17" t="str">
        <f t="shared" si="271"/>
        <v>Fri</v>
      </c>
      <c r="M3471" s="17">
        <v>2017</v>
      </c>
      <c r="N3471" t="s">
        <v>8</v>
      </c>
      <c r="O3471" t="s">
        <v>236</v>
      </c>
      <c r="P3471" t="s">
        <v>7487</v>
      </c>
      <c r="Q3471" t="s">
        <v>17356</v>
      </c>
      <c r="R3471" t="str">
        <f t="shared" si="274"/>
        <v>Comedies</v>
      </c>
    </row>
    <row r="3472" spans="1:18" x14ac:dyDescent="0.2">
      <c r="A3472" t="s">
        <v>17357</v>
      </c>
      <c r="B3472" t="s">
        <v>1</v>
      </c>
      <c r="C3472" t="str">
        <f t="shared" si="270"/>
        <v>Anesthesia</v>
      </c>
      <c r="D3472" t="s">
        <v>17358</v>
      </c>
      <c r="E3472" t="s">
        <v>17359</v>
      </c>
      <c r="F3472" t="str">
        <f t="shared" si="272"/>
        <v>Sam Waterston</v>
      </c>
      <c r="G3472" t="s">
        <v>17360</v>
      </c>
      <c r="H3472" t="s">
        <v>2</v>
      </c>
      <c r="I3472" t="str">
        <f t="shared" si="273"/>
        <v>United States</v>
      </c>
      <c r="J3472" t="str">
        <f>TRIM(Table1[[#This Row],[Oldest Country]])</f>
        <v>United States</v>
      </c>
      <c r="K3472" s="17">
        <v>43464</v>
      </c>
      <c r="L3472" s="17" t="str">
        <f t="shared" si="271"/>
        <v>Sun</v>
      </c>
      <c r="M3472" s="17">
        <v>2015</v>
      </c>
      <c r="N3472" t="s">
        <v>154</v>
      </c>
      <c r="O3472" t="s">
        <v>4</v>
      </c>
      <c r="P3472" t="s">
        <v>652</v>
      </c>
      <c r="Q3472" t="s">
        <v>17361</v>
      </c>
      <c r="R3472" t="str">
        <f t="shared" si="274"/>
        <v>Dramas</v>
      </c>
    </row>
    <row r="3473" spans="1:18" x14ac:dyDescent="0.2">
      <c r="A3473" t="s">
        <v>17362</v>
      </c>
      <c r="B3473" t="s">
        <v>1</v>
      </c>
      <c r="C3473" t="str">
        <f t="shared" si="270"/>
        <v>Angel Eyes</v>
      </c>
      <c r="D3473" t="s">
        <v>17363</v>
      </c>
      <c r="E3473" t="s">
        <v>17364</v>
      </c>
      <c r="F3473" t="str">
        <f t="shared" si="272"/>
        <v>Jennifer Lopez</v>
      </c>
      <c r="G3473" t="s">
        <v>17365</v>
      </c>
      <c r="H3473" t="s">
        <v>2</v>
      </c>
      <c r="I3473" t="str">
        <f t="shared" si="273"/>
        <v>United States</v>
      </c>
      <c r="J3473" t="str">
        <f>TRIM(Table1[[#This Row],[Oldest Country]])</f>
        <v>United States</v>
      </c>
      <c r="K3473" s="17">
        <v>44079</v>
      </c>
      <c r="L3473" s="17" t="str">
        <f t="shared" si="271"/>
        <v>Sat</v>
      </c>
      <c r="M3473" s="17">
        <v>2001</v>
      </c>
      <c r="N3473" t="s">
        <v>154</v>
      </c>
      <c r="O3473" t="s">
        <v>85</v>
      </c>
      <c r="P3473" t="s">
        <v>330</v>
      </c>
      <c r="Q3473" t="s">
        <v>17366</v>
      </c>
      <c r="R3473" t="str">
        <f t="shared" si="274"/>
        <v>Dramas</v>
      </c>
    </row>
    <row r="3474" spans="1:18" x14ac:dyDescent="0.2">
      <c r="A3474" t="s">
        <v>17367</v>
      </c>
      <c r="B3474" t="s">
        <v>1</v>
      </c>
      <c r="C3474" t="str">
        <f t="shared" si="270"/>
        <v>Anger Management</v>
      </c>
      <c r="D3474" t="s">
        <v>17368</v>
      </c>
      <c r="E3474" t="s">
        <v>624</v>
      </c>
      <c r="F3474" t="str">
        <f t="shared" si="272"/>
        <v>Adam Sandler</v>
      </c>
      <c r="G3474" t="s">
        <v>17369</v>
      </c>
      <c r="H3474" t="s">
        <v>2</v>
      </c>
      <c r="I3474" t="str">
        <f t="shared" si="273"/>
        <v>United States</v>
      </c>
      <c r="J3474" t="str">
        <f>TRIM(Table1[[#This Row],[Oldest Country]])</f>
        <v>United States</v>
      </c>
      <c r="K3474" s="17">
        <v>43770</v>
      </c>
      <c r="L3474" s="17" t="str">
        <f t="shared" si="271"/>
        <v>Fri</v>
      </c>
      <c r="M3474" s="17">
        <v>2003</v>
      </c>
      <c r="N3474" t="s">
        <v>3</v>
      </c>
      <c r="O3474" t="s">
        <v>110</v>
      </c>
      <c r="P3474" t="s">
        <v>86</v>
      </c>
      <c r="Q3474" t="s">
        <v>17370</v>
      </c>
      <c r="R3474" t="str">
        <f t="shared" si="274"/>
        <v>Comedies</v>
      </c>
    </row>
    <row r="3475" spans="1:18" x14ac:dyDescent="0.2">
      <c r="A3475" t="s">
        <v>17371</v>
      </c>
      <c r="B3475" t="s">
        <v>1</v>
      </c>
      <c r="C3475" t="str">
        <f t="shared" si="270"/>
        <v>Angry Indian Goddesses</v>
      </c>
      <c r="D3475" t="s">
        <v>17372</v>
      </c>
      <c r="E3475" t="s">
        <v>17373</v>
      </c>
      <c r="F3475" t="str">
        <f t="shared" si="272"/>
        <v>Amrit Maghera</v>
      </c>
      <c r="G3475" t="s">
        <v>17374</v>
      </c>
      <c r="H3475" t="s">
        <v>9059</v>
      </c>
      <c r="I3475" t="str">
        <f t="shared" si="273"/>
        <v>India</v>
      </c>
      <c r="J3475" t="str">
        <f>TRIM(Table1[[#This Row],[Oldest Country]])</f>
        <v>India</v>
      </c>
      <c r="K3475" s="17">
        <v>42808</v>
      </c>
      <c r="L3475" s="17" t="str">
        <f t="shared" si="271"/>
        <v>Tue</v>
      </c>
      <c r="M3475" s="17">
        <v>2015</v>
      </c>
      <c r="N3475" t="s">
        <v>8</v>
      </c>
      <c r="O3475" t="s">
        <v>41</v>
      </c>
      <c r="P3475" t="s">
        <v>26</v>
      </c>
      <c r="Q3475" t="s">
        <v>17375</v>
      </c>
      <c r="R3475" t="str">
        <f t="shared" si="274"/>
        <v>Dramas</v>
      </c>
    </row>
    <row r="3476" spans="1:18" x14ac:dyDescent="0.2">
      <c r="A3476" t="s">
        <v>17376</v>
      </c>
      <c r="B3476" t="s">
        <v>1</v>
      </c>
      <c r="C3476" t="str">
        <f t="shared" si="270"/>
        <v>Ankur Arora Murder Case</v>
      </c>
      <c r="D3476" t="s">
        <v>17377</v>
      </c>
      <c r="E3476" t="s">
        <v>17378</v>
      </c>
      <c r="F3476" t="str">
        <f t="shared" si="272"/>
        <v>Kay Kay Menon</v>
      </c>
      <c r="G3476" t="s">
        <v>17379</v>
      </c>
      <c r="H3476" t="s">
        <v>14</v>
      </c>
      <c r="I3476" t="str">
        <f t="shared" si="273"/>
        <v>India</v>
      </c>
      <c r="J3476" t="str">
        <f>TRIM(Table1[[#This Row],[Oldest Country]])</f>
        <v>India</v>
      </c>
      <c r="K3476" s="17">
        <v>43023</v>
      </c>
      <c r="L3476" s="17" t="str">
        <f t="shared" si="271"/>
        <v>Sun</v>
      </c>
      <c r="M3476" s="17">
        <v>2013</v>
      </c>
      <c r="N3476" t="s">
        <v>33</v>
      </c>
      <c r="O3476" t="s">
        <v>49</v>
      </c>
      <c r="P3476" t="s">
        <v>109</v>
      </c>
      <c r="Q3476" t="s">
        <v>17380</v>
      </c>
      <c r="R3476" t="str">
        <f t="shared" si="274"/>
        <v>Dramas</v>
      </c>
    </row>
    <row r="3477" spans="1:18" x14ac:dyDescent="0.2">
      <c r="A3477" t="s">
        <v>17381</v>
      </c>
      <c r="B3477" t="s">
        <v>1</v>
      </c>
      <c r="C3477" t="str">
        <f t="shared" si="270"/>
        <v>Annabelle Hooper and the Ghosts of Nantucket</v>
      </c>
      <c r="D3477" t="s">
        <v>17382</v>
      </c>
      <c r="E3477" t="s">
        <v>17383</v>
      </c>
      <c r="F3477" t="str">
        <f t="shared" si="272"/>
        <v>Bailee Madison</v>
      </c>
      <c r="G3477" t="s">
        <v>17384</v>
      </c>
      <c r="H3477" t="s">
        <v>2</v>
      </c>
      <c r="I3477" t="str">
        <f t="shared" si="273"/>
        <v>United States</v>
      </c>
      <c r="J3477" t="str">
        <f>TRIM(Table1[[#This Row],[Oldest Country]])</f>
        <v>United States</v>
      </c>
      <c r="K3477" s="17">
        <v>42948</v>
      </c>
      <c r="L3477" s="17" t="str">
        <f t="shared" si="271"/>
        <v>Tue</v>
      </c>
      <c r="M3477" s="17">
        <v>2016</v>
      </c>
      <c r="N3477" t="s">
        <v>53</v>
      </c>
      <c r="O3477" t="s">
        <v>276</v>
      </c>
      <c r="P3477" t="s">
        <v>19</v>
      </c>
      <c r="Q3477" t="s">
        <v>17385</v>
      </c>
      <c r="R3477" t="str">
        <f t="shared" si="274"/>
        <v>Children &amp; Family Movies</v>
      </c>
    </row>
    <row r="3478" spans="1:18" x14ac:dyDescent="0.2">
      <c r="A3478" t="s">
        <v>17386</v>
      </c>
      <c r="B3478" t="s">
        <v>1</v>
      </c>
      <c r="C3478" t="str">
        <f t="shared" si="270"/>
        <v>Another Forever</v>
      </c>
      <c r="D3478" t="s">
        <v>17387</v>
      </c>
      <c r="E3478" t="s">
        <v>17388</v>
      </c>
      <c r="F3478" t="str">
        <f t="shared" si="272"/>
        <v>Daniela Escobar</v>
      </c>
      <c r="G3478" t="s">
        <v>17389</v>
      </c>
      <c r="H3478" t="s">
        <v>17390</v>
      </c>
      <c r="I3478" t="str">
        <f t="shared" si="273"/>
        <v>Brazil</v>
      </c>
      <c r="J3478" t="str">
        <f>TRIM(Table1[[#This Row],[Oldest Country]])</f>
        <v>Brazil</v>
      </c>
      <c r="K3478" s="17">
        <v>42815</v>
      </c>
      <c r="L3478" s="17" t="str">
        <f t="shared" si="271"/>
        <v>Tue</v>
      </c>
      <c r="M3478" s="17">
        <v>2016</v>
      </c>
      <c r="N3478" t="s">
        <v>53</v>
      </c>
      <c r="O3478" t="s">
        <v>2013</v>
      </c>
      <c r="P3478" t="s">
        <v>26</v>
      </c>
      <c r="Q3478" t="s">
        <v>17391</v>
      </c>
      <c r="R3478" t="str">
        <f t="shared" si="274"/>
        <v>Dramas</v>
      </c>
    </row>
    <row r="3479" spans="1:18" x14ac:dyDescent="0.2">
      <c r="A3479" t="s">
        <v>17392</v>
      </c>
      <c r="B3479" t="s">
        <v>1</v>
      </c>
      <c r="C3479" t="str">
        <f t="shared" si="270"/>
        <v>Ant-Man and the Wasp</v>
      </c>
      <c r="D3479" t="s">
        <v>17393</v>
      </c>
      <c r="E3479" t="s">
        <v>3153</v>
      </c>
      <c r="F3479" t="str">
        <f t="shared" si="272"/>
        <v>Paul Rudd</v>
      </c>
      <c r="G3479" t="s">
        <v>17394</v>
      </c>
      <c r="H3479" t="s">
        <v>2</v>
      </c>
      <c r="I3479" t="str">
        <f t="shared" si="273"/>
        <v>United States</v>
      </c>
      <c r="J3479" t="str">
        <f>TRIM(Table1[[#This Row],[Oldest Country]])</f>
        <v>United States</v>
      </c>
      <c r="K3479" s="17">
        <v>43494</v>
      </c>
      <c r="L3479" s="17" t="str">
        <f t="shared" si="271"/>
        <v>Tue</v>
      </c>
      <c r="M3479" s="17">
        <v>2018</v>
      </c>
      <c r="N3479" t="s">
        <v>3</v>
      </c>
      <c r="O3479" t="s">
        <v>349</v>
      </c>
      <c r="P3479" t="s">
        <v>1487</v>
      </c>
      <c r="Q3479" t="s">
        <v>17395</v>
      </c>
      <c r="R3479" t="str">
        <f t="shared" si="274"/>
        <v>Action &amp; Adventure</v>
      </c>
    </row>
    <row r="3480" spans="1:18" x14ac:dyDescent="0.2">
      <c r="A3480" t="s">
        <v>17396</v>
      </c>
      <c r="B3480" t="s">
        <v>1</v>
      </c>
      <c r="C3480" t="str">
        <f t="shared" si="270"/>
        <v>Antar</v>
      </c>
      <c r="D3480" t="s">
        <v>17397</v>
      </c>
      <c r="E3480" t="s">
        <v>17398</v>
      </c>
      <c r="F3480" t="str">
        <f t="shared" si="272"/>
        <v>Mohamed Henedi</v>
      </c>
      <c r="G3480" t="s">
        <v>17399</v>
      </c>
      <c r="H3480" t="s">
        <v>1410</v>
      </c>
      <c r="I3480" t="str">
        <f t="shared" si="273"/>
        <v>Egypt</v>
      </c>
      <c r="J3480" t="str">
        <f>TRIM(Table1[[#This Row],[Oldest Country]])</f>
        <v>Egypt</v>
      </c>
      <c r="K3480" s="17">
        <v>43594</v>
      </c>
      <c r="L3480" s="17" t="str">
        <f t="shared" si="271"/>
        <v>Thu</v>
      </c>
      <c r="M3480" s="17">
        <v>2017</v>
      </c>
      <c r="N3480" t="s">
        <v>8</v>
      </c>
      <c r="O3480" t="s">
        <v>108</v>
      </c>
      <c r="P3480" t="s">
        <v>66</v>
      </c>
      <c r="Q3480" t="s">
        <v>17400</v>
      </c>
      <c r="R3480" t="str">
        <f t="shared" si="274"/>
        <v>Comedies</v>
      </c>
    </row>
    <row r="3481" spans="1:18" x14ac:dyDescent="0.2">
      <c r="A3481" t="s">
        <v>17402</v>
      </c>
      <c r="B3481" t="s">
        <v>1</v>
      </c>
      <c r="C3481" t="str">
        <f t="shared" si="270"/>
        <v>Antidote</v>
      </c>
      <c r="D3481" t="s">
        <v>17403</v>
      </c>
      <c r="E3481" t="s">
        <v>17404</v>
      </c>
      <c r="F3481" t="str">
        <f t="shared" si="272"/>
        <v>Randy Couture</v>
      </c>
      <c r="G3481" t="s">
        <v>17405</v>
      </c>
      <c r="H3481" t="s">
        <v>2</v>
      </c>
      <c r="I3481" t="str">
        <f t="shared" si="273"/>
        <v>United States</v>
      </c>
      <c r="J3481" t="str">
        <f>TRIM(Table1[[#This Row],[Oldest Country]])</f>
        <v>United States</v>
      </c>
      <c r="K3481" s="17">
        <v>43569</v>
      </c>
      <c r="L3481" s="17" t="str">
        <f t="shared" si="271"/>
        <v>Sun</v>
      </c>
      <c r="M3481" s="17">
        <v>2018</v>
      </c>
      <c r="N3481" t="s">
        <v>8</v>
      </c>
      <c r="O3481" t="s">
        <v>4</v>
      </c>
      <c r="P3481" t="s">
        <v>2274</v>
      </c>
      <c r="Q3481" t="s">
        <v>17406</v>
      </c>
      <c r="R3481" t="str">
        <f t="shared" si="274"/>
        <v>Action &amp; Adventure</v>
      </c>
    </row>
    <row r="3482" spans="1:18" x14ac:dyDescent="0.2">
      <c r="A3482" t="s">
        <v>17407</v>
      </c>
      <c r="B3482" t="s">
        <v>1</v>
      </c>
      <c r="C3482" t="str">
        <f t="shared" si="270"/>
        <v>Anwar</v>
      </c>
      <c r="D3482" t="s">
        <v>17408</v>
      </c>
      <c r="E3482" t="s">
        <v>17409</v>
      </c>
      <c r="F3482" t="str">
        <f t="shared" si="272"/>
        <v>Siddharth Koirala</v>
      </c>
      <c r="G3482" t="s">
        <v>17410</v>
      </c>
      <c r="H3482" t="s">
        <v>14</v>
      </c>
      <c r="I3482" t="str">
        <f t="shared" si="273"/>
        <v>India</v>
      </c>
      <c r="J3482" t="str">
        <f>TRIM(Table1[[#This Row],[Oldest Country]])</f>
        <v>India</v>
      </c>
      <c r="K3482" s="17">
        <v>43830</v>
      </c>
      <c r="L3482" s="17" t="str">
        <f t="shared" si="271"/>
        <v>Tue</v>
      </c>
      <c r="M3482" s="17">
        <v>2007</v>
      </c>
      <c r="N3482" t="s">
        <v>33</v>
      </c>
      <c r="O3482" t="s">
        <v>3481</v>
      </c>
      <c r="P3482" t="s">
        <v>26</v>
      </c>
      <c r="Q3482" t="s">
        <v>17411</v>
      </c>
      <c r="R3482" t="str">
        <f t="shared" si="274"/>
        <v>Dramas</v>
      </c>
    </row>
    <row r="3483" spans="1:18" x14ac:dyDescent="0.2">
      <c r="A3483" t="s">
        <v>17412</v>
      </c>
      <c r="B3483" t="s">
        <v>1</v>
      </c>
      <c r="C3483" t="str">
        <f t="shared" si="270"/>
        <v>APEX</v>
      </c>
      <c r="D3483" t="s">
        <v>17413</v>
      </c>
      <c r="E3483" t="s">
        <v>17414</v>
      </c>
      <c r="F3483" t="str">
        <f t="shared" si="272"/>
        <v>Zachary Levi</v>
      </c>
      <c r="G3483" t="s">
        <v>17415</v>
      </c>
      <c r="H3483" t="s">
        <v>2</v>
      </c>
      <c r="I3483" t="str">
        <f t="shared" si="273"/>
        <v>United States</v>
      </c>
      <c r="J3483" t="str">
        <f>TRIM(Table1[[#This Row],[Oldest Country]])</f>
        <v>United States</v>
      </c>
      <c r="K3483" s="17">
        <v>42583</v>
      </c>
      <c r="L3483" s="17" t="str">
        <f t="shared" si="271"/>
        <v>Mon</v>
      </c>
      <c r="M3483" s="17">
        <v>2016</v>
      </c>
      <c r="N3483" t="s">
        <v>16646</v>
      </c>
      <c r="O3483" t="s">
        <v>536</v>
      </c>
      <c r="P3483" t="s">
        <v>5</v>
      </c>
      <c r="Q3483" t="s">
        <v>17416</v>
      </c>
      <c r="R3483" t="str">
        <f t="shared" si="274"/>
        <v>Documentaries</v>
      </c>
    </row>
    <row r="3484" spans="1:18" x14ac:dyDescent="0.2">
      <c r="A3484" t="s">
        <v>17417</v>
      </c>
      <c r="B3484" t="s">
        <v>1</v>
      </c>
      <c r="C3484" t="str">
        <f t="shared" si="270"/>
        <v>Apollo 18</v>
      </c>
      <c r="D3484" t="s">
        <v>17418</v>
      </c>
      <c r="E3484" t="s">
        <v>10685</v>
      </c>
      <c r="F3484" t="str">
        <f t="shared" si="272"/>
        <v>Warren Christie</v>
      </c>
      <c r="G3484" t="s">
        <v>17419</v>
      </c>
      <c r="H3484" t="s">
        <v>360</v>
      </c>
      <c r="I3484" t="str">
        <f t="shared" si="273"/>
        <v>United States</v>
      </c>
      <c r="J3484" t="str">
        <f>TRIM(Table1[[#This Row],[Oldest Country]])</f>
        <v>United States</v>
      </c>
      <c r="K3484" s="17">
        <v>43533</v>
      </c>
      <c r="L3484" s="17" t="str">
        <f t="shared" si="271"/>
        <v>Sat</v>
      </c>
      <c r="M3484" s="17">
        <v>2011</v>
      </c>
      <c r="N3484" t="s">
        <v>3</v>
      </c>
      <c r="O3484" t="s">
        <v>265</v>
      </c>
      <c r="P3484" t="s">
        <v>8976</v>
      </c>
      <c r="Q3484" t="s">
        <v>17420</v>
      </c>
      <c r="R3484" t="str">
        <f t="shared" si="274"/>
        <v>Horror Movies</v>
      </c>
    </row>
    <row r="3485" spans="1:18" x14ac:dyDescent="0.2">
      <c r="A3485" t="s">
        <v>17421</v>
      </c>
      <c r="B3485" t="s">
        <v>1</v>
      </c>
      <c r="C3485" t="str">
        <f t="shared" si="270"/>
        <v>April and the Extraordinary World</v>
      </c>
      <c r="D3485" t="s">
        <v>17422</v>
      </c>
      <c r="E3485" t="s">
        <v>17423</v>
      </c>
      <c r="F3485" t="str">
        <f t="shared" si="272"/>
        <v>Angela Galuppo</v>
      </c>
      <c r="G3485" t="s">
        <v>17424</v>
      </c>
      <c r="H3485" t="s">
        <v>17425</v>
      </c>
      <c r="I3485" t="str">
        <f t="shared" si="273"/>
        <v>France</v>
      </c>
      <c r="J3485" t="str">
        <f>TRIM(Table1[[#This Row],[Oldest Country]])</f>
        <v>France</v>
      </c>
      <c r="K3485" s="17">
        <v>43009</v>
      </c>
      <c r="L3485" s="17" t="str">
        <f t="shared" si="271"/>
        <v>Sun</v>
      </c>
      <c r="M3485" s="17">
        <v>2015</v>
      </c>
      <c r="N3485" t="s">
        <v>17</v>
      </c>
      <c r="O3485" t="s">
        <v>625</v>
      </c>
      <c r="P3485" t="s">
        <v>658</v>
      </c>
      <c r="Q3485" t="s">
        <v>17426</v>
      </c>
      <c r="R3485" t="str">
        <f t="shared" si="274"/>
        <v>Action &amp; Adventure</v>
      </c>
    </row>
    <row r="3486" spans="1:18" x14ac:dyDescent="0.2">
      <c r="A3486" t="s">
        <v>17427</v>
      </c>
      <c r="B3486" t="s">
        <v>1</v>
      </c>
      <c r="C3486" t="str">
        <f t="shared" si="270"/>
        <v>Aram, Aram</v>
      </c>
      <c r="D3486" t="s">
        <v>17428</v>
      </c>
      <c r="E3486" t="s">
        <v>17429</v>
      </c>
      <c r="F3486" t="str">
        <f t="shared" si="272"/>
        <v>John Roohinian</v>
      </c>
      <c r="G3486" t="s">
        <v>17430</v>
      </c>
      <c r="H3486" t="s">
        <v>2</v>
      </c>
      <c r="I3486" t="str">
        <f t="shared" si="273"/>
        <v>United States</v>
      </c>
      <c r="J3486" t="str">
        <f>TRIM(Table1[[#This Row],[Oldest Country]])</f>
        <v>United States</v>
      </c>
      <c r="K3486" s="17">
        <v>42781</v>
      </c>
      <c r="L3486" s="17" t="str">
        <f t="shared" si="271"/>
        <v>Wed</v>
      </c>
      <c r="M3486" s="17">
        <v>2015</v>
      </c>
      <c r="N3486" t="s">
        <v>33</v>
      </c>
      <c r="O3486" t="s">
        <v>2917</v>
      </c>
      <c r="P3486" t="s">
        <v>652</v>
      </c>
      <c r="Q3486" t="s">
        <v>17431</v>
      </c>
      <c r="R3486" t="str">
        <f t="shared" si="274"/>
        <v>Dramas</v>
      </c>
    </row>
    <row r="3487" spans="1:18" x14ac:dyDescent="0.2">
      <c r="A3487" t="s">
        <v>17432</v>
      </c>
      <c r="B3487" t="s">
        <v>1</v>
      </c>
      <c r="C3487" t="str">
        <f t="shared" si="270"/>
        <v>Are We Done Yet?</v>
      </c>
      <c r="D3487" t="s">
        <v>17433</v>
      </c>
      <c r="E3487" t="s">
        <v>17434</v>
      </c>
      <c r="F3487" t="str">
        <f t="shared" si="272"/>
        <v>Ahmed Eid</v>
      </c>
      <c r="G3487" t="s">
        <v>17435</v>
      </c>
      <c r="H3487" t="s">
        <v>1410</v>
      </c>
      <c r="I3487" t="str">
        <f t="shared" si="273"/>
        <v>Egypt</v>
      </c>
      <c r="J3487" t="str">
        <f>TRIM(Table1[[#This Row],[Oldest Country]])</f>
        <v>Egypt</v>
      </c>
      <c r="K3487" s="17">
        <v>43678</v>
      </c>
      <c r="L3487" s="17" t="str">
        <f t="shared" si="271"/>
        <v>Thu</v>
      </c>
      <c r="M3487" s="17">
        <v>2018</v>
      </c>
      <c r="N3487" t="s">
        <v>33</v>
      </c>
      <c r="O3487" t="s">
        <v>265</v>
      </c>
      <c r="P3487" t="s">
        <v>250</v>
      </c>
      <c r="Q3487" t="s">
        <v>17436</v>
      </c>
      <c r="R3487" t="str">
        <f t="shared" si="274"/>
        <v>Comedies</v>
      </c>
    </row>
    <row r="3488" spans="1:18" x14ac:dyDescent="0.2">
      <c r="A3488" t="s">
        <v>17437</v>
      </c>
      <c r="B3488" t="s">
        <v>1</v>
      </c>
      <c r="C3488" t="str">
        <f t="shared" si="270"/>
        <v>Arisan 2</v>
      </c>
      <c r="D3488" t="s">
        <v>17438</v>
      </c>
      <c r="E3488" t="s">
        <v>17439</v>
      </c>
      <c r="F3488" t="str">
        <f t="shared" si="272"/>
        <v>Surya Saputra</v>
      </c>
      <c r="G3488" t="s">
        <v>17440</v>
      </c>
      <c r="H3488" t="s">
        <v>1308</v>
      </c>
      <c r="I3488" t="str">
        <f t="shared" si="273"/>
        <v>Indonesia</v>
      </c>
      <c r="J3488" t="str">
        <f>TRIM(Table1[[#This Row],[Oldest Country]])</f>
        <v>Indonesia</v>
      </c>
      <c r="K3488" s="17">
        <v>43679</v>
      </c>
      <c r="L3488" s="17" t="str">
        <f t="shared" si="271"/>
        <v>Fri</v>
      </c>
      <c r="M3488" s="17">
        <v>2011</v>
      </c>
      <c r="N3488" t="s">
        <v>33</v>
      </c>
      <c r="O3488" t="s">
        <v>236</v>
      </c>
      <c r="P3488" t="s">
        <v>250</v>
      </c>
      <c r="Q3488" t="s">
        <v>17441</v>
      </c>
      <c r="R3488" t="str">
        <f t="shared" si="274"/>
        <v>Comedies</v>
      </c>
    </row>
    <row r="3489" spans="1:18" x14ac:dyDescent="0.2">
      <c r="A3489" t="s">
        <v>17442</v>
      </c>
      <c r="B3489" t="s">
        <v>1</v>
      </c>
      <c r="C3489" t="str">
        <f t="shared" si="270"/>
        <v>Arthur</v>
      </c>
      <c r="D3489" t="s">
        <v>17443</v>
      </c>
      <c r="E3489" t="s">
        <v>17444</v>
      </c>
      <c r="F3489" t="str">
        <f t="shared" si="272"/>
        <v>Russell Brand</v>
      </c>
      <c r="G3489" t="s">
        <v>17445</v>
      </c>
      <c r="H3489" t="s">
        <v>2</v>
      </c>
      <c r="I3489" t="str">
        <f t="shared" si="273"/>
        <v>United States</v>
      </c>
      <c r="J3489" t="str">
        <f>TRIM(Table1[[#This Row],[Oldest Country]])</f>
        <v>United States</v>
      </c>
      <c r="K3489" s="17">
        <v>43680</v>
      </c>
      <c r="L3489" s="17" t="str">
        <f t="shared" si="271"/>
        <v>Sat</v>
      </c>
      <c r="M3489" s="17">
        <v>2011</v>
      </c>
      <c r="N3489" t="s">
        <v>3</v>
      </c>
      <c r="O3489" t="s">
        <v>108</v>
      </c>
      <c r="P3489" t="s">
        <v>318</v>
      </c>
      <c r="Q3489" t="s">
        <v>17446</v>
      </c>
      <c r="R3489" t="str">
        <f t="shared" si="274"/>
        <v>Comedies</v>
      </c>
    </row>
    <row r="3490" spans="1:18" x14ac:dyDescent="0.2">
      <c r="A3490" t="s">
        <v>17447</v>
      </c>
      <c r="B3490" t="s">
        <v>1</v>
      </c>
      <c r="C3490" t="str">
        <f t="shared" si="270"/>
        <v>Arthur Christmas</v>
      </c>
      <c r="D3490" t="s">
        <v>17448</v>
      </c>
      <c r="E3490" t="s">
        <v>17449</v>
      </c>
      <c r="F3490" t="str">
        <f t="shared" si="272"/>
        <v>James McAvoy</v>
      </c>
      <c r="G3490" t="s">
        <v>17450</v>
      </c>
      <c r="H3490" t="s">
        <v>283</v>
      </c>
      <c r="I3490" t="str">
        <f t="shared" si="273"/>
        <v>United Kingdom</v>
      </c>
      <c r="J3490" t="str">
        <f>TRIM(Table1[[#This Row],[Oldest Country]])</f>
        <v>United Kingdom</v>
      </c>
      <c r="K3490" s="17">
        <v>43681</v>
      </c>
      <c r="L3490" s="17" t="str">
        <f t="shared" si="271"/>
        <v>Sun</v>
      </c>
      <c r="M3490" s="17">
        <v>2011</v>
      </c>
      <c r="N3490" t="s">
        <v>17</v>
      </c>
      <c r="O3490" t="s">
        <v>140</v>
      </c>
      <c r="P3490" t="s">
        <v>54</v>
      </c>
      <c r="Q3490" t="s">
        <v>17451</v>
      </c>
      <c r="R3490" t="str">
        <f t="shared" si="274"/>
        <v>Children &amp; Family Movies</v>
      </c>
    </row>
    <row r="3491" spans="1:18" x14ac:dyDescent="0.2">
      <c r="A3491" t="s">
        <v>17452</v>
      </c>
      <c r="B3491" t="s">
        <v>1</v>
      </c>
      <c r="C3491" t="str">
        <f t="shared" si="270"/>
        <v>As Above, So Below</v>
      </c>
      <c r="D3491" t="s">
        <v>17453</v>
      </c>
      <c r="E3491" t="s">
        <v>3513</v>
      </c>
      <c r="F3491" t="str">
        <f t="shared" si="272"/>
        <v>Perdita Weeks</v>
      </c>
      <c r="G3491" t="s">
        <v>17454</v>
      </c>
      <c r="H3491" t="s">
        <v>2</v>
      </c>
      <c r="I3491" t="str">
        <f t="shared" si="273"/>
        <v>United States</v>
      </c>
      <c r="J3491" t="str">
        <f>TRIM(Table1[[#This Row],[Oldest Country]])</f>
        <v>United States</v>
      </c>
      <c r="K3491" s="17">
        <v>43682</v>
      </c>
      <c r="L3491" s="17" t="str">
        <f t="shared" si="271"/>
        <v>Mon</v>
      </c>
      <c r="M3491" s="17">
        <v>2014</v>
      </c>
      <c r="N3491" t="s">
        <v>154</v>
      </c>
      <c r="O3491" t="s">
        <v>202</v>
      </c>
      <c r="P3491" t="s">
        <v>1672</v>
      </c>
      <c r="Q3491" t="s">
        <v>17455</v>
      </c>
      <c r="R3491" t="str">
        <f t="shared" si="274"/>
        <v>Horror Movies</v>
      </c>
    </row>
    <row r="3492" spans="1:18" x14ac:dyDescent="0.2">
      <c r="A3492" t="s">
        <v>17456</v>
      </c>
      <c r="B3492" t="s">
        <v>1</v>
      </c>
      <c r="C3492" t="str">
        <f t="shared" si="270"/>
        <v>As Good as It Gets</v>
      </c>
      <c r="D3492" t="s">
        <v>17457</v>
      </c>
      <c r="E3492" t="s">
        <v>17458</v>
      </c>
      <c r="F3492" t="str">
        <f t="shared" si="272"/>
        <v>Jack Nicholson</v>
      </c>
      <c r="G3492" t="s">
        <v>17459</v>
      </c>
      <c r="H3492" t="s">
        <v>2</v>
      </c>
      <c r="I3492" t="str">
        <f t="shared" si="273"/>
        <v>United States</v>
      </c>
      <c r="J3492" t="str">
        <f>TRIM(Table1[[#This Row],[Oldest Country]])</f>
        <v>United States</v>
      </c>
      <c r="K3492" s="17">
        <v>43831</v>
      </c>
      <c r="L3492" s="17" t="str">
        <f t="shared" si="271"/>
        <v>Wed</v>
      </c>
      <c r="M3492" s="17">
        <v>1997</v>
      </c>
      <c r="N3492" t="s">
        <v>3</v>
      </c>
      <c r="O3492" t="s">
        <v>894</v>
      </c>
      <c r="P3492" t="s">
        <v>318</v>
      </c>
      <c r="Q3492" t="s">
        <v>17460</v>
      </c>
      <c r="R3492" t="str">
        <f t="shared" si="274"/>
        <v>Comedies</v>
      </c>
    </row>
    <row r="3493" spans="1:18" x14ac:dyDescent="0.2">
      <c r="A3493" t="s">
        <v>17461</v>
      </c>
      <c r="B3493" t="s">
        <v>1</v>
      </c>
      <c r="C3493" t="str">
        <f t="shared" si="270"/>
        <v>Assimilate</v>
      </c>
      <c r="D3493" t="s">
        <v>17462</v>
      </c>
      <c r="E3493" t="s">
        <v>17463</v>
      </c>
      <c r="F3493" t="str">
        <f t="shared" si="272"/>
        <v>Joel Courtney</v>
      </c>
      <c r="G3493" t="s">
        <v>17464</v>
      </c>
      <c r="H3493" t="s">
        <v>2</v>
      </c>
      <c r="I3493" t="str">
        <f t="shared" si="273"/>
        <v>United States</v>
      </c>
      <c r="J3493" t="str">
        <f>TRIM(Table1[[#This Row],[Oldest Country]])</f>
        <v>United States</v>
      </c>
      <c r="K3493" s="17">
        <v>43763</v>
      </c>
      <c r="L3493" s="17" t="str">
        <f t="shared" si="271"/>
        <v>Fri</v>
      </c>
      <c r="M3493" s="17">
        <v>2019</v>
      </c>
      <c r="N3493" t="s">
        <v>8</v>
      </c>
      <c r="O3493" t="s">
        <v>60</v>
      </c>
      <c r="P3493" t="s">
        <v>8976</v>
      </c>
      <c r="Q3493" t="s">
        <v>17465</v>
      </c>
      <c r="R3493" t="str">
        <f t="shared" si="274"/>
        <v>Horror Movies</v>
      </c>
    </row>
    <row r="3494" spans="1:18" x14ac:dyDescent="0.2">
      <c r="A3494" t="s">
        <v>17466</v>
      </c>
      <c r="B3494" t="s">
        <v>1</v>
      </c>
      <c r="C3494" t="str">
        <f t="shared" si="270"/>
        <v>Asura</v>
      </c>
      <c r="D3494" t="s">
        <v>17467</v>
      </c>
      <c r="E3494" t="s">
        <v>17468</v>
      </c>
      <c r="F3494" t="str">
        <f t="shared" si="272"/>
        <v>Jung-min Hwang</v>
      </c>
      <c r="G3494" t="s">
        <v>17469</v>
      </c>
      <c r="H3494" t="s">
        <v>298</v>
      </c>
      <c r="I3494" t="str">
        <f t="shared" si="273"/>
        <v>South Korea</v>
      </c>
      <c r="J3494" t="str">
        <f>TRIM(Table1[[#This Row],[Oldest Country]])</f>
        <v>South Korea</v>
      </c>
      <c r="K3494" s="17">
        <v>43146</v>
      </c>
      <c r="L3494" s="17" t="str">
        <f t="shared" si="271"/>
        <v>Thu</v>
      </c>
      <c r="M3494" s="17">
        <v>2016</v>
      </c>
      <c r="N3494" t="s">
        <v>16646</v>
      </c>
      <c r="O3494" t="s">
        <v>726</v>
      </c>
      <c r="P3494" t="s">
        <v>111</v>
      </c>
      <c r="Q3494" t="s">
        <v>17470</v>
      </c>
      <c r="R3494" t="str">
        <f t="shared" si="274"/>
        <v>Action &amp; Adventure</v>
      </c>
    </row>
    <row r="3495" spans="1:18" x14ac:dyDescent="0.2">
      <c r="A3495" t="s">
        <v>17471</v>
      </c>
      <c r="B3495" t="s">
        <v>1</v>
      </c>
      <c r="C3495" t="str">
        <f t="shared" si="270"/>
        <v>At All Costs</v>
      </c>
      <c r="D3495" t="s">
        <v>17472</v>
      </c>
      <c r="E3495" t="s">
        <v>17473</v>
      </c>
      <c r="F3495" t="str">
        <f t="shared" si="272"/>
        <v>Parker Jackson Cartwright</v>
      </c>
      <c r="G3495" t="s">
        <v>17474</v>
      </c>
      <c r="H3495" t="s">
        <v>2</v>
      </c>
      <c r="I3495" t="str">
        <f t="shared" si="273"/>
        <v>United States</v>
      </c>
      <c r="J3495" t="str">
        <f>TRIM(Table1[[#This Row],[Oldest Country]])</f>
        <v>United States</v>
      </c>
      <c r="K3495" s="17">
        <v>42718</v>
      </c>
      <c r="L3495" s="17" t="str">
        <f t="shared" si="271"/>
        <v>Wed</v>
      </c>
      <c r="M3495" s="17">
        <v>2016</v>
      </c>
      <c r="N3495" t="s">
        <v>8</v>
      </c>
      <c r="O3495" t="s">
        <v>1176</v>
      </c>
      <c r="P3495" t="s">
        <v>267</v>
      </c>
      <c r="Q3495" t="s">
        <v>17475</v>
      </c>
      <c r="R3495" t="str">
        <f t="shared" si="274"/>
        <v>Documentaries</v>
      </c>
    </row>
    <row r="3496" spans="1:18" x14ac:dyDescent="0.2">
      <c r="A3496" t="s">
        <v>17476</v>
      </c>
      <c r="B3496" t="s">
        <v>1</v>
      </c>
      <c r="C3496" t="str">
        <f t="shared" si="270"/>
        <v>At First Light</v>
      </c>
      <c r="D3496" t="s">
        <v>17477</v>
      </c>
      <c r="E3496" t="s">
        <v>17478</v>
      </c>
      <c r="F3496" t="str">
        <f t="shared" si="272"/>
        <v>Stefanie Scott</v>
      </c>
      <c r="G3496" t="s">
        <v>17479</v>
      </c>
      <c r="H3496" t="s">
        <v>508</v>
      </c>
      <c r="I3496" t="str">
        <f t="shared" si="273"/>
        <v>Canada</v>
      </c>
      <c r="J3496" t="str">
        <f>TRIM(Table1[[#This Row],[Oldest Country]])</f>
        <v>Canada</v>
      </c>
      <c r="K3496" s="17">
        <v>43461</v>
      </c>
      <c r="L3496" s="17" t="str">
        <f t="shared" si="271"/>
        <v>Thu</v>
      </c>
      <c r="M3496" s="17">
        <v>2018</v>
      </c>
      <c r="N3496" t="s">
        <v>33</v>
      </c>
      <c r="O3496" t="s">
        <v>18</v>
      </c>
      <c r="P3496" t="s">
        <v>3886</v>
      </c>
      <c r="Q3496" t="s">
        <v>17480</v>
      </c>
      <c r="R3496" t="str">
        <f t="shared" si="274"/>
        <v>Dramas</v>
      </c>
    </row>
    <row r="3497" spans="1:18" x14ac:dyDescent="0.2">
      <c r="A3497" t="s">
        <v>17481</v>
      </c>
      <c r="B3497" t="s">
        <v>1</v>
      </c>
      <c r="C3497" t="str">
        <f t="shared" si="270"/>
        <v>ATM</v>
      </c>
      <c r="D3497" t="s">
        <v>17482</v>
      </c>
      <c r="E3497" t="s">
        <v>17483</v>
      </c>
      <c r="F3497" t="str">
        <f t="shared" si="272"/>
        <v>Chantavit Dhanasevi</v>
      </c>
      <c r="G3497" t="s">
        <v>17484</v>
      </c>
      <c r="H3497" t="s">
        <v>360</v>
      </c>
      <c r="I3497" t="str">
        <f t="shared" si="273"/>
        <v>United States</v>
      </c>
      <c r="J3497" t="str">
        <f>TRIM(Table1[[#This Row],[Oldest Country]])</f>
        <v>United States</v>
      </c>
      <c r="K3497" s="17">
        <v>43348</v>
      </c>
      <c r="L3497" s="17" t="str">
        <f t="shared" si="271"/>
        <v>Wed</v>
      </c>
      <c r="M3497" s="17">
        <v>2012</v>
      </c>
      <c r="N3497" t="s">
        <v>33</v>
      </c>
      <c r="O3497" t="s">
        <v>163</v>
      </c>
      <c r="P3497" t="s">
        <v>75</v>
      </c>
      <c r="Q3497" t="s">
        <v>17485</v>
      </c>
      <c r="R3497" t="str">
        <f t="shared" si="274"/>
        <v>Comedies</v>
      </c>
    </row>
    <row r="3498" spans="1:18" x14ac:dyDescent="0.2">
      <c r="A3498" t="s">
        <v>17486</v>
      </c>
      <c r="B3498" t="s">
        <v>1</v>
      </c>
      <c r="C3498" t="str">
        <f t="shared" si="270"/>
        <v>Attacking the Devil</v>
      </c>
      <c r="D3498" t="s">
        <v>17487</v>
      </c>
      <c r="E3498" t="s">
        <v>17488</v>
      </c>
      <c r="F3498" t="str">
        <f t="shared" si="272"/>
        <v>Harold Evans</v>
      </c>
      <c r="G3498" t="s">
        <v>17489</v>
      </c>
      <c r="H3498" t="s">
        <v>32</v>
      </c>
      <c r="I3498" t="str">
        <f t="shared" si="273"/>
        <v>United Kingdom</v>
      </c>
      <c r="J3498" t="str">
        <f>TRIM(Table1[[#This Row],[Oldest Country]])</f>
        <v>United Kingdom</v>
      </c>
      <c r="K3498" s="17">
        <v>42505</v>
      </c>
      <c r="L3498" s="17" t="str">
        <f t="shared" si="271"/>
        <v>Sun</v>
      </c>
      <c r="M3498" s="17">
        <v>2014</v>
      </c>
      <c r="N3498" t="s">
        <v>33</v>
      </c>
      <c r="O3498" t="s">
        <v>196</v>
      </c>
      <c r="P3498" t="s">
        <v>58</v>
      </c>
      <c r="Q3498" t="s">
        <v>17490</v>
      </c>
      <c r="R3498" t="str">
        <f t="shared" si="274"/>
        <v>Documentaries</v>
      </c>
    </row>
    <row r="3499" spans="1:18" x14ac:dyDescent="0.2">
      <c r="A3499" t="s">
        <v>17491</v>
      </c>
      <c r="B3499" t="s">
        <v>1</v>
      </c>
      <c r="C3499" t="str">
        <f t="shared" si="270"/>
        <v>Attitude Test</v>
      </c>
      <c r="D3499" t="s">
        <v>17492</v>
      </c>
      <c r="E3499" t="s">
        <v>17493</v>
      </c>
      <c r="F3499" t="str">
        <f t="shared" si="272"/>
        <v>Bel√©n Soto</v>
      </c>
      <c r="G3499" t="s">
        <v>17494</v>
      </c>
      <c r="H3499" t="s">
        <v>6684</v>
      </c>
      <c r="I3499" t="str">
        <f t="shared" si="273"/>
        <v>Chile</v>
      </c>
      <c r="J3499" t="str">
        <f>TRIM(Table1[[#This Row],[Oldest Country]])</f>
        <v>Chile</v>
      </c>
      <c r="K3499" s="17">
        <v>43331</v>
      </c>
      <c r="L3499" s="17" t="str">
        <f t="shared" si="271"/>
        <v>Sun</v>
      </c>
      <c r="M3499" s="17">
        <v>2016</v>
      </c>
      <c r="N3499" t="s">
        <v>33</v>
      </c>
      <c r="O3499" t="s">
        <v>183</v>
      </c>
      <c r="P3499" t="s">
        <v>2326</v>
      </c>
      <c r="Q3499" t="s">
        <v>17495</v>
      </c>
      <c r="R3499" t="str">
        <f t="shared" si="274"/>
        <v>Comedies</v>
      </c>
    </row>
    <row r="3500" spans="1:18" x14ac:dyDescent="0.2">
      <c r="A3500" t="s">
        <v>17496</v>
      </c>
      <c r="B3500" t="s">
        <v>1</v>
      </c>
      <c r="C3500" t="str">
        <f t="shared" si="270"/>
        <v>Auschwitz</v>
      </c>
      <c r="D3500" t="s">
        <v>17497</v>
      </c>
      <c r="E3500" t="s">
        <v>17498</v>
      </c>
      <c r="F3500" t="str">
        <f t="shared" si="272"/>
        <v>Roy Marsden</v>
      </c>
      <c r="G3500" t="s">
        <v>17499</v>
      </c>
      <c r="H3500" t="s">
        <v>32</v>
      </c>
      <c r="I3500" t="str">
        <f t="shared" si="273"/>
        <v>United Kingdom</v>
      </c>
      <c r="J3500" t="str">
        <f>TRIM(Table1[[#This Row],[Oldest Country]])</f>
        <v>United Kingdom</v>
      </c>
      <c r="K3500" s="17">
        <v>43484</v>
      </c>
      <c r="L3500" s="17" t="str">
        <f t="shared" si="271"/>
        <v>Sat</v>
      </c>
      <c r="M3500" s="17">
        <v>1994</v>
      </c>
      <c r="N3500" t="s">
        <v>53</v>
      </c>
      <c r="O3500" t="s">
        <v>2002</v>
      </c>
      <c r="P3500" t="s">
        <v>5</v>
      </c>
      <c r="Q3500" t="s">
        <v>17500</v>
      </c>
      <c r="R3500" t="str">
        <f t="shared" si="274"/>
        <v>Documentaries</v>
      </c>
    </row>
    <row r="3501" spans="1:18" x14ac:dyDescent="0.2">
      <c r="A3501" t="s">
        <v>17501</v>
      </c>
      <c r="B3501" t="s">
        <v>1</v>
      </c>
      <c r="C3501" t="str">
        <f t="shared" si="270"/>
        <v>Automata</v>
      </c>
      <c r="D3501" t="s">
        <v>17502</v>
      </c>
      <c r="E3501" t="s">
        <v>17503</v>
      </c>
      <c r="F3501" t="str">
        <f t="shared" si="272"/>
        <v>Antonio Banderas</v>
      </c>
      <c r="G3501" t="s">
        <v>17504</v>
      </c>
      <c r="H3501" t="s">
        <v>17505</v>
      </c>
      <c r="I3501" t="str">
        <f t="shared" si="273"/>
        <v>Bulgaria</v>
      </c>
      <c r="J3501" t="str">
        <f>TRIM(Table1[[#This Row],[Oldest Country]])</f>
        <v>Bulgaria</v>
      </c>
      <c r="K3501" s="17">
        <v>42986</v>
      </c>
      <c r="L3501" s="17" t="str">
        <f t="shared" si="271"/>
        <v>Fri</v>
      </c>
      <c r="M3501" s="17">
        <v>2014</v>
      </c>
      <c r="N3501" t="s">
        <v>154</v>
      </c>
      <c r="O3501" t="s">
        <v>108</v>
      </c>
      <c r="P3501" t="s">
        <v>7374</v>
      </c>
      <c r="Q3501" t="s">
        <v>17506</v>
      </c>
      <c r="R3501" t="str">
        <f t="shared" si="274"/>
        <v>International Movies</v>
      </c>
    </row>
    <row r="3502" spans="1:18" x14ac:dyDescent="0.2">
      <c r="A3502" t="s">
        <v>17507</v>
      </c>
      <c r="B3502" t="s">
        <v>1</v>
      </c>
      <c r="C3502" t="str">
        <f t="shared" si="270"/>
        <v>Avengers</v>
      </c>
      <c r="D3502" t="s">
        <v>17508</v>
      </c>
      <c r="E3502" t="s">
        <v>17509</v>
      </c>
      <c r="F3502" t="str">
        <f t="shared" si="272"/>
        <v>Robert Downey Jr.</v>
      </c>
      <c r="G3502" t="s">
        <v>17510</v>
      </c>
      <c r="H3502" t="s">
        <v>2</v>
      </c>
      <c r="I3502" t="str">
        <f t="shared" si="273"/>
        <v>United States</v>
      </c>
      <c r="J3502" t="str">
        <f>TRIM(Table1[[#This Row],[Oldest Country]])</f>
        <v>United States</v>
      </c>
      <c r="K3502" s="17">
        <v>43459</v>
      </c>
      <c r="L3502" s="17" t="str">
        <f t="shared" si="271"/>
        <v>Tue</v>
      </c>
      <c r="M3502" s="17">
        <v>2018</v>
      </c>
      <c r="N3502" t="s">
        <v>3</v>
      </c>
      <c r="O3502" t="s">
        <v>708</v>
      </c>
      <c r="P3502" t="s">
        <v>385</v>
      </c>
      <c r="Q3502" t="s">
        <v>17511</v>
      </c>
      <c r="R3502" t="str">
        <f t="shared" si="274"/>
        <v>Action &amp; Adventure</v>
      </c>
    </row>
    <row r="3503" spans="1:18" x14ac:dyDescent="0.2">
      <c r="A3503" t="s">
        <v>17512</v>
      </c>
      <c r="B3503" t="s">
        <v>1</v>
      </c>
      <c r="C3503" t="str">
        <f t="shared" si="270"/>
        <v>Avicii</v>
      </c>
      <c r="D3503" t="s">
        <v>17513</v>
      </c>
      <c r="E3503" t="s">
        <v>17514</v>
      </c>
      <c r="F3503" t="str">
        <f t="shared" si="272"/>
        <v>Avicii</v>
      </c>
      <c r="G3503" t="s">
        <v>17515</v>
      </c>
      <c r="H3503" t="s">
        <v>17516</v>
      </c>
      <c r="I3503" t="str">
        <f t="shared" si="273"/>
        <v>Sweden</v>
      </c>
      <c r="J3503" t="str">
        <f>TRIM(Table1[[#This Row],[Oldest Country]])</f>
        <v>Sweden</v>
      </c>
      <c r="K3503" s="17">
        <v>43462</v>
      </c>
      <c r="L3503" s="17" t="str">
        <f t="shared" si="271"/>
        <v>Fri</v>
      </c>
      <c r="M3503" s="17">
        <v>2017</v>
      </c>
      <c r="N3503" t="s">
        <v>8</v>
      </c>
      <c r="O3503" t="s">
        <v>92</v>
      </c>
      <c r="P3503" t="s">
        <v>1310</v>
      </c>
      <c r="Q3503" t="s">
        <v>17517</v>
      </c>
      <c r="R3503" t="str">
        <f t="shared" si="274"/>
        <v>Documentaries</v>
      </c>
    </row>
    <row r="3504" spans="1:18" x14ac:dyDescent="0.2">
      <c r="A3504" t="s">
        <v>17518</v>
      </c>
      <c r="B3504" t="s">
        <v>1</v>
      </c>
      <c r="C3504" t="str">
        <f t="shared" si="270"/>
        <v>Azhar</v>
      </c>
      <c r="D3504" t="s">
        <v>17519</v>
      </c>
      <c r="E3504" t="s">
        <v>6421</v>
      </c>
      <c r="F3504" t="str">
        <f t="shared" si="272"/>
        <v>Emraan Hashmi</v>
      </c>
      <c r="G3504" t="s">
        <v>17520</v>
      </c>
      <c r="H3504" t="s">
        <v>14</v>
      </c>
      <c r="I3504" t="str">
        <f t="shared" si="273"/>
        <v>India</v>
      </c>
      <c r="J3504" t="str">
        <f>TRIM(Table1[[#This Row],[Oldest Country]])</f>
        <v>India</v>
      </c>
      <c r="K3504" s="17">
        <v>43567</v>
      </c>
      <c r="L3504" s="17" t="str">
        <f t="shared" si="271"/>
        <v>Fri</v>
      </c>
      <c r="M3504" s="17">
        <v>2016</v>
      </c>
      <c r="N3504" t="s">
        <v>33</v>
      </c>
      <c r="O3504" t="s">
        <v>635</v>
      </c>
      <c r="P3504" t="s">
        <v>2256</v>
      </c>
      <c r="Q3504" t="s">
        <v>17521</v>
      </c>
      <c r="R3504" t="str">
        <f t="shared" si="274"/>
        <v>Dramas</v>
      </c>
    </row>
    <row r="3505" spans="1:18" x14ac:dyDescent="0.2">
      <c r="A3505" t="s">
        <v>17522</v>
      </c>
      <c r="B3505" t="s">
        <v>1</v>
      </c>
      <c r="C3505" t="str">
        <f t="shared" si="270"/>
        <v>B.A. Pass</v>
      </c>
      <c r="D3505" t="s">
        <v>17523</v>
      </c>
      <c r="E3505" t="s">
        <v>17524</v>
      </c>
      <c r="F3505" t="str">
        <f t="shared" si="272"/>
        <v>Shadab Kamal</v>
      </c>
      <c r="G3505" t="s">
        <v>17525</v>
      </c>
      <c r="H3505" t="s">
        <v>14</v>
      </c>
      <c r="I3505" t="str">
        <f t="shared" si="273"/>
        <v>India</v>
      </c>
      <c r="J3505" t="str">
        <f>TRIM(Table1[[#This Row],[Oldest Country]])</f>
        <v>India</v>
      </c>
      <c r="K3505" s="17">
        <v>43568</v>
      </c>
      <c r="L3505" s="17" t="str">
        <f t="shared" si="271"/>
        <v>Sat</v>
      </c>
      <c r="M3505" s="17">
        <v>2013</v>
      </c>
      <c r="N3505" t="s">
        <v>33</v>
      </c>
      <c r="O3505" t="s">
        <v>173</v>
      </c>
      <c r="P3505" t="s">
        <v>26</v>
      </c>
      <c r="Q3505" t="s">
        <v>17526</v>
      </c>
      <c r="R3505" t="str">
        <f t="shared" si="274"/>
        <v>Dramas</v>
      </c>
    </row>
    <row r="3506" spans="1:18" x14ac:dyDescent="0.2">
      <c r="A3506" t="s">
        <v>17527</v>
      </c>
      <c r="B3506" t="s">
        <v>1</v>
      </c>
      <c r="C3506" t="str">
        <f t="shared" si="270"/>
        <v>Babam ve Oƒülum</v>
      </c>
      <c r="D3506" t="s">
        <v>17528</v>
      </c>
      <c r="E3506" t="s">
        <v>17529</v>
      </c>
      <c r="F3506" t="str">
        <f t="shared" si="272"/>
        <v>√áetin Tekindor</v>
      </c>
      <c r="G3506" t="s">
        <v>17530</v>
      </c>
      <c r="H3506" t="s">
        <v>63</v>
      </c>
      <c r="I3506" t="str">
        <f t="shared" si="273"/>
        <v>Turkey</v>
      </c>
      <c r="J3506" t="str">
        <f>TRIM(Table1[[#This Row],[Oldest Country]])</f>
        <v>Turkey</v>
      </c>
      <c r="K3506" s="17">
        <v>43220</v>
      </c>
      <c r="L3506" s="17" t="str">
        <f t="shared" si="271"/>
        <v>Mon</v>
      </c>
      <c r="M3506" s="17">
        <v>2005</v>
      </c>
      <c r="N3506" t="s">
        <v>33</v>
      </c>
      <c r="O3506" t="s">
        <v>617</v>
      </c>
      <c r="P3506" t="s">
        <v>50</v>
      </c>
      <c r="Q3506" t="s">
        <v>17531</v>
      </c>
      <c r="R3506" t="str">
        <f t="shared" si="274"/>
        <v>Dramas</v>
      </c>
    </row>
    <row r="3507" spans="1:18" x14ac:dyDescent="0.2">
      <c r="A3507" t="s">
        <v>17532</v>
      </c>
      <c r="B3507" t="s">
        <v>1</v>
      </c>
      <c r="C3507" t="str">
        <f t="shared" si="270"/>
        <v>Babel</v>
      </c>
      <c r="D3507" t="s">
        <v>17533</v>
      </c>
      <c r="E3507" t="s">
        <v>17534</v>
      </c>
      <c r="F3507" t="str">
        <f t="shared" si="272"/>
        <v>Brad Pitt</v>
      </c>
      <c r="G3507" t="s">
        <v>17535</v>
      </c>
      <c r="H3507" t="s">
        <v>17536</v>
      </c>
      <c r="I3507" t="str">
        <f t="shared" si="273"/>
        <v>France</v>
      </c>
      <c r="J3507" t="str">
        <f>TRIM(Table1[[#This Row],[Oldest Country]])</f>
        <v>France</v>
      </c>
      <c r="K3507" s="17">
        <v>43466</v>
      </c>
      <c r="L3507" s="17" t="str">
        <f t="shared" si="271"/>
        <v>Tue</v>
      </c>
      <c r="M3507" s="17">
        <v>2006</v>
      </c>
      <c r="N3507" t="s">
        <v>154</v>
      </c>
      <c r="O3507" t="s">
        <v>323</v>
      </c>
      <c r="P3507" t="s">
        <v>652</v>
      </c>
      <c r="Q3507" t="s">
        <v>17537</v>
      </c>
      <c r="R3507" t="str">
        <f t="shared" si="274"/>
        <v>Dramas</v>
      </c>
    </row>
    <row r="3508" spans="1:18" x14ac:dyDescent="0.2">
      <c r="A3508" t="s">
        <v>17538</v>
      </c>
      <c r="B3508" t="s">
        <v>1</v>
      </c>
      <c r="C3508" t="str">
        <f t="shared" si="270"/>
        <v>Back and Forth</v>
      </c>
      <c r="D3508" t="s">
        <v>17539</v>
      </c>
      <c r="E3508" t="s">
        <v>17540</v>
      </c>
      <c r="F3508" t="str">
        <f t="shared" si="272"/>
        <v>Ingrid Guimar√£es</v>
      </c>
      <c r="G3508" t="s">
        <v>17541</v>
      </c>
      <c r="H3508" t="s">
        <v>929</v>
      </c>
      <c r="I3508" t="str">
        <f t="shared" si="273"/>
        <v>Brazil</v>
      </c>
      <c r="J3508" t="str">
        <f>TRIM(Table1[[#This Row],[Oldest Country]])</f>
        <v>Brazil</v>
      </c>
      <c r="K3508" s="17">
        <v>42740</v>
      </c>
      <c r="L3508" s="17" t="str">
        <f t="shared" si="271"/>
        <v>Thu</v>
      </c>
      <c r="M3508" s="17">
        <v>2016</v>
      </c>
      <c r="N3508" t="s">
        <v>16646</v>
      </c>
      <c r="O3508" t="s">
        <v>211</v>
      </c>
      <c r="P3508" t="s">
        <v>250</v>
      </c>
      <c r="Q3508" t="s">
        <v>17542</v>
      </c>
      <c r="R3508" t="str">
        <f t="shared" si="274"/>
        <v>Comedies</v>
      </c>
    </row>
    <row r="3509" spans="1:18" x14ac:dyDescent="0.2">
      <c r="A3509" t="s">
        <v>17543</v>
      </c>
      <c r="B3509" t="s">
        <v>1</v>
      </c>
      <c r="C3509" t="str">
        <f t="shared" si="270"/>
        <v>Backcountry</v>
      </c>
      <c r="D3509" t="s">
        <v>17544</v>
      </c>
      <c r="E3509" t="s">
        <v>17545</v>
      </c>
      <c r="F3509" t="str">
        <f t="shared" si="272"/>
        <v>Missy Peregrym</v>
      </c>
      <c r="G3509" t="s">
        <v>17546</v>
      </c>
      <c r="H3509" t="s">
        <v>508</v>
      </c>
      <c r="I3509" t="str">
        <f t="shared" si="273"/>
        <v>Canada</v>
      </c>
      <c r="J3509" t="str">
        <f>TRIM(Table1[[#This Row],[Oldest Country]])</f>
        <v>Canada</v>
      </c>
      <c r="K3509" s="17">
        <v>42824</v>
      </c>
      <c r="L3509" s="17" t="str">
        <f t="shared" si="271"/>
        <v>Thu</v>
      </c>
      <c r="M3509" s="17">
        <v>2014</v>
      </c>
      <c r="N3509" t="s">
        <v>16646</v>
      </c>
      <c r="O3509" t="s">
        <v>276</v>
      </c>
      <c r="P3509" t="s">
        <v>9683</v>
      </c>
      <c r="Q3509" t="s">
        <v>17547</v>
      </c>
      <c r="R3509" t="str">
        <f t="shared" si="274"/>
        <v>Horror Movies</v>
      </c>
    </row>
    <row r="3510" spans="1:18" x14ac:dyDescent="0.2">
      <c r="A3510" t="s">
        <v>17548</v>
      </c>
      <c r="B3510" t="s">
        <v>1</v>
      </c>
      <c r="C3510" t="str">
        <f t="shared" si="270"/>
        <v>Backfire</v>
      </c>
      <c r="D3510" t="s">
        <v>17549</v>
      </c>
      <c r="E3510" t="s">
        <v>17550</v>
      </c>
      <c r="F3510" t="str">
        <f t="shared" si="272"/>
        <v>Black Deniro</v>
      </c>
      <c r="G3510" t="s">
        <v>17551</v>
      </c>
      <c r="H3510" t="s">
        <v>2</v>
      </c>
      <c r="I3510" t="str">
        <f t="shared" si="273"/>
        <v>United States</v>
      </c>
      <c r="J3510" t="str">
        <f>TRIM(Table1[[#This Row],[Oldest Country]])</f>
        <v>United States</v>
      </c>
      <c r="K3510" s="17">
        <v>43560</v>
      </c>
      <c r="L3510" s="17" t="str">
        <f t="shared" si="271"/>
        <v>Fri</v>
      </c>
      <c r="M3510" s="17">
        <v>2019</v>
      </c>
      <c r="N3510" t="s">
        <v>8</v>
      </c>
      <c r="O3510" t="s">
        <v>92</v>
      </c>
      <c r="P3510" t="s">
        <v>1140</v>
      </c>
      <c r="Q3510" t="s">
        <v>17552</v>
      </c>
      <c r="R3510" t="str">
        <f t="shared" si="274"/>
        <v>Dramas</v>
      </c>
    </row>
    <row r="3511" spans="1:18" x14ac:dyDescent="0.2">
      <c r="A3511" t="s">
        <v>17553</v>
      </c>
      <c r="B3511" t="s">
        <v>1</v>
      </c>
      <c r="C3511" t="str">
        <f t="shared" si="270"/>
        <v>Backtrack</v>
      </c>
      <c r="D3511" t="s">
        <v>17554</v>
      </c>
      <c r="E3511" t="s">
        <v>17555</v>
      </c>
      <c r="F3511" t="str">
        <f t="shared" si="272"/>
        <v>Adrien Brody</v>
      </c>
      <c r="G3511" t="s">
        <v>17556</v>
      </c>
      <c r="H3511" t="s">
        <v>17557</v>
      </c>
      <c r="I3511" t="str">
        <f t="shared" si="273"/>
        <v>Australia</v>
      </c>
      <c r="J3511" t="str">
        <f>TRIM(Table1[[#This Row],[Oldest Country]])</f>
        <v>Australia</v>
      </c>
      <c r="K3511" s="17">
        <v>43459</v>
      </c>
      <c r="L3511" s="17" t="str">
        <f t="shared" si="271"/>
        <v>Tue</v>
      </c>
      <c r="M3511" s="17">
        <v>2015</v>
      </c>
      <c r="N3511" t="s">
        <v>154</v>
      </c>
      <c r="O3511" t="s">
        <v>4</v>
      </c>
      <c r="P3511" t="s">
        <v>164</v>
      </c>
      <c r="Q3511" t="s">
        <v>17558</v>
      </c>
      <c r="R3511" t="str">
        <f t="shared" si="274"/>
        <v>Dramas</v>
      </c>
    </row>
    <row r="3512" spans="1:18" x14ac:dyDescent="0.2">
      <c r="A3512" t="s">
        <v>17559</v>
      </c>
      <c r="B3512" t="s">
        <v>1</v>
      </c>
      <c r="C3512" t="str">
        <f t="shared" si="270"/>
        <v>Bad Boys</v>
      </c>
      <c r="D3512" t="s">
        <v>17560</v>
      </c>
      <c r="E3512" t="s">
        <v>9117</v>
      </c>
      <c r="F3512" t="str">
        <f t="shared" si="272"/>
        <v>Will Smith</v>
      </c>
      <c r="G3512" t="s">
        <v>17561</v>
      </c>
      <c r="H3512" t="s">
        <v>2</v>
      </c>
      <c r="I3512" t="str">
        <f t="shared" si="273"/>
        <v>United States</v>
      </c>
      <c r="J3512" t="str">
        <f>TRIM(Table1[[#This Row],[Oldest Country]])</f>
        <v>United States</v>
      </c>
      <c r="K3512" s="17">
        <v>43739</v>
      </c>
      <c r="L3512" s="17" t="str">
        <f t="shared" si="271"/>
        <v>Tue</v>
      </c>
      <c r="M3512" s="17">
        <v>1995</v>
      </c>
      <c r="N3512" t="s">
        <v>154</v>
      </c>
      <c r="O3512" t="s">
        <v>315</v>
      </c>
      <c r="P3512" t="s">
        <v>412</v>
      </c>
      <c r="Q3512" t="s">
        <v>17562</v>
      </c>
      <c r="R3512" t="str">
        <f t="shared" si="274"/>
        <v>Action &amp; Adventure</v>
      </c>
    </row>
    <row r="3513" spans="1:18" x14ac:dyDescent="0.2">
      <c r="A3513" t="s">
        <v>17563</v>
      </c>
      <c r="B3513" t="s">
        <v>1</v>
      </c>
      <c r="C3513" t="str">
        <f t="shared" si="270"/>
        <v>Bad Boys II</v>
      </c>
      <c r="D3513" t="s">
        <v>17564</v>
      </c>
      <c r="E3513" t="s">
        <v>9117</v>
      </c>
      <c r="F3513" t="str">
        <f t="shared" si="272"/>
        <v>Will Smith</v>
      </c>
      <c r="G3513" t="s">
        <v>17565</v>
      </c>
      <c r="H3513" t="s">
        <v>2</v>
      </c>
      <c r="I3513" t="str">
        <f t="shared" si="273"/>
        <v>United States</v>
      </c>
      <c r="J3513" t="str">
        <f>TRIM(Table1[[#This Row],[Oldest Country]])</f>
        <v>United States</v>
      </c>
      <c r="K3513" s="17">
        <v>43739</v>
      </c>
      <c r="L3513" s="17" t="str">
        <f t="shared" si="271"/>
        <v>Tue</v>
      </c>
      <c r="M3513" s="17">
        <v>2003</v>
      </c>
      <c r="N3513" t="s">
        <v>154</v>
      </c>
      <c r="O3513" t="s">
        <v>79</v>
      </c>
      <c r="P3513" t="s">
        <v>412</v>
      </c>
      <c r="Q3513" t="s">
        <v>17566</v>
      </c>
      <c r="R3513" t="str">
        <f t="shared" si="274"/>
        <v>Action &amp; Adventure</v>
      </c>
    </row>
    <row r="3514" spans="1:18" x14ac:dyDescent="0.2">
      <c r="A3514" t="s">
        <v>17567</v>
      </c>
      <c r="B3514" t="s">
        <v>1</v>
      </c>
      <c r="C3514" t="str">
        <f t="shared" si="270"/>
        <v>Bad Match</v>
      </c>
      <c r="D3514" t="s">
        <v>17568</v>
      </c>
      <c r="E3514" t="s">
        <v>17569</v>
      </c>
      <c r="F3514" t="str">
        <f t="shared" si="272"/>
        <v>Jack Cutmore-Scott</v>
      </c>
      <c r="G3514" t="s">
        <v>17570</v>
      </c>
      <c r="H3514" t="s">
        <v>9376</v>
      </c>
      <c r="I3514" t="str">
        <f t="shared" si="273"/>
        <v>Singapore</v>
      </c>
      <c r="J3514" t="str">
        <f>TRIM(Table1[[#This Row],[Oldest Country]])</f>
        <v>Singapore</v>
      </c>
      <c r="K3514" s="17">
        <v>43170</v>
      </c>
      <c r="L3514" s="17" t="str">
        <f t="shared" si="271"/>
        <v>Sun</v>
      </c>
      <c r="M3514" s="17">
        <v>2017</v>
      </c>
      <c r="N3514" t="s">
        <v>8</v>
      </c>
      <c r="O3514" t="s">
        <v>232</v>
      </c>
      <c r="P3514" t="s">
        <v>61</v>
      </c>
      <c r="Q3514" t="s">
        <v>17571</v>
      </c>
      <c r="R3514" t="str">
        <f t="shared" si="274"/>
        <v>Thrillers</v>
      </c>
    </row>
    <row r="3515" spans="1:18" x14ac:dyDescent="0.2">
      <c r="A3515" t="s">
        <v>17572</v>
      </c>
      <c r="B3515" t="s">
        <v>1</v>
      </c>
      <c r="C3515" t="str">
        <f t="shared" si="270"/>
        <v>Bad Rap</v>
      </c>
      <c r="D3515" t="s">
        <v>17573</v>
      </c>
      <c r="E3515" t="s">
        <v>17574</v>
      </c>
      <c r="F3515" t="str">
        <f t="shared" si="272"/>
        <v>Jonathan Park</v>
      </c>
      <c r="G3515" t="s">
        <v>17575</v>
      </c>
      <c r="H3515" t="s">
        <v>360</v>
      </c>
      <c r="I3515" t="str">
        <f t="shared" si="273"/>
        <v>United States</v>
      </c>
      <c r="J3515" t="str">
        <f>TRIM(Table1[[#This Row],[Oldest Country]])</f>
        <v>United States</v>
      </c>
      <c r="K3515" s="17">
        <v>42968</v>
      </c>
      <c r="L3515" s="17" t="str">
        <f t="shared" si="271"/>
        <v>Mon</v>
      </c>
      <c r="M3515" s="17">
        <v>2016</v>
      </c>
      <c r="N3515" t="s">
        <v>8</v>
      </c>
      <c r="O3515" t="s">
        <v>232</v>
      </c>
      <c r="P3515" t="s">
        <v>291</v>
      </c>
      <c r="Q3515" t="s">
        <v>17576</v>
      </c>
      <c r="R3515" t="str">
        <f t="shared" si="274"/>
        <v>Documentaries</v>
      </c>
    </row>
    <row r="3516" spans="1:18" x14ac:dyDescent="0.2">
      <c r="A3516" t="s">
        <v>17577</v>
      </c>
      <c r="B3516" t="s">
        <v>1</v>
      </c>
      <c r="C3516" t="str">
        <f t="shared" si="270"/>
        <v>Badha</v>
      </c>
      <c r="D3516" t="s">
        <v>17578</v>
      </c>
      <c r="E3516" t="s">
        <v>17579</v>
      </c>
      <c r="F3516" t="str">
        <f t="shared" si="272"/>
        <v>Amruta Subhash</v>
      </c>
      <c r="G3516" t="s">
        <v>17580</v>
      </c>
      <c r="H3516" t="s">
        <v>14</v>
      </c>
      <c r="I3516" t="str">
        <f t="shared" si="273"/>
        <v>India</v>
      </c>
      <c r="J3516" t="str">
        <f>TRIM(Table1[[#This Row],[Oldest Country]])</f>
        <v>India</v>
      </c>
      <c r="K3516" s="17">
        <v>43101</v>
      </c>
      <c r="L3516" s="17" t="str">
        <f t="shared" si="271"/>
        <v>Mon</v>
      </c>
      <c r="M3516" s="17">
        <v>2006</v>
      </c>
      <c r="N3516" t="s">
        <v>33</v>
      </c>
      <c r="O3516" t="s">
        <v>18</v>
      </c>
      <c r="P3516" t="s">
        <v>50</v>
      </c>
      <c r="Q3516" t="s">
        <v>17581</v>
      </c>
      <c r="R3516" t="str">
        <f t="shared" si="274"/>
        <v>Dramas</v>
      </c>
    </row>
    <row r="3517" spans="1:18" x14ac:dyDescent="0.2">
      <c r="A3517" t="s">
        <v>17582</v>
      </c>
      <c r="B3517" t="s">
        <v>1</v>
      </c>
      <c r="C3517" t="str">
        <f t="shared" si="270"/>
        <v>Badland</v>
      </c>
      <c r="D3517" t="s">
        <v>17583</v>
      </c>
      <c r="E3517" t="s">
        <v>17584</v>
      </c>
      <c r="F3517" t="str">
        <f t="shared" si="272"/>
        <v>Kevin Makely</v>
      </c>
      <c r="G3517" t="s">
        <v>17585</v>
      </c>
      <c r="H3517" t="s">
        <v>2</v>
      </c>
      <c r="I3517" t="str">
        <f t="shared" si="273"/>
        <v>United States</v>
      </c>
      <c r="J3517" t="str">
        <f>TRIM(Table1[[#This Row],[Oldest Country]])</f>
        <v>United States</v>
      </c>
      <c r="K3517" s="17">
        <v>43916</v>
      </c>
      <c r="L3517" s="17" t="str">
        <f t="shared" si="271"/>
        <v>Thu</v>
      </c>
      <c r="M3517" s="17">
        <v>2019</v>
      </c>
      <c r="N3517" t="s">
        <v>33</v>
      </c>
      <c r="O3517" t="s">
        <v>297</v>
      </c>
      <c r="P3517" t="s">
        <v>316</v>
      </c>
      <c r="Q3517" t="s">
        <v>17586</v>
      </c>
      <c r="R3517" t="str">
        <f t="shared" si="274"/>
        <v>Dramas</v>
      </c>
    </row>
    <row r="3518" spans="1:18" x14ac:dyDescent="0.2">
      <c r="A3518" t="s">
        <v>17587</v>
      </c>
      <c r="B3518" t="s">
        <v>1</v>
      </c>
      <c r="C3518" t="str">
        <f t="shared" si="270"/>
        <v>Balto</v>
      </c>
      <c r="D3518" t="s">
        <v>17588</v>
      </c>
      <c r="E3518" t="s">
        <v>17589</v>
      </c>
      <c r="F3518" t="str">
        <f t="shared" si="272"/>
        <v>Kevin Bacon</v>
      </c>
      <c r="G3518" t="s">
        <v>17590</v>
      </c>
      <c r="H3518" t="s">
        <v>2</v>
      </c>
      <c r="I3518" t="str">
        <f t="shared" si="273"/>
        <v>United States</v>
      </c>
      <c r="J3518" t="str">
        <f>TRIM(Table1[[#This Row],[Oldest Country]])</f>
        <v>United States</v>
      </c>
      <c r="K3518" s="17">
        <v>43191</v>
      </c>
      <c r="L3518" s="17" t="str">
        <f t="shared" si="271"/>
        <v>Sun</v>
      </c>
      <c r="M3518" s="17">
        <v>1995</v>
      </c>
      <c r="N3518" t="s">
        <v>309</v>
      </c>
      <c r="O3518" t="s">
        <v>811</v>
      </c>
      <c r="P3518" t="s">
        <v>310</v>
      </c>
      <c r="Q3518" t="s">
        <v>17591</v>
      </c>
      <c r="R3518" t="str">
        <f t="shared" si="274"/>
        <v>Children &amp; Family Movies</v>
      </c>
    </row>
    <row r="3519" spans="1:18" x14ac:dyDescent="0.2">
      <c r="A3519" t="s">
        <v>17592</v>
      </c>
      <c r="B3519" t="s">
        <v>1</v>
      </c>
      <c r="C3519" t="str">
        <f t="shared" si="270"/>
        <v>Balto 2</v>
      </c>
      <c r="D3519" t="s">
        <v>17593</v>
      </c>
      <c r="E3519" t="s">
        <v>17594</v>
      </c>
      <c r="F3519" t="str">
        <f t="shared" si="272"/>
        <v>Maurice LaMarche</v>
      </c>
      <c r="G3519" t="s">
        <v>17595</v>
      </c>
      <c r="H3519" t="s">
        <v>2</v>
      </c>
      <c r="I3519" t="str">
        <f t="shared" si="273"/>
        <v>United States</v>
      </c>
      <c r="J3519" t="str">
        <f>TRIM(Table1[[#This Row],[Oldest Country]])</f>
        <v>United States</v>
      </c>
      <c r="K3519" s="17">
        <v>43191</v>
      </c>
      <c r="L3519" s="17" t="str">
        <f t="shared" si="271"/>
        <v>Sun</v>
      </c>
      <c r="M3519" s="17">
        <v>2001</v>
      </c>
      <c r="N3519" t="s">
        <v>309</v>
      </c>
      <c r="O3519" t="s">
        <v>2891</v>
      </c>
      <c r="P3519" t="s">
        <v>19</v>
      </c>
      <c r="Q3519" t="s">
        <v>17596</v>
      </c>
      <c r="R3519" t="str">
        <f t="shared" si="274"/>
        <v>Children &amp; Family Movies</v>
      </c>
    </row>
    <row r="3520" spans="1:18" x14ac:dyDescent="0.2">
      <c r="A3520" t="s">
        <v>17597</v>
      </c>
      <c r="B3520" t="s">
        <v>1</v>
      </c>
      <c r="C3520" t="str">
        <f t="shared" si="270"/>
        <v>Balto 3</v>
      </c>
      <c r="D3520" t="s">
        <v>17598</v>
      </c>
      <c r="E3520" t="s">
        <v>17594</v>
      </c>
      <c r="F3520" t="str">
        <f t="shared" si="272"/>
        <v>Maurice LaMarche</v>
      </c>
      <c r="G3520" t="s">
        <v>17599</v>
      </c>
      <c r="H3520" t="s">
        <v>2</v>
      </c>
      <c r="I3520" t="str">
        <f t="shared" si="273"/>
        <v>United States</v>
      </c>
      <c r="J3520" t="str">
        <f>TRIM(Table1[[#This Row],[Oldest Country]])</f>
        <v>United States</v>
      </c>
      <c r="K3520" s="17">
        <v>43191</v>
      </c>
      <c r="L3520" s="17" t="str">
        <f t="shared" si="271"/>
        <v>Sun</v>
      </c>
      <c r="M3520" s="17">
        <v>2004</v>
      </c>
      <c r="N3520" t="s">
        <v>309</v>
      </c>
      <c r="O3520" t="s">
        <v>811</v>
      </c>
      <c r="P3520" t="s">
        <v>19</v>
      </c>
      <c r="Q3520" t="s">
        <v>17600</v>
      </c>
      <c r="R3520" t="str">
        <f t="shared" si="274"/>
        <v>Children &amp; Family Movies</v>
      </c>
    </row>
    <row r="3521" spans="1:18" x14ac:dyDescent="0.2">
      <c r="A3521" t="s">
        <v>17601</v>
      </c>
      <c r="B3521" t="s">
        <v>1</v>
      </c>
      <c r="C3521" t="str">
        <f t="shared" si="270"/>
        <v>Balu Mahi</v>
      </c>
      <c r="D3521" t="s">
        <v>17602</v>
      </c>
      <c r="E3521" t="s">
        <v>17603</v>
      </c>
      <c r="F3521" t="str">
        <f t="shared" si="272"/>
        <v>Osman Khalid Butt</v>
      </c>
      <c r="G3521" t="s">
        <v>17604</v>
      </c>
      <c r="H3521" t="s">
        <v>10059</v>
      </c>
      <c r="I3521" t="str">
        <f t="shared" si="273"/>
        <v>Pakistan</v>
      </c>
      <c r="J3521" t="str">
        <f>TRIM(Table1[[#This Row],[Oldest Country]])</f>
        <v>Pakistan</v>
      </c>
      <c r="K3521" s="17">
        <v>43160</v>
      </c>
      <c r="L3521" s="17" t="str">
        <f t="shared" si="271"/>
        <v>Thu</v>
      </c>
      <c r="M3521" s="17">
        <v>2017</v>
      </c>
      <c r="N3521" t="s">
        <v>8</v>
      </c>
      <c r="O3521" t="s">
        <v>2627</v>
      </c>
      <c r="P3521" t="s">
        <v>1385</v>
      </c>
      <c r="Q3521" t="s">
        <v>17605</v>
      </c>
      <c r="R3521" t="str">
        <f t="shared" si="274"/>
        <v>International Movies</v>
      </c>
    </row>
    <row r="3522" spans="1:18" x14ac:dyDescent="0.2">
      <c r="A3522" t="s">
        <v>17606</v>
      </c>
      <c r="B3522" t="s">
        <v>1</v>
      </c>
      <c r="C3522" t="str">
        <f t="shared" ref="C3522:C3585" si="275">IFERROR(LEFT(D3522, FIND(":", D3522)-1), D3522)</f>
        <v>Bana Masal Anlatma</v>
      </c>
      <c r="D3522" t="s">
        <v>17607</v>
      </c>
      <c r="E3522" t="s">
        <v>2677</v>
      </c>
      <c r="F3522" t="str">
        <f t="shared" si="272"/>
        <v>Hande Doƒüandemir</v>
      </c>
      <c r="G3522" t="s">
        <v>17608</v>
      </c>
      <c r="H3522" t="s">
        <v>63</v>
      </c>
      <c r="I3522" t="str">
        <f t="shared" si="273"/>
        <v>Turkey</v>
      </c>
      <c r="J3522" t="str">
        <f>TRIM(Table1[[#This Row],[Oldest Country]])</f>
        <v>Turkey</v>
      </c>
      <c r="K3522" s="17">
        <v>42804</v>
      </c>
      <c r="L3522" s="17" t="str">
        <f t="shared" ref="L3522:L3585" si="276">TEXT(K:K, "DDD")</f>
        <v>Fri</v>
      </c>
      <c r="M3522" s="17">
        <v>2015</v>
      </c>
      <c r="N3522" t="s">
        <v>33</v>
      </c>
      <c r="O3522" t="s">
        <v>85</v>
      </c>
      <c r="P3522" t="s">
        <v>75</v>
      </c>
      <c r="Q3522" t="s">
        <v>17609</v>
      </c>
      <c r="R3522" t="str">
        <f t="shared" si="274"/>
        <v>Comedies</v>
      </c>
    </row>
    <row r="3523" spans="1:18" x14ac:dyDescent="0.2">
      <c r="A3523" t="s">
        <v>17610</v>
      </c>
      <c r="B3523" t="s">
        <v>1</v>
      </c>
      <c r="C3523" t="str">
        <f t="shared" si="275"/>
        <v>Band Aid</v>
      </c>
      <c r="D3523" t="s">
        <v>17611</v>
      </c>
      <c r="E3523" t="s">
        <v>17612</v>
      </c>
      <c r="F3523" t="str">
        <f t="shared" ref="F3523:F3586" si="277">IFERROR(LEFT(G3523, FIND(",",G3523)-1),G3523)</f>
        <v>Zoe Lister-Jones</v>
      </c>
      <c r="G3523" t="s">
        <v>17613</v>
      </c>
      <c r="H3523" t="s">
        <v>2</v>
      </c>
      <c r="I3523" t="str">
        <f t="shared" ref="I3523:I3586" si="278">IFERROR(LEFT(H3523, FIND(",", H3523) -1), H3523)</f>
        <v>United States</v>
      </c>
      <c r="J3523" t="str">
        <f>TRIM(Table1[[#This Row],[Oldest Country]])</f>
        <v>United States</v>
      </c>
      <c r="K3523" s="17">
        <v>43567</v>
      </c>
      <c r="L3523" s="17" t="str">
        <f t="shared" si="276"/>
        <v>Fri</v>
      </c>
      <c r="M3523" s="17">
        <v>2017</v>
      </c>
      <c r="N3523" t="s">
        <v>154</v>
      </c>
      <c r="O3523" t="s">
        <v>60</v>
      </c>
      <c r="P3523" t="s">
        <v>337</v>
      </c>
      <c r="Q3523" t="s">
        <v>17614</v>
      </c>
      <c r="R3523" t="str">
        <f t="shared" ref="R3523:R3586" si="279">IFERROR(LEFT(P3523, FIND(",", P3523)-1), P3523)</f>
        <v>Comedies</v>
      </c>
    </row>
    <row r="3524" spans="1:18" x14ac:dyDescent="0.2">
      <c r="A3524" t="s">
        <v>17615</v>
      </c>
      <c r="B3524" t="s">
        <v>1</v>
      </c>
      <c r="C3524" t="str">
        <f t="shared" si="275"/>
        <v>Band of Robbers</v>
      </c>
      <c r="D3524" t="s">
        <v>17616</v>
      </c>
      <c r="E3524" t="s">
        <v>17617</v>
      </c>
      <c r="F3524" t="str">
        <f t="shared" si="277"/>
        <v>Kyle Gallner</v>
      </c>
      <c r="G3524" t="s">
        <v>17618</v>
      </c>
      <c r="H3524" t="s">
        <v>2</v>
      </c>
      <c r="I3524" t="str">
        <f t="shared" si="278"/>
        <v>United States</v>
      </c>
      <c r="J3524" t="str">
        <f>TRIM(Table1[[#This Row],[Oldest Country]])</f>
        <v>United States</v>
      </c>
      <c r="K3524" s="17">
        <v>42475</v>
      </c>
      <c r="L3524" s="17" t="str">
        <f t="shared" si="276"/>
        <v>Fri</v>
      </c>
      <c r="M3524" s="17">
        <v>2015</v>
      </c>
      <c r="N3524" t="s">
        <v>16646</v>
      </c>
      <c r="O3524" t="s">
        <v>211</v>
      </c>
      <c r="P3524" t="s">
        <v>4215</v>
      </c>
      <c r="Q3524" t="s">
        <v>17619</v>
      </c>
      <c r="R3524" t="str">
        <f t="shared" si="279"/>
        <v>Action &amp; Adventure</v>
      </c>
    </row>
    <row r="3525" spans="1:18" x14ac:dyDescent="0.2">
      <c r="A3525" t="s">
        <v>17620</v>
      </c>
      <c r="B3525" t="s">
        <v>1</v>
      </c>
      <c r="C3525" t="str">
        <f t="shared" si="275"/>
        <v>Bang Rajan 2</v>
      </c>
      <c r="D3525" t="s">
        <v>17621</v>
      </c>
      <c r="E3525" t="s">
        <v>17622</v>
      </c>
      <c r="F3525" t="str">
        <f t="shared" si="277"/>
        <v>Puri Hiranyapluek</v>
      </c>
      <c r="G3525" t="s">
        <v>17623</v>
      </c>
      <c r="H3525" t="s">
        <v>1265</v>
      </c>
      <c r="I3525" t="str">
        <f t="shared" si="278"/>
        <v>Thailand</v>
      </c>
      <c r="J3525" t="str">
        <f>TRIM(Table1[[#This Row],[Oldest Country]])</f>
        <v>Thailand</v>
      </c>
      <c r="K3525" s="17">
        <v>42476</v>
      </c>
      <c r="L3525" s="17" t="str">
        <f t="shared" si="276"/>
        <v>Sat</v>
      </c>
      <c r="M3525" s="17">
        <v>2010</v>
      </c>
      <c r="N3525" t="s">
        <v>8</v>
      </c>
      <c r="O3525" t="s">
        <v>163</v>
      </c>
      <c r="P3525" t="s">
        <v>483</v>
      </c>
      <c r="Q3525" t="s">
        <v>17624</v>
      </c>
      <c r="R3525" t="str">
        <f t="shared" si="279"/>
        <v>Action &amp; Adventure</v>
      </c>
    </row>
    <row r="3526" spans="1:18" x14ac:dyDescent="0.2">
      <c r="A3526" t="s">
        <v>17625</v>
      </c>
      <c r="B3526" t="s">
        <v>1</v>
      </c>
      <c r="C3526" t="str">
        <f t="shared" si="275"/>
        <v>Bangkok Hell</v>
      </c>
      <c r="D3526" t="s">
        <v>17626</v>
      </c>
      <c r="E3526" t="s">
        <v>17627</v>
      </c>
      <c r="F3526" t="str">
        <f t="shared" si="277"/>
        <v>Chalad Na Songkhla</v>
      </c>
      <c r="G3526" t="s">
        <v>17628</v>
      </c>
      <c r="H3526" t="s">
        <v>1265</v>
      </c>
      <c r="I3526" t="str">
        <f t="shared" si="278"/>
        <v>Thailand</v>
      </c>
      <c r="J3526" t="str">
        <f>TRIM(Table1[[#This Row],[Oldest Country]])</f>
        <v>Thailand</v>
      </c>
      <c r="K3526" s="17">
        <v>42477</v>
      </c>
      <c r="L3526" s="17" t="str">
        <f t="shared" si="276"/>
        <v>Sun</v>
      </c>
      <c r="M3526" s="17">
        <v>2002</v>
      </c>
      <c r="N3526" t="s">
        <v>8</v>
      </c>
      <c r="O3526" t="s">
        <v>625</v>
      </c>
      <c r="P3526" t="s">
        <v>50</v>
      </c>
      <c r="Q3526" t="s">
        <v>17629</v>
      </c>
      <c r="R3526" t="str">
        <f t="shared" si="279"/>
        <v>Dramas</v>
      </c>
    </row>
    <row r="3527" spans="1:18" x14ac:dyDescent="0.2">
      <c r="A3527" t="s">
        <v>17630</v>
      </c>
      <c r="B3527" t="s">
        <v>1</v>
      </c>
      <c r="C3527" t="str">
        <f t="shared" si="275"/>
        <v>Bangkok Traffic (Love) Story</v>
      </c>
      <c r="D3527" t="s">
        <v>17631</v>
      </c>
      <c r="E3527" t="s">
        <v>17632</v>
      </c>
      <c r="F3527" t="str">
        <f t="shared" si="277"/>
        <v>Theeradej Wongpuapan</v>
      </c>
      <c r="G3527" t="s">
        <v>17633</v>
      </c>
      <c r="H3527" t="s">
        <v>1265</v>
      </c>
      <c r="I3527" t="str">
        <f t="shared" si="278"/>
        <v>Thailand</v>
      </c>
      <c r="J3527" t="str">
        <f>TRIM(Table1[[#This Row],[Oldest Country]])</f>
        <v>Thailand</v>
      </c>
      <c r="K3527" s="17">
        <v>43348</v>
      </c>
      <c r="L3527" s="17" t="str">
        <f t="shared" si="276"/>
        <v>Wed</v>
      </c>
      <c r="M3527" s="17">
        <v>2009</v>
      </c>
      <c r="N3527" t="s">
        <v>33</v>
      </c>
      <c r="O3527" t="s">
        <v>1453</v>
      </c>
      <c r="P3527" t="s">
        <v>75</v>
      </c>
      <c r="Q3527" t="s">
        <v>17634</v>
      </c>
      <c r="R3527" t="str">
        <f t="shared" si="279"/>
        <v>Comedies</v>
      </c>
    </row>
    <row r="3528" spans="1:18" x14ac:dyDescent="0.2">
      <c r="A3528" t="s">
        <v>17635</v>
      </c>
      <c r="B3528" t="s">
        <v>1</v>
      </c>
      <c r="C3528" t="str">
        <f t="shared" si="275"/>
        <v>Bar√ßa Dreams</v>
      </c>
      <c r="D3528" t="s">
        <v>17636</v>
      </c>
      <c r="E3528" t="s">
        <v>17637</v>
      </c>
      <c r="F3528" t="str">
        <f t="shared" si="277"/>
        <v>Johan Cruyff</v>
      </c>
      <c r="G3528" t="s">
        <v>17638</v>
      </c>
      <c r="H3528" t="s">
        <v>312</v>
      </c>
      <c r="I3528" t="str">
        <f t="shared" si="278"/>
        <v>Spain</v>
      </c>
      <c r="J3528" t="str">
        <f>TRIM(Table1[[#This Row],[Oldest Country]])</f>
        <v>Spain</v>
      </c>
      <c r="K3528" s="17">
        <v>43344</v>
      </c>
      <c r="L3528" s="17" t="str">
        <f t="shared" si="276"/>
        <v>Sat</v>
      </c>
      <c r="M3528" s="17">
        <v>2015</v>
      </c>
      <c r="N3528" t="s">
        <v>8</v>
      </c>
      <c r="O3528" t="s">
        <v>163</v>
      </c>
      <c r="P3528" t="s">
        <v>237</v>
      </c>
      <c r="Q3528" t="s">
        <v>17639</v>
      </c>
      <c r="R3528" t="str">
        <f t="shared" si="279"/>
        <v>Documentaries</v>
      </c>
    </row>
    <row r="3529" spans="1:18" x14ac:dyDescent="0.2">
      <c r="A3529" t="s">
        <v>17640</v>
      </c>
      <c r="B3529" t="s">
        <v>1</v>
      </c>
      <c r="C3529" t="str">
        <f t="shared" si="275"/>
        <v>Barah Aana</v>
      </c>
      <c r="D3529" t="s">
        <v>17641</v>
      </c>
      <c r="E3529" t="s">
        <v>17642</v>
      </c>
      <c r="F3529" t="str">
        <f t="shared" si="277"/>
        <v>Naseeruddin Shah</v>
      </c>
      <c r="G3529" t="s">
        <v>17643</v>
      </c>
      <c r="H3529" t="s">
        <v>14</v>
      </c>
      <c r="I3529" t="str">
        <f t="shared" si="278"/>
        <v>India</v>
      </c>
      <c r="J3529" t="str">
        <f>TRIM(Table1[[#This Row],[Oldest Country]])</f>
        <v>India</v>
      </c>
      <c r="K3529" s="17">
        <v>43830</v>
      </c>
      <c r="L3529" s="17" t="str">
        <f t="shared" si="276"/>
        <v>Tue</v>
      </c>
      <c r="M3529" s="17">
        <v>2009</v>
      </c>
      <c r="N3529" t="s">
        <v>33</v>
      </c>
      <c r="O3529" t="s">
        <v>211</v>
      </c>
      <c r="P3529" t="s">
        <v>50</v>
      </c>
      <c r="Q3529" t="s">
        <v>17644</v>
      </c>
      <c r="R3529" t="str">
        <f t="shared" si="279"/>
        <v>Dramas</v>
      </c>
    </row>
    <row r="3530" spans="1:18" x14ac:dyDescent="0.2">
      <c r="A3530" t="s">
        <v>17645</v>
      </c>
      <c r="B3530" t="s">
        <v>1</v>
      </c>
      <c r="C3530" t="str">
        <f t="shared" si="275"/>
        <v>Barbie &amp; Her Sisters in a Pony Tale</v>
      </c>
      <c r="D3530" t="s">
        <v>17646</v>
      </c>
      <c r="E3530" t="s">
        <v>6569</v>
      </c>
      <c r="F3530" t="str">
        <f t="shared" si="277"/>
        <v>Kelly Sheridan</v>
      </c>
      <c r="G3530" t="s">
        <v>17647</v>
      </c>
      <c r="H3530" t="s">
        <v>2</v>
      </c>
      <c r="I3530" t="str">
        <f t="shared" si="278"/>
        <v>United States</v>
      </c>
      <c r="J3530" t="str">
        <f>TRIM(Table1[[#This Row],[Oldest Country]])</f>
        <v>United States</v>
      </c>
      <c r="K3530" s="17">
        <v>43009</v>
      </c>
      <c r="L3530" s="17" t="str">
        <f t="shared" si="276"/>
        <v>Sun</v>
      </c>
      <c r="M3530" s="17">
        <v>2013</v>
      </c>
      <c r="N3530" t="s">
        <v>68</v>
      </c>
      <c r="O3530" t="s">
        <v>1230</v>
      </c>
      <c r="P3530" t="s">
        <v>19</v>
      </c>
      <c r="Q3530" t="s">
        <v>17648</v>
      </c>
      <c r="R3530" t="str">
        <f t="shared" si="279"/>
        <v>Children &amp; Family Movies</v>
      </c>
    </row>
    <row r="3531" spans="1:18" x14ac:dyDescent="0.2">
      <c r="A3531" t="s">
        <v>17649</v>
      </c>
      <c r="B3531" t="s">
        <v>1</v>
      </c>
      <c r="C3531" t="str">
        <f t="shared" si="275"/>
        <v>Barbie in A Mermaid Tale</v>
      </c>
      <c r="D3531" t="s">
        <v>17650</v>
      </c>
      <c r="E3531" t="s">
        <v>17651</v>
      </c>
      <c r="F3531" t="str">
        <f t="shared" si="277"/>
        <v>Kelly Sheridan</v>
      </c>
      <c r="G3531" t="s">
        <v>17652</v>
      </c>
      <c r="H3531" t="s">
        <v>2</v>
      </c>
      <c r="I3531" t="str">
        <f t="shared" si="278"/>
        <v>United States</v>
      </c>
      <c r="J3531" t="str">
        <f>TRIM(Table1[[#This Row],[Oldest Country]])</f>
        <v>United States</v>
      </c>
      <c r="K3531" s="17">
        <v>43009</v>
      </c>
      <c r="L3531" s="17" t="str">
        <f t="shared" si="276"/>
        <v>Sun</v>
      </c>
      <c r="M3531" s="17">
        <v>2010</v>
      </c>
      <c r="N3531" t="s">
        <v>68</v>
      </c>
      <c r="O3531" t="s">
        <v>1230</v>
      </c>
      <c r="P3531" t="s">
        <v>19</v>
      </c>
      <c r="Q3531" t="s">
        <v>17653</v>
      </c>
      <c r="R3531" t="str">
        <f t="shared" si="279"/>
        <v>Children &amp; Family Movies</v>
      </c>
    </row>
    <row r="3532" spans="1:18" x14ac:dyDescent="0.2">
      <c r="A3532" t="s">
        <v>17654</v>
      </c>
      <c r="B3532" t="s">
        <v>1</v>
      </c>
      <c r="C3532" t="str">
        <f t="shared" si="275"/>
        <v>Barbie in Princess Power</v>
      </c>
      <c r="D3532" t="s">
        <v>17655</v>
      </c>
      <c r="E3532" t="s">
        <v>17656</v>
      </c>
      <c r="F3532" t="str">
        <f t="shared" si="277"/>
        <v>Kelly Sheridan</v>
      </c>
      <c r="G3532" t="s">
        <v>17657</v>
      </c>
      <c r="H3532" t="s">
        <v>2</v>
      </c>
      <c r="I3532" t="str">
        <f t="shared" si="278"/>
        <v>United States</v>
      </c>
      <c r="J3532" t="str">
        <f>TRIM(Table1[[#This Row],[Oldest Country]])</f>
        <v>United States</v>
      </c>
      <c r="K3532" s="17">
        <v>43009</v>
      </c>
      <c r="L3532" s="17" t="str">
        <f t="shared" si="276"/>
        <v>Sun</v>
      </c>
      <c r="M3532" s="17">
        <v>2015</v>
      </c>
      <c r="N3532" t="s">
        <v>68</v>
      </c>
      <c r="O3532" t="s">
        <v>1230</v>
      </c>
      <c r="P3532" t="s">
        <v>19</v>
      </c>
      <c r="Q3532" t="s">
        <v>17658</v>
      </c>
      <c r="R3532" t="str">
        <f t="shared" si="279"/>
        <v>Children &amp; Family Movies</v>
      </c>
    </row>
    <row r="3533" spans="1:18" x14ac:dyDescent="0.2">
      <c r="A3533" t="s">
        <v>17659</v>
      </c>
      <c r="B3533" t="s">
        <v>1</v>
      </c>
      <c r="C3533" t="str">
        <f t="shared" si="275"/>
        <v>Barbie in Rock 'N Royals</v>
      </c>
      <c r="D3533" t="s">
        <v>17660</v>
      </c>
      <c r="E3533" t="s">
        <v>14606</v>
      </c>
      <c r="F3533" t="str">
        <f t="shared" si="277"/>
        <v>Kelly Sheridan</v>
      </c>
      <c r="G3533" t="s">
        <v>17661</v>
      </c>
      <c r="H3533" t="s">
        <v>2</v>
      </c>
      <c r="I3533" t="str">
        <f t="shared" si="278"/>
        <v>United States</v>
      </c>
      <c r="J3533" t="str">
        <f>TRIM(Table1[[#This Row],[Oldest Country]])</f>
        <v>United States</v>
      </c>
      <c r="K3533" s="17">
        <v>43009</v>
      </c>
      <c r="L3533" s="17" t="str">
        <f t="shared" si="276"/>
        <v>Sun</v>
      </c>
      <c r="M3533" s="17">
        <v>2015</v>
      </c>
      <c r="N3533" t="s">
        <v>68</v>
      </c>
      <c r="O3533" t="s">
        <v>232</v>
      </c>
      <c r="P3533" t="s">
        <v>19</v>
      </c>
      <c r="Q3533" t="s">
        <v>17662</v>
      </c>
      <c r="R3533" t="str">
        <f t="shared" si="279"/>
        <v>Children &amp; Family Movies</v>
      </c>
    </row>
    <row r="3534" spans="1:18" x14ac:dyDescent="0.2">
      <c r="A3534" t="s">
        <v>17663</v>
      </c>
      <c r="B3534" t="s">
        <v>1</v>
      </c>
      <c r="C3534" t="str">
        <f t="shared" si="275"/>
        <v>Barbie Star Light Adventure</v>
      </c>
      <c r="D3534" t="s">
        <v>17664</v>
      </c>
      <c r="E3534" t="s">
        <v>17665</v>
      </c>
      <c r="F3534" t="str">
        <f t="shared" si="277"/>
        <v>Erica Lindbeck</v>
      </c>
      <c r="G3534" t="s">
        <v>17666</v>
      </c>
      <c r="H3534" t="s">
        <v>2</v>
      </c>
      <c r="I3534" t="str">
        <f t="shared" si="278"/>
        <v>United States</v>
      </c>
      <c r="J3534" t="str">
        <f>TRIM(Table1[[#This Row],[Oldest Country]])</f>
        <v>United States</v>
      </c>
      <c r="K3534" s="17">
        <v>43009</v>
      </c>
      <c r="L3534" s="17" t="str">
        <f t="shared" si="276"/>
        <v>Sun</v>
      </c>
      <c r="M3534" s="17">
        <v>2016</v>
      </c>
      <c r="N3534" t="s">
        <v>68</v>
      </c>
      <c r="O3534" t="s">
        <v>2917</v>
      </c>
      <c r="P3534" t="s">
        <v>19</v>
      </c>
      <c r="Q3534" t="s">
        <v>17667</v>
      </c>
      <c r="R3534" t="str">
        <f t="shared" si="279"/>
        <v>Children &amp; Family Movies</v>
      </c>
    </row>
    <row r="3535" spans="1:18" x14ac:dyDescent="0.2">
      <c r="A3535" t="s">
        <v>17668</v>
      </c>
      <c r="B3535" t="s">
        <v>1</v>
      </c>
      <c r="C3535" t="str">
        <f t="shared" si="275"/>
        <v>Barbie</v>
      </c>
      <c r="D3535" t="s">
        <v>17669</v>
      </c>
      <c r="E3535" t="s">
        <v>17670</v>
      </c>
      <c r="F3535" t="str">
        <f t="shared" si="277"/>
        <v>Diana Kaarina</v>
      </c>
      <c r="G3535" t="s">
        <v>17671</v>
      </c>
      <c r="H3535" t="s">
        <v>2</v>
      </c>
      <c r="I3535" t="str">
        <f t="shared" si="278"/>
        <v>United States</v>
      </c>
      <c r="J3535" t="str">
        <f>TRIM(Table1[[#This Row],[Oldest Country]])</f>
        <v>United States</v>
      </c>
      <c r="K3535" s="17">
        <v>43009</v>
      </c>
      <c r="L3535" s="17" t="str">
        <f t="shared" si="276"/>
        <v>Sun</v>
      </c>
      <c r="M3535" s="17">
        <v>2010</v>
      </c>
      <c r="N3535" t="s">
        <v>106</v>
      </c>
      <c r="O3535" t="s">
        <v>2013</v>
      </c>
      <c r="P3535" t="s">
        <v>19</v>
      </c>
      <c r="Q3535" t="s">
        <v>17672</v>
      </c>
      <c r="R3535" t="str">
        <f t="shared" si="279"/>
        <v>Children &amp; Family Movies</v>
      </c>
    </row>
    <row r="3536" spans="1:18" x14ac:dyDescent="0.2">
      <c r="A3536" t="s">
        <v>17673</v>
      </c>
      <c r="B3536" t="s">
        <v>1</v>
      </c>
      <c r="C3536" t="str">
        <f t="shared" si="275"/>
        <v>Barbie</v>
      </c>
      <c r="D3536" t="s">
        <v>17674</v>
      </c>
      <c r="E3536" t="s">
        <v>17675</v>
      </c>
      <c r="F3536" t="str">
        <f t="shared" si="277"/>
        <v>Diana Kaarina</v>
      </c>
      <c r="G3536" t="s">
        <v>17676</v>
      </c>
      <c r="H3536" t="s">
        <v>360</v>
      </c>
      <c r="I3536" t="str">
        <f t="shared" si="278"/>
        <v>United States</v>
      </c>
      <c r="J3536" t="str">
        <f>TRIM(Table1[[#This Row],[Oldest Country]])</f>
        <v>United States</v>
      </c>
      <c r="K3536" s="17">
        <v>43009</v>
      </c>
      <c r="L3536" s="17" t="str">
        <f t="shared" si="276"/>
        <v>Sun</v>
      </c>
      <c r="M3536" s="17">
        <v>2011</v>
      </c>
      <c r="N3536" t="s">
        <v>68</v>
      </c>
      <c r="O3536" t="s">
        <v>296</v>
      </c>
      <c r="P3536" t="s">
        <v>19</v>
      </c>
      <c r="Q3536" t="s">
        <v>17677</v>
      </c>
      <c r="R3536" t="str">
        <f t="shared" si="279"/>
        <v>Children &amp; Family Movies</v>
      </c>
    </row>
    <row r="3537" spans="1:18" x14ac:dyDescent="0.2">
      <c r="A3537" t="s">
        <v>17678</v>
      </c>
      <c r="B3537" t="s">
        <v>1</v>
      </c>
      <c r="C3537" t="str">
        <f t="shared" si="275"/>
        <v>Barbie</v>
      </c>
      <c r="D3537" t="s">
        <v>17679</v>
      </c>
      <c r="E3537" t="s">
        <v>5883</v>
      </c>
      <c r="F3537" t="str">
        <f t="shared" si="277"/>
        <v>Erica Lindbeck</v>
      </c>
      <c r="G3537" t="s">
        <v>17680</v>
      </c>
      <c r="H3537" t="s">
        <v>360</v>
      </c>
      <c r="I3537" t="str">
        <f t="shared" si="278"/>
        <v>United States</v>
      </c>
      <c r="J3537" t="str">
        <f>TRIM(Table1[[#This Row],[Oldest Country]])</f>
        <v>United States</v>
      </c>
      <c r="K3537" s="17">
        <v>43009</v>
      </c>
      <c r="L3537" s="17" t="str">
        <f t="shared" si="276"/>
        <v>Sun</v>
      </c>
      <c r="M3537" s="17">
        <v>2016</v>
      </c>
      <c r="N3537" t="s">
        <v>68</v>
      </c>
      <c r="O3537" t="s">
        <v>2891</v>
      </c>
      <c r="P3537" t="s">
        <v>19</v>
      </c>
      <c r="Q3537" t="s">
        <v>17681</v>
      </c>
      <c r="R3537" t="str">
        <f t="shared" si="279"/>
        <v>Children &amp; Family Movies</v>
      </c>
    </row>
    <row r="3538" spans="1:18" x14ac:dyDescent="0.2">
      <c r="A3538" t="s">
        <v>17682</v>
      </c>
      <c r="B3538" t="s">
        <v>1</v>
      </c>
      <c r="C3538" t="str">
        <f t="shared" si="275"/>
        <v>Barbie</v>
      </c>
      <c r="D3538" t="s">
        <v>17683</v>
      </c>
      <c r="E3538" t="s">
        <v>17675</v>
      </c>
      <c r="F3538" t="str">
        <f t="shared" si="277"/>
        <v>Kelly Sheridan</v>
      </c>
      <c r="G3538" t="s">
        <v>17684</v>
      </c>
      <c r="H3538" t="s">
        <v>2</v>
      </c>
      <c r="I3538" t="str">
        <f t="shared" si="278"/>
        <v>United States</v>
      </c>
      <c r="J3538" t="str">
        <f>TRIM(Table1[[#This Row],[Oldest Country]])</f>
        <v>United States</v>
      </c>
      <c r="K3538" s="17">
        <v>43009</v>
      </c>
      <c r="L3538" s="17" t="str">
        <f t="shared" si="276"/>
        <v>Sun</v>
      </c>
      <c r="M3538" s="17">
        <v>2012</v>
      </c>
      <c r="N3538" t="s">
        <v>68</v>
      </c>
      <c r="O3538" t="s">
        <v>2891</v>
      </c>
      <c r="P3538" t="s">
        <v>19</v>
      </c>
      <c r="Q3538" t="s">
        <v>17685</v>
      </c>
      <c r="R3538" t="str">
        <f t="shared" si="279"/>
        <v>Children &amp; Family Movies</v>
      </c>
    </row>
    <row r="3539" spans="1:18" x14ac:dyDescent="0.2">
      <c r="A3539" t="s">
        <v>17686</v>
      </c>
      <c r="B3539" t="s">
        <v>1</v>
      </c>
      <c r="C3539" t="str">
        <f t="shared" si="275"/>
        <v>Barbie</v>
      </c>
      <c r="D3539" t="s">
        <v>17687</v>
      </c>
      <c r="E3539" t="s">
        <v>17688</v>
      </c>
      <c r="F3539" t="str">
        <f t="shared" si="277"/>
        <v>Erica Lindbeck</v>
      </c>
      <c r="G3539" t="s">
        <v>17689</v>
      </c>
      <c r="H3539" t="s">
        <v>2</v>
      </c>
      <c r="I3539" t="str">
        <f t="shared" si="278"/>
        <v>United States</v>
      </c>
      <c r="J3539" t="str">
        <f>TRIM(Table1[[#This Row],[Oldest Country]])</f>
        <v>United States</v>
      </c>
      <c r="K3539" s="17">
        <v>43009</v>
      </c>
      <c r="L3539" s="17" t="str">
        <f t="shared" si="276"/>
        <v>Sun</v>
      </c>
      <c r="M3539" s="17">
        <v>2017</v>
      </c>
      <c r="N3539" t="s">
        <v>68</v>
      </c>
      <c r="O3539" t="s">
        <v>2013</v>
      </c>
      <c r="P3539" t="s">
        <v>19</v>
      </c>
      <c r="Q3539" t="s">
        <v>17690</v>
      </c>
      <c r="R3539" t="str">
        <f t="shared" si="279"/>
        <v>Children &amp; Family Movies</v>
      </c>
    </row>
    <row r="3540" spans="1:18" x14ac:dyDescent="0.2">
      <c r="A3540" t="s">
        <v>17691</v>
      </c>
      <c r="B3540" t="s">
        <v>1</v>
      </c>
      <c r="C3540" t="str">
        <f t="shared" si="275"/>
        <v>Barely Lethal</v>
      </c>
      <c r="D3540" t="s">
        <v>17692</v>
      </c>
      <c r="E3540" t="s">
        <v>17693</v>
      </c>
      <c r="F3540" t="str">
        <f t="shared" si="277"/>
        <v>Hailee Steinfeld</v>
      </c>
      <c r="G3540" t="s">
        <v>17694</v>
      </c>
      <c r="H3540" t="s">
        <v>2</v>
      </c>
      <c r="I3540" t="str">
        <f t="shared" si="278"/>
        <v>United States</v>
      </c>
      <c r="J3540" t="str">
        <f>TRIM(Table1[[#This Row],[Oldest Country]])</f>
        <v>United States</v>
      </c>
      <c r="K3540" s="17">
        <v>43010</v>
      </c>
      <c r="L3540" s="17" t="str">
        <f t="shared" si="276"/>
        <v>Mon</v>
      </c>
      <c r="M3540" s="17">
        <v>2015</v>
      </c>
      <c r="N3540" t="s">
        <v>3</v>
      </c>
      <c r="O3540" t="s">
        <v>173</v>
      </c>
      <c r="P3540" t="s">
        <v>412</v>
      </c>
      <c r="Q3540" t="s">
        <v>17695</v>
      </c>
      <c r="R3540" t="str">
        <f t="shared" si="279"/>
        <v>Action &amp; Adventure</v>
      </c>
    </row>
    <row r="3541" spans="1:18" x14ac:dyDescent="0.2">
      <c r="A3541" t="s">
        <v>17696</v>
      </c>
      <c r="B3541" t="s">
        <v>1</v>
      </c>
      <c r="C3541" t="str">
        <f t="shared" si="275"/>
        <v>Barrio Universitario</v>
      </c>
      <c r="D3541" t="s">
        <v>17697</v>
      </c>
      <c r="E3541" t="s">
        <v>17698</v>
      </c>
      <c r="F3541" t="str">
        <f t="shared" si="277"/>
        <v>Fabrizio Copano</v>
      </c>
      <c r="G3541" t="s">
        <v>17699</v>
      </c>
      <c r="H3541" t="s">
        <v>6684</v>
      </c>
      <c r="I3541" t="str">
        <f t="shared" si="278"/>
        <v>Chile</v>
      </c>
      <c r="J3541" t="str">
        <f>TRIM(Table1[[#This Row],[Oldest Country]])</f>
        <v>Chile</v>
      </c>
      <c r="K3541" s="17">
        <v>43331</v>
      </c>
      <c r="L3541" s="17" t="str">
        <f t="shared" si="276"/>
        <v>Sun</v>
      </c>
      <c r="M3541" s="17">
        <v>2013</v>
      </c>
      <c r="N3541" t="s">
        <v>33</v>
      </c>
      <c r="O3541" t="s">
        <v>18</v>
      </c>
      <c r="P3541" t="s">
        <v>66</v>
      </c>
      <c r="Q3541" t="s">
        <v>17700</v>
      </c>
      <c r="R3541" t="str">
        <f t="shared" si="279"/>
        <v>Comedies</v>
      </c>
    </row>
    <row r="3542" spans="1:18" x14ac:dyDescent="0.2">
      <c r="A3542" t="s">
        <v>17701</v>
      </c>
      <c r="B3542" t="s">
        <v>1</v>
      </c>
      <c r="C3542" t="str">
        <f t="shared" si="275"/>
        <v>Barsaat</v>
      </c>
      <c r="D3542" t="s">
        <v>17702</v>
      </c>
      <c r="E3542" t="s">
        <v>5063</v>
      </c>
      <c r="F3542" t="str">
        <f t="shared" si="277"/>
        <v>Twinkle Khanna</v>
      </c>
      <c r="G3542" t="s">
        <v>17703</v>
      </c>
      <c r="H3542" t="s">
        <v>14</v>
      </c>
      <c r="I3542" t="str">
        <f t="shared" si="278"/>
        <v>India</v>
      </c>
      <c r="J3542" t="str">
        <f>TRIM(Table1[[#This Row],[Oldest Country]])</f>
        <v>India</v>
      </c>
      <c r="K3542" s="17">
        <v>43191</v>
      </c>
      <c r="L3542" s="17" t="str">
        <f t="shared" si="276"/>
        <v>Sun</v>
      </c>
      <c r="M3542" s="17">
        <v>1995</v>
      </c>
      <c r="N3542" t="s">
        <v>53</v>
      </c>
      <c r="O3542" t="s">
        <v>74</v>
      </c>
      <c r="P3542" t="s">
        <v>720</v>
      </c>
      <c r="Q3542" t="s">
        <v>17704</v>
      </c>
      <c r="R3542" t="str">
        <f t="shared" si="279"/>
        <v>Action &amp; Adventure</v>
      </c>
    </row>
    <row r="3543" spans="1:18" x14ac:dyDescent="0.2">
      <c r="A3543" t="s">
        <v>17705</v>
      </c>
      <c r="B3543" t="s">
        <v>1</v>
      </c>
      <c r="C3543" t="str">
        <f t="shared" si="275"/>
        <v>BASEketball</v>
      </c>
      <c r="D3543" t="s">
        <v>17706</v>
      </c>
      <c r="E3543" t="s">
        <v>534</v>
      </c>
      <c r="F3543" t="str">
        <f t="shared" si="277"/>
        <v>Trey Parker</v>
      </c>
      <c r="G3543" t="s">
        <v>17707</v>
      </c>
      <c r="H3543" t="s">
        <v>2</v>
      </c>
      <c r="I3543" t="str">
        <f t="shared" si="278"/>
        <v>United States</v>
      </c>
      <c r="J3543" t="str">
        <f>TRIM(Table1[[#This Row],[Oldest Country]])</f>
        <v>United States</v>
      </c>
      <c r="K3543" s="17">
        <v>43405</v>
      </c>
      <c r="L3543" s="17" t="str">
        <f t="shared" si="276"/>
        <v>Thu</v>
      </c>
      <c r="M3543" s="17">
        <v>1998</v>
      </c>
      <c r="N3543" t="s">
        <v>154</v>
      </c>
      <c r="O3543" t="s">
        <v>85</v>
      </c>
      <c r="P3543" t="s">
        <v>4986</v>
      </c>
      <c r="Q3543" t="s">
        <v>17708</v>
      </c>
      <c r="R3543" t="str">
        <f t="shared" si="279"/>
        <v>Comedies</v>
      </c>
    </row>
    <row r="3544" spans="1:18" x14ac:dyDescent="0.2">
      <c r="A3544" t="s">
        <v>17709</v>
      </c>
      <c r="B3544" t="s">
        <v>1</v>
      </c>
      <c r="C3544" t="str">
        <f t="shared" si="275"/>
        <v>Basic Instinct</v>
      </c>
      <c r="D3544" t="s">
        <v>17710</v>
      </c>
      <c r="E3544" t="s">
        <v>6606</v>
      </c>
      <c r="F3544" t="str">
        <f t="shared" si="277"/>
        <v>Michael Douglas</v>
      </c>
      <c r="G3544" t="s">
        <v>17711</v>
      </c>
      <c r="H3544" t="s">
        <v>1134</v>
      </c>
      <c r="I3544" t="str">
        <f t="shared" si="278"/>
        <v>United States</v>
      </c>
      <c r="J3544" t="str">
        <f>TRIM(Table1[[#This Row],[Oldest Country]])</f>
        <v>United States</v>
      </c>
      <c r="K3544" s="17">
        <v>44105</v>
      </c>
      <c r="L3544" s="17" t="str">
        <f t="shared" si="276"/>
        <v>Thu</v>
      </c>
      <c r="M3544" s="17">
        <v>1992</v>
      </c>
      <c r="N3544" t="s">
        <v>154</v>
      </c>
      <c r="O3544" t="s">
        <v>303</v>
      </c>
      <c r="P3544" t="s">
        <v>17712</v>
      </c>
      <c r="Q3544" t="s">
        <v>17713</v>
      </c>
      <c r="R3544" t="str">
        <f t="shared" si="279"/>
        <v>Classic Movies</v>
      </c>
    </row>
    <row r="3545" spans="1:18" x14ac:dyDescent="0.2">
      <c r="A3545" t="s">
        <v>17714</v>
      </c>
      <c r="B3545" t="s">
        <v>1</v>
      </c>
      <c r="C3545" t="str">
        <f t="shared" si="275"/>
        <v>Bathtubs Over Broadway</v>
      </c>
      <c r="D3545" t="s">
        <v>17715</v>
      </c>
      <c r="E3545" t="s">
        <v>17716</v>
      </c>
      <c r="F3545" t="str">
        <f t="shared" si="277"/>
        <v>Steve Young</v>
      </c>
      <c r="G3545" t="s">
        <v>17717</v>
      </c>
      <c r="H3545" t="s">
        <v>2</v>
      </c>
      <c r="I3545" t="str">
        <f t="shared" si="278"/>
        <v>United States</v>
      </c>
      <c r="J3545" t="str">
        <f>TRIM(Table1[[#This Row],[Oldest Country]])</f>
        <v>United States</v>
      </c>
      <c r="K3545" s="17">
        <v>43594</v>
      </c>
      <c r="L3545" s="17" t="str">
        <f t="shared" si="276"/>
        <v>Thu</v>
      </c>
      <c r="M3545" s="17">
        <v>2018</v>
      </c>
      <c r="N3545" t="s">
        <v>3</v>
      </c>
      <c r="O3545" t="s">
        <v>265</v>
      </c>
      <c r="P3545" t="s">
        <v>291</v>
      </c>
      <c r="Q3545" t="s">
        <v>17718</v>
      </c>
      <c r="R3545" t="str">
        <f t="shared" si="279"/>
        <v>Documentaries</v>
      </c>
    </row>
    <row r="3546" spans="1:18" x14ac:dyDescent="0.2">
      <c r="A3546" t="s">
        <v>17719</v>
      </c>
      <c r="B3546" t="s">
        <v>1</v>
      </c>
      <c r="C3546" t="str">
        <f t="shared" si="275"/>
        <v>Bawarchi</v>
      </c>
      <c r="D3546" t="s">
        <v>17720</v>
      </c>
      <c r="E3546" t="s">
        <v>17721</v>
      </c>
      <c r="F3546" t="str">
        <f t="shared" si="277"/>
        <v>Rajesh Khanna</v>
      </c>
      <c r="G3546" t="s">
        <v>17722</v>
      </c>
      <c r="H3546" t="s">
        <v>14</v>
      </c>
      <c r="I3546" t="str">
        <f t="shared" si="278"/>
        <v>India</v>
      </c>
      <c r="J3546" t="str">
        <f>TRIM(Table1[[#This Row],[Oldest Country]])</f>
        <v>India</v>
      </c>
      <c r="K3546" s="17">
        <v>43830</v>
      </c>
      <c r="L3546" s="17" t="str">
        <f t="shared" si="276"/>
        <v>Tue</v>
      </c>
      <c r="M3546" s="17">
        <v>1972</v>
      </c>
      <c r="N3546" t="s">
        <v>53</v>
      </c>
      <c r="O3546" t="s">
        <v>25</v>
      </c>
      <c r="P3546" t="s">
        <v>423</v>
      </c>
      <c r="Q3546" t="s">
        <v>17723</v>
      </c>
      <c r="R3546" t="str">
        <f t="shared" si="279"/>
        <v>Classic Movies</v>
      </c>
    </row>
    <row r="3547" spans="1:18" x14ac:dyDescent="0.2">
      <c r="A3547" t="s">
        <v>17724</v>
      </c>
      <c r="B3547" t="s">
        <v>1</v>
      </c>
      <c r="C3547" t="str">
        <f t="shared" si="275"/>
        <v>Bazaar</v>
      </c>
      <c r="D3547" t="s">
        <v>17725</v>
      </c>
      <c r="E3547" t="s">
        <v>17726</v>
      </c>
      <c r="F3547" t="str">
        <f t="shared" si="277"/>
        <v>Farooq Shaikh</v>
      </c>
      <c r="G3547" t="s">
        <v>17727</v>
      </c>
      <c r="H3547" t="s">
        <v>14</v>
      </c>
      <c r="I3547" t="str">
        <f t="shared" si="278"/>
        <v>India</v>
      </c>
      <c r="J3547" t="str">
        <f>TRIM(Table1[[#This Row],[Oldest Country]])</f>
        <v>India</v>
      </c>
      <c r="K3547" s="17">
        <v>43830</v>
      </c>
      <c r="L3547" s="17" t="str">
        <f t="shared" si="276"/>
        <v>Tue</v>
      </c>
      <c r="M3547" s="17">
        <v>1982</v>
      </c>
      <c r="N3547" t="s">
        <v>33</v>
      </c>
      <c r="O3547" t="s">
        <v>384</v>
      </c>
      <c r="P3547" t="s">
        <v>26</v>
      </c>
      <c r="Q3547" t="s">
        <v>17728</v>
      </c>
      <c r="R3547" t="str">
        <f t="shared" si="279"/>
        <v>Dramas</v>
      </c>
    </row>
    <row r="3548" spans="1:18" x14ac:dyDescent="0.2">
      <c r="A3548" t="s">
        <v>17729</v>
      </c>
      <c r="B3548" t="s">
        <v>1</v>
      </c>
      <c r="C3548" t="str">
        <f t="shared" si="275"/>
        <v>Be Here Now</v>
      </c>
      <c r="D3548" t="s">
        <v>17730</v>
      </c>
      <c r="E3548" t="s">
        <v>17731</v>
      </c>
      <c r="F3548" t="str">
        <f t="shared" si="277"/>
        <v>Andy Whitfield</v>
      </c>
      <c r="G3548" t="s">
        <v>17732</v>
      </c>
      <c r="H3548" t="s">
        <v>2515</v>
      </c>
      <c r="I3548" t="str">
        <f t="shared" si="278"/>
        <v>United States</v>
      </c>
      <c r="J3548" t="str">
        <f>TRIM(Table1[[#This Row],[Oldest Country]])</f>
        <v>United States</v>
      </c>
      <c r="K3548" s="17">
        <v>42794</v>
      </c>
      <c r="L3548" s="17" t="str">
        <f t="shared" si="276"/>
        <v>Tue</v>
      </c>
      <c r="M3548" s="17">
        <v>2015</v>
      </c>
      <c r="N3548" t="s">
        <v>8</v>
      </c>
      <c r="O3548" t="s">
        <v>108</v>
      </c>
      <c r="P3548" t="s">
        <v>5</v>
      </c>
      <c r="Q3548" t="s">
        <v>17733</v>
      </c>
      <c r="R3548" t="str">
        <f t="shared" si="279"/>
        <v>Documentaries</v>
      </c>
    </row>
    <row r="3549" spans="1:18" x14ac:dyDescent="0.2">
      <c r="A3549" t="s">
        <v>17734</v>
      </c>
      <c r="B3549" t="s">
        <v>1</v>
      </c>
      <c r="C3549" t="str">
        <f t="shared" si="275"/>
        <v>Be Somebody</v>
      </c>
      <c r="D3549" t="s">
        <v>17735</v>
      </c>
      <c r="E3549" t="s">
        <v>17736</v>
      </c>
      <c r="F3549" t="str">
        <f t="shared" si="277"/>
        <v>Matthew Espinosa</v>
      </c>
      <c r="G3549" t="s">
        <v>17737</v>
      </c>
      <c r="H3549" t="s">
        <v>2</v>
      </c>
      <c r="I3549" t="str">
        <f t="shared" si="278"/>
        <v>United States</v>
      </c>
      <c r="J3549" t="str">
        <f>TRIM(Table1[[#This Row],[Oldest Country]])</f>
        <v>United States</v>
      </c>
      <c r="K3549" s="17">
        <v>43789</v>
      </c>
      <c r="L3549" s="17" t="str">
        <f t="shared" si="276"/>
        <v>Wed</v>
      </c>
      <c r="M3549" s="17">
        <v>2016</v>
      </c>
      <c r="N3549" t="s">
        <v>17</v>
      </c>
      <c r="O3549" t="s">
        <v>183</v>
      </c>
      <c r="P3549" t="s">
        <v>502</v>
      </c>
      <c r="Q3549" t="s">
        <v>17738</v>
      </c>
      <c r="R3549" t="str">
        <f t="shared" si="279"/>
        <v>Comedies</v>
      </c>
    </row>
    <row r="3550" spans="1:18" x14ac:dyDescent="0.2">
      <c r="A3550" t="s">
        <v>17739</v>
      </c>
      <c r="B3550" t="s">
        <v>1</v>
      </c>
      <c r="C3550" t="str">
        <f t="shared" si="275"/>
        <v>Bean</v>
      </c>
      <c r="D3550" t="s">
        <v>17740</v>
      </c>
      <c r="E3550" t="s">
        <v>17741</v>
      </c>
      <c r="F3550" t="str">
        <f t="shared" si="277"/>
        <v>Rowan Atkinson</v>
      </c>
      <c r="G3550" t="s">
        <v>17742</v>
      </c>
      <c r="H3550" t="s">
        <v>283</v>
      </c>
      <c r="I3550" t="str">
        <f t="shared" si="278"/>
        <v>United Kingdom</v>
      </c>
      <c r="J3550" t="str">
        <f>TRIM(Table1[[#This Row],[Oldest Country]])</f>
        <v>United Kingdom</v>
      </c>
      <c r="K3550" s="17">
        <v>43313</v>
      </c>
      <c r="L3550" s="17" t="str">
        <f t="shared" si="276"/>
        <v>Wed</v>
      </c>
      <c r="M3550" s="17">
        <v>1997</v>
      </c>
      <c r="N3550" t="s">
        <v>3</v>
      </c>
      <c r="O3550" t="s">
        <v>572</v>
      </c>
      <c r="P3550" t="s">
        <v>66</v>
      </c>
      <c r="Q3550" t="s">
        <v>17743</v>
      </c>
      <c r="R3550" t="str">
        <f t="shared" si="279"/>
        <v>Comedies</v>
      </c>
    </row>
    <row r="3551" spans="1:18" x14ac:dyDescent="0.2">
      <c r="A3551" t="s">
        <v>17744</v>
      </c>
      <c r="B3551" t="s">
        <v>1</v>
      </c>
      <c r="C3551" t="str">
        <f t="shared" si="275"/>
        <v>Beavis and Butt-head Do America</v>
      </c>
      <c r="D3551" t="s">
        <v>17745</v>
      </c>
      <c r="E3551" t="s">
        <v>17746</v>
      </c>
      <c r="F3551" t="str">
        <f t="shared" si="277"/>
        <v>Mike Judge</v>
      </c>
      <c r="G3551" t="s">
        <v>17747</v>
      </c>
      <c r="H3551" t="s">
        <v>2</v>
      </c>
      <c r="I3551" t="str">
        <f t="shared" si="278"/>
        <v>United States</v>
      </c>
      <c r="J3551" t="str">
        <f>TRIM(Table1[[#This Row],[Oldest Country]])</f>
        <v>United States</v>
      </c>
      <c r="K3551" s="17">
        <v>43789</v>
      </c>
      <c r="L3551" s="17" t="str">
        <f t="shared" si="276"/>
        <v>Wed</v>
      </c>
      <c r="M3551" s="17">
        <v>1996</v>
      </c>
      <c r="N3551" t="s">
        <v>3</v>
      </c>
      <c r="O3551" t="s">
        <v>1176</v>
      </c>
      <c r="P3551" t="s">
        <v>452</v>
      </c>
      <c r="Q3551" t="s">
        <v>17748</v>
      </c>
      <c r="R3551" t="str">
        <f t="shared" si="279"/>
        <v>Comedies</v>
      </c>
    </row>
    <row r="3552" spans="1:18" x14ac:dyDescent="0.2">
      <c r="A3552" t="s">
        <v>17749</v>
      </c>
      <c r="B3552" t="s">
        <v>1</v>
      </c>
      <c r="C3552" t="str">
        <f t="shared" si="275"/>
        <v>Bebe's Kids</v>
      </c>
      <c r="D3552" t="s">
        <v>17750</v>
      </c>
      <c r="E3552" t="s">
        <v>17751</v>
      </c>
      <c r="F3552" t="str">
        <f t="shared" si="277"/>
        <v>Faizon Love</v>
      </c>
      <c r="G3552" t="s">
        <v>17752</v>
      </c>
      <c r="H3552" t="s">
        <v>2</v>
      </c>
      <c r="I3552" t="str">
        <f t="shared" si="278"/>
        <v>United States</v>
      </c>
      <c r="J3552" t="str">
        <f>TRIM(Table1[[#This Row],[Oldest Country]])</f>
        <v>United States</v>
      </c>
      <c r="K3552" s="17">
        <v>43789</v>
      </c>
      <c r="L3552" s="17" t="str">
        <f t="shared" si="276"/>
        <v>Wed</v>
      </c>
      <c r="M3552" s="17">
        <v>1992</v>
      </c>
      <c r="N3552" t="s">
        <v>3</v>
      </c>
      <c r="O3552" t="s">
        <v>2258</v>
      </c>
      <c r="P3552" t="s">
        <v>86</v>
      </c>
      <c r="Q3552" t="s">
        <v>17753</v>
      </c>
      <c r="R3552" t="str">
        <f t="shared" si="279"/>
        <v>Comedies</v>
      </c>
    </row>
    <row r="3553" spans="1:18" x14ac:dyDescent="0.2">
      <c r="A3553" t="s">
        <v>17754</v>
      </c>
      <c r="B3553" t="s">
        <v>1</v>
      </c>
      <c r="C3553" t="str">
        <f t="shared" si="275"/>
        <v>Because of Soccer</v>
      </c>
      <c r="D3553" t="s">
        <v>17755</v>
      </c>
      <c r="E3553" t="s">
        <v>17756</v>
      </c>
      <c r="F3553" t="str">
        <f t="shared" si="277"/>
        <v>Herjunot Ali</v>
      </c>
      <c r="G3553" t="s">
        <v>17757</v>
      </c>
      <c r="H3553" t="s">
        <v>1308</v>
      </c>
      <c r="I3553" t="str">
        <f t="shared" si="278"/>
        <v>Indonesia</v>
      </c>
      <c r="J3553" t="str">
        <f>TRIM(Table1[[#This Row],[Oldest Country]])</f>
        <v>Indonesia</v>
      </c>
      <c r="K3553" s="17">
        <v>43442</v>
      </c>
      <c r="L3553" s="17" t="str">
        <f t="shared" si="276"/>
        <v>Sat</v>
      </c>
      <c r="M3553" s="17">
        <v>2008</v>
      </c>
      <c r="N3553" t="s">
        <v>33</v>
      </c>
      <c r="O3553" t="s">
        <v>2891</v>
      </c>
      <c r="P3553" t="s">
        <v>250</v>
      </c>
      <c r="Q3553" t="s">
        <v>17758</v>
      </c>
      <c r="R3553" t="str">
        <f t="shared" si="279"/>
        <v>Comedies</v>
      </c>
    </row>
    <row r="3554" spans="1:18" x14ac:dyDescent="0.2">
      <c r="A3554" t="s">
        <v>17759</v>
      </c>
      <c r="B3554" t="s">
        <v>1</v>
      </c>
      <c r="C3554" t="str">
        <f t="shared" si="275"/>
        <v>Because We're Heading Out</v>
      </c>
      <c r="D3554" t="s">
        <v>17760</v>
      </c>
      <c r="E3554" t="s">
        <v>17434</v>
      </c>
      <c r="F3554" t="str">
        <f t="shared" si="277"/>
        <v>Hassan El Raddad</v>
      </c>
      <c r="G3554" t="s">
        <v>17761</v>
      </c>
      <c r="H3554" t="s">
        <v>1410</v>
      </c>
      <c r="I3554" t="str">
        <f t="shared" si="278"/>
        <v>Egypt</v>
      </c>
      <c r="J3554" t="str">
        <f>TRIM(Table1[[#This Row],[Oldest Country]])</f>
        <v>Egypt</v>
      </c>
      <c r="K3554" s="17">
        <v>43573</v>
      </c>
      <c r="L3554" s="17" t="str">
        <f t="shared" si="276"/>
        <v>Thu</v>
      </c>
      <c r="M3554" s="17">
        <v>2016</v>
      </c>
      <c r="N3554" t="s">
        <v>33</v>
      </c>
      <c r="O3554" t="s">
        <v>173</v>
      </c>
      <c r="P3554" t="s">
        <v>66</v>
      </c>
      <c r="Q3554" t="s">
        <v>17762</v>
      </c>
      <c r="R3554" t="str">
        <f t="shared" si="279"/>
        <v>Comedies</v>
      </c>
    </row>
    <row r="3555" spans="1:18" x14ac:dyDescent="0.2">
      <c r="A3555" t="s">
        <v>17763</v>
      </c>
      <c r="B3555" t="s">
        <v>1</v>
      </c>
      <c r="C3555" t="str">
        <f t="shared" si="275"/>
        <v>Becoming Jane</v>
      </c>
      <c r="D3555" t="s">
        <v>17764</v>
      </c>
      <c r="E3555" t="s">
        <v>17765</v>
      </c>
      <c r="F3555" t="str">
        <f t="shared" si="277"/>
        <v>Anne Hathaway</v>
      </c>
      <c r="G3555" t="s">
        <v>17766</v>
      </c>
      <c r="H3555" t="s">
        <v>3864</v>
      </c>
      <c r="I3555" t="str">
        <f t="shared" si="278"/>
        <v>United Kingdom</v>
      </c>
      <c r="J3555" t="str">
        <f>TRIM(Table1[[#This Row],[Oldest Country]])</f>
        <v>United Kingdom</v>
      </c>
      <c r="K3555" s="17">
        <v>43477</v>
      </c>
      <c r="L3555" s="17" t="str">
        <f t="shared" si="276"/>
        <v>Sat</v>
      </c>
      <c r="M3555" s="17">
        <v>2007</v>
      </c>
      <c r="N3555" t="s">
        <v>3</v>
      </c>
      <c r="O3555" t="s">
        <v>384</v>
      </c>
      <c r="P3555" t="s">
        <v>330</v>
      </c>
      <c r="Q3555" t="s">
        <v>17767</v>
      </c>
      <c r="R3555" t="str">
        <f t="shared" si="279"/>
        <v>Dramas</v>
      </c>
    </row>
    <row r="3556" spans="1:18" x14ac:dyDescent="0.2">
      <c r="A3556" t="s">
        <v>17768</v>
      </c>
      <c r="B3556" t="s">
        <v>1</v>
      </c>
      <c r="C3556" t="str">
        <f t="shared" si="275"/>
        <v>Bedtime Stories</v>
      </c>
      <c r="D3556" t="s">
        <v>17769</v>
      </c>
      <c r="E3556" t="s">
        <v>16990</v>
      </c>
      <c r="F3556" t="str">
        <f t="shared" si="277"/>
        <v>Adam Sandler</v>
      </c>
      <c r="G3556" t="s">
        <v>17770</v>
      </c>
      <c r="H3556" t="s">
        <v>2</v>
      </c>
      <c r="I3556" t="str">
        <f t="shared" si="278"/>
        <v>United States</v>
      </c>
      <c r="J3556" t="str">
        <f>TRIM(Table1[[#This Row],[Oldest Country]])</f>
        <v>United States</v>
      </c>
      <c r="K3556" s="17">
        <v>43529</v>
      </c>
      <c r="L3556" s="17" t="str">
        <f t="shared" si="276"/>
        <v>Tue</v>
      </c>
      <c r="M3556" s="17">
        <v>2008</v>
      </c>
      <c r="N3556" t="s">
        <v>17</v>
      </c>
      <c r="O3556" t="s">
        <v>188</v>
      </c>
      <c r="P3556" t="s">
        <v>54</v>
      </c>
      <c r="Q3556" t="s">
        <v>17771</v>
      </c>
      <c r="R3556" t="str">
        <f t="shared" si="279"/>
        <v>Children &amp; Family Movies</v>
      </c>
    </row>
    <row r="3557" spans="1:18" x14ac:dyDescent="0.2">
      <c r="A3557" t="s">
        <v>17772</v>
      </c>
      <c r="B3557" t="s">
        <v>1</v>
      </c>
      <c r="C3557" t="str">
        <f t="shared" si="275"/>
        <v>Before the Flood</v>
      </c>
      <c r="D3557" t="s">
        <v>17773</v>
      </c>
      <c r="E3557" t="s">
        <v>17774</v>
      </c>
      <c r="F3557" t="str">
        <f t="shared" si="277"/>
        <v>Leonardo DiCaprio</v>
      </c>
      <c r="G3557" t="s">
        <v>17775</v>
      </c>
      <c r="H3557" t="s">
        <v>2</v>
      </c>
      <c r="I3557" t="str">
        <f t="shared" si="278"/>
        <v>United States</v>
      </c>
      <c r="J3557" t="str">
        <f>TRIM(Table1[[#This Row],[Oldest Country]])</f>
        <v>United States</v>
      </c>
      <c r="K3557" s="17">
        <v>43132</v>
      </c>
      <c r="L3557" s="17" t="str">
        <f t="shared" si="276"/>
        <v>Thu</v>
      </c>
      <c r="M3557" s="17">
        <v>2016</v>
      </c>
      <c r="N3557" t="s">
        <v>17</v>
      </c>
      <c r="O3557" t="s">
        <v>92</v>
      </c>
      <c r="P3557" t="s">
        <v>5</v>
      </c>
      <c r="Q3557" t="s">
        <v>17776</v>
      </c>
      <c r="R3557" t="str">
        <f t="shared" si="279"/>
        <v>Documentaries</v>
      </c>
    </row>
    <row r="3558" spans="1:18" x14ac:dyDescent="0.2">
      <c r="A3558" t="s">
        <v>17777</v>
      </c>
      <c r="B3558" t="s">
        <v>1</v>
      </c>
      <c r="C3558" t="str">
        <f t="shared" si="275"/>
        <v>Behind the Curtain</v>
      </c>
      <c r="D3558" t="s">
        <v>17778</v>
      </c>
      <c r="E3558" t="s">
        <v>17779</v>
      </c>
      <c r="F3558" t="str">
        <f t="shared" si="277"/>
        <v>Todrick Hall</v>
      </c>
      <c r="G3558" t="s">
        <v>17780</v>
      </c>
      <c r="H3558" t="s">
        <v>2</v>
      </c>
      <c r="I3558" t="str">
        <f t="shared" si="278"/>
        <v>United States</v>
      </c>
      <c r="J3558" t="str">
        <f>TRIM(Table1[[#This Row],[Oldest Country]])</f>
        <v>United States</v>
      </c>
      <c r="K3558" s="17">
        <v>43195</v>
      </c>
      <c r="L3558" s="17" t="str">
        <f t="shared" si="276"/>
        <v>Thu</v>
      </c>
      <c r="M3558" s="17">
        <v>2017</v>
      </c>
      <c r="N3558" t="s">
        <v>8</v>
      </c>
      <c r="O3558" t="s">
        <v>188</v>
      </c>
      <c r="P3558" t="s">
        <v>17781</v>
      </c>
      <c r="Q3558" t="s">
        <v>17782</v>
      </c>
      <c r="R3558" t="str">
        <f t="shared" si="279"/>
        <v>Documentaries</v>
      </c>
    </row>
    <row r="3559" spans="1:18" x14ac:dyDescent="0.2">
      <c r="A3559" t="s">
        <v>17783</v>
      </c>
      <c r="B3559" t="s">
        <v>1</v>
      </c>
      <c r="C3559" t="str">
        <f t="shared" si="275"/>
        <v>Beiimaan Love</v>
      </c>
      <c r="D3559" t="s">
        <v>17784</v>
      </c>
      <c r="E3559" t="s">
        <v>17785</v>
      </c>
      <c r="F3559" t="str">
        <f t="shared" si="277"/>
        <v>Sunny Leone</v>
      </c>
      <c r="G3559" t="s">
        <v>17786</v>
      </c>
      <c r="H3559" t="s">
        <v>14</v>
      </c>
      <c r="I3559" t="str">
        <f t="shared" si="278"/>
        <v>India</v>
      </c>
      <c r="J3559" t="str">
        <f>TRIM(Table1[[#This Row],[Oldest Country]])</f>
        <v>India</v>
      </c>
      <c r="K3559" s="17">
        <v>43040</v>
      </c>
      <c r="L3559" s="17" t="str">
        <f t="shared" si="276"/>
        <v>Wed</v>
      </c>
      <c r="M3559" s="17">
        <v>2016</v>
      </c>
      <c r="N3559" t="s">
        <v>8</v>
      </c>
      <c r="O3559" t="s">
        <v>155</v>
      </c>
      <c r="P3559" t="s">
        <v>278</v>
      </c>
      <c r="Q3559" t="s">
        <v>17787</v>
      </c>
      <c r="R3559" t="str">
        <f t="shared" si="279"/>
        <v>Dramas</v>
      </c>
    </row>
    <row r="3560" spans="1:18" x14ac:dyDescent="0.2">
      <c r="A3560" t="s">
        <v>17788</v>
      </c>
      <c r="B3560" t="s">
        <v>1</v>
      </c>
      <c r="C3560" t="str">
        <f t="shared" si="275"/>
        <v>Being AP</v>
      </c>
      <c r="D3560" t="s">
        <v>17789</v>
      </c>
      <c r="E3560" t="s">
        <v>17790</v>
      </c>
      <c r="F3560" t="str">
        <f t="shared" si="277"/>
        <v>Tony McCoy</v>
      </c>
      <c r="G3560" t="s">
        <v>17791</v>
      </c>
      <c r="H3560" t="s">
        <v>32</v>
      </c>
      <c r="I3560" t="str">
        <f t="shared" si="278"/>
        <v>United Kingdom</v>
      </c>
      <c r="J3560" t="str">
        <f>TRIM(Table1[[#This Row],[Oldest Country]])</f>
        <v>United Kingdom</v>
      </c>
      <c r="K3560" s="17">
        <v>42597</v>
      </c>
      <c r="L3560" s="17" t="str">
        <f t="shared" si="276"/>
        <v>Mon</v>
      </c>
      <c r="M3560" s="17">
        <v>2015</v>
      </c>
      <c r="N3560" t="s">
        <v>33</v>
      </c>
      <c r="O3560" t="s">
        <v>173</v>
      </c>
      <c r="P3560" t="s">
        <v>237</v>
      </c>
      <c r="Q3560" t="s">
        <v>17792</v>
      </c>
      <c r="R3560" t="str">
        <f t="shared" si="279"/>
        <v>Documentaries</v>
      </c>
    </row>
    <row r="3561" spans="1:18" x14ac:dyDescent="0.2">
      <c r="A3561" t="s">
        <v>17793</v>
      </c>
      <c r="B3561" t="s">
        <v>1</v>
      </c>
      <c r="C3561" t="str">
        <f t="shared" si="275"/>
        <v>Below Her Mouth</v>
      </c>
      <c r="D3561" t="s">
        <v>17794</v>
      </c>
      <c r="E3561" t="s">
        <v>17795</v>
      </c>
      <c r="F3561" t="str">
        <f t="shared" si="277"/>
        <v>Erika Linder</v>
      </c>
      <c r="G3561" t="s">
        <v>17796</v>
      </c>
      <c r="H3561" t="s">
        <v>508</v>
      </c>
      <c r="I3561" t="str">
        <f t="shared" si="278"/>
        <v>Canada</v>
      </c>
      <c r="J3561" t="str">
        <f>TRIM(Table1[[#This Row],[Oldest Country]])</f>
        <v>Canada</v>
      </c>
      <c r="K3561" s="17">
        <v>42948</v>
      </c>
      <c r="L3561" s="17" t="str">
        <f t="shared" si="276"/>
        <v>Tue</v>
      </c>
      <c r="M3561" s="17">
        <v>2016</v>
      </c>
      <c r="N3561" t="s">
        <v>8</v>
      </c>
      <c r="O3561" t="s">
        <v>18</v>
      </c>
      <c r="P3561" t="s">
        <v>26</v>
      </c>
      <c r="Q3561" t="s">
        <v>17797</v>
      </c>
      <c r="R3561" t="str">
        <f t="shared" si="279"/>
        <v>Dramas</v>
      </c>
    </row>
    <row r="3562" spans="1:18" x14ac:dyDescent="0.2">
      <c r="A3562" t="s">
        <v>17798</v>
      </c>
      <c r="B3562" t="s">
        <v>1</v>
      </c>
      <c r="C3562" t="str">
        <f t="shared" si="275"/>
        <v>Beneath the Leaves</v>
      </c>
      <c r="D3562" t="s">
        <v>17799</v>
      </c>
      <c r="E3562" t="s">
        <v>17800</v>
      </c>
      <c r="F3562" t="str">
        <f t="shared" si="277"/>
        <v>Mira Sorvino</v>
      </c>
      <c r="G3562" t="s">
        <v>17801</v>
      </c>
      <c r="H3562" t="s">
        <v>2</v>
      </c>
      <c r="I3562" t="str">
        <f t="shared" si="278"/>
        <v>United States</v>
      </c>
      <c r="J3562" t="str">
        <f>TRIM(Table1[[#This Row],[Oldest Country]])</f>
        <v>United States</v>
      </c>
      <c r="K3562" s="17">
        <v>42949</v>
      </c>
      <c r="L3562" s="17" t="str">
        <f t="shared" si="276"/>
        <v>Wed</v>
      </c>
      <c r="M3562" s="17">
        <v>2019</v>
      </c>
      <c r="N3562" t="s">
        <v>8</v>
      </c>
      <c r="O3562" t="s">
        <v>4</v>
      </c>
      <c r="P3562" t="s">
        <v>2399</v>
      </c>
      <c r="Q3562" t="s">
        <v>17802</v>
      </c>
      <c r="R3562" t="str">
        <f t="shared" si="279"/>
        <v>Independent Movies</v>
      </c>
    </row>
    <row r="3563" spans="1:18" x14ac:dyDescent="0.2">
      <c r="A3563" t="s">
        <v>17803</v>
      </c>
      <c r="B3563" t="s">
        <v>1</v>
      </c>
      <c r="C3563" t="str">
        <f t="shared" si="275"/>
        <v>Benji</v>
      </c>
      <c r="D3563" t="s">
        <v>17804</v>
      </c>
      <c r="E3563" t="s">
        <v>17805</v>
      </c>
      <c r="F3563" t="str">
        <f t="shared" si="277"/>
        <v>Nick Whitaker</v>
      </c>
      <c r="G3563" t="s">
        <v>17806</v>
      </c>
      <c r="H3563" t="s">
        <v>2</v>
      </c>
      <c r="I3563" t="str">
        <f t="shared" si="278"/>
        <v>United States</v>
      </c>
      <c r="J3563" t="str">
        <f>TRIM(Table1[[#This Row],[Oldest Country]])</f>
        <v>United States</v>
      </c>
      <c r="K3563" s="17">
        <v>42950</v>
      </c>
      <c r="L3563" s="17" t="str">
        <f t="shared" si="276"/>
        <v>Thu</v>
      </c>
      <c r="M3563" s="17">
        <v>2004</v>
      </c>
      <c r="N3563" t="s">
        <v>17</v>
      </c>
      <c r="O3563" t="s">
        <v>188</v>
      </c>
      <c r="P3563" t="s">
        <v>310</v>
      </c>
      <c r="Q3563" t="s">
        <v>17807</v>
      </c>
      <c r="R3563" t="str">
        <f t="shared" si="279"/>
        <v>Children &amp; Family Movies</v>
      </c>
    </row>
    <row r="3564" spans="1:18" x14ac:dyDescent="0.2">
      <c r="A3564" t="s">
        <v>17808</v>
      </c>
      <c r="B3564" t="s">
        <v>1</v>
      </c>
      <c r="C3564" t="str">
        <f t="shared" si="275"/>
        <v>Benji's Very Own Christmas Story</v>
      </c>
      <c r="D3564" t="s">
        <v>17809</v>
      </c>
      <c r="E3564" t="s">
        <v>17805</v>
      </c>
      <c r="F3564" t="str">
        <f t="shared" si="277"/>
        <v>Ron Moody</v>
      </c>
      <c r="G3564" t="s">
        <v>17810</v>
      </c>
      <c r="H3564" t="s">
        <v>2</v>
      </c>
      <c r="I3564" t="str">
        <f t="shared" si="278"/>
        <v>United States</v>
      </c>
      <c r="J3564" t="str">
        <f>TRIM(Table1[[#This Row],[Oldest Country]])</f>
        <v>United States</v>
      </c>
      <c r="K3564" s="17">
        <v>42951</v>
      </c>
      <c r="L3564" s="17" t="str">
        <f t="shared" si="276"/>
        <v>Fri</v>
      </c>
      <c r="M3564" s="17">
        <v>1978</v>
      </c>
      <c r="N3564" t="s">
        <v>234</v>
      </c>
      <c r="O3564" t="s">
        <v>2168</v>
      </c>
      <c r="P3564" t="s">
        <v>19</v>
      </c>
      <c r="Q3564" t="s">
        <v>17811</v>
      </c>
      <c r="R3564" t="str">
        <f t="shared" si="279"/>
        <v>Children &amp; Family Movies</v>
      </c>
    </row>
    <row r="3565" spans="1:18" x14ac:dyDescent="0.2">
      <c r="A3565" t="s">
        <v>17812</v>
      </c>
      <c r="B3565" t="s">
        <v>1</v>
      </c>
      <c r="C3565" t="str">
        <f t="shared" si="275"/>
        <v>Berlin Kaplani</v>
      </c>
      <c r="D3565" t="s">
        <v>17813</v>
      </c>
      <c r="E3565" t="s">
        <v>2647</v>
      </c>
      <c r="F3565" t="str">
        <f t="shared" si="277"/>
        <v>Ata Demirer</v>
      </c>
      <c r="G3565" t="s">
        <v>17814</v>
      </c>
      <c r="H3565" t="s">
        <v>63</v>
      </c>
      <c r="I3565" t="str">
        <f t="shared" si="278"/>
        <v>Turkey</v>
      </c>
      <c r="J3565" t="str">
        <f>TRIM(Table1[[#This Row],[Oldest Country]])</f>
        <v>Turkey</v>
      </c>
      <c r="K3565" s="17">
        <v>42952</v>
      </c>
      <c r="L3565" s="17" t="str">
        <f t="shared" si="276"/>
        <v>Sat</v>
      </c>
      <c r="M3565" s="17">
        <v>2012</v>
      </c>
      <c r="N3565" t="s">
        <v>33</v>
      </c>
      <c r="O3565" t="s">
        <v>173</v>
      </c>
      <c r="P3565" t="s">
        <v>3049</v>
      </c>
      <c r="Q3565" t="s">
        <v>17815</v>
      </c>
      <c r="R3565" t="str">
        <f t="shared" si="279"/>
        <v>Comedies</v>
      </c>
    </row>
    <row r="3566" spans="1:18" x14ac:dyDescent="0.2">
      <c r="A3566" t="s">
        <v>17816</v>
      </c>
      <c r="B3566" t="s">
        <v>1</v>
      </c>
      <c r="C3566" t="str">
        <f t="shared" si="275"/>
        <v>Betting on Zero</v>
      </c>
      <c r="D3566" t="s">
        <v>17817</v>
      </c>
      <c r="E3566" t="s">
        <v>17818</v>
      </c>
      <c r="F3566" t="str">
        <f t="shared" si="277"/>
        <v>William Ackman</v>
      </c>
      <c r="G3566" t="s">
        <v>17819</v>
      </c>
      <c r="H3566" t="s">
        <v>2</v>
      </c>
      <c r="I3566" t="str">
        <f t="shared" si="278"/>
        <v>United States</v>
      </c>
      <c r="J3566" t="str">
        <f>TRIM(Table1[[#This Row],[Oldest Country]])</f>
        <v>United States</v>
      </c>
      <c r="K3566" s="17">
        <v>42953</v>
      </c>
      <c r="L3566" s="17" t="str">
        <f t="shared" si="276"/>
        <v>Sun</v>
      </c>
      <c r="M3566" s="17">
        <v>2017</v>
      </c>
      <c r="N3566" t="s">
        <v>53</v>
      </c>
      <c r="O3566" t="s">
        <v>41</v>
      </c>
      <c r="P3566" t="s">
        <v>5</v>
      </c>
      <c r="Q3566" t="s">
        <v>17820</v>
      </c>
      <c r="R3566" t="str">
        <f t="shared" si="279"/>
        <v>Documentaries</v>
      </c>
    </row>
    <row r="3567" spans="1:18" x14ac:dyDescent="0.2">
      <c r="A3567" t="s">
        <v>17821</v>
      </c>
      <c r="B3567" t="s">
        <v>1</v>
      </c>
      <c r="C3567" t="str">
        <f t="shared" si="275"/>
        <v>Bewafaa</v>
      </c>
      <c r="D3567" t="s">
        <v>17822</v>
      </c>
      <c r="E3567" t="s">
        <v>17823</v>
      </c>
      <c r="F3567" t="str">
        <f t="shared" si="277"/>
        <v>Anil Kapoor</v>
      </c>
      <c r="G3567" t="s">
        <v>17824</v>
      </c>
      <c r="H3567" t="s">
        <v>14</v>
      </c>
      <c r="I3567" t="str">
        <f t="shared" si="278"/>
        <v>India</v>
      </c>
      <c r="J3567" t="str">
        <f>TRIM(Table1[[#This Row],[Oldest Country]])</f>
        <v>India</v>
      </c>
      <c r="K3567" s="17">
        <v>42954</v>
      </c>
      <c r="L3567" s="17" t="str">
        <f t="shared" si="276"/>
        <v>Mon</v>
      </c>
      <c r="M3567" s="17">
        <v>2005</v>
      </c>
      <c r="N3567" t="s">
        <v>53</v>
      </c>
      <c r="O3567" t="s">
        <v>2627</v>
      </c>
      <c r="P3567" t="s">
        <v>278</v>
      </c>
      <c r="Q3567" t="s">
        <v>17825</v>
      </c>
      <c r="R3567" t="str">
        <f t="shared" si="279"/>
        <v>Dramas</v>
      </c>
    </row>
    <row r="3568" spans="1:18" x14ac:dyDescent="0.2">
      <c r="A3568" t="s">
        <v>17826</v>
      </c>
      <c r="B3568" t="s">
        <v>1</v>
      </c>
      <c r="C3568" t="str">
        <f t="shared" si="275"/>
        <v>Bewildered Bolbol</v>
      </c>
      <c r="D3568" t="s">
        <v>17827</v>
      </c>
      <c r="E3568" t="s">
        <v>6024</v>
      </c>
      <c r="F3568" t="str">
        <f t="shared" si="277"/>
        <v>Ahmed Helmy</v>
      </c>
      <c r="G3568" t="s">
        <v>17828</v>
      </c>
      <c r="H3568" t="s">
        <v>1410</v>
      </c>
      <c r="I3568" t="str">
        <f t="shared" si="278"/>
        <v>Egypt</v>
      </c>
      <c r="J3568" t="str">
        <f>TRIM(Table1[[#This Row],[Oldest Country]])</f>
        <v>Egypt</v>
      </c>
      <c r="K3568" s="17">
        <v>42955</v>
      </c>
      <c r="L3568" s="17" t="str">
        <f t="shared" si="276"/>
        <v>Tue</v>
      </c>
      <c r="M3568" s="17">
        <v>2010</v>
      </c>
      <c r="N3568" t="s">
        <v>33</v>
      </c>
      <c r="O3568" t="s">
        <v>617</v>
      </c>
      <c r="P3568" t="s">
        <v>75</v>
      </c>
      <c r="Q3568" t="s">
        <v>17829</v>
      </c>
      <c r="R3568" t="str">
        <f t="shared" si="279"/>
        <v>Comedies</v>
      </c>
    </row>
    <row r="3569" spans="1:18" x14ac:dyDescent="0.2">
      <c r="A3569" t="s">
        <v>17830</v>
      </c>
      <c r="B3569" t="s">
        <v>1</v>
      </c>
      <c r="C3569" t="str">
        <f t="shared" si="275"/>
        <v>Beyond All Boundaries</v>
      </c>
      <c r="D3569" t="s">
        <v>17831</v>
      </c>
      <c r="E3569" t="s">
        <v>17832</v>
      </c>
      <c r="F3569" t="str">
        <f t="shared" si="277"/>
        <v>Kunal Nayyar</v>
      </c>
      <c r="G3569" t="s">
        <v>17833</v>
      </c>
      <c r="H3569" t="s">
        <v>1896</v>
      </c>
      <c r="I3569" t="str">
        <f t="shared" si="278"/>
        <v>United States</v>
      </c>
      <c r="J3569" t="str">
        <f>TRIM(Table1[[#This Row],[Oldest Country]])</f>
        <v>United States</v>
      </c>
      <c r="K3569" s="17">
        <v>42826</v>
      </c>
      <c r="L3569" s="17" t="str">
        <f t="shared" si="276"/>
        <v>Sat</v>
      </c>
      <c r="M3569" s="17">
        <v>2013</v>
      </c>
      <c r="N3569" t="s">
        <v>33</v>
      </c>
      <c r="O3569" t="s">
        <v>140</v>
      </c>
      <c r="P3569" t="s">
        <v>237</v>
      </c>
      <c r="Q3569" t="s">
        <v>17834</v>
      </c>
      <c r="R3569" t="str">
        <f t="shared" si="279"/>
        <v>Documentaries</v>
      </c>
    </row>
    <row r="3570" spans="1:18" x14ac:dyDescent="0.2">
      <c r="A3570" t="s">
        <v>17835</v>
      </c>
      <c r="B3570" t="s">
        <v>1</v>
      </c>
      <c r="C3570" t="str">
        <f t="shared" si="275"/>
        <v>Beyond the Clouds</v>
      </c>
      <c r="D3570" t="s">
        <v>17836</v>
      </c>
      <c r="E3570" t="s">
        <v>17837</v>
      </c>
      <c r="F3570" t="str">
        <f t="shared" si="277"/>
        <v>Ishaan Khattar</v>
      </c>
      <c r="G3570" t="s">
        <v>17838</v>
      </c>
      <c r="H3570" t="s">
        <v>17839</v>
      </c>
      <c r="I3570" t="str">
        <f t="shared" si="278"/>
        <v>India</v>
      </c>
      <c r="J3570" t="str">
        <f>TRIM(Table1[[#This Row],[Oldest Country]])</f>
        <v>India</v>
      </c>
      <c r="K3570" s="17">
        <v>43322</v>
      </c>
      <c r="L3570" s="17" t="str">
        <f t="shared" si="276"/>
        <v>Fri</v>
      </c>
      <c r="M3570" s="17">
        <v>2018</v>
      </c>
      <c r="N3570" t="s">
        <v>33</v>
      </c>
      <c r="O3570" t="s">
        <v>422</v>
      </c>
      <c r="P3570" t="s">
        <v>26</v>
      </c>
      <c r="Q3570" t="s">
        <v>17840</v>
      </c>
      <c r="R3570" t="str">
        <f t="shared" si="279"/>
        <v>Dramas</v>
      </c>
    </row>
    <row r="3571" spans="1:18" x14ac:dyDescent="0.2">
      <c r="A3571" t="s">
        <v>17841</v>
      </c>
      <c r="B3571" t="s">
        <v>1</v>
      </c>
      <c r="C3571" t="str">
        <f t="shared" si="275"/>
        <v>Bhagam Bhag</v>
      </c>
      <c r="D3571" t="s">
        <v>17842</v>
      </c>
      <c r="E3571" t="s">
        <v>13632</v>
      </c>
      <c r="F3571" t="str">
        <f t="shared" si="277"/>
        <v>Akshay Kumar</v>
      </c>
      <c r="G3571" t="s">
        <v>17843</v>
      </c>
      <c r="H3571" t="s">
        <v>14</v>
      </c>
      <c r="I3571" t="str">
        <f t="shared" si="278"/>
        <v>India</v>
      </c>
      <c r="J3571" t="str">
        <f>TRIM(Table1[[#This Row],[Oldest Country]])</f>
        <v>India</v>
      </c>
      <c r="K3571" s="17">
        <v>43830</v>
      </c>
      <c r="L3571" s="17" t="str">
        <f t="shared" si="276"/>
        <v>Tue</v>
      </c>
      <c r="M3571" s="17">
        <v>2006</v>
      </c>
      <c r="N3571" t="s">
        <v>33</v>
      </c>
      <c r="O3571" t="s">
        <v>3410</v>
      </c>
      <c r="P3571" t="s">
        <v>75</v>
      </c>
      <c r="Q3571" t="s">
        <v>17844</v>
      </c>
      <c r="R3571" t="str">
        <f t="shared" si="279"/>
        <v>Comedies</v>
      </c>
    </row>
    <row r="3572" spans="1:18" x14ac:dyDescent="0.2">
      <c r="A3572" t="s">
        <v>17845</v>
      </c>
      <c r="B3572" t="s">
        <v>1</v>
      </c>
      <c r="C3572" t="str">
        <f t="shared" si="275"/>
        <v>Bhool Bhulaiyaa</v>
      </c>
      <c r="D3572" t="s">
        <v>17846</v>
      </c>
      <c r="E3572" t="s">
        <v>13632</v>
      </c>
      <c r="F3572" t="str">
        <f t="shared" si="277"/>
        <v>Akshay Kumar</v>
      </c>
      <c r="G3572" t="s">
        <v>17847</v>
      </c>
      <c r="H3572" t="s">
        <v>14</v>
      </c>
      <c r="I3572" t="str">
        <f t="shared" si="278"/>
        <v>India</v>
      </c>
      <c r="J3572" t="str">
        <f>TRIM(Table1[[#This Row],[Oldest Country]])</f>
        <v>India</v>
      </c>
      <c r="K3572" s="17">
        <v>43030</v>
      </c>
      <c r="L3572" s="17" t="str">
        <f t="shared" si="276"/>
        <v>Sun</v>
      </c>
      <c r="M3572" s="17">
        <v>2007</v>
      </c>
      <c r="N3572" t="s">
        <v>33</v>
      </c>
      <c r="O3572" t="s">
        <v>1044</v>
      </c>
      <c r="P3572" t="s">
        <v>109</v>
      </c>
      <c r="Q3572" t="s">
        <v>17848</v>
      </c>
      <c r="R3572" t="str">
        <f t="shared" si="279"/>
        <v>Dramas</v>
      </c>
    </row>
    <row r="3573" spans="1:18" x14ac:dyDescent="0.2">
      <c r="A3573" t="s">
        <v>17849</v>
      </c>
      <c r="B3573" t="s">
        <v>1</v>
      </c>
      <c r="C3573" t="str">
        <f t="shared" si="275"/>
        <v>Bhoot</v>
      </c>
      <c r="D3573" t="s">
        <v>17850</v>
      </c>
      <c r="E3573" t="s">
        <v>1185</v>
      </c>
      <c r="F3573" t="str">
        <f t="shared" si="277"/>
        <v>Ajay Devgn</v>
      </c>
      <c r="G3573" t="s">
        <v>17851</v>
      </c>
      <c r="H3573" t="s">
        <v>14</v>
      </c>
      <c r="I3573" t="str">
        <f t="shared" si="278"/>
        <v>India</v>
      </c>
      <c r="J3573" t="str">
        <f>TRIM(Table1[[#This Row],[Oldest Country]])</f>
        <v>India</v>
      </c>
      <c r="K3573" s="17">
        <v>43830</v>
      </c>
      <c r="L3573" s="17" t="str">
        <f t="shared" si="276"/>
        <v>Tue</v>
      </c>
      <c r="M3573" s="17">
        <v>2003</v>
      </c>
      <c r="N3573" t="s">
        <v>8</v>
      </c>
      <c r="O3573" t="s">
        <v>336</v>
      </c>
      <c r="P3573" t="s">
        <v>785</v>
      </c>
      <c r="Q3573" t="s">
        <v>17852</v>
      </c>
      <c r="R3573" t="str">
        <f t="shared" si="279"/>
        <v>Horror Movies</v>
      </c>
    </row>
    <row r="3574" spans="1:18" x14ac:dyDescent="0.2">
      <c r="A3574" t="s">
        <v>17853</v>
      </c>
      <c r="B3574" t="s">
        <v>1</v>
      </c>
      <c r="C3574" t="str">
        <f t="shared" si="275"/>
        <v>Bhouri</v>
      </c>
      <c r="D3574" t="s">
        <v>17854</v>
      </c>
      <c r="E3574" t="s">
        <v>17855</v>
      </c>
      <c r="F3574" t="str">
        <f t="shared" si="277"/>
        <v>Raghuvir Yadav</v>
      </c>
      <c r="G3574" t="s">
        <v>17856</v>
      </c>
      <c r="H3574" t="s">
        <v>14</v>
      </c>
      <c r="I3574" t="str">
        <f t="shared" si="278"/>
        <v>India</v>
      </c>
      <c r="J3574" t="str">
        <f>TRIM(Table1[[#This Row],[Oldest Country]])</f>
        <v>India</v>
      </c>
      <c r="K3574" s="17">
        <v>43070</v>
      </c>
      <c r="L3574" s="17" t="str">
        <f t="shared" si="276"/>
        <v>Fri</v>
      </c>
      <c r="M3574" s="17">
        <v>2017</v>
      </c>
      <c r="N3574" t="s">
        <v>33</v>
      </c>
      <c r="O3574" t="s">
        <v>1210</v>
      </c>
      <c r="P3574" t="s">
        <v>26</v>
      </c>
      <c r="Q3574" t="s">
        <v>17857</v>
      </c>
      <c r="R3574" t="str">
        <f t="shared" si="279"/>
        <v>Dramas</v>
      </c>
    </row>
    <row r="3575" spans="1:18" x14ac:dyDescent="0.2">
      <c r="A3575" t="s">
        <v>17858</v>
      </c>
      <c r="B3575" t="s">
        <v>1</v>
      </c>
      <c r="C3575" t="str">
        <f t="shared" si="275"/>
        <v>Big Bear</v>
      </c>
      <c r="D3575" t="s">
        <v>17859</v>
      </c>
      <c r="E3575" t="s">
        <v>17860</v>
      </c>
      <c r="F3575" t="str">
        <f t="shared" si="277"/>
        <v>Joey Kern</v>
      </c>
      <c r="G3575" t="s">
        <v>17861</v>
      </c>
      <c r="H3575" t="s">
        <v>2</v>
      </c>
      <c r="I3575" t="str">
        <f t="shared" si="278"/>
        <v>United States</v>
      </c>
      <c r="J3575" t="str">
        <f>TRIM(Table1[[#This Row],[Oldest Country]])</f>
        <v>United States</v>
      </c>
      <c r="K3575" s="17">
        <v>43159</v>
      </c>
      <c r="L3575" s="17" t="str">
        <f t="shared" si="276"/>
        <v>Wed</v>
      </c>
      <c r="M3575" s="17">
        <v>2017</v>
      </c>
      <c r="N3575" t="s">
        <v>8</v>
      </c>
      <c r="O3575" t="s">
        <v>265</v>
      </c>
      <c r="P3575" t="s">
        <v>86</v>
      </c>
      <c r="Q3575" t="s">
        <v>17862</v>
      </c>
      <c r="R3575" t="str">
        <f t="shared" si="279"/>
        <v>Comedies</v>
      </c>
    </row>
    <row r="3576" spans="1:18" x14ac:dyDescent="0.2">
      <c r="A3576" t="s">
        <v>17863</v>
      </c>
      <c r="B3576" t="s">
        <v>1</v>
      </c>
      <c r="C3576" t="str">
        <f t="shared" si="275"/>
        <v>Big Daddy</v>
      </c>
      <c r="D3576" t="s">
        <v>17864</v>
      </c>
      <c r="E3576" t="s">
        <v>83</v>
      </c>
      <c r="F3576" t="str">
        <f t="shared" si="277"/>
        <v>Adam Sandler</v>
      </c>
      <c r="G3576" t="s">
        <v>17865</v>
      </c>
      <c r="H3576" t="s">
        <v>2</v>
      </c>
      <c r="I3576" t="str">
        <f t="shared" si="278"/>
        <v>United States</v>
      </c>
      <c r="J3576" t="str">
        <f>TRIM(Table1[[#This Row],[Oldest Country]])</f>
        <v>United States</v>
      </c>
      <c r="K3576" s="17">
        <v>44105</v>
      </c>
      <c r="L3576" s="17" t="str">
        <f t="shared" si="276"/>
        <v>Thu</v>
      </c>
      <c r="M3576" s="17">
        <v>1999</v>
      </c>
      <c r="N3576" t="s">
        <v>3</v>
      </c>
      <c r="O3576" t="s">
        <v>202</v>
      </c>
      <c r="P3576" t="s">
        <v>86</v>
      </c>
      <c r="Q3576" t="s">
        <v>17866</v>
      </c>
      <c r="R3576" t="str">
        <f t="shared" si="279"/>
        <v>Comedies</v>
      </c>
    </row>
    <row r="3577" spans="1:18" x14ac:dyDescent="0.2">
      <c r="A3577" t="s">
        <v>17867</v>
      </c>
      <c r="B3577" t="s">
        <v>1</v>
      </c>
      <c r="C3577" t="str">
        <f t="shared" si="275"/>
        <v>Big Fat Liar</v>
      </c>
      <c r="D3577" t="s">
        <v>17868</v>
      </c>
      <c r="E3577" t="s">
        <v>5559</v>
      </c>
      <c r="F3577" t="str">
        <f t="shared" si="277"/>
        <v>Frankie Muniz</v>
      </c>
      <c r="G3577" t="s">
        <v>17869</v>
      </c>
      <c r="H3577" t="s">
        <v>584</v>
      </c>
      <c r="I3577" t="str">
        <f t="shared" si="278"/>
        <v>United States</v>
      </c>
      <c r="J3577" t="str">
        <f>TRIM(Table1[[#This Row],[Oldest Country]])</f>
        <v>United States</v>
      </c>
      <c r="K3577" s="17">
        <v>43845</v>
      </c>
      <c r="L3577" s="17" t="str">
        <f t="shared" si="276"/>
        <v>Wed</v>
      </c>
      <c r="M3577" s="17">
        <v>2002</v>
      </c>
      <c r="N3577" t="s">
        <v>17</v>
      </c>
      <c r="O3577" t="s">
        <v>183</v>
      </c>
      <c r="P3577" t="s">
        <v>54</v>
      </c>
      <c r="Q3577" t="s">
        <v>17870</v>
      </c>
      <c r="R3577" t="str">
        <f t="shared" si="279"/>
        <v>Children &amp; Family Movies</v>
      </c>
    </row>
    <row r="3578" spans="1:18" x14ac:dyDescent="0.2">
      <c r="A3578" t="s">
        <v>17871</v>
      </c>
      <c r="B3578" t="s">
        <v>1</v>
      </c>
      <c r="C3578" t="str">
        <f t="shared" si="275"/>
        <v>Big Kill</v>
      </c>
      <c r="D3578" t="s">
        <v>17872</v>
      </c>
      <c r="E3578" t="s">
        <v>17873</v>
      </c>
      <c r="F3578" t="str">
        <f t="shared" si="277"/>
        <v>Christoph Sanders</v>
      </c>
      <c r="G3578" t="s">
        <v>17874</v>
      </c>
      <c r="H3578" t="s">
        <v>2</v>
      </c>
      <c r="I3578" t="str">
        <f t="shared" si="278"/>
        <v>United States</v>
      </c>
      <c r="J3578" t="str">
        <f>TRIM(Table1[[#This Row],[Oldest Country]])</f>
        <v>United States</v>
      </c>
      <c r="K3578" s="17">
        <v>43846</v>
      </c>
      <c r="L3578" s="17" t="str">
        <f t="shared" si="276"/>
        <v>Thu</v>
      </c>
      <c r="M3578" s="17">
        <v>2018</v>
      </c>
      <c r="N3578" t="s">
        <v>154</v>
      </c>
      <c r="O3578" t="s">
        <v>1453</v>
      </c>
      <c r="P3578" t="s">
        <v>156</v>
      </c>
      <c r="Q3578" t="s">
        <v>17875</v>
      </c>
      <c r="R3578" t="str">
        <f t="shared" si="279"/>
        <v>Action &amp; Adventure</v>
      </c>
    </row>
    <row r="3579" spans="1:18" x14ac:dyDescent="0.2">
      <c r="A3579" t="s">
        <v>17876</v>
      </c>
      <c r="B3579" t="s">
        <v>1</v>
      </c>
      <c r="C3579" t="str">
        <f t="shared" si="275"/>
        <v>Big Time</v>
      </c>
      <c r="D3579" t="s">
        <v>17877</v>
      </c>
      <c r="E3579" t="s">
        <v>17878</v>
      </c>
      <c r="F3579" t="str">
        <f t="shared" si="277"/>
        <v>Bjarke Ingels</v>
      </c>
      <c r="G3579" t="s">
        <v>17879</v>
      </c>
      <c r="H3579" t="s">
        <v>1886</v>
      </c>
      <c r="I3579" t="str">
        <f t="shared" si="278"/>
        <v>Denmark</v>
      </c>
      <c r="J3579" t="str">
        <f>TRIM(Table1[[#This Row],[Oldest Country]])</f>
        <v>Denmark</v>
      </c>
      <c r="K3579" s="17">
        <v>43847</v>
      </c>
      <c r="L3579" s="17" t="str">
        <f t="shared" si="276"/>
        <v>Fri</v>
      </c>
      <c r="M3579" s="17">
        <v>2017</v>
      </c>
      <c r="N3579" t="s">
        <v>8</v>
      </c>
      <c r="O3579" t="s">
        <v>4</v>
      </c>
      <c r="P3579" t="s">
        <v>5</v>
      </c>
      <c r="Q3579" t="s">
        <v>17880</v>
      </c>
      <c r="R3579" t="str">
        <f t="shared" si="279"/>
        <v>Documentaries</v>
      </c>
    </row>
    <row r="3580" spans="1:18" x14ac:dyDescent="0.2">
      <c r="A3580" t="s">
        <v>17881</v>
      </c>
      <c r="B3580" t="s">
        <v>1</v>
      </c>
      <c r="C3580" t="str">
        <f t="shared" si="275"/>
        <v>Bigger Fatter Liar</v>
      </c>
      <c r="D3580" t="s">
        <v>17882</v>
      </c>
      <c r="E3580" t="s">
        <v>8960</v>
      </c>
      <c r="F3580" t="str">
        <f t="shared" si="277"/>
        <v>Ricky Garcia</v>
      </c>
      <c r="G3580" t="s">
        <v>17883</v>
      </c>
      <c r="H3580" t="s">
        <v>2</v>
      </c>
      <c r="I3580" t="str">
        <f t="shared" si="278"/>
        <v>United States</v>
      </c>
      <c r="J3580" t="str">
        <f>TRIM(Table1[[#This Row],[Oldest Country]])</f>
        <v>United States</v>
      </c>
      <c r="K3580" s="17">
        <v>43848</v>
      </c>
      <c r="L3580" s="17" t="str">
        <f t="shared" si="276"/>
        <v>Sat</v>
      </c>
      <c r="M3580" s="17">
        <v>2017</v>
      </c>
      <c r="N3580" t="s">
        <v>17</v>
      </c>
      <c r="O3580" t="s">
        <v>211</v>
      </c>
      <c r="P3580" t="s">
        <v>54</v>
      </c>
      <c r="Q3580" t="s">
        <v>17884</v>
      </c>
      <c r="R3580" t="str">
        <f t="shared" si="279"/>
        <v>Children &amp; Family Movies</v>
      </c>
    </row>
    <row r="3581" spans="1:18" x14ac:dyDescent="0.2">
      <c r="A3581" t="s">
        <v>17885</v>
      </c>
      <c r="B3581" t="s">
        <v>1</v>
      </c>
      <c r="C3581" t="str">
        <f t="shared" si="275"/>
        <v>Biggie &amp; Tupac</v>
      </c>
      <c r="D3581" t="s">
        <v>17886</v>
      </c>
      <c r="E3581" t="s">
        <v>17887</v>
      </c>
      <c r="F3581" t="str">
        <f t="shared" si="277"/>
        <v>Nick Broomfield</v>
      </c>
      <c r="G3581" t="s">
        <v>17887</v>
      </c>
      <c r="H3581" t="s">
        <v>32</v>
      </c>
      <c r="I3581" t="str">
        <f t="shared" si="278"/>
        <v>United Kingdom</v>
      </c>
      <c r="J3581" t="str">
        <f>TRIM(Table1[[#This Row],[Oldest Country]])</f>
        <v>United Kingdom</v>
      </c>
      <c r="K3581" s="17">
        <v>43849</v>
      </c>
      <c r="L3581" s="17" t="str">
        <f t="shared" si="276"/>
        <v>Sun</v>
      </c>
      <c r="M3581" s="17">
        <v>2002</v>
      </c>
      <c r="N3581" t="s">
        <v>154</v>
      </c>
      <c r="O3581" t="s">
        <v>368</v>
      </c>
      <c r="P3581" t="s">
        <v>291</v>
      </c>
      <c r="Q3581" t="s">
        <v>17888</v>
      </c>
      <c r="R3581" t="str">
        <f t="shared" si="279"/>
        <v>Documentaries</v>
      </c>
    </row>
    <row r="3582" spans="1:18" x14ac:dyDescent="0.2">
      <c r="A3582" t="s">
        <v>17889</v>
      </c>
      <c r="B3582" t="s">
        <v>1</v>
      </c>
      <c r="C3582" t="str">
        <f t="shared" si="275"/>
        <v>Bill Burr</v>
      </c>
      <c r="D3582" t="s">
        <v>17890</v>
      </c>
      <c r="E3582" t="s">
        <v>8652</v>
      </c>
      <c r="F3582" t="str">
        <f t="shared" si="277"/>
        <v>Bill Burr</v>
      </c>
      <c r="G3582" t="s">
        <v>10034</v>
      </c>
      <c r="H3582" t="s">
        <v>2</v>
      </c>
      <c r="I3582" t="str">
        <f t="shared" si="278"/>
        <v>United States</v>
      </c>
      <c r="J3582" t="str">
        <f>TRIM(Table1[[#This Row],[Oldest Country]])</f>
        <v>United States</v>
      </c>
      <c r="K3582" s="17">
        <v>43850</v>
      </c>
      <c r="L3582" s="17" t="str">
        <f t="shared" si="276"/>
        <v>Mon</v>
      </c>
      <c r="M3582" s="17">
        <v>2010</v>
      </c>
      <c r="N3582" t="s">
        <v>16646</v>
      </c>
      <c r="O3582" t="s">
        <v>1218</v>
      </c>
      <c r="P3582" t="s">
        <v>851</v>
      </c>
      <c r="Q3582" t="s">
        <v>17891</v>
      </c>
      <c r="R3582" t="str">
        <f t="shared" si="279"/>
        <v>Stand-Up Comedy</v>
      </c>
    </row>
    <row r="3583" spans="1:18" x14ac:dyDescent="0.2">
      <c r="A3583" t="s">
        <v>17892</v>
      </c>
      <c r="B3583" t="s">
        <v>1</v>
      </c>
      <c r="C3583" t="str">
        <f t="shared" si="275"/>
        <v>Billy Elliot</v>
      </c>
      <c r="D3583" t="s">
        <v>17893</v>
      </c>
      <c r="E3583" t="s">
        <v>17894</v>
      </c>
      <c r="F3583" t="str">
        <f t="shared" si="277"/>
        <v>Jamie Bell</v>
      </c>
      <c r="G3583" t="s">
        <v>17895</v>
      </c>
      <c r="H3583" t="s">
        <v>9414</v>
      </c>
      <c r="I3583" t="str">
        <f t="shared" si="278"/>
        <v>United Kingdom</v>
      </c>
      <c r="J3583" t="str">
        <f>TRIM(Table1[[#This Row],[Oldest Country]])</f>
        <v>United Kingdom</v>
      </c>
      <c r="K3583" s="17">
        <v>43851</v>
      </c>
      <c r="L3583" s="17" t="str">
        <f t="shared" si="276"/>
        <v>Tue</v>
      </c>
      <c r="M3583" s="17">
        <v>2000</v>
      </c>
      <c r="N3583" t="s">
        <v>154</v>
      </c>
      <c r="O3583" t="s">
        <v>108</v>
      </c>
      <c r="P3583" t="s">
        <v>26</v>
      </c>
      <c r="Q3583" t="s">
        <v>17896</v>
      </c>
      <c r="R3583" t="str">
        <f t="shared" si="279"/>
        <v>Dramas</v>
      </c>
    </row>
    <row r="3584" spans="1:18" x14ac:dyDescent="0.2">
      <c r="A3584" t="s">
        <v>17897</v>
      </c>
      <c r="B3584" t="s">
        <v>1</v>
      </c>
      <c r="C3584" t="str">
        <f t="shared" si="275"/>
        <v>Billy Graham</v>
      </c>
      <c r="D3584" t="s">
        <v>17898</v>
      </c>
      <c r="E3584" t="s">
        <v>17899</v>
      </c>
      <c r="F3584" t="str">
        <f t="shared" si="277"/>
        <v>Billy Graham</v>
      </c>
      <c r="G3584" t="s">
        <v>17900</v>
      </c>
      <c r="H3584" t="s">
        <v>2</v>
      </c>
      <c r="I3584" t="str">
        <f t="shared" si="278"/>
        <v>United States</v>
      </c>
      <c r="J3584" t="str">
        <f>TRIM(Table1[[#This Row],[Oldest Country]])</f>
        <v>United States</v>
      </c>
      <c r="K3584" s="17">
        <v>43852</v>
      </c>
      <c r="L3584" s="17" t="str">
        <f t="shared" si="276"/>
        <v>Wed</v>
      </c>
      <c r="M3584" s="17">
        <v>2018</v>
      </c>
      <c r="N3584" t="s">
        <v>53</v>
      </c>
      <c r="O3584" t="s">
        <v>1222</v>
      </c>
      <c r="P3584" t="s">
        <v>13754</v>
      </c>
      <c r="Q3584" t="s">
        <v>17901</v>
      </c>
      <c r="R3584" t="str">
        <f t="shared" si="279"/>
        <v>Documentaries</v>
      </c>
    </row>
    <row r="3585" spans="1:18" x14ac:dyDescent="0.2">
      <c r="A3585" t="s">
        <v>17902</v>
      </c>
      <c r="B3585" t="s">
        <v>1</v>
      </c>
      <c r="C3585" t="str">
        <f t="shared" si="275"/>
        <v>Bilu Rakkhosh</v>
      </c>
      <c r="D3585" t="s">
        <v>17903</v>
      </c>
      <c r="E3585" t="s">
        <v>17904</v>
      </c>
      <c r="F3585" t="str">
        <f t="shared" si="277"/>
        <v>Joy Sengupta</v>
      </c>
      <c r="G3585" t="s">
        <v>17905</v>
      </c>
      <c r="H3585" t="s">
        <v>14</v>
      </c>
      <c r="I3585" t="str">
        <f t="shared" si="278"/>
        <v>India</v>
      </c>
      <c r="J3585" t="str">
        <f>TRIM(Table1[[#This Row],[Oldest Country]])</f>
        <v>India</v>
      </c>
      <c r="K3585" s="17">
        <v>43853</v>
      </c>
      <c r="L3585" s="17" t="str">
        <f t="shared" si="276"/>
        <v>Thu</v>
      </c>
      <c r="M3585" s="17">
        <v>2017</v>
      </c>
      <c r="N3585" t="s">
        <v>8</v>
      </c>
      <c r="O3585" t="s">
        <v>49</v>
      </c>
      <c r="P3585" t="s">
        <v>50</v>
      </c>
      <c r="Q3585" t="s">
        <v>17906</v>
      </c>
      <c r="R3585" t="str">
        <f t="shared" si="279"/>
        <v>Dramas</v>
      </c>
    </row>
    <row r="3586" spans="1:18" x14ac:dyDescent="0.2">
      <c r="A3586" t="s">
        <v>17907</v>
      </c>
      <c r="B3586" t="s">
        <v>1</v>
      </c>
      <c r="C3586" t="str">
        <f t="shared" ref="C3586:C3649" si="280">IFERROR(LEFT(D3586, FIND(":", D3586)-1), D3586)</f>
        <v>Bioscope</v>
      </c>
      <c r="D3586" t="s">
        <v>17908</v>
      </c>
      <c r="E3586" t="s">
        <v>17909</v>
      </c>
      <c r="F3586" t="str">
        <f t="shared" si="277"/>
        <v>Nina Kulkarni</v>
      </c>
      <c r="G3586" t="s">
        <v>17910</v>
      </c>
      <c r="H3586" t="s">
        <v>14</v>
      </c>
      <c r="I3586" t="str">
        <f t="shared" si="278"/>
        <v>India</v>
      </c>
      <c r="J3586" t="str">
        <f>TRIM(Table1[[#This Row],[Oldest Country]])</f>
        <v>India</v>
      </c>
      <c r="K3586" s="17">
        <v>43854</v>
      </c>
      <c r="L3586" s="17" t="str">
        <f t="shared" ref="L3586:L3649" si="281">TEXT(K:K, "DDD")</f>
        <v>Fri</v>
      </c>
      <c r="M3586" s="17">
        <v>2015</v>
      </c>
      <c r="N3586" t="s">
        <v>33</v>
      </c>
      <c r="O3586" t="s">
        <v>1296</v>
      </c>
      <c r="P3586" t="s">
        <v>2179</v>
      </c>
      <c r="Q3586" t="s">
        <v>17911</v>
      </c>
      <c r="R3586" t="str">
        <f t="shared" si="279"/>
        <v>Dramas</v>
      </c>
    </row>
    <row r="3587" spans="1:18" x14ac:dyDescent="0.2">
      <c r="A3587" t="s">
        <v>17912</v>
      </c>
      <c r="B3587" t="s">
        <v>1</v>
      </c>
      <c r="C3587" t="str">
        <f t="shared" si="280"/>
        <v>Birthmarked</v>
      </c>
      <c r="D3587" t="s">
        <v>17913</v>
      </c>
      <c r="E3587" t="s">
        <v>17914</v>
      </c>
      <c r="F3587" t="str">
        <f t="shared" ref="F3587:F3650" si="282">IFERROR(LEFT(G3587, FIND(",",G3587)-1),G3587)</f>
        <v>Toni Collette</v>
      </c>
      <c r="G3587" t="s">
        <v>17915</v>
      </c>
      <c r="H3587" t="s">
        <v>508</v>
      </c>
      <c r="I3587" t="str">
        <f t="shared" ref="I3587:I3650" si="283">IFERROR(LEFT(H3587, FIND(",", H3587) -1), H3587)</f>
        <v>Canada</v>
      </c>
      <c r="J3587" t="str">
        <f>TRIM(Table1[[#This Row],[Oldest Country]])</f>
        <v>Canada</v>
      </c>
      <c r="K3587" s="17">
        <v>43855</v>
      </c>
      <c r="L3587" s="17" t="str">
        <f t="shared" si="281"/>
        <v>Sat</v>
      </c>
      <c r="M3587" s="17">
        <v>2018</v>
      </c>
      <c r="N3587" t="s">
        <v>8</v>
      </c>
      <c r="O3587" t="s">
        <v>183</v>
      </c>
      <c r="P3587" t="s">
        <v>2326</v>
      </c>
      <c r="Q3587" t="s">
        <v>17916</v>
      </c>
      <c r="R3587" t="str">
        <f t="shared" ref="R3587:R3650" si="284">IFERROR(LEFT(P3587, FIND(",", P3587)-1), P3587)</f>
        <v>Comedies</v>
      </c>
    </row>
    <row r="3588" spans="1:18" x14ac:dyDescent="0.2">
      <c r="A3588" t="s">
        <v>17917</v>
      </c>
      <c r="B3588" t="s">
        <v>1</v>
      </c>
      <c r="C3588" t="str">
        <f t="shared" si="280"/>
        <v>Bitch</v>
      </c>
      <c r="D3588" t="s">
        <v>17918</v>
      </c>
      <c r="E3588" t="s">
        <v>17919</v>
      </c>
      <c r="F3588" t="str">
        <f t="shared" si="282"/>
        <v>Jason Ritter</v>
      </c>
      <c r="G3588" t="s">
        <v>17920</v>
      </c>
      <c r="H3588" t="s">
        <v>2</v>
      </c>
      <c r="I3588" t="str">
        <f t="shared" si="283"/>
        <v>United States</v>
      </c>
      <c r="J3588" t="str">
        <f>TRIM(Table1[[#This Row],[Oldest Country]])</f>
        <v>United States</v>
      </c>
      <c r="K3588" s="17">
        <v>43856</v>
      </c>
      <c r="L3588" s="17" t="str">
        <f t="shared" si="281"/>
        <v>Sun</v>
      </c>
      <c r="M3588" s="17">
        <v>2017</v>
      </c>
      <c r="N3588" t="s">
        <v>154</v>
      </c>
      <c r="O3588" t="s">
        <v>92</v>
      </c>
      <c r="P3588" t="s">
        <v>337</v>
      </c>
      <c r="Q3588" t="s">
        <v>17921</v>
      </c>
      <c r="R3588" t="str">
        <f t="shared" si="284"/>
        <v>Comedies</v>
      </c>
    </row>
    <row r="3589" spans="1:18" x14ac:dyDescent="0.2">
      <c r="A3589" t="s">
        <v>17922</v>
      </c>
      <c r="B3589" t="s">
        <v>1</v>
      </c>
      <c r="C3589" t="str">
        <f t="shared" si="280"/>
        <v>Bitcoin Heist</v>
      </c>
      <c r="D3589" t="s">
        <v>17923</v>
      </c>
      <c r="E3589" t="s">
        <v>17924</v>
      </c>
      <c r="F3589" t="str">
        <f t="shared" si="282"/>
        <v>Kate Nhung</v>
      </c>
      <c r="G3589" t="s">
        <v>17925</v>
      </c>
      <c r="H3589" t="s">
        <v>1513</v>
      </c>
      <c r="I3589" t="str">
        <f t="shared" si="283"/>
        <v>Vietnam</v>
      </c>
      <c r="J3589" t="str">
        <f>TRIM(Table1[[#This Row],[Oldest Country]])</f>
        <v>Vietnam</v>
      </c>
      <c r="K3589" s="17">
        <v>43857</v>
      </c>
      <c r="L3589" s="17" t="str">
        <f t="shared" si="281"/>
        <v>Mon</v>
      </c>
      <c r="M3589" s="17">
        <v>2016</v>
      </c>
      <c r="N3589" t="s">
        <v>33</v>
      </c>
      <c r="O3589" t="s">
        <v>133</v>
      </c>
      <c r="P3589" t="s">
        <v>658</v>
      </c>
      <c r="Q3589" t="s">
        <v>17926</v>
      </c>
      <c r="R3589" t="str">
        <f t="shared" si="284"/>
        <v>Action &amp; Adventure</v>
      </c>
    </row>
    <row r="3590" spans="1:18" x14ac:dyDescent="0.2">
      <c r="A3590" t="s">
        <v>17927</v>
      </c>
      <c r="B3590" t="s">
        <v>6</v>
      </c>
      <c r="C3590" t="str">
        <f t="shared" si="280"/>
        <v>Bitter Daisies</v>
      </c>
      <c r="D3590" t="s">
        <v>17928</v>
      </c>
      <c r="E3590" t="s">
        <v>17929</v>
      </c>
      <c r="F3590" t="str">
        <f t="shared" si="282"/>
        <v>Mar√≠a Mera</v>
      </c>
      <c r="G3590" t="s">
        <v>17930</v>
      </c>
      <c r="H3590" t="s">
        <v>312</v>
      </c>
      <c r="I3590" t="str">
        <f t="shared" si="283"/>
        <v>Spain</v>
      </c>
      <c r="J3590" t="str">
        <f>TRIM(Table1[[#This Row],[Oldest Country]])</f>
        <v>Spain</v>
      </c>
      <c r="K3590" s="17">
        <v>43858</v>
      </c>
      <c r="L3590" s="17" t="str">
        <f t="shared" si="281"/>
        <v>Tue</v>
      </c>
      <c r="M3590" s="17">
        <v>2018</v>
      </c>
      <c r="N3590" t="s">
        <v>8</v>
      </c>
      <c r="O3590" t="s">
        <v>12</v>
      </c>
      <c r="P3590" t="s">
        <v>669</v>
      </c>
      <c r="Q3590" t="s">
        <v>17931</v>
      </c>
      <c r="R3590" t="str">
        <f t="shared" si="284"/>
        <v>Crime TV Shows</v>
      </c>
    </row>
    <row r="3591" spans="1:18" x14ac:dyDescent="0.2">
      <c r="A3591" t="s">
        <v>17932</v>
      </c>
      <c r="B3591" t="s">
        <v>1</v>
      </c>
      <c r="C3591" t="str">
        <f t="shared" si="280"/>
        <v>Bittoo Boss</v>
      </c>
      <c r="D3591" t="s">
        <v>17933</v>
      </c>
      <c r="E3591" t="s">
        <v>17934</v>
      </c>
      <c r="F3591" t="str">
        <f t="shared" si="282"/>
        <v>Pulkit Samrat</v>
      </c>
      <c r="G3591" t="s">
        <v>17935</v>
      </c>
      <c r="H3591" t="s">
        <v>14</v>
      </c>
      <c r="I3591" t="str">
        <f t="shared" si="283"/>
        <v>India</v>
      </c>
      <c r="J3591" t="str">
        <f>TRIM(Table1[[#This Row],[Oldest Country]])</f>
        <v>India</v>
      </c>
      <c r="K3591" s="17">
        <v>43859</v>
      </c>
      <c r="L3591" s="17" t="str">
        <f t="shared" si="281"/>
        <v>Wed</v>
      </c>
      <c r="M3591" s="17">
        <v>2012</v>
      </c>
      <c r="N3591" t="s">
        <v>33</v>
      </c>
      <c r="O3591" t="s">
        <v>297</v>
      </c>
      <c r="P3591" t="s">
        <v>250</v>
      </c>
      <c r="Q3591" t="s">
        <v>17936</v>
      </c>
      <c r="R3591" t="str">
        <f t="shared" si="284"/>
        <v>Comedies</v>
      </c>
    </row>
    <row r="3592" spans="1:18" x14ac:dyDescent="0.2">
      <c r="A3592" t="s">
        <v>17937</v>
      </c>
      <c r="B3592" t="s">
        <v>1</v>
      </c>
      <c r="C3592" t="str">
        <f t="shared" si="280"/>
        <v>Black &amp; Privileged</v>
      </c>
      <c r="D3592" t="s">
        <v>17938</v>
      </c>
      <c r="E3592" t="s">
        <v>17939</v>
      </c>
      <c r="F3592" t="str">
        <f t="shared" si="282"/>
        <v>Dawnisha Halfkenny</v>
      </c>
      <c r="G3592" t="s">
        <v>17940</v>
      </c>
      <c r="H3592" t="s">
        <v>2</v>
      </c>
      <c r="I3592" t="str">
        <f t="shared" si="283"/>
        <v>United States</v>
      </c>
      <c r="J3592" t="str">
        <f>TRIM(Table1[[#This Row],[Oldest Country]])</f>
        <v>United States</v>
      </c>
      <c r="K3592" s="17">
        <v>43860</v>
      </c>
      <c r="L3592" s="17" t="str">
        <f t="shared" si="281"/>
        <v>Thu</v>
      </c>
      <c r="M3592" s="17">
        <v>2019</v>
      </c>
      <c r="N3592" t="s">
        <v>8</v>
      </c>
      <c r="O3592" t="s">
        <v>2917</v>
      </c>
      <c r="P3592" t="s">
        <v>316</v>
      </c>
      <c r="Q3592" t="s">
        <v>17941</v>
      </c>
      <c r="R3592" t="str">
        <f t="shared" si="284"/>
        <v>Dramas</v>
      </c>
    </row>
    <row r="3593" spans="1:18" x14ac:dyDescent="0.2">
      <c r="A3593" t="s">
        <v>17942</v>
      </c>
      <c r="B3593" t="s">
        <v>1</v>
      </c>
      <c r="C3593" t="str">
        <f t="shared" si="280"/>
        <v>Black Hawk Down</v>
      </c>
      <c r="D3593" t="s">
        <v>17943</v>
      </c>
      <c r="E3593" t="s">
        <v>374</v>
      </c>
      <c r="F3593" t="str">
        <f t="shared" si="282"/>
        <v>Josh Hartnett</v>
      </c>
      <c r="G3593" t="s">
        <v>17944</v>
      </c>
      <c r="H3593" t="s">
        <v>286</v>
      </c>
      <c r="I3593" t="str">
        <f t="shared" si="283"/>
        <v>United States</v>
      </c>
      <c r="J3593" t="str">
        <f>TRIM(Table1[[#This Row],[Oldest Country]])</f>
        <v>United States</v>
      </c>
      <c r="K3593" s="17">
        <v>43466</v>
      </c>
      <c r="L3593" s="17" t="str">
        <f t="shared" si="281"/>
        <v>Tue</v>
      </c>
      <c r="M3593" s="17">
        <v>2001</v>
      </c>
      <c r="N3593" t="s">
        <v>154</v>
      </c>
      <c r="O3593" t="s">
        <v>7700</v>
      </c>
      <c r="P3593" t="s">
        <v>119</v>
      </c>
      <c r="Q3593" t="s">
        <v>17945</v>
      </c>
      <c r="R3593" t="str">
        <f t="shared" si="284"/>
        <v>Action &amp; Adventure</v>
      </c>
    </row>
    <row r="3594" spans="1:18" x14ac:dyDescent="0.2">
      <c r="A3594" t="s">
        <v>17946</v>
      </c>
      <c r="B3594" t="s">
        <v>1</v>
      </c>
      <c r="C3594" t="str">
        <f t="shared" si="280"/>
        <v>Black Panther</v>
      </c>
      <c r="D3594" t="s">
        <v>17947</v>
      </c>
      <c r="E3594" t="s">
        <v>4834</v>
      </c>
      <c r="F3594" t="str">
        <f t="shared" si="282"/>
        <v>Chadwick Boseman</v>
      </c>
      <c r="G3594" t="s">
        <v>17948</v>
      </c>
      <c r="H3594" t="s">
        <v>2</v>
      </c>
      <c r="I3594" t="str">
        <f t="shared" si="283"/>
        <v>United States</v>
      </c>
      <c r="J3594" t="str">
        <f>TRIM(Table1[[#This Row],[Oldest Country]])</f>
        <v>United States</v>
      </c>
      <c r="K3594" s="17">
        <v>43347</v>
      </c>
      <c r="L3594" s="17" t="str">
        <f t="shared" si="281"/>
        <v>Tue</v>
      </c>
      <c r="M3594" s="17">
        <v>2018</v>
      </c>
      <c r="N3594" t="s">
        <v>3</v>
      </c>
      <c r="O3594" t="s">
        <v>675</v>
      </c>
      <c r="P3594" t="s">
        <v>385</v>
      </c>
      <c r="Q3594" t="s">
        <v>17949</v>
      </c>
      <c r="R3594" t="str">
        <f t="shared" si="284"/>
        <v>Action &amp; Adventure</v>
      </c>
    </row>
    <row r="3595" spans="1:18" x14ac:dyDescent="0.2">
      <c r="A3595" t="s">
        <v>17950</v>
      </c>
      <c r="B3595" t="s">
        <v>1</v>
      </c>
      <c r="C3595" t="str">
        <f t="shared" si="280"/>
        <v>Black Site Delta</v>
      </c>
      <c r="D3595" t="s">
        <v>17951</v>
      </c>
      <c r="E3595" t="s">
        <v>17952</v>
      </c>
      <c r="F3595" t="str">
        <f t="shared" si="282"/>
        <v>Cam Gigandet</v>
      </c>
      <c r="G3595" t="s">
        <v>17953</v>
      </c>
      <c r="H3595" t="s">
        <v>2</v>
      </c>
      <c r="I3595" t="str">
        <f t="shared" si="283"/>
        <v>United States</v>
      </c>
      <c r="J3595" t="str">
        <f>TRIM(Table1[[#This Row],[Oldest Country]])</f>
        <v>United States</v>
      </c>
      <c r="K3595" s="17">
        <v>42956</v>
      </c>
      <c r="L3595" s="17" t="str">
        <f t="shared" si="281"/>
        <v>Wed</v>
      </c>
      <c r="M3595" s="17">
        <v>2017</v>
      </c>
      <c r="N3595" t="s">
        <v>8</v>
      </c>
      <c r="O3595" t="s">
        <v>183</v>
      </c>
      <c r="P3595" t="s">
        <v>156</v>
      </c>
      <c r="Q3595" t="s">
        <v>17954</v>
      </c>
      <c r="R3595" t="str">
        <f t="shared" si="284"/>
        <v>Action &amp; Adventure</v>
      </c>
    </row>
    <row r="3596" spans="1:18" x14ac:dyDescent="0.2">
      <c r="A3596" t="s">
        <v>17955</v>
      </c>
      <c r="B3596" t="s">
        <v>1</v>
      </c>
      <c r="C3596" t="str">
        <f t="shared" si="280"/>
        <v>Black Snake Moan</v>
      </c>
      <c r="D3596" t="s">
        <v>17956</v>
      </c>
      <c r="E3596" t="s">
        <v>9675</v>
      </c>
      <c r="F3596" t="str">
        <f t="shared" si="282"/>
        <v>Samuel L. Jackson</v>
      </c>
      <c r="G3596" t="s">
        <v>17957</v>
      </c>
      <c r="H3596" t="s">
        <v>2</v>
      </c>
      <c r="I3596" t="str">
        <f t="shared" si="283"/>
        <v>United States</v>
      </c>
      <c r="J3596" t="str">
        <f>TRIM(Table1[[#This Row],[Oldest Country]])</f>
        <v>United States</v>
      </c>
      <c r="K3596" s="17">
        <v>43789</v>
      </c>
      <c r="L3596" s="17" t="str">
        <f t="shared" si="281"/>
        <v>Wed</v>
      </c>
      <c r="M3596" s="17">
        <v>2007</v>
      </c>
      <c r="N3596" t="s">
        <v>154</v>
      </c>
      <c r="O3596" t="s">
        <v>133</v>
      </c>
      <c r="P3596" t="s">
        <v>652</v>
      </c>
      <c r="Q3596" t="s">
        <v>17958</v>
      </c>
      <c r="R3596" t="str">
        <f t="shared" si="284"/>
        <v>Dramas</v>
      </c>
    </row>
    <row r="3597" spans="1:18" x14ac:dyDescent="0.2">
      <c r="A3597" t="s">
        <v>17959</v>
      </c>
      <c r="B3597" t="s">
        <v>1</v>
      </c>
      <c r="C3597" t="str">
        <f t="shared" si="280"/>
        <v>Black Snow</v>
      </c>
      <c r="D3597" t="s">
        <v>17960</v>
      </c>
      <c r="E3597" t="s">
        <v>17961</v>
      </c>
      <c r="F3597" t="str">
        <f t="shared" si="282"/>
        <v>Ricardo Dar√≠n</v>
      </c>
      <c r="G3597" t="s">
        <v>17962</v>
      </c>
      <c r="H3597" t="s">
        <v>946</v>
      </c>
      <c r="I3597" t="str">
        <f t="shared" si="283"/>
        <v>Argentina</v>
      </c>
      <c r="J3597" t="str">
        <f>TRIM(Table1[[#This Row],[Oldest Country]])</f>
        <v>Argentina</v>
      </c>
      <c r="K3597" s="17">
        <v>43790</v>
      </c>
      <c r="L3597" s="17" t="str">
        <f t="shared" si="281"/>
        <v>Thu</v>
      </c>
      <c r="M3597" s="17">
        <v>2017</v>
      </c>
      <c r="N3597" t="s">
        <v>8</v>
      </c>
      <c r="O3597" t="s">
        <v>18</v>
      </c>
      <c r="P3597" t="s">
        <v>109</v>
      </c>
      <c r="Q3597" t="s">
        <v>17963</v>
      </c>
      <c r="R3597" t="str">
        <f t="shared" si="284"/>
        <v>Dramas</v>
      </c>
    </row>
    <row r="3598" spans="1:18" x14ac:dyDescent="0.2">
      <c r="A3598" t="s">
        <v>17964</v>
      </c>
      <c r="B3598" t="s">
        <v>1</v>
      </c>
      <c r="C3598" t="str">
        <f t="shared" si="280"/>
        <v>Blackway</v>
      </c>
      <c r="D3598" t="s">
        <v>17965</v>
      </c>
      <c r="E3598" t="s">
        <v>17966</v>
      </c>
      <c r="F3598" t="str">
        <f t="shared" si="282"/>
        <v>Anthony Hopkins</v>
      </c>
      <c r="G3598" t="s">
        <v>17967</v>
      </c>
      <c r="H3598" t="s">
        <v>2</v>
      </c>
      <c r="I3598" t="str">
        <f t="shared" si="283"/>
        <v>United States</v>
      </c>
      <c r="J3598" t="str">
        <f>TRIM(Table1[[#This Row],[Oldest Country]])</f>
        <v>United States</v>
      </c>
      <c r="K3598" s="17">
        <v>43084</v>
      </c>
      <c r="L3598" s="17" t="str">
        <f t="shared" si="281"/>
        <v>Fri</v>
      </c>
      <c r="M3598" s="17">
        <v>2015</v>
      </c>
      <c r="N3598" t="s">
        <v>3</v>
      </c>
      <c r="O3598" t="s">
        <v>4</v>
      </c>
      <c r="P3598" t="s">
        <v>61</v>
      </c>
      <c r="Q3598" t="s">
        <v>17968</v>
      </c>
      <c r="R3598" t="str">
        <f t="shared" si="284"/>
        <v>Thrillers</v>
      </c>
    </row>
    <row r="3599" spans="1:18" x14ac:dyDescent="0.2">
      <c r="A3599" t="s">
        <v>17969</v>
      </c>
      <c r="B3599" t="s">
        <v>1</v>
      </c>
      <c r="C3599" t="str">
        <f t="shared" si="280"/>
        <v>Blaze</v>
      </c>
      <c r="D3599" t="s">
        <v>17970</v>
      </c>
      <c r="E3599" t="s">
        <v>17971</v>
      </c>
      <c r="F3599" t="str">
        <f t="shared" si="282"/>
        <v>Benjamin Dickey</v>
      </c>
      <c r="G3599" t="s">
        <v>17972</v>
      </c>
      <c r="H3599" t="s">
        <v>2</v>
      </c>
      <c r="I3599" t="str">
        <f t="shared" si="283"/>
        <v>United States</v>
      </c>
      <c r="J3599" t="str">
        <f>TRIM(Table1[[#This Row],[Oldest Country]])</f>
        <v>United States</v>
      </c>
      <c r="K3599" s="17">
        <v>44073</v>
      </c>
      <c r="L3599" s="17" t="str">
        <f t="shared" si="281"/>
        <v>Sun</v>
      </c>
      <c r="M3599" s="17">
        <v>2018</v>
      </c>
      <c r="N3599" t="s">
        <v>154</v>
      </c>
      <c r="O3599" t="s">
        <v>635</v>
      </c>
      <c r="P3599" t="s">
        <v>7999</v>
      </c>
      <c r="Q3599" t="s">
        <v>17973</v>
      </c>
      <c r="R3599" t="str">
        <f t="shared" si="284"/>
        <v>Dramas</v>
      </c>
    </row>
    <row r="3600" spans="1:18" x14ac:dyDescent="0.2">
      <c r="A3600" t="s">
        <v>17974</v>
      </c>
      <c r="B3600" t="s">
        <v>1</v>
      </c>
      <c r="C3600" t="str">
        <f t="shared" si="280"/>
        <v>Bleed for This</v>
      </c>
      <c r="D3600" t="s">
        <v>17975</v>
      </c>
      <c r="E3600" t="s">
        <v>17976</v>
      </c>
      <c r="F3600" t="str">
        <f t="shared" si="282"/>
        <v>Miles Teller</v>
      </c>
      <c r="G3600" t="s">
        <v>17977</v>
      </c>
      <c r="H3600" t="s">
        <v>2</v>
      </c>
      <c r="I3600" t="str">
        <f t="shared" si="283"/>
        <v>United States</v>
      </c>
      <c r="J3600" t="str">
        <f>TRIM(Table1[[#This Row],[Oldest Country]])</f>
        <v>United States</v>
      </c>
      <c r="K3600" s="17">
        <v>43932</v>
      </c>
      <c r="L3600" s="17" t="str">
        <f t="shared" si="281"/>
        <v>Sat</v>
      </c>
      <c r="M3600" s="17">
        <v>2016</v>
      </c>
      <c r="N3600" t="s">
        <v>154</v>
      </c>
      <c r="O3600" t="s">
        <v>422</v>
      </c>
      <c r="P3600" t="s">
        <v>1094</v>
      </c>
      <c r="Q3600" t="s">
        <v>17978</v>
      </c>
      <c r="R3600" t="str">
        <f t="shared" si="284"/>
        <v>Dramas</v>
      </c>
    </row>
    <row r="3601" spans="1:18" x14ac:dyDescent="0.2">
      <c r="A3601" t="s">
        <v>17979</v>
      </c>
      <c r="B3601" t="s">
        <v>1</v>
      </c>
      <c r="C3601" t="str">
        <f t="shared" si="280"/>
        <v>Blinky Bill</v>
      </c>
      <c r="D3601" t="s">
        <v>17980</v>
      </c>
      <c r="E3601" t="s">
        <v>17981</v>
      </c>
      <c r="F3601" t="str">
        <f t="shared" si="282"/>
        <v>Ryan Kwanten</v>
      </c>
      <c r="G3601" t="s">
        <v>17982</v>
      </c>
      <c r="H3601" t="s">
        <v>411</v>
      </c>
      <c r="I3601" t="str">
        <f t="shared" si="283"/>
        <v>Australia</v>
      </c>
      <c r="J3601" t="str">
        <f>TRIM(Table1[[#This Row],[Oldest Country]])</f>
        <v>Australia</v>
      </c>
      <c r="K3601" s="17">
        <v>42774</v>
      </c>
      <c r="L3601" s="17" t="str">
        <f t="shared" si="281"/>
        <v>Wed</v>
      </c>
      <c r="M3601" s="17">
        <v>2015</v>
      </c>
      <c r="N3601" t="s">
        <v>17</v>
      </c>
      <c r="O3601" t="s">
        <v>18</v>
      </c>
      <c r="P3601" t="s">
        <v>19</v>
      </c>
      <c r="Q3601" t="s">
        <v>17983</v>
      </c>
      <c r="R3601" t="str">
        <f t="shared" si="284"/>
        <v>Children &amp; Family Movies</v>
      </c>
    </row>
    <row r="3602" spans="1:18" x14ac:dyDescent="0.2">
      <c r="A3602" t="s">
        <v>17984</v>
      </c>
      <c r="B3602" t="s">
        <v>1</v>
      </c>
      <c r="C3602" t="str">
        <f t="shared" si="280"/>
        <v>Blockbuster</v>
      </c>
      <c r="D3602" t="s">
        <v>17985</v>
      </c>
      <c r="E3602" t="s">
        <v>17986</v>
      </c>
      <c r="F3602" t="str">
        <f t="shared" si="282"/>
        <v>Syrus Shahidi</v>
      </c>
      <c r="G3602" t="s">
        <v>17987</v>
      </c>
      <c r="H3602" t="s">
        <v>275</v>
      </c>
      <c r="I3602" t="str">
        <f t="shared" si="283"/>
        <v>France</v>
      </c>
      <c r="J3602" t="str">
        <f>TRIM(Table1[[#This Row],[Oldest Country]])</f>
        <v>France</v>
      </c>
      <c r="K3602" s="17">
        <v>43124</v>
      </c>
      <c r="L3602" s="17" t="str">
        <f t="shared" si="281"/>
        <v>Wed</v>
      </c>
      <c r="M3602" s="17">
        <v>2017</v>
      </c>
      <c r="N3602" t="s">
        <v>8</v>
      </c>
      <c r="O3602" t="s">
        <v>216</v>
      </c>
      <c r="P3602" t="s">
        <v>2326</v>
      </c>
      <c r="Q3602" t="s">
        <v>17988</v>
      </c>
      <c r="R3602" t="str">
        <f t="shared" si="284"/>
        <v>Comedies</v>
      </c>
    </row>
    <row r="3603" spans="1:18" x14ac:dyDescent="0.2">
      <c r="A3603" t="s">
        <v>17989</v>
      </c>
      <c r="B3603" t="s">
        <v>1</v>
      </c>
      <c r="C3603" t="str">
        <f t="shared" si="280"/>
        <v>Blood Father</v>
      </c>
      <c r="D3603" t="s">
        <v>17990</v>
      </c>
      <c r="E3603" t="s">
        <v>17991</v>
      </c>
      <c r="F3603" t="str">
        <f t="shared" si="282"/>
        <v>Mel Gibson</v>
      </c>
      <c r="G3603" t="s">
        <v>17992</v>
      </c>
      <c r="H3603" t="s">
        <v>275</v>
      </c>
      <c r="I3603" t="str">
        <f t="shared" si="283"/>
        <v>France</v>
      </c>
      <c r="J3603" t="str">
        <f>TRIM(Table1[[#This Row],[Oldest Country]])</f>
        <v>France</v>
      </c>
      <c r="K3603" s="17">
        <v>43916</v>
      </c>
      <c r="L3603" s="17" t="str">
        <f t="shared" si="281"/>
        <v>Thu</v>
      </c>
      <c r="M3603" s="17">
        <v>2016</v>
      </c>
      <c r="N3603" t="s">
        <v>154</v>
      </c>
      <c r="O3603" t="s">
        <v>183</v>
      </c>
      <c r="P3603" t="s">
        <v>483</v>
      </c>
      <c r="Q3603" t="s">
        <v>17993</v>
      </c>
      <c r="R3603" t="str">
        <f t="shared" si="284"/>
        <v>Action &amp; Adventure</v>
      </c>
    </row>
    <row r="3604" spans="1:18" x14ac:dyDescent="0.2">
      <c r="A3604" t="s">
        <v>17994</v>
      </c>
      <c r="B3604" t="s">
        <v>1</v>
      </c>
      <c r="C3604" t="str">
        <f t="shared" si="280"/>
        <v>Blow</v>
      </c>
      <c r="D3604" t="s">
        <v>17995</v>
      </c>
      <c r="E3604" t="s">
        <v>17996</v>
      </c>
      <c r="F3604" t="str">
        <f t="shared" si="282"/>
        <v>Johnny Depp</v>
      </c>
      <c r="G3604" t="s">
        <v>17997</v>
      </c>
      <c r="H3604" t="s">
        <v>2</v>
      </c>
      <c r="I3604" t="str">
        <f t="shared" si="283"/>
        <v>United States</v>
      </c>
      <c r="J3604" t="str">
        <f>TRIM(Table1[[#This Row],[Oldest Country]])</f>
        <v>United States</v>
      </c>
      <c r="K3604" s="17">
        <v>43739</v>
      </c>
      <c r="L3604" s="17" t="str">
        <f t="shared" si="281"/>
        <v>Tue</v>
      </c>
      <c r="M3604" s="17">
        <v>2001</v>
      </c>
      <c r="N3604" t="s">
        <v>154</v>
      </c>
      <c r="O3604" t="s">
        <v>1210</v>
      </c>
      <c r="P3604" t="s">
        <v>316</v>
      </c>
      <c r="Q3604" t="s">
        <v>17998</v>
      </c>
      <c r="R3604" t="str">
        <f t="shared" si="284"/>
        <v>Dramas</v>
      </c>
    </row>
    <row r="3605" spans="1:18" x14ac:dyDescent="0.2">
      <c r="A3605" t="s">
        <v>17999</v>
      </c>
      <c r="B3605" t="s">
        <v>1</v>
      </c>
      <c r="C3605" t="str">
        <f t="shared" si="280"/>
        <v>Blue Is the Warmest Color</v>
      </c>
      <c r="D3605" t="s">
        <v>18000</v>
      </c>
      <c r="E3605" t="s">
        <v>18001</v>
      </c>
      <c r="F3605" t="str">
        <f t="shared" si="282"/>
        <v>L√©a Seydoux</v>
      </c>
      <c r="G3605" t="s">
        <v>18002</v>
      </c>
      <c r="H3605" t="s">
        <v>18003</v>
      </c>
      <c r="I3605" t="str">
        <f t="shared" si="283"/>
        <v>France</v>
      </c>
      <c r="J3605" t="str">
        <f>TRIM(Table1[[#This Row],[Oldest Country]])</f>
        <v>France</v>
      </c>
      <c r="K3605" s="17">
        <v>42608</v>
      </c>
      <c r="L3605" s="17" t="str">
        <f t="shared" si="281"/>
        <v>Fri</v>
      </c>
      <c r="M3605" s="17">
        <v>2013</v>
      </c>
      <c r="N3605" t="s">
        <v>14645</v>
      </c>
      <c r="O3605" t="s">
        <v>7665</v>
      </c>
      <c r="P3605" t="s">
        <v>26</v>
      </c>
      <c r="Q3605" t="s">
        <v>18004</v>
      </c>
      <c r="R3605" t="str">
        <f t="shared" si="284"/>
        <v>Dramas</v>
      </c>
    </row>
    <row r="3606" spans="1:18" x14ac:dyDescent="0.2">
      <c r="A3606" t="s">
        <v>18005</v>
      </c>
      <c r="B3606" t="s">
        <v>1</v>
      </c>
      <c r="C3606" t="str">
        <f t="shared" si="280"/>
        <v>Blue Jasmine</v>
      </c>
      <c r="D3606" t="s">
        <v>18006</v>
      </c>
      <c r="E3606" t="s">
        <v>18007</v>
      </c>
      <c r="F3606" t="str">
        <f t="shared" si="282"/>
        <v>Cate Blanchett</v>
      </c>
      <c r="G3606" t="s">
        <v>18008</v>
      </c>
      <c r="H3606" t="s">
        <v>2</v>
      </c>
      <c r="I3606" t="str">
        <f t="shared" si="283"/>
        <v>United States</v>
      </c>
      <c r="J3606" t="str">
        <f>TRIM(Table1[[#This Row],[Oldest Country]])</f>
        <v>United States</v>
      </c>
      <c r="K3606" s="17">
        <v>43532</v>
      </c>
      <c r="L3606" s="17" t="str">
        <f t="shared" si="281"/>
        <v>Fri</v>
      </c>
      <c r="M3606" s="17">
        <v>2013</v>
      </c>
      <c r="N3606" t="s">
        <v>3</v>
      </c>
      <c r="O3606" t="s">
        <v>140</v>
      </c>
      <c r="P3606" t="s">
        <v>337</v>
      </c>
      <c r="Q3606" t="s">
        <v>18009</v>
      </c>
      <c r="R3606" t="str">
        <f t="shared" si="284"/>
        <v>Comedies</v>
      </c>
    </row>
    <row r="3607" spans="1:18" x14ac:dyDescent="0.2">
      <c r="A3607" t="s">
        <v>18010</v>
      </c>
      <c r="B3607" t="s">
        <v>1</v>
      </c>
      <c r="C3607" t="str">
        <f t="shared" si="280"/>
        <v>Blue Mountain State</v>
      </c>
      <c r="D3607" t="s">
        <v>18011</v>
      </c>
      <c r="E3607" t="s">
        <v>18012</v>
      </c>
      <c r="F3607" t="str">
        <f t="shared" si="282"/>
        <v>Alan Ritchson</v>
      </c>
      <c r="G3607" t="s">
        <v>18013</v>
      </c>
      <c r="H3607" t="s">
        <v>2</v>
      </c>
      <c r="I3607" t="str">
        <f t="shared" si="283"/>
        <v>United States</v>
      </c>
      <c r="J3607" t="str">
        <f>TRIM(Table1[[#This Row],[Oldest Country]])</f>
        <v>United States</v>
      </c>
      <c r="K3607" s="17">
        <v>42430</v>
      </c>
      <c r="L3607" s="17" t="str">
        <f t="shared" si="281"/>
        <v>Tue</v>
      </c>
      <c r="M3607" s="17">
        <v>2016</v>
      </c>
      <c r="N3607" t="s">
        <v>154</v>
      </c>
      <c r="O3607" t="s">
        <v>4</v>
      </c>
      <c r="P3607" t="s">
        <v>86</v>
      </c>
      <c r="Q3607" t="s">
        <v>18014</v>
      </c>
      <c r="R3607" t="str">
        <f t="shared" si="284"/>
        <v>Comedies</v>
      </c>
    </row>
    <row r="3608" spans="1:18" x14ac:dyDescent="0.2">
      <c r="A3608" t="s">
        <v>18015</v>
      </c>
      <c r="B3608" t="s">
        <v>1</v>
      </c>
      <c r="C3608" t="str">
        <f t="shared" si="280"/>
        <v>Blue Ruin</v>
      </c>
      <c r="D3608" t="s">
        <v>18016</v>
      </c>
      <c r="E3608" t="s">
        <v>12874</v>
      </c>
      <c r="F3608" t="str">
        <f t="shared" si="282"/>
        <v>Macon Blair</v>
      </c>
      <c r="G3608" t="s">
        <v>18017</v>
      </c>
      <c r="H3608" t="s">
        <v>1134</v>
      </c>
      <c r="I3608" t="str">
        <f t="shared" si="283"/>
        <v>United States</v>
      </c>
      <c r="J3608" t="str">
        <f>TRIM(Table1[[#This Row],[Oldest Country]])</f>
        <v>United States</v>
      </c>
      <c r="K3608" s="17">
        <v>43521</v>
      </c>
      <c r="L3608" s="17" t="str">
        <f t="shared" si="281"/>
        <v>Mon</v>
      </c>
      <c r="M3608" s="17">
        <v>2013</v>
      </c>
      <c r="N3608" t="s">
        <v>154</v>
      </c>
      <c r="O3608" t="s">
        <v>4</v>
      </c>
      <c r="P3608" t="s">
        <v>2399</v>
      </c>
      <c r="Q3608" t="s">
        <v>18018</v>
      </c>
      <c r="R3608" t="str">
        <f t="shared" si="284"/>
        <v>Independent Movies</v>
      </c>
    </row>
    <row r="3609" spans="1:18" x14ac:dyDescent="0.2">
      <c r="A3609" t="s">
        <v>18019</v>
      </c>
      <c r="B3609" t="s">
        <v>1</v>
      </c>
      <c r="C3609" t="str">
        <f t="shared" si="280"/>
        <v>Blue Streak</v>
      </c>
      <c r="D3609" t="s">
        <v>18020</v>
      </c>
      <c r="E3609" t="s">
        <v>2034</v>
      </c>
      <c r="F3609" t="str">
        <f t="shared" si="282"/>
        <v>Martin Lawrence</v>
      </c>
      <c r="G3609" t="s">
        <v>18021</v>
      </c>
      <c r="H3609" t="s">
        <v>367</v>
      </c>
      <c r="I3609" t="str">
        <f t="shared" si="283"/>
        <v>Germany</v>
      </c>
      <c r="J3609" t="str">
        <f>TRIM(Table1[[#This Row],[Oldest Country]])</f>
        <v>Germany</v>
      </c>
      <c r="K3609" s="17">
        <v>44197</v>
      </c>
      <c r="L3609" s="17" t="str">
        <f t="shared" si="281"/>
        <v>Fri</v>
      </c>
      <c r="M3609" s="17">
        <v>1999</v>
      </c>
      <c r="N3609" t="s">
        <v>3</v>
      </c>
      <c r="O3609" t="s">
        <v>60</v>
      </c>
      <c r="P3609" t="s">
        <v>412</v>
      </c>
      <c r="Q3609" t="s">
        <v>18022</v>
      </c>
      <c r="R3609" t="str">
        <f t="shared" si="284"/>
        <v>Action &amp; Adventure</v>
      </c>
    </row>
    <row r="3610" spans="1:18" x14ac:dyDescent="0.2">
      <c r="A3610" t="s">
        <v>18023</v>
      </c>
      <c r="B3610" t="s">
        <v>1</v>
      </c>
      <c r="C3610" t="str">
        <f t="shared" si="280"/>
        <v>Blue Valentine</v>
      </c>
      <c r="D3610" t="s">
        <v>18024</v>
      </c>
      <c r="E3610" t="s">
        <v>18025</v>
      </c>
      <c r="F3610" t="str">
        <f t="shared" si="282"/>
        <v>Ryan Gosling</v>
      </c>
      <c r="G3610" t="s">
        <v>18026</v>
      </c>
      <c r="H3610" t="s">
        <v>2</v>
      </c>
      <c r="I3610" t="str">
        <f t="shared" si="283"/>
        <v>United States</v>
      </c>
      <c r="J3610" t="str">
        <f>TRIM(Table1[[#This Row],[Oldest Country]])</f>
        <v>United States</v>
      </c>
      <c r="K3610" s="17">
        <v>44198</v>
      </c>
      <c r="L3610" s="17" t="str">
        <f t="shared" si="281"/>
        <v>Sat</v>
      </c>
      <c r="M3610" s="17">
        <v>2010</v>
      </c>
      <c r="N3610" t="s">
        <v>154</v>
      </c>
      <c r="O3610" t="s">
        <v>617</v>
      </c>
      <c r="P3610" t="s">
        <v>766</v>
      </c>
      <c r="Q3610" t="s">
        <v>18027</v>
      </c>
      <c r="R3610" t="str">
        <f t="shared" si="284"/>
        <v>Dramas</v>
      </c>
    </row>
    <row r="3611" spans="1:18" x14ac:dyDescent="0.2">
      <c r="A3611" t="s">
        <v>18028</v>
      </c>
      <c r="B3611" t="s">
        <v>1</v>
      </c>
      <c r="C3611" t="str">
        <f t="shared" si="280"/>
        <v>Bob Lazar</v>
      </c>
      <c r="D3611" t="s">
        <v>18029</v>
      </c>
      <c r="E3611" t="s">
        <v>18030</v>
      </c>
      <c r="F3611" t="str">
        <f t="shared" si="282"/>
        <v>Robert Lazar</v>
      </c>
      <c r="G3611" t="s">
        <v>18031</v>
      </c>
      <c r="H3611" t="s">
        <v>2</v>
      </c>
      <c r="I3611" t="str">
        <f t="shared" si="283"/>
        <v>United States</v>
      </c>
      <c r="J3611" t="str">
        <f>TRIM(Table1[[#This Row],[Oldest Country]])</f>
        <v>United States</v>
      </c>
      <c r="K3611" s="17">
        <v>44199</v>
      </c>
      <c r="L3611" s="17" t="str">
        <f t="shared" si="281"/>
        <v>Sun</v>
      </c>
      <c r="M3611" s="17">
        <v>2018</v>
      </c>
      <c r="N3611" t="s">
        <v>8</v>
      </c>
      <c r="O3611" t="s">
        <v>92</v>
      </c>
      <c r="P3611" t="s">
        <v>5</v>
      </c>
      <c r="Q3611" t="s">
        <v>18032</v>
      </c>
      <c r="R3611" t="str">
        <f t="shared" si="284"/>
        <v>Documentaries</v>
      </c>
    </row>
    <row r="3612" spans="1:18" x14ac:dyDescent="0.2">
      <c r="A3612" t="s">
        <v>18033</v>
      </c>
      <c r="B3612" t="s">
        <v>1</v>
      </c>
      <c r="C3612" t="str">
        <f t="shared" si="280"/>
        <v>Bob's Broken Sleigh</v>
      </c>
      <c r="D3612" t="s">
        <v>18034</v>
      </c>
      <c r="E3612" t="s">
        <v>18035</v>
      </c>
      <c r="F3612" t="str">
        <f t="shared" si="282"/>
        <v>Cole Howard</v>
      </c>
      <c r="G3612" t="s">
        <v>18036</v>
      </c>
      <c r="H3612" t="s">
        <v>508</v>
      </c>
      <c r="I3612" t="str">
        <f t="shared" si="283"/>
        <v>Canada</v>
      </c>
      <c r="J3612" t="str">
        <f>TRIM(Table1[[#This Row],[Oldest Country]])</f>
        <v>Canada</v>
      </c>
      <c r="K3612" s="17">
        <v>44200</v>
      </c>
      <c r="L3612" s="17" t="str">
        <f t="shared" si="281"/>
        <v>Mon</v>
      </c>
      <c r="M3612" s="17">
        <v>2015</v>
      </c>
      <c r="N3612" t="s">
        <v>234</v>
      </c>
      <c r="O3612" t="s">
        <v>2284</v>
      </c>
      <c r="P3612" t="s">
        <v>19</v>
      </c>
      <c r="Q3612" t="s">
        <v>18037</v>
      </c>
      <c r="R3612" t="str">
        <f t="shared" si="284"/>
        <v>Children &amp; Family Movies</v>
      </c>
    </row>
    <row r="3613" spans="1:18" x14ac:dyDescent="0.2">
      <c r="A3613" t="s">
        <v>18038</v>
      </c>
      <c r="B3613" t="s">
        <v>1</v>
      </c>
      <c r="C3613" t="str">
        <f t="shared" si="280"/>
        <v>Bobbi Jene</v>
      </c>
      <c r="D3613" t="s">
        <v>18039</v>
      </c>
      <c r="E3613" t="s">
        <v>18040</v>
      </c>
      <c r="F3613" t="str">
        <f t="shared" si="282"/>
        <v>Bobbi Jene Smith</v>
      </c>
      <c r="G3613" t="s">
        <v>18041</v>
      </c>
      <c r="H3613" t="s">
        <v>18042</v>
      </c>
      <c r="I3613" t="str">
        <f t="shared" si="283"/>
        <v>Denmark</v>
      </c>
      <c r="J3613" t="str">
        <f>TRIM(Table1[[#This Row],[Oldest Country]])</f>
        <v>Denmark</v>
      </c>
      <c r="K3613" s="17">
        <v>44201</v>
      </c>
      <c r="L3613" s="17" t="str">
        <f t="shared" si="281"/>
        <v>Tue</v>
      </c>
      <c r="M3613" s="17">
        <v>2017</v>
      </c>
      <c r="N3613" t="s">
        <v>8</v>
      </c>
      <c r="O3613" t="s">
        <v>173</v>
      </c>
      <c r="P3613" t="s">
        <v>5</v>
      </c>
      <c r="Q3613" t="s">
        <v>18043</v>
      </c>
      <c r="R3613" t="str">
        <f t="shared" si="284"/>
        <v>Documentaries</v>
      </c>
    </row>
    <row r="3614" spans="1:18" x14ac:dyDescent="0.2">
      <c r="A3614" t="s">
        <v>18044</v>
      </c>
      <c r="B3614" t="s">
        <v>1</v>
      </c>
      <c r="C3614" t="str">
        <f t="shared" si="280"/>
        <v>Bobby</v>
      </c>
      <c r="D3614" t="s">
        <v>18045</v>
      </c>
      <c r="E3614" t="s">
        <v>18046</v>
      </c>
      <c r="F3614" t="str">
        <f t="shared" si="282"/>
        <v>Rishi Kapoor</v>
      </c>
      <c r="G3614" t="s">
        <v>18047</v>
      </c>
      <c r="H3614" t="s">
        <v>14</v>
      </c>
      <c r="I3614" t="str">
        <f t="shared" si="283"/>
        <v>India</v>
      </c>
      <c r="J3614" t="str">
        <f>TRIM(Table1[[#This Row],[Oldest Country]])</f>
        <v>India</v>
      </c>
      <c r="K3614" s="17">
        <v>44202</v>
      </c>
      <c r="L3614" s="17" t="str">
        <f t="shared" si="281"/>
        <v>Wed</v>
      </c>
      <c r="M3614" s="17">
        <v>1973</v>
      </c>
      <c r="N3614" t="s">
        <v>33</v>
      </c>
      <c r="O3614" t="s">
        <v>10815</v>
      </c>
      <c r="P3614" t="s">
        <v>947</v>
      </c>
      <c r="Q3614" t="s">
        <v>18048</v>
      </c>
      <c r="R3614" t="str">
        <f t="shared" si="284"/>
        <v>Classic Movies</v>
      </c>
    </row>
    <row r="3615" spans="1:18" x14ac:dyDescent="0.2">
      <c r="A3615" t="s">
        <v>18049</v>
      </c>
      <c r="B3615" t="s">
        <v>1</v>
      </c>
      <c r="C3615" t="str">
        <f t="shared" si="280"/>
        <v>Bobby Robson</v>
      </c>
      <c r="D3615" t="s">
        <v>18050</v>
      </c>
      <c r="E3615" t="s">
        <v>18051</v>
      </c>
      <c r="F3615" t="str">
        <f t="shared" si="282"/>
        <v>Bobby Robson</v>
      </c>
      <c r="G3615" t="s">
        <v>18052</v>
      </c>
      <c r="H3615" t="s">
        <v>32</v>
      </c>
      <c r="I3615" t="str">
        <f t="shared" si="283"/>
        <v>United Kingdom</v>
      </c>
      <c r="J3615" t="str">
        <f>TRIM(Table1[[#This Row],[Oldest Country]])</f>
        <v>United Kingdom</v>
      </c>
      <c r="K3615" s="17">
        <v>44203</v>
      </c>
      <c r="L3615" s="17" t="str">
        <f t="shared" si="281"/>
        <v>Thu</v>
      </c>
      <c r="M3615" s="17">
        <v>2018</v>
      </c>
      <c r="N3615" t="s">
        <v>33</v>
      </c>
      <c r="O3615" t="s">
        <v>173</v>
      </c>
      <c r="P3615" t="s">
        <v>237</v>
      </c>
      <c r="Q3615" t="s">
        <v>18053</v>
      </c>
      <c r="R3615" t="str">
        <f t="shared" si="284"/>
        <v>Documentaries</v>
      </c>
    </row>
    <row r="3616" spans="1:18" x14ac:dyDescent="0.2">
      <c r="A3616" t="s">
        <v>18054</v>
      </c>
      <c r="B3616" t="s">
        <v>1</v>
      </c>
      <c r="C3616" t="str">
        <f t="shared" si="280"/>
        <v>Bokeh</v>
      </c>
      <c r="D3616" t="s">
        <v>18055</v>
      </c>
      <c r="E3616" t="s">
        <v>18056</v>
      </c>
      <c r="F3616" t="str">
        <f t="shared" si="282"/>
        <v>Maika Monroe</v>
      </c>
      <c r="G3616" t="s">
        <v>18057</v>
      </c>
      <c r="H3616" t="s">
        <v>18058</v>
      </c>
      <c r="I3616" t="str">
        <f t="shared" si="283"/>
        <v>United States</v>
      </c>
      <c r="J3616" t="str">
        <f>TRIM(Table1[[#This Row],[Oldest Country]])</f>
        <v>United States</v>
      </c>
      <c r="K3616" s="17">
        <v>44204</v>
      </c>
      <c r="L3616" s="17" t="str">
        <f t="shared" si="281"/>
        <v>Fri</v>
      </c>
      <c r="M3616" s="17">
        <v>2017</v>
      </c>
      <c r="N3616" t="s">
        <v>33</v>
      </c>
      <c r="O3616" t="s">
        <v>276</v>
      </c>
      <c r="P3616" t="s">
        <v>2314</v>
      </c>
      <c r="Q3616" t="s">
        <v>18059</v>
      </c>
      <c r="R3616" t="str">
        <f t="shared" si="284"/>
        <v>Dramas</v>
      </c>
    </row>
    <row r="3617" spans="1:18" x14ac:dyDescent="0.2">
      <c r="A3617" t="s">
        <v>18060</v>
      </c>
      <c r="B3617" t="s">
        <v>1</v>
      </c>
      <c r="C3617" t="str">
        <f t="shared" si="280"/>
        <v>Bolt</v>
      </c>
      <c r="D3617" t="s">
        <v>18061</v>
      </c>
      <c r="E3617" t="s">
        <v>18062</v>
      </c>
      <c r="F3617" t="str">
        <f t="shared" si="282"/>
        <v>John Travolta</v>
      </c>
      <c r="G3617" t="s">
        <v>18063</v>
      </c>
      <c r="H3617" t="s">
        <v>2</v>
      </c>
      <c r="I3617" t="str">
        <f t="shared" si="283"/>
        <v>United States</v>
      </c>
      <c r="J3617" t="str">
        <f>TRIM(Table1[[#This Row],[Oldest Country]])</f>
        <v>United States</v>
      </c>
      <c r="K3617" s="17">
        <v>44205</v>
      </c>
      <c r="L3617" s="17" t="str">
        <f t="shared" si="281"/>
        <v>Sat</v>
      </c>
      <c r="M3617" s="17">
        <v>2008</v>
      </c>
      <c r="N3617" t="s">
        <v>17</v>
      </c>
      <c r="O3617" t="s">
        <v>173</v>
      </c>
      <c r="P3617" t="s">
        <v>54</v>
      </c>
      <c r="Q3617" t="s">
        <v>18064</v>
      </c>
      <c r="R3617" t="str">
        <f t="shared" si="284"/>
        <v>Children &amp; Family Movies</v>
      </c>
    </row>
    <row r="3618" spans="1:18" x14ac:dyDescent="0.2">
      <c r="A3618" t="s">
        <v>18065</v>
      </c>
      <c r="B3618" t="s">
        <v>1</v>
      </c>
      <c r="C3618" t="str">
        <f t="shared" si="280"/>
        <v>Bombshell</v>
      </c>
      <c r="D3618" t="s">
        <v>18066</v>
      </c>
      <c r="E3618" t="s">
        <v>18067</v>
      </c>
      <c r="F3618" t="str">
        <f t="shared" si="282"/>
        <v>Hedy Lamarr</v>
      </c>
      <c r="G3618" t="s">
        <v>18068</v>
      </c>
      <c r="H3618" t="s">
        <v>2</v>
      </c>
      <c r="I3618" t="str">
        <f t="shared" si="283"/>
        <v>United States</v>
      </c>
      <c r="J3618" t="str">
        <f>TRIM(Table1[[#This Row],[Oldest Country]])</f>
        <v>United States</v>
      </c>
      <c r="K3618" s="17">
        <v>44206</v>
      </c>
      <c r="L3618" s="17" t="str">
        <f t="shared" si="281"/>
        <v>Sun</v>
      </c>
      <c r="M3618" s="17">
        <v>2017</v>
      </c>
      <c r="N3618" t="s">
        <v>33</v>
      </c>
      <c r="O3618" t="s">
        <v>572</v>
      </c>
      <c r="P3618" t="s">
        <v>5</v>
      </c>
      <c r="Q3618" t="s">
        <v>18069</v>
      </c>
      <c r="R3618" t="str">
        <f t="shared" si="284"/>
        <v>Documentaries</v>
      </c>
    </row>
    <row r="3619" spans="1:18" x14ac:dyDescent="0.2">
      <c r="A3619" t="s">
        <v>18070</v>
      </c>
      <c r="B3619" t="s">
        <v>1</v>
      </c>
      <c r="C3619" t="str">
        <f t="shared" si="280"/>
        <v>Bon Bini Holland</v>
      </c>
      <c r="D3619" t="s">
        <v>18071</v>
      </c>
      <c r="E3619" t="s">
        <v>18072</v>
      </c>
      <c r="F3619" t="str">
        <f t="shared" si="282"/>
        <v>Jandino Asporaat</v>
      </c>
      <c r="G3619" t="s">
        <v>18073</v>
      </c>
      <c r="H3619" t="s">
        <v>1964</v>
      </c>
      <c r="I3619" t="str">
        <f t="shared" si="283"/>
        <v>Netherlands</v>
      </c>
      <c r="J3619" t="str">
        <f>TRIM(Table1[[#This Row],[Oldest Country]])</f>
        <v>Netherlands</v>
      </c>
      <c r="K3619" s="17">
        <v>42614</v>
      </c>
      <c r="L3619" s="17" t="str">
        <f t="shared" si="281"/>
        <v>Thu</v>
      </c>
      <c r="M3619" s="17">
        <v>2015</v>
      </c>
      <c r="N3619" t="s">
        <v>8</v>
      </c>
      <c r="O3619" t="s">
        <v>183</v>
      </c>
      <c r="P3619" t="s">
        <v>66</v>
      </c>
      <c r="Q3619" t="s">
        <v>18074</v>
      </c>
      <c r="R3619" t="str">
        <f t="shared" si="284"/>
        <v>Comedies</v>
      </c>
    </row>
    <row r="3620" spans="1:18" x14ac:dyDescent="0.2">
      <c r="A3620" t="s">
        <v>18075</v>
      </c>
      <c r="B3620" t="s">
        <v>1</v>
      </c>
      <c r="C3620" t="str">
        <f t="shared" si="280"/>
        <v>Bonnie and Clyde</v>
      </c>
      <c r="D3620" t="s">
        <v>18076</v>
      </c>
      <c r="E3620" t="s">
        <v>18077</v>
      </c>
      <c r="F3620" t="str">
        <f t="shared" si="282"/>
        <v>Warren Beatty</v>
      </c>
      <c r="G3620" t="s">
        <v>18078</v>
      </c>
      <c r="H3620" t="s">
        <v>2</v>
      </c>
      <c r="I3620" t="str">
        <f t="shared" si="283"/>
        <v>United States</v>
      </c>
      <c r="J3620" t="str">
        <f>TRIM(Table1[[#This Row],[Oldest Country]])</f>
        <v>United States</v>
      </c>
      <c r="K3620" s="17">
        <v>44197</v>
      </c>
      <c r="L3620" s="17" t="str">
        <f t="shared" si="281"/>
        <v>Fri</v>
      </c>
      <c r="M3620" s="17">
        <v>1967</v>
      </c>
      <c r="N3620" t="s">
        <v>154</v>
      </c>
      <c r="O3620" t="s">
        <v>102</v>
      </c>
      <c r="P3620" t="s">
        <v>127</v>
      </c>
      <c r="Q3620" t="s">
        <v>18079</v>
      </c>
      <c r="R3620" t="str">
        <f t="shared" si="284"/>
        <v>Action &amp; Adventure</v>
      </c>
    </row>
    <row r="3621" spans="1:18" x14ac:dyDescent="0.2">
      <c r="A3621" t="s">
        <v>18080</v>
      </c>
      <c r="B3621" t="s">
        <v>1</v>
      </c>
      <c r="C3621" t="str">
        <f t="shared" si="280"/>
        <v>Boom</v>
      </c>
      <c r="D3621" t="s">
        <v>18081</v>
      </c>
      <c r="E3621" t="s">
        <v>18082</v>
      </c>
      <c r="F3621" t="str">
        <f t="shared" si="282"/>
        <v>Amitabh Bachchan</v>
      </c>
      <c r="G3621" t="s">
        <v>18083</v>
      </c>
      <c r="H3621" t="s">
        <v>14</v>
      </c>
      <c r="I3621" t="str">
        <f t="shared" si="283"/>
        <v>India</v>
      </c>
      <c r="J3621" t="str">
        <f>TRIM(Table1[[#This Row],[Oldest Country]])</f>
        <v>India</v>
      </c>
      <c r="K3621" s="17">
        <v>43160</v>
      </c>
      <c r="L3621" s="17" t="str">
        <f t="shared" si="281"/>
        <v>Thu</v>
      </c>
      <c r="M3621" s="17">
        <v>2003</v>
      </c>
      <c r="N3621" t="s">
        <v>8</v>
      </c>
      <c r="O3621" t="s">
        <v>2917</v>
      </c>
      <c r="P3621" t="s">
        <v>111</v>
      </c>
      <c r="Q3621" t="s">
        <v>18084</v>
      </c>
      <c r="R3621" t="str">
        <f t="shared" si="284"/>
        <v>Action &amp; Adventure</v>
      </c>
    </row>
    <row r="3622" spans="1:18" x14ac:dyDescent="0.2">
      <c r="A3622" t="s">
        <v>18085</v>
      </c>
      <c r="B3622" t="s">
        <v>1</v>
      </c>
      <c r="C3622" t="str">
        <f t="shared" si="280"/>
        <v>Born Strong</v>
      </c>
      <c r="D3622" t="s">
        <v>18086</v>
      </c>
      <c r="E3622" t="s">
        <v>18087</v>
      </c>
      <c r="F3622" t="str">
        <f t="shared" si="282"/>
        <v>Eddie Hall</v>
      </c>
      <c r="G3622" t="s">
        <v>18088</v>
      </c>
      <c r="H3622" t="s">
        <v>2</v>
      </c>
      <c r="I3622" t="str">
        <f t="shared" si="283"/>
        <v>United States</v>
      </c>
      <c r="J3622" t="str">
        <f>TRIM(Table1[[#This Row],[Oldest Country]])</f>
        <v>United States</v>
      </c>
      <c r="K3622" s="17">
        <v>43100</v>
      </c>
      <c r="L3622" s="17" t="str">
        <f t="shared" si="281"/>
        <v>Sun</v>
      </c>
      <c r="M3622" s="17">
        <v>2017</v>
      </c>
      <c r="N3622" t="s">
        <v>8</v>
      </c>
      <c r="O3622" t="s">
        <v>536</v>
      </c>
      <c r="P3622" t="s">
        <v>267</v>
      </c>
      <c r="Q3622" t="s">
        <v>18089</v>
      </c>
      <c r="R3622" t="str">
        <f t="shared" si="284"/>
        <v>Documentaries</v>
      </c>
    </row>
    <row r="3623" spans="1:18" x14ac:dyDescent="0.2">
      <c r="A3623" t="s">
        <v>18090</v>
      </c>
      <c r="B3623" t="s">
        <v>1</v>
      </c>
      <c r="C3623" t="str">
        <f t="shared" si="280"/>
        <v>Born to Be Free</v>
      </c>
      <c r="D3623" t="s">
        <v>18091</v>
      </c>
      <c r="E3623" t="s">
        <v>18092</v>
      </c>
      <c r="F3623" t="str">
        <f t="shared" si="282"/>
        <v>Casting a light on the mistreatment of sea mammals</v>
      </c>
      <c r="G3623" t="s">
        <v>18093</v>
      </c>
      <c r="H3623" t="s">
        <v>18094</v>
      </c>
      <c r="I3623" t="str">
        <f t="shared" si="283"/>
        <v>United Kingdom</v>
      </c>
      <c r="J3623" t="str">
        <f>TRIM(Table1[[#This Row],[Oldest Country]])</f>
        <v>United Kingdom</v>
      </c>
      <c r="K3623" s="17">
        <v>42826</v>
      </c>
      <c r="L3623" s="17" t="str">
        <f t="shared" si="281"/>
        <v>Sat</v>
      </c>
      <c r="M3623" s="17">
        <v>2016</v>
      </c>
      <c r="N3623" t="s">
        <v>33</v>
      </c>
      <c r="O3623" t="s">
        <v>1230</v>
      </c>
      <c r="P3623" t="s">
        <v>58</v>
      </c>
      <c r="Q3623" t="s">
        <v>18093</v>
      </c>
      <c r="R3623" t="str">
        <f t="shared" si="284"/>
        <v>Documentaries</v>
      </c>
    </row>
    <row r="3624" spans="1:18" x14ac:dyDescent="0.2">
      <c r="A3624" t="s">
        <v>18095</v>
      </c>
      <c r="B3624" t="s">
        <v>1</v>
      </c>
      <c r="C3624" t="str">
        <f t="shared" si="280"/>
        <v>Bottom of the World</v>
      </c>
      <c r="D3624" t="s">
        <v>18096</v>
      </c>
      <c r="E3624" t="s">
        <v>18097</v>
      </c>
      <c r="F3624" t="str">
        <f t="shared" si="282"/>
        <v>Jena Malone</v>
      </c>
      <c r="G3624" t="s">
        <v>18098</v>
      </c>
      <c r="H3624" t="s">
        <v>922</v>
      </c>
      <c r="I3624" t="str">
        <f t="shared" si="283"/>
        <v>Canada</v>
      </c>
      <c r="J3624" t="str">
        <f>TRIM(Table1[[#This Row],[Oldest Country]])</f>
        <v>Canada</v>
      </c>
      <c r="K3624" s="17">
        <v>43979</v>
      </c>
      <c r="L3624" s="17" t="str">
        <f t="shared" si="281"/>
        <v>Thu</v>
      </c>
      <c r="M3624" s="17">
        <v>2017</v>
      </c>
      <c r="N3624" t="s">
        <v>8</v>
      </c>
      <c r="O3624" t="s">
        <v>786</v>
      </c>
      <c r="P3624" t="s">
        <v>1140</v>
      </c>
      <c r="Q3624" t="s">
        <v>18099</v>
      </c>
      <c r="R3624" t="str">
        <f t="shared" si="284"/>
        <v>Dramas</v>
      </c>
    </row>
    <row r="3625" spans="1:18" x14ac:dyDescent="0.2">
      <c r="A3625" t="s">
        <v>18100</v>
      </c>
      <c r="B3625" t="s">
        <v>1</v>
      </c>
      <c r="C3625" t="str">
        <f t="shared" si="280"/>
        <v>Boy and the World</v>
      </c>
      <c r="D3625" t="s">
        <v>18101</v>
      </c>
      <c r="E3625" t="s">
        <v>18102</v>
      </c>
      <c r="F3625" t="str">
        <f t="shared" si="282"/>
        <v>Vin√≠cius Garcia</v>
      </c>
      <c r="G3625" t="s">
        <v>18103</v>
      </c>
      <c r="H3625" t="s">
        <v>929</v>
      </c>
      <c r="I3625" t="str">
        <f t="shared" si="283"/>
        <v>Brazil</v>
      </c>
      <c r="J3625" t="str">
        <f>TRIM(Table1[[#This Row],[Oldest Country]])</f>
        <v>Brazil</v>
      </c>
      <c r="K3625" s="17">
        <v>43009</v>
      </c>
      <c r="L3625" s="17" t="str">
        <f t="shared" si="281"/>
        <v>Sun</v>
      </c>
      <c r="M3625" s="17">
        <v>2013</v>
      </c>
      <c r="N3625" t="s">
        <v>17</v>
      </c>
      <c r="O3625" t="s">
        <v>296</v>
      </c>
      <c r="P3625" t="s">
        <v>19</v>
      </c>
      <c r="Q3625" t="s">
        <v>18104</v>
      </c>
      <c r="R3625" t="str">
        <f t="shared" si="284"/>
        <v>Children &amp; Family Movies</v>
      </c>
    </row>
    <row r="3626" spans="1:18" x14ac:dyDescent="0.2">
      <c r="A3626" t="s">
        <v>18105</v>
      </c>
      <c r="B3626" t="s">
        <v>1</v>
      </c>
      <c r="C3626" t="str">
        <f t="shared" si="280"/>
        <v>Boy Bye</v>
      </c>
      <c r="D3626" t="s">
        <v>18106</v>
      </c>
      <c r="E3626" t="s">
        <v>18107</v>
      </c>
      <c r="F3626" t="str">
        <f t="shared" si="282"/>
        <v>Wendy Raquel Robinson</v>
      </c>
      <c r="G3626" t="s">
        <v>18108</v>
      </c>
      <c r="H3626" t="s">
        <v>2</v>
      </c>
      <c r="I3626" t="str">
        <f t="shared" si="283"/>
        <v>United States</v>
      </c>
      <c r="J3626" t="str">
        <f>TRIM(Table1[[#This Row],[Oldest Country]])</f>
        <v>United States</v>
      </c>
      <c r="K3626" s="17">
        <v>43557</v>
      </c>
      <c r="L3626" s="17" t="str">
        <f t="shared" si="281"/>
        <v>Tue</v>
      </c>
      <c r="M3626" s="17">
        <v>2016</v>
      </c>
      <c r="N3626" t="s">
        <v>8</v>
      </c>
      <c r="O3626" t="s">
        <v>536</v>
      </c>
      <c r="P3626" t="s">
        <v>318</v>
      </c>
      <c r="Q3626" t="s">
        <v>18109</v>
      </c>
      <c r="R3626" t="str">
        <f t="shared" si="284"/>
        <v>Comedies</v>
      </c>
    </row>
    <row r="3627" spans="1:18" x14ac:dyDescent="0.2">
      <c r="A3627" t="s">
        <v>18110</v>
      </c>
      <c r="B3627" t="s">
        <v>1</v>
      </c>
      <c r="C3627" t="str">
        <f t="shared" si="280"/>
        <v>Brampton's Own</v>
      </c>
      <c r="D3627" t="s">
        <v>18111</v>
      </c>
      <c r="E3627" t="s">
        <v>18112</v>
      </c>
      <c r="F3627" t="str">
        <f t="shared" si="282"/>
        <v>Alex Russell</v>
      </c>
      <c r="G3627" t="s">
        <v>18113</v>
      </c>
      <c r="H3627" t="s">
        <v>2</v>
      </c>
      <c r="I3627" t="str">
        <f t="shared" si="283"/>
        <v>United States</v>
      </c>
      <c r="J3627" t="str">
        <f>TRIM(Table1[[#This Row],[Oldest Country]])</f>
        <v>United States</v>
      </c>
      <c r="K3627" s="17">
        <v>43574</v>
      </c>
      <c r="L3627" s="17" t="str">
        <f t="shared" si="281"/>
        <v>Fri</v>
      </c>
      <c r="M3627" s="17">
        <v>2018</v>
      </c>
      <c r="N3627" t="s">
        <v>8</v>
      </c>
      <c r="O3627" t="s">
        <v>4</v>
      </c>
      <c r="P3627" t="s">
        <v>14491</v>
      </c>
      <c r="Q3627" t="s">
        <v>18114</v>
      </c>
      <c r="R3627" t="str">
        <f t="shared" si="284"/>
        <v>Dramas</v>
      </c>
    </row>
    <row r="3628" spans="1:18" x14ac:dyDescent="0.2">
      <c r="A3628" t="s">
        <v>18115</v>
      </c>
      <c r="B3628" t="s">
        <v>1</v>
      </c>
      <c r="C3628" t="str">
        <f t="shared" si="280"/>
        <v>Bratz</v>
      </c>
      <c r="D3628" t="s">
        <v>18116</v>
      </c>
      <c r="E3628" t="s">
        <v>2467</v>
      </c>
      <c r="F3628" t="str">
        <f t="shared" si="282"/>
        <v>Logan Browning</v>
      </c>
      <c r="G3628" t="s">
        <v>18117</v>
      </c>
      <c r="H3628" t="s">
        <v>2</v>
      </c>
      <c r="I3628" t="str">
        <f t="shared" si="283"/>
        <v>United States</v>
      </c>
      <c r="J3628" t="str">
        <f>TRIM(Table1[[#This Row],[Oldest Country]])</f>
        <v>United States</v>
      </c>
      <c r="K3628" s="17">
        <v>43575</v>
      </c>
      <c r="L3628" s="17" t="str">
        <f t="shared" si="281"/>
        <v>Sat</v>
      </c>
      <c r="M3628" s="17">
        <v>2007</v>
      </c>
      <c r="N3628" t="s">
        <v>17</v>
      </c>
      <c r="O3628" t="s">
        <v>196</v>
      </c>
      <c r="P3628" t="s">
        <v>54</v>
      </c>
      <c r="Q3628" t="s">
        <v>18118</v>
      </c>
      <c r="R3628" t="str">
        <f t="shared" si="284"/>
        <v>Children &amp; Family Movies</v>
      </c>
    </row>
    <row r="3629" spans="1:18" x14ac:dyDescent="0.2">
      <c r="A3629" t="s">
        <v>18119</v>
      </c>
      <c r="B3629" t="s">
        <v>6</v>
      </c>
      <c r="C3629" t="str">
        <f t="shared" si="280"/>
        <v>Brave Miss World</v>
      </c>
      <c r="D3629" t="s">
        <v>18120</v>
      </c>
      <c r="E3629" t="s">
        <v>18121</v>
      </c>
      <c r="F3629" t="str">
        <f t="shared" si="282"/>
        <v>Linor Abargil</v>
      </c>
      <c r="G3629" t="s">
        <v>18122</v>
      </c>
      <c r="H3629" t="s">
        <v>18123</v>
      </c>
      <c r="I3629" t="str">
        <f t="shared" si="283"/>
        <v>United States</v>
      </c>
      <c r="J3629" t="str">
        <f>TRIM(Table1[[#This Row],[Oldest Country]])</f>
        <v>United States</v>
      </c>
      <c r="K3629" s="17">
        <v>43576</v>
      </c>
      <c r="L3629" s="17" t="str">
        <f t="shared" si="281"/>
        <v>Sun</v>
      </c>
      <c r="M3629" s="17">
        <v>2013</v>
      </c>
      <c r="N3629" t="s">
        <v>33</v>
      </c>
      <c r="O3629" t="s">
        <v>12</v>
      </c>
      <c r="P3629" t="s">
        <v>965</v>
      </c>
      <c r="Q3629" t="s">
        <v>18124</v>
      </c>
      <c r="R3629" t="str">
        <f t="shared" si="284"/>
        <v>Crime TV Shows</v>
      </c>
    </row>
    <row r="3630" spans="1:18" x14ac:dyDescent="0.2">
      <c r="A3630" t="s">
        <v>18125</v>
      </c>
      <c r="B3630" t="s">
        <v>1</v>
      </c>
      <c r="C3630" t="str">
        <f t="shared" si="280"/>
        <v>Brave New Jersey</v>
      </c>
      <c r="D3630" t="s">
        <v>18126</v>
      </c>
      <c r="E3630" t="s">
        <v>18127</v>
      </c>
      <c r="F3630" t="str">
        <f t="shared" si="282"/>
        <v>Tony Hale</v>
      </c>
      <c r="G3630" t="s">
        <v>18128</v>
      </c>
      <c r="H3630" t="s">
        <v>2</v>
      </c>
      <c r="I3630" t="str">
        <f t="shared" si="283"/>
        <v>United States</v>
      </c>
      <c r="J3630" t="str">
        <f>TRIM(Table1[[#This Row],[Oldest Country]])</f>
        <v>United States</v>
      </c>
      <c r="K3630" s="17">
        <v>43577</v>
      </c>
      <c r="L3630" s="17" t="str">
        <f t="shared" si="281"/>
        <v>Mon</v>
      </c>
      <c r="M3630" s="17">
        <v>2016</v>
      </c>
      <c r="N3630" t="s">
        <v>8</v>
      </c>
      <c r="O3630" t="s">
        <v>276</v>
      </c>
      <c r="P3630" t="s">
        <v>816</v>
      </c>
      <c r="Q3630" t="s">
        <v>18129</v>
      </c>
      <c r="R3630" t="str">
        <f t="shared" si="284"/>
        <v>Comedies</v>
      </c>
    </row>
    <row r="3631" spans="1:18" x14ac:dyDescent="0.2">
      <c r="A3631" t="s">
        <v>18130</v>
      </c>
      <c r="B3631" t="s">
        <v>1</v>
      </c>
      <c r="C3631" t="str">
        <f t="shared" si="280"/>
        <v>Breaking Free</v>
      </c>
      <c r="D3631" t="s">
        <v>18131</v>
      </c>
      <c r="E3631" t="s">
        <v>11279</v>
      </c>
      <c r="F3631" t="str">
        <f t="shared" si="282"/>
        <v>Sridhar Rangayan</v>
      </c>
      <c r="G3631" t="s">
        <v>11279</v>
      </c>
      <c r="H3631" t="s">
        <v>14</v>
      </c>
      <c r="I3631" t="str">
        <f t="shared" si="283"/>
        <v>India</v>
      </c>
      <c r="J3631" t="str">
        <f>TRIM(Table1[[#This Row],[Oldest Country]])</f>
        <v>India</v>
      </c>
      <c r="K3631" s="17">
        <v>43578</v>
      </c>
      <c r="L3631" s="17" t="str">
        <f t="shared" si="281"/>
        <v>Tue</v>
      </c>
      <c r="M3631" s="17">
        <v>2015</v>
      </c>
      <c r="N3631" t="s">
        <v>8</v>
      </c>
      <c r="O3631" t="s">
        <v>1176</v>
      </c>
      <c r="P3631" t="s">
        <v>2283</v>
      </c>
      <c r="Q3631" t="s">
        <v>18132</v>
      </c>
      <c r="R3631" t="str">
        <f t="shared" si="284"/>
        <v>Documentaries</v>
      </c>
    </row>
    <row r="3632" spans="1:18" x14ac:dyDescent="0.2">
      <c r="A3632" t="s">
        <v>18133</v>
      </c>
      <c r="B3632" t="s">
        <v>1</v>
      </c>
      <c r="C3632" t="str">
        <f t="shared" si="280"/>
        <v>Breath</v>
      </c>
      <c r="D3632" t="s">
        <v>18134</v>
      </c>
      <c r="E3632" t="s">
        <v>18135</v>
      </c>
      <c r="F3632" t="str">
        <f t="shared" si="282"/>
        <v>Samson Coulter</v>
      </c>
      <c r="G3632" t="s">
        <v>18136</v>
      </c>
      <c r="H3632" t="s">
        <v>77</v>
      </c>
      <c r="I3632" t="str">
        <f t="shared" si="283"/>
        <v>Australia</v>
      </c>
      <c r="J3632" t="str">
        <f>TRIM(Table1[[#This Row],[Oldest Country]])</f>
        <v>Australia</v>
      </c>
      <c r="K3632" s="17">
        <v>43579</v>
      </c>
      <c r="L3632" s="17" t="str">
        <f t="shared" si="281"/>
        <v>Wed</v>
      </c>
      <c r="M3632" s="17">
        <v>2018</v>
      </c>
      <c r="N3632" t="s">
        <v>8</v>
      </c>
      <c r="O3632" t="s">
        <v>133</v>
      </c>
      <c r="P3632" t="s">
        <v>1094</v>
      </c>
      <c r="Q3632" t="s">
        <v>18137</v>
      </c>
      <c r="R3632" t="str">
        <f t="shared" si="284"/>
        <v>Dramas</v>
      </c>
    </row>
    <row r="3633" spans="1:18" x14ac:dyDescent="0.2">
      <c r="A3633" t="s">
        <v>18138</v>
      </c>
      <c r="B3633" t="s">
        <v>1</v>
      </c>
      <c r="C3633" t="str">
        <f t="shared" si="280"/>
        <v>Brick</v>
      </c>
      <c r="D3633" t="s">
        <v>18139</v>
      </c>
      <c r="E3633" t="s">
        <v>18140</v>
      </c>
      <c r="F3633" t="str">
        <f t="shared" si="282"/>
        <v>Joseph Gordon-Levitt</v>
      </c>
      <c r="G3633" t="s">
        <v>18141</v>
      </c>
      <c r="H3633" t="s">
        <v>2</v>
      </c>
      <c r="I3633" t="str">
        <f t="shared" si="283"/>
        <v>United States</v>
      </c>
      <c r="J3633" t="str">
        <f>TRIM(Table1[[#This Row],[Oldest Country]])</f>
        <v>United States</v>
      </c>
      <c r="K3633" s="17">
        <v>43580</v>
      </c>
      <c r="L3633" s="17" t="str">
        <f t="shared" si="281"/>
        <v>Thu</v>
      </c>
      <c r="M3633" s="17">
        <v>2005</v>
      </c>
      <c r="N3633" t="s">
        <v>154</v>
      </c>
      <c r="O3633" t="s">
        <v>108</v>
      </c>
      <c r="P3633" t="s">
        <v>2399</v>
      </c>
      <c r="Q3633" t="s">
        <v>18142</v>
      </c>
      <c r="R3633" t="str">
        <f t="shared" si="284"/>
        <v>Independent Movies</v>
      </c>
    </row>
    <row r="3634" spans="1:18" x14ac:dyDescent="0.2">
      <c r="A3634" t="s">
        <v>18143</v>
      </c>
      <c r="B3634" t="s">
        <v>1</v>
      </c>
      <c r="C3634" t="str">
        <f t="shared" si="280"/>
        <v>Bring It On</v>
      </c>
      <c r="D3634" t="s">
        <v>18144</v>
      </c>
      <c r="E3634" t="s">
        <v>18145</v>
      </c>
      <c r="F3634" t="str">
        <f t="shared" si="282"/>
        <v>Cristine Prosperi</v>
      </c>
      <c r="G3634" t="s">
        <v>18146</v>
      </c>
      <c r="H3634" t="s">
        <v>2</v>
      </c>
      <c r="I3634" t="str">
        <f t="shared" si="283"/>
        <v>United States</v>
      </c>
      <c r="J3634" t="str">
        <f>TRIM(Table1[[#This Row],[Oldest Country]])</f>
        <v>United States</v>
      </c>
      <c r="K3634" s="17">
        <v>43581</v>
      </c>
      <c r="L3634" s="17" t="str">
        <f t="shared" si="281"/>
        <v>Fri</v>
      </c>
      <c r="M3634" s="17">
        <v>2017</v>
      </c>
      <c r="N3634" t="s">
        <v>3</v>
      </c>
      <c r="O3634" t="s">
        <v>211</v>
      </c>
      <c r="P3634" t="s">
        <v>86</v>
      </c>
      <c r="Q3634" t="s">
        <v>18147</v>
      </c>
      <c r="R3634" t="str">
        <f t="shared" si="284"/>
        <v>Comedies</v>
      </c>
    </row>
    <row r="3635" spans="1:18" x14ac:dyDescent="0.2">
      <c r="A3635" t="s">
        <v>18148</v>
      </c>
      <c r="B3635" t="s">
        <v>1</v>
      </c>
      <c r="C3635" t="str">
        <f t="shared" si="280"/>
        <v>Brooklyn's Finest</v>
      </c>
      <c r="D3635" t="s">
        <v>18149</v>
      </c>
      <c r="E3635" t="s">
        <v>161</v>
      </c>
      <c r="F3635" t="str">
        <f t="shared" si="282"/>
        <v>Richard Gere</v>
      </c>
      <c r="G3635" t="s">
        <v>18150</v>
      </c>
      <c r="H3635" t="s">
        <v>2</v>
      </c>
      <c r="I3635" t="str">
        <f t="shared" si="283"/>
        <v>United States</v>
      </c>
      <c r="J3635" t="str">
        <f>TRIM(Table1[[#This Row],[Oldest Country]])</f>
        <v>United States</v>
      </c>
      <c r="K3635" s="17">
        <v>43582</v>
      </c>
      <c r="L3635" s="17" t="str">
        <f t="shared" si="281"/>
        <v>Sat</v>
      </c>
      <c r="M3635" s="17">
        <v>2009</v>
      </c>
      <c r="N3635" t="s">
        <v>154</v>
      </c>
      <c r="O3635" t="s">
        <v>726</v>
      </c>
      <c r="P3635" t="s">
        <v>164</v>
      </c>
      <c r="Q3635" t="s">
        <v>18151</v>
      </c>
      <c r="R3635" t="str">
        <f t="shared" si="284"/>
        <v>Dramas</v>
      </c>
    </row>
    <row r="3636" spans="1:18" x14ac:dyDescent="0.2">
      <c r="A3636" t="s">
        <v>18152</v>
      </c>
      <c r="B3636" t="s">
        <v>1</v>
      </c>
      <c r="C3636" t="str">
        <f t="shared" si="280"/>
        <v>Brotherhood of Blades II</v>
      </c>
      <c r="D3636" t="s">
        <v>18153</v>
      </c>
      <c r="E3636" t="s">
        <v>18154</v>
      </c>
      <c r="F3636" t="str">
        <f t="shared" si="282"/>
        <v>Chang Chen</v>
      </c>
      <c r="G3636" t="s">
        <v>18155</v>
      </c>
      <c r="H3636" t="s">
        <v>1734</v>
      </c>
      <c r="I3636" t="str">
        <f t="shared" si="283"/>
        <v>China</v>
      </c>
      <c r="J3636" t="str">
        <f>TRIM(Table1[[#This Row],[Oldest Country]])</f>
        <v>China</v>
      </c>
      <c r="K3636" s="17">
        <v>43583</v>
      </c>
      <c r="L3636" s="17" t="str">
        <f t="shared" si="281"/>
        <v>Sun</v>
      </c>
      <c r="M3636" s="17">
        <v>2017</v>
      </c>
      <c r="N3636" t="s">
        <v>8</v>
      </c>
      <c r="O3636" t="s">
        <v>422</v>
      </c>
      <c r="P3636" t="s">
        <v>483</v>
      </c>
      <c r="Q3636" t="s">
        <v>18156</v>
      </c>
      <c r="R3636" t="str">
        <f t="shared" si="284"/>
        <v>Action &amp; Adventure</v>
      </c>
    </row>
    <row r="3637" spans="1:18" x14ac:dyDescent="0.2">
      <c r="A3637" t="s">
        <v>18157</v>
      </c>
      <c r="B3637" t="s">
        <v>1</v>
      </c>
      <c r="C3637" t="str">
        <f t="shared" si="280"/>
        <v>Bruno and Boots</v>
      </c>
      <c r="D3637" t="s">
        <v>18158</v>
      </c>
      <c r="E3637" t="s">
        <v>18159</v>
      </c>
      <c r="F3637" t="str">
        <f t="shared" si="282"/>
        <v>Jonny Gray</v>
      </c>
      <c r="G3637" t="s">
        <v>18160</v>
      </c>
      <c r="H3637" t="s">
        <v>508</v>
      </c>
      <c r="I3637" t="str">
        <f t="shared" si="283"/>
        <v>Canada</v>
      </c>
      <c r="J3637" t="str">
        <f>TRIM(Table1[[#This Row],[Oldest Country]])</f>
        <v>Canada</v>
      </c>
      <c r="K3637" s="17">
        <v>43584</v>
      </c>
      <c r="L3637" s="17" t="str">
        <f t="shared" si="281"/>
        <v>Mon</v>
      </c>
      <c r="M3637" s="17">
        <v>2016</v>
      </c>
      <c r="N3637" t="s">
        <v>53</v>
      </c>
      <c r="O3637" t="s">
        <v>18</v>
      </c>
      <c r="P3637" t="s">
        <v>54</v>
      </c>
      <c r="Q3637" t="s">
        <v>18161</v>
      </c>
      <c r="R3637" t="str">
        <f t="shared" si="284"/>
        <v>Children &amp; Family Movies</v>
      </c>
    </row>
    <row r="3638" spans="1:18" x14ac:dyDescent="0.2">
      <c r="A3638" t="s">
        <v>18162</v>
      </c>
      <c r="B3638" t="s">
        <v>1</v>
      </c>
      <c r="C3638" t="str">
        <f t="shared" si="280"/>
        <v>Bruno and Boots</v>
      </c>
      <c r="D3638" t="s">
        <v>18163</v>
      </c>
      <c r="E3638" t="s">
        <v>18159</v>
      </c>
      <c r="F3638" t="str">
        <f t="shared" si="282"/>
        <v>Jonny Gray</v>
      </c>
      <c r="G3638" t="s">
        <v>18164</v>
      </c>
      <c r="H3638" t="s">
        <v>508</v>
      </c>
      <c r="I3638" t="str">
        <f t="shared" si="283"/>
        <v>Canada</v>
      </c>
      <c r="J3638" t="str">
        <f>TRIM(Table1[[#This Row],[Oldest Country]])</f>
        <v>Canada</v>
      </c>
      <c r="K3638" s="17">
        <v>43585</v>
      </c>
      <c r="L3638" s="17" t="str">
        <f t="shared" si="281"/>
        <v>Tue</v>
      </c>
      <c r="M3638" s="17">
        <v>2017</v>
      </c>
      <c r="N3638" t="s">
        <v>53</v>
      </c>
      <c r="O3638" t="s">
        <v>4</v>
      </c>
      <c r="P3638" t="s">
        <v>54</v>
      </c>
      <c r="Q3638" t="s">
        <v>18165</v>
      </c>
      <c r="R3638" t="str">
        <f t="shared" si="284"/>
        <v>Children &amp; Family Movies</v>
      </c>
    </row>
    <row r="3639" spans="1:18" x14ac:dyDescent="0.2">
      <c r="A3639" t="s">
        <v>18166</v>
      </c>
      <c r="B3639" t="s">
        <v>1</v>
      </c>
      <c r="C3639" t="str">
        <f t="shared" si="280"/>
        <v>Bruno and Boots</v>
      </c>
      <c r="D3639" t="s">
        <v>18167</v>
      </c>
      <c r="E3639" t="s">
        <v>18159</v>
      </c>
      <c r="F3639" t="str">
        <f t="shared" si="282"/>
        <v>Jonny Gray</v>
      </c>
      <c r="G3639" t="s">
        <v>18168</v>
      </c>
      <c r="H3639" t="s">
        <v>508</v>
      </c>
      <c r="I3639" t="str">
        <f t="shared" si="283"/>
        <v>Canada</v>
      </c>
      <c r="J3639" t="str">
        <f>TRIM(Table1[[#This Row],[Oldest Country]])</f>
        <v>Canada</v>
      </c>
      <c r="K3639" s="17">
        <v>43586</v>
      </c>
      <c r="L3639" s="17" t="str">
        <f t="shared" si="281"/>
        <v>Wed</v>
      </c>
      <c r="M3639" s="17">
        <v>2017</v>
      </c>
      <c r="N3639" t="s">
        <v>53</v>
      </c>
      <c r="O3639" t="s">
        <v>4</v>
      </c>
      <c r="P3639" t="s">
        <v>54</v>
      </c>
      <c r="Q3639" t="s">
        <v>18169</v>
      </c>
      <c r="R3639" t="str">
        <f t="shared" si="284"/>
        <v>Children &amp; Family Movies</v>
      </c>
    </row>
    <row r="3640" spans="1:18" x14ac:dyDescent="0.2">
      <c r="A3640" t="s">
        <v>18170</v>
      </c>
      <c r="B3640" t="s">
        <v>1</v>
      </c>
      <c r="C3640" t="str">
        <f t="shared" si="280"/>
        <v>Buffalo Boys</v>
      </c>
      <c r="D3640" t="s">
        <v>18171</v>
      </c>
      <c r="E3640" t="s">
        <v>18172</v>
      </c>
      <c r="F3640" t="str">
        <f t="shared" si="282"/>
        <v>Yoshua Sudarso</v>
      </c>
      <c r="G3640" t="s">
        <v>18173</v>
      </c>
      <c r="H3640" t="s">
        <v>11524</v>
      </c>
      <c r="I3640" t="str">
        <f t="shared" si="283"/>
        <v>Indonesia</v>
      </c>
      <c r="J3640" t="str">
        <f>TRIM(Table1[[#This Row],[Oldest Country]])</f>
        <v>Indonesia</v>
      </c>
      <c r="K3640" s="17">
        <v>43587</v>
      </c>
      <c r="L3640" s="17" t="str">
        <f t="shared" si="281"/>
        <v>Thu</v>
      </c>
      <c r="M3640" s="17">
        <v>2018</v>
      </c>
      <c r="N3640" t="s">
        <v>8</v>
      </c>
      <c r="O3640" t="s">
        <v>85</v>
      </c>
      <c r="P3640" t="s">
        <v>483</v>
      </c>
      <c r="Q3640" t="s">
        <v>18174</v>
      </c>
      <c r="R3640" t="str">
        <f t="shared" si="284"/>
        <v>Action &amp; Adventure</v>
      </c>
    </row>
    <row r="3641" spans="1:18" x14ac:dyDescent="0.2">
      <c r="A3641" t="s">
        <v>18175</v>
      </c>
      <c r="B3641" t="s">
        <v>1</v>
      </c>
      <c r="C3641" t="str">
        <f t="shared" si="280"/>
        <v>Bullitt County</v>
      </c>
      <c r="D3641" t="s">
        <v>18176</v>
      </c>
      <c r="E3641" t="s">
        <v>18177</v>
      </c>
      <c r="F3641" t="str">
        <f t="shared" si="282"/>
        <v>Mike C. Nelson</v>
      </c>
      <c r="G3641" t="s">
        <v>18178</v>
      </c>
      <c r="H3641" t="s">
        <v>2</v>
      </c>
      <c r="I3641" t="str">
        <f t="shared" si="283"/>
        <v>United States</v>
      </c>
      <c r="J3641" t="str">
        <f>TRIM(Table1[[#This Row],[Oldest Country]])</f>
        <v>United States</v>
      </c>
      <c r="K3641" s="17">
        <v>43588</v>
      </c>
      <c r="L3641" s="17" t="str">
        <f t="shared" si="281"/>
        <v>Fri</v>
      </c>
      <c r="M3641" s="17">
        <v>2018</v>
      </c>
      <c r="N3641" t="s">
        <v>8</v>
      </c>
      <c r="O3641" t="s">
        <v>140</v>
      </c>
      <c r="P3641" t="s">
        <v>2399</v>
      </c>
      <c r="Q3641" t="s">
        <v>18179</v>
      </c>
      <c r="R3641" t="str">
        <f t="shared" si="284"/>
        <v>Independent Movies</v>
      </c>
    </row>
    <row r="3642" spans="1:18" x14ac:dyDescent="0.2">
      <c r="A3642" t="s">
        <v>18180</v>
      </c>
      <c r="B3642" t="s">
        <v>1</v>
      </c>
      <c r="C3642" t="str">
        <f t="shared" si="280"/>
        <v>Burlesque</v>
      </c>
      <c r="D3642" t="s">
        <v>18181</v>
      </c>
      <c r="E3642" t="s">
        <v>18182</v>
      </c>
      <c r="F3642" t="str">
        <f t="shared" si="282"/>
        <v>Cher</v>
      </c>
      <c r="G3642" t="s">
        <v>18183</v>
      </c>
      <c r="H3642" t="s">
        <v>2</v>
      </c>
      <c r="I3642" t="str">
        <f t="shared" si="283"/>
        <v>United States</v>
      </c>
      <c r="J3642" t="str">
        <f>TRIM(Table1[[#This Row],[Oldest Country]])</f>
        <v>United States</v>
      </c>
      <c r="K3642" s="17">
        <v>43589</v>
      </c>
      <c r="L3642" s="17" t="str">
        <f t="shared" si="281"/>
        <v>Sat</v>
      </c>
      <c r="M3642" s="17">
        <v>2010</v>
      </c>
      <c r="N3642" t="s">
        <v>3</v>
      </c>
      <c r="O3642" t="s">
        <v>315</v>
      </c>
      <c r="P3642" t="s">
        <v>330</v>
      </c>
      <c r="Q3642" t="s">
        <v>18184</v>
      </c>
      <c r="R3642" t="str">
        <f t="shared" si="284"/>
        <v>Dramas</v>
      </c>
    </row>
    <row r="3643" spans="1:18" x14ac:dyDescent="0.2">
      <c r="A3643" t="s">
        <v>18185</v>
      </c>
      <c r="B3643" t="s">
        <v>1</v>
      </c>
      <c r="C3643" t="str">
        <f t="shared" si="280"/>
        <v>Burning</v>
      </c>
      <c r="D3643" t="s">
        <v>18186</v>
      </c>
      <c r="E3643" t="s">
        <v>18187</v>
      </c>
      <c r="F3643" t="str">
        <f t="shared" si="282"/>
        <v>Yoo Ah-in</v>
      </c>
      <c r="G3643" t="s">
        <v>18188</v>
      </c>
      <c r="H3643" t="s">
        <v>18189</v>
      </c>
      <c r="I3643" t="str">
        <f t="shared" si="283"/>
        <v>South Korea</v>
      </c>
      <c r="J3643" t="str">
        <f>TRIM(Table1[[#This Row],[Oldest Country]])</f>
        <v>South Korea</v>
      </c>
      <c r="K3643" s="17">
        <v>43590</v>
      </c>
      <c r="L3643" s="17" t="str">
        <f t="shared" si="281"/>
        <v>Sun</v>
      </c>
      <c r="M3643" s="17">
        <v>2018</v>
      </c>
      <c r="N3643" t="s">
        <v>8</v>
      </c>
      <c r="O3643" t="s">
        <v>1044</v>
      </c>
      <c r="P3643" t="s">
        <v>26</v>
      </c>
      <c r="Q3643" t="s">
        <v>18190</v>
      </c>
      <c r="R3643" t="str">
        <f t="shared" si="284"/>
        <v>Dramas</v>
      </c>
    </row>
    <row r="3644" spans="1:18" x14ac:dyDescent="0.2">
      <c r="A3644" t="s">
        <v>18191</v>
      </c>
      <c r="B3644" t="s">
        <v>1</v>
      </c>
      <c r="C3644" t="str">
        <f t="shared" si="280"/>
        <v>Bushwick</v>
      </c>
      <c r="D3644" t="s">
        <v>18192</v>
      </c>
      <c r="E3644" t="s">
        <v>18193</v>
      </c>
      <c r="F3644" t="str">
        <f t="shared" si="282"/>
        <v>Dave Bautista</v>
      </c>
      <c r="G3644" t="s">
        <v>18194</v>
      </c>
      <c r="H3644" t="s">
        <v>2</v>
      </c>
      <c r="I3644" t="str">
        <f t="shared" si="283"/>
        <v>United States</v>
      </c>
      <c r="J3644" t="str">
        <f>TRIM(Table1[[#This Row],[Oldest Country]])</f>
        <v>United States</v>
      </c>
      <c r="K3644" s="17">
        <v>43591</v>
      </c>
      <c r="L3644" s="17" t="str">
        <f t="shared" si="281"/>
        <v>Mon</v>
      </c>
      <c r="M3644" s="17">
        <v>2017</v>
      </c>
      <c r="N3644" t="s">
        <v>8</v>
      </c>
      <c r="O3644" t="s">
        <v>60</v>
      </c>
      <c r="P3644" t="s">
        <v>8789</v>
      </c>
      <c r="Q3644" t="s">
        <v>18195</v>
      </c>
      <c r="R3644" t="str">
        <f t="shared" si="284"/>
        <v>Action &amp; Adventure</v>
      </c>
    </row>
    <row r="3645" spans="1:18" x14ac:dyDescent="0.2">
      <c r="A3645" t="s">
        <v>18196</v>
      </c>
      <c r="B3645" t="s">
        <v>1</v>
      </c>
      <c r="C3645" t="str">
        <f t="shared" si="280"/>
        <v>Butterfield 8</v>
      </c>
      <c r="D3645" t="s">
        <v>18197</v>
      </c>
      <c r="E3645" t="s">
        <v>18198</v>
      </c>
      <c r="F3645" t="str">
        <f t="shared" si="282"/>
        <v>Elizabeth Taylor</v>
      </c>
      <c r="G3645" t="s">
        <v>18199</v>
      </c>
      <c r="H3645" t="s">
        <v>2</v>
      </c>
      <c r="I3645" t="str">
        <f t="shared" si="283"/>
        <v>United States</v>
      </c>
      <c r="J3645" t="str">
        <f>TRIM(Table1[[#This Row],[Oldest Country]])</f>
        <v>United States</v>
      </c>
      <c r="K3645" s="17">
        <v>43592</v>
      </c>
      <c r="L3645" s="17" t="str">
        <f t="shared" si="281"/>
        <v>Tue</v>
      </c>
      <c r="M3645" s="17">
        <v>1960</v>
      </c>
      <c r="N3645" t="s">
        <v>33</v>
      </c>
      <c r="O3645" t="s">
        <v>368</v>
      </c>
      <c r="P3645" t="s">
        <v>18200</v>
      </c>
      <c r="Q3645" t="s">
        <v>18201</v>
      </c>
      <c r="R3645" t="str">
        <f t="shared" si="284"/>
        <v>Classic Movies</v>
      </c>
    </row>
    <row r="3646" spans="1:18" x14ac:dyDescent="0.2">
      <c r="A3646" t="s">
        <v>18202</v>
      </c>
      <c r="B3646" t="s">
        <v>1</v>
      </c>
      <c r="C3646" t="str">
        <f t="shared" si="280"/>
        <v>C√©zanne et moi</v>
      </c>
      <c r="D3646" t="s">
        <v>18203</v>
      </c>
      <c r="E3646" t="s">
        <v>18204</v>
      </c>
      <c r="F3646" t="str">
        <f t="shared" si="282"/>
        <v>Guillaume Canet</v>
      </c>
      <c r="G3646" t="s">
        <v>18205</v>
      </c>
      <c r="H3646" t="s">
        <v>3493</v>
      </c>
      <c r="I3646" t="str">
        <f t="shared" si="283"/>
        <v>Belgium</v>
      </c>
      <c r="J3646" t="str">
        <f>TRIM(Table1[[#This Row],[Oldest Country]])</f>
        <v>Belgium</v>
      </c>
      <c r="K3646" s="17">
        <v>43593</v>
      </c>
      <c r="L3646" s="17" t="str">
        <f t="shared" si="281"/>
        <v>Wed</v>
      </c>
      <c r="M3646" s="17">
        <v>2016</v>
      </c>
      <c r="N3646" t="s">
        <v>154</v>
      </c>
      <c r="O3646" t="s">
        <v>336</v>
      </c>
      <c r="P3646" t="s">
        <v>26</v>
      </c>
      <c r="Q3646" t="s">
        <v>18206</v>
      </c>
      <c r="R3646" t="str">
        <f t="shared" si="284"/>
        <v>Dramas</v>
      </c>
    </row>
    <row r="3647" spans="1:18" x14ac:dyDescent="0.2">
      <c r="A3647" t="s">
        <v>18207</v>
      </c>
      <c r="B3647" t="s">
        <v>1</v>
      </c>
      <c r="C3647" t="str">
        <f t="shared" si="280"/>
        <v>Cabin Fever</v>
      </c>
      <c r="D3647" t="s">
        <v>18208</v>
      </c>
      <c r="E3647" t="s">
        <v>18209</v>
      </c>
      <c r="F3647" t="str">
        <f t="shared" si="282"/>
        <v>Gage Golightly</v>
      </c>
      <c r="G3647" t="s">
        <v>18210</v>
      </c>
      <c r="H3647" t="s">
        <v>2</v>
      </c>
      <c r="I3647" t="str">
        <f t="shared" si="283"/>
        <v>United States</v>
      </c>
      <c r="J3647" t="str">
        <f>TRIM(Table1[[#This Row],[Oldest Country]])</f>
        <v>United States</v>
      </c>
      <c r="K3647" s="17">
        <v>43594</v>
      </c>
      <c r="L3647" s="17" t="str">
        <f t="shared" si="281"/>
        <v>Thu</v>
      </c>
      <c r="M3647" s="17">
        <v>2016</v>
      </c>
      <c r="N3647" t="s">
        <v>154</v>
      </c>
      <c r="O3647" t="s">
        <v>140</v>
      </c>
      <c r="P3647" t="s">
        <v>1672</v>
      </c>
      <c r="Q3647" t="s">
        <v>18211</v>
      </c>
      <c r="R3647" t="str">
        <f t="shared" si="284"/>
        <v>Horror Movies</v>
      </c>
    </row>
    <row r="3648" spans="1:18" x14ac:dyDescent="0.2">
      <c r="A3648" t="s">
        <v>18212</v>
      </c>
      <c r="B3648" t="s">
        <v>1</v>
      </c>
      <c r="C3648" t="str">
        <f t="shared" si="280"/>
        <v>Cahaya Dari Timur Beta Maluku</v>
      </c>
      <c r="D3648" t="s">
        <v>18213</v>
      </c>
      <c r="E3648" t="s">
        <v>2955</v>
      </c>
      <c r="F3648" t="str">
        <f t="shared" si="282"/>
        <v>Chicco Jerikho</v>
      </c>
      <c r="G3648" t="s">
        <v>18214</v>
      </c>
      <c r="H3648" t="s">
        <v>1308</v>
      </c>
      <c r="I3648" t="str">
        <f t="shared" si="283"/>
        <v>Indonesia</v>
      </c>
      <c r="J3648" t="str">
        <f>TRIM(Table1[[#This Row],[Oldest Country]])</f>
        <v>Indonesia</v>
      </c>
      <c r="K3648" s="17">
        <v>43595</v>
      </c>
      <c r="L3648" s="17" t="str">
        <f t="shared" si="281"/>
        <v>Fri</v>
      </c>
      <c r="M3648" s="17">
        <v>2014</v>
      </c>
      <c r="N3648" t="s">
        <v>33</v>
      </c>
      <c r="O3648" t="s">
        <v>3410</v>
      </c>
      <c r="P3648" t="s">
        <v>2256</v>
      </c>
      <c r="Q3648" t="s">
        <v>18215</v>
      </c>
      <c r="R3648" t="str">
        <f t="shared" si="284"/>
        <v>Dramas</v>
      </c>
    </row>
    <row r="3649" spans="1:18" x14ac:dyDescent="0.2">
      <c r="A3649" t="s">
        <v>18216</v>
      </c>
      <c r="B3649" t="s">
        <v>1</v>
      </c>
      <c r="C3649" t="str">
        <f t="shared" si="280"/>
        <v>Caida del Cielo</v>
      </c>
      <c r="D3649" t="s">
        <v>18217</v>
      </c>
      <c r="E3649" t="s">
        <v>18218</v>
      </c>
      <c r="F3649" t="str">
        <f t="shared" si="282"/>
        <v>Muriel Santa Ana</v>
      </c>
      <c r="G3649" t="s">
        <v>18219</v>
      </c>
      <c r="H3649" t="s">
        <v>837</v>
      </c>
      <c r="I3649" t="str">
        <f t="shared" si="283"/>
        <v>Argentina</v>
      </c>
      <c r="J3649" t="str">
        <f>TRIM(Table1[[#This Row],[Oldest Country]])</f>
        <v>Argentina</v>
      </c>
      <c r="K3649" s="17">
        <v>43596</v>
      </c>
      <c r="L3649" s="17" t="str">
        <f t="shared" si="281"/>
        <v>Sat</v>
      </c>
      <c r="M3649" s="17">
        <v>2016</v>
      </c>
      <c r="N3649" t="s">
        <v>8</v>
      </c>
      <c r="O3649" t="s">
        <v>811</v>
      </c>
      <c r="P3649" t="s">
        <v>75</v>
      </c>
      <c r="Q3649" t="s">
        <v>18220</v>
      </c>
      <c r="R3649" t="str">
        <f t="shared" si="284"/>
        <v>Comedies</v>
      </c>
    </row>
    <row r="3650" spans="1:18" x14ac:dyDescent="0.2">
      <c r="A3650" t="s">
        <v>18221</v>
      </c>
      <c r="B3650" t="s">
        <v>1</v>
      </c>
      <c r="C3650" t="str">
        <f t="shared" ref="C3650:C3713" si="285">IFERROR(LEFT(D3650, FIND(":", D3650)-1), D3650)</f>
        <v>Cake</v>
      </c>
      <c r="D3650" t="s">
        <v>18222</v>
      </c>
      <c r="E3650" t="s">
        <v>18223</v>
      </c>
      <c r="F3650" t="str">
        <f t="shared" si="282"/>
        <v>Aamina Sheikh</v>
      </c>
      <c r="G3650" t="s">
        <v>18224</v>
      </c>
      <c r="H3650" t="s">
        <v>18225</v>
      </c>
      <c r="I3650" t="str">
        <f t="shared" si="283"/>
        <v>United Kingdom</v>
      </c>
      <c r="J3650" t="str">
        <f>TRIM(Table1[[#This Row],[Oldest Country]])</f>
        <v>United Kingdom</v>
      </c>
      <c r="K3650" s="17">
        <v>43597</v>
      </c>
      <c r="L3650" s="17" t="str">
        <f t="shared" ref="L3650:L3713" si="286">TEXT(K:K, "DDD")</f>
        <v>Sun</v>
      </c>
      <c r="M3650" s="17">
        <v>2018</v>
      </c>
      <c r="N3650" t="s">
        <v>8</v>
      </c>
      <c r="O3650" t="s">
        <v>25</v>
      </c>
      <c r="P3650" t="s">
        <v>250</v>
      </c>
      <c r="Q3650" t="s">
        <v>18226</v>
      </c>
      <c r="R3650" t="str">
        <f t="shared" si="284"/>
        <v>Comedies</v>
      </c>
    </row>
    <row r="3651" spans="1:18" x14ac:dyDescent="0.2">
      <c r="A3651" t="s">
        <v>18227</v>
      </c>
      <c r="B3651" t="s">
        <v>1</v>
      </c>
      <c r="C3651" t="str">
        <f t="shared" si="285"/>
        <v>Calendar Girls</v>
      </c>
      <c r="D3651" t="s">
        <v>18228</v>
      </c>
      <c r="E3651" t="s">
        <v>12286</v>
      </c>
      <c r="F3651" t="str">
        <f t="shared" ref="F3651:F3714" si="287">IFERROR(LEFT(G3651, FIND(",",G3651)-1),G3651)</f>
        <v>Akanksha Puri</v>
      </c>
      <c r="G3651" t="s">
        <v>18229</v>
      </c>
      <c r="H3651" t="s">
        <v>14</v>
      </c>
      <c r="I3651" t="str">
        <f t="shared" ref="I3651:I3714" si="288">IFERROR(LEFT(H3651, FIND(",", H3651) -1), H3651)</f>
        <v>India</v>
      </c>
      <c r="J3651" t="str">
        <f>TRIM(Table1[[#This Row],[Oldest Country]])</f>
        <v>India</v>
      </c>
      <c r="K3651" s="17">
        <v>43598</v>
      </c>
      <c r="L3651" s="17" t="str">
        <f t="shared" si="286"/>
        <v>Mon</v>
      </c>
      <c r="M3651" s="17">
        <v>2015</v>
      </c>
      <c r="N3651" t="s">
        <v>33</v>
      </c>
      <c r="O3651" t="s">
        <v>1453</v>
      </c>
      <c r="P3651" t="s">
        <v>50</v>
      </c>
      <c r="Q3651" t="s">
        <v>18230</v>
      </c>
      <c r="R3651" t="str">
        <f t="shared" ref="R3651:R3714" si="289">IFERROR(LEFT(P3651, FIND(",", P3651)-1), P3651)</f>
        <v>Dramas</v>
      </c>
    </row>
    <row r="3652" spans="1:18" x14ac:dyDescent="0.2">
      <c r="A3652" t="s">
        <v>18231</v>
      </c>
      <c r="B3652" t="s">
        <v>6</v>
      </c>
      <c r="C3652" t="str">
        <f t="shared" si="285"/>
        <v>Camelia la Texana</v>
      </c>
      <c r="D3652" t="s">
        <v>18232</v>
      </c>
      <c r="E3652" t="s">
        <v>18233</v>
      </c>
      <c r="F3652" t="str">
        <f t="shared" si="287"/>
        <v>Sara Maldonado</v>
      </c>
      <c r="G3652" t="s">
        <v>18234</v>
      </c>
      <c r="H3652" t="s">
        <v>2459</v>
      </c>
      <c r="I3652" t="str">
        <f t="shared" si="288"/>
        <v>Mexico</v>
      </c>
      <c r="J3652" t="str">
        <f>TRIM(Table1[[#This Row],[Oldest Country]])</f>
        <v>Mexico</v>
      </c>
      <c r="K3652" s="17">
        <v>43599</v>
      </c>
      <c r="L3652" s="17" t="str">
        <f t="shared" si="286"/>
        <v>Tue</v>
      </c>
      <c r="M3652" s="17">
        <v>2014</v>
      </c>
      <c r="N3652" t="s">
        <v>33</v>
      </c>
      <c r="O3652" t="s">
        <v>12</v>
      </c>
      <c r="P3652" t="s">
        <v>18235</v>
      </c>
      <c r="Q3652" t="s">
        <v>18236</v>
      </c>
      <c r="R3652" t="str">
        <f t="shared" si="289"/>
        <v>Crime TV Shows</v>
      </c>
    </row>
    <row r="3653" spans="1:18" x14ac:dyDescent="0.2">
      <c r="A3653" t="s">
        <v>18237</v>
      </c>
      <c r="B3653" t="s">
        <v>1</v>
      </c>
      <c r="C3653" t="str">
        <f t="shared" si="285"/>
        <v>Camera Store</v>
      </c>
      <c r="D3653" t="s">
        <v>18238</v>
      </c>
      <c r="E3653" t="s">
        <v>18239</v>
      </c>
      <c r="F3653" t="str">
        <f t="shared" si="287"/>
        <v>John Larroquette</v>
      </c>
      <c r="G3653" t="s">
        <v>18240</v>
      </c>
      <c r="H3653" t="s">
        <v>2</v>
      </c>
      <c r="I3653" t="str">
        <f t="shared" si="288"/>
        <v>United States</v>
      </c>
      <c r="J3653" t="str">
        <f>TRIM(Table1[[#This Row],[Oldest Country]])</f>
        <v>United States</v>
      </c>
      <c r="K3653" s="17">
        <v>43600</v>
      </c>
      <c r="L3653" s="17" t="str">
        <f t="shared" si="286"/>
        <v>Wed</v>
      </c>
      <c r="M3653" s="17">
        <v>2016</v>
      </c>
      <c r="N3653" t="s">
        <v>8</v>
      </c>
      <c r="O3653" t="s">
        <v>41</v>
      </c>
      <c r="P3653" t="s">
        <v>42</v>
      </c>
      <c r="Q3653" t="s">
        <v>18241</v>
      </c>
      <c r="R3653" t="str">
        <f t="shared" si="289"/>
        <v>Comedies</v>
      </c>
    </row>
    <row r="3654" spans="1:18" x14ac:dyDescent="0.2">
      <c r="A3654" t="s">
        <v>18242</v>
      </c>
      <c r="B3654" t="s">
        <v>1</v>
      </c>
      <c r="C3654" t="str">
        <f t="shared" si="285"/>
        <v>Camp Cool Kids</v>
      </c>
      <c r="D3654" t="s">
        <v>18243</v>
      </c>
      <c r="E3654" t="s">
        <v>18244</v>
      </c>
      <c r="F3654" t="str">
        <f t="shared" si="287"/>
        <v>Connor Rosen</v>
      </c>
      <c r="G3654" t="s">
        <v>18245</v>
      </c>
      <c r="H3654" t="s">
        <v>2</v>
      </c>
      <c r="I3654" t="str">
        <f t="shared" si="288"/>
        <v>United States</v>
      </c>
      <c r="J3654" t="str">
        <f>TRIM(Table1[[#This Row],[Oldest Country]])</f>
        <v>United States</v>
      </c>
      <c r="K3654" s="17">
        <v>43601</v>
      </c>
      <c r="L3654" s="17" t="str">
        <f t="shared" si="286"/>
        <v>Thu</v>
      </c>
      <c r="M3654" s="17">
        <v>2017</v>
      </c>
      <c r="N3654" t="s">
        <v>234</v>
      </c>
      <c r="O3654" t="s">
        <v>41</v>
      </c>
      <c r="P3654" t="s">
        <v>1066</v>
      </c>
      <c r="Q3654" t="s">
        <v>18246</v>
      </c>
      <c r="R3654" t="str">
        <f t="shared" si="289"/>
        <v>Children &amp; Family Movies</v>
      </c>
    </row>
    <row r="3655" spans="1:18" x14ac:dyDescent="0.2">
      <c r="A3655" t="s">
        <v>18247</v>
      </c>
      <c r="B3655" t="s">
        <v>1</v>
      </c>
      <c r="C3655" t="str">
        <f t="shared" si="285"/>
        <v>Camp X-Ray</v>
      </c>
      <c r="D3655" t="s">
        <v>18248</v>
      </c>
      <c r="E3655" t="s">
        <v>18249</v>
      </c>
      <c r="F3655" t="str">
        <f t="shared" si="287"/>
        <v>Kristen Stewart</v>
      </c>
      <c r="G3655" t="s">
        <v>18250</v>
      </c>
      <c r="H3655" t="s">
        <v>2</v>
      </c>
      <c r="I3655" t="str">
        <f t="shared" si="288"/>
        <v>United States</v>
      </c>
      <c r="J3655" t="str">
        <f>TRIM(Table1[[#This Row],[Oldest Country]])</f>
        <v>United States</v>
      </c>
      <c r="K3655" s="17">
        <v>43602</v>
      </c>
      <c r="L3655" s="17" t="str">
        <f t="shared" si="286"/>
        <v>Fri</v>
      </c>
      <c r="M3655" s="17">
        <v>2014</v>
      </c>
      <c r="N3655" t="s">
        <v>154</v>
      </c>
      <c r="O3655" t="s">
        <v>297</v>
      </c>
      <c r="P3655" t="s">
        <v>652</v>
      </c>
      <c r="Q3655" t="s">
        <v>18251</v>
      </c>
      <c r="R3655" t="str">
        <f t="shared" si="289"/>
        <v>Dramas</v>
      </c>
    </row>
    <row r="3656" spans="1:18" x14ac:dyDescent="0.2">
      <c r="A3656" t="s">
        <v>18252</v>
      </c>
      <c r="B3656" t="s">
        <v>1</v>
      </c>
      <c r="C3656" t="str">
        <f t="shared" si="285"/>
        <v>Can't Hardly Wait</v>
      </c>
      <c r="D3656" t="s">
        <v>18253</v>
      </c>
      <c r="E3656" t="s">
        <v>18254</v>
      </c>
      <c r="F3656" t="str">
        <f t="shared" si="287"/>
        <v>Jennifer Love Hewitt</v>
      </c>
      <c r="G3656" t="s">
        <v>18255</v>
      </c>
      <c r="H3656" t="s">
        <v>2</v>
      </c>
      <c r="I3656" t="str">
        <f t="shared" si="288"/>
        <v>United States</v>
      </c>
      <c r="J3656" t="str">
        <f>TRIM(Table1[[#This Row],[Oldest Country]])</f>
        <v>United States</v>
      </c>
      <c r="K3656" s="17">
        <v>43603</v>
      </c>
      <c r="L3656" s="17" t="str">
        <f t="shared" si="286"/>
        <v>Sat</v>
      </c>
      <c r="M3656" s="17">
        <v>1998</v>
      </c>
      <c r="N3656" t="s">
        <v>3</v>
      </c>
      <c r="O3656" t="s">
        <v>495</v>
      </c>
      <c r="P3656" t="s">
        <v>318</v>
      </c>
      <c r="Q3656" t="s">
        <v>18256</v>
      </c>
      <c r="R3656" t="str">
        <f t="shared" si="289"/>
        <v>Comedies</v>
      </c>
    </row>
    <row r="3657" spans="1:18" x14ac:dyDescent="0.2">
      <c r="A3657" t="s">
        <v>18257</v>
      </c>
      <c r="B3657" t="s">
        <v>1</v>
      </c>
      <c r="C3657" t="str">
        <f t="shared" si="285"/>
        <v>Candyman</v>
      </c>
      <c r="D3657" t="s">
        <v>18258</v>
      </c>
      <c r="E3657" t="s">
        <v>18259</v>
      </c>
      <c r="F3657" t="str">
        <f t="shared" si="287"/>
        <v>Virginia Madsen</v>
      </c>
      <c r="G3657" t="s">
        <v>18260</v>
      </c>
      <c r="H3657" t="s">
        <v>286</v>
      </c>
      <c r="I3657" t="str">
        <f t="shared" si="288"/>
        <v>United States</v>
      </c>
      <c r="J3657" t="str">
        <f>TRIM(Table1[[#This Row],[Oldest Country]])</f>
        <v>United States</v>
      </c>
      <c r="K3657" s="17">
        <v>43604</v>
      </c>
      <c r="L3657" s="17" t="str">
        <f t="shared" si="286"/>
        <v>Sun</v>
      </c>
      <c r="M3657" s="17">
        <v>1992</v>
      </c>
      <c r="N3657" t="s">
        <v>154</v>
      </c>
      <c r="O3657" t="s">
        <v>173</v>
      </c>
      <c r="P3657" t="s">
        <v>2108</v>
      </c>
      <c r="Q3657" t="s">
        <v>18261</v>
      </c>
      <c r="R3657" t="str">
        <f t="shared" si="289"/>
        <v>Cult Movies</v>
      </c>
    </row>
    <row r="3658" spans="1:18" x14ac:dyDescent="0.2">
      <c r="A3658" t="s">
        <v>18262</v>
      </c>
      <c r="B3658" t="s">
        <v>1</v>
      </c>
      <c r="C3658" t="str">
        <f t="shared" si="285"/>
        <v>Cappuccino</v>
      </c>
      <c r="D3658" t="s">
        <v>18263</v>
      </c>
      <c r="E3658" t="s">
        <v>18264</v>
      </c>
      <c r="F3658" t="str">
        <f t="shared" si="287"/>
        <v>Dharmajan Bolgatty</v>
      </c>
      <c r="G3658" t="s">
        <v>18265</v>
      </c>
      <c r="H3658" t="s">
        <v>14</v>
      </c>
      <c r="I3658" t="str">
        <f t="shared" si="288"/>
        <v>India</v>
      </c>
      <c r="J3658" t="str">
        <f>TRIM(Table1[[#This Row],[Oldest Country]])</f>
        <v>India</v>
      </c>
      <c r="K3658" s="17">
        <v>43605</v>
      </c>
      <c r="L3658" s="17" t="str">
        <f t="shared" si="286"/>
        <v>Mon</v>
      </c>
      <c r="M3658" s="17">
        <v>2017</v>
      </c>
      <c r="N3658" t="s">
        <v>53</v>
      </c>
      <c r="O3658" t="s">
        <v>1453</v>
      </c>
      <c r="P3658" t="s">
        <v>250</v>
      </c>
      <c r="Q3658" t="s">
        <v>18266</v>
      </c>
      <c r="R3658" t="str">
        <f t="shared" si="289"/>
        <v>Comedies</v>
      </c>
    </row>
    <row r="3659" spans="1:18" x14ac:dyDescent="0.2">
      <c r="A3659" t="s">
        <v>18267</v>
      </c>
      <c r="B3659" t="s">
        <v>1</v>
      </c>
      <c r="C3659" t="str">
        <f t="shared" si="285"/>
        <v>Cardboard Gangsters</v>
      </c>
      <c r="D3659" t="s">
        <v>18268</v>
      </c>
      <c r="E3659" t="s">
        <v>18269</v>
      </c>
      <c r="F3659" t="str">
        <f t="shared" si="287"/>
        <v>John Connors</v>
      </c>
      <c r="G3659" t="s">
        <v>18270</v>
      </c>
      <c r="H3659" t="s">
        <v>744</v>
      </c>
      <c r="I3659" t="str">
        <f t="shared" si="288"/>
        <v>Ireland</v>
      </c>
      <c r="J3659" t="str">
        <f>TRIM(Table1[[#This Row],[Oldest Country]])</f>
        <v>Ireland</v>
      </c>
      <c r="K3659" s="17">
        <v>43606</v>
      </c>
      <c r="L3659" s="17" t="str">
        <f t="shared" si="286"/>
        <v>Tue</v>
      </c>
      <c r="M3659" s="17">
        <v>2016</v>
      </c>
      <c r="N3659" t="s">
        <v>8</v>
      </c>
      <c r="O3659" t="s">
        <v>276</v>
      </c>
      <c r="P3659" t="s">
        <v>50</v>
      </c>
      <c r="Q3659" t="s">
        <v>18271</v>
      </c>
      <c r="R3659" t="str">
        <f t="shared" si="289"/>
        <v>Dramas</v>
      </c>
    </row>
    <row r="3660" spans="1:18" x14ac:dyDescent="0.2">
      <c r="A3660" t="s">
        <v>18272</v>
      </c>
      <c r="B3660" t="s">
        <v>1</v>
      </c>
      <c r="C3660" t="str">
        <f t="shared" si="285"/>
        <v>Caregiver</v>
      </c>
      <c r="D3660" t="s">
        <v>18273</v>
      </c>
      <c r="E3660" t="s">
        <v>18274</v>
      </c>
      <c r="F3660" t="str">
        <f t="shared" si="287"/>
        <v>Sharon Cuneta</v>
      </c>
      <c r="G3660" t="s">
        <v>18275</v>
      </c>
      <c r="H3660" t="s">
        <v>1823</v>
      </c>
      <c r="I3660" t="str">
        <f t="shared" si="288"/>
        <v>Philippines</v>
      </c>
      <c r="J3660" t="str">
        <f>TRIM(Table1[[#This Row],[Oldest Country]])</f>
        <v>Philippines</v>
      </c>
      <c r="K3660" s="17">
        <v>43607</v>
      </c>
      <c r="L3660" s="17" t="str">
        <f t="shared" si="286"/>
        <v>Wed</v>
      </c>
      <c r="M3660" s="17">
        <v>2008</v>
      </c>
      <c r="N3660" t="s">
        <v>33</v>
      </c>
      <c r="O3660" t="s">
        <v>1296</v>
      </c>
      <c r="P3660" t="s">
        <v>50</v>
      </c>
      <c r="Q3660" t="s">
        <v>18276</v>
      </c>
      <c r="R3660" t="str">
        <f t="shared" si="289"/>
        <v>Dramas</v>
      </c>
    </row>
    <row r="3661" spans="1:18" x14ac:dyDescent="0.2">
      <c r="A3661" t="s">
        <v>18277</v>
      </c>
      <c r="B3661" t="s">
        <v>1</v>
      </c>
      <c r="C3661" t="str">
        <f t="shared" si="285"/>
        <v>Carol</v>
      </c>
      <c r="D3661" t="s">
        <v>18278</v>
      </c>
      <c r="E3661" t="s">
        <v>18279</v>
      </c>
      <c r="F3661" t="str">
        <f t="shared" si="287"/>
        <v>Cate Blanchett</v>
      </c>
      <c r="G3661" t="s">
        <v>18280</v>
      </c>
      <c r="H3661" t="s">
        <v>3772</v>
      </c>
      <c r="I3661" t="str">
        <f t="shared" si="288"/>
        <v>United Kingdom</v>
      </c>
      <c r="J3661" t="str">
        <f>TRIM(Table1[[#This Row],[Oldest Country]])</f>
        <v>United Kingdom</v>
      </c>
      <c r="K3661" s="17">
        <v>43608</v>
      </c>
      <c r="L3661" s="17" t="str">
        <f t="shared" si="286"/>
        <v>Thu</v>
      </c>
      <c r="M3661" s="17">
        <v>2015</v>
      </c>
      <c r="N3661" t="s">
        <v>154</v>
      </c>
      <c r="O3661" t="s">
        <v>315</v>
      </c>
      <c r="P3661" t="s">
        <v>4887</v>
      </c>
      <c r="Q3661" t="s">
        <v>18281</v>
      </c>
      <c r="R3661" t="str">
        <f t="shared" si="289"/>
        <v>Dramas</v>
      </c>
    </row>
    <row r="3662" spans="1:18" x14ac:dyDescent="0.2">
      <c r="A3662" t="s">
        <v>18282</v>
      </c>
      <c r="B3662" t="s">
        <v>1</v>
      </c>
      <c r="C3662" t="str">
        <f t="shared" si="285"/>
        <v>Carrie</v>
      </c>
      <c r="D3662" t="s">
        <v>18283</v>
      </c>
      <c r="E3662" t="s">
        <v>18284</v>
      </c>
      <c r="F3662" t="str">
        <f t="shared" si="287"/>
        <v>Sissy Spacek</v>
      </c>
      <c r="G3662" t="s">
        <v>18285</v>
      </c>
      <c r="H3662" t="s">
        <v>2</v>
      </c>
      <c r="I3662" t="str">
        <f t="shared" si="288"/>
        <v>United States</v>
      </c>
      <c r="J3662" t="str">
        <f>TRIM(Table1[[#This Row],[Oldest Country]])</f>
        <v>United States</v>
      </c>
      <c r="K3662" s="17">
        <v>43609</v>
      </c>
      <c r="L3662" s="17" t="str">
        <f t="shared" si="286"/>
        <v>Fri</v>
      </c>
      <c r="M3662" s="17">
        <v>1976</v>
      </c>
      <c r="N3662" t="s">
        <v>154</v>
      </c>
      <c r="O3662" t="s">
        <v>140</v>
      </c>
      <c r="P3662" t="s">
        <v>18286</v>
      </c>
      <c r="Q3662" t="s">
        <v>18287</v>
      </c>
      <c r="R3662" t="str">
        <f t="shared" si="289"/>
        <v>Classic Movies</v>
      </c>
    </row>
    <row r="3663" spans="1:18" x14ac:dyDescent="0.2">
      <c r="A3663" t="s">
        <v>18288</v>
      </c>
      <c r="B3663" t="s">
        <v>1</v>
      </c>
      <c r="C3663" t="str">
        <f t="shared" si="285"/>
        <v>Carriers</v>
      </c>
      <c r="D3663" t="s">
        <v>18289</v>
      </c>
      <c r="E3663" t="s">
        <v>8103</v>
      </c>
      <c r="F3663" t="str">
        <f t="shared" si="287"/>
        <v>Lou Taylor Pucci</v>
      </c>
      <c r="G3663" t="s">
        <v>18290</v>
      </c>
      <c r="H3663" t="s">
        <v>2</v>
      </c>
      <c r="I3663" t="str">
        <f t="shared" si="288"/>
        <v>United States</v>
      </c>
      <c r="J3663" t="str">
        <f>TRIM(Table1[[#This Row],[Oldest Country]])</f>
        <v>United States</v>
      </c>
      <c r="K3663" s="17">
        <v>43789</v>
      </c>
      <c r="L3663" s="17" t="str">
        <f t="shared" si="286"/>
        <v>Wed</v>
      </c>
      <c r="M3663" s="17">
        <v>2009</v>
      </c>
      <c r="N3663" t="s">
        <v>3</v>
      </c>
      <c r="O3663" t="s">
        <v>216</v>
      </c>
      <c r="P3663" t="s">
        <v>8976</v>
      </c>
      <c r="Q3663" t="s">
        <v>18291</v>
      </c>
      <c r="R3663" t="str">
        <f t="shared" si="289"/>
        <v>Horror Movies</v>
      </c>
    </row>
    <row r="3664" spans="1:18" x14ac:dyDescent="0.2">
      <c r="A3664" t="s">
        <v>18292</v>
      </c>
      <c r="B3664" t="s">
        <v>1</v>
      </c>
      <c r="C3664" t="str">
        <f t="shared" si="285"/>
        <v>Casa de mi Padre</v>
      </c>
      <c r="D3664" t="s">
        <v>18293</v>
      </c>
      <c r="E3664" t="s">
        <v>18294</v>
      </c>
      <c r="F3664" t="str">
        <f t="shared" si="287"/>
        <v>Will Ferrell</v>
      </c>
      <c r="G3664" t="s">
        <v>18295</v>
      </c>
      <c r="H3664" t="s">
        <v>391</v>
      </c>
      <c r="I3664" t="str">
        <f t="shared" si="288"/>
        <v>United States</v>
      </c>
      <c r="J3664" t="str">
        <f>TRIM(Table1[[#This Row],[Oldest Country]])</f>
        <v>United States</v>
      </c>
      <c r="K3664" s="17">
        <v>41227</v>
      </c>
      <c r="L3664" s="17" t="str">
        <f t="shared" si="286"/>
        <v>Wed</v>
      </c>
      <c r="M3664" s="17">
        <v>2012</v>
      </c>
      <c r="N3664" t="s">
        <v>154</v>
      </c>
      <c r="O3664" t="s">
        <v>786</v>
      </c>
      <c r="P3664" t="s">
        <v>86</v>
      </c>
      <c r="Q3664" t="s">
        <v>18296</v>
      </c>
      <c r="R3664" t="str">
        <f t="shared" si="289"/>
        <v>Comedies</v>
      </c>
    </row>
    <row r="3665" spans="1:18" x14ac:dyDescent="0.2">
      <c r="A3665" t="s">
        <v>18297</v>
      </c>
      <c r="B3665" t="s">
        <v>1</v>
      </c>
      <c r="C3665" t="str">
        <f t="shared" si="285"/>
        <v>Casino Royale</v>
      </c>
      <c r="D3665" t="s">
        <v>18298</v>
      </c>
      <c r="E3665" t="s">
        <v>445</v>
      </c>
      <c r="F3665" t="str">
        <f t="shared" si="287"/>
        <v>Daniel Craig</v>
      </c>
      <c r="G3665" t="s">
        <v>18299</v>
      </c>
      <c r="H3665" t="s">
        <v>18300</v>
      </c>
      <c r="I3665" t="str">
        <f t="shared" si="288"/>
        <v>United Kingdom</v>
      </c>
      <c r="J3665" t="str">
        <f>TRIM(Table1[[#This Row],[Oldest Country]])</f>
        <v>United Kingdom</v>
      </c>
      <c r="K3665" s="17">
        <v>44074</v>
      </c>
      <c r="L3665" s="17" t="str">
        <f t="shared" si="286"/>
        <v>Mon</v>
      </c>
      <c r="M3665" s="17">
        <v>2006</v>
      </c>
      <c r="N3665" t="s">
        <v>3</v>
      </c>
      <c r="O3665" t="s">
        <v>249</v>
      </c>
      <c r="P3665" t="s">
        <v>156</v>
      </c>
      <c r="Q3665" t="s">
        <v>18301</v>
      </c>
      <c r="R3665" t="str">
        <f t="shared" si="289"/>
        <v>Action &amp; Adventure</v>
      </c>
    </row>
    <row r="3666" spans="1:18" x14ac:dyDescent="0.2">
      <c r="A3666" t="s">
        <v>18302</v>
      </c>
      <c r="B3666" t="s">
        <v>1</v>
      </c>
      <c r="C3666" t="str">
        <f t="shared" si="285"/>
        <v>Casino Tycoon</v>
      </c>
      <c r="D3666" t="s">
        <v>18303</v>
      </c>
      <c r="E3666" t="s">
        <v>18304</v>
      </c>
      <c r="F3666" t="str">
        <f t="shared" si="287"/>
        <v>Wong Jing</v>
      </c>
      <c r="G3666" t="s">
        <v>18304</v>
      </c>
      <c r="H3666" t="s">
        <v>519</v>
      </c>
      <c r="I3666" t="str">
        <f t="shared" si="288"/>
        <v>Hong Kong</v>
      </c>
      <c r="J3666" t="str">
        <f>TRIM(Table1[[#This Row],[Oldest Country]])</f>
        <v>Hong Kong</v>
      </c>
      <c r="K3666" s="17">
        <v>43313</v>
      </c>
      <c r="L3666" s="17" t="str">
        <f t="shared" si="286"/>
        <v>Wed</v>
      </c>
      <c r="M3666" s="17">
        <v>1992</v>
      </c>
      <c r="N3666" t="s">
        <v>8</v>
      </c>
      <c r="O3666" t="s">
        <v>25</v>
      </c>
      <c r="P3666" t="s">
        <v>111</v>
      </c>
      <c r="Q3666" t="s">
        <v>18305</v>
      </c>
      <c r="R3666" t="str">
        <f t="shared" si="289"/>
        <v>Action &amp; Adventure</v>
      </c>
    </row>
    <row r="3667" spans="1:18" x14ac:dyDescent="0.2">
      <c r="A3667" t="s">
        <v>18306</v>
      </c>
      <c r="B3667" t="s">
        <v>1</v>
      </c>
      <c r="C3667" t="str">
        <f t="shared" si="285"/>
        <v>Casino Tycoon 2</v>
      </c>
      <c r="D3667" t="s">
        <v>18307</v>
      </c>
      <c r="E3667" t="s">
        <v>18304</v>
      </c>
      <c r="F3667" t="str">
        <f t="shared" si="287"/>
        <v>Dennis Chan</v>
      </c>
      <c r="G3667" t="s">
        <v>18308</v>
      </c>
      <c r="H3667" t="s">
        <v>519</v>
      </c>
      <c r="I3667" t="str">
        <f t="shared" si="288"/>
        <v>Hong Kong</v>
      </c>
      <c r="J3667" t="str">
        <f>TRIM(Table1[[#This Row],[Oldest Country]])</f>
        <v>Hong Kong</v>
      </c>
      <c r="K3667" s="17">
        <v>43328</v>
      </c>
      <c r="L3667" s="17" t="str">
        <f t="shared" si="286"/>
        <v>Thu</v>
      </c>
      <c r="M3667" s="17">
        <v>1992</v>
      </c>
      <c r="N3667" t="s">
        <v>8</v>
      </c>
      <c r="O3667" t="s">
        <v>368</v>
      </c>
      <c r="P3667" t="s">
        <v>111</v>
      </c>
      <c r="Q3667" t="s">
        <v>18309</v>
      </c>
      <c r="R3667" t="str">
        <f t="shared" si="289"/>
        <v>Action &amp; Adventure</v>
      </c>
    </row>
    <row r="3668" spans="1:18" x14ac:dyDescent="0.2">
      <c r="A3668" t="s">
        <v>18310</v>
      </c>
      <c r="B3668" t="s">
        <v>1</v>
      </c>
      <c r="C3668" t="str">
        <f t="shared" si="285"/>
        <v>Cat on a Hot Tin Roof</v>
      </c>
      <c r="D3668" t="s">
        <v>18311</v>
      </c>
      <c r="E3668" t="s">
        <v>18312</v>
      </c>
      <c r="F3668" t="str">
        <f t="shared" si="287"/>
        <v>Elizabeth Taylor</v>
      </c>
      <c r="G3668" t="s">
        <v>18313</v>
      </c>
      <c r="H3668" t="s">
        <v>2</v>
      </c>
      <c r="I3668" t="str">
        <f t="shared" si="288"/>
        <v>United States</v>
      </c>
      <c r="J3668" t="str">
        <f>TRIM(Table1[[#This Row],[Oldest Country]])</f>
        <v>United States</v>
      </c>
      <c r="K3668" s="17">
        <v>43770</v>
      </c>
      <c r="L3668" s="17" t="str">
        <f t="shared" si="286"/>
        <v>Fri</v>
      </c>
      <c r="M3668" s="17">
        <v>1958</v>
      </c>
      <c r="N3668" t="s">
        <v>16646</v>
      </c>
      <c r="O3668" t="s">
        <v>368</v>
      </c>
      <c r="P3668" t="s">
        <v>549</v>
      </c>
      <c r="Q3668" t="s">
        <v>18314</v>
      </c>
      <c r="R3668" t="str">
        <f t="shared" si="289"/>
        <v>Classic Movies</v>
      </c>
    </row>
    <row r="3669" spans="1:18" x14ac:dyDescent="0.2">
      <c r="A3669" t="s">
        <v>18315</v>
      </c>
      <c r="B3669" t="s">
        <v>1</v>
      </c>
      <c r="C3669" t="str">
        <f t="shared" si="285"/>
        <v>Cats &amp; Dogs</v>
      </c>
      <c r="D3669" t="s">
        <v>18316</v>
      </c>
      <c r="E3669" t="s">
        <v>4343</v>
      </c>
      <c r="F3669" t="str">
        <f t="shared" si="287"/>
        <v>James Marsden</v>
      </c>
      <c r="G3669" t="s">
        <v>18317</v>
      </c>
      <c r="H3669" t="s">
        <v>2515</v>
      </c>
      <c r="I3669" t="str">
        <f t="shared" si="288"/>
        <v>United States</v>
      </c>
      <c r="J3669" t="str">
        <f>TRIM(Table1[[#This Row],[Oldest Country]])</f>
        <v>United States</v>
      </c>
      <c r="K3669" s="17">
        <v>43497</v>
      </c>
      <c r="L3669" s="17" t="str">
        <f t="shared" si="286"/>
        <v>Fri</v>
      </c>
      <c r="M3669" s="17">
        <v>2010</v>
      </c>
      <c r="N3669" t="s">
        <v>17</v>
      </c>
      <c r="O3669" t="s">
        <v>436</v>
      </c>
      <c r="P3669" t="s">
        <v>54</v>
      </c>
      <c r="Q3669" t="s">
        <v>18318</v>
      </c>
      <c r="R3669" t="str">
        <f t="shared" si="289"/>
        <v>Children &amp; Family Movies</v>
      </c>
    </row>
    <row r="3670" spans="1:18" x14ac:dyDescent="0.2">
      <c r="A3670" t="s">
        <v>18319</v>
      </c>
      <c r="B3670" t="s">
        <v>1</v>
      </c>
      <c r="C3670" t="str">
        <f t="shared" si="285"/>
        <v>Cave</v>
      </c>
      <c r="D3670" t="s">
        <v>18320</v>
      </c>
      <c r="E3670" t="s">
        <v>18321</v>
      </c>
      <c r="F3670" t="str">
        <f t="shared" si="287"/>
        <v>Heidi Toini</v>
      </c>
      <c r="G3670" t="s">
        <v>18322</v>
      </c>
      <c r="H3670" t="s">
        <v>4042</v>
      </c>
      <c r="I3670" t="str">
        <f t="shared" si="288"/>
        <v>Norway</v>
      </c>
      <c r="J3670" t="str">
        <f>TRIM(Table1[[#This Row],[Oldest Country]])</f>
        <v>Norway</v>
      </c>
      <c r="K3670" s="17">
        <v>43498</v>
      </c>
      <c r="L3670" s="17" t="str">
        <f t="shared" si="286"/>
        <v>Sat</v>
      </c>
      <c r="M3670" s="17">
        <v>2016</v>
      </c>
      <c r="N3670" t="s">
        <v>8</v>
      </c>
      <c r="O3670" t="s">
        <v>1939</v>
      </c>
      <c r="P3670" t="s">
        <v>1157</v>
      </c>
      <c r="Q3670" t="s">
        <v>18323</v>
      </c>
      <c r="R3670" t="str">
        <f t="shared" si="289"/>
        <v>Action &amp; Adventure</v>
      </c>
    </row>
    <row r="3671" spans="1:18" x14ac:dyDescent="0.2">
      <c r="A3671" t="s">
        <v>18324</v>
      </c>
      <c r="B3671" t="s">
        <v>1</v>
      </c>
      <c r="C3671" t="str">
        <f t="shared" si="285"/>
        <v>Celluloid Man</v>
      </c>
      <c r="D3671" t="s">
        <v>18325</v>
      </c>
      <c r="E3671" t="s">
        <v>18326</v>
      </c>
      <c r="F3671" t="str">
        <f t="shared" si="287"/>
        <v>P.K. Nair</v>
      </c>
      <c r="G3671" t="s">
        <v>18327</v>
      </c>
      <c r="H3671" t="s">
        <v>14</v>
      </c>
      <c r="I3671" t="str">
        <f t="shared" si="288"/>
        <v>India</v>
      </c>
      <c r="J3671" t="str">
        <f>TRIM(Table1[[#This Row],[Oldest Country]])</f>
        <v>India</v>
      </c>
      <c r="K3671" s="17">
        <v>42826</v>
      </c>
      <c r="L3671" s="17" t="str">
        <f t="shared" si="286"/>
        <v>Sat</v>
      </c>
      <c r="M3671" s="17">
        <v>2012</v>
      </c>
      <c r="N3671" t="s">
        <v>53</v>
      </c>
      <c r="O3671" t="s">
        <v>610</v>
      </c>
      <c r="P3671" t="s">
        <v>58</v>
      </c>
      <c r="Q3671" t="s">
        <v>18328</v>
      </c>
      <c r="R3671" t="str">
        <f t="shared" si="289"/>
        <v>Documentaries</v>
      </c>
    </row>
    <row r="3672" spans="1:18" x14ac:dyDescent="0.2">
      <c r="A3672" t="s">
        <v>18329</v>
      </c>
      <c r="B3672" t="s">
        <v>1</v>
      </c>
      <c r="C3672" t="str">
        <f t="shared" si="285"/>
        <v>Center Stage</v>
      </c>
      <c r="D3672" t="s">
        <v>18330</v>
      </c>
      <c r="E3672" t="s">
        <v>18331</v>
      </c>
      <c r="F3672" t="str">
        <f t="shared" si="287"/>
        <v>Amanda Schull</v>
      </c>
      <c r="G3672" t="s">
        <v>18332</v>
      </c>
      <c r="H3672" t="s">
        <v>2</v>
      </c>
      <c r="I3672" t="str">
        <f t="shared" si="288"/>
        <v>United States</v>
      </c>
      <c r="J3672" t="str">
        <f>TRIM(Table1[[#This Row],[Oldest Country]])</f>
        <v>United States</v>
      </c>
      <c r="K3672" s="17">
        <v>43831</v>
      </c>
      <c r="L3672" s="17" t="str">
        <f t="shared" si="286"/>
        <v>Wed</v>
      </c>
      <c r="M3672" s="17">
        <v>2000</v>
      </c>
      <c r="N3672" t="s">
        <v>3</v>
      </c>
      <c r="O3672" t="s">
        <v>133</v>
      </c>
      <c r="P3672" t="s">
        <v>316</v>
      </c>
      <c r="Q3672" t="s">
        <v>18333</v>
      </c>
      <c r="R3672" t="str">
        <f t="shared" si="289"/>
        <v>Dramas</v>
      </c>
    </row>
    <row r="3673" spans="1:18" x14ac:dyDescent="0.2">
      <c r="A3673" t="s">
        <v>18334</v>
      </c>
      <c r="B3673" t="s">
        <v>1</v>
      </c>
      <c r="C3673" t="str">
        <f t="shared" si="285"/>
        <v>Chaar¬†Sahibzaade</v>
      </c>
      <c r="D3673" t="s">
        <v>18335</v>
      </c>
      <c r="E3673" t="s">
        <v>18336</v>
      </c>
      <c r="F3673" t="str">
        <f t="shared" si="287"/>
        <v>Om Puri</v>
      </c>
      <c r="G3673" t="s">
        <v>18337</v>
      </c>
      <c r="H3673" t="s">
        <v>14</v>
      </c>
      <c r="I3673" t="str">
        <f t="shared" si="288"/>
        <v>India</v>
      </c>
      <c r="J3673" t="str">
        <f>TRIM(Table1[[#This Row],[Oldest Country]])</f>
        <v>India</v>
      </c>
      <c r="K3673" s="17">
        <v>43405</v>
      </c>
      <c r="L3673" s="17" t="str">
        <f t="shared" si="286"/>
        <v>Thu</v>
      </c>
      <c r="M3673" s="17">
        <v>2014</v>
      </c>
      <c r="N3673" t="s">
        <v>53</v>
      </c>
      <c r="O3673" t="s">
        <v>1453</v>
      </c>
      <c r="P3673" t="s">
        <v>1541</v>
      </c>
      <c r="Q3673" t="s">
        <v>18338</v>
      </c>
      <c r="R3673" t="str">
        <f t="shared" si="289"/>
        <v>Dramas</v>
      </c>
    </row>
    <row r="3674" spans="1:18" x14ac:dyDescent="0.2">
      <c r="A3674" t="s">
        <v>18339</v>
      </c>
      <c r="B3674" t="s">
        <v>1</v>
      </c>
      <c r="C3674" t="str">
        <f t="shared" si="285"/>
        <v>Chal Dhar Pakad</v>
      </c>
      <c r="D3674" t="s">
        <v>18340</v>
      </c>
      <c r="E3674" t="s">
        <v>18341</v>
      </c>
      <c r="F3674" t="str">
        <f t="shared" si="287"/>
        <v>Nagesh Bhonsle</v>
      </c>
      <c r="G3674" t="s">
        <v>18342</v>
      </c>
      <c r="H3674" t="s">
        <v>14</v>
      </c>
      <c r="I3674" t="str">
        <f t="shared" si="288"/>
        <v>India</v>
      </c>
      <c r="J3674" t="str">
        <f>TRIM(Table1[[#This Row],[Oldest Country]])</f>
        <v>India</v>
      </c>
      <c r="K3674" s="17">
        <v>43174</v>
      </c>
      <c r="L3674" s="17" t="str">
        <f t="shared" si="286"/>
        <v>Thu</v>
      </c>
      <c r="M3674" s="17">
        <v>2010</v>
      </c>
      <c r="N3674" t="s">
        <v>33</v>
      </c>
      <c r="O3674" t="s">
        <v>635</v>
      </c>
      <c r="P3674" t="s">
        <v>250</v>
      </c>
      <c r="Q3674" t="s">
        <v>18343</v>
      </c>
      <c r="R3674" t="str">
        <f t="shared" si="289"/>
        <v>Comedies</v>
      </c>
    </row>
    <row r="3675" spans="1:18" x14ac:dyDescent="0.2">
      <c r="A3675" t="s">
        <v>18344</v>
      </c>
      <c r="B3675" t="s">
        <v>1</v>
      </c>
      <c r="C3675" t="str">
        <f t="shared" si="285"/>
        <v>Chal Mere Bhai</v>
      </c>
      <c r="D3675" t="s">
        <v>18345</v>
      </c>
      <c r="E3675" t="s">
        <v>706</v>
      </c>
      <c r="F3675" t="str">
        <f t="shared" si="287"/>
        <v>Sanjay Dutt</v>
      </c>
      <c r="G3675" t="s">
        <v>18346</v>
      </c>
      <c r="H3675" t="s">
        <v>14</v>
      </c>
      <c r="I3675" t="str">
        <f t="shared" si="288"/>
        <v>India</v>
      </c>
      <c r="J3675" t="str">
        <f>TRIM(Table1[[#This Row],[Oldest Country]])</f>
        <v>India</v>
      </c>
      <c r="K3675" s="17">
        <v>43830</v>
      </c>
      <c r="L3675" s="17" t="str">
        <f t="shared" si="286"/>
        <v>Tue</v>
      </c>
      <c r="M3675" s="17">
        <v>2000</v>
      </c>
      <c r="N3675" t="s">
        <v>33</v>
      </c>
      <c r="O3675" t="s">
        <v>1190</v>
      </c>
      <c r="P3675" t="s">
        <v>75</v>
      </c>
      <c r="Q3675" t="s">
        <v>18347</v>
      </c>
      <c r="R3675" t="str">
        <f t="shared" si="289"/>
        <v>Comedies</v>
      </c>
    </row>
    <row r="3676" spans="1:18" x14ac:dyDescent="0.2">
      <c r="A3676" t="s">
        <v>18348</v>
      </c>
      <c r="B3676" t="s">
        <v>1</v>
      </c>
      <c r="C3676" t="str">
        <f t="shared" si="285"/>
        <v>Chalay Thay Saath</v>
      </c>
      <c r="D3676" t="s">
        <v>18349</v>
      </c>
      <c r="E3676" t="s">
        <v>18350</v>
      </c>
      <c r="F3676" t="str">
        <f t="shared" si="287"/>
        <v>Syra Shehroz</v>
      </c>
      <c r="G3676" t="s">
        <v>18351</v>
      </c>
      <c r="H3676" t="s">
        <v>10059</v>
      </c>
      <c r="I3676" t="str">
        <f t="shared" si="288"/>
        <v>Pakistan</v>
      </c>
      <c r="J3676" t="str">
        <f>TRIM(Table1[[#This Row],[Oldest Country]])</f>
        <v>Pakistan</v>
      </c>
      <c r="K3676" s="17">
        <v>43235</v>
      </c>
      <c r="L3676" s="17" t="str">
        <f t="shared" si="286"/>
        <v>Tue</v>
      </c>
      <c r="M3676" s="17">
        <v>2017</v>
      </c>
      <c r="N3676" t="s">
        <v>33</v>
      </c>
      <c r="O3676" t="s">
        <v>349</v>
      </c>
      <c r="P3676" t="s">
        <v>250</v>
      </c>
      <c r="Q3676" t="s">
        <v>18352</v>
      </c>
      <c r="R3676" t="str">
        <f t="shared" si="289"/>
        <v>Comedies</v>
      </c>
    </row>
    <row r="3677" spans="1:18" x14ac:dyDescent="0.2">
      <c r="A3677" t="s">
        <v>18353</v>
      </c>
      <c r="B3677" t="s">
        <v>1</v>
      </c>
      <c r="C3677" t="str">
        <f t="shared" si="285"/>
        <v>Chandani</v>
      </c>
      <c r="D3677" t="s">
        <v>18354</v>
      </c>
      <c r="E3677" t="s">
        <v>18355</v>
      </c>
      <c r="F3677" t="str">
        <f t="shared" si="287"/>
        <v>K.G. Chandani Renuka Ratnayake</v>
      </c>
      <c r="G3677" t="s">
        <v>18356</v>
      </c>
      <c r="H3677" t="s">
        <v>18357</v>
      </c>
      <c r="I3677" t="str">
        <f t="shared" si="288"/>
        <v>Germany</v>
      </c>
      <c r="J3677" t="str">
        <f>TRIM(Table1[[#This Row],[Oldest Country]])</f>
        <v>Germany</v>
      </c>
      <c r="K3677" s="17">
        <v>42795</v>
      </c>
      <c r="L3677" s="17" t="str">
        <f t="shared" si="286"/>
        <v>Wed</v>
      </c>
      <c r="M3677" s="17">
        <v>2010</v>
      </c>
      <c r="N3677" t="s">
        <v>234</v>
      </c>
      <c r="O3677" t="s">
        <v>265</v>
      </c>
      <c r="P3677" t="s">
        <v>58</v>
      </c>
      <c r="Q3677" t="s">
        <v>18358</v>
      </c>
      <c r="R3677" t="str">
        <f t="shared" si="289"/>
        <v>Documentaries</v>
      </c>
    </row>
    <row r="3678" spans="1:18" x14ac:dyDescent="0.2">
      <c r="A3678" t="s">
        <v>18359</v>
      </c>
      <c r="B3678" t="s">
        <v>1</v>
      </c>
      <c r="C3678" t="str">
        <f t="shared" si="285"/>
        <v>Change in the Air</v>
      </c>
      <c r="D3678" t="s">
        <v>18360</v>
      </c>
      <c r="E3678" t="s">
        <v>18361</v>
      </c>
      <c r="F3678" t="str">
        <f t="shared" si="287"/>
        <v>Mary Beth Hurt</v>
      </c>
      <c r="G3678" t="s">
        <v>18362</v>
      </c>
      <c r="H3678" t="s">
        <v>2</v>
      </c>
      <c r="I3678" t="str">
        <f t="shared" si="288"/>
        <v>United States</v>
      </c>
      <c r="J3678" t="str">
        <f>TRIM(Table1[[#This Row],[Oldest Country]])</f>
        <v>United States</v>
      </c>
      <c r="K3678" s="17">
        <v>43891</v>
      </c>
      <c r="L3678" s="17" t="str">
        <f t="shared" si="286"/>
        <v>Sun</v>
      </c>
      <c r="M3678" s="17">
        <v>2018</v>
      </c>
      <c r="N3678" t="s">
        <v>17</v>
      </c>
      <c r="O3678" t="s">
        <v>211</v>
      </c>
      <c r="P3678" t="s">
        <v>316</v>
      </c>
      <c r="Q3678" t="s">
        <v>18363</v>
      </c>
      <c r="R3678" t="str">
        <f t="shared" si="289"/>
        <v>Dramas</v>
      </c>
    </row>
    <row r="3679" spans="1:18" x14ac:dyDescent="0.2">
      <c r="A3679" t="s">
        <v>18364</v>
      </c>
      <c r="B3679" t="s">
        <v>1</v>
      </c>
      <c r="C3679" t="str">
        <f t="shared" si="285"/>
        <v>Chaotic Love Poems</v>
      </c>
      <c r="D3679" t="s">
        <v>18365</v>
      </c>
      <c r="E3679" t="s">
        <v>18366</v>
      </c>
      <c r="F3679" t="str">
        <f t="shared" si="287"/>
        <v>Chicco Jerikho</v>
      </c>
      <c r="G3679" t="s">
        <v>18367</v>
      </c>
      <c r="H3679" t="s">
        <v>1308</v>
      </c>
      <c r="I3679" t="str">
        <f t="shared" si="288"/>
        <v>Indonesia</v>
      </c>
      <c r="J3679" t="str">
        <f>TRIM(Table1[[#This Row],[Oldest Country]])</f>
        <v>Indonesia</v>
      </c>
      <c r="K3679" s="17">
        <v>43470</v>
      </c>
      <c r="L3679" s="17" t="str">
        <f t="shared" si="286"/>
        <v>Sat</v>
      </c>
      <c r="M3679" s="17">
        <v>2016</v>
      </c>
      <c r="N3679" t="s">
        <v>33</v>
      </c>
      <c r="O3679" t="s">
        <v>536</v>
      </c>
      <c r="P3679" t="s">
        <v>278</v>
      </c>
      <c r="Q3679" t="s">
        <v>18368</v>
      </c>
      <c r="R3679" t="str">
        <f t="shared" si="289"/>
        <v>Dramas</v>
      </c>
    </row>
    <row r="3680" spans="1:18" x14ac:dyDescent="0.2">
      <c r="A3680" t="s">
        <v>18369</v>
      </c>
      <c r="B3680" t="s">
        <v>1</v>
      </c>
      <c r="C3680" t="str">
        <f t="shared" si="285"/>
        <v>Chappaquiddick</v>
      </c>
      <c r="D3680" t="s">
        <v>18370</v>
      </c>
      <c r="E3680" t="s">
        <v>18371</v>
      </c>
      <c r="F3680" t="str">
        <f t="shared" si="287"/>
        <v>Jason Clarke</v>
      </c>
      <c r="G3680" t="s">
        <v>18372</v>
      </c>
      <c r="H3680" t="s">
        <v>12060</v>
      </c>
      <c r="I3680" t="str">
        <f t="shared" si="288"/>
        <v>United States</v>
      </c>
      <c r="J3680" t="str">
        <f>TRIM(Table1[[#This Row],[Oldest Country]])</f>
        <v>United States</v>
      </c>
      <c r="K3680" s="17">
        <v>43374</v>
      </c>
      <c r="L3680" s="17" t="str">
        <f t="shared" si="286"/>
        <v>Mon</v>
      </c>
      <c r="M3680" s="17">
        <v>2017</v>
      </c>
      <c r="N3680" t="s">
        <v>3</v>
      </c>
      <c r="O3680" t="s">
        <v>100</v>
      </c>
      <c r="P3680" t="s">
        <v>316</v>
      </c>
      <c r="Q3680" t="s">
        <v>18373</v>
      </c>
      <c r="R3680" t="str">
        <f t="shared" si="289"/>
        <v>Dramas</v>
      </c>
    </row>
    <row r="3681" spans="1:18" x14ac:dyDescent="0.2">
      <c r="A3681" t="s">
        <v>18374</v>
      </c>
      <c r="B3681" t="s">
        <v>1</v>
      </c>
      <c r="C3681" t="str">
        <f t="shared" si="285"/>
        <v>Charlie and the Chocolate Factory</v>
      </c>
      <c r="D3681" t="s">
        <v>18375</v>
      </c>
      <c r="E3681" t="s">
        <v>523</v>
      </c>
      <c r="F3681" t="str">
        <f t="shared" si="287"/>
        <v>Johnny Depp</v>
      </c>
      <c r="G3681" t="s">
        <v>18376</v>
      </c>
      <c r="H3681" t="s">
        <v>283</v>
      </c>
      <c r="I3681" t="str">
        <f t="shared" si="288"/>
        <v>United Kingdom</v>
      </c>
      <c r="J3681" t="str">
        <f>TRIM(Table1[[#This Row],[Oldest Country]])</f>
        <v>United Kingdom</v>
      </c>
      <c r="K3681" s="17">
        <v>43831</v>
      </c>
      <c r="L3681" s="17" t="str">
        <f t="shared" si="286"/>
        <v>Wed</v>
      </c>
      <c r="M3681" s="17">
        <v>2005</v>
      </c>
      <c r="N3681" t="s">
        <v>17</v>
      </c>
      <c r="O3681" t="s">
        <v>155</v>
      </c>
      <c r="P3681" t="s">
        <v>54</v>
      </c>
      <c r="Q3681" t="s">
        <v>18377</v>
      </c>
      <c r="R3681" t="str">
        <f t="shared" si="289"/>
        <v>Children &amp; Family Movies</v>
      </c>
    </row>
    <row r="3682" spans="1:18" x14ac:dyDescent="0.2">
      <c r="A3682" t="s">
        <v>18378</v>
      </c>
      <c r="B3682" t="s">
        <v>1</v>
      </c>
      <c r="C3682" t="str">
        <f t="shared" si="285"/>
        <v>Charlie's Angels</v>
      </c>
      <c r="D3682" t="s">
        <v>18379</v>
      </c>
      <c r="E3682" t="s">
        <v>1496</v>
      </c>
      <c r="F3682" t="str">
        <f t="shared" si="287"/>
        <v>Cameron Diaz</v>
      </c>
      <c r="G3682" t="s">
        <v>18380</v>
      </c>
      <c r="H3682" t="s">
        <v>2</v>
      </c>
      <c r="I3682" t="str">
        <f t="shared" si="288"/>
        <v>United States</v>
      </c>
      <c r="J3682" t="str">
        <f>TRIM(Table1[[#This Row],[Oldest Country]])</f>
        <v>United States</v>
      </c>
      <c r="K3682" s="17">
        <v>43739</v>
      </c>
      <c r="L3682" s="17" t="str">
        <f t="shared" si="286"/>
        <v>Tue</v>
      </c>
      <c r="M3682" s="17">
        <v>2003</v>
      </c>
      <c r="N3682" t="s">
        <v>3</v>
      </c>
      <c r="O3682" t="s">
        <v>100</v>
      </c>
      <c r="P3682" t="s">
        <v>412</v>
      </c>
      <c r="Q3682" t="s">
        <v>18381</v>
      </c>
      <c r="R3682" t="str">
        <f t="shared" si="289"/>
        <v>Action &amp; Adventure</v>
      </c>
    </row>
    <row r="3683" spans="1:18" x14ac:dyDescent="0.2">
      <c r="A3683" t="s">
        <v>18382</v>
      </c>
      <c r="B3683" t="s">
        <v>1</v>
      </c>
      <c r="C3683" t="str">
        <f t="shared" si="285"/>
        <v>Charlotte's Web</v>
      </c>
      <c r="D3683" t="s">
        <v>18383</v>
      </c>
      <c r="E3683" t="s">
        <v>18384</v>
      </c>
      <c r="F3683" t="str">
        <f t="shared" si="287"/>
        <v>Debbie Reynolds</v>
      </c>
      <c r="G3683" t="s">
        <v>18385</v>
      </c>
      <c r="H3683" t="s">
        <v>2</v>
      </c>
      <c r="I3683" t="str">
        <f t="shared" si="288"/>
        <v>United States</v>
      </c>
      <c r="J3683" t="str">
        <f>TRIM(Table1[[#This Row],[Oldest Country]])</f>
        <v>United States</v>
      </c>
      <c r="K3683" s="17">
        <v>43792</v>
      </c>
      <c r="L3683" s="17" t="str">
        <f t="shared" si="286"/>
        <v>Sat</v>
      </c>
      <c r="M3683" s="17">
        <v>1973</v>
      </c>
      <c r="N3683" t="s">
        <v>309</v>
      </c>
      <c r="O3683" t="s">
        <v>60</v>
      </c>
      <c r="P3683" t="s">
        <v>18386</v>
      </c>
      <c r="Q3683" t="s">
        <v>18387</v>
      </c>
      <c r="R3683" t="str">
        <f t="shared" si="289"/>
        <v>Children &amp; Family Movies</v>
      </c>
    </row>
    <row r="3684" spans="1:18" x14ac:dyDescent="0.2">
      <c r="A3684" t="s">
        <v>18388</v>
      </c>
      <c r="B3684" t="s">
        <v>1</v>
      </c>
      <c r="C3684" t="str">
        <f t="shared" si="285"/>
        <v>Chashme Buddoor</v>
      </c>
      <c r="D3684" t="s">
        <v>18389</v>
      </c>
      <c r="E3684" t="s">
        <v>706</v>
      </c>
      <c r="F3684" t="str">
        <f t="shared" si="287"/>
        <v>Ali Zafar</v>
      </c>
      <c r="G3684" t="s">
        <v>18390</v>
      </c>
      <c r="H3684" t="s">
        <v>14</v>
      </c>
      <c r="I3684" t="str">
        <f t="shared" si="288"/>
        <v>India</v>
      </c>
      <c r="J3684" t="str">
        <f>TRIM(Table1[[#This Row],[Oldest Country]])</f>
        <v>India</v>
      </c>
      <c r="K3684" s="17">
        <v>42856</v>
      </c>
      <c r="L3684" s="17" t="str">
        <f t="shared" si="286"/>
        <v>Mon</v>
      </c>
      <c r="M3684" s="17">
        <v>2013</v>
      </c>
      <c r="N3684" t="s">
        <v>53</v>
      </c>
      <c r="O3684" t="s">
        <v>384</v>
      </c>
      <c r="P3684" t="s">
        <v>80</v>
      </c>
      <c r="Q3684" t="s">
        <v>6432</v>
      </c>
      <c r="R3684" t="str">
        <f t="shared" si="289"/>
        <v>Comedies</v>
      </c>
    </row>
    <row r="3685" spans="1:18" x14ac:dyDescent="0.2">
      <c r="A3685" t="s">
        <v>18391</v>
      </c>
      <c r="B3685" t="s">
        <v>1</v>
      </c>
      <c r="C3685" t="str">
        <f t="shared" si="285"/>
        <v>Chasing Amy</v>
      </c>
      <c r="D3685" t="s">
        <v>18392</v>
      </c>
      <c r="E3685" t="s">
        <v>2588</v>
      </c>
      <c r="F3685" t="str">
        <f t="shared" si="287"/>
        <v>Ben Affleck</v>
      </c>
      <c r="G3685" t="s">
        <v>18393</v>
      </c>
      <c r="H3685" t="s">
        <v>2</v>
      </c>
      <c r="I3685" t="str">
        <f t="shared" si="288"/>
        <v>United States</v>
      </c>
      <c r="J3685" t="str">
        <f>TRIM(Table1[[#This Row],[Oldest Country]])</f>
        <v>United States</v>
      </c>
      <c r="K3685" s="17">
        <v>43831</v>
      </c>
      <c r="L3685" s="17" t="str">
        <f t="shared" si="286"/>
        <v>Wed</v>
      </c>
      <c r="M3685" s="17">
        <v>1997</v>
      </c>
      <c r="N3685" t="s">
        <v>154</v>
      </c>
      <c r="O3685" t="s">
        <v>236</v>
      </c>
      <c r="P3685" t="s">
        <v>17302</v>
      </c>
      <c r="Q3685" t="s">
        <v>18394</v>
      </c>
      <c r="R3685" t="str">
        <f t="shared" si="289"/>
        <v>Comedies</v>
      </c>
    </row>
    <row r="3686" spans="1:18" x14ac:dyDescent="0.2">
      <c r="A3686" t="s">
        <v>18395</v>
      </c>
      <c r="B3686" t="s">
        <v>1</v>
      </c>
      <c r="C3686" t="str">
        <f t="shared" si="285"/>
        <v>Chasing the Dragon</v>
      </c>
      <c r="D3686" t="s">
        <v>18396</v>
      </c>
      <c r="E3686" t="s">
        <v>18397</v>
      </c>
      <c r="F3686" t="str">
        <f t="shared" si="287"/>
        <v>Donnie Yen</v>
      </c>
      <c r="G3686" t="s">
        <v>18398</v>
      </c>
      <c r="H3686" t="s">
        <v>6305</v>
      </c>
      <c r="I3686" t="str">
        <f t="shared" si="288"/>
        <v>Hong Kong</v>
      </c>
      <c r="J3686" t="str">
        <f>TRIM(Table1[[#This Row],[Oldest Country]])</f>
        <v>Hong Kong</v>
      </c>
      <c r="K3686" s="17">
        <v>43209</v>
      </c>
      <c r="L3686" s="17" t="str">
        <f t="shared" si="286"/>
        <v>Thu</v>
      </c>
      <c r="M3686" s="17">
        <v>2017</v>
      </c>
      <c r="N3686" t="s">
        <v>8</v>
      </c>
      <c r="O3686" t="s">
        <v>635</v>
      </c>
      <c r="P3686" t="s">
        <v>111</v>
      </c>
      <c r="Q3686" t="s">
        <v>18399</v>
      </c>
      <c r="R3686" t="str">
        <f t="shared" si="289"/>
        <v>Action &amp; Adventure</v>
      </c>
    </row>
    <row r="3687" spans="1:18" x14ac:dyDescent="0.2">
      <c r="A3687" t="s">
        <v>18400</v>
      </c>
      <c r="B3687" t="s">
        <v>1</v>
      </c>
      <c r="C3687" t="str">
        <f t="shared" si="285"/>
        <v>Chasing Trane</v>
      </c>
      <c r="D3687" t="s">
        <v>18401</v>
      </c>
      <c r="E3687" t="s">
        <v>18402</v>
      </c>
      <c r="F3687" t="str">
        <f t="shared" si="287"/>
        <v>Denzel Washington</v>
      </c>
      <c r="G3687" t="s">
        <v>18403</v>
      </c>
      <c r="H3687" t="s">
        <v>2</v>
      </c>
      <c r="I3687" t="str">
        <f t="shared" si="288"/>
        <v>United States</v>
      </c>
      <c r="J3687" t="str">
        <f>TRIM(Table1[[#This Row],[Oldest Country]])</f>
        <v>United States</v>
      </c>
      <c r="K3687" s="17">
        <v>43052</v>
      </c>
      <c r="L3687" s="17" t="str">
        <f t="shared" si="286"/>
        <v>Mon</v>
      </c>
      <c r="M3687" s="17">
        <v>2016</v>
      </c>
      <c r="N3687" t="s">
        <v>53</v>
      </c>
      <c r="O3687" t="s">
        <v>173</v>
      </c>
      <c r="P3687" t="s">
        <v>291</v>
      </c>
      <c r="Q3687" t="s">
        <v>18404</v>
      </c>
      <c r="R3687" t="str">
        <f t="shared" si="289"/>
        <v>Documentaries</v>
      </c>
    </row>
    <row r="3688" spans="1:18" x14ac:dyDescent="0.2">
      <c r="A3688" t="s">
        <v>18405</v>
      </c>
      <c r="B3688" t="s">
        <v>1</v>
      </c>
      <c r="C3688" t="str">
        <f t="shared" si="285"/>
        <v>Chauthi Koot</v>
      </c>
      <c r="D3688" t="s">
        <v>18406</v>
      </c>
      <c r="E3688" t="s">
        <v>18407</v>
      </c>
      <c r="F3688" t="str">
        <f t="shared" si="287"/>
        <v>Suvinder Vikky</v>
      </c>
      <c r="G3688" t="s">
        <v>18408</v>
      </c>
      <c r="H3688" t="s">
        <v>3998</v>
      </c>
      <c r="I3688" t="str">
        <f t="shared" si="288"/>
        <v>India</v>
      </c>
      <c r="J3688" t="str">
        <f>TRIM(Table1[[#This Row],[Oldest Country]])</f>
        <v>India</v>
      </c>
      <c r="K3688" s="17">
        <v>42767</v>
      </c>
      <c r="L3688" s="17" t="str">
        <f t="shared" si="286"/>
        <v>Wed</v>
      </c>
      <c r="M3688" s="17">
        <v>2015</v>
      </c>
      <c r="N3688" t="s">
        <v>33</v>
      </c>
      <c r="O3688" t="s">
        <v>133</v>
      </c>
      <c r="P3688" t="s">
        <v>26</v>
      </c>
      <c r="Q3688" t="s">
        <v>18409</v>
      </c>
      <c r="R3688" t="str">
        <f t="shared" si="289"/>
        <v>Dramas</v>
      </c>
    </row>
    <row r="3689" spans="1:18" x14ac:dyDescent="0.2">
      <c r="A3689" t="s">
        <v>18410</v>
      </c>
      <c r="B3689" t="s">
        <v>1</v>
      </c>
      <c r="C3689" t="str">
        <f t="shared" si="285"/>
        <v>Chernobyl Diaries</v>
      </c>
      <c r="D3689" t="s">
        <v>18411</v>
      </c>
      <c r="E3689" t="s">
        <v>1883</v>
      </c>
      <c r="F3689" t="str">
        <f t="shared" si="287"/>
        <v>Ingrid Bols√∏ Berdal</v>
      </c>
      <c r="G3689" t="s">
        <v>18412</v>
      </c>
      <c r="H3689" t="s">
        <v>2</v>
      </c>
      <c r="I3689" t="str">
        <f t="shared" si="288"/>
        <v>United States</v>
      </c>
      <c r="J3689" t="str">
        <f>TRIM(Table1[[#This Row],[Oldest Country]])</f>
        <v>United States</v>
      </c>
      <c r="K3689" s="17">
        <v>43313</v>
      </c>
      <c r="L3689" s="17" t="str">
        <f t="shared" si="286"/>
        <v>Wed</v>
      </c>
      <c r="M3689" s="17">
        <v>2012</v>
      </c>
      <c r="N3689" t="s">
        <v>154</v>
      </c>
      <c r="O3689" t="s">
        <v>183</v>
      </c>
      <c r="P3689" t="s">
        <v>1672</v>
      </c>
      <c r="Q3689" t="s">
        <v>18413</v>
      </c>
      <c r="R3689" t="str">
        <f t="shared" si="289"/>
        <v>Horror Movies</v>
      </c>
    </row>
    <row r="3690" spans="1:18" x14ac:dyDescent="0.2">
      <c r="A3690" t="s">
        <v>18414</v>
      </c>
      <c r="B3690" t="s">
        <v>1</v>
      </c>
      <c r="C3690" t="str">
        <f t="shared" si="285"/>
        <v>Chhota Bheem Kungfu Dhamaka</v>
      </c>
      <c r="D3690" t="s">
        <v>18415</v>
      </c>
      <c r="E3690" t="s">
        <v>18416</v>
      </c>
      <c r="F3690" t="str">
        <f t="shared" si="287"/>
        <v>Sonal Kaushal</v>
      </c>
      <c r="G3690" t="s">
        <v>18417</v>
      </c>
      <c r="H3690" t="s">
        <v>14</v>
      </c>
      <c r="I3690" t="str">
        <f t="shared" si="288"/>
        <v>India</v>
      </c>
      <c r="J3690" t="str">
        <f>TRIM(Table1[[#This Row],[Oldest Country]])</f>
        <v>India</v>
      </c>
      <c r="K3690" s="17">
        <v>43692</v>
      </c>
      <c r="L3690" s="17" t="str">
        <f t="shared" si="286"/>
        <v>Thu</v>
      </c>
      <c r="M3690" s="17">
        <v>2019</v>
      </c>
      <c r="N3690" t="s">
        <v>106</v>
      </c>
      <c r="O3690" t="s">
        <v>617</v>
      </c>
      <c r="P3690" t="s">
        <v>19</v>
      </c>
      <c r="Q3690" t="s">
        <v>18418</v>
      </c>
      <c r="R3690" t="str">
        <f t="shared" si="289"/>
        <v>Children &amp; Family Movies</v>
      </c>
    </row>
    <row r="3691" spans="1:18" x14ac:dyDescent="0.2">
      <c r="A3691" t="s">
        <v>18419</v>
      </c>
      <c r="B3691" t="s">
        <v>1</v>
      </c>
      <c r="C3691" t="str">
        <f t="shared" si="285"/>
        <v>Chicken Kokkachi</v>
      </c>
      <c r="D3691" t="s">
        <v>18420</v>
      </c>
      <c r="E3691" t="s">
        <v>18421</v>
      </c>
      <c r="F3691" t="str">
        <f t="shared" si="287"/>
        <v>Anuranjan Premji</v>
      </c>
      <c r="G3691" t="s">
        <v>18422</v>
      </c>
      <c r="H3691" t="s">
        <v>14</v>
      </c>
      <c r="I3691" t="str">
        <f t="shared" si="288"/>
        <v>India</v>
      </c>
      <c r="J3691" t="str">
        <f>TRIM(Table1[[#This Row],[Oldest Country]])</f>
        <v>India</v>
      </c>
      <c r="K3691" s="17">
        <v>43693</v>
      </c>
      <c r="L3691" s="17" t="str">
        <f t="shared" si="286"/>
        <v>Fri</v>
      </c>
      <c r="M3691" s="17">
        <v>2017</v>
      </c>
      <c r="N3691" t="s">
        <v>33</v>
      </c>
      <c r="O3691" t="s">
        <v>236</v>
      </c>
      <c r="P3691" t="s">
        <v>66</v>
      </c>
      <c r="Q3691" t="s">
        <v>18423</v>
      </c>
      <c r="R3691" t="str">
        <f t="shared" si="289"/>
        <v>Comedies</v>
      </c>
    </row>
    <row r="3692" spans="1:18" x14ac:dyDescent="0.2">
      <c r="A3692" t="s">
        <v>18424</v>
      </c>
      <c r="B3692" t="s">
        <v>1</v>
      </c>
      <c r="C3692" t="str">
        <f t="shared" si="285"/>
        <v>Chicken Little</v>
      </c>
      <c r="D3692" t="s">
        <v>18425</v>
      </c>
      <c r="E3692" t="s">
        <v>18426</v>
      </c>
      <c r="F3692" t="str">
        <f t="shared" si="287"/>
        <v>Zach Braff</v>
      </c>
      <c r="G3692" t="s">
        <v>18427</v>
      </c>
      <c r="H3692" t="s">
        <v>2</v>
      </c>
      <c r="I3692" t="str">
        <f t="shared" si="288"/>
        <v>United States</v>
      </c>
      <c r="J3692" t="str">
        <f>TRIM(Table1[[#This Row],[Oldest Country]])</f>
        <v>United States</v>
      </c>
      <c r="K3692" s="17">
        <v>43694</v>
      </c>
      <c r="L3692" s="17" t="str">
        <f t="shared" si="286"/>
        <v>Sat</v>
      </c>
      <c r="M3692" s="17">
        <v>2005</v>
      </c>
      <c r="N3692" t="s">
        <v>309</v>
      </c>
      <c r="O3692" t="s">
        <v>436</v>
      </c>
      <c r="P3692" t="s">
        <v>54</v>
      </c>
      <c r="Q3692" t="s">
        <v>18428</v>
      </c>
      <c r="R3692" t="str">
        <f t="shared" si="289"/>
        <v>Children &amp; Family Movies</v>
      </c>
    </row>
    <row r="3693" spans="1:18" x14ac:dyDescent="0.2">
      <c r="A3693" t="s">
        <v>18429</v>
      </c>
      <c r="B3693" t="s">
        <v>1</v>
      </c>
      <c r="C3693" t="str">
        <f t="shared" si="285"/>
        <v>Chief Daddy</v>
      </c>
      <c r="D3693" t="s">
        <v>18430</v>
      </c>
      <c r="E3693" t="s">
        <v>6038</v>
      </c>
      <c r="F3693" t="str">
        <f t="shared" si="287"/>
        <v>Taiwo Obileye</v>
      </c>
      <c r="G3693" t="s">
        <v>18431</v>
      </c>
      <c r="H3693" t="s">
        <v>166</v>
      </c>
      <c r="I3693" t="str">
        <f t="shared" si="288"/>
        <v>Nigeria</v>
      </c>
      <c r="J3693" t="str">
        <f>TRIM(Table1[[#This Row],[Oldest Country]])</f>
        <v>Nigeria</v>
      </c>
      <c r="K3693" s="17">
        <v>43695</v>
      </c>
      <c r="L3693" s="17" t="str">
        <f t="shared" si="286"/>
        <v>Sun</v>
      </c>
      <c r="M3693" s="17">
        <v>2018</v>
      </c>
      <c r="N3693" t="s">
        <v>8</v>
      </c>
      <c r="O3693" t="s">
        <v>140</v>
      </c>
      <c r="P3693" t="s">
        <v>250</v>
      </c>
      <c r="Q3693" t="s">
        <v>18432</v>
      </c>
      <c r="R3693" t="str">
        <f t="shared" si="289"/>
        <v>Comedies</v>
      </c>
    </row>
    <row r="3694" spans="1:18" x14ac:dyDescent="0.2">
      <c r="A3694" t="s">
        <v>18433</v>
      </c>
      <c r="B3694" t="s">
        <v>1</v>
      </c>
      <c r="C3694" t="str">
        <f t="shared" si="285"/>
        <v>Child's Play</v>
      </c>
      <c r="D3694" t="s">
        <v>18434</v>
      </c>
      <c r="E3694" t="s">
        <v>18435</v>
      </c>
      <c r="F3694" t="str">
        <f t="shared" si="287"/>
        <v>Catherine Hicks</v>
      </c>
      <c r="G3694" t="s">
        <v>18436</v>
      </c>
      <c r="H3694" t="s">
        <v>2</v>
      </c>
      <c r="I3694" t="str">
        <f t="shared" si="288"/>
        <v>United States</v>
      </c>
      <c r="J3694" t="str">
        <f>TRIM(Table1[[#This Row],[Oldest Country]])</f>
        <v>United States</v>
      </c>
      <c r="K3694" s="17">
        <v>43696</v>
      </c>
      <c r="L3694" s="17" t="str">
        <f t="shared" si="286"/>
        <v>Mon</v>
      </c>
      <c r="M3694" s="17">
        <v>1988</v>
      </c>
      <c r="N3694" t="s">
        <v>154</v>
      </c>
      <c r="O3694" t="s">
        <v>265</v>
      </c>
      <c r="P3694" t="s">
        <v>2108</v>
      </c>
      <c r="Q3694" t="s">
        <v>18437</v>
      </c>
      <c r="R3694" t="str">
        <f t="shared" si="289"/>
        <v>Cult Movies</v>
      </c>
    </row>
    <row r="3695" spans="1:18" x14ac:dyDescent="0.2">
      <c r="A3695" t="s">
        <v>18438</v>
      </c>
      <c r="B3695" t="s">
        <v>1</v>
      </c>
      <c r="C3695" t="str">
        <f t="shared" si="285"/>
        <v>China Salesman</v>
      </c>
      <c r="D3695" t="s">
        <v>18439</v>
      </c>
      <c r="E3695" t="s">
        <v>18440</v>
      </c>
      <c r="F3695" t="str">
        <f t="shared" si="287"/>
        <v>Li Dong Xue</v>
      </c>
      <c r="G3695" t="s">
        <v>18441</v>
      </c>
      <c r="H3695" t="s">
        <v>1734</v>
      </c>
      <c r="I3695" t="str">
        <f t="shared" si="288"/>
        <v>China</v>
      </c>
      <c r="J3695" t="str">
        <f>TRIM(Table1[[#This Row],[Oldest Country]])</f>
        <v>China</v>
      </c>
      <c r="K3695" s="17">
        <v>43697</v>
      </c>
      <c r="L3695" s="17" t="str">
        <f t="shared" si="286"/>
        <v>Tue</v>
      </c>
      <c r="M3695" s="17">
        <v>2017</v>
      </c>
      <c r="N3695" t="s">
        <v>8</v>
      </c>
      <c r="O3695" t="s">
        <v>102</v>
      </c>
      <c r="P3695" t="s">
        <v>483</v>
      </c>
      <c r="Q3695" t="s">
        <v>18442</v>
      </c>
      <c r="R3695" t="str">
        <f t="shared" si="289"/>
        <v>Action &amp; Adventure</v>
      </c>
    </row>
    <row r="3696" spans="1:18" x14ac:dyDescent="0.2">
      <c r="A3696" t="s">
        <v>18443</v>
      </c>
      <c r="B3696" t="s">
        <v>1</v>
      </c>
      <c r="C3696" t="str">
        <f t="shared" si="285"/>
        <v>Chittagong</v>
      </c>
      <c r="D3696" t="s">
        <v>18444</v>
      </c>
      <c r="E3696" t="s">
        <v>18445</v>
      </c>
      <c r="F3696" t="str">
        <f t="shared" si="287"/>
        <v>Manoj Bajpayee</v>
      </c>
      <c r="G3696" t="s">
        <v>18446</v>
      </c>
      <c r="H3696" t="s">
        <v>18447</v>
      </c>
      <c r="I3696" t="str">
        <f t="shared" si="288"/>
        <v>United States</v>
      </c>
      <c r="J3696" t="str">
        <f>TRIM(Table1[[#This Row],[Oldest Country]])</f>
        <v>United States</v>
      </c>
      <c r="K3696" s="17">
        <v>43698</v>
      </c>
      <c r="L3696" s="17" t="str">
        <f t="shared" si="286"/>
        <v>Wed</v>
      </c>
      <c r="M3696" s="17">
        <v>2012</v>
      </c>
      <c r="N3696" t="s">
        <v>16646</v>
      </c>
      <c r="O3696" t="s">
        <v>110</v>
      </c>
      <c r="P3696" t="s">
        <v>26</v>
      </c>
      <c r="Q3696" t="s">
        <v>18448</v>
      </c>
      <c r="R3696" t="str">
        <f t="shared" si="289"/>
        <v>Dramas</v>
      </c>
    </row>
    <row r="3697" spans="1:18" x14ac:dyDescent="0.2">
      <c r="A3697" t="s">
        <v>18449</v>
      </c>
      <c r="B3697" t="s">
        <v>1</v>
      </c>
      <c r="C3697" t="str">
        <f t="shared" si="285"/>
        <v>Chitty Chitty Bang Bang</v>
      </c>
      <c r="D3697" t="s">
        <v>18450</v>
      </c>
      <c r="E3697" t="s">
        <v>18451</v>
      </c>
      <c r="F3697" t="str">
        <f t="shared" si="287"/>
        <v>Dick Van Dyke</v>
      </c>
      <c r="G3697" t="s">
        <v>18452</v>
      </c>
      <c r="H3697" t="s">
        <v>283</v>
      </c>
      <c r="I3697" t="str">
        <f t="shared" si="288"/>
        <v>United Kingdom</v>
      </c>
      <c r="J3697" t="str">
        <f>TRIM(Table1[[#This Row],[Oldest Country]])</f>
        <v>United Kingdom</v>
      </c>
      <c r="K3697" s="17">
        <v>43699</v>
      </c>
      <c r="L3697" s="17" t="str">
        <f t="shared" si="286"/>
        <v>Thu</v>
      </c>
      <c r="M3697" s="17">
        <v>1968</v>
      </c>
      <c r="N3697" t="s">
        <v>309</v>
      </c>
      <c r="O3697" t="s">
        <v>5519</v>
      </c>
      <c r="P3697" t="s">
        <v>4797</v>
      </c>
      <c r="Q3697" t="s">
        <v>18453</v>
      </c>
      <c r="R3697" t="str">
        <f t="shared" si="289"/>
        <v>Children &amp; Family Movies</v>
      </c>
    </row>
    <row r="3698" spans="1:18" x14ac:dyDescent="0.2">
      <c r="A3698" t="s">
        <v>18454</v>
      </c>
      <c r="B3698" t="s">
        <v>1</v>
      </c>
      <c r="C3698" t="str">
        <f t="shared" si="285"/>
        <v>Chloe</v>
      </c>
      <c r="D3698" t="s">
        <v>18455</v>
      </c>
      <c r="E3698" t="s">
        <v>18456</v>
      </c>
      <c r="F3698" t="str">
        <f t="shared" si="287"/>
        <v>Julianne Moore</v>
      </c>
      <c r="G3698" t="s">
        <v>18457</v>
      </c>
      <c r="H3698" t="s">
        <v>18458</v>
      </c>
      <c r="I3698" t="str">
        <f t="shared" si="288"/>
        <v>United States</v>
      </c>
      <c r="J3698" t="str">
        <f>TRIM(Table1[[#This Row],[Oldest Country]])</f>
        <v>United States</v>
      </c>
      <c r="K3698" s="17">
        <v>43700</v>
      </c>
      <c r="L3698" s="17" t="str">
        <f t="shared" si="286"/>
        <v>Fri</v>
      </c>
      <c r="M3698" s="17">
        <v>2009</v>
      </c>
      <c r="N3698" t="s">
        <v>154</v>
      </c>
      <c r="O3698" t="s">
        <v>118</v>
      </c>
      <c r="P3698" t="s">
        <v>2399</v>
      </c>
      <c r="Q3698" t="s">
        <v>18459</v>
      </c>
      <c r="R3698" t="str">
        <f t="shared" si="289"/>
        <v>Independent Movies</v>
      </c>
    </row>
    <row r="3699" spans="1:18" x14ac:dyDescent="0.2">
      <c r="A3699" t="s">
        <v>18460</v>
      </c>
      <c r="B3699" t="s">
        <v>1</v>
      </c>
      <c r="C3699" t="str">
        <f t="shared" si="285"/>
        <v>Chris Brown</v>
      </c>
      <c r="D3699" t="s">
        <v>18461</v>
      </c>
      <c r="E3699" t="s">
        <v>18462</v>
      </c>
      <c r="F3699" t="str">
        <f t="shared" si="287"/>
        <v>Chris Brown</v>
      </c>
      <c r="G3699" t="s">
        <v>18463</v>
      </c>
      <c r="H3699" t="s">
        <v>2</v>
      </c>
      <c r="I3699" t="str">
        <f t="shared" si="288"/>
        <v>United States</v>
      </c>
      <c r="J3699" t="str">
        <f>TRIM(Table1[[#This Row],[Oldest Country]])</f>
        <v>United States</v>
      </c>
      <c r="K3699" s="17">
        <v>43701</v>
      </c>
      <c r="L3699" s="17" t="str">
        <f t="shared" si="286"/>
        <v>Sat</v>
      </c>
      <c r="M3699" s="17">
        <v>2017</v>
      </c>
      <c r="N3699" t="s">
        <v>8</v>
      </c>
      <c r="O3699" t="s">
        <v>296</v>
      </c>
      <c r="P3699" t="s">
        <v>291</v>
      </c>
      <c r="Q3699" t="s">
        <v>18464</v>
      </c>
      <c r="R3699" t="str">
        <f t="shared" si="289"/>
        <v>Documentaries</v>
      </c>
    </row>
    <row r="3700" spans="1:18" x14ac:dyDescent="0.2">
      <c r="A3700" t="s">
        <v>18465</v>
      </c>
      <c r="B3700" t="s">
        <v>1</v>
      </c>
      <c r="C3700" t="str">
        <f t="shared" si="285"/>
        <v>Christian Mingle</v>
      </c>
      <c r="D3700" t="s">
        <v>18466</v>
      </c>
      <c r="E3700" t="s">
        <v>18467</v>
      </c>
      <c r="F3700" t="str">
        <f t="shared" si="287"/>
        <v>Lacey Chabert</v>
      </c>
      <c r="G3700" t="s">
        <v>18468</v>
      </c>
      <c r="H3700" t="s">
        <v>2</v>
      </c>
      <c r="I3700" t="str">
        <f t="shared" si="288"/>
        <v>United States</v>
      </c>
      <c r="J3700" t="str">
        <f>TRIM(Table1[[#This Row],[Oldest Country]])</f>
        <v>United States</v>
      </c>
      <c r="K3700" s="17">
        <v>43702</v>
      </c>
      <c r="L3700" s="17" t="str">
        <f t="shared" si="286"/>
        <v>Sun</v>
      </c>
      <c r="M3700" s="17">
        <v>2014</v>
      </c>
      <c r="N3700" t="s">
        <v>17</v>
      </c>
      <c r="O3700" t="s">
        <v>173</v>
      </c>
      <c r="P3700" t="s">
        <v>8573</v>
      </c>
      <c r="Q3700" t="s">
        <v>18469</v>
      </c>
      <c r="R3700" t="str">
        <f t="shared" si="289"/>
        <v>Comedies</v>
      </c>
    </row>
    <row r="3701" spans="1:18" x14ac:dyDescent="0.2">
      <c r="A3701" t="s">
        <v>18470</v>
      </c>
      <c r="B3701" t="s">
        <v>1</v>
      </c>
      <c r="C3701" t="str">
        <f t="shared" si="285"/>
        <v>Christmas Crush</v>
      </c>
      <c r="D3701" t="s">
        <v>18471</v>
      </c>
      <c r="E3701" t="s">
        <v>18472</v>
      </c>
      <c r="F3701" t="str">
        <f t="shared" si="287"/>
        <v>Rachel Boston</v>
      </c>
      <c r="G3701" t="s">
        <v>18473</v>
      </c>
      <c r="H3701" t="s">
        <v>922</v>
      </c>
      <c r="I3701" t="str">
        <f t="shared" si="288"/>
        <v>Canada</v>
      </c>
      <c r="J3701" t="str">
        <f>TRIM(Table1[[#This Row],[Oldest Country]])</f>
        <v>Canada</v>
      </c>
      <c r="K3701" s="17">
        <v>43703</v>
      </c>
      <c r="L3701" s="17" t="str">
        <f t="shared" si="286"/>
        <v>Mon</v>
      </c>
      <c r="M3701" s="17">
        <v>2012</v>
      </c>
      <c r="N3701" t="s">
        <v>53</v>
      </c>
      <c r="O3701" t="s">
        <v>265</v>
      </c>
      <c r="P3701" t="s">
        <v>318</v>
      </c>
      <c r="Q3701" t="s">
        <v>18474</v>
      </c>
      <c r="R3701" t="str">
        <f t="shared" si="289"/>
        <v>Comedies</v>
      </c>
    </row>
    <row r="3702" spans="1:18" x14ac:dyDescent="0.2">
      <c r="A3702" t="s">
        <v>18475</v>
      </c>
      <c r="B3702" t="s">
        <v>1</v>
      </c>
      <c r="C3702" t="str">
        <f t="shared" si="285"/>
        <v>Christmas in the Smokies</v>
      </c>
      <c r="D3702" t="s">
        <v>18476</v>
      </c>
      <c r="E3702" t="s">
        <v>18477</v>
      </c>
      <c r="F3702" t="str">
        <f t="shared" si="287"/>
        <v>Sarah Lancaster</v>
      </c>
      <c r="G3702" t="s">
        <v>18478</v>
      </c>
      <c r="H3702" t="s">
        <v>2</v>
      </c>
      <c r="I3702" t="str">
        <f t="shared" si="288"/>
        <v>United States</v>
      </c>
      <c r="J3702" t="str">
        <f>TRIM(Table1[[#This Row],[Oldest Country]])</f>
        <v>United States</v>
      </c>
      <c r="K3702" s="17">
        <v>43704</v>
      </c>
      <c r="L3702" s="17" t="str">
        <f t="shared" si="286"/>
        <v>Tue</v>
      </c>
      <c r="M3702" s="17">
        <v>2015</v>
      </c>
      <c r="N3702" t="s">
        <v>234</v>
      </c>
      <c r="O3702" t="s">
        <v>183</v>
      </c>
      <c r="P3702" t="s">
        <v>7437</v>
      </c>
      <c r="Q3702" t="s">
        <v>18479</v>
      </c>
      <c r="R3702" t="str">
        <f t="shared" si="289"/>
        <v>Children &amp; Family Movies</v>
      </c>
    </row>
    <row r="3703" spans="1:18" x14ac:dyDescent="0.2">
      <c r="A3703" t="s">
        <v>18480</v>
      </c>
      <c r="B3703" t="s">
        <v>1</v>
      </c>
      <c r="C3703" t="str">
        <f t="shared" si="285"/>
        <v>Christmas with the Kranks</v>
      </c>
      <c r="D3703" t="s">
        <v>18481</v>
      </c>
      <c r="E3703" t="s">
        <v>1032</v>
      </c>
      <c r="F3703" t="str">
        <f t="shared" si="287"/>
        <v>Tim Allen</v>
      </c>
      <c r="G3703" t="s">
        <v>18482</v>
      </c>
      <c r="H3703" t="s">
        <v>2</v>
      </c>
      <c r="I3703" t="str">
        <f t="shared" si="288"/>
        <v>United States</v>
      </c>
      <c r="J3703" t="str">
        <f>TRIM(Table1[[#This Row],[Oldest Country]])</f>
        <v>United States</v>
      </c>
      <c r="K3703" s="17">
        <v>43705</v>
      </c>
      <c r="L3703" s="17" t="str">
        <f t="shared" si="286"/>
        <v>Wed</v>
      </c>
      <c r="M3703" s="17">
        <v>2004</v>
      </c>
      <c r="N3703" t="s">
        <v>17</v>
      </c>
      <c r="O3703" t="s">
        <v>173</v>
      </c>
      <c r="P3703" t="s">
        <v>54</v>
      </c>
      <c r="Q3703" t="s">
        <v>18483</v>
      </c>
      <c r="R3703" t="str">
        <f t="shared" si="289"/>
        <v>Children &amp; Family Movies</v>
      </c>
    </row>
    <row r="3704" spans="1:18" x14ac:dyDescent="0.2">
      <c r="A3704" t="s">
        <v>18484</v>
      </c>
      <c r="B3704" t="s">
        <v>1</v>
      </c>
      <c r="C3704" t="str">
        <f t="shared" si="285"/>
        <v>Christopher Robin</v>
      </c>
      <c r="D3704" t="s">
        <v>18485</v>
      </c>
      <c r="E3704" t="s">
        <v>18486</v>
      </c>
      <c r="F3704" t="str">
        <f t="shared" si="287"/>
        <v>Ewan McGregor</v>
      </c>
      <c r="G3704" t="s">
        <v>18487</v>
      </c>
      <c r="H3704" t="s">
        <v>2</v>
      </c>
      <c r="I3704" t="str">
        <f t="shared" si="288"/>
        <v>United States</v>
      </c>
      <c r="J3704" t="str">
        <f>TRIM(Table1[[#This Row],[Oldest Country]])</f>
        <v>United States</v>
      </c>
      <c r="K3704" s="17">
        <v>43706</v>
      </c>
      <c r="L3704" s="17" t="str">
        <f t="shared" si="286"/>
        <v>Thu</v>
      </c>
      <c r="M3704" s="17">
        <v>2018</v>
      </c>
      <c r="N3704" t="s">
        <v>17</v>
      </c>
      <c r="O3704" t="s">
        <v>41</v>
      </c>
      <c r="P3704" t="s">
        <v>1066</v>
      </c>
      <c r="Q3704" t="s">
        <v>18488</v>
      </c>
      <c r="R3704" t="str">
        <f t="shared" si="289"/>
        <v>Children &amp; Family Movies</v>
      </c>
    </row>
    <row r="3705" spans="1:18" x14ac:dyDescent="0.2">
      <c r="A3705" t="s">
        <v>18489</v>
      </c>
      <c r="B3705" t="s">
        <v>1</v>
      </c>
      <c r="C3705" t="str">
        <f t="shared" si="285"/>
        <v>Chronicle of an Escape</v>
      </c>
      <c r="D3705" t="s">
        <v>18490</v>
      </c>
      <c r="E3705" t="s">
        <v>14770</v>
      </c>
      <c r="F3705" t="str">
        <f t="shared" si="287"/>
        <v>Rodrigo de la Serna</v>
      </c>
      <c r="G3705" t="s">
        <v>18491</v>
      </c>
      <c r="H3705" t="s">
        <v>837</v>
      </c>
      <c r="I3705" t="str">
        <f t="shared" si="288"/>
        <v>Argentina</v>
      </c>
      <c r="J3705" t="str">
        <f>TRIM(Table1[[#This Row],[Oldest Country]])</f>
        <v>Argentina</v>
      </c>
      <c r="K3705" s="17">
        <v>43707</v>
      </c>
      <c r="L3705" s="17" t="str">
        <f t="shared" si="286"/>
        <v>Fri</v>
      </c>
      <c r="M3705" s="17">
        <v>2006</v>
      </c>
      <c r="N3705" t="s">
        <v>154</v>
      </c>
      <c r="O3705" t="s">
        <v>41</v>
      </c>
      <c r="P3705" t="s">
        <v>109</v>
      </c>
      <c r="Q3705" t="s">
        <v>18492</v>
      </c>
      <c r="R3705" t="str">
        <f t="shared" si="289"/>
        <v>Dramas</v>
      </c>
    </row>
    <row r="3706" spans="1:18" x14ac:dyDescent="0.2">
      <c r="A3706" t="s">
        <v>18493</v>
      </c>
      <c r="B3706" t="s">
        <v>1</v>
      </c>
      <c r="C3706" t="str">
        <f t="shared" si="285"/>
        <v>Chupan Chupai</v>
      </c>
      <c r="D3706" t="s">
        <v>18494</v>
      </c>
      <c r="E3706" t="s">
        <v>18495</v>
      </c>
      <c r="F3706" t="str">
        <f t="shared" si="287"/>
        <v>Ahsan Khan</v>
      </c>
      <c r="G3706" t="s">
        <v>18496</v>
      </c>
      <c r="H3706" t="s">
        <v>10059</v>
      </c>
      <c r="I3706" t="str">
        <f t="shared" si="288"/>
        <v>Pakistan</v>
      </c>
      <c r="J3706" t="str">
        <f>TRIM(Table1[[#This Row],[Oldest Country]])</f>
        <v>Pakistan</v>
      </c>
      <c r="K3706" s="17">
        <v>43480</v>
      </c>
      <c r="L3706" s="17" t="str">
        <f t="shared" si="286"/>
        <v>Tue</v>
      </c>
      <c r="M3706" s="17">
        <v>2017</v>
      </c>
      <c r="N3706" t="s">
        <v>33</v>
      </c>
      <c r="O3706" t="s">
        <v>349</v>
      </c>
      <c r="P3706" t="s">
        <v>66</v>
      </c>
      <c r="Q3706" t="s">
        <v>18497</v>
      </c>
      <c r="R3706" t="str">
        <f t="shared" si="289"/>
        <v>Comedies</v>
      </c>
    </row>
    <row r="3707" spans="1:18" x14ac:dyDescent="0.2">
      <c r="A3707" t="s">
        <v>18498</v>
      </c>
      <c r="B3707" t="s">
        <v>1</v>
      </c>
      <c r="C3707" t="str">
        <f t="shared" si="285"/>
        <v>Chupke Chupke</v>
      </c>
      <c r="D3707" t="s">
        <v>18499</v>
      </c>
      <c r="E3707" t="s">
        <v>17721</v>
      </c>
      <c r="F3707" t="str">
        <f t="shared" si="287"/>
        <v>Dharmendra</v>
      </c>
      <c r="G3707" t="s">
        <v>18500</v>
      </c>
      <c r="H3707" t="s">
        <v>14</v>
      </c>
      <c r="I3707" t="str">
        <f t="shared" si="288"/>
        <v>India</v>
      </c>
      <c r="J3707" t="str">
        <f>TRIM(Table1[[#This Row],[Oldest Country]])</f>
        <v>India</v>
      </c>
      <c r="K3707" s="17">
        <v>43830</v>
      </c>
      <c r="L3707" s="17" t="str">
        <f t="shared" si="286"/>
        <v>Tue</v>
      </c>
      <c r="M3707" s="17">
        <v>1975</v>
      </c>
      <c r="N3707" t="s">
        <v>53</v>
      </c>
      <c r="O3707" t="s">
        <v>49</v>
      </c>
      <c r="P3707" t="s">
        <v>18501</v>
      </c>
      <c r="Q3707" t="s">
        <v>18502</v>
      </c>
      <c r="R3707" t="str">
        <f t="shared" si="289"/>
        <v>Classic Movies</v>
      </c>
    </row>
    <row r="3708" spans="1:18" x14ac:dyDescent="0.2">
      <c r="A3708" t="s">
        <v>18503</v>
      </c>
      <c r="B3708" t="s">
        <v>1</v>
      </c>
      <c r="C3708" t="str">
        <f t="shared" si="285"/>
        <v>Cirque du Freak</v>
      </c>
      <c r="D3708" t="s">
        <v>18504</v>
      </c>
      <c r="E3708" t="s">
        <v>1800</v>
      </c>
      <c r="F3708" t="str">
        <f t="shared" si="287"/>
        <v>John C. Reilly</v>
      </c>
      <c r="G3708" t="s">
        <v>18505</v>
      </c>
      <c r="H3708" t="s">
        <v>2</v>
      </c>
      <c r="I3708" t="str">
        <f t="shared" si="288"/>
        <v>United States</v>
      </c>
      <c r="J3708" t="str">
        <f>TRIM(Table1[[#This Row],[Oldest Country]])</f>
        <v>United States</v>
      </c>
      <c r="K3708" s="17">
        <v>43206</v>
      </c>
      <c r="L3708" s="17" t="str">
        <f t="shared" si="286"/>
        <v>Mon</v>
      </c>
      <c r="M3708" s="17">
        <v>2009</v>
      </c>
      <c r="N3708" t="s">
        <v>3</v>
      </c>
      <c r="O3708" t="s">
        <v>482</v>
      </c>
      <c r="P3708" t="s">
        <v>1017</v>
      </c>
      <c r="Q3708" t="s">
        <v>18506</v>
      </c>
      <c r="R3708" t="str">
        <f t="shared" si="289"/>
        <v>Action &amp; Adventure</v>
      </c>
    </row>
    <row r="3709" spans="1:18" x14ac:dyDescent="0.2">
      <c r="A3709" t="s">
        <v>18507</v>
      </c>
      <c r="B3709" t="s">
        <v>1</v>
      </c>
      <c r="C3709" t="str">
        <f t="shared" si="285"/>
        <v>City of God</v>
      </c>
      <c r="D3709" t="s">
        <v>18508</v>
      </c>
      <c r="E3709" t="s">
        <v>18509</v>
      </c>
      <c r="F3709" t="str">
        <f t="shared" si="287"/>
        <v>Alexandre Rodrigues</v>
      </c>
      <c r="G3709" t="s">
        <v>18510</v>
      </c>
      <c r="H3709" t="s">
        <v>18511</v>
      </c>
      <c r="I3709" t="str">
        <f t="shared" si="288"/>
        <v>Brazil</v>
      </c>
      <c r="J3709" t="str">
        <f>TRIM(Table1[[#This Row],[Oldest Country]])</f>
        <v>Brazil</v>
      </c>
      <c r="K3709" s="17">
        <v>43831</v>
      </c>
      <c r="L3709" s="17" t="str">
        <f t="shared" si="286"/>
        <v>Wed</v>
      </c>
      <c r="M3709" s="17">
        <v>2002</v>
      </c>
      <c r="N3709" t="s">
        <v>154</v>
      </c>
      <c r="O3709" t="s">
        <v>1100</v>
      </c>
      <c r="P3709" t="s">
        <v>26</v>
      </c>
      <c r="Q3709" t="s">
        <v>18512</v>
      </c>
      <c r="R3709" t="str">
        <f t="shared" si="289"/>
        <v>Dramas</v>
      </c>
    </row>
    <row r="3710" spans="1:18" x14ac:dyDescent="0.2">
      <c r="A3710" t="s">
        <v>18513</v>
      </c>
      <c r="B3710" t="s">
        <v>1</v>
      </c>
      <c r="C3710" t="str">
        <f t="shared" si="285"/>
        <v>City of Tiny Lights</v>
      </c>
      <c r="D3710" t="s">
        <v>18514</v>
      </c>
      <c r="E3710" t="s">
        <v>18515</v>
      </c>
      <c r="F3710" t="str">
        <f t="shared" si="287"/>
        <v>Riz Ahmed</v>
      </c>
      <c r="G3710" t="s">
        <v>18516</v>
      </c>
      <c r="H3710" t="s">
        <v>32</v>
      </c>
      <c r="I3710" t="str">
        <f t="shared" si="288"/>
        <v>United Kingdom</v>
      </c>
      <c r="J3710" t="str">
        <f>TRIM(Table1[[#This Row],[Oldest Country]])</f>
        <v>United Kingdom</v>
      </c>
      <c r="K3710" s="17">
        <v>43832</v>
      </c>
      <c r="L3710" s="17" t="str">
        <f t="shared" si="286"/>
        <v>Thu</v>
      </c>
      <c r="M3710" s="17">
        <v>2016</v>
      </c>
      <c r="N3710" t="s">
        <v>8</v>
      </c>
      <c r="O3710" t="s">
        <v>108</v>
      </c>
      <c r="P3710" t="s">
        <v>109</v>
      </c>
      <c r="Q3710" t="s">
        <v>18517</v>
      </c>
      <c r="R3710" t="str">
        <f t="shared" si="289"/>
        <v>Dramas</v>
      </c>
    </row>
    <row r="3711" spans="1:18" x14ac:dyDescent="0.2">
      <c r="A3711" t="s">
        <v>18518</v>
      </c>
      <c r="B3711" t="s">
        <v>1</v>
      </c>
      <c r="C3711" t="str">
        <f t="shared" si="285"/>
        <v>Clarence Clemons</v>
      </c>
      <c r="D3711" t="s">
        <v>18519</v>
      </c>
      <c r="E3711" t="s">
        <v>18520</v>
      </c>
      <c r="F3711" t="str">
        <f t="shared" si="287"/>
        <v>Clarence Clemons</v>
      </c>
      <c r="G3711" t="s">
        <v>18521</v>
      </c>
      <c r="H3711" t="s">
        <v>2</v>
      </c>
      <c r="I3711" t="str">
        <f t="shared" si="288"/>
        <v>United States</v>
      </c>
      <c r="J3711" t="str">
        <f>TRIM(Table1[[#This Row],[Oldest Country]])</f>
        <v>United States</v>
      </c>
      <c r="K3711" s="17">
        <v>43833</v>
      </c>
      <c r="L3711" s="17" t="str">
        <f t="shared" si="286"/>
        <v>Fri</v>
      </c>
      <c r="M3711" s="17">
        <v>2019</v>
      </c>
      <c r="N3711" t="s">
        <v>8</v>
      </c>
      <c r="O3711" t="s">
        <v>183</v>
      </c>
      <c r="P3711" t="s">
        <v>291</v>
      </c>
      <c r="Q3711" t="s">
        <v>18522</v>
      </c>
      <c r="R3711" t="str">
        <f t="shared" si="289"/>
        <v>Documentaries</v>
      </c>
    </row>
    <row r="3712" spans="1:18" x14ac:dyDescent="0.2">
      <c r="A3712" t="s">
        <v>18523</v>
      </c>
      <c r="B3712" t="s">
        <v>1</v>
      </c>
      <c r="C3712" t="str">
        <f t="shared" si="285"/>
        <v>Clash of the Titans</v>
      </c>
      <c r="D3712" t="s">
        <v>18524</v>
      </c>
      <c r="E3712" t="s">
        <v>18525</v>
      </c>
      <c r="F3712" t="str">
        <f t="shared" si="287"/>
        <v>Sam Worthington</v>
      </c>
      <c r="G3712" t="s">
        <v>18526</v>
      </c>
      <c r="H3712" t="s">
        <v>15474</v>
      </c>
      <c r="I3712" t="str">
        <f t="shared" si="288"/>
        <v>United States</v>
      </c>
      <c r="J3712" t="str">
        <f>TRIM(Table1[[#This Row],[Oldest Country]])</f>
        <v>United States</v>
      </c>
      <c r="K3712" s="17">
        <v>43834</v>
      </c>
      <c r="L3712" s="17" t="str">
        <f t="shared" si="286"/>
        <v>Sat</v>
      </c>
      <c r="M3712" s="17">
        <v>2010</v>
      </c>
      <c r="N3712" t="s">
        <v>3</v>
      </c>
      <c r="O3712" t="s">
        <v>100</v>
      </c>
      <c r="P3712" t="s">
        <v>385</v>
      </c>
      <c r="Q3712" t="s">
        <v>18527</v>
      </c>
      <c r="R3712" t="str">
        <f t="shared" si="289"/>
        <v>Action &amp; Adventure</v>
      </c>
    </row>
    <row r="3713" spans="1:18" x14ac:dyDescent="0.2">
      <c r="A3713" t="s">
        <v>18528</v>
      </c>
      <c r="B3713" t="s">
        <v>1</v>
      </c>
      <c r="C3713" t="str">
        <f t="shared" si="285"/>
        <v>Class of '61</v>
      </c>
      <c r="D3713" t="s">
        <v>18529</v>
      </c>
      <c r="E3713" t="s">
        <v>18530</v>
      </c>
      <c r="F3713" t="str">
        <f t="shared" si="287"/>
        <v>Christien Anholt</v>
      </c>
      <c r="G3713" t="s">
        <v>18531</v>
      </c>
      <c r="H3713" t="s">
        <v>2</v>
      </c>
      <c r="I3713" t="str">
        <f t="shared" si="288"/>
        <v>United States</v>
      </c>
      <c r="J3713" t="str">
        <f>TRIM(Table1[[#This Row],[Oldest Country]])</f>
        <v>United States</v>
      </c>
      <c r="K3713" s="17">
        <v>43835</v>
      </c>
      <c r="L3713" s="17" t="str">
        <f t="shared" si="286"/>
        <v>Sun</v>
      </c>
      <c r="M3713" s="17">
        <v>1993</v>
      </c>
      <c r="N3713" t="s">
        <v>53</v>
      </c>
      <c r="O3713" t="s">
        <v>18</v>
      </c>
      <c r="P3713" t="s">
        <v>316</v>
      </c>
      <c r="Q3713" t="s">
        <v>18532</v>
      </c>
      <c r="R3713" t="str">
        <f t="shared" si="289"/>
        <v>Dramas</v>
      </c>
    </row>
    <row r="3714" spans="1:18" x14ac:dyDescent="0.2">
      <c r="A3714" t="s">
        <v>18533</v>
      </c>
      <c r="B3714" t="s">
        <v>1</v>
      </c>
      <c r="C3714" t="str">
        <f t="shared" ref="C3714:C3777" si="290">IFERROR(LEFT(D3714, FIND(":", D3714)-1), D3714)</f>
        <v>Class Rank</v>
      </c>
      <c r="D3714" t="s">
        <v>18534</v>
      </c>
      <c r="E3714" t="s">
        <v>18535</v>
      </c>
      <c r="F3714" t="str">
        <f t="shared" si="287"/>
        <v>Olivia Holt</v>
      </c>
      <c r="G3714" t="s">
        <v>18536</v>
      </c>
      <c r="H3714" t="s">
        <v>2</v>
      </c>
      <c r="I3714" t="str">
        <f t="shared" si="288"/>
        <v>United States</v>
      </c>
      <c r="J3714" t="str">
        <f>TRIM(Table1[[#This Row],[Oldest Country]])</f>
        <v>United States</v>
      </c>
      <c r="K3714" s="17">
        <v>43836</v>
      </c>
      <c r="L3714" s="17" t="str">
        <f t="shared" ref="L3714:L3777" si="291">TEXT(K:K, "DDD")</f>
        <v>Mon</v>
      </c>
      <c r="M3714" s="17">
        <v>2018</v>
      </c>
      <c r="N3714" t="s">
        <v>8</v>
      </c>
      <c r="O3714" t="s">
        <v>85</v>
      </c>
      <c r="P3714" t="s">
        <v>86</v>
      </c>
      <c r="Q3714" t="s">
        <v>18537</v>
      </c>
      <c r="R3714" t="str">
        <f t="shared" si="289"/>
        <v>Comedies</v>
      </c>
    </row>
    <row r="3715" spans="1:18" x14ac:dyDescent="0.2">
      <c r="A3715" t="s">
        <v>18538</v>
      </c>
      <c r="B3715" t="s">
        <v>1</v>
      </c>
      <c r="C3715" t="str">
        <f t="shared" si="290"/>
        <v>Cleopatra Jones</v>
      </c>
      <c r="D3715" t="s">
        <v>18539</v>
      </c>
      <c r="E3715" t="s">
        <v>18540</v>
      </c>
      <c r="F3715" t="str">
        <f t="shared" ref="F3715:F3778" si="292">IFERROR(LEFT(G3715, FIND(",",G3715)-1),G3715)</f>
        <v>Tamara Dobson</v>
      </c>
      <c r="G3715" t="s">
        <v>18541</v>
      </c>
      <c r="H3715" t="s">
        <v>2</v>
      </c>
      <c r="I3715" t="str">
        <f t="shared" ref="I3715:I3778" si="293">IFERROR(LEFT(H3715, FIND(",", H3715) -1), H3715)</f>
        <v>United States</v>
      </c>
      <c r="J3715" t="str">
        <f>TRIM(Table1[[#This Row],[Oldest Country]])</f>
        <v>United States</v>
      </c>
      <c r="K3715" s="17">
        <v>43837</v>
      </c>
      <c r="L3715" s="17" t="str">
        <f t="shared" si="291"/>
        <v>Tue</v>
      </c>
      <c r="M3715" s="17">
        <v>1973</v>
      </c>
      <c r="N3715" t="s">
        <v>17</v>
      </c>
      <c r="O3715" t="s">
        <v>572</v>
      </c>
      <c r="P3715" t="s">
        <v>611</v>
      </c>
      <c r="Q3715" t="s">
        <v>18542</v>
      </c>
      <c r="R3715" t="str">
        <f t="shared" ref="R3715:R3778" si="294">IFERROR(LEFT(P3715, FIND(",", P3715)-1), P3715)</f>
        <v>Action &amp; Adventure</v>
      </c>
    </row>
    <row r="3716" spans="1:18" x14ac:dyDescent="0.2">
      <c r="A3716" t="s">
        <v>18543</v>
      </c>
      <c r="B3716" t="s">
        <v>1</v>
      </c>
      <c r="C3716" t="str">
        <f t="shared" si="290"/>
        <v>Click</v>
      </c>
      <c r="D3716" t="s">
        <v>18544</v>
      </c>
      <c r="E3716" t="s">
        <v>16352</v>
      </c>
      <c r="F3716" t="str">
        <f t="shared" si="292"/>
        <v>Adam Sandler</v>
      </c>
      <c r="G3716" t="s">
        <v>18545</v>
      </c>
      <c r="H3716" t="s">
        <v>2</v>
      </c>
      <c r="I3716" t="str">
        <f t="shared" si="293"/>
        <v>United States</v>
      </c>
      <c r="J3716" t="str">
        <f>TRIM(Table1[[#This Row],[Oldest Country]])</f>
        <v>United States</v>
      </c>
      <c r="K3716" s="17">
        <v>43838</v>
      </c>
      <c r="L3716" s="17" t="str">
        <f t="shared" si="291"/>
        <v>Wed</v>
      </c>
      <c r="M3716" s="17">
        <v>2006</v>
      </c>
      <c r="N3716" t="s">
        <v>3</v>
      </c>
      <c r="O3716" t="s">
        <v>368</v>
      </c>
      <c r="P3716" t="s">
        <v>18546</v>
      </c>
      <c r="Q3716" t="s">
        <v>18547</v>
      </c>
      <c r="R3716" t="str">
        <f t="shared" si="294"/>
        <v>Comedies</v>
      </c>
    </row>
    <row r="3717" spans="1:18" x14ac:dyDescent="0.2">
      <c r="A3717" t="s">
        <v>18548</v>
      </c>
      <c r="B3717" t="s">
        <v>1</v>
      </c>
      <c r="C3717" t="str">
        <f t="shared" si="290"/>
        <v>Clive Davis</v>
      </c>
      <c r="D3717" t="s">
        <v>18549</v>
      </c>
      <c r="E3717" t="s">
        <v>18550</v>
      </c>
      <c r="F3717" t="str">
        <f t="shared" si="292"/>
        <v>Clive Davis</v>
      </c>
      <c r="G3717" t="s">
        <v>18551</v>
      </c>
      <c r="H3717" t="s">
        <v>2</v>
      </c>
      <c r="I3717" t="str">
        <f t="shared" si="293"/>
        <v>United States</v>
      </c>
      <c r="J3717" t="str">
        <f>TRIM(Table1[[#This Row],[Oldest Country]])</f>
        <v>United States</v>
      </c>
      <c r="K3717" s="17">
        <v>43839</v>
      </c>
      <c r="L3717" s="17" t="str">
        <f t="shared" si="291"/>
        <v>Thu</v>
      </c>
      <c r="M3717" s="17">
        <v>2017</v>
      </c>
      <c r="N3717" t="s">
        <v>8</v>
      </c>
      <c r="O3717" t="s">
        <v>126</v>
      </c>
      <c r="P3717" t="s">
        <v>291</v>
      </c>
      <c r="Q3717" t="s">
        <v>18552</v>
      </c>
      <c r="R3717" t="str">
        <f t="shared" si="294"/>
        <v>Documentaries</v>
      </c>
    </row>
    <row r="3718" spans="1:18" x14ac:dyDescent="0.2">
      <c r="A3718" t="s">
        <v>18553</v>
      </c>
      <c r="B3718" t="s">
        <v>1</v>
      </c>
      <c r="C3718" t="str">
        <f t="shared" si="290"/>
        <v>Closed Circuit</v>
      </c>
      <c r="D3718" t="s">
        <v>18554</v>
      </c>
      <c r="E3718" t="s">
        <v>18555</v>
      </c>
      <c r="F3718" t="str">
        <f t="shared" si="292"/>
        <v>Eric Bana</v>
      </c>
      <c r="G3718" t="s">
        <v>18556</v>
      </c>
      <c r="H3718" t="s">
        <v>283</v>
      </c>
      <c r="I3718" t="str">
        <f t="shared" si="293"/>
        <v>United Kingdom</v>
      </c>
      <c r="J3718" t="str">
        <f>TRIM(Table1[[#This Row],[Oldest Country]])</f>
        <v>United Kingdom</v>
      </c>
      <c r="K3718" s="17">
        <v>43840</v>
      </c>
      <c r="L3718" s="17" t="str">
        <f t="shared" si="291"/>
        <v>Fri</v>
      </c>
      <c r="M3718" s="17">
        <v>2013</v>
      </c>
      <c r="N3718" t="s">
        <v>154</v>
      </c>
      <c r="O3718" t="s">
        <v>118</v>
      </c>
      <c r="P3718" t="s">
        <v>164</v>
      </c>
      <c r="Q3718" t="s">
        <v>18557</v>
      </c>
      <c r="R3718" t="str">
        <f t="shared" si="294"/>
        <v>Dramas</v>
      </c>
    </row>
    <row r="3719" spans="1:18" x14ac:dyDescent="0.2">
      <c r="A3719" t="s">
        <v>18558</v>
      </c>
      <c r="B3719" t="s">
        <v>1</v>
      </c>
      <c r="C3719" t="str">
        <f t="shared" si="290"/>
        <v>Cloud Atlas</v>
      </c>
      <c r="D3719" t="s">
        <v>18559</v>
      </c>
      <c r="E3719" t="s">
        <v>18560</v>
      </c>
      <c r="F3719" t="str">
        <f t="shared" si="292"/>
        <v>Tom Hanks</v>
      </c>
      <c r="G3719" t="s">
        <v>18561</v>
      </c>
      <c r="H3719" t="s">
        <v>18562</v>
      </c>
      <c r="I3719" t="str">
        <f t="shared" si="293"/>
        <v>Germany</v>
      </c>
      <c r="J3719" t="str">
        <f>TRIM(Table1[[#This Row],[Oldest Country]])</f>
        <v>Germany</v>
      </c>
      <c r="K3719" s="17">
        <v>43841</v>
      </c>
      <c r="L3719" s="17" t="str">
        <f t="shared" si="291"/>
        <v>Sat</v>
      </c>
      <c r="M3719" s="17">
        <v>2012</v>
      </c>
      <c r="N3719" t="s">
        <v>154</v>
      </c>
      <c r="O3719" t="s">
        <v>7982</v>
      </c>
      <c r="P3719" t="s">
        <v>18563</v>
      </c>
      <c r="Q3719" t="s">
        <v>18564</v>
      </c>
      <c r="R3719" t="str">
        <f t="shared" si="294"/>
        <v>Action &amp; Adventure</v>
      </c>
    </row>
    <row r="3720" spans="1:18" x14ac:dyDescent="0.2">
      <c r="A3720" t="s">
        <v>18565</v>
      </c>
      <c r="B3720" t="s">
        <v>1</v>
      </c>
      <c r="C3720" t="str">
        <f t="shared" si="290"/>
        <v>Clouds of Sils Maria</v>
      </c>
      <c r="D3720" t="s">
        <v>18566</v>
      </c>
      <c r="E3720" t="s">
        <v>6742</v>
      </c>
      <c r="F3720" t="str">
        <f t="shared" si="292"/>
        <v>Juliette Binoche</v>
      </c>
      <c r="G3720" t="s">
        <v>18567</v>
      </c>
      <c r="H3720" t="s">
        <v>18568</v>
      </c>
      <c r="I3720" t="str">
        <f t="shared" si="293"/>
        <v>France</v>
      </c>
      <c r="J3720" t="str">
        <f>TRIM(Table1[[#This Row],[Oldest Country]])</f>
        <v>France</v>
      </c>
      <c r="K3720" s="17">
        <v>43842</v>
      </c>
      <c r="L3720" s="17" t="str">
        <f t="shared" si="291"/>
        <v>Sun</v>
      </c>
      <c r="M3720" s="17">
        <v>2014</v>
      </c>
      <c r="N3720" t="s">
        <v>154</v>
      </c>
      <c r="O3720" t="s">
        <v>126</v>
      </c>
      <c r="P3720" t="s">
        <v>50</v>
      </c>
      <c r="Q3720" t="s">
        <v>18569</v>
      </c>
      <c r="R3720" t="str">
        <f t="shared" si="294"/>
        <v>Dramas</v>
      </c>
    </row>
    <row r="3721" spans="1:18" x14ac:dyDescent="0.2">
      <c r="A3721" t="s">
        <v>18570</v>
      </c>
      <c r="B3721" t="s">
        <v>1</v>
      </c>
      <c r="C3721" t="str">
        <f t="shared" si="290"/>
        <v>Cloverfield</v>
      </c>
      <c r="D3721" t="s">
        <v>18571</v>
      </c>
      <c r="E3721" t="s">
        <v>18572</v>
      </c>
      <c r="F3721" t="str">
        <f t="shared" si="292"/>
        <v>Lizzy Caplan</v>
      </c>
      <c r="G3721" t="s">
        <v>18573</v>
      </c>
      <c r="H3721" t="s">
        <v>2</v>
      </c>
      <c r="I3721" t="str">
        <f t="shared" si="293"/>
        <v>United States</v>
      </c>
      <c r="J3721" t="str">
        <f>TRIM(Table1[[#This Row],[Oldest Country]])</f>
        <v>United States</v>
      </c>
      <c r="K3721" s="17">
        <v>43843</v>
      </c>
      <c r="L3721" s="17" t="str">
        <f t="shared" si="291"/>
        <v>Mon</v>
      </c>
      <c r="M3721" s="17">
        <v>2008</v>
      </c>
      <c r="N3721" t="s">
        <v>3</v>
      </c>
      <c r="O3721" t="s">
        <v>216</v>
      </c>
      <c r="P3721" t="s">
        <v>1017</v>
      </c>
      <c r="Q3721" t="s">
        <v>18574</v>
      </c>
      <c r="R3721" t="str">
        <f t="shared" si="294"/>
        <v>Action &amp; Adventure</v>
      </c>
    </row>
    <row r="3722" spans="1:18" x14ac:dyDescent="0.2">
      <c r="A3722" t="s">
        <v>18575</v>
      </c>
      <c r="B3722" t="s">
        <v>1</v>
      </c>
      <c r="C3722" t="str">
        <f t="shared" si="290"/>
        <v>Coach Carter</v>
      </c>
      <c r="D3722" t="s">
        <v>18576</v>
      </c>
      <c r="E3722" t="s">
        <v>18577</v>
      </c>
      <c r="F3722" t="str">
        <f t="shared" si="292"/>
        <v>Samuel L. Jackson</v>
      </c>
      <c r="G3722" t="s">
        <v>18578</v>
      </c>
      <c r="H3722" t="s">
        <v>584</v>
      </c>
      <c r="I3722" t="str">
        <f t="shared" si="293"/>
        <v>United States</v>
      </c>
      <c r="J3722" t="str">
        <f>TRIM(Table1[[#This Row],[Oldest Country]])</f>
        <v>United States</v>
      </c>
      <c r="K3722" s="17">
        <v>43844</v>
      </c>
      <c r="L3722" s="17" t="str">
        <f t="shared" si="291"/>
        <v>Tue</v>
      </c>
      <c r="M3722" s="17">
        <v>2005</v>
      </c>
      <c r="N3722" t="s">
        <v>3</v>
      </c>
      <c r="O3722" t="s">
        <v>1810</v>
      </c>
      <c r="P3722" t="s">
        <v>1094</v>
      </c>
      <c r="Q3722" t="s">
        <v>18579</v>
      </c>
      <c r="R3722" t="str">
        <f t="shared" si="294"/>
        <v>Dramas</v>
      </c>
    </row>
    <row r="3723" spans="1:18" x14ac:dyDescent="0.2">
      <c r="A3723" t="s">
        <v>18580</v>
      </c>
      <c r="B3723" t="s">
        <v>1</v>
      </c>
      <c r="C3723" t="str">
        <f t="shared" si="290"/>
        <v>Code Name</v>
      </c>
      <c r="D3723" t="s">
        <v>18581</v>
      </c>
      <c r="E3723" t="s">
        <v>2034</v>
      </c>
      <c r="F3723" t="str">
        <f t="shared" si="292"/>
        <v>Cedric the Entertainer</v>
      </c>
      <c r="G3723" t="s">
        <v>18582</v>
      </c>
      <c r="H3723" t="s">
        <v>2</v>
      </c>
      <c r="I3723" t="str">
        <f t="shared" si="293"/>
        <v>United States</v>
      </c>
      <c r="J3723" t="str">
        <f>TRIM(Table1[[#This Row],[Oldest Country]])</f>
        <v>United States</v>
      </c>
      <c r="K3723" s="17">
        <v>43845</v>
      </c>
      <c r="L3723" s="17" t="str">
        <f t="shared" si="291"/>
        <v>Wed</v>
      </c>
      <c r="M3723" s="17">
        <v>2007</v>
      </c>
      <c r="N3723" t="s">
        <v>3</v>
      </c>
      <c r="O3723" t="s">
        <v>18</v>
      </c>
      <c r="P3723" t="s">
        <v>412</v>
      </c>
      <c r="Q3723" t="s">
        <v>18583</v>
      </c>
      <c r="R3723" t="str">
        <f t="shared" si="294"/>
        <v>Action &amp; Adventure</v>
      </c>
    </row>
    <row r="3724" spans="1:18" x14ac:dyDescent="0.2">
      <c r="A3724" t="s">
        <v>18584</v>
      </c>
      <c r="B3724" t="s">
        <v>1</v>
      </c>
      <c r="C3724" t="str">
        <f t="shared" si="290"/>
        <v>Coffee with D</v>
      </c>
      <c r="D3724" t="s">
        <v>18585</v>
      </c>
      <c r="E3724" t="s">
        <v>18586</v>
      </c>
      <c r="F3724" t="str">
        <f t="shared" si="292"/>
        <v>Sunil Grover</v>
      </c>
      <c r="G3724" t="s">
        <v>18587</v>
      </c>
      <c r="H3724" t="s">
        <v>14</v>
      </c>
      <c r="I3724" t="str">
        <f t="shared" si="293"/>
        <v>India</v>
      </c>
      <c r="J3724" t="str">
        <f>TRIM(Table1[[#This Row],[Oldest Country]])</f>
        <v>India</v>
      </c>
      <c r="K3724" s="17">
        <v>43846</v>
      </c>
      <c r="L3724" s="17" t="str">
        <f t="shared" si="291"/>
        <v>Thu</v>
      </c>
      <c r="M3724" s="17">
        <v>2017</v>
      </c>
      <c r="N3724" t="s">
        <v>53</v>
      </c>
      <c r="O3724" t="s">
        <v>422</v>
      </c>
      <c r="P3724" t="s">
        <v>2326</v>
      </c>
      <c r="Q3724" t="s">
        <v>18588</v>
      </c>
      <c r="R3724" t="str">
        <f t="shared" si="294"/>
        <v>Comedies</v>
      </c>
    </row>
    <row r="3725" spans="1:18" x14ac:dyDescent="0.2">
      <c r="A3725" t="s">
        <v>18589</v>
      </c>
      <c r="B3725" t="s">
        <v>1</v>
      </c>
      <c r="C3725" t="str">
        <f t="shared" si="290"/>
        <v>Colkatay Columbus</v>
      </c>
      <c r="D3725" t="s">
        <v>18590</v>
      </c>
      <c r="E3725" t="s">
        <v>18591</v>
      </c>
      <c r="F3725" t="str">
        <f t="shared" si="292"/>
        <v>Mir Afsar Ali</v>
      </c>
      <c r="G3725" t="s">
        <v>18592</v>
      </c>
      <c r="H3725" t="s">
        <v>14</v>
      </c>
      <c r="I3725" t="str">
        <f t="shared" si="293"/>
        <v>India</v>
      </c>
      <c r="J3725" t="str">
        <f>TRIM(Table1[[#This Row],[Oldest Country]])</f>
        <v>India</v>
      </c>
      <c r="K3725" s="17">
        <v>43847</v>
      </c>
      <c r="L3725" s="17" t="str">
        <f t="shared" si="291"/>
        <v>Fri</v>
      </c>
      <c r="M3725" s="17">
        <v>2016</v>
      </c>
      <c r="N3725" t="s">
        <v>33</v>
      </c>
      <c r="O3725" t="s">
        <v>349</v>
      </c>
      <c r="P3725" t="s">
        <v>337</v>
      </c>
      <c r="Q3725" t="s">
        <v>18593</v>
      </c>
      <c r="R3725" t="str">
        <f t="shared" si="294"/>
        <v>Comedies</v>
      </c>
    </row>
    <row r="3726" spans="1:18" x14ac:dyDescent="0.2">
      <c r="A3726" t="s">
        <v>18594</v>
      </c>
      <c r="B3726" t="s">
        <v>1</v>
      </c>
      <c r="C3726" t="str">
        <f t="shared" si="290"/>
        <v>Colonia</v>
      </c>
      <c r="D3726" t="s">
        <v>18595</v>
      </c>
      <c r="E3726" t="s">
        <v>18596</v>
      </c>
      <c r="F3726" t="str">
        <f t="shared" si="292"/>
        <v>Emma Watson</v>
      </c>
      <c r="G3726" t="s">
        <v>18597</v>
      </c>
      <c r="H3726" t="s">
        <v>18598</v>
      </c>
      <c r="I3726" t="str">
        <f t="shared" si="293"/>
        <v>Germany</v>
      </c>
      <c r="J3726" t="str">
        <f>TRIM(Table1[[#This Row],[Oldest Country]])</f>
        <v>Germany</v>
      </c>
      <c r="K3726" s="17">
        <v>43848</v>
      </c>
      <c r="L3726" s="17" t="str">
        <f t="shared" si="291"/>
        <v>Sat</v>
      </c>
      <c r="M3726" s="17">
        <v>2015</v>
      </c>
      <c r="N3726" t="s">
        <v>154</v>
      </c>
      <c r="O3726" t="s">
        <v>108</v>
      </c>
      <c r="P3726" t="s">
        <v>26</v>
      </c>
      <c r="Q3726" t="s">
        <v>18599</v>
      </c>
      <c r="R3726" t="str">
        <f t="shared" si="294"/>
        <v>Dramas</v>
      </c>
    </row>
    <row r="3727" spans="1:18" x14ac:dyDescent="0.2">
      <c r="A3727" t="s">
        <v>18600</v>
      </c>
      <c r="B3727" t="s">
        <v>1</v>
      </c>
      <c r="C3727" t="str">
        <f t="shared" si="290"/>
        <v>Colours of Passion</v>
      </c>
      <c r="D3727" t="s">
        <v>18601</v>
      </c>
      <c r="E3727" t="s">
        <v>15142</v>
      </c>
      <c r="F3727" t="str">
        <f t="shared" si="292"/>
        <v>Randeep Hooda</v>
      </c>
      <c r="G3727" t="s">
        <v>18602</v>
      </c>
      <c r="H3727" t="s">
        <v>14</v>
      </c>
      <c r="I3727" t="str">
        <f t="shared" si="293"/>
        <v>India</v>
      </c>
      <c r="J3727" t="str">
        <f>TRIM(Table1[[#This Row],[Oldest Country]])</f>
        <v>India</v>
      </c>
      <c r="K3727" s="17">
        <v>43849</v>
      </c>
      <c r="L3727" s="17" t="str">
        <f t="shared" si="291"/>
        <v>Sun</v>
      </c>
      <c r="M3727" s="17">
        <v>2008</v>
      </c>
      <c r="N3727" t="s">
        <v>33</v>
      </c>
      <c r="O3727" t="s">
        <v>336</v>
      </c>
      <c r="P3727" t="s">
        <v>50</v>
      </c>
      <c r="Q3727" t="s">
        <v>18603</v>
      </c>
      <c r="R3727" t="str">
        <f t="shared" si="294"/>
        <v>Dramas</v>
      </c>
    </row>
    <row r="3728" spans="1:18" x14ac:dyDescent="0.2">
      <c r="A3728" t="s">
        <v>18604</v>
      </c>
      <c r="B3728" t="s">
        <v>1</v>
      </c>
      <c r="C3728" t="str">
        <f t="shared" si="290"/>
        <v>Come and Find Me</v>
      </c>
      <c r="D3728" t="s">
        <v>18605</v>
      </c>
      <c r="E3728" t="s">
        <v>18606</v>
      </c>
      <c r="F3728" t="str">
        <f t="shared" si="292"/>
        <v>Aaron Paul</v>
      </c>
      <c r="G3728" t="s">
        <v>18607</v>
      </c>
      <c r="H3728" t="s">
        <v>3563</v>
      </c>
      <c r="I3728" t="str">
        <f t="shared" si="293"/>
        <v>Canada</v>
      </c>
      <c r="J3728" t="str">
        <f>TRIM(Table1[[#This Row],[Oldest Country]])</f>
        <v>Canada</v>
      </c>
      <c r="K3728" s="17">
        <v>43850</v>
      </c>
      <c r="L3728" s="17" t="str">
        <f t="shared" si="291"/>
        <v>Mon</v>
      </c>
      <c r="M3728" s="17">
        <v>2016</v>
      </c>
      <c r="N3728" t="s">
        <v>154</v>
      </c>
      <c r="O3728" t="s">
        <v>617</v>
      </c>
      <c r="P3728" t="s">
        <v>164</v>
      </c>
      <c r="Q3728" t="s">
        <v>18608</v>
      </c>
      <c r="R3728" t="str">
        <f t="shared" si="294"/>
        <v>Dramas</v>
      </c>
    </row>
    <row r="3729" spans="1:18" x14ac:dyDescent="0.2">
      <c r="A3729" t="s">
        <v>18609</v>
      </c>
      <c r="B3729" t="s">
        <v>1</v>
      </c>
      <c r="C3729" t="str">
        <f t="shared" si="290"/>
        <v>Company</v>
      </c>
      <c r="D3729" t="s">
        <v>18610</v>
      </c>
      <c r="E3729" t="s">
        <v>1185</v>
      </c>
      <c r="F3729" t="str">
        <f t="shared" si="292"/>
        <v>Ajay Devgn</v>
      </c>
      <c r="G3729" t="s">
        <v>18611</v>
      </c>
      <c r="H3729" t="s">
        <v>14</v>
      </c>
      <c r="I3729" t="str">
        <f t="shared" si="293"/>
        <v>India</v>
      </c>
      <c r="J3729" t="str">
        <f>TRIM(Table1[[#This Row],[Oldest Country]])</f>
        <v>India</v>
      </c>
      <c r="K3729" s="17">
        <v>43160</v>
      </c>
      <c r="L3729" s="17" t="str">
        <f t="shared" si="291"/>
        <v>Thu</v>
      </c>
      <c r="M3729" s="17">
        <v>2002</v>
      </c>
      <c r="N3729" t="s">
        <v>8</v>
      </c>
      <c r="O3729" t="s">
        <v>1810</v>
      </c>
      <c r="P3729" t="s">
        <v>111</v>
      </c>
      <c r="Q3729" t="s">
        <v>18612</v>
      </c>
      <c r="R3729" t="str">
        <f t="shared" si="294"/>
        <v>Action &amp; Adventure</v>
      </c>
    </row>
    <row r="3730" spans="1:18" x14ac:dyDescent="0.2">
      <c r="A3730" t="s">
        <v>18613</v>
      </c>
      <c r="B3730" t="s">
        <v>1</v>
      </c>
      <c r="C3730" t="str">
        <f t="shared" si="290"/>
        <v>Compulsion</v>
      </c>
      <c r="D3730" t="s">
        <v>18614</v>
      </c>
      <c r="E3730" t="s">
        <v>18615</v>
      </c>
      <c r="F3730" t="str">
        <f t="shared" si="292"/>
        <v>Analeigh Tipton</v>
      </c>
      <c r="G3730" t="s">
        <v>18616</v>
      </c>
      <c r="H3730" t="s">
        <v>18617</v>
      </c>
      <c r="I3730" t="str">
        <f t="shared" si="293"/>
        <v>United Kingdom</v>
      </c>
      <c r="J3730" t="str">
        <f>TRIM(Table1[[#This Row],[Oldest Country]])</f>
        <v>United Kingdom</v>
      </c>
      <c r="K3730" s="17">
        <v>43377</v>
      </c>
      <c r="L3730" s="17" t="str">
        <f t="shared" si="291"/>
        <v>Thu</v>
      </c>
      <c r="M3730" s="17">
        <v>2016</v>
      </c>
      <c r="N3730" t="s">
        <v>8</v>
      </c>
      <c r="O3730" t="s">
        <v>786</v>
      </c>
      <c r="P3730" t="s">
        <v>164</v>
      </c>
      <c r="Q3730" t="s">
        <v>18618</v>
      </c>
      <c r="R3730" t="str">
        <f t="shared" si="294"/>
        <v>Dramas</v>
      </c>
    </row>
    <row r="3731" spans="1:18" x14ac:dyDescent="0.2">
      <c r="A3731" t="s">
        <v>18619</v>
      </c>
      <c r="B3731" t="s">
        <v>1</v>
      </c>
      <c r="C3731" t="str">
        <f t="shared" si="290"/>
        <v>Concussion</v>
      </c>
      <c r="D3731" t="s">
        <v>18620</v>
      </c>
      <c r="E3731" t="s">
        <v>5476</v>
      </c>
      <c r="F3731" t="str">
        <f t="shared" si="292"/>
        <v>Robin Weigert</v>
      </c>
      <c r="G3731" t="s">
        <v>18621</v>
      </c>
      <c r="H3731" t="s">
        <v>2</v>
      </c>
      <c r="I3731" t="str">
        <f t="shared" si="293"/>
        <v>United States</v>
      </c>
      <c r="J3731" t="str">
        <f>TRIM(Table1[[#This Row],[Oldest Country]])</f>
        <v>United States</v>
      </c>
      <c r="K3731" s="17">
        <v>43314</v>
      </c>
      <c r="L3731" s="17" t="str">
        <f t="shared" si="291"/>
        <v>Thu</v>
      </c>
      <c r="M3731" s="17">
        <v>2013</v>
      </c>
      <c r="N3731" t="s">
        <v>154</v>
      </c>
      <c r="O3731" t="s">
        <v>118</v>
      </c>
      <c r="P3731" t="s">
        <v>2030</v>
      </c>
      <c r="Q3731" t="s">
        <v>18622</v>
      </c>
      <c r="R3731" t="str">
        <f t="shared" si="294"/>
        <v>Dramas</v>
      </c>
    </row>
    <row r="3732" spans="1:18" x14ac:dyDescent="0.2">
      <c r="A3732" t="s">
        <v>18623</v>
      </c>
      <c r="B3732" t="s">
        <v>1</v>
      </c>
      <c r="C3732" t="str">
        <f t="shared" si="290"/>
        <v>Conjuring Spirit</v>
      </c>
      <c r="D3732" t="s">
        <v>18624</v>
      </c>
      <c r="E3732" t="s">
        <v>18625</v>
      </c>
      <c r="F3732" t="str">
        <f t="shared" si="292"/>
        <v>Phuong Mai</v>
      </c>
      <c r="G3732" t="s">
        <v>18626</v>
      </c>
      <c r="H3732" t="s">
        <v>1513</v>
      </c>
      <c r="I3732" t="str">
        <f t="shared" si="293"/>
        <v>Vietnam</v>
      </c>
      <c r="J3732" t="str">
        <f>TRIM(Table1[[#This Row],[Oldest Country]])</f>
        <v>Vietnam</v>
      </c>
      <c r="K3732" s="17">
        <v>43340</v>
      </c>
      <c r="L3732" s="17" t="str">
        <f t="shared" si="291"/>
        <v>Tue</v>
      </c>
      <c r="M3732" s="17">
        <v>2014</v>
      </c>
      <c r="N3732" t="s">
        <v>8</v>
      </c>
      <c r="O3732" t="s">
        <v>617</v>
      </c>
      <c r="P3732" t="s">
        <v>785</v>
      </c>
      <c r="Q3732" t="s">
        <v>18627</v>
      </c>
      <c r="R3732" t="str">
        <f t="shared" si="294"/>
        <v>Horror Movies</v>
      </c>
    </row>
    <row r="3733" spans="1:18" x14ac:dyDescent="0.2">
      <c r="A3733" t="s">
        <v>18628</v>
      </c>
      <c r="B3733" t="s">
        <v>1</v>
      </c>
      <c r="C3733" t="str">
        <f t="shared" si="290"/>
        <v>Conor McGregor</v>
      </c>
      <c r="D3733" t="s">
        <v>18629</v>
      </c>
      <c r="E3733" t="s">
        <v>18630</v>
      </c>
      <c r="F3733" t="str">
        <f t="shared" si="292"/>
        <v>Conor McGregor</v>
      </c>
      <c r="G3733" t="s">
        <v>18631</v>
      </c>
      <c r="H3733" t="s">
        <v>744</v>
      </c>
      <c r="I3733" t="str">
        <f t="shared" si="293"/>
        <v>Ireland</v>
      </c>
      <c r="J3733" t="str">
        <f>TRIM(Table1[[#This Row],[Oldest Country]])</f>
        <v>Ireland</v>
      </c>
      <c r="K3733" s="17">
        <v>43180</v>
      </c>
      <c r="L3733" s="17" t="str">
        <f t="shared" si="291"/>
        <v>Wed</v>
      </c>
      <c r="M3733" s="17">
        <v>2017</v>
      </c>
      <c r="N3733" t="s">
        <v>154</v>
      </c>
      <c r="O3733" t="s">
        <v>4</v>
      </c>
      <c r="P3733" t="s">
        <v>267</v>
      </c>
      <c r="Q3733" t="s">
        <v>18632</v>
      </c>
      <c r="R3733" t="str">
        <f t="shared" si="294"/>
        <v>Documentaries</v>
      </c>
    </row>
    <row r="3734" spans="1:18" x14ac:dyDescent="0.2">
      <c r="A3734" t="s">
        <v>18633</v>
      </c>
      <c r="B3734" t="s">
        <v>1</v>
      </c>
      <c r="C3734" t="str">
        <f t="shared" si="290"/>
        <v>Consequences¬†</v>
      </c>
      <c r="D3734" t="s">
        <v>18634</v>
      </c>
      <c r="E3734" t="s">
        <v>2637</v>
      </c>
      <c r="F3734" t="str">
        <f t="shared" si="292"/>
        <v>Nehir Erdoƒüan</v>
      </c>
      <c r="G3734" t="s">
        <v>9671</v>
      </c>
      <c r="H3734" t="s">
        <v>63</v>
      </c>
      <c r="I3734" t="str">
        <f t="shared" si="293"/>
        <v>Turkey</v>
      </c>
      <c r="J3734" t="str">
        <f>TRIM(Table1[[#This Row],[Oldest Country]])</f>
        <v>Turkey</v>
      </c>
      <c r="K3734" s="17">
        <v>43763</v>
      </c>
      <c r="L3734" s="17" t="str">
        <f t="shared" si="291"/>
        <v>Fri</v>
      </c>
      <c r="M3734" s="17">
        <v>2014</v>
      </c>
      <c r="N3734" t="s">
        <v>8</v>
      </c>
      <c r="O3734" t="s">
        <v>100</v>
      </c>
      <c r="P3734" t="s">
        <v>109</v>
      </c>
      <c r="Q3734" t="s">
        <v>9672</v>
      </c>
      <c r="R3734" t="str">
        <f t="shared" si="294"/>
        <v>Dramas</v>
      </c>
    </row>
    <row r="3735" spans="1:18" x14ac:dyDescent="0.2">
      <c r="A3735" t="s">
        <v>18635</v>
      </c>
      <c r="B3735" t="s">
        <v>1</v>
      </c>
      <c r="C3735" t="str">
        <f t="shared" si="290"/>
        <v>Contract</v>
      </c>
      <c r="D3735" t="s">
        <v>18636</v>
      </c>
      <c r="E3735" t="s">
        <v>1185</v>
      </c>
      <c r="F3735" t="str">
        <f t="shared" si="292"/>
        <v>Adhvik Mahajan</v>
      </c>
      <c r="G3735" t="s">
        <v>18637</v>
      </c>
      <c r="H3735" t="s">
        <v>14</v>
      </c>
      <c r="I3735" t="str">
        <f t="shared" si="293"/>
        <v>India</v>
      </c>
      <c r="J3735" t="str">
        <f>TRIM(Table1[[#This Row],[Oldest Country]])</f>
        <v>India</v>
      </c>
      <c r="K3735" s="17">
        <v>43526</v>
      </c>
      <c r="L3735" s="17" t="str">
        <f t="shared" si="291"/>
        <v>Sat</v>
      </c>
      <c r="M3735" s="17">
        <v>2008</v>
      </c>
      <c r="N3735" t="s">
        <v>33</v>
      </c>
      <c r="O3735" t="s">
        <v>133</v>
      </c>
      <c r="P3735" t="s">
        <v>4084</v>
      </c>
      <c r="Q3735" t="s">
        <v>18638</v>
      </c>
      <c r="R3735" t="str">
        <f t="shared" si="294"/>
        <v>Action &amp; Adventure</v>
      </c>
    </row>
    <row r="3736" spans="1:18" x14ac:dyDescent="0.2">
      <c r="A3736" t="s">
        <v>18639</v>
      </c>
      <c r="B3736" t="s">
        <v>1</v>
      </c>
      <c r="C3736" t="str">
        <f t="shared" si="290"/>
        <v>Cool Hand Luke</v>
      </c>
      <c r="D3736" t="s">
        <v>18640</v>
      </c>
      <c r="E3736" t="s">
        <v>18641</v>
      </c>
      <c r="F3736" t="str">
        <f t="shared" si="292"/>
        <v>Paul Newman</v>
      </c>
      <c r="G3736" t="s">
        <v>18642</v>
      </c>
      <c r="H3736" t="s">
        <v>2</v>
      </c>
      <c r="I3736" t="str">
        <f t="shared" si="293"/>
        <v>United States</v>
      </c>
      <c r="J3736" t="str">
        <f>TRIM(Table1[[#This Row],[Oldest Country]])</f>
        <v>United States</v>
      </c>
      <c r="K3736" s="17">
        <v>44197</v>
      </c>
      <c r="L3736" s="17" t="str">
        <f t="shared" si="291"/>
        <v>Fri</v>
      </c>
      <c r="M3736" s="17">
        <v>1967</v>
      </c>
      <c r="N3736" t="s">
        <v>33</v>
      </c>
      <c r="O3736" t="s">
        <v>49</v>
      </c>
      <c r="P3736" t="s">
        <v>549</v>
      </c>
      <c r="Q3736" t="s">
        <v>18643</v>
      </c>
      <c r="R3736" t="str">
        <f t="shared" si="294"/>
        <v>Classic Movies</v>
      </c>
    </row>
    <row r="3737" spans="1:18" x14ac:dyDescent="0.2">
      <c r="A3737" t="s">
        <v>18644</v>
      </c>
      <c r="B3737" t="s">
        <v>1</v>
      </c>
      <c r="C3737" t="str">
        <f t="shared" si="290"/>
        <v>Cop and a Half</v>
      </c>
      <c r="D3737" t="s">
        <v>18645</v>
      </c>
      <c r="E3737" t="s">
        <v>8913</v>
      </c>
      <c r="F3737" t="str">
        <f t="shared" si="292"/>
        <v>Lou Diamond Phillips</v>
      </c>
      <c r="G3737" t="s">
        <v>18646</v>
      </c>
      <c r="H3737" t="s">
        <v>508</v>
      </c>
      <c r="I3737" t="str">
        <f t="shared" si="293"/>
        <v>Canada</v>
      </c>
      <c r="J3737" t="str">
        <f>TRIM(Table1[[#This Row],[Oldest Country]])</f>
        <v>Canada</v>
      </c>
      <c r="K3737" s="17">
        <v>42964</v>
      </c>
      <c r="L3737" s="17" t="str">
        <f t="shared" si="291"/>
        <v>Thu</v>
      </c>
      <c r="M3737" s="17">
        <v>2017</v>
      </c>
      <c r="N3737" t="s">
        <v>17</v>
      </c>
      <c r="O3737" t="s">
        <v>118</v>
      </c>
      <c r="P3737" t="s">
        <v>54</v>
      </c>
      <c r="Q3737" t="s">
        <v>18647</v>
      </c>
      <c r="R3737" t="str">
        <f t="shared" si="294"/>
        <v>Children &amp; Family Movies</v>
      </c>
    </row>
    <row r="3738" spans="1:18" x14ac:dyDescent="0.2">
      <c r="A3738" t="s">
        <v>18648</v>
      </c>
      <c r="B3738" t="s">
        <v>1</v>
      </c>
      <c r="C3738" t="str">
        <f t="shared" si="290"/>
        <v>Coraline</v>
      </c>
      <c r="D3738" t="s">
        <v>18649</v>
      </c>
      <c r="E3738" t="s">
        <v>18650</v>
      </c>
      <c r="F3738" t="str">
        <f t="shared" si="292"/>
        <v>Dakota Fanning</v>
      </c>
      <c r="G3738" t="s">
        <v>18651</v>
      </c>
      <c r="H3738" t="s">
        <v>2</v>
      </c>
      <c r="I3738" t="str">
        <f t="shared" si="293"/>
        <v>United States</v>
      </c>
      <c r="J3738" t="str">
        <f>TRIM(Table1[[#This Row],[Oldest Country]])</f>
        <v>United States</v>
      </c>
      <c r="K3738" s="17">
        <v>42810</v>
      </c>
      <c r="L3738" s="17" t="str">
        <f t="shared" si="291"/>
        <v>Thu</v>
      </c>
      <c r="M3738" s="17">
        <v>2009</v>
      </c>
      <c r="N3738" t="s">
        <v>17</v>
      </c>
      <c r="O3738" t="s">
        <v>495</v>
      </c>
      <c r="P3738" t="s">
        <v>19</v>
      </c>
      <c r="Q3738" t="s">
        <v>18652</v>
      </c>
      <c r="R3738" t="str">
        <f t="shared" si="294"/>
        <v>Children &amp; Family Movies</v>
      </c>
    </row>
    <row r="3739" spans="1:18" x14ac:dyDescent="0.2">
      <c r="A3739" t="s">
        <v>18653</v>
      </c>
      <c r="B3739" t="s">
        <v>1</v>
      </c>
      <c r="C3739" t="str">
        <f t="shared" si="290"/>
        <v>Counterfeiting in Suburbia</v>
      </c>
      <c r="D3739" t="s">
        <v>18654</v>
      </c>
      <c r="E3739" t="s">
        <v>18655</v>
      </c>
      <c r="F3739" t="str">
        <f t="shared" si="292"/>
        <v>Sarah Butler</v>
      </c>
      <c r="G3739" t="s">
        <v>18656</v>
      </c>
      <c r="H3739" t="s">
        <v>508</v>
      </c>
      <c r="I3739" t="str">
        <f t="shared" si="293"/>
        <v>Canada</v>
      </c>
      <c r="J3739" t="str">
        <f>TRIM(Table1[[#This Row],[Oldest Country]])</f>
        <v>Canada</v>
      </c>
      <c r="K3739" s="17">
        <v>42811</v>
      </c>
      <c r="L3739" s="17" t="str">
        <f t="shared" si="291"/>
        <v>Fri</v>
      </c>
      <c r="M3739" s="17">
        <v>2018</v>
      </c>
      <c r="N3739" t="s">
        <v>33</v>
      </c>
      <c r="O3739" t="s">
        <v>183</v>
      </c>
      <c r="P3739" t="s">
        <v>164</v>
      </c>
      <c r="Q3739" t="s">
        <v>18657</v>
      </c>
      <c r="R3739" t="str">
        <f t="shared" si="294"/>
        <v>Dramas</v>
      </c>
    </row>
    <row r="3740" spans="1:18" x14ac:dyDescent="0.2">
      <c r="A3740" t="s">
        <v>18658</v>
      </c>
      <c r="B3740" t="s">
        <v>1</v>
      </c>
      <c r="C3740" t="str">
        <f t="shared" si="290"/>
        <v>Covered</v>
      </c>
      <c r="D3740" t="s">
        <v>18659</v>
      </c>
      <c r="E3740" t="s">
        <v>18660</v>
      </c>
      <c r="F3740" t="str">
        <f t="shared" si="292"/>
        <v>Israel Houghton</v>
      </c>
      <c r="G3740" t="s">
        <v>18661</v>
      </c>
      <c r="H3740" t="s">
        <v>2</v>
      </c>
      <c r="I3740" t="str">
        <f t="shared" si="293"/>
        <v>United States</v>
      </c>
      <c r="J3740" t="str">
        <f>TRIM(Table1[[#This Row],[Oldest Country]])</f>
        <v>United States</v>
      </c>
      <c r="K3740" s="17">
        <v>42460</v>
      </c>
      <c r="L3740" s="17" t="str">
        <f t="shared" si="291"/>
        <v>Thu</v>
      </c>
      <c r="M3740" s="17">
        <v>2016</v>
      </c>
      <c r="N3740" t="s">
        <v>234</v>
      </c>
      <c r="O3740" t="s">
        <v>2891</v>
      </c>
      <c r="P3740" t="s">
        <v>18662</v>
      </c>
      <c r="Q3740" t="s">
        <v>18663</v>
      </c>
      <c r="R3740" t="str">
        <f t="shared" si="294"/>
        <v>Documentaries</v>
      </c>
    </row>
    <row r="3741" spans="1:18" x14ac:dyDescent="0.2">
      <c r="A3741" t="s">
        <v>18664</v>
      </c>
      <c r="B3741" t="s">
        <v>1</v>
      </c>
      <c r="C3741" t="str">
        <f t="shared" si="290"/>
        <v>Crash</v>
      </c>
      <c r="D3741" t="s">
        <v>18665</v>
      </c>
      <c r="E3741" t="s">
        <v>3846</v>
      </c>
      <c r="F3741" t="str">
        <f t="shared" si="292"/>
        <v>Sandra Bullock</v>
      </c>
      <c r="G3741" t="s">
        <v>18666</v>
      </c>
      <c r="H3741" t="s">
        <v>584</v>
      </c>
      <c r="I3741" t="str">
        <f t="shared" si="293"/>
        <v>United States</v>
      </c>
      <c r="J3741" t="str">
        <f>TRIM(Table1[[#This Row],[Oldest Country]])</f>
        <v>United States</v>
      </c>
      <c r="K3741" s="17">
        <v>43739</v>
      </c>
      <c r="L3741" s="17" t="str">
        <f t="shared" si="291"/>
        <v>Tue</v>
      </c>
      <c r="M3741" s="17">
        <v>2004</v>
      </c>
      <c r="N3741" t="s">
        <v>154</v>
      </c>
      <c r="O3741" t="s">
        <v>617</v>
      </c>
      <c r="P3741" t="s">
        <v>652</v>
      </c>
      <c r="Q3741" t="s">
        <v>18667</v>
      </c>
      <c r="R3741" t="str">
        <f t="shared" si="294"/>
        <v>Dramas</v>
      </c>
    </row>
    <row r="3742" spans="1:18" x14ac:dyDescent="0.2">
      <c r="A3742" t="s">
        <v>18668</v>
      </c>
      <c r="B3742" t="s">
        <v>1</v>
      </c>
      <c r="C3742" t="str">
        <f t="shared" si="290"/>
        <v>CRD</v>
      </c>
      <c r="D3742" t="s">
        <v>18669</v>
      </c>
      <c r="E3742" t="s">
        <v>18670</v>
      </c>
      <c r="F3742" t="str">
        <f t="shared" si="292"/>
        <v>Mrinmayee Godbole</v>
      </c>
      <c r="G3742" t="s">
        <v>18671</v>
      </c>
      <c r="H3742" t="s">
        <v>14</v>
      </c>
      <c r="I3742" t="str">
        <f t="shared" si="293"/>
        <v>India</v>
      </c>
      <c r="J3742" t="str">
        <f>TRIM(Table1[[#This Row],[Oldest Country]])</f>
        <v>India</v>
      </c>
      <c r="K3742" s="17">
        <v>43584</v>
      </c>
      <c r="L3742" s="17" t="str">
        <f t="shared" si="291"/>
        <v>Mon</v>
      </c>
      <c r="M3742" s="17">
        <v>2016</v>
      </c>
      <c r="N3742" t="s">
        <v>8</v>
      </c>
      <c r="O3742" t="s">
        <v>108</v>
      </c>
      <c r="P3742" t="s">
        <v>337</v>
      </c>
      <c r="Q3742" t="s">
        <v>18672</v>
      </c>
      <c r="R3742" t="str">
        <f t="shared" si="294"/>
        <v>Comedies</v>
      </c>
    </row>
    <row r="3743" spans="1:18" x14ac:dyDescent="0.2">
      <c r="A3743" t="s">
        <v>18673</v>
      </c>
      <c r="B3743" t="s">
        <v>1</v>
      </c>
      <c r="C3743" t="str">
        <f t="shared" si="290"/>
        <v>Crouching Tiger, Hidden Dragon</v>
      </c>
      <c r="D3743" t="s">
        <v>18674</v>
      </c>
      <c r="E3743" t="s">
        <v>18675</v>
      </c>
      <c r="F3743" t="str">
        <f t="shared" si="292"/>
        <v>Chow Yun Fat</v>
      </c>
      <c r="G3743" t="s">
        <v>18676</v>
      </c>
      <c r="H3743" t="s">
        <v>18677</v>
      </c>
      <c r="I3743" t="str">
        <f t="shared" si="293"/>
        <v>Taiwan</v>
      </c>
      <c r="J3743" t="str">
        <f>TRIM(Table1[[#This Row],[Oldest Country]])</f>
        <v>Taiwan</v>
      </c>
      <c r="K3743" s="17">
        <v>43525</v>
      </c>
      <c r="L3743" s="17" t="str">
        <f t="shared" si="291"/>
        <v>Fri</v>
      </c>
      <c r="M3743" s="17">
        <v>2000</v>
      </c>
      <c r="N3743" t="s">
        <v>3</v>
      </c>
      <c r="O3743" t="s">
        <v>422</v>
      </c>
      <c r="P3743" t="s">
        <v>5284</v>
      </c>
      <c r="Q3743" t="s">
        <v>18678</v>
      </c>
      <c r="R3743" t="str">
        <f t="shared" si="294"/>
        <v>Action &amp; Adventure</v>
      </c>
    </row>
    <row r="3744" spans="1:18" x14ac:dyDescent="0.2">
      <c r="A3744" t="s">
        <v>18679</v>
      </c>
      <c r="B3744" t="s">
        <v>1</v>
      </c>
      <c r="C3744" t="str">
        <f t="shared" si="290"/>
        <v>Cult of Chucky</v>
      </c>
      <c r="D3744" t="s">
        <v>18680</v>
      </c>
      <c r="E3744" t="s">
        <v>18681</v>
      </c>
      <c r="F3744" t="str">
        <f t="shared" si="292"/>
        <v>Fiona Dourif</v>
      </c>
      <c r="G3744" t="s">
        <v>18682</v>
      </c>
      <c r="H3744" t="s">
        <v>2</v>
      </c>
      <c r="I3744" t="str">
        <f t="shared" si="293"/>
        <v>United States</v>
      </c>
      <c r="J3744" t="str">
        <f>TRIM(Table1[[#This Row],[Oldest Country]])</f>
        <v>United States</v>
      </c>
      <c r="K3744" s="17">
        <v>43011</v>
      </c>
      <c r="L3744" s="17" t="str">
        <f t="shared" si="291"/>
        <v>Tue</v>
      </c>
      <c r="M3744" s="17">
        <v>2017</v>
      </c>
      <c r="N3744" t="s">
        <v>154</v>
      </c>
      <c r="O3744" t="s">
        <v>4</v>
      </c>
      <c r="P3744" t="s">
        <v>777</v>
      </c>
      <c r="Q3744" t="s">
        <v>18683</v>
      </c>
      <c r="R3744" t="str">
        <f t="shared" si="294"/>
        <v>Horror Movies</v>
      </c>
    </row>
    <row r="3745" spans="1:18" x14ac:dyDescent="0.2">
      <c r="A3745" t="s">
        <v>18684</v>
      </c>
      <c r="B3745" t="s">
        <v>1</v>
      </c>
      <c r="C3745" t="str">
        <f t="shared" si="290"/>
        <v>Cutie and the Boxer</v>
      </c>
      <c r="D3745" t="s">
        <v>18685</v>
      </c>
      <c r="E3745" t="s">
        <v>18686</v>
      </c>
      <c r="F3745" t="str">
        <f t="shared" si="292"/>
        <v>Noriko Shinohara</v>
      </c>
      <c r="G3745" t="s">
        <v>18687</v>
      </c>
      <c r="H3745" t="s">
        <v>2</v>
      </c>
      <c r="I3745" t="str">
        <f t="shared" si="293"/>
        <v>United States</v>
      </c>
      <c r="J3745" t="str">
        <f>TRIM(Table1[[#This Row],[Oldest Country]])</f>
        <v>United States</v>
      </c>
      <c r="K3745" s="17">
        <v>43012</v>
      </c>
      <c r="L3745" s="17" t="str">
        <f t="shared" si="291"/>
        <v>Wed</v>
      </c>
      <c r="M3745" s="17">
        <v>2013</v>
      </c>
      <c r="N3745" t="s">
        <v>154</v>
      </c>
      <c r="O3745" t="s">
        <v>436</v>
      </c>
      <c r="P3745" t="s">
        <v>5</v>
      </c>
      <c r="Q3745" t="s">
        <v>18688</v>
      </c>
      <c r="R3745" t="str">
        <f t="shared" si="294"/>
        <v>Documentaries</v>
      </c>
    </row>
    <row r="3746" spans="1:18" x14ac:dyDescent="0.2">
      <c r="A3746" t="s">
        <v>18689</v>
      </c>
      <c r="B3746" t="s">
        <v>1</v>
      </c>
      <c r="C3746" t="str">
        <f t="shared" si="290"/>
        <v>Daagdi Chaawl</v>
      </c>
      <c r="D3746" t="s">
        <v>18690</v>
      </c>
      <c r="E3746" t="s">
        <v>18691</v>
      </c>
      <c r="F3746" t="str">
        <f t="shared" si="292"/>
        <v>Ankush Chaudhari</v>
      </c>
      <c r="G3746" t="s">
        <v>18692</v>
      </c>
      <c r="H3746" t="s">
        <v>14</v>
      </c>
      <c r="I3746" t="str">
        <f t="shared" si="293"/>
        <v>India</v>
      </c>
      <c r="J3746" t="str">
        <f>TRIM(Table1[[#This Row],[Oldest Country]])</f>
        <v>India</v>
      </c>
      <c r="K3746" s="17">
        <v>43146</v>
      </c>
      <c r="L3746" s="17" t="str">
        <f t="shared" si="291"/>
        <v>Thu</v>
      </c>
      <c r="M3746" s="17">
        <v>2015</v>
      </c>
      <c r="N3746" t="s">
        <v>33</v>
      </c>
      <c r="O3746" t="s">
        <v>349</v>
      </c>
      <c r="P3746" t="s">
        <v>111</v>
      </c>
      <c r="Q3746" t="s">
        <v>18693</v>
      </c>
      <c r="R3746" t="str">
        <f t="shared" si="294"/>
        <v>Action &amp; Adventure</v>
      </c>
    </row>
    <row r="3747" spans="1:18" x14ac:dyDescent="0.2">
      <c r="A3747" t="s">
        <v>18694</v>
      </c>
      <c r="B3747" t="s">
        <v>1</v>
      </c>
      <c r="C3747" t="str">
        <f t="shared" si="290"/>
        <v>Dabbe 6</v>
      </c>
      <c r="D3747" t="s">
        <v>18695</v>
      </c>
      <c r="E3747" t="s">
        <v>10895</v>
      </c>
      <c r="F3747" t="str">
        <f t="shared" si="292"/>
        <v>Sema ≈ûim≈üek</v>
      </c>
      <c r="G3747" t="s">
        <v>18696</v>
      </c>
      <c r="H3747" t="s">
        <v>63</v>
      </c>
      <c r="I3747" t="str">
        <f t="shared" si="293"/>
        <v>Turkey</v>
      </c>
      <c r="J3747" t="str">
        <f>TRIM(Table1[[#This Row],[Oldest Country]])</f>
        <v>Turkey</v>
      </c>
      <c r="K3747" s="17">
        <v>43572</v>
      </c>
      <c r="L3747" s="17" t="str">
        <f t="shared" si="291"/>
        <v>Wed</v>
      </c>
      <c r="M3747" s="17">
        <v>2015</v>
      </c>
      <c r="N3747" t="s">
        <v>8</v>
      </c>
      <c r="O3747" t="s">
        <v>11867</v>
      </c>
      <c r="P3747" t="s">
        <v>737</v>
      </c>
      <c r="Q3747" t="s">
        <v>18697</v>
      </c>
      <c r="R3747" t="str">
        <f t="shared" si="294"/>
        <v>Horror Movies</v>
      </c>
    </row>
    <row r="3748" spans="1:18" x14ac:dyDescent="0.2">
      <c r="A3748" t="s">
        <v>18698</v>
      </c>
      <c r="B3748" t="s">
        <v>1</v>
      </c>
      <c r="C3748" t="str">
        <f t="shared" si="290"/>
        <v>Dad</v>
      </c>
      <c r="D3748" t="s">
        <v>18699</v>
      </c>
      <c r="E3748" t="s">
        <v>18700</v>
      </c>
      <c r="F3748" t="str">
        <f t="shared" si="292"/>
        <v>Jack Lemmon</v>
      </c>
      <c r="G3748" t="s">
        <v>18701</v>
      </c>
      <c r="H3748" t="s">
        <v>2</v>
      </c>
      <c r="I3748" t="str">
        <f t="shared" si="293"/>
        <v>United States</v>
      </c>
      <c r="J3748" t="str">
        <f>TRIM(Table1[[#This Row],[Oldest Country]])</f>
        <v>United States</v>
      </c>
      <c r="K3748" s="17">
        <v>43191</v>
      </c>
      <c r="L3748" s="17" t="str">
        <f t="shared" si="291"/>
        <v>Sun</v>
      </c>
      <c r="M3748" s="17">
        <v>1989</v>
      </c>
      <c r="N3748" t="s">
        <v>17</v>
      </c>
      <c r="O3748" t="s">
        <v>297</v>
      </c>
      <c r="P3748" t="s">
        <v>316</v>
      </c>
      <c r="Q3748" t="s">
        <v>18702</v>
      </c>
      <c r="R3748" t="str">
        <f t="shared" si="294"/>
        <v>Dramas</v>
      </c>
    </row>
    <row r="3749" spans="1:18" x14ac:dyDescent="0.2">
      <c r="A3749" t="s">
        <v>18704</v>
      </c>
      <c r="B3749" t="s">
        <v>1</v>
      </c>
      <c r="C3749" t="str">
        <f t="shared" si="290"/>
        <v>Daddy Day Care</v>
      </c>
      <c r="D3749" t="s">
        <v>18705</v>
      </c>
      <c r="E3749" t="s">
        <v>18706</v>
      </c>
      <c r="F3749" t="str">
        <f t="shared" si="292"/>
        <v>Eddie Murphy</v>
      </c>
      <c r="G3749" t="s">
        <v>18707</v>
      </c>
      <c r="H3749" t="s">
        <v>2</v>
      </c>
      <c r="I3749" t="str">
        <f t="shared" si="293"/>
        <v>United States</v>
      </c>
      <c r="J3749" t="str">
        <f>TRIM(Table1[[#This Row],[Oldest Country]])</f>
        <v>United States</v>
      </c>
      <c r="K3749" s="17">
        <v>43466</v>
      </c>
      <c r="L3749" s="17" t="str">
        <f t="shared" si="291"/>
        <v>Tue</v>
      </c>
      <c r="M3749" s="17">
        <v>2003</v>
      </c>
      <c r="N3749" t="s">
        <v>17</v>
      </c>
      <c r="O3749" t="s">
        <v>202</v>
      </c>
      <c r="P3749" t="s">
        <v>54</v>
      </c>
      <c r="Q3749" t="s">
        <v>18708</v>
      </c>
      <c r="R3749" t="str">
        <f t="shared" si="294"/>
        <v>Children &amp; Family Movies</v>
      </c>
    </row>
    <row r="3750" spans="1:18" x14ac:dyDescent="0.2">
      <c r="A3750" t="s">
        <v>18709</v>
      </c>
      <c r="B3750" t="s">
        <v>1</v>
      </c>
      <c r="C3750" t="str">
        <f t="shared" si="290"/>
        <v>Daddy Issues</v>
      </c>
      <c r="D3750" t="s">
        <v>18710</v>
      </c>
      <c r="E3750" t="s">
        <v>18711</v>
      </c>
      <c r="F3750" t="str">
        <f t="shared" si="292"/>
        <v>Madison Lawlor</v>
      </c>
      <c r="G3750" t="s">
        <v>18712</v>
      </c>
      <c r="H3750" t="s">
        <v>2</v>
      </c>
      <c r="I3750" t="str">
        <f t="shared" si="293"/>
        <v>United States</v>
      </c>
      <c r="J3750" t="str">
        <f>TRIM(Table1[[#This Row],[Oldest Country]])</f>
        <v>United States</v>
      </c>
      <c r="K3750" s="17">
        <v>43467</v>
      </c>
      <c r="L3750" s="17" t="str">
        <f t="shared" si="291"/>
        <v>Wed</v>
      </c>
      <c r="M3750" s="17">
        <v>2019</v>
      </c>
      <c r="N3750" t="s">
        <v>8</v>
      </c>
      <c r="O3750" t="s">
        <v>436</v>
      </c>
      <c r="P3750" t="s">
        <v>2030</v>
      </c>
      <c r="Q3750" t="s">
        <v>18713</v>
      </c>
      <c r="R3750" t="str">
        <f t="shared" si="294"/>
        <v>Dramas</v>
      </c>
    </row>
    <row r="3751" spans="1:18" x14ac:dyDescent="0.2">
      <c r="A3751" t="s">
        <v>18714</v>
      </c>
      <c r="B3751" t="s">
        <v>1</v>
      </c>
      <c r="C3751" t="str">
        <f t="shared" si="290"/>
        <v>Daemonium</v>
      </c>
      <c r="D3751" t="s">
        <v>18715</v>
      </c>
      <c r="E3751" t="s">
        <v>18716</v>
      </c>
      <c r="F3751" t="str">
        <f t="shared" si="292"/>
        <v>Walter Corn√°s</v>
      </c>
      <c r="G3751" t="s">
        <v>18717</v>
      </c>
      <c r="H3751" t="s">
        <v>837</v>
      </c>
      <c r="I3751" t="str">
        <f t="shared" si="293"/>
        <v>Argentina</v>
      </c>
      <c r="J3751" t="str">
        <f>TRIM(Table1[[#This Row],[Oldest Country]])</f>
        <v>Argentina</v>
      </c>
      <c r="K3751" s="17">
        <v>42724</v>
      </c>
      <c r="L3751" s="17" t="str">
        <f t="shared" si="291"/>
        <v>Tue</v>
      </c>
      <c r="M3751" s="17">
        <v>2015</v>
      </c>
      <c r="N3751" t="s">
        <v>16646</v>
      </c>
      <c r="O3751" t="s">
        <v>155</v>
      </c>
      <c r="P3751" t="s">
        <v>681</v>
      </c>
      <c r="Q3751" t="s">
        <v>18718</v>
      </c>
      <c r="R3751" t="str">
        <f t="shared" si="294"/>
        <v>Action &amp; Adventure</v>
      </c>
    </row>
    <row r="3752" spans="1:18" x14ac:dyDescent="0.2">
      <c r="A3752" t="s">
        <v>18719</v>
      </c>
      <c r="B3752" t="s">
        <v>1</v>
      </c>
      <c r="C3752" t="str">
        <f t="shared" si="290"/>
        <v>Daffedar</v>
      </c>
      <c r="D3752" t="s">
        <v>18720</v>
      </c>
      <c r="E3752" t="s">
        <v>18721</v>
      </c>
      <c r="F3752" t="str">
        <f t="shared" si="292"/>
        <v>Tini Tom</v>
      </c>
      <c r="G3752" t="s">
        <v>18722</v>
      </c>
      <c r="H3752" t="s">
        <v>14</v>
      </c>
      <c r="I3752" t="str">
        <f t="shared" si="293"/>
        <v>India</v>
      </c>
      <c r="J3752" t="str">
        <f>TRIM(Table1[[#This Row],[Oldest Country]])</f>
        <v>India</v>
      </c>
      <c r="K3752" s="17">
        <v>42725</v>
      </c>
      <c r="L3752" s="17" t="str">
        <f t="shared" si="291"/>
        <v>Wed</v>
      </c>
      <c r="M3752" s="17">
        <v>2017</v>
      </c>
      <c r="N3752" t="s">
        <v>33</v>
      </c>
      <c r="O3752" t="s">
        <v>3410</v>
      </c>
      <c r="P3752" t="s">
        <v>50</v>
      </c>
      <c r="Q3752" t="s">
        <v>18723</v>
      </c>
      <c r="R3752" t="str">
        <f t="shared" si="294"/>
        <v>Dramas</v>
      </c>
    </row>
    <row r="3753" spans="1:18" x14ac:dyDescent="0.2">
      <c r="A3753" t="s">
        <v>18724</v>
      </c>
      <c r="B3753" t="s">
        <v>1</v>
      </c>
      <c r="C3753" t="str">
        <f t="shared" si="290"/>
        <v>Dagh Ujala</v>
      </c>
      <c r="D3753" t="s">
        <v>18725</v>
      </c>
      <c r="E3753" t="s">
        <v>18726</v>
      </c>
      <c r="F3753" t="str">
        <f t="shared" si="292"/>
        <v>Victor Banerjee</v>
      </c>
      <c r="G3753" t="s">
        <v>18727</v>
      </c>
      <c r="H3753" t="s">
        <v>1896</v>
      </c>
      <c r="I3753" t="str">
        <f t="shared" si="293"/>
        <v>United States</v>
      </c>
      <c r="J3753" t="str">
        <f>TRIM(Table1[[#This Row],[Oldest Country]])</f>
        <v>United States</v>
      </c>
      <c r="K3753" s="17">
        <v>42726</v>
      </c>
      <c r="L3753" s="17" t="str">
        <f t="shared" si="291"/>
        <v>Thu</v>
      </c>
      <c r="M3753" s="17">
        <v>2015</v>
      </c>
      <c r="N3753" t="s">
        <v>8</v>
      </c>
      <c r="O3753" t="s">
        <v>85</v>
      </c>
      <c r="P3753" t="s">
        <v>26</v>
      </c>
      <c r="Q3753" t="s">
        <v>18728</v>
      </c>
      <c r="R3753" t="str">
        <f t="shared" si="294"/>
        <v>Dramas</v>
      </c>
    </row>
    <row r="3754" spans="1:18" x14ac:dyDescent="0.2">
      <c r="A3754" t="s">
        <v>18729</v>
      </c>
      <c r="B3754" t="s">
        <v>1</v>
      </c>
      <c r="C3754" t="str">
        <f t="shared" si="290"/>
        <v>Dallas Buyers Club</v>
      </c>
      <c r="D3754" t="s">
        <v>18730</v>
      </c>
      <c r="E3754" t="s">
        <v>18731</v>
      </c>
      <c r="F3754" t="str">
        <f t="shared" si="292"/>
        <v>Matthew McConaughey</v>
      </c>
      <c r="G3754" t="s">
        <v>18732</v>
      </c>
      <c r="H3754" t="s">
        <v>2</v>
      </c>
      <c r="I3754" t="str">
        <f t="shared" si="293"/>
        <v>United States</v>
      </c>
      <c r="J3754" t="str">
        <f>TRIM(Table1[[#This Row],[Oldest Country]])</f>
        <v>United States</v>
      </c>
      <c r="K3754" s="17">
        <v>42727</v>
      </c>
      <c r="L3754" s="17" t="str">
        <f t="shared" si="291"/>
        <v>Fri</v>
      </c>
      <c r="M3754" s="17">
        <v>2013</v>
      </c>
      <c r="N3754" t="s">
        <v>154</v>
      </c>
      <c r="O3754" t="s">
        <v>297</v>
      </c>
      <c r="P3754" t="s">
        <v>2030</v>
      </c>
      <c r="Q3754" t="s">
        <v>18733</v>
      </c>
      <c r="R3754" t="str">
        <f t="shared" si="294"/>
        <v>Dramas</v>
      </c>
    </row>
    <row r="3755" spans="1:18" x14ac:dyDescent="0.2">
      <c r="A3755" t="s">
        <v>18734</v>
      </c>
      <c r="B3755" t="s">
        <v>1</v>
      </c>
      <c r="C3755" t="str">
        <f t="shared" si="290"/>
        <v>Dance Academy</v>
      </c>
      <c r="D3755" t="s">
        <v>18735</v>
      </c>
      <c r="E3755" t="s">
        <v>13453</v>
      </c>
      <c r="F3755" t="str">
        <f t="shared" si="292"/>
        <v>Xenia Goodwin</v>
      </c>
      <c r="G3755" t="s">
        <v>18736</v>
      </c>
      <c r="H3755" t="s">
        <v>18737</v>
      </c>
      <c r="I3755" t="str">
        <f t="shared" si="293"/>
        <v>Germany</v>
      </c>
      <c r="J3755" t="str">
        <f>TRIM(Table1[[#This Row],[Oldest Country]])</f>
        <v>Germany</v>
      </c>
      <c r="K3755" s="17">
        <v>42728</v>
      </c>
      <c r="L3755" s="17" t="str">
        <f t="shared" si="291"/>
        <v>Sat</v>
      </c>
      <c r="M3755" s="17">
        <v>2017</v>
      </c>
      <c r="N3755" t="s">
        <v>53</v>
      </c>
      <c r="O3755" t="s">
        <v>188</v>
      </c>
      <c r="P3755" t="s">
        <v>50</v>
      </c>
      <c r="Q3755" t="s">
        <v>18738</v>
      </c>
      <c r="R3755" t="str">
        <f t="shared" si="294"/>
        <v>Dramas</v>
      </c>
    </row>
    <row r="3756" spans="1:18" x14ac:dyDescent="0.2">
      <c r="A3756" t="s">
        <v>18739</v>
      </c>
      <c r="B3756" t="s">
        <v>1</v>
      </c>
      <c r="C3756" t="str">
        <f t="shared" si="290"/>
        <v>Dancing Quietly</v>
      </c>
      <c r="D3756" t="s">
        <v>18740</v>
      </c>
      <c r="E3756" t="s">
        <v>18741</v>
      </c>
      <c r="F3756" t="str">
        <f t="shared" si="292"/>
        <v>Martina Sch√∂ne-Radunski</v>
      </c>
      <c r="G3756" t="s">
        <v>18742</v>
      </c>
      <c r="H3756" t="s">
        <v>1188</v>
      </c>
      <c r="I3756" t="str">
        <f t="shared" si="293"/>
        <v>Germany</v>
      </c>
      <c r="J3756" t="str">
        <f>TRIM(Table1[[#This Row],[Oldest Country]])</f>
        <v>Germany</v>
      </c>
      <c r="K3756" s="17">
        <v>42729</v>
      </c>
      <c r="L3756" s="17" t="str">
        <f t="shared" si="291"/>
        <v>Sun</v>
      </c>
      <c r="M3756" s="17">
        <v>2016</v>
      </c>
      <c r="N3756" t="s">
        <v>8</v>
      </c>
      <c r="O3756" t="s">
        <v>784</v>
      </c>
      <c r="P3756" t="s">
        <v>26</v>
      </c>
      <c r="Q3756" t="s">
        <v>18743</v>
      </c>
      <c r="R3756" t="str">
        <f t="shared" si="294"/>
        <v>Dramas</v>
      </c>
    </row>
    <row r="3757" spans="1:18" x14ac:dyDescent="0.2">
      <c r="A3757" t="s">
        <v>18744</v>
      </c>
      <c r="B3757" t="s">
        <v>1</v>
      </c>
      <c r="C3757" t="str">
        <f t="shared" si="290"/>
        <v>Danny Says</v>
      </c>
      <c r="D3757" t="s">
        <v>18745</v>
      </c>
      <c r="E3757" t="s">
        <v>18746</v>
      </c>
      <c r="F3757" t="str">
        <f t="shared" si="292"/>
        <v>Danny Fields</v>
      </c>
      <c r="G3757" t="s">
        <v>18747</v>
      </c>
      <c r="H3757" t="s">
        <v>2</v>
      </c>
      <c r="I3757" t="str">
        <f t="shared" si="293"/>
        <v>United States</v>
      </c>
      <c r="J3757" t="str">
        <f>TRIM(Table1[[#This Row],[Oldest Country]])</f>
        <v>United States</v>
      </c>
      <c r="K3757" s="17">
        <v>42730</v>
      </c>
      <c r="L3757" s="17" t="str">
        <f t="shared" si="291"/>
        <v>Mon</v>
      </c>
      <c r="M3757" s="17">
        <v>2015</v>
      </c>
      <c r="N3757" t="s">
        <v>8</v>
      </c>
      <c r="O3757" t="s">
        <v>85</v>
      </c>
      <c r="P3757" t="s">
        <v>291</v>
      </c>
      <c r="Q3757" t="s">
        <v>18748</v>
      </c>
      <c r="R3757" t="str">
        <f t="shared" si="294"/>
        <v>Documentaries</v>
      </c>
    </row>
    <row r="3758" spans="1:18" x14ac:dyDescent="0.2">
      <c r="A3758" t="s">
        <v>18749</v>
      </c>
      <c r="B3758" t="s">
        <v>1</v>
      </c>
      <c r="C3758" t="str">
        <f t="shared" si="290"/>
        <v>Dante's Peak</v>
      </c>
      <c r="D3758" t="s">
        <v>18750</v>
      </c>
      <c r="E3758" t="s">
        <v>770</v>
      </c>
      <c r="F3758" t="str">
        <f t="shared" si="292"/>
        <v>Pierce Brosnan</v>
      </c>
      <c r="G3758" t="s">
        <v>18751</v>
      </c>
      <c r="H3758" t="s">
        <v>2</v>
      </c>
      <c r="I3758" t="str">
        <f t="shared" si="293"/>
        <v>United States</v>
      </c>
      <c r="J3758" t="str">
        <f>TRIM(Table1[[#This Row],[Oldest Country]])</f>
        <v>United States</v>
      </c>
      <c r="K3758" s="17">
        <v>42731</v>
      </c>
      <c r="L3758" s="17" t="str">
        <f t="shared" si="291"/>
        <v>Tue</v>
      </c>
      <c r="M3758" s="17">
        <v>1997</v>
      </c>
      <c r="N3758" t="s">
        <v>3</v>
      </c>
      <c r="O3758" t="s">
        <v>368</v>
      </c>
      <c r="P3758" t="s">
        <v>156</v>
      </c>
      <c r="Q3758" t="s">
        <v>18752</v>
      </c>
      <c r="R3758" t="str">
        <f t="shared" si="294"/>
        <v>Action &amp; Adventure</v>
      </c>
    </row>
    <row r="3759" spans="1:18" x14ac:dyDescent="0.2">
      <c r="A3759" t="s">
        <v>18753</v>
      </c>
      <c r="B3759" t="s">
        <v>1</v>
      </c>
      <c r="C3759" t="str">
        <f t="shared" si="290"/>
        <v>Dark Chocolate (Bengali Version)</v>
      </c>
      <c r="D3759" t="s">
        <v>18754</v>
      </c>
      <c r="E3759" t="s">
        <v>18755</v>
      </c>
      <c r="F3759" t="str">
        <f t="shared" si="292"/>
        <v>Riya Sen</v>
      </c>
      <c r="G3759" t="s">
        <v>18756</v>
      </c>
      <c r="H3759" t="s">
        <v>14</v>
      </c>
      <c r="I3759" t="str">
        <f t="shared" si="293"/>
        <v>India</v>
      </c>
      <c r="J3759" t="str">
        <f>TRIM(Table1[[#This Row],[Oldest Country]])</f>
        <v>India</v>
      </c>
      <c r="K3759" s="17">
        <v>42732</v>
      </c>
      <c r="L3759" s="17" t="str">
        <f t="shared" si="291"/>
        <v>Wed</v>
      </c>
      <c r="M3759" s="17">
        <v>2016</v>
      </c>
      <c r="N3759" t="s">
        <v>8</v>
      </c>
      <c r="O3759" t="s">
        <v>18</v>
      </c>
      <c r="P3759" t="s">
        <v>109</v>
      </c>
      <c r="Q3759" t="s">
        <v>18757</v>
      </c>
      <c r="R3759" t="str">
        <f t="shared" si="294"/>
        <v>Dramas</v>
      </c>
    </row>
    <row r="3760" spans="1:18" x14ac:dyDescent="0.2">
      <c r="A3760" t="s">
        <v>18758</v>
      </c>
      <c r="B3760" t="s">
        <v>1</v>
      </c>
      <c r="C3760" t="str">
        <f t="shared" si="290"/>
        <v>Dark Crimes</v>
      </c>
      <c r="D3760" t="s">
        <v>18759</v>
      </c>
      <c r="E3760" t="s">
        <v>18760</v>
      </c>
      <c r="F3760" t="str">
        <f t="shared" si="292"/>
        <v>Jim Carrey</v>
      </c>
      <c r="G3760" t="s">
        <v>18761</v>
      </c>
      <c r="H3760" t="s">
        <v>18762</v>
      </c>
      <c r="I3760" t="str">
        <f t="shared" si="293"/>
        <v>United Kingdom</v>
      </c>
      <c r="J3760" t="str">
        <f>TRIM(Table1[[#This Row],[Oldest Country]])</f>
        <v>United Kingdom</v>
      </c>
      <c r="K3760" s="17">
        <v>42733</v>
      </c>
      <c r="L3760" s="17" t="str">
        <f t="shared" si="291"/>
        <v>Thu</v>
      </c>
      <c r="M3760" s="17">
        <v>2016</v>
      </c>
      <c r="N3760" t="s">
        <v>154</v>
      </c>
      <c r="O3760" t="s">
        <v>202</v>
      </c>
      <c r="P3760" t="s">
        <v>164</v>
      </c>
      <c r="Q3760" t="s">
        <v>18763</v>
      </c>
      <c r="R3760" t="str">
        <f t="shared" si="294"/>
        <v>Dramas</v>
      </c>
    </row>
    <row r="3761" spans="1:18" x14ac:dyDescent="0.2">
      <c r="A3761" t="s">
        <v>18764</v>
      </c>
      <c r="B3761" t="s">
        <v>1</v>
      </c>
      <c r="C3761" t="str">
        <f t="shared" si="290"/>
        <v>Dark Places</v>
      </c>
      <c r="D3761" t="s">
        <v>18765</v>
      </c>
      <c r="E3761" t="s">
        <v>362</v>
      </c>
      <c r="F3761" t="str">
        <f t="shared" si="292"/>
        <v>Charlize Theron</v>
      </c>
      <c r="G3761" t="s">
        <v>18766</v>
      </c>
      <c r="H3761" t="s">
        <v>2541</v>
      </c>
      <c r="I3761" t="str">
        <f t="shared" si="293"/>
        <v>United States</v>
      </c>
      <c r="J3761" t="str">
        <f>TRIM(Table1[[#This Row],[Oldest Country]])</f>
        <v>United States</v>
      </c>
      <c r="K3761" s="17">
        <v>42734</v>
      </c>
      <c r="L3761" s="17" t="str">
        <f t="shared" si="291"/>
        <v>Fri</v>
      </c>
      <c r="M3761" s="17">
        <v>2015</v>
      </c>
      <c r="N3761" t="s">
        <v>154</v>
      </c>
      <c r="O3761" t="s">
        <v>236</v>
      </c>
      <c r="P3761" t="s">
        <v>109</v>
      </c>
      <c r="Q3761" t="s">
        <v>18767</v>
      </c>
      <c r="R3761" t="str">
        <f t="shared" si="294"/>
        <v>Dramas</v>
      </c>
    </row>
    <row r="3762" spans="1:18" x14ac:dyDescent="0.2">
      <c r="A3762" t="s">
        <v>18768</v>
      </c>
      <c r="B3762" t="s">
        <v>1</v>
      </c>
      <c r="C3762" t="str">
        <f t="shared" si="290"/>
        <v>Darna Mana Hai</v>
      </c>
      <c r="D3762" t="s">
        <v>18769</v>
      </c>
      <c r="E3762" t="s">
        <v>18770</v>
      </c>
      <c r="F3762" t="str">
        <f t="shared" si="292"/>
        <v>Aftab Shivdasani</v>
      </c>
      <c r="G3762" t="s">
        <v>18771</v>
      </c>
      <c r="H3762" t="s">
        <v>14</v>
      </c>
      <c r="I3762" t="str">
        <f t="shared" si="293"/>
        <v>India</v>
      </c>
      <c r="J3762" t="str">
        <f>TRIM(Table1[[#This Row],[Oldest Country]])</f>
        <v>India</v>
      </c>
      <c r="K3762" s="17">
        <v>42735</v>
      </c>
      <c r="L3762" s="17" t="str">
        <f t="shared" si="291"/>
        <v>Sat</v>
      </c>
      <c r="M3762" s="17">
        <v>2003</v>
      </c>
      <c r="N3762" t="s">
        <v>8</v>
      </c>
      <c r="O3762" t="s">
        <v>133</v>
      </c>
      <c r="P3762" t="s">
        <v>785</v>
      </c>
      <c r="Q3762" t="s">
        <v>18772</v>
      </c>
      <c r="R3762" t="str">
        <f t="shared" si="294"/>
        <v>Horror Movies</v>
      </c>
    </row>
    <row r="3763" spans="1:18" x14ac:dyDescent="0.2">
      <c r="A3763" t="s">
        <v>18773</v>
      </c>
      <c r="B3763" t="s">
        <v>1</v>
      </c>
      <c r="C3763" t="str">
        <f t="shared" si="290"/>
        <v>Darra</v>
      </c>
      <c r="D3763" t="s">
        <v>18774</v>
      </c>
      <c r="E3763" t="s">
        <v>18775</v>
      </c>
      <c r="F3763" t="str">
        <f t="shared" si="292"/>
        <v>Gurpreet Ghuggi</v>
      </c>
      <c r="G3763" t="s">
        <v>18776</v>
      </c>
      <c r="H3763" t="s">
        <v>14</v>
      </c>
      <c r="I3763" t="str">
        <f t="shared" si="293"/>
        <v>India</v>
      </c>
      <c r="J3763" t="str">
        <f>TRIM(Table1[[#This Row],[Oldest Country]])</f>
        <v>India</v>
      </c>
      <c r="K3763" s="17">
        <v>42736</v>
      </c>
      <c r="L3763" s="17" t="str">
        <f t="shared" si="291"/>
        <v>Sun</v>
      </c>
      <c r="M3763" s="17">
        <v>2016</v>
      </c>
      <c r="N3763" t="s">
        <v>33</v>
      </c>
      <c r="O3763" t="s">
        <v>384</v>
      </c>
      <c r="P3763" t="s">
        <v>50</v>
      </c>
      <c r="Q3763" t="s">
        <v>18777</v>
      </c>
      <c r="R3763" t="str">
        <f t="shared" si="294"/>
        <v>Dramas</v>
      </c>
    </row>
    <row r="3764" spans="1:18" x14ac:dyDescent="0.2">
      <c r="A3764" t="s">
        <v>18778</v>
      </c>
      <c r="B3764" t="s">
        <v>1</v>
      </c>
      <c r="C3764" t="str">
        <f t="shared" si="290"/>
        <v>Daughters of the Dust</v>
      </c>
      <c r="D3764" t="s">
        <v>18779</v>
      </c>
      <c r="E3764" t="s">
        <v>18780</v>
      </c>
      <c r="F3764" t="str">
        <f t="shared" si="292"/>
        <v>Cora Lee Day</v>
      </c>
      <c r="G3764" t="s">
        <v>18781</v>
      </c>
      <c r="H3764" t="s">
        <v>283</v>
      </c>
      <c r="I3764" t="str">
        <f t="shared" si="293"/>
        <v>United Kingdom</v>
      </c>
      <c r="J3764" t="str">
        <f>TRIM(Table1[[#This Row],[Oldest Country]])</f>
        <v>United Kingdom</v>
      </c>
      <c r="K3764" s="17">
        <v>42737</v>
      </c>
      <c r="L3764" s="17" t="str">
        <f t="shared" si="291"/>
        <v>Mon</v>
      </c>
      <c r="M3764" s="17">
        <v>1991</v>
      </c>
      <c r="N3764" t="s">
        <v>16646</v>
      </c>
      <c r="O3764" t="s">
        <v>617</v>
      </c>
      <c r="P3764" t="s">
        <v>822</v>
      </c>
      <c r="Q3764" t="s">
        <v>18782</v>
      </c>
      <c r="R3764" t="str">
        <f t="shared" si="294"/>
        <v>Classic Movies</v>
      </c>
    </row>
    <row r="3765" spans="1:18" x14ac:dyDescent="0.2">
      <c r="A3765" t="s">
        <v>18783</v>
      </c>
      <c r="B3765" t="s">
        <v>1</v>
      </c>
      <c r="C3765" t="str">
        <f t="shared" si="290"/>
        <v>Dayveon</v>
      </c>
      <c r="D3765" t="s">
        <v>18784</v>
      </c>
      <c r="E3765" t="s">
        <v>18785</v>
      </c>
      <c r="F3765" t="str">
        <f t="shared" si="292"/>
        <v>Devin Blackmon</v>
      </c>
      <c r="G3765" t="s">
        <v>18786</v>
      </c>
      <c r="H3765" t="s">
        <v>2</v>
      </c>
      <c r="I3765" t="str">
        <f t="shared" si="293"/>
        <v>United States</v>
      </c>
      <c r="J3765" t="str">
        <f>TRIM(Table1[[#This Row],[Oldest Country]])</f>
        <v>United States</v>
      </c>
      <c r="K3765" s="17">
        <v>43111</v>
      </c>
      <c r="L3765" s="17" t="str">
        <f t="shared" si="291"/>
        <v>Thu</v>
      </c>
      <c r="M3765" s="17">
        <v>2017</v>
      </c>
      <c r="N3765" t="s">
        <v>8</v>
      </c>
      <c r="O3765" t="s">
        <v>555</v>
      </c>
      <c r="P3765" t="s">
        <v>652</v>
      </c>
      <c r="Q3765" t="s">
        <v>18787</v>
      </c>
      <c r="R3765" t="str">
        <f t="shared" si="294"/>
        <v>Dramas</v>
      </c>
    </row>
    <row r="3766" spans="1:18" x14ac:dyDescent="0.2">
      <c r="A3766" t="s">
        <v>18788</v>
      </c>
      <c r="B3766" t="s">
        <v>1</v>
      </c>
      <c r="C3766" t="str">
        <f t="shared" si="290"/>
        <v>De Film van Dylan Haegens</v>
      </c>
      <c r="D3766" t="s">
        <v>18789</v>
      </c>
      <c r="E3766" t="s">
        <v>18790</v>
      </c>
      <c r="F3766" t="str">
        <f t="shared" si="292"/>
        <v>Dylan Haegens</v>
      </c>
      <c r="G3766" t="s">
        <v>18791</v>
      </c>
      <c r="H3766" t="s">
        <v>1964</v>
      </c>
      <c r="I3766" t="str">
        <f t="shared" si="293"/>
        <v>Netherlands</v>
      </c>
      <c r="J3766" t="str">
        <f>TRIM(Table1[[#This Row],[Oldest Country]])</f>
        <v>Netherlands</v>
      </c>
      <c r="K3766" s="17">
        <v>43572</v>
      </c>
      <c r="L3766" s="17" t="str">
        <f t="shared" si="291"/>
        <v>Wed</v>
      </c>
      <c r="M3766" s="17">
        <v>2018</v>
      </c>
      <c r="N3766" t="s">
        <v>53</v>
      </c>
      <c r="O3766" t="s">
        <v>1176</v>
      </c>
      <c r="P3766" t="s">
        <v>66</v>
      </c>
      <c r="Q3766" t="s">
        <v>18792</v>
      </c>
      <c r="R3766" t="str">
        <f t="shared" si="294"/>
        <v>Comedies</v>
      </c>
    </row>
    <row r="3767" spans="1:18" x14ac:dyDescent="0.2">
      <c r="A3767" t="s">
        <v>18793</v>
      </c>
      <c r="B3767" t="s">
        <v>1</v>
      </c>
      <c r="C3767" t="str">
        <f t="shared" si="290"/>
        <v>De Palma</v>
      </c>
      <c r="D3767" t="s">
        <v>18794</v>
      </c>
      <c r="E3767" t="s">
        <v>18795</v>
      </c>
      <c r="F3767" t="str">
        <f t="shared" si="292"/>
        <v>Brian De Palma</v>
      </c>
      <c r="G3767" t="s">
        <v>18284</v>
      </c>
      <c r="H3767" t="s">
        <v>2</v>
      </c>
      <c r="I3767" t="str">
        <f t="shared" si="293"/>
        <v>United States</v>
      </c>
      <c r="J3767" t="str">
        <f>TRIM(Table1[[#This Row],[Oldest Country]])</f>
        <v>United States</v>
      </c>
      <c r="K3767" s="17">
        <v>43425</v>
      </c>
      <c r="L3767" s="17" t="str">
        <f t="shared" si="291"/>
        <v>Wed</v>
      </c>
      <c r="M3767" s="17">
        <v>2015</v>
      </c>
      <c r="N3767" t="s">
        <v>154</v>
      </c>
      <c r="O3767" t="s">
        <v>108</v>
      </c>
      <c r="P3767" t="s">
        <v>5</v>
      </c>
      <c r="Q3767" t="s">
        <v>18796</v>
      </c>
      <c r="R3767" t="str">
        <f t="shared" si="294"/>
        <v>Documentaries</v>
      </c>
    </row>
    <row r="3768" spans="1:18" x14ac:dyDescent="0.2">
      <c r="A3768" t="s">
        <v>18797</v>
      </c>
      <c r="B3768" t="s">
        <v>1</v>
      </c>
      <c r="C3768" t="str">
        <f t="shared" si="290"/>
        <v>Dead in a Week (Or Your Money Back)</v>
      </c>
      <c r="D3768" t="s">
        <v>18798</v>
      </c>
      <c r="E3768" t="s">
        <v>18799</v>
      </c>
      <c r="F3768" t="str">
        <f t="shared" si="292"/>
        <v>Tom Wilkinson</v>
      </c>
      <c r="G3768" t="s">
        <v>18800</v>
      </c>
      <c r="H3768" t="s">
        <v>32</v>
      </c>
      <c r="I3768" t="str">
        <f t="shared" si="293"/>
        <v>United Kingdom</v>
      </c>
      <c r="J3768" t="str">
        <f>TRIM(Table1[[#This Row],[Oldest Country]])</f>
        <v>United Kingdom</v>
      </c>
      <c r="K3768" s="17">
        <v>43525</v>
      </c>
      <c r="L3768" s="17" t="str">
        <f t="shared" si="291"/>
        <v>Fri</v>
      </c>
      <c r="M3768" s="17">
        <v>2018</v>
      </c>
      <c r="N3768" t="s">
        <v>8</v>
      </c>
      <c r="O3768" t="s">
        <v>4</v>
      </c>
      <c r="P3768" t="s">
        <v>86</v>
      </c>
      <c r="Q3768" t="s">
        <v>18801</v>
      </c>
      <c r="R3768" t="str">
        <f t="shared" si="294"/>
        <v>Comedies</v>
      </c>
    </row>
    <row r="3769" spans="1:18" x14ac:dyDescent="0.2">
      <c r="A3769" t="s">
        <v>18802</v>
      </c>
      <c r="B3769" t="s">
        <v>1</v>
      </c>
      <c r="C3769" t="str">
        <f t="shared" si="290"/>
        <v>Deadline</v>
      </c>
      <c r="D3769" t="s">
        <v>18803</v>
      </c>
      <c r="E3769" t="s">
        <v>18804</v>
      </c>
      <c r="F3769" t="str">
        <f t="shared" si="292"/>
        <v>Irrfan Khan</v>
      </c>
      <c r="G3769" t="s">
        <v>18805</v>
      </c>
      <c r="H3769" t="s">
        <v>14</v>
      </c>
      <c r="I3769" t="str">
        <f t="shared" si="293"/>
        <v>India</v>
      </c>
      <c r="J3769" t="str">
        <f>TRIM(Table1[[#This Row],[Oldest Country]])</f>
        <v>India</v>
      </c>
      <c r="K3769" s="17">
        <v>43830</v>
      </c>
      <c r="L3769" s="17" t="str">
        <f t="shared" si="291"/>
        <v>Tue</v>
      </c>
      <c r="M3769" s="17">
        <v>2006</v>
      </c>
      <c r="N3769" t="s">
        <v>33</v>
      </c>
      <c r="O3769" t="s">
        <v>92</v>
      </c>
      <c r="P3769" t="s">
        <v>2372</v>
      </c>
      <c r="Q3769" t="s">
        <v>18806</v>
      </c>
      <c r="R3769" t="str">
        <f t="shared" si="294"/>
        <v>Independent Movies</v>
      </c>
    </row>
    <row r="3770" spans="1:18" x14ac:dyDescent="0.2">
      <c r="A3770" t="s">
        <v>18807</v>
      </c>
      <c r="B3770" t="s">
        <v>1</v>
      </c>
      <c r="C3770" t="str">
        <f t="shared" si="290"/>
        <v>Deadly Scholars</v>
      </c>
      <c r="D3770" t="s">
        <v>18808</v>
      </c>
      <c r="E3770" t="s">
        <v>18809</v>
      </c>
      <c r="F3770" t="str">
        <f t="shared" si="292"/>
        <v>Kennedy Lea Slocum</v>
      </c>
      <c r="G3770" t="s">
        <v>18810</v>
      </c>
      <c r="H3770" t="s">
        <v>2</v>
      </c>
      <c r="I3770" t="str">
        <f t="shared" si="293"/>
        <v>United States</v>
      </c>
      <c r="J3770" t="str">
        <f>TRIM(Table1[[#This Row],[Oldest Country]])</f>
        <v>United States</v>
      </c>
      <c r="K3770" s="17">
        <v>43511</v>
      </c>
      <c r="L3770" s="17" t="str">
        <f t="shared" si="291"/>
        <v>Fri</v>
      </c>
      <c r="M3770" s="17">
        <v>2018</v>
      </c>
      <c r="N3770" t="s">
        <v>33</v>
      </c>
      <c r="O3770" t="s">
        <v>536</v>
      </c>
      <c r="P3770" t="s">
        <v>164</v>
      </c>
      <c r="Q3770" t="s">
        <v>18811</v>
      </c>
      <c r="R3770" t="str">
        <f t="shared" si="294"/>
        <v>Dramas</v>
      </c>
    </row>
    <row r="3771" spans="1:18" x14ac:dyDescent="0.2">
      <c r="A3771" t="s">
        <v>18812</v>
      </c>
      <c r="B3771" t="s">
        <v>1</v>
      </c>
      <c r="C3771" t="str">
        <f t="shared" si="290"/>
        <v>Dean</v>
      </c>
      <c r="D3771" t="s">
        <v>18813</v>
      </c>
      <c r="E3771" t="s">
        <v>10309</v>
      </c>
      <c r="F3771" t="str">
        <f t="shared" si="292"/>
        <v>Demetri Martin</v>
      </c>
      <c r="G3771" t="s">
        <v>18814</v>
      </c>
      <c r="H3771" t="s">
        <v>2</v>
      </c>
      <c r="I3771" t="str">
        <f t="shared" si="293"/>
        <v>United States</v>
      </c>
      <c r="J3771" t="str">
        <f>TRIM(Table1[[#This Row],[Oldest Country]])</f>
        <v>United States</v>
      </c>
      <c r="K3771" s="17">
        <v>43905</v>
      </c>
      <c r="L3771" s="17" t="str">
        <f t="shared" si="291"/>
        <v>Sun</v>
      </c>
      <c r="M3771" s="17">
        <v>2016</v>
      </c>
      <c r="N3771" t="s">
        <v>3</v>
      </c>
      <c r="O3771" t="s">
        <v>60</v>
      </c>
      <c r="P3771" t="s">
        <v>337</v>
      </c>
      <c r="Q3771" t="s">
        <v>18815</v>
      </c>
      <c r="R3771" t="str">
        <f t="shared" si="294"/>
        <v>Comedies</v>
      </c>
    </row>
    <row r="3772" spans="1:18" x14ac:dyDescent="0.2">
      <c r="A3772" t="s">
        <v>18816</v>
      </c>
      <c r="B3772" t="s">
        <v>1</v>
      </c>
      <c r="C3772" t="str">
        <f t="shared" si="290"/>
        <v>Dear Dad</v>
      </c>
      <c r="D3772" t="s">
        <v>18817</v>
      </c>
      <c r="E3772" t="s">
        <v>18818</v>
      </c>
      <c r="F3772" t="str">
        <f t="shared" si="292"/>
        <v>Arvind Swamy</v>
      </c>
      <c r="G3772" t="s">
        <v>18819</v>
      </c>
      <c r="H3772" t="s">
        <v>14</v>
      </c>
      <c r="I3772" t="str">
        <f t="shared" si="293"/>
        <v>India</v>
      </c>
      <c r="J3772" t="str">
        <f>TRIM(Table1[[#This Row],[Oldest Country]])</f>
        <v>India</v>
      </c>
      <c r="K3772" s="17">
        <v>43526</v>
      </c>
      <c r="L3772" s="17" t="str">
        <f t="shared" si="291"/>
        <v>Sat</v>
      </c>
      <c r="M3772" s="17">
        <v>2016</v>
      </c>
      <c r="N3772" t="s">
        <v>33</v>
      </c>
      <c r="O3772" t="s">
        <v>232</v>
      </c>
      <c r="P3772" t="s">
        <v>337</v>
      </c>
      <c r="Q3772" t="s">
        <v>18820</v>
      </c>
      <c r="R3772" t="str">
        <f t="shared" si="294"/>
        <v>Comedies</v>
      </c>
    </row>
    <row r="3773" spans="1:18" x14ac:dyDescent="0.2">
      <c r="A3773" t="s">
        <v>18821</v>
      </c>
      <c r="B3773" t="s">
        <v>1</v>
      </c>
      <c r="C3773" t="str">
        <f t="shared" si="290"/>
        <v>Dear Dracula</v>
      </c>
      <c r="D3773" t="s">
        <v>18822</v>
      </c>
      <c r="E3773" t="s">
        <v>17055</v>
      </c>
      <c r="F3773" t="str">
        <f t="shared" si="292"/>
        <v>Nathan Gamble</v>
      </c>
      <c r="G3773" t="s">
        <v>18823</v>
      </c>
      <c r="H3773" t="s">
        <v>2</v>
      </c>
      <c r="I3773" t="str">
        <f t="shared" si="293"/>
        <v>United States</v>
      </c>
      <c r="J3773" t="str">
        <f>TRIM(Table1[[#This Row],[Oldest Country]])</f>
        <v>United States</v>
      </c>
      <c r="K3773" s="17">
        <v>42418</v>
      </c>
      <c r="L3773" s="17" t="str">
        <f t="shared" si="291"/>
        <v>Thu</v>
      </c>
      <c r="M3773" s="17">
        <v>2012</v>
      </c>
      <c r="N3773" t="s">
        <v>18824</v>
      </c>
      <c r="O3773" t="s">
        <v>18825</v>
      </c>
      <c r="P3773" t="s">
        <v>54</v>
      </c>
      <c r="Q3773" t="s">
        <v>18826</v>
      </c>
      <c r="R3773" t="str">
        <f t="shared" si="294"/>
        <v>Children &amp; Family Movies</v>
      </c>
    </row>
    <row r="3774" spans="1:18" x14ac:dyDescent="0.2">
      <c r="A3774" t="s">
        <v>18827</v>
      </c>
      <c r="B3774" t="s">
        <v>1</v>
      </c>
      <c r="C3774" t="str">
        <f t="shared" si="290"/>
        <v>Dear Santa</v>
      </c>
      <c r="D3774" t="s">
        <v>18828</v>
      </c>
      <c r="E3774" t="s">
        <v>18829</v>
      </c>
      <c r="F3774" t="str">
        <f t="shared" si="292"/>
        <v>Amy Acker</v>
      </c>
      <c r="G3774" t="s">
        <v>18830</v>
      </c>
      <c r="H3774" t="s">
        <v>508</v>
      </c>
      <c r="I3774" t="str">
        <f t="shared" si="293"/>
        <v>Canada</v>
      </c>
      <c r="J3774" t="str">
        <f>TRIM(Table1[[#This Row],[Oldest Country]])</f>
        <v>Canada</v>
      </c>
      <c r="K3774" s="17">
        <v>43773</v>
      </c>
      <c r="L3774" s="17" t="str">
        <f t="shared" si="291"/>
        <v>Mon</v>
      </c>
      <c r="M3774" s="17">
        <v>2011</v>
      </c>
      <c r="N3774" t="s">
        <v>53</v>
      </c>
      <c r="O3774" t="s">
        <v>276</v>
      </c>
      <c r="P3774" t="s">
        <v>318</v>
      </c>
      <c r="Q3774" t="s">
        <v>18831</v>
      </c>
      <c r="R3774" t="str">
        <f t="shared" si="294"/>
        <v>Comedies</v>
      </c>
    </row>
    <row r="3775" spans="1:18" x14ac:dyDescent="0.2">
      <c r="A3775" t="s">
        <v>18832</v>
      </c>
      <c r="B3775" t="s">
        <v>1</v>
      </c>
      <c r="C3775" t="str">
        <f t="shared" si="290"/>
        <v>Death at a Funeral</v>
      </c>
      <c r="D3775" t="s">
        <v>18833</v>
      </c>
      <c r="E3775" t="s">
        <v>18834</v>
      </c>
      <c r="F3775" t="str">
        <f t="shared" si="292"/>
        <v>Chris Rock</v>
      </c>
      <c r="G3775" t="s">
        <v>18835</v>
      </c>
      <c r="H3775" t="s">
        <v>2</v>
      </c>
      <c r="I3775" t="str">
        <f t="shared" si="293"/>
        <v>United States</v>
      </c>
      <c r="J3775" t="str">
        <f>TRIM(Table1[[#This Row],[Oldest Country]])</f>
        <v>United States</v>
      </c>
      <c r="K3775" s="17">
        <v>44044</v>
      </c>
      <c r="L3775" s="17" t="str">
        <f t="shared" si="291"/>
        <v>Sat</v>
      </c>
      <c r="M3775" s="17">
        <v>2010</v>
      </c>
      <c r="N3775" t="s">
        <v>154</v>
      </c>
      <c r="O3775" t="s">
        <v>202</v>
      </c>
      <c r="P3775" t="s">
        <v>86</v>
      </c>
      <c r="Q3775" t="s">
        <v>18836</v>
      </c>
      <c r="R3775" t="str">
        <f t="shared" si="294"/>
        <v>Comedies</v>
      </c>
    </row>
    <row r="3776" spans="1:18" x14ac:dyDescent="0.2">
      <c r="A3776" t="s">
        <v>18837</v>
      </c>
      <c r="B3776" t="s">
        <v>1</v>
      </c>
      <c r="C3776" t="str">
        <f t="shared" si="290"/>
        <v>Death House</v>
      </c>
      <c r="D3776" t="s">
        <v>18838</v>
      </c>
      <c r="E3776" t="s">
        <v>18839</v>
      </c>
      <c r="F3776" t="str">
        <f t="shared" si="292"/>
        <v>Cody Longo</v>
      </c>
      <c r="G3776" t="s">
        <v>18840</v>
      </c>
      <c r="H3776" t="s">
        <v>2</v>
      </c>
      <c r="I3776" t="str">
        <f t="shared" si="293"/>
        <v>United States</v>
      </c>
      <c r="J3776" t="str">
        <f>TRIM(Table1[[#This Row],[Oldest Country]])</f>
        <v>United States</v>
      </c>
      <c r="K3776" s="17">
        <v>43590</v>
      </c>
      <c r="L3776" s="17" t="str">
        <f t="shared" si="291"/>
        <v>Sun</v>
      </c>
      <c r="M3776" s="17">
        <v>2017</v>
      </c>
      <c r="N3776" t="s">
        <v>154</v>
      </c>
      <c r="O3776" t="s">
        <v>183</v>
      </c>
      <c r="P3776" t="s">
        <v>777</v>
      </c>
      <c r="Q3776" t="s">
        <v>18841</v>
      </c>
      <c r="R3776" t="str">
        <f t="shared" si="294"/>
        <v>Horror Movies</v>
      </c>
    </row>
    <row r="3777" spans="1:18" x14ac:dyDescent="0.2">
      <c r="A3777" t="s">
        <v>18842</v>
      </c>
      <c r="B3777" t="s">
        <v>1</v>
      </c>
      <c r="C3777" t="str">
        <f t="shared" si="290"/>
        <v>Deathgrip</v>
      </c>
      <c r="D3777" t="s">
        <v>18843</v>
      </c>
      <c r="E3777" t="s">
        <v>18844</v>
      </c>
      <c r="F3777" t="str">
        <f t="shared" si="292"/>
        <v>Brendan Fairclough</v>
      </c>
      <c r="G3777" t="s">
        <v>18845</v>
      </c>
      <c r="H3777" t="s">
        <v>32</v>
      </c>
      <c r="I3777" t="str">
        <f t="shared" si="293"/>
        <v>United Kingdom</v>
      </c>
      <c r="J3777" t="str">
        <f>TRIM(Table1[[#This Row],[Oldest Country]])</f>
        <v>United Kingdom</v>
      </c>
      <c r="K3777" s="17">
        <v>43160</v>
      </c>
      <c r="L3777" s="17" t="str">
        <f t="shared" si="291"/>
        <v>Thu</v>
      </c>
      <c r="M3777" s="17">
        <v>2017</v>
      </c>
      <c r="N3777" t="s">
        <v>8</v>
      </c>
      <c r="O3777" t="s">
        <v>4111</v>
      </c>
      <c r="P3777" t="s">
        <v>18846</v>
      </c>
      <c r="Q3777" t="s">
        <v>18847</v>
      </c>
      <c r="R3777" t="str">
        <f t="shared" si="294"/>
        <v>International Movies</v>
      </c>
    </row>
    <row r="3778" spans="1:18" x14ac:dyDescent="0.2">
      <c r="A3778" t="s">
        <v>18848</v>
      </c>
      <c r="B3778" t="s">
        <v>1</v>
      </c>
      <c r="C3778" t="str">
        <f t="shared" ref="C3778:C3841" si="295">IFERROR(LEFT(D3778, FIND(":", D3778)-1), D3778)</f>
        <v>Deewangee</v>
      </c>
      <c r="D3778" t="s">
        <v>18849</v>
      </c>
      <c r="E3778" t="s">
        <v>5549</v>
      </c>
      <c r="F3778" t="str">
        <f t="shared" si="292"/>
        <v>Ajay Devgn</v>
      </c>
      <c r="G3778" t="s">
        <v>18850</v>
      </c>
      <c r="H3778" t="s">
        <v>14</v>
      </c>
      <c r="I3778" t="str">
        <f t="shared" si="293"/>
        <v>India</v>
      </c>
      <c r="J3778" t="str">
        <f>TRIM(Table1[[#This Row],[Oldest Country]])</f>
        <v>India</v>
      </c>
      <c r="K3778" s="17">
        <v>43833</v>
      </c>
      <c r="L3778" s="17" t="str">
        <f t="shared" ref="L3778:L3841" si="296">TEXT(K:K, "DDD")</f>
        <v>Fri</v>
      </c>
      <c r="M3778" s="17">
        <v>2002</v>
      </c>
      <c r="N3778" t="s">
        <v>8</v>
      </c>
      <c r="O3778" t="s">
        <v>610</v>
      </c>
      <c r="P3778" t="s">
        <v>266</v>
      </c>
      <c r="Q3778" t="s">
        <v>18851</v>
      </c>
      <c r="R3778" t="str">
        <f t="shared" si="294"/>
        <v>International Movies</v>
      </c>
    </row>
    <row r="3779" spans="1:18" x14ac:dyDescent="0.2">
      <c r="A3779" t="s">
        <v>18852</v>
      </c>
      <c r="B3779" t="s">
        <v>1</v>
      </c>
      <c r="C3779" t="str">
        <f t="shared" si="295"/>
        <v>Defying the Nazis</v>
      </c>
      <c r="D3779" t="s">
        <v>18853</v>
      </c>
      <c r="E3779" t="s">
        <v>18854</v>
      </c>
      <c r="F3779" t="str">
        <f t="shared" ref="F3779:F3842" si="297">IFERROR(LEFT(G3779, FIND(",",G3779)-1),G3779)</f>
        <v>Tom Hanks</v>
      </c>
      <c r="G3779" t="s">
        <v>18855</v>
      </c>
      <c r="H3779" t="s">
        <v>2</v>
      </c>
      <c r="I3779" t="str">
        <f t="shared" ref="I3779:I3842" si="298">IFERROR(LEFT(H3779, FIND(",", H3779) -1), H3779)</f>
        <v>United States</v>
      </c>
      <c r="J3779" t="str">
        <f>TRIM(Table1[[#This Row],[Oldest Country]])</f>
        <v>United States</v>
      </c>
      <c r="K3779" s="17">
        <v>42856</v>
      </c>
      <c r="L3779" s="17" t="str">
        <f t="shared" si="296"/>
        <v>Mon</v>
      </c>
      <c r="M3779" s="17">
        <v>2016</v>
      </c>
      <c r="N3779" t="s">
        <v>33</v>
      </c>
      <c r="O3779" t="s">
        <v>2917</v>
      </c>
      <c r="P3779" t="s">
        <v>5</v>
      </c>
      <c r="Q3779" t="s">
        <v>18856</v>
      </c>
      <c r="R3779" t="str">
        <f t="shared" ref="R3779:R3842" si="299">IFERROR(LEFT(P3779, FIND(",", P3779)-1), P3779)</f>
        <v>Documentaries</v>
      </c>
    </row>
    <row r="3780" spans="1:18" x14ac:dyDescent="0.2">
      <c r="A3780" t="s">
        <v>18857</v>
      </c>
      <c r="B3780" t="s">
        <v>1</v>
      </c>
      <c r="C3780" t="str">
        <f t="shared" si="295"/>
        <v>Delirium</v>
      </c>
      <c r="D3780" t="s">
        <v>18858</v>
      </c>
      <c r="E3780" t="s">
        <v>18859</v>
      </c>
      <c r="F3780" t="str">
        <f t="shared" si="297"/>
        <v>Topher Grace</v>
      </c>
      <c r="G3780" t="s">
        <v>18860</v>
      </c>
      <c r="H3780" t="s">
        <v>2</v>
      </c>
      <c r="I3780" t="str">
        <f t="shared" si="298"/>
        <v>United States</v>
      </c>
      <c r="J3780" t="str">
        <f>TRIM(Table1[[#This Row],[Oldest Country]])</f>
        <v>United States</v>
      </c>
      <c r="K3780" s="17">
        <v>43344</v>
      </c>
      <c r="L3780" s="17" t="str">
        <f t="shared" si="296"/>
        <v>Sat</v>
      </c>
      <c r="M3780" s="17">
        <v>2018</v>
      </c>
      <c r="N3780" t="s">
        <v>154</v>
      </c>
      <c r="O3780" t="s">
        <v>118</v>
      </c>
      <c r="P3780" t="s">
        <v>1672</v>
      </c>
      <c r="Q3780" t="s">
        <v>18861</v>
      </c>
      <c r="R3780" t="str">
        <f t="shared" si="299"/>
        <v>Horror Movies</v>
      </c>
    </row>
    <row r="3781" spans="1:18" x14ac:dyDescent="0.2">
      <c r="A3781" t="s">
        <v>18862</v>
      </c>
      <c r="B3781" t="s">
        <v>1</v>
      </c>
      <c r="C3781" t="str">
        <f t="shared" si="295"/>
        <v>Den of Thieves</v>
      </c>
      <c r="D3781" t="s">
        <v>18863</v>
      </c>
      <c r="E3781" t="s">
        <v>18864</v>
      </c>
      <c r="F3781" t="str">
        <f t="shared" si="297"/>
        <v>Gerard Butler</v>
      </c>
      <c r="G3781" t="s">
        <v>18865</v>
      </c>
      <c r="H3781" t="s">
        <v>2</v>
      </c>
      <c r="I3781" t="str">
        <f t="shared" si="298"/>
        <v>United States</v>
      </c>
      <c r="J3781" t="str">
        <f>TRIM(Table1[[#This Row],[Oldest Country]])</f>
        <v>United States</v>
      </c>
      <c r="K3781" s="17">
        <v>43952</v>
      </c>
      <c r="L3781" s="17" t="str">
        <f t="shared" si="296"/>
        <v>Fri</v>
      </c>
      <c r="M3781" s="17">
        <v>2018</v>
      </c>
      <c r="N3781" t="s">
        <v>154</v>
      </c>
      <c r="O3781" t="s">
        <v>804</v>
      </c>
      <c r="P3781" t="s">
        <v>156</v>
      </c>
      <c r="Q3781" t="s">
        <v>18866</v>
      </c>
      <c r="R3781" t="str">
        <f t="shared" si="299"/>
        <v>Action &amp; Adventure</v>
      </c>
    </row>
    <row r="3782" spans="1:18" x14ac:dyDescent="0.2">
      <c r="A3782" t="s">
        <v>18867</v>
      </c>
      <c r="B3782" t="s">
        <v>1</v>
      </c>
      <c r="C3782" t="str">
        <f t="shared" si="295"/>
        <v>Denis Leary</v>
      </c>
      <c r="D3782" t="s">
        <v>18868</v>
      </c>
      <c r="E3782" t="s">
        <v>17996</v>
      </c>
      <c r="F3782" t="str">
        <f t="shared" si="297"/>
        <v>Denis Leary</v>
      </c>
      <c r="G3782" t="s">
        <v>18869</v>
      </c>
      <c r="H3782" t="s">
        <v>2</v>
      </c>
      <c r="I3782" t="str">
        <f t="shared" si="298"/>
        <v>United States</v>
      </c>
      <c r="J3782" t="str">
        <f>TRIM(Table1[[#This Row],[Oldest Country]])</f>
        <v>United States</v>
      </c>
      <c r="K3782" s="17">
        <v>42955</v>
      </c>
      <c r="L3782" s="17" t="str">
        <f t="shared" si="296"/>
        <v>Tue</v>
      </c>
      <c r="M3782" s="17">
        <v>1992</v>
      </c>
      <c r="N3782" t="s">
        <v>154</v>
      </c>
      <c r="O3782" t="s">
        <v>1229</v>
      </c>
      <c r="P3782" t="s">
        <v>851</v>
      </c>
      <c r="Q3782" t="s">
        <v>18870</v>
      </c>
      <c r="R3782" t="str">
        <f t="shared" si="299"/>
        <v>Stand-Up Comedy</v>
      </c>
    </row>
    <row r="3783" spans="1:18" x14ac:dyDescent="0.2">
      <c r="A3783" t="s">
        <v>18871</v>
      </c>
      <c r="B3783" t="s">
        <v>1</v>
      </c>
      <c r="C3783" t="str">
        <f t="shared" si="295"/>
        <v>Desolation</v>
      </c>
      <c r="D3783" t="s">
        <v>18872</v>
      </c>
      <c r="E3783" t="s">
        <v>18873</v>
      </c>
      <c r="F3783" t="str">
        <f t="shared" si="297"/>
        <v>Jaimi Paige</v>
      </c>
      <c r="G3783" t="s">
        <v>18874</v>
      </c>
      <c r="H3783" t="s">
        <v>2</v>
      </c>
      <c r="I3783" t="str">
        <f t="shared" si="298"/>
        <v>United States</v>
      </c>
      <c r="J3783" t="str">
        <f>TRIM(Table1[[#This Row],[Oldest Country]])</f>
        <v>United States</v>
      </c>
      <c r="K3783" s="17">
        <v>43228</v>
      </c>
      <c r="L3783" s="17" t="str">
        <f t="shared" si="296"/>
        <v>Tue</v>
      </c>
      <c r="M3783" s="17">
        <v>2017</v>
      </c>
      <c r="N3783" t="s">
        <v>8</v>
      </c>
      <c r="O3783" t="s">
        <v>555</v>
      </c>
      <c r="P3783" t="s">
        <v>1672</v>
      </c>
      <c r="Q3783" t="s">
        <v>18875</v>
      </c>
      <c r="R3783" t="str">
        <f t="shared" si="299"/>
        <v>Horror Movies</v>
      </c>
    </row>
    <row r="3784" spans="1:18" x14ac:dyDescent="0.2">
      <c r="A3784" t="s">
        <v>18876</v>
      </c>
      <c r="B3784" t="s">
        <v>1</v>
      </c>
      <c r="C3784" t="str">
        <f t="shared" si="295"/>
        <v>Detention Letter</v>
      </c>
      <c r="D3784" t="s">
        <v>18877</v>
      </c>
      <c r="E3784" t="s">
        <v>18878</v>
      </c>
      <c r="F3784" t="str">
        <f t="shared" si="297"/>
        <v>Mohamed Ramadan</v>
      </c>
      <c r="G3784" t="s">
        <v>18879</v>
      </c>
      <c r="H3784" t="s">
        <v>1410</v>
      </c>
      <c r="I3784" t="str">
        <f t="shared" si="298"/>
        <v>Egypt</v>
      </c>
      <c r="J3784" t="str">
        <f>TRIM(Table1[[#This Row],[Oldest Country]])</f>
        <v>Egypt</v>
      </c>
      <c r="K3784" s="17">
        <v>43682</v>
      </c>
      <c r="L3784" s="17" t="str">
        <f t="shared" si="296"/>
        <v>Mon</v>
      </c>
      <c r="M3784" s="17">
        <v>2017</v>
      </c>
      <c r="N3784" t="s">
        <v>33</v>
      </c>
      <c r="O3784" t="s">
        <v>173</v>
      </c>
      <c r="P3784" t="s">
        <v>483</v>
      </c>
      <c r="Q3784" t="s">
        <v>18880</v>
      </c>
      <c r="R3784" t="str">
        <f t="shared" si="299"/>
        <v>Action &amp; Adventure</v>
      </c>
    </row>
    <row r="3785" spans="1:18" x14ac:dyDescent="0.2">
      <c r="A3785" t="s">
        <v>18881</v>
      </c>
      <c r="B3785" t="s">
        <v>1</v>
      </c>
      <c r="C3785" t="str">
        <f t="shared" si="295"/>
        <v>Detour</v>
      </c>
      <c r="D3785" t="s">
        <v>18882</v>
      </c>
      <c r="E3785" t="s">
        <v>18883</v>
      </c>
      <c r="F3785" t="str">
        <f t="shared" si="297"/>
        <v>Tye Sheridan</v>
      </c>
      <c r="G3785" t="s">
        <v>18884</v>
      </c>
      <c r="H3785" t="s">
        <v>18885</v>
      </c>
      <c r="I3785" t="str">
        <f t="shared" si="298"/>
        <v>United Kingdom</v>
      </c>
      <c r="J3785" t="str">
        <f>TRIM(Table1[[#This Row],[Oldest Country]])</f>
        <v>United Kingdom</v>
      </c>
      <c r="K3785" s="17">
        <v>42880</v>
      </c>
      <c r="L3785" s="17" t="str">
        <f t="shared" si="296"/>
        <v>Thu</v>
      </c>
      <c r="M3785" s="17">
        <v>2016</v>
      </c>
      <c r="N3785" t="s">
        <v>154</v>
      </c>
      <c r="O3785" t="s">
        <v>92</v>
      </c>
      <c r="P3785" t="s">
        <v>61</v>
      </c>
      <c r="Q3785" t="s">
        <v>18886</v>
      </c>
      <c r="R3785" t="str">
        <f t="shared" si="299"/>
        <v>Thrillers</v>
      </c>
    </row>
    <row r="3786" spans="1:18" x14ac:dyDescent="0.2">
      <c r="A3786" t="s">
        <v>18887</v>
      </c>
      <c r="B3786" t="s">
        <v>1</v>
      </c>
      <c r="C3786" t="str">
        <f t="shared" si="295"/>
        <v>Deviant Love</v>
      </c>
      <c r="D3786" t="s">
        <v>18888</v>
      </c>
      <c r="E3786" t="s">
        <v>18889</v>
      </c>
      <c r="F3786" t="str">
        <f t="shared" si="297"/>
        <v>Emma Bell</v>
      </c>
      <c r="G3786" t="s">
        <v>18890</v>
      </c>
      <c r="H3786" t="s">
        <v>2</v>
      </c>
      <c r="I3786" t="str">
        <f t="shared" si="298"/>
        <v>United States</v>
      </c>
      <c r="J3786" t="str">
        <f>TRIM(Table1[[#This Row],[Oldest Country]])</f>
        <v>United States</v>
      </c>
      <c r="K3786" s="17">
        <v>42881</v>
      </c>
      <c r="L3786" s="17" t="str">
        <f t="shared" si="296"/>
        <v>Fri</v>
      </c>
      <c r="M3786" s="17">
        <v>2019</v>
      </c>
      <c r="N3786" t="s">
        <v>33</v>
      </c>
      <c r="O3786" t="s">
        <v>265</v>
      </c>
      <c r="P3786" t="s">
        <v>61</v>
      </c>
      <c r="Q3786" t="s">
        <v>18891</v>
      </c>
      <c r="R3786" t="str">
        <f t="shared" si="299"/>
        <v>Thrillers</v>
      </c>
    </row>
    <row r="3787" spans="1:18" x14ac:dyDescent="0.2">
      <c r="A3787" t="s">
        <v>18892</v>
      </c>
      <c r="B3787" t="s">
        <v>1</v>
      </c>
      <c r="C3787" t="str">
        <f t="shared" si="295"/>
        <v>Devil's Bride</v>
      </c>
      <c r="D3787" t="s">
        <v>18893</v>
      </c>
      <c r="E3787" t="s">
        <v>18894</v>
      </c>
      <c r="F3787" t="str">
        <f t="shared" si="297"/>
        <v>Tuulia Eloranta</v>
      </c>
      <c r="G3787" t="s">
        <v>18895</v>
      </c>
      <c r="H3787" t="s">
        <v>18896</v>
      </c>
      <c r="I3787" t="str">
        <f t="shared" si="298"/>
        <v>Finland</v>
      </c>
      <c r="J3787" t="str">
        <f>TRIM(Table1[[#This Row],[Oldest Country]])</f>
        <v>Finland</v>
      </c>
      <c r="K3787" s="17">
        <v>42882</v>
      </c>
      <c r="L3787" s="17" t="str">
        <f t="shared" si="296"/>
        <v>Sat</v>
      </c>
      <c r="M3787" s="17">
        <v>2016</v>
      </c>
      <c r="N3787" t="s">
        <v>8</v>
      </c>
      <c r="O3787" t="s">
        <v>368</v>
      </c>
      <c r="P3787" t="s">
        <v>50</v>
      </c>
      <c r="Q3787" t="s">
        <v>18897</v>
      </c>
      <c r="R3787" t="str">
        <f t="shared" si="299"/>
        <v>Dramas</v>
      </c>
    </row>
    <row r="3788" spans="1:18" x14ac:dyDescent="0.2">
      <c r="A3788" t="s">
        <v>18898</v>
      </c>
      <c r="B3788" t="s">
        <v>1</v>
      </c>
      <c r="C3788" t="str">
        <f t="shared" si="295"/>
        <v>Devil's Gate</v>
      </c>
      <c r="D3788" t="s">
        <v>18899</v>
      </c>
      <c r="E3788" t="s">
        <v>18900</v>
      </c>
      <c r="F3788" t="str">
        <f t="shared" si="297"/>
        <v>Amanda Schull</v>
      </c>
      <c r="G3788" t="s">
        <v>18901</v>
      </c>
      <c r="H3788" t="s">
        <v>508</v>
      </c>
      <c r="I3788" t="str">
        <f t="shared" si="298"/>
        <v>Canada</v>
      </c>
      <c r="J3788" t="str">
        <f>TRIM(Table1[[#This Row],[Oldest Country]])</f>
        <v>Canada</v>
      </c>
      <c r="K3788" s="17">
        <v>42883</v>
      </c>
      <c r="L3788" s="17" t="str">
        <f t="shared" si="296"/>
        <v>Sun</v>
      </c>
      <c r="M3788" s="17">
        <v>2017</v>
      </c>
      <c r="N3788" t="s">
        <v>8</v>
      </c>
      <c r="O3788" t="s">
        <v>60</v>
      </c>
      <c r="P3788" t="s">
        <v>8976</v>
      </c>
      <c r="Q3788" t="s">
        <v>18902</v>
      </c>
      <c r="R3788" t="str">
        <f t="shared" si="299"/>
        <v>Horror Movies</v>
      </c>
    </row>
    <row r="3789" spans="1:18" x14ac:dyDescent="0.2">
      <c r="A3789" t="s">
        <v>18903</v>
      </c>
      <c r="B3789" t="s">
        <v>1</v>
      </c>
      <c r="C3789" t="str">
        <f t="shared" si="295"/>
        <v>Devrai</v>
      </c>
      <c r="D3789" t="s">
        <v>18904</v>
      </c>
      <c r="E3789" t="s">
        <v>17579</v>
      </c>
      <c r="F3789" t="str">
        <f t="shared" si="297"/>
        <v>Atul Kulkarni</v>
      </c>
      <c r="G3789" t="s">
        <v>18905</v>
      </c>
      <c r="H3789" t="s">
        <v>14</v>
      </c>
      <c r="I3789" t="str">
        <f t="shared" si="298"/>
        <v>India</v>
      </c>
      <c r="J3789" t="str">
        <f>TRIM(Table1[[#This Row],[Oldest Country]])</f>
        <v>India</v>
      </c>
      <c r="K3789" s="17">
        <v>42884</v>
      </c>
      <c r="L3789" s="17" t="str">
        <f t="shared" si="296"/>
        <v>Mon</v>
      </c>
      <c r="M3789" s="17">
        <v>2004</v>
      </c>
      <c r="N3789" t="s">
        <v>53</v>
      </c>
      <c r="O3789" t="s">
        <v>1210</v>
      </c>
      <c r="P3789" t="s">
        <v>50</v>
      </c>
      <c r="Q3789" t="s">
        <v>18906</v>
      </c>
      <c r="R3789" t="str">
        <f t="shared" si="299"/>
        <v>Dramas</v>
      </c>
    </row>
    <row r="3790" spans="1:18" x14ac:dyDescent="0.2">
      <c r="A3790" t="s">
        <v>18907</v>
      </c>
      <c r="B3790" t="s">
        <v>1</v>
      </c>
      <c r="C3790" t="str">
        <f t="shared" si="295"/>
        <v>Dhamaal</v>
      </c>
      <c r="D3790" t="s">
        <v>18908</v>
      </c>
      <c r="E3790" t="s">
        <v>5301</v>
      </c>
      <c r="F3790" t="str">
        <f t="shared" si="297"/>
        <v>Sanjay Dutt</v>
      </c>
      <c r="G3790" t="s">
        <v>18909</v>
      </c>
      <c r="H3790" t="s">
        <v>14</v>
      </c>
      <c r="I3790" t="str">
        <f t="shared" si="298"/>
        <v>India</v>
      </c>
      <c r="J3790" t="str">
        <f>TRIM(Table1[[#This Row],[Oldest Country]])</f>
        <v>India</v>
      </c>
      <c r="K3790" s="17">
        <v>42885</v>
      </c>
      <c r="L3790" s="17" t="str">
        <f t="shared" si="296"/>
        <v>Tue</v>
      </c>
      <c r="M3790" s="17">
        <v>2007</v>
      </c>
      <c r="N3790" t="s">
        <v>33</v>
      </c>
      <c r="O3790" t="s">
        <v>303</v>
      </c>
      <c r="P3790" t="s">
        <v>658</v>
      </c>
      <c r="Q3790" t="s">
        <v>18910</v>
      </c>
      <c r="R3790" t="str">
        <f t="shared" si="299"/>
        <v>Action &amp; Adventure</v>
      </c>
    </row>
    <row r="3791" spans="1:18" x14ac:dyDescent="0.2">
      <c r="A3791" t="s">
        <v>18911</v>
      </c>
      <c r="B3791" t="s">
        <v>1</v>
      </c>
      <c r="C3791" t="str">
        <f t="shared" si="295"/>
        <v>Di Renjie zhi Sidatianwang</v>
      </c>
      <c r="D3791" t="s">
        <v>18912</v>
      </c>
      <c r="E3791" t="s">
        <v>18913</v>
      </c>
      <c r="F3791" t="str">
        <f t="shared" si="297"/>
        <v>Mark Chao</v>
      </c>
      <c r="G3791" t="s">
        <v>18914</v>
      </c>
      <c r="H3791" t="s">
        <v>481</v>
      </c>
      <c r="I3791" t="str">
        <f t="shared" si="298"/>
        <v>China</v>
      </c>
      <c r="J3791" t="str">
        <f>TRIM(Table1[[#This Row],[Oldest Country]])</f>
        <v>China</v>
      </c>
      <c r="K3791" s="17">
        <v>42886</v>
      </c>
      <c r="L3791" s="17" t="str">
        <f t="shared" si="296"/>
        <v>Wed</v>
      </c>
      <c r="M3791" s="17">
        <v>2018</v>
      </c>
      <c r="N3791" t="s">
        <v>33</v>
      </c>
      <c r="O3791" t="s">
        <v>1190</v>
      </c>
      <c r="P3791" t="s">
        <v>6892</v>
      </c>
      <c r="Q3791" t="s">
        <v>18915</v>
      </c>
      <c r="R3791" t="str">
        <f t="shared" si="299"/>
        <v>Action &amp; Adventure</v>
      </c>
    </row>
    <row r="3792" spans="1:18" x14ac:dyDescent="0.2">
      <c r="A3792" t="s">
        <v>18916</v>
      </c>
      <c r="B3792" t="s">
        <v>1</v>
      </c>
      <c r="C3792" t="str">
        <f t="shared" si="295"/>
        <v>Diana</v>
      </c>
      <c r="D3792" t="s">
        <v>18917</v>
      </c>
      <c r="E3792" t="s">
        <v>18918</v>
      </c>
      <c r="F3792" t="str">
        <f t="shared" si="297"/>
        <v>James D'Arcy</v>
      </c>
      <c r="G3792" t="s">
        <v>18919</v>
      </c>
      <c r="H3792" t="s">
        <v>32</v>
      </c>
      <c r="I3792" t="str">
        <f t="shared" si="298"/>
        <v>United Kingdom</v>
      </c>
      <c r="J3792" t="str">
        <f>TRIM(Table1[[#This Row],[Oldest Country]])</f>
        <v>United Kingdom</v>
      </c>
      <c r="K3792" s="17">
        <v>42887</v>
      </c>
      <c r="L3792" s="17" t="str">
        <f t="shared" si="296"/>
        <v>Thu</v>
      </c>
      <c r="M3792" s="17">
        <v>2017</v>
      </c>
      <c r="N3792" t="s">
        <v>53</v>
      </c>
      <c r="O3792" t="s">
        <v>202</v>
      </c>
      <c r="P3792" t="s">
        <v>5</v>
      </c>
      <c r="Q3792" t="s">
        <v>18920</v>
      </c>
      <c r="R3792" t="str">
        <f t="shared" si="299"/>
        <v>Documentaries</v>
      </c>
    </row>
    <row r="3793" spans="1:18" x14ac:dyDescent="0.2">
      <c r="A3793" t="s">
        <v>18921</v>
      </c>
      <c r="B3793" t="s">
        <v>1</v>
      </c>
      <c r="C3793" t="str">
        <f t="shared" si="295"/>
        <v>Diary of a Chambermaid</v>
      </c>
      <c r="D3793" t="s">
        <v>18922</v>
      </c>
      <c r="E3793" t="s">
        <v>18923</v>
      </c>
      <c r="F3793" t="str">
        <f t="shared" si="297"/>
        <v>L√©a Seydoux</v>
      </c>
      <c r="G3793" t="s">
        <v>18924</v>
      </c>
      <c r="H3793" t="s">
        <v>1393</v>
      </c>
      <c r="I3793" t="str">
        <f t="shared" si="298"/>
        <v>France</v>
      </c>
      <c r="J3793" t="str">
        <f>TRIM(Table1[[#This Row],[Oldest Country]])</f>
        <v>France</v>
      </c>
      <c r="K3793" s="17">
        <v>42888</v>
      </c>
      <c r="L3793" s="17" t="str">
        <f t="shared" si="296"/>
        <v>Fri</v>
      </c>
      <c r="M3793" s="17">
        <v>2015</v>
      </c>
      <c r="N3793" t="s">
        <v>16646</v>
      </c>
      <c r="O3793" t="s">
        <v>118</v>
      </c>
      <c r="P3793" t="s">
        <v>50</v>
      </c>
      <c r="Q3793" t="s">
        <v>18925</v>
      </c>
      <c r="R3793" t="str">
        <f t="shared" si="299"/>
        <v>Dramas</v>
      </c>
    </row>
    <row r="3794" spans="1:18" x14ac:dyDescent="0.2">
      <c r="A3794" t="s">
        <v>18926</v>
      </c>
      <c r="B3794" t="s">
        <v>1</v>
      </c>
      <c r="C3794" t="str">
        <f t="shared" si="295"/>
        <v>Die Another Day</v>
      </c>
      <c r="D3794" t="s">
        <v>18927</v>
      </c>
      <c r="E3794" t="s">
        <v>17217</v>
      </c>
      <c r="F3794" t="str">
        <f t="shared" si="297"/>
        <v>Pierce Brosnan</v>
      </c>
      <c r="G3794" t="s">
        <v>18928</v>
      </c>
      <c r="H3794" t="s">
        <v>283</v>
      </c>
      <c r="I3794" t="str">
        <f t="shared" si="298"/>
        <v>United Kingdom</v>
      </c>
      <c r="J3794" t="str">
        <f>TRIM(Table1[[#This Row],[Oldest Country]])</f>
        <v>United Kingdom</v>
      </c>
      <c r="K3794" s="17">
        <v>42889</v>
      </c>
      <c r="L3794" s="17" t="str">
        <f t="shared" si="296"/>
        <v>Sat</v>
      </c>
      <c r="M3794" s="17">
        <v>2002</v>
      </c>
      <c r="N3794" t="s">
        <v>3</v>
      </c>
      <c r="O3794" t="s">
        <v>726</v>
      </c>
      <c r="P3794" t="s">
        <v>156</v>
      </c>
      <c r="Q3794" t="s">
        <v>18929</v>
      </c>
      <c r="R3794" t="str">
        <f t="shared" si="299"/>
        <v>Action &amp; Adventure</v>
      </c>
    </row>
    <row r="3795" spans="1:18" x14ac:dyDescent="0.2">
      <c r="A3795" t="s">
        <v>18930</v>
      </c>
      <c r="B3795" t="s">
        <v>1</v>
      </c>
      <c r="C3795" t="str">
        <f t="shared" si="295"/>
        <v>Dil Hai Tumhaara</v>
      </c>
      <c r="D3795" t="s">
        <v>18931</v>
      </c>
      <c r="E3795" t="s">
        <v>15208</v>
      </c>
      <c r="F3795" t="str">
        <f t="shared" si="297"/>
        <v>Rekha</v>
      </c>
      <c r="G3795" t="s">
        <v>18932</v>
      </c>
      <c r="H3795" t="s">
        <v>14</v>
      </c>
      <c r="I3795" t="str">
        <f t="shared" si="298"/>
        <v>India</v>
      </c>
      <c r="J3795" t="str">
        <f>TRIM(Table1[[#This Row],[Oldest Country]])</f>
        <v>India</v>
      </c>
      <c r="K3795" s="17">
        <v>42890</v>
      </c>
      <c r="L3795" s="17" t="str">
        <f t="shared" si="296"/>
        <v>Sun</v>
      </c>
      <c r="M3795" s="17">
        <v>2002</v>
      </c>
      <c r="N3795" t="s">
        <v>33</v>
      </c>
      <c r="O3795" t="s">
        <v>8629</v>
      </c>
      <c r="P3795" t="s">
        <v>727</v>
      </c>
      <c r="Q3795" t="s">
        <v>18933</v>
      </c>
      <c r="R3795" t="str">
        <f t="shared" si="299"/>
        <v>Dramas</v>
      </c>
    </row>
    <row r="3796" spans="1:18" x14ac:dyDescent="0.2">
      <c r="A3796" t="s">
        <v>18934</v>
      </c>
      <c r="B3796" t="s">
        <v>1</v>
      </c>
      <c r="C3796" t="str">
        <f t="shared" si="295"/>
        <v>Dinner for Schmucks</v>
      </c>
      <c r="D3796" t="s">
        <v>18935</v>
      </c>
      <c r="E3796" t="s">
        <v>1477</v>
      </c>
      <c r="F3796" t="str">
        <f t="shared" si="297"/>
        <v>Steve Carell</v>
      </c>
      <c r="G3796" t="s">
        <v>18936</v>
      </c>
      <c r="H3796" t="s">
        <v>2</v>
      </c>
      <c r="I3796" t="str">
        <f t="shared" si="298"/>
        <v>United States</v>
      </c>
      <c r="J3796" t="str">
        <f>TRIM(Table1[[#This Row],[Oldest Country]])</f>
        <v>United States</v>
      </c>
      <c r="K3796" s="17">
        <v>42891</v>
      </c>
      <c r="L3796" s="17" t="str">
        <f t="shared" si="296"/>
        <v>Mon</v>
      </c>
      <c r="M3796" s="17">
        <v>2010</v>
      </c>
      <c r="N3796" t="s">
        <v>3</v>
      </c>
      <c r="O3796" t="s">
        <v>155</v>
      </c>
      <c r="P3796" t="s">
        <v>86</v>
      </c>
      <c r="Q3796" t="s">
        <v>18937</v>
      </c>
      <c r="R3796" t="str">
        <f t="shared" si="299"/>
        <v>Comedies</v>
      </c>
    </row>
    <row r="3797" spans="1:18" x14ac:dyDescent="0.2">
      <c r="A3797" t="s">
        <v>18938</v>
      </c>
      <c r="B3797" t="s">
        <v>1</v>
      </c>
      <c r="C3797" t="str">
        <f t="shared" si="295"/>
        <v>Disciples Of The 36th Chamber</v>
      </c>
      <c r="D3797" t="s">
        <v>18939</v>
      </c>
      <c r="E3797" t="s">
        <v>18940</v>
      </c>
      <c r="F3797" t="str">
        <f t="shared" si="297"/>
        <v>Hou Hsiao</v>
      </c>
      <c r="G3797" t="s">
        <v>18941</v>
      </c>
      <c r="H3797" t="s">
        <v>519</v>
      </c>
      <c r="I3797" t="str">
        <f t="shared" si="298"/>
        <v>Hong Kong</v>
      </c>
      <c r="J3797" t="str">
        <f>TRIM(Table1[[#This Row],[Oldest Country]])</f>
        <v>Hong Kong</v>
      </c>
      <c r="K3797" s="17">
        <v>42892</v>
      </c>
      <c r="L3797" s="17" t="str">
        <f t="shared" si="296"/>
        <v>Tue</v>
      </c>
      <c r="M3797" s="17">
        <v>1985</v>
      </c>
      <c r="N3797" t="s">
        <v>33</v>
      </c>
      <c r="O3797" t="s">
        <v>4</v>
      </c>
      <c r="P3797" t="s">
        <v>483</v>
      </c>
      <c r="Q3797" t="s">
        <v>18942</v>
      </c>
      <c r="R3797" t="str">
        <f t="shared" si="299"/>
        <v>Action &amp; Adventure</v>
      </c>
    </row>
    <row r="3798" spans="1:18" x14ac:dyDescent="0.2">
      <c r="A3798" t="s">
        <v>18943</v>
      </c>
      <c r="B3798" t="s">
        <v>1</v>
      </c>
      <c r="C3798" t="str">
        <f t="shared" si="295"/>
        <v>Discovering Bigfoot</v>
      </c>
      <c r="D3798" t="s">
        <v>18944</v>
      </c>
      <c r="E3798" t="s">
        <v>18945</v>
      </c>
      <c r="F3798" t="str">
        <f t="shared" si="297"/>
        <v>Todd Standing</v>
      </c>
      <c r="G3798" t="s">
        <v>18945</v>
      </c>
      <c r="H3798" t="s">
        <v>2</v>
      </c>
      <c r="I3798" t="str">
        <f t="shared" si="298"/>
        <v>United States</v>
      </c>
      <c r="J3798" t="str">
        <f>TRIM(Table1[[#This Row],[Oldest Country]])</f>
        <v>United States</v>
      </c>
      <c r="K3798" s="17">
        <v>42893</v>
      </c>
      <c r="L3798" s="17" t="str">
        <f t="shared" si="296"/>
        <v>Wed</v>
      </c>
      <c r="M3798" s="17">
        <v>2017</v>
      </c>
      <c r="N3798" t="s">
        <v>8</v>
      </c>
      <c r="O3798" t="s">
        <v>102</v>
      </c>
      <c r="P3798" t="s">
        <v>5</v>
      </c>
      <c r="Q3798" t="s">
        <v>18946</v>
      </c>
      <c r="R3798" t="str">
        <f t="shared" si="299"/>
        <v>Documentaries</v>
      </c>
    </row>
    <row r="3799" spans="1:18" x14ac:dyDescent="0.2">
      <c r="A3799" t="s">
        <v>18947</v>
      </c>
      <c r="B3799" t="s">
        <v>1</v>
      </c>
      <c r="C3799" t="str">
        <f t="shared" si="295"/>
        <v>Dismissed</v>
      </c>
      <c r="D3799" t="s">
        <v>18948</v>
      </c>
      <c r="E3799" t="s">
        <v>18949</v>
      </c>
      <c r="F3799" t="str">
        <f t="shared" si="297"/>
        <v>Kent Osborne</v>
      </c>
      <c r="G3799" t="s">
        <v>18950</v>
      </c>
      <c r="H3799" t="s">
        <v>2</v>
      </c>
      <c r="I3799" t="str">
        <f t="shared" si="298"/>
        <v>United States</v>
      </c>
      <c r="J3799" t="str">
        <f>TRIM(Table1[[#This Row],[Oldest Country]])</f>
        <v>United States</v>
      </c>
      <c r="K3799" s="17">
        <v>42894</v>
      </c>
      <c r="L3799" s="17" t="str">
        <f t="shared" si="296"/>
        <v>Thu</v>
      </c>
      <c r="M3799" s="17">
        <v>2017</v>
      </c>
      <c r="N3799" t="s">
        <v>33</v>
      </c>
      <c r="O3799" t="s">
        <v>265</v>
      </c>
      <c r="P3799" t="s">
        <v>61</v>
      </c>
      <c r="Q3799" t="s">
        <v>18951</v>
      </c>
      <c r="R3799" t="str">
        <f t="shared" si="299"/>
        <v>Thrillers</v>
      </c>
    </row>
    <row r="3800" spans="1:18" x14ac:dyDescent="0.2">
      <c r="A3800" t="s">
        <v>18952</v>
      </c>
      <c r="B3800" t="s">
        <v>1</v>
      </c>
      <c r="C3800" t="str">
        <f t="shared" si="295"/>
        <v>District 9</v>
      </c>
      <c r="D3800" t="s">
        <v>18953</v>
      </c>
      <c r="E3800" t="s">
        <v>381</v>
      </c>
      <c r="F3800" t="str">
        <f t="shared" si="297"/>
        <v>Sharlto Copley</v>
      </c>
      <c r="G3800" t="s">
        <v>18954</v>
      </c>
      <c r="H3800" t="s">
        <v>18955</v>
      </c>
      <c r="I3800" t="str">
        <f t="shared" si="298"/>
        <v>South Africa</v>
      </c>
      <c r="J3800" t="str">
        <f>TRIM(Table1[[#This Row],[Oldest Country]])</f>
        <v>South Africa</v>
      </c>
      <c r="K3800" s="17">
        <v>42895</v>
      </c>
      <c r="L3800" s="17" t="str">
        <f t="shared" si="296"/>
        <v>Fri</v>
      </c>
      <c r="M3800" s="17">
        <v>2009</v>
      </c>
      <c r="N3800" t="s">
        <v>154</v>
      </c>
      <c r="O3800" t="s">
        <v>617</v>
      </c>
      <c r="P3800" t="s">
        <v>6892</v>
      </c>
      <c r="Q3800" t="s">
        <v>18956</v>
      </c>
      <c r="R3800" t="str">
        <f t="shared" si="299"/>
        <v>Action &amp; Adventure</v>
      </c>
    </row>
    <row r="3801" spans="1:18" x14ac:dyDescent="0.2">
      <c r="A3801" t="s">
        <v>18957</v>
      </c>
      <c r="B3801" t="s">
        <v>1</v>
      </c>
      <c r="C3801" t="str">
        <f t="shared" si="295"/>
        <v>Doctor Zhivago</v>
      </c>
      <c r="D3801" t="s">
        <v>18958</v>
      </c>
      <c r="E3801" t="s">
        <v>18959</v>
      </c>
      <c r="F3801" t="str">
        <f t="shared" si="297"/>
        <v>Omar Sharif</v>
      </c>
      <c r="G3801" t="s">
        <v>18960</v>
      </c>
      <c r="H3801" t="s">
        <v>18961</v>
      </c>
      <c r="I3801" t="str">
        <f t="shared" si="298"/>
        <v>United States</v>
      </c>
      <c r="J3801" t="str">
        <f>TRIM(Table1[[#This Row],[Oldest Country]])</f>
        <v>United States</v>
      </c>
      <c r="K3801" s="17">
        <v>42896</v>
      </c>
      <c r="L3801" s="17" t="str">
        <f t="shared" si="296"/>
        <v>Sat</v>
      </c>
      <c r="M3801" s="17">
        <v>1965</v>
      </c>
      <c r="N3801" t="s">
        <v>3</v>
      </c>
      <c r="O3801" t="s">
        <v>18962</v>
      </c>
      <c r="P3801" t="s">
        <v>18200</v>
      </c>
      <c r="Q3801" t="s">
        <v>18963</v>
      </c>
      <c r="R3801" t="str">
        <f t="shared" si="299"/>
        <v>Classic Movies</v>
      </c>
    </row>
    <row r="3802" spans="1:18" x14ac:dyDescent="0.2">
      <c r="A3802" t="s">
        <v>18964</v>
      </c>
      <c r="B3802" t="s">
        <v>1</v>
      </c>
      <c r="C3802" t="str">
        <f t="shared" si="295"/>
        <v>Dog Eat Dog</v>
      </c>
      <c r="D3802" t="s">
        <v>18965</v>
      </c>
      <c r="E3802" t="s">
        <v>18966</v>
      </c>
      <c r="F3802" t="str">
        <f t="shared" si="297"/>
        <v>Nicolas Cage</v>
      </c>
      <c r="G3802" t="s">
        <v>18967</v>
      </c>
      <c r="H3802" t="s">
        <v>2</v>
      </c>
      <c r="I3802" t="str">
        <f t="shared" si="298"/>
        <v>United States</v>
      </c>
      <c r="J3802" t="str">
        <f>TRIM(Table1[[#This Row],[Oldest Country]])</f>
        <v>United States</v>
      </c>
      <c r="K3802" s="17">
        <v>42897</v>
      </c>
      <c r="L3802" s="17" t="str">
        <f t="shared" si="296"/>
        <v>Sun</v>
      </c>
      <c r="M3802" s="17">
        <v>2016</v>
      </c>
      <c r="N3802" t="s">
        <v>8</v>
      </c>
      <c r="O3802" t="s">
        <v>202</v>
      </c>
      <c r="P3802" t="s">
        <v>164</v>
      </c>
      <c r="Q3802" t="s">
        <v>18968</v>
      </c>
      <c r="R3802" t="str">
        <f t="shared" si="299"/>
        <v>Dramas</v>
      </c>
    </row>
    <row r="3803" spans="1:18" x14ac:dyDescent="0.2">
      <c r="A3803" t="s">
        <v>18969</v>
      </c>
      <c r="B3803" t="s">
        <v>1</v>
      </c>
      <c r="C3803" t="str">
        <f t="shared" si="295"/>
        <v>Dolphin Kick</v>
      </c>
      <c r="D3803" t="s">
        <v>18970</v>
      </c>
      <c r="E3803" t="s">
        <v>18971</v>
      </c>
      <c r="F3803" t="str">
        <f t="shared" si="297"/>
        <v>Axle McCoy</v>
      </c>
      <c r="G3803" t="s">
        <v>18972</v>
      </c>
      <c r="H3803" t="s">
        <v>2</v>
      </c>
      <c r="I3803" t="str">
        <f t="shared" si="298"/>
        <v>United States</v>
      </c>
      <c r="J3803" t="str">
        <f>TRIM(Table1[[#This Row],[Oldest Country]])</f>
        <v>United States</v>
      </c>
      <c r="K3803" s="17">
        <v>42898</v>
      </c>
      <c r="L3803" s="17" t="str">
        <f t="shared" si="296"/>
        <v>Mon</v>
      </c>
      <c r="M3803" s="17">
        <v>2019</v>
      </c>
      <c r="N3803" t="s">
        <v>53</v>
      </c>
      <c r="O3803" t="s">
        <v>4</v>
      </c>
      <c r="P3803" t="s">
        <v>19</v>
      </c>
      <c r="Q3803" t="s">
        <v>18973</v>
      </c>
      <c r="R3803" t="str">
        <f t="shared" si="299"/>
        <v>Children &amp; Family Movies</v>
      </c>
    </row>
    <row r="3804" spans="1:18" x14ac:dyDescent="0.2">
      <c r="A3804" t="s">
        <v>18974</v>
      </c>
      <c r="B3804" t="s">
        <v>1</v>
      </c>
      <c r="C3804" t="str">
        <f t="shared" si="295"/>
        <v>Dolphin Tale 2</v>
      </c>
      <c r="D3804" t="s">
        <v>18975</v>
      </c>
      <c r="E3804" t="s">
        <v>18976</v>
      </c>
      <c r="F3804" t="str">
        <f t="shared" si="297"/>
        <v>Morgan Freeman</v>
      </c>
      <c r="G3804" t="s">
        <v>18977</v>
      </c>
      <c r="H3804" t="s">
        <v>2</v>
      </c>
      <c r="I3804" t="str">
        <f t="shared" si="298"/>
        <v>United States</v>
      </c>
      <c r="J3804" t="str">
        <f>TRIM(Table1[[#This Row],[Oldest Country]])</f>
        <v>United States</v>
      </c>
      <c r="K3804" s="17">
        <v>42899</v>
      </c>
      <c r="L3804" s="17" t="str">
        <f t="shared" si="296"/>
        <v>Tue</v>
      </c>
      <c r="M3804" s="17">
        <v>2014</v>
      </c>
      <c r="N3804" t="s">
        <v>17</v>
      </c>
      <c r="O3804" t="s">
        <v>625</v>
      </c>
      <c r="P3804" t="s">
        <v>310</v>
      </c>
      <c r="Q3804" t="s">
        <v>18978</v>
      </c>
      <c r="R3804" t="str">
        <f t="shared" si="299"/>
        <v>Children &amp; Family Movies</v>
      </c>
    </row>
    <row r="3805" spans="1:18" x14ac:dyDescent="0.2">
      <c r="A3805" t="s">
        <v>18979</v>
      </c>
      <c r="B3805" t="s">
        <v>1</v>
      </c>
      <c r="C3805" t="str">
        <f t="shared" si="295"/>
        <v>Domino</v>
      </c>
      <c r="D3805" t="s">
        <v>18980</v>
      </c>
      <c r="E3805" t="s">
        <v>18284</v>
      </c>
      <c r="F3805" t="str">
        <f t="shared" si="297"/>
        <v>Nikolaj Coster-Waldau</v>
      </c>
      <c r="G3805" t="s">
        <v>18981</v>
      </c>
      <c r="H3805" t="s">
        <v>18982</v>
      </c>
      <c r="I3805" t="str">
        <f t="shared" si="298"/>
        <v>Denmark</v>
      </c>
      <c r="J3805" t="str">
        <f>TRIM(Table1[[#This Row],[Oldest Country]])</f>
        <v>Denmark</v>
      </c>
      <c r="K3805" s="17">
        <v>42900</v>
      </c>
      <c r="L3805" s="17" t="str">
        <f t="shared" si="296"/>
        <v>Wed</v>
      </c>
      <c r="M3805" s="17">
        <v>2019</v>
      </c>
      <c r="N3805" t="s">
        <v>154</v>
      </c>
      <c r="O3805" t="s">
        <v>572</v>
      </c>
      <c r="P3805" t="s">
        <v>266</v>
      </c>
      <c r="Q3805" t="s">
        <v>18983</v>
      </c>
      <c r="R3805" t="str">
        <f t="shared" si="299"/>
        <v>International Movies</v>
      </c>
    </row>
    <row r="3806" spans="1:18" x14ac:dyDescent="0.2">
      <c r="A3806" t="s">
        <v>18984</v>
      </c>
      <c r="B3806" t="s">
        <v>1</v>
      </c>
      <c r="C3806" t="str">
        <f t="shared" si="295"/>
        <v>Don Quixote</v>
      </c>
      <c r="D3806" t="s">
        <v>18985</v>
      </c>
      <c r="E3806" t="s">
        <v>18986</v>
      </c>
      <c r="F3806" t="str">
        <f t="shared" si="297"/>
        <v>Carmen Argenziano</v>
      </c>
      <c r="G3806" t="s">
        <v>18987</v>
      </c>
      <c r="H3806" t="s">
        <v>2</v>
      </c>
      <c r="I3806" t="str">
        <f t="shared" si="298"/>
        <v>United States</v>
      </c>
      <c r="J3806" t="str">
        <f>TRIM(Table1[[#This Row],[Oldest Country]])</f>
        <v>United States</v>
      </c>
      <c r="K3806" s="17">
        <v>42901</v>
      </c>
      <c r="L3806" s="17" t="str">
        <f t="shared" si="296"/>
        <v>Thu</v>
      </c>
      <c r="M3806" s="17">
        <v>2015</v>
      </c>
      <c r="N3806" t="s">
        <v>33</v>
      </c>
      <c r="O3806" t="s">
        <v>232</v>
      </c>
      <c r="P3806" t="s">
        <v>816</v>
      </c>
      <c r="Q3806" t="s">
        <v>18988</v>
      </c>
      <c r="R3806" t="str">
        <f t="shared" si="299"/>
        <v>Comedies</v>
      </c>
    </row>
    <row r="3807" spans="1:18" x14ac:dyDescent="0.2">
      <c r="A3807" t="s">
        <v>18989</v>
      </c>
      <c r="B3807" t="s">
        <v>1</v>
      </c>
      <c r="C3807" t="str">
        <f t="shared" si="295"/>
        <v>Don Verdean</v>
      </c>
      <c r="D3807" t="s">
        <v>18990</v>
      </c>
      <c r="E3807" t="s">
        <v>18991</v>
      </c>
      <c r="F3807" t="str">
        <f t="shared" si="297"/>
        <v>Sam Rockwell</v>
      </c>
      <c r="G3807" t="s">
        <v>18992</v>
      </c>
      <c r="H3807" t="s">
        <v>2</v>
      </c>
      <c r="I3807" t="str">
        <f t="shared" si="298"/>
        <v>United States</v>
      </c>
      <c r="J3807" t="str">
        <f>TRIM(Table1[[#This Row],[Oldest Country]])</f>
        <v>United States</v>
      </c>
      <c r="K3807" s="17">
        <v>42902</v>
      </c>
      <c r="L3807" s="17" t="str">
        <f t="shared" si="296"/>
        <v>Fri</v>
      </c>
      <c r="M3807" s="17">
        <v>2015</v>
      </c>
      <c r="N3807" t="s">
        <v>3</v>
      </c>
      <c r="O3807" t="s">
        <v>118</v>
      </c>
      <c r="P3807" t="s">
        <v>86</v>
      </c>
      <c r="Q3807" t="s">
        <v>18993</v>
      </c>
      <c r="R3807" t="str">
        <f t="shared" si="299"/>
        <v>Comedies</v>
      </c>
    </row>
    <row r="3808" spans="1:18" x14ac:dyDescent="0.2">
      <c r="A3808" t="s">
        <v>18994</v>
      </c>
      <c r="B3808" t="s">
        <v>1</v>
      </c>
      <c r="C3808" t="str">
        <f t="shared" si="295"/>
        <v>Don't Be Afraid of the Dark</v>
      </c>
      <c r="D3808" t="s">
        <v>18995</v>
      </c>
      <c r="E3808" t="s">
        <v>18996</v>
      </c>
      <c r="F3808" t="str">
        <f t="shared" si="297"/>
        <v>Katie Holmes</v>
      </c>
      <c r="G3808" t="s">
        <v>18997</v>
      </c>
      <c r="H3808" t="s">
        <v>18998</v>
      </c>
      <c r="I3808" t="str">
        <f t="shared" si="298"/>
        <v>United States</v>
      </c>
      <c r="J3808" t="str">
        <f>TRIM(Table1[[#This Row],[Oldest Country]])</f>
        <v>United States</v>
      </c>
      <c r="K3808" s="17">
        <v>42903</v>
      </c>
      <c r="L3808" s="17" t="str">
        <f t="shared" si="296"/>
        <v>Sat</v>
      </c>
      <c r="M3808" s="17">
        <v>2010</v>
      </c>
      <c r="N3808" t="s">
        <v>154</v>
      </c>
      <c r="O3808" t="s">
        <v>173</v>
      </c>
      <c r="P3808" t="s">
        <v>777</v>
      </c>
      <c r="Q3808" t="s">
        <v>18999</v>
      </c>
      <c r="R3808" t="str">
        <f t="shared" si="299"/>
        <v>Horror Movies</v>
      </c>
    </row>
    <row r="3809" spans="1:18" x14ac:dyDescent="0.2">
      <c r="A3809" t="s">
        <v>19000</v>
      </c>
      <c r="B3809" t="s">
        <v>1</v>
      </c>
      <c r="C3809" t="str">
        <f t="shared" si="295"/>
        <v>Don't Crack Under Pressure</v>
      </c>
      <c r="D3809" t="s">
        <v>19001</v>
      </c>
      <c r="E3809" t="s">
        <v>17100</v>
      </c>
      <c r="F3809" t="str">
        <f t="shared" si="297"/>
        <v>Davide Carrera</v>
      </c>
      <c r="G3809" t="s">
        <v>19002</v>
      </c>
      <c r="H3809" t="s">
        <v>275</v>
      </c>
      <c r="I3809" t="str">
        <f t="shared" si="298"/>
        <v>France</v>
      </c>
      <c r="J3809" t="str">
        <f>TRIM(Table1[[#This Row],[Oldest Country]])</f>
        <v>France</v>
      </c>
      <c r="K3809" s="17">
        <v>42904</v>
      </c>
      <c r="L3809" s="17" t="str">
        <f t="shared" si="296"/>
        <v>Sun</v>
      </c>
      <c r="M3809" s="17">
        <v>2015</v>
      </c>
      <c r="N3809" t="s">
        <v>8</v>
      </c>
      <c r="O3809" t="s">
        <v>211</v>
      </c>
      <c r="P3809" t="s">
        <v>17102</v>
      </c>
      <c r="Q3809" t="s">
        <v>19003</v>
      </c>
      <c r="R3809" t="str">
        <f t="shared" si="299"/>
        <v>Action &amp; Adventure</v>
      </c>
    </row>
    <row r="3810" spans="1:18" x14ac:dyDescent="0.2">
      <c r="A3810" t="s">
        <v>19004</v>
      </c>
      <c r="B3810" t="s">
        <v>1</v>
      </c>
      <c r="C3810" t="str">
        <f t="shared" si="295"/>
        <v>Don't Crack Under Pressure II</v>
      </c>
      <c r="D3810" t="s">
        <v>19005</v>
      </c>
      <c r="E3810" t="s">
        <v>17100</v>
      </c>
      <c r="F3810" t="str">
        <f t="shared" si="297"/>
        <v>Davide Carrera</v>
      </c>
      <c r="G3810" t="s">
        <v>19006</v>
      </c>
      <c r="H3810" t="s">
        <v>275</v>
      </c>
      <c r="I3810" t="str">
        <f t="shared" si="298"/>
        <v>France</v>
      </c>
      <c r="J3810" t="str">
        <f>TRIM(Table1[[#This Row],[Oldest Country]])</f>
        <v>France</v>
      </c>
      <c r="K3810" s="17">
        <v>42905</v>
      </c>
      <c r="L3810" s="17" t="str">
        <f t="shared" si="296"/>
        <v>Mon</v>
      </c>
      <c r="M3810" s="17">
        <v>2016</v>
      </c>
      <c r="N3810" t="s">
        <v>8</v>
      </c>
      <c r="O3810" t="s">
        <v>183</v>
      </c>
      <c r="P3810" t="s">
        <v>17102</v>
      </c>
      <c r="Q3810" t="s">
        <v>19007</v>
      </c>
      <c r="R3810" t="str">
        <f t="shared" si="299"/>
        <v>Action &amp; Adventure</v>
      </c>
    </row>
    <row r="3811" spans="1:18" x14ac:dyDescent="0.2">
      <c r="A3811" t="s">
        <v>19008</v>
      </c>
      <c r="B3811" t="s">
        <v>1</v>
      </c>
      <c r="C3811" t="str">
        <f t="shared" si="295"/>
        <v>Don't Crack Under Pressure III</v>
      </c>
      <c r="D3811" t="s">
        <v>19009</v>
      </c>
      <c r="E3811" t="s">
        <v>17100</v>
      </c>
      <c r="F3811" t="str">
        <f t="shared" si="297"/>
        <v>Temarii Buillard</v>
      </c>
      <c r="G3811" t="s">
        <v>19010</v>
      </c>
      <c r="H3811" t="s">
        <v>275</v>
      </c>
      <c r="I3811" t="str">
        <f t="shared" si="298"/>
        <v>France</v>
      </c>
      <c r="J3811" t="str">
        <f>TRIM(Table1[[#This Row],[Oldest Country]])</f>
        <v>France</v>
      </c>
      <c r="K3811" s="17">
        <v>42906</v>
      </c>
      <c r="L3811" s="17" t="str">
        <f t="shared" si="296"/>
        <v>Tue</v>
      </c>
      <c r="M3811" s="17">
        <v>2017</v>
      </c>
      <c r="N3811" t="s">
        <v>33</v>
      </c>
      <c r="O3811" t="s">
        <v>60</v>
      </c>
      <c r="P3811" t="s">
        <v>17102</v>
      </c>
      <c r="Q3811" t="s">
        <v>19011</v>
      </c>
      <c r="R3811" t="str">
        <f t="shared" si="299"/>
        <v>Action &amp; Adventure</v>
      </c>
    </row>
    <row r="3812" spans="1:18" x14ac:dyDescent="0.2">
      <c r="A3812" t="s">
        <v>19012</v>
      </c>
      <c r="B3812" t="s">
        <v>1</v>
      </c>
      <c r="C3812" t="str">
        <f t="shared" si="295"/>
        <v>Don't Knock Twice</v>
      </c>
      <c r="D3812" t="s">
        <v>19013</v>
      </c>
      <c r="E3812" t="s">
        <v>19014</v>
      </c>
      <c r="F3812" t="str">
        <f t="shared" si="297"/>
        <v>Katee Sackhoff</v>
      </c>
      <c r="G3812" t="s">
        <v>19015</v>
      </c>
      <c r="H3812" t="s">
        <v>32</v>
      </c>
      <c r="I3812" t="str">
        <f t="shared" si="298"/>
        <v>United Kingdom</v>
      </c>
      <c r="J3812" t="str">
        <f>TRIM(Table1[[#This Row],[Oldest Country]])</f>
        <v>United Kingdom</v>
      </c>
      <c r="K3812" s="17">
        <v>43504</v>
      </c>
      <c r="L3812" s="17" t="str">
        <f t="shared" si="296"/>
        <v>Fri</v>
      </c>
      <c r="M3812" s="17">
        <v>2016</v>
      </c>
      <c r="N3812" t="s">
        <v>154</v>
      </c>
      <c r="O3812" t="s">
        <v>202</v>
      </c>
      <c r="P3812" t="s">
        <v>737</v>
      </c>
      <c r="Q3812" t="s">
        <v>19016</v>
      </c>
      <c r="R3812" t="str">
        <f t="shared" si="299"/>
        <v>Horror Movies</v>
      </c>
    </row>
    <row r="3813" spans="1:18" x14ac:dyDescent="0.2">
      <c r="A3813" t="s">
        <v>19017</v>
      </c>
      <c r="B3813" t="s">
        <v>1</v>
      </c>
      <c r="C3813" t="str">
        <f t="shared" si="295"/>
        <v>Don't Look Down</v>
      </c>
      <c r="D3813" t="s">
        <v>19018</v>
      </c>
      <c r="E3813" t="s">
        <v>19019</v>
      </c>
      <c r="F3813" t="str">
        <f t="shared" si="297"/>
        <v>Richard Branson</v>
      </c>
      <c r="G3813" t="s">
        <v>19020</v>
      </c>
      <c r="H3813" t="s">
        <v>32</v>
      </c>
      <c r="I3813" t="str">
        <f t="shared" si="298"/>
        <v>United Kingdom</v>
      </c>
      <c r="J3813" t="str">
        <f>TRIM(Table1[[#This Row],[Oldest Country]])</f>
        <v>United Kingdom</v>
      </c>
      <c r="K3813" s="17">
        <v>42826</v>
      </c>
      <c r="L3813" s="17" t="str">
        <f t="shared" si="296"/>
        <v>Sat</v>
      </c>
      <c r="M3813" s="17">
        <v>2016</v>
      </c>
      <c r="N3813" t="s">
        <v>8</v>
      </c>
      <c r="O3813" t="s">
        <v>202</v>
      </c>
      <c r="P3813" t="s">
        <v>58</v>
      </c>
      <c r="Q3813" t="s">
        <v>19021</v>
      </c>
      <c r="R3813" t="str">
        <f t="shared" si="299"/>
        <v>Documentaries</v>
      </c>
    </row>
    <row r="3814" spans="1:18" x14ac:dyDescent="0.2">
      <c r="A3814" t="s">
        <v>19022</v>
      </c>
      <c r="B3814" t="s">
        <v>1</v>
      </c>
      <c r="C3814" t="str">
        <f t="shared" si="295"/>
        <v>Don't Think Twice</v>
      </c>
      <c r="D3814" t="s">
        <v>19023</v>
      </c>
      <c r="E3814" t="s">
        <v>7432</v>
      </c>
      <c r="F3814" t="str">
        <f t="shared" si="297"/>
        <v>Keegan-Michael Key</v>
      </c>
      <c r="G3814" t="s">
        <v>19024</v>
      </c>
      <c r="H3814" t="s">
        <v>2</v>
      </c>
      <c r="I3814" t="str">
        <f t="shared" si="298"/>
        <v>United States</v>
      </c>
      <c r="J3814" t="str">
        <f>TRIM(Table1[[#This Row],[Oldest Country]])</f>
        <v>United States</v>
      </c>
      <c r="K3814" s="17">
        <v>42856</v>
      </c>
      <c r="L3814" s="17" t="str">
        <f t="shared" si="296"/>
        <v>Mon</v>
      </c>
      <c r="M3814" s="17">
        <v>2016</v>
      </c>
      <c r="N3814" t="s">
        <v>154</v>
      </c>
      <c r="O3814" t="s">
        <v>276</v>
      </c>
      <c r="P3814" t="s">
        <v>337</v>
      </c>
      <c r="Q3814" t="s">
        <v>19025</v>
      </c>
      <c r="R3814" t="str">
        <f t="shared" si="299"/>
        <v>Comedies</v>
      </c>
    </row>
    <row r="3815" spans="1:18" x14ac:dyDescent="0.2">
      <c r="A3815" t="s">
        <v>19026</v>
      </c>
      <c r="B3815" t="s">
        <v>1</v>
      </c>
      <c r="C3815" t="str">
        <f t="shared" si="295"/>
        <v>Donnie Brasco</v>
      </c>
      <c r="D3815" t="s">
        <v>19027</v>
      </c>
      <c r="E3815" t="s">
        <v>13064</v>
      </c>
      <c r="F3815" t="str">
        <f t="shared" si="297"/>
        <v>Al Pacino</v>
      </c>
      <c r="G3815" t="s">
        <v>19028</v>
      </c>
      <c r="H3815" t="s">
        <v>2</v>
      </c>
      <c r="I3815" t="str">
        <f t="shared" si="298"/>
        <v>United States</v>
      </c>
      <c r="J3815" t="str">
        <f>TRIM(Table1[[#This Row],[Oldest Country]])</f>
        <v>United States</v>
      </c>
      <c r="K3815" s="17">
        <v>43831</v>
      </c>
      <c r="L3815" s="17" t="str">
        <f t="shared" si="296"/>
        <v>Wed</v>
      </c>
      <c r="M3815" s="17">
        <v>1997</v>
      </c>
      <c r="N3815" t="s">
        <v>154</v>
      </c>
      <c r="O3815" t="s">
        <v>49</v>
      </c>
      <c r="P3815" t="s">
        <v>164</v>
      </c>
      <c r="Q3815" t="s">
        <v>19029</v>
      </c>
      <c r="R3815" t="str">
        <f t="shared" si="299"/>
        <v>Dramas</v>
      </c>
    </row>
    <row r="3816" spans="1:18" x14ac:dyDescent="0.2">
      <c r="A3816" t="s">
        <v>19030</v>
      </c>
      <c r="B3816" t="s">
        <v>1</v>
      </c>
      <c r="C3816" t="str">
        <f t="shared" si="295"/>
        <v>Doom</v>
      </c>
      <c r="D3816" t="s">
        <v>19031</v>
      </c>
      <c r="E3816" t="s">
        <v>2071</v>
      </c>
      <c r="F3816" t="str">
        <f t="shared" si="297"/>
        <v>Karl Urban</v>
      </c>
      <c r="G3816" t="s">
        <v>19032</v>
      </c>
      <c r="H3816" t="s">
        <v>19033</v>
      </c>
      <c r="I3816" t="str">
        <f t="shared" si="298"/>
        <v>United Kingdom</v>
      </c>
      <c r="J3816" t="str">
        <f>TRIM(Table1[[#This Row],[Oldest Country]])</f>
        <v>United Kingdom</v>
      </c>
      <c r="K3816" s="17">
        <v>44136</v>
      </c>
      <c r="L3816" s="17" t="str">
        <f t="shared" si="296"/>
        <v>Sun</v>
      </c>
      <c r="M3816" s="17">
        <v>2005</v>
      </c>
      <c r="N3816" t="s">
        <v>154</v>
      </c>
      <c r="O3816" t="s">
        <v>110</v>
      </c>
      <c r="P3816" t="s">
        <v>1017</v>
      </c>
      <c r="Q3816" t="s">
        <v>19034</v>
      </c>
      <c r="R3816" t="str">
        <f t="shared" si="299"/>
        <v>Action &amp; Adventure</v>
      </c>
    </row>
    <row r="3817" spans="1:18" x14ac:dyDescent="0.2">
      <c r="A3817" t="s">
        <v>19035</v>
      </c>
      <c r="B3817" t="s">
        <v>1</v>
      </c>
      <c r="C3817" t="str">
        <f t="shared" si="295"/>
        <v>Doubles Cause Troubles</v>
      </c>
      <c r="D3817" t="s">
        <v>19036</v>
      </c>
      <c r="E3817" t="s">
        <v>18304</v>
      </c>
      <c r="F3817" t="str">
        <f t="shared" si="297"/>
        <v>Carol 'Do Do' Cheng</v>
      </c>
      <c r="G3817" t="s">
        <v>19037</v>
      </c>
      <c r="H3817" t="s">
        <v>519</v>
      </c>
      <c r="I3817" t="str">
        <f t="shared" si="298"/>
        <v>Hong Kong</v>
      </c>
      <c r="J3817" t="str">
        <f>TRIM(Table1[[#This Row],[Oldest Country]])</f>
        <v>Hong Kong</v>
      </c>
      <c r="K3817" s="17">
        <v>43313</v>
      </c>
      <c r="L3817" s="17" t="str">
        <f t="shared" si="296"/>
        <v>Wed</v>
      </c>
      <c r="M3817" s="17">
        <v>1989</v>
      </c>
      <c r="N3817" t="s">
        <v>33</v>
      </c>
      <c r="O3817" t="s">
        <v>60</v>
      </c>
      <c r="P3817" t="s">
        <v>658</v>
      </c>
      <c r="Q3817" t="s">
        <v>19038</v>
      </c>
      <c r="R3817" t="str">
        <f t="shared" si="299"/>
        <v>Action &amp; Adventure</v>
      </c>
    </row>
    <row r="3818" spans="1:18" x14ac:dyDescent="0.2">
      <c r="A3818" t="s">
        <v>19039</v>
      </c>
      <c r="B3818" t="s">
        <v>1</v>
      </c>
      <c r="C3818" t="str">
        <f t="shared" si="295"/>
        <v>Doubt</v>
      </c>
      <c r="D3818" t="s">
        <v>19040</v>
      </c>
      <c r="E3818" t="s">
        <v>19041</v>
      </c>
      <c r="F3818" t="str">
        <f t="shared" si="297"/>
        <v>Meryl Streep</v>
      </c>
      <c r="G3818" t="s">
        <v>19042</v>
      </c>
      <c r="H3818" t="s">
        <v>2</v>
      </c>
      <c r="I3818" t="str">
        <f t="shared" si="298"/>
        <v>United States</v>
      </c>
      <c r="J3818" t="str">
        <f>TRIM(Table1[[#This Row],[Oldest Country]])</f>
        <v>United States</v>
      </c>
      <c r="K3818" s="17">
        <v>43531</v>
      </c>
      <c r="L3818" s="17" t="str">
        <f t="shared" si="296"/>
        <v>Thu</v>
      </c>
      <c r="M3818" s="17">
        <v>2008</v>
      </c>
      <c r="N3818" t="s">
        <v>3</v>
      </c>
      <c r="O3818" t="s">
        <v>41</v>
      </c>
      <c r="P3818" t="s">
        <v>578</v>
      </c>
      <c r="Q3818" t="s">
        <v>19043</v>
      </c>
      <c r="R3818" t="str">
        <f t="shared" si="299"/>
        <v>Dramas</v>
      </c>
    </row>
    <row r="3819" spans="1:18" x14ac:dyDescent="0.2">
      <c r="A3819" t="s">
        <v>19044</v>
      </c>
      <c r="B3819" t="s">
        <v>1</v>
      </c>
      <c r="C3819" t="str">
        <f t="shared" si="295"/>
        <v>Dr. Seuss' The Cat in the Hat</v>
      </c>
      <c r="D3819" t="s">
        <v>19045</v>
      </c>
      <c r="E3819" t="s">
        <v>19046</v>
      </c>
      <c r="F3819" t="str">
        <f t="shared" si="297"/>
        <v>Mike Myers</v>
      </c>
      <c r="G3819" t="s">
        <v>19047</v>
      </c>
      <c r="H3819" t="s">
        <v>2</v>
      </c>
      <c r="I3819" t="str">
        <f t="shared" si="298"/>
        <v>United States</v>
      </c>
      <c r="J3819" t="str">
        <f>TRIM(Table1[[#This Row],[Oldest Country]])</f>
        <v>United States</v>
      </c>
      <c r="K3819" s="17">
        <v>43586</v>
      </c>
      <c r="L3819" s="17" t="str">
        <f t="shared" si="296"/>
        <v>Wed</v>
      </c>
      <c r="M3819" s="17">
        <v>2003</v>
      </c>
      <c r="N3819" t="s">
        <v>17</v>
      </c>
      <c r="O3819" t="s">
        <v>436</v>
      </c>
      <c r="P3819" t="s">
        <v>54</v>
      </c>
      <c r="Q3819" t="s">
        <v>19048</v>
      </c>
      <c r="R3819" t="str">
        <f t="shared" si="299"/>
        <v>Children &amp; Family Movies</v>
      </c>
    </row>
    <row r="3820" spans="1:18" x14ac:dyDescent="0.2">
      <c r="A3820" t="s">
        <v>19049</v>
      </c>
      <c r="B3820" t="s">
        <v>1</v>
      </c>
      <c r="C3820" t="str">
        <f t="shared" si="295"/>
        <v>Dr. Seuss' The Grinch</v>
      </c>
      <c r="D3820" t="s">
        <v>19050</v>
      </c>
      <c r="E3820" t="s">
        <v>19051</v>
      </c>
      <c r="F3820" t="str">
        <f t="shared" si="297"/>
        <v>Benedict Cumberbatch</v>
      </c>
      <c r="G3820" t="s">
        <v>19052</v>
      </c>
      <c r="H3820" t="s">
        <v>19053</v>
      </c>
      <c r="I3820" t="str">
        <f t="shared" si="298"/>
        <v>France</v>
      </c>
      <c r="J3820" t="str">
        <f>TRIM(Table1[[#This Row],[Oldest Country]])</f>
        <v>France</v>
      </c>
      <c r="K3820" s="17">
        <v>43053</v>
      </c>
      <c r="L3820" s="17" t="str">
        <f t="shared" si="296"/>
        <v>Tue</v>
      </c>
      <c r="M3820" s="17">
        <v>2018</v>
      </c>
      <c r="N3820" t="s">
        <v>17</v>
      </c>
      <c r="O3820" t="s">
        <v>536</v>
      </c>
      <c r="P3820" t="s">
        <v>54</v>
      </c>
      <c r="Q3820" t="s">
        <v>19054</v>
      </c>
      <c r="R3820" t="str">
        <f t="shared" si="299"/>
        <v>Children &amp; Family Movies</v>
      </c>
    </row>
    <row r="3821" spans="1:18" x14ac:dyDescent="0.2">
      <c r="A3821" t="s">
        <v>19055</v>
      </c>
      <c r="B3821" t="s">
        <v>1</v>
      </c>
      <c r="C3821" t="str">
        <f t="shared" si="295"/>
        <v>Dragonheart</v>
      </c>
      <c r="D3821" t="s">
        <v>19056</v>
      </c>
      <c r="E3821" t="s">
        <v>19057</v>
      </c>
      <c r="F3821" t="str">
        <f t="shared" si="297"/>
        <v>Sean Connery</v>
      </c>
      <c r="G3821" t="s">
        <v>19058</v>
      </c>
      <c r="H3821" t="s">
        <v>2</v>
      </c>
      <c r="I3821" t="str">
        <f t="shared" si="298"/>
        <v>United States</v>
      </c>
      <c r="J3821" t="str">
        <f>TRIM(Table1[[#This Row],[Oldest Country]])</f>
        <v>United States</v>
      </c>
      <c r="K3821" s="17">
        <v>43054</v>
      </c>
      <c r="L3821" s="17" t="str">
        <f t="shared" si="296"/>
        <v>Wed</v>
      </c>
      <c r="M3821" s="17">
        <v>1996</v>
      </c>
      <c r="N3821" t="s">
        <v>3</v>
      </c>
      <c r="O3821" t="s">
        <v>85</v>
      </c>
      <c r="P3821" t="s">
        <v>385</v>
      </c>
      <c r="Q3821" t="s">
        <v>19059</v>
      </c>
      <c r="R3821" t="str">
        <f t="shared" si="299"/>
        <v>Action &amp; Adventure</v>
      </c>
    </row>
    <row r="3822" spans="1:18" x14ac:dyDescent="0.2">
      <c r="A3822" t="s">
        <v>19060</v>
      </c>
      <c r="B3822" t="s">
        <v>1</v>
      </c>
      <c r="C3822" t="str">
        <f t="shared" si="295"/>
        <v>Dragonheart 3</v>
      </c>
      <c r="D3822" t="s">
        <v>19061</v>
      </c>
      <c r="E3822" t="s">
        <v>19062</v>
      </c>
      <c r="F3822" t="str">
        <f t="shared" si="297"/>
        <v>Julian Morris</v>
      </c>
      <c r="G3822" t="s">
        <v>19063</v>
      </c>
      <c r="H3822" t="s">
        <v>2</v>
      </c>
      <c r="I3822" t="str">
        <f t="shared" si="298"/>
        <v>United States</v>
      </c>
      <c r="J3822" t="str">
        <f>TRIM(Table1[[#This Row],[Oldest Country]])</f>
        <v>United States</v>
      </c>
      <c r="K3822" s="17">
        <v>43055</v>
      </c>
      <c r="L3822" s="17" t="str">
        <f t="shared" si="296"/>
        <v>Thu</v>
      </c>
      <c r="M3822" s="17">
        <v>2015</v>
      </c>
      <c r="N3822" t="s">
        <v>3</v>
      </c>
      <c r="O3822" t="s">
        <v>92</v>
      </c>
      <c r="P3822" t="s">
        <v>385</v>
      </c>
      <c r="Q3822" t="s">
        <v>19064</v>
      </c>
      <c r="R3822" t="str">
        <f t="shared" si="299"/>
        <v>Action &amp; Adventure</v>
      </c>
    </row>
    <row r="3823" spans="1:18" x14ac:dyDescent="0.2">
      <c r="A3823" t="s">
        <v>19065</v>
      </c>
      <c r="B3823" t="s">
        <v>1</v>
      </c>
      <c r="C3823" t="str">
        <f t="shared" si="295"/>
        <v>Dragonheart</v>
      </c>
      <c r="D3823" t="s">
        <v>19066</v>
      </c>
      <c r="E3823" t="s">
        <v>19067</v>
      </c>
      <c r="F3823" t="str">
        <f t="shared" si="297"/>
        <v>Christopher Masterson</v>
      </c>
      <c r="G3823" t="s">
        <v>19068</v>
      </c>
      <c r="H3823" t="s">
        <v>2</v>
      </c>
      <c r="I3823" t="str">
        <f t="shared" si="298"/>
        <v>United States</v>
      </c>
      <c r="J3823" t="str">
        <f>TRIM(Table1[[#This Row],[Oldest Country]])</f>
        <v>United States</v>
      </c>
      <c r="K3823" s="17">
        <v>43056</v>
      </c>
      <c r="L3823" s="17" t="str">
        <f t="shared" si="296"/>
        <v>Fri</v>
      </c>
      <c r="M3823" s="17">
        <v>2000</v>
      </c>
      <c r="N3823" t="s">
        <v>17</v>
      </c>
      <c r="O3823" t="s">
        <v>786</v>
      </c>
      <c r="P3823" t="s">
        <v>385</v>
      </c>
      <c r="Q3823" t="s">
        <v>19069</v>
      </c>
      <c r="R3823" t="str">
        <f t="shared" si="299"/>
        <v>Action &amp; Adventure</v>
      </c>
    </row>
    <row r="3824" spans="1:18" x14ac:dyDescent="0.2">
      <c r="A3824" t="s">
        <v>19070</v>
      </c>
      <c r="B3824" t="s">
        <v>1</v>
      </c>
      <c r="C3824" t="str">
        <f t="shared" si="295"/>
        <v>Dragonheart</v>
      </c>
      <c r="D3824" t="s">
        <v>19071</v>
      </c>
      <c r="E3824" t="s">
        <v>19072</v>
      </c>
      <c r="F3824" t="str">
        <f t="shared" si="297"/>
        <v>Tom Rhys Harries</v>
      </c>
      <c r="G3824" t="s">
        <v>19073</v>
      </c>
      <c r="H3824" t="s">
        <v>2</v>
      </c>
      <c r="I3824" t="str">
        <f t="shared" si="298"/>
        <v>United States</v>
      </c>
      <c r="J3824" t="str">
        <f>TRIM(Table1[[#This Row],[Oldest Country]])</f>
        <v>United States</v>
      </c>
      <c r="K3824" s="17">
        <v>43057</v>
      </c>
      <c r="L3824" s="17" t="str">
        <f t="shared" si="296"/>
        <v>Sat</v>
      </c>
      <c r="M3824" s="17">
        <v>2017</v>
      </c>
      <c r="N3824" t="s">
        <v>3</v>
      </c>
      <c r="O3824" t="s">
        <v>140</v>
      </c>
      <c r="P3824" t="s">
        <v>385</v>
      </c>
      <c r="Q3824" t="s">
        <v>19074</v>
      </c>
      <c r="R3824" t="str">
        <f t="shared" si="299"/>
        <v>Action &amp; Adventure</v>
      </c>
    </row>
    <row r="3825" spans="1:18" x14ac:dyDescent="0.2">
      <c r="A3825" t="s">
        <v>19075</v>
      </c>
      <c r="B3825" t="s">
        <v>1</v>
      </c>
      <c r="C3825" t="str">
        <f t="shared" si="295"/>
        <v>Dream Big</v>
      </c>
      <c r="D3825" t="s">
        <v>19076</v>
      </c>
      <c r="E3825" t="s">
        <v>19077</v>
      </c>
      <c r="F3825" t="str">
        <f t="shared" si="297"/>
        <v>Jeff Bridges</v>
      </c>
      <c r="G3825" t="s">
        <v>19078</v>
      </c>
      <c r="H3825" t="s">
        <v>2</v>
      </c>
      <c r="I3825" t="str">
        <f t="shared" si="298"/>
        <v>United States</v>
      </c>
      <c r="J3825" t="str">
        <f>TRIM(Table1[[#This Row],[Oldest Country]])</f>
        <v>United States</v>
      </c>
      <c r="K3825" s="17">
        <v>43058</v>
      </c>
      <c r="L3825" s="17" t="str">
        <f t="shared" si="296"/>
        <v>Sun</v>
      </c>
      <c r="M3825" s="17">
        <v>2017</v>
      </c>
      <c r="N3825" t="s">
        <v>234</v>
      </c>
      <c r="O3825" t="s">
        <v>3461</v>
      </c>
      <c r="P3825" t="s">
        <v>5</v>
      </c>
      <c r="Q3825" t="s">
        <v>19079</v>
      </c>
      <c r="R3825" t="str">
        <f t="shared" si="299"/>
        <v>Documentaries</v>
      </c>
    </row>
    <row r="3826" spans="1:18" x14ac:dyDescent="0.2">
      <c r="A3826" t="s">
        <v>19080</v>
      </c>
      <c r="B3826" t="s">
        <v>1</v>
      </c>
      <c r="C3826" t="str">
        <f t="shared" si="295"/>
        <v>Dries</v>
      </c>
      <c r="D3826" t="s">
        <v>19081</v>
      </c>
      <c r="E3826" t="s">
        <v>19082</v>
      </c>
      <c r="F3826" t="str">
        <f t="shared" si="297"/>
        <v>Dries Van Noten</v>
      </c>
      <c r="G3826" t="s">
        <v>19083</v>
      </c>
      <c r="H3826" t="s">
        <v>19084</v>
      </c>
      <c r="I3826" t="str">
        <f t="shared" si="298"/>
        <v>Germany</v>
      </c>
      <c r="J3826" t="str">
        <f>TRIM(Table1[[#This Row],[Oldest Country]])</f>
        <v>Germany</v>
      </c>
      <c r="K3826" s="17">
        <v>43059</v>
      </c>
      <c r="L3826" s="17" t="str">
        <f t="shared" si="296"/>
        <v>Mon</v>
      </c>
      <c r="M3826" s="17">
        <v>2017</v>
      </c>
      <c r="N3826" t="s">
        <v>53</v>
      </c>
      <c r="O3826" t="s">
        <v>572</v>
      </c>
      <c r="P3826" t="s">
        <v>58</v>
      </c>
      <c r="Q3826" t="s">
        <v>19085</v>
      </c>
      <c r="R3826" t="str">
        <f t="shared" si="299"/>
        <v>Documentaries</v>
      </c>
    </row>
    <row r="3827" spans="1:18" x14ac:dyDescent="0.2">
      <c r="A3827" t="s">
        <v>19086</v>
      </c>
      <c r="B3827" t="s">
        <v>1</v>
      </c>
      <c r="C3827" t="str">
        <f t="shared" si="295"/>
        <v>Dukhtar</v>
      </c>
      <c r="D3827" t="s">
        <v>19087</v>
      </c>
      <c r="E3827" t="s">
        <v>19088</v>
      </c>
      <c r="F3827" t="str">
        <f t="shared" si="297"/>
        <v>Samiya Mumtaz</v>
      </c>
      <c r="G3827" t="s">
        <v>19089</v>
      </c>
      <c r="H3827" t="s">
        <v>19090</v>
      </c>
      <c r="I3827" t="str">
        <f t="shared" si="298"/>
        <v>Pakistan</v>
      </c>
      <c r="J3827" t="str">
        <f>TRIM(Table1[[#This Row],[Oldest Country]])</f>
        <v>Pakistan</v>
      </c>
      <c r="K3827" s="17">
        <v>43060</v>
      </c>
      <c r="L3827" s="17" t="str">
        <f t="shared" si="296"/>
        <v>Tue</v>
      </c>
      <c r="M3827" s="17">
        <v>2014</v>
      </c>
      <c r="N3827" t="s">
        <v>33</v>
      </c>
      <c r="O3827" t="s">
        <v>202</v>
      </c>
      <c r="P3827" t="s">
        <v>26</v>
      </c>
      <c r="Q3827" t="s">
        <v>19091</v>
      </c>
      <c r="R3827" t="str">
        <f t="shared" si="299"/>
        <v>Dramas</v>
      </c>
    </row>
    <row r="3828" spans="1:18" x14ac:dyDescent="0.2">
      <c r="A3828" t="s">
        <v>19092</v>
      </c>
      <c r="B3828" t="s">
        <v>1</v>
      </c>
      <c r="C3828" t="str">
        <f t="shared" si="295"/>
        <v>Dum</v>
      </c>
      <c r="D3828" t="s">
        <v>19093</v>
      </c>
      <c r="E3828" t="s">
        <v>19094</v>
      </c>
      <c r="F3828" t="str">
        <f t="shared" si="297"/>
        <v>Vivek Oberoi</v>
      </c>
      <c r="G3828" t="s">
        <v>19095</v>
      </c>
      <c r="H3828" t="s">
        <v>14</v>
      </c>
      <c r="I3828" t="str">
        <f t="shared" si="298"/>
        <v>India</v>
      </c>
      <c r="J3828" t="str">
        <f>TRIM(Table1[[#This Row],[Oldest Country]])</f>
        <v>India</v>
      </c>
      <c r="K3828" s="17">
        <v>43061</v>
      </c>
      <c r="L3828" s="17" t="str">
        <f t="shared" si="296"/>
        <v>Wed</v>
      </c>
      <c r="M3828" s="17">
        <v>2003</v>
      </c>
      <c r="N3828" t="s">
        <v>33</v>
      </c>
      <c r="O3828" t="s">
        <v>2790</v>
      </c>
      <c r="P3828" t="s">
        <v>111</v>
      </c>
      <c r="Q3828" t="s">
        <v>19096</v>
      </c>
      <c r="R3828" t="str">
        <f t="shared" si="299"/>
        <v>Action &amp; Adventure</v>
      </c>
    </row>
    <row r="3829" spans="1:18" x14ac:dyDescent="0.2">
      <c r="A3829" t="s">
        <v>19097</v>
      </c>
      <c r="B3829" t="s">
        <v>1</v>
      </c>
      <c r="C3829" t="str">
        <f t="shared" si="295"/>
        <v>Dumb and Dumberer</v>
      </c>
      <c r="D3829" t="s">
        <v>19098</v>
      </c>
      <c r="E3829" t="s">
        <v>3279</v>
      </c>
      <c r="F3829" t="str">
        <f t="shared" si="297"/>
        <v>Eric Christian Olsen</v>
      </c>
      <c r="G3829" t="s">
        <v>19099</v>
      </c>
      <c r="H3829" t="s">
        <v>2</v>
      </c>
      <c r="I3829" t="str">
        <f t="shared" si="298"/>
        <v>United States</v>
      </c>
      <c r="J3829" t="str">
        <f>TRIM(Table1[[#This Row],[Oldest Country]])</f>
        <v>United States</v>
      </c>
      <c r="K3829" s="17">
        <v>43062</v>
      </c>
      <c r="L3829" s="17" t="str">
        <f t="shared" si="296"/>
        <v>Thu</v>
      </c>
      <c r="M3829" s="17">
        <v>2003</v>
      </c>
      <c r="N3829" t="s">
        <v>3</v>
      </c>
      <c r="O3829" t="s">
        <v>216</v>
      </c>
      <c r="P3829" t="s">
        <v>86</v>
      </c>
      <c r="Q3829" t="s">
        <v>19100</v>
      </c>
      <c r="R3829" t="str">
        <f t="shared" si="299"/>
        <v>Comedies</v>
      </c>
    </row>
    <row r="3830" spans="1:18" x14ac:dyDescent="0.2">
      <c r="A3830" t="s">
        <v>19101</v>
      </c>
      <c r="B3830" t="s">
        <v>1</v>
      </c>
      <c r="C3830" t="str">
        <f t="shared" si="295"/>
        <v>E-Cigarettes</v>
      </c>
      <c r="D3830" t="s">
        <v>19102</v>
      </c>
      <c r="E3830" t="s">
        <v>19103</v>
      </c>
      <c r="F3830" t="str">
        <f t="shared" si="297"/>
        <v>Michael Mosley</v>
      </c>
      <c r="G3830" t="s">
        <v>19104</v>
      </c>
      <c r="H3830" t="s">
        <v>32</v>
      </c>
      <c r="I3830" t="str">
        <f t="shared" si="298"/>
        <v>United Kingdom</v>
      </c>
      <c r="J3830" t="str">
        <f>TRIM(Table1[[#This Row],[Oldest Country]])</f>
        <v>United Kingdom</v>
      </c>
      <c r="K3830" s="17">
        <v>43063</v>
      </c>
      <c r="L3830" s="17" t="str">
        <f t="shared" si="296"/>
        <v>Fri</v>
      </c>
      <c r="M3830" s="17">
        <v>2016</v>
      </c>
      <c r="N3830" t="s">
        <v>33</v>
      </c>
      <c r="O3830" t="s">
        <v>3820</v>
      </c>
      <c r="P3830" t="s">
        <v>5</v>
      </c>
      <c r="Q3830" t="s">
        <v>19105</v>
      </c>
      <c r="R3830" t="str">
        <f t="shared" si="299"/>
        <v>Documentaries</v>
      </c>
    </row>
    <row r="3831" spans="1:18" x14ac:dyDescent="0.2">
      <c r="A3831" t="s">
        <v>19106</v>
      </c>
      <c r="B3831" t="s">
        <v>1</v>
      </c>
      <c r="C3831" t="str">
        <f t="shared" si="295"/>
        <v>Earth to Echo</v>
      </c>
      <c r="D3831" t="s">
        <v>19107</v>
      </c>
      <c r="E3831" t="s">
        <v>19108</v>
      </c>
      <c r="F3831" t="str">
        <f t="shared" si="297"/>
        <v>Teo Halm</v>
      </c>
      <c r="G3831" t="s">
        <v>19109</v>
      </c>
      <c r="H3831" t="s">
        <v>2</v>
      </c>
      <c r="I3831" t="str">
        <f t="shared" si="298"/>
        <v>United States</v>
      </c>
      <c r="J3831" t="str">
        <f>TRIM(Table1[[#This Row],[Oldest Country]])</f>
        <v>United States</v>
      </c>
      <c r="K3831" s="17">
        <v>43064</v>
      </c>
      <c r="L3831" s="17" t="str">
        <f t="shared" si="296"/>
        <v>Sat</v>
      </c>
      <c r="M3831" s="17">
        <v>2014</v>
      </c>
      <c r="N3831" t="s">
        <v>17</v>
      </c>
      <c r="O3831" t="s">
        <v>18</v>
      </c>
      <c r="P3831" t="s">
        <v>3783</v>
      </c>
      <c r="Q3831" t="s">
        <v>19110</v>
      </c>
      <c r="R3831" t="str">
        <f t="shared" si="299"/>
        <v>Children &amp; Family Movies</v>
      </c>
    </row>
    <row r="3832" spans="1:18" x14ac:dyDescent="0.2">
      <c r="A3832" t="s">
        <v>19111</v>
      </c>
      <c r="B3832" t="s">
        <v>1</v>
      </c>
      <c r="C3832" t="str">
        <f t="shared" si="295"/>
        <v>East Side Sushi</v>
      </c>
      <c r="D3832" t="s">
        <v>19112</v>
      </c>
      <c r="E3832" t="s">
        <v>19113</v>
      </c>
      <c r="F3832" t="str">
        <f t="shared" si="297"/>
        <v>Diana Elizabeth Torres</v>
      </c>
      <c r="G3832" t="s">
        <v>19114</v>
      </c>
      <c r="H3832" t="s">
        <v>2</v>
      </c>
      <c r="I3832" t="str">
        <f t="shared" si="298"/>
        <v>United States</v>
      </c>
      <c r="J3832" t="str">
        <f>TRIM(Table1[[#This Row],[Oldest Country]])</f>
        <v>United States</v>
      </c>
      <c r="K3832" s="17">
        <v>43065</v>
      </c>
      <c r="L3832" s="17" t="str">
        <f t="shared" si="296"/>
        <v>Sun</v>
      </c>
      <c r="M3832" s="17">
        <v>2015</v>
      </c>
      <c r="N3832" t="s">
        <v>17</v>
      </c>
      <c r="O3832" t="s">
        <v>100</v>
      </c>
      <c r="P3832" t="s">
        <v>316</v>
      </c>
      <c r="Q3832" t="s">
        <v>19115</v>
      </c>
      <c r="R3832" t="str">
        <f t="shared" si="299"/>
        <v>Dramas</v>
      </c>
    </row>
    <row r="3833" spans="1:18" x14ac:dyDescent="0.2">
      <c r="A3833" t="s">
        <v>19116</v>
      </c>
      <c r="B3833" t="s">
        <v>1</v>
      </c>
      <c r="C3833" t="str">
        <f t="shared" si="295"/>
        <v>Easy A</v>
      </c>
      <c r="D3833" t="s">
        <v>19117</v>
      </c>
      <c r="E3833" t="s">
        <v>19118</v>
      </c>
      <c r="F3833" t="str">
        <f t="shared" si="297"/>
        <v>Emma Stone</v>
      </c>
      <c r="G3833" t="s">
        <v>19119</v>
      </c>
      <c r="H3833" t="s">
        <v>2</v>
      </c>
      <c r="I3833" t="str">
        <f t="shared" si="298"/>
        <v>United States</v>
      </c>
      <c r="J3833" t="str">
        <f>TRIM(Table1[[#This Row],[Oldest Country]])</f>
        <v>United States</v>
      </c>
      <c r="K3833" s="17">
        <v>43066</v>
      </c>
      <c r="L3833" s="17" t="str">
        <f t="shared" si="296"/>
        <v>Mon</v>
      </c>
      <c r="M3833" s="17">
        <v>2010</v>
      </c>
      <c r="N3833" t="s">
        <v>3</v>
      </c>
      <c r="O3833" t="s">
        <v>276</v>
      </c>
      <c r="P3833" t="s">
        <v>318</v>
      </c>
      <c r="Q3833" t="s">
        <v>19120</v>
      </c>
      <c r="R3833" t="str">
        <f t="shared" si="299"/>
        <v>Comedies</v>
      </c>
    </row>
    <row r="3834" spans="1:18" x14ac:dyDescent="0.2">
      <c r="A3834" t="s">
        <v>19121</v>
      </c>
      <c r="B3834" t="s">
        <v>1</v>
      </c>
      <c r="C3834" t="str">
        <f t="shared" si="295"/>
        <v>Eat Pray Love</v>
      </c>
      <c r="D3834" t="s">
        <v>19122</v>
      </c>
      <c r="E3834" t="s">
        <v>4385</v>
      </c>
      <c r="F3834" t="str">
        <f t="shared" si="297"/>
        <v>Julia Roberts</v>
      </c>
      <c r="G3834" t="s">
        <v>19123</v>
      </c>
      <c r="H3834" t="s">
        <v>2</v>
      </c>
      <c r="I3834" t="str">
        <f t="shared" si="298"/>
        <v>United States</v>
      </c>
      <c r="J3834" t="str">
        <f>TRIM(Table1[[#This Row],[Oldest Country]])</f>
        <v>United States</v>
      </c>
      <c r="K3834" s="17">
        <v>43067</v>
      </c>
      <c r="L3834" s="17" t="str">
        <f t="shared" si="296"/>
        <v>Tue</v>
      </c>
      <c r="M3834" s="17">
        <v>2010</v>
      </c>
      <c r="N3834" t="s">
        <v>3</v>
      </c>
      <c r="O3834" t="s">
        <v>804</v>
      </c>
      <c r="P3834" t="s">
        <v>330</v>
      </c>
      <c r="Q3834" t="s">
        <v>19124</v>
      </c>
      <c r="R3834" t="str">
        <f t="shared" si="299"/>
        <v>Dramas</v>
      </c>
    </row>
    <row r="3835" spans="1:18" x14ac:dyDescent="0.2">
      <c r="A3835" t="s">
        <v>19125</v>
      </c>
      <c r="B3835" t="s">
        <v>1</v>
      </c>
      <c r="C3835" t="str">
        <f t="shared" si="295"/>
        <v>Eddie Murphy</v>
      </c>
      <c r="D3835" t="s">
        <v>19126</v>
      </c>
      <c r="E3835" t="s">
        <v>19127</v>
      </c>
      <c r="F3835" t="str">
        <f t="shared" si="297"/>
        <v>Eddie Murphy</v>
      </c>
      <c r="G3835" t="s">
        <v>4057</v>
      </c>
      <c r="H3835" t="s">
        <v>2</v>
      </c>
      <c r="I3835" t="str">
        <f t="shared" si="298"/>
        <v>United States</v>
      </c>
      <c r="J3835" t="str">
        <f>TRIM(Table1[[#This Row],[Oldest Country]])</f>
        <v>United States</v>
      </c>
      <c r="K3835" s="17">
        <v>43068</v>
      </c>
      <c r="L3835" s="17" t="str">
        <f t="shared" si="296"/>
        <v>Wed</v>
      </c>
      <c r="M3835" s="17">
        <v>1983</v>
      </c>
      <c r="N3835" t="s">
        <v>8</v>
      </c>
      <c r="O3835" t="s">
        <v>930</v>
      </c>
      <c r="P3835" t="s">
        <v>851</v>
      </c>
      <c r="Q3835" t="s">
        <v>19128</v>
      </c>
      <c r="R3835" t="str">
        <f t="shared" si="299"/>
        <v>Stand-Up Comedy</v>
      </c>
    </row>
    <row r="3836" spans="1:18" x14ac:dyDescent="0.2">
      <c r="A3836" t="s">
        <v>19129</v>
      </c>
      <c r="B3836" t="s">
        <v>1</v>
      </c>
      <c r="C3836" t="str">
        <f t="shared" si="295"/>
        <v>Eeda</v>
      </c>
      <c r="D3836" t="s">
        <v>19130</v>
      </c>
      <c r="E3836" t="s">
        <v>19131</v>
      </c>
      <c r="F3836" t="str">
        <f t="shared" si="297"/>
        <v>Shane Nigaam</v>
      </c>
      <c r="G3836" t="s">
        <v>19132</v>
      </c>
      <c r="H3836" t="s">
        <v>14</v>
      </c>
      <c r="I3836" t="str">
        <f t="shared" si="298"/>
        <v>India</v>
      </c>
      <c r="J3836" t="str">
        <f>TRIM(Table1[[#This Row],[Oldest Country]])</f>
        <v>India</v>
      </c>
      <c r="K3836" s="17">
        <v>43069</v>
      </c>
      <c r="L3836" s="17" t="str">
        <f t="shared" si="296"/>
        <v>Thu</v>
      </c>
      <c r="M3836" s="17">
        <v>2018</v>
      </c>
      <c r="N3836" t="s">
        <v>33</v>
      </c>
      <c r="O3836" t="s">
        <v>11867</v>
      </c>
      <c r="P3836" t="s">
        <v>278</v>
      </c>
      <c r="Q3836" t="s">
        <v>19133</v>
      </c>
      <c r="R3836" t="str">
        <f t="shared" si="299"/>
        <v>Dramas</v>
      </c>
    </row>
    <row r="3837" spans="1:18" x14ac:dyDescent="0.2">
      <c r="A3837" t="s">
        <v>19134</v>
      </c>
      <c r="B3837" t="s">
        <v>1</v>
      </c>
      <c r="C3837" t="str">
        <f t="shared" si="295"/>
        <v>Eh Janam Tumhare Lekhe</v>
      </c>
      <c r="D3837" t="s">
        <v>19135</v>
      </c>
      <c r="E3837" t="s">
        <v>19136</v>
      </c>
      <c r="F3837" t="str">
        <f t="shared" si="297"/>
        <v>Pavan Malhotra</v>
      </c>
      <c r="G3837" t="s">
        <v>19137</v>
      </c>
      <c r="H3837" t="s">
        <v>14</v>
      </c>
      <c r="I3837" t="str">
        <f t="shared" si="298"/>
        <v>India</v>
      </c>
      <c r="J3837" t="str">
        <f>TRIM(Table1[[#This Row],[Oldest Country]])</f>
        <v>India</v>
      </c>
      <c r="K3837" s="17">
        <v>43070</v>
      </c>
      <c r="L3837" s="17" t="str">
        <f t="shared" si="296"/>
        <v>Fri</v>
      </c>
      <c r="M3837" s="17">
        <v>2015</v>
      </c>
      <c r="N3837" t="s">
        <v>33</v>
      </c>
      <c r="O3837" t="s">
        <v>126</v>
      </c>
      <c r="P3837" t="s">
        <v>50</v>
      </c>
      <c r="Q3837" t="s">
        <v>19138</v>
      </c>
      <c r="R3837" t="str">
        <f t="shared" si="299"/>
        <v>Dramas</v>
      </c>
    </row>
    <row r="3838" spans="1:18" x14ac:dyDescent="0.2">
      <c r="A3838" t="s">
        <v>19139</v>
      </c>
      <c r="B3838" t="s">
        <v>1</v>
      </c>
      <c r="C3838" t="str">
        <f t="shared" si="295"/>
        <v>Ek Cup Chya</v>
      </c>
      <c r="D3838" t="s">
        <v>19140</v>
      </c>
      <c r="E3838" t="s">
        <v>17579</v>
      </c>
      <c r="F3838" t="str">
        <f t="shared" si="297"/>
        <v>Kishore Kadam</v>
      </c>
      <c r="G3838" t="s">
        <v>19141</v>
      </c>
      <c r="H3838" t="s">
        <v>14</v>
      </c>
      <c r="I3838" t="str">
        <f t="shared" si="298"/>
        <v>India</v>
      </c>
      <c r="J3838" t="str">
        <f>TRIM(Table1[[#This Row],[Oldest Country]])</f>
        <v>India</v>
      </c>
      <c r="K3838" s="17">
        <v>43174</v>
      </c>
      <c r="L3838" s="17" t="str">
        <f t="shared" si="296"/>
        <v>Thu</v>
      </c>
      <c r="M3838" s="17">
        <v>2009</v>
      </c>
      <c r="N3838" t="s">
        <v>53</v>
      </c>
      <c r="O3838" t="s">
        <v>422</v>
      </c>
      <c r="P3838" t="s">
        <v>26</v>
      </c>
      <c r="Q3838" t="s">
        <v>19142</v>
      </c>
      <c r="R3838" t="str">
        <f t="shared" si="299"/>
        <v>Dramas</v>
      </c>
    </row>
    <row r="3839" spans="1:18" x14ac:dyDescent="0.2">
      <c r="A3839" t="s">
        <v>19143</v>
      </c>
      <c r="B3839" t="s">
        <v>1</v>
      </c>
      <c r="C3839" t="str">
        <f t="shared" si="295"/>
        <v>Ek Hasina Thi</v>
      </c>
      <c r="D3839" t="s">
        <v>19144</v>
      </c>
      <c r="E3839" t="s">
        <v>11844</v>
      </c>
      <c r="F3839" t="str">
        <f t="shared" si="297"/>
        <v>Saif Ali Khan</v>
      </c>
      <c r="G3839" t="s">
        <v>19145</v>
      </c>
      <c r="H3839" t="s">
        <v>14</v>
      </c>
      <c r="I3839" t="str">
        <f t="shared" si="298"/>
        <v>India</v>
      </c>
      <c r="J3839" t="str">
        <f>TRIM(Table1[[#This Row],[Oldest Country]])</f>
        <v>India</v>
      </c>
      <c r="K3839" s="17">
        <v>43678</v>
      </c>
      <c r="L3839" s="17" t="str">
        <f t="shared" si="296"/>
        <v>Thu</v>
      </c>
      <c r="M3839" s="17">
        <v>2004</v>
      </c>
      <c r="N3839" t="s">
        <v>8</v>
      </c>
      <c r="O3839" t="s">
        <v>3481</v>
      </c>
      <c r="P3839" t="s">
        <v>109</v>
      </c>
      <c r="Q3839" t="s">
        <v>19146</v>
      </c>
      <c r="R3839" t="str">
        <f t="shared" si="299"/>
        <v>Dramas</v>
      </c>
    </row>
    <row r="3840" spans="1:18" x14ac:dyDescent="0.2">
      <c r="A3840" t="s">
        <v>19147</v>
      </c>
      <c r="B3840" t="s">
        <v>1</v>
      </c>
      <c r="C3840" t="str">
        <f t="shared" si="295"/>
        <v>El √∫ltimo testigo</v>
      </c>
      <c r="D3840" t="s">
        <v>19148</v>
      </c>
      <c r="E3840" t="s">
        <v>19149</v>
      </c>
      <c r="F3840" t="str">
        <f t="shared" si="297"/>
        <v>Aaron Eckhart</v>
      </c>
      <c r="G3840" t="s">
        <v>19150</v>
      </c>
      <c r="H3840" t="s">
        <v>19151</v>
      </c>
      <c r="I3840" t="str">
        <f t="shared" si="298"/>
        <v>United States</v>
      </c>
      <c r="J3840" t="str">
        <f>TRIM(Table1[[#This Row],[Oldest Country]])</f>
        <v>United States</v>
      </c>
      <c r="K3840" s="17">
        <v>43135</v>
      </c>
      <c r="L3840" s="17" t="str">
        <f t="shared" si="296"/>
        <v>Sun</v>
      </c>
      <c r="M3840" s="17">
        <v>2012</v>
      </c>
      <c r="N3840" t="s">
        <v>154</v>
      </c>
      <c r="O3840" t="s">
        <v>110</v>
      </c>
      <c r="P3840" t="s">
        <v>156</v>
      </c>
      <c r="Q3840" t="s">
        <v>19152</v>
      </c>
      <c r="R3840" t="str">
        <f t="shared" si="299"/>
        <v>Action &amp; Adventure</v>
      </c>
    </row>
    <row r="3841" spans="1:18" x14ac:dyDescent="0.2">
      <c r="A3841" t="s">
        <v>19153</v>
      </c>
      <c r="B3841" t="s">
        <v>1</v>
      </c>
      <c r="C3841" t="str">
        <f t="shared" si="295"/>
        <v>El Che</v>
      </c>
      <c r="D3841" t="s">
        <v>19154</v>
      </c>
      <c r="E3841" t="s">
        <v>5049</v>
      </c>
      <c r="F3841" t="str">
        <f t="shared" si="297"/>
        <v>Paco Ignacio Taibo II</v>
      </c>
      <c r="G3841" t="s">
        <v>11418</v>
      </c>
      <c r="H3841" t="s">
        <v>19155</v>
      </c>
      <c r="I3841" t="str">
        <f t="shared" si="298"/>
        <v>Venezuela</v>
      </c>
      <c r="J3841" t="str">
        <f>TRIM(Table1[[#This Row],[Oldest Country]])</f>
        <v>Venezuela</v>
      </c>
      <c r="K3841" s="17">
        <v>43023</v>
      </c>
      <c r="L3841" s="17" t="str">
        <f t="shared" si="296"/>
        <v>Sun</v>
      </c>
      <c r="M3841" s="17">
        <v>2017</v>
      </c>
      <c r="N3841" t="s">
        <v>33</v>
      </c>
      <c r="O3841" t="s">
        <v>315</v>
      </c>
      <c r="P3841" t="s">
        <v>58</v>
      </c>
      <c r="Q3841" t="s">
        <v>19156</v>
      </c>
      <c r="R3841" t="str">
        <f t="shared" si="299"/>
        <v>Documentaries</v>
      </c>
    </row>
    <row r="3842" spans="1:18" x14ac:dyDescent="0.2">
      <c r="A3842" t="s">
        <v>19157</v>
      </c>
      <c r="B3842" t="s">
        <v>1</v>
      </c>
      <c r="C3842" t="str">
        <f t="shared" ref="C3842:C3905" si="300">IFERROR(LEFT(D3842, FIND(":", D3842)-1), D3842)</f>
        <v>Elephants Dream 4 Hour</v>
      </c>
      <c r="D3842" t="s">
        <v>19158</v>
      </c>
      <c r="E3842" t="s">
        <v>19159</v>
      </c>
      <c r="F3842" t="str">
        <f t="shared" si="297"/>
        <v>Cas Jansen</v>
      </c>
      <c r="G3842" t="s">
        <v>19160</v>
      </c>
      <c r="H3842" t="s">
        <v>1964</v>
      </c>
      <c r="I3842" t="str">
        <f t="shared" si="298"/>
        <v>Netherlands</v>
      </c>
      <c r="J3842" t="str">
        <f>TRIM(Table1[[#This Row],[Oldest Country]])</f>
        <v>Netherlands</v>
      </c>
      <c r="K3842" s="17">
        <v>43335</v>
      </c>
      <c r="L3842" s="17" t="str">
        <f t="shared" ref="L3842:L3905" si="301">TEXT(K:K, "DDD")</f>
        <v>Thu</v>
      </c>
      <c r="M3842" s="17">
        <v>2006</v>
      </c>
      <c r="N3842" t="s">
        <v>8</v>
      </c>
      <c r="O3842" t="s">
        <v>19161</v>
      </c>
      <c r="P3842" t="s">
        <v>7368</v>
      </c>
      <c r="Q3842" t="s">
        <v>19162</v>
      </c>
      <c r="R3842" t="str">
        <f t="shared" si="299"/>
        <v>International Movies</v>
      </c>
    </row>
    <row r="3843" spans="1:18" x14ac:dyDescent="0.2">
      <c r="A3843" t="s">
        <v>19163</v>
      </c>
      <c r="B3843" t="s">
        <v>1</v>
      </c>
      <c r="C3843" t="str">
        <f t="shared" si="300"/>
        <v>Elizabeth Harvest</v>
      </c>
      <c r="D3843" t="s">
        <v>19164</v>
      </c>
      <c r="E3843" t="s">
        <v>19165</v>
      </c>
      <c r="F3843" t="str">
        <f t="shared" ref="F3843:F3906" si="302">IFERROR(LEFT(G3843, FIND(",",G3843)-1),G3843)</f>
        <v>Abbey Lee</v>
      </c>
      <c r="G3843" t="s">
        <v>19166</v>
      </c>
      <c r="H3843" t="s">
        <v>2</v>
      </c>
      <c r="I3843" t="str">
        <f t="shared" ref="I3843:I3906" si="303">IFERROR(LEFT(H3843, FIND(",", H3843) -1), H3843)</f>
        <v>United States</v>
      </c>
      <c r="J3843" t="str">
        <f>TRIM(Table1[[#This Row],[Oldest Country]])</f>
        <v>United States</v>
      </c>
      <c r="K3843" s="17">
        <v>44044</v>
      </c>
      <c r="L3843" s="17" t="str">
        <f t="shared" si="301"/>
        <v>Sat</v>
      </c>
      <c r="M3843" s="17">
        <v>2019</v>
      </c>
      <c r="N3843" t="s">
        <v>154</v>
      </c>
      <c r="O3843" t="s">
        <v>482</v>
      </c>
      <c r="P3843" t="s">
        <v>3886</v>
      </c>
      <c r="Q3843" t="s">
        <v>19167</v>
      </c>
      <c r="R3843" t="str">
        <f t="shared" ref="R3843:R3906" si="304">IFERROR(LEFT(P3843, FIND(",", P3843)-1), P3843)</f>
        <v>Dramas</v>
      </c>
    </row>
    <row r="3844" spans="1:18" x14ac:dyDescent="0.2">
      <c r="A3844" t="s">
        <v>19168</v>
      </c>
      <c r="B3844" t="s">
        <v>1</v>
      </c>
      <c r="C3844" t="str">
        <f t="shared" si="300"/>
        <v>Elles √©taient en guerre (1914-1918)</v>
      </c>
      <c r="D3844" t="s">
        <v>19169</v>
      </c>
      <c r="E3844" t="s">
        <v>19170</v>
      </c>
      <c r="F3844" t="str">
        <f t="shared" si="302"/>
        <v>Nathalie Baye</v>
      </c>
      <c r="G3844" t="s">
        <v>19171</v>
      </c>
      <c r="H3844" t="s">
        <v>275</v>
      </c>
      <c r="I3844" t="str">
        <f t="shared" si="303"/>
        <v>France</v>
      </c>
      <c r="J3844" t="str">
        <f>TRIM(Table1[[#This Row],[Oldest Country]])</f>
        <v>France</v>
      </c>
      <c r="K3844" s="17">
        <v>43100</v>
      </c>
      <c r="L3844" s="17" t="str">
        <f t="shared" si="301"/>
        <v>Sun</v>
      </c>
      <c r="M3844" s="17">
        <v>2014</v>
      </c>
      <c r="N3844" t="s">
        <v>33</v>
      </c>
      <c r="O3844" t="s">
        <v>202</v>
      </c>
      <c r="P3844" t="s">
        <v>58</v>
      </c>
      <c r="Q3844" t="s">
        <v>19172</v>
      </c>
      <c r="R3844" t="str">
        <f t="shared" si="304"/>
        <v>Documentaries</v>
      </c>
    </row>
    <row r="3845" spans="1:18" x14ac:dyDescent="0.2">
      <c r="A3845" t="s">
        <v>19173</v>
      </c>
      <c r="B3845" t="s">
        <v>1</v>
      </c>
      <c r="C3845" t="str">
        <f t="shared" si="300"/>
        <v>Elstree 1976</v>
      </c>
      <c r="D3845" t="s">
        <v>19174</v>
      </c>
      <c r="E3845" t="s">
        <v>19175</v>
      </c>
      <c r="F3845" t="str">
        <f t="shared" si="302"/>
        <v>Paul Blake</v>
      </c>
      <c r="G3845" t="s">
        <v>19176</v>
      </c>
      <c r="H3845" t="s">
        <v>32</v>
      </c>
      <c r="I3845" t="str">
        <f t="shared" si="303"/>
        <v>United Kingdom</v>
      </c>
      <c r="J3845" t="str">
        <f>TRIM(Table1[[#This Row],[Oldest Country]])</f>
        <v>United Kingdom</v>
      </c>
      <c r="K3845" s="17">
        <v>42619</v>
      </c>
      <c r="L3845" s="17" t="str">
        <f t="shared" si="301"/>
        <v>Tue</v>
      </c>
      <c r="M3845" s="17">
        <v>2015</v>
      </c>
      <c r="N3845" t="s">
        <v>53</v>
      </c>
      <c r="O3845" t="s">
        <v>196</v>
      </c>
      <c r="P3845" t="s">
        <v>5</v>
      </c>
      <c r="Q3845" t="s">
        <v>19177</v>
      </c>
      <c r="R3845" t="str">
        <f t="shared" si="304"/>
        <v>Documentaries</v>
      </c>
    </row>
    <row r="3846" spans="1:18" x14ac:dyDescent="0.2">
      <c r="A3846" t="s">
        <v>19178</v>
      </c>
      <c r="B3846" t="s">
        <v>1</v>
      </c>
      <c r="C3846" t="str">
        <f t="shared" si="300"/>
        <v>Emelie</v>
      </c>
      <c r="D3846" t="s">
        <v>19179</v>
      </c>
      <c r="E3846" t="s">
        <v>19180</v>
      </c>
      <c r="F3846" t="str">
        <f t="shared" si="302"/>
        <v>Sarah Bolger</v>
      </c>
      <c r="G3846" t="s">
        <v>19181</v>
      </c>
      <c r="H3846" t="s">
        <v>2</v>
      </c>
      <c r="I3846" t="str">
        <f t="shared" si="303"/>
        <v>United States</v>
      </c>
      <c r="J3846" t="str">
        <f>TRIM(Table1[[#This Row],[Oldest Country]])</f>
        <v>United States</v>
      </c>
      <c r="K3846" s="17">
        <v>43314</v>
      </c>
      <c r="L3846" s="17" t="str">
        <f t="shared" si="301"/>
        <v>Thu</v>
      </c>
      <c r="M3846" s="17">
        <v>2016</v>
      </c>
      <c r="N3846" t="s">
        <v>8</v>
      </c>
      <c r="O3846" t="s">
        <v>436</v>
      </c>
      <c r="P3846" t="s">
        <v>1672</v>
      </c>
      <c r="Q3846" t="s">
        <v>19182</v>
      </c>
      <c r="R3846" t="str">
        <f t="shared" si="304"/>
        <v>Horror Movies</v>
      </c>
    </row>
    <row r="3847" spans="1:18" x14ac:dyDescent="0.2">
      <c r="A3847" t="s">
        <v>19183</v>
      </c>
      <c r="B3847" t="s">
        <v>1</v>
      </c>
      <c r="C3847" t="str">
        <f t="shared" si="300"/>
        <v>Emma' (Mother)</v>
      </c>
      <c r="D3847" t="s">
        <v>19184</v>
      </c>
      <c r="E3847" t="s">
        <v>19185</v>
      </c>
      <c r="F3847" t="str">
        <f t="shared" si="302"/>
        <v>Cut Mini Theo</v>
      </c>
      <c r="G3847" t="s">
        <v>19186</v>
      </c>
      <c r="H3847" t="s">
        <v>1308</v>
      </c>
      <c r="I3847" t="str">
        <f t="shared" si="303"/>
        <v>Indonesia</v>
      </c>
      <c r="J3847" t="str">
        <f>TRIM(Table1[[#This Row],[Oldest Country]])</f>
        <v>Indonesia</v>
      </c>
      <c r="K3847" s="17">
        <v>43378</v>
      </c>
      <c r="L3847" s="17" t="str">
        <f t="shared" si="301"/>
        <v>Fri</v>
      </c>
      <c r="M3847" s="17">
        <v>2016</v>
      </c>
      <c r="N3847" t="s">
        <v>53</v>
      </c>
      <c r="O3847" t="s">
        <v>1230</v>
      </c>
      <c r="P3847" t="s">
        <v>50</v>
      </c>
      <c r="Q3847" t="s">
        <v>19187</v>
      </c>
      <c r="R3847" t="str">
        <f t="shared" si="304"/>
        <v>Dramas</v>
      </c>
    </row>
    <row r="3848" spans="1:18" x14ac:dyDescent="0.2">
      <c r="A3848" t="s">
        <v>19188</v>
      </c>
      <c r="B3848" t="s">
        <v>1</v>
      </c>
      <c r="C3848" t="str">
        <f t="shared" si="300"/>
        <v>Emo the Musical</v>
      </c>
      <c r="D3848" t="s">
        <v>19189</v>
      </c>
      <c r="E3848" t="s">
        <v>19190</v>
      </c>
      <c r="F3848" t="str">
        <f t="shared" si="302"/>
        <v>Benson Jack Anthony</v>
      </c>
      <c r="G3848" t="s">
        <v>19191</v>
      </c>
      <c r="H3848" t="s">
        <v>77</v>
      </c>
      <c r="I3848" t="str">
        <f t="shared" si="303"/>
        <v>Australia</v>
      </c>
      <c r="J3848" t="str">
        <f>TRIM(Table1[[#This Row],[Oldest Country]])</f>
        <v>Australia</v>
      </c>
      <c r="K3848" s="17">
        <v>43132</v>
      </c>
      <c r="L3848" s="17" t="str">
        <f t="shared" si="301"/>
        <v>Thu</v>
      </c>
      <c r="M3848" s="17">
        <v>2016</v>
      </c>
      <c r="N3848" t="s">
        <v>8</v>
      </c>
      <c r="O3848" t="s">
        <v>60</v>
      </c>
      <c r="P3848" t="s">
        <v>727</v>
      </c>
      <c r="Q3848" t="s">
        <v>19192</v>
      </c>
      <c r="R3848" t="str">
        <f t="shared" si="304"/>
        <v>Dramas</v>
      </c>
    </row>
    <row r="3849" spans="1:18" x14ac:dyDescent="0.2">
      <c r="A3849" t="s">
        <v>19193</v>
      </c>
      <c r="B3849" t="s">
        <v>1</v>
      </c>
      <c r="C3849" t="str">
        <f t="shared" si="300"/>
        <v>Employee of the Month</v>
      </c>
      <c r="D3849" t="s">
        <v>19194</v>
      </c>
      <c r="E3849" t="s">
        <v>19195</v>
      </c>
      <c r="F3849" t="str">
        <f t="shared" si="302"/>
        <v>Dane Cook</v>
      </c>
      <c r="G3849" t="s">
        <v>19196</v>
      </c>
      <c r="H3849" t="s">
        <v>2</v>
      </c>
      <c r="I3849" t="str">
        <f t="shared" si="303"/>
        <v>United States</v>
      </c>
      <c r="J3849" t="str">
        <f>TRIM(Table1[[#This Row],[Oldest Country]])</f>
        <v>United States</v>
      </c>
      <c r="K3849" s="17">
        <v>44105</v>
      </c>
      <c r="L3849" s="17" t="str">
        <f t="shared" si="301"/>
        <v>Thu</v>
      </c>
      <c r="M3849" s="17">
        <v>2006</v>
      </c>
      <c r="N3849" t="s">
        <v>3</v>
      </c>
      <c r="O3849" t="s">
        <v>368</v>
      </c>
      <c r="P3849" t="s">
        <v>318</v>
      </c>
      <c r="Q3849" t="s">
        <v>19197</v>
      </c>
      <c r="R3849" t="str">
        <f t="shared" si="304"/>
        <v>Comedies</v>
      </c>
    </row>
    <row r="3850" spans="1:18" x14ac:dyDescent="0.2">
      <c r="A3850" t="s">
        <v>19198</v>
      </c>
      <c r="B3850" t="s">
        <v>1</v>
      </c>
      <c r="C3850" t="str">
        <f t="shared" si="300"/>
        <v>Encounter</v>
      </c>
      <c r="D3850" t="s">
        <v>19199</v>
      </c>
      <c r="E3850" t="s">
        <v>19200</v>
      </c>
      <c r="F3850" t="str">
        <f t="shared" si="302"/>
        <v>Naseeruddin Shah</v>
      </c>
      <c r="G3850" t="s">
        <v>19201</v>
      </c>
      <c r="H3850" t="s">
        <v>14</v>
      </c>
      <c r="I3850" t="str">
        <f t="shared" si="303"/>
        <v>India</v>
      </c>
      <c r="J3850" t="str">
        <f>TRIM(Table1[[#This Row],[Oldest Country]])</f>
        <v>India</v>
      </c>
      <c r="K3850" s="17">
        <v>43830</v>
      </c>
      <c r="L3850" s="17" t="str">
        <f t="shared" si="301"/>
        <v>Tue</v>
      </c>
      <c r="M3850" s="17">
        <v>2002</v>
      </c>
      <c r="N3850" t="s">
        <v>33</v>
      </c>
      <c r="O3850" t="s">
        <v>3410</v>
      </c>
      <c r="P3850" t="s">
        <v>26</v>
      </c>
      <c r="Q3850" t="s">
        <v>19202</v>
      </c>
      <c r="R3850" t="str">
        <f t="shared" si="304"/>
        <v>Dramas</v>
      </c>
    </row>
    <row r="3851" spans="1:18" x14ac:dyDescent="0.2">
      <c r="A3851" t="s">
        <v>19203</v>
      </c>
      <c r="B3851" t="s">
        <v>1</v>
      </c>
      <c r="C3851" t="str">
        <f t="shared" si="300"/>
        <v>End of Watch</v>
      </c>
      <c r="D3851" t="s">
        <v>19204</v>
      </c>
      <c r="E3851" t="s">
        <v>2292</v>
      </c>
      <c r="F3851" t="str">
        <f t="shared" si="302"/>
        <v>Jake Gyllenhaal</v>
      </c>
      <c r="G3851" t="s">
        <v>19205</v>
      </c>
      <c r="H3851" t="s">
        <v>2</v>
      </c>
      <c r="I3851" t="str">
        <f t="shared" si="303"/>
        <v>United States</v>
      </c>
      <c r="J3851" t="str">
        <f>TRIM(Table1[[#This Row],[Oldest Country]])</f>
        <v>United States</v>
      </c>
      <c r="K3851" s="17">
        <v>43792</v>
      </c>
      <c r="L3851" s="17" t="str">
        <f t="shared" si="301"/>
        <v>Sat</v>
      </c>
      <c r="M3851" s="17">
        <v>2012</v>
      </c>
      <c r="N3851" t="s">
        <v>154</v>
      </c>
      <c r="O3851" t="s">
        <v>482</v>
      </c>
      <c r="P3851" t="s">
        <v>156</v>
      </c>
      <c r="Q3851" t="s">
        <v>19206</v>
      </c>
      <c r="R3851" t="str">
        <f t="shared" si="304"/>
        <v>Action &amp; Adventure</v>
      </c>
    </row>
    <row r="3852" spans="1:18" x14ac:dyDescent="0.2">
      <c r="A3852" t="s">
        <v>19207</v>
      </c>
      <c r="B3852" t="s">
        <v>1</v>
      </c>
      <c r="C3852" t="str">
        <f t="shared" si="300"/>
        <v>Enemy</v>
      </c>
      <c r="D3852" t="s">
        <v>19208</v>
      </c>
      <c r="E3852" t="s">
        <v>19209</v>
      </c>
      <c r="F3852" t="str">
        <f t="shared" si="302"/>
        <v>Jake Gyllenhaal</v>
      </c>
      <c r="G3852" t="s">
        <v>19210</v>
      </c>
      <c r="H3852" t="s">
        <v>19211</v>
      </c>
      <c r="I3852" t="str">
        <f t="shared" si="303"/>
        <v>Canada</v>
      </c>
      <c r="J3852" t="str">
        <f>TRIM(Table1[[#This Row],[Oldest Country]])</f>
        <v>Canada</v>
      </c>
      <c r="K3852" s="17">
        <v>43793</v>
      </c>
      <c r="L3852" s="17" t="str">
        <f t="shared" si="301"/>
        <v>Sun</v>
      </c>
      <c r="M3852" s="17">
        <v>2013</v>
      </c>
      <c r="N3852" t="s">
        <v>154</v>
      </c>
      <c r="O3852" t="s">
        <v>18</v>
      </c>
      <c r="P3852" t="s">
        <v>2399</v>
      </c>
      <c r="Q3852" t="s">
        <v>19212</v>
      </c>
      <c r="R3852" t="str">
        <f t="shared" si="304"/>
        <v>Independent Movies</v>
      </c>
    </row>
    <row r="3853" spans="1:18" x14ac:dyDescent="0.2">
      <c r="A3853" t="s">
        <v>19213</v>
      </c>
      <c r="B3853" t="s">
        <v>1</v>
      </c>
      <c r="C3853" t="str">
        <f t="shared" si="300"/>
        <v>Enlighten Us</v>
      </c>
      <c r="D3853" t="s">
        <v>19214</v>
      </c>
      <c r="E3853" t="s">
        <v>19215</v>
      </c>
      <c r="F3853" t="str">
        <f t="shared" si="302"/>
        <v>James Arthur Ray</v>
      </c>
      <c r="G3853" t="s">
        <v>19216</v>
      </c>
      <c r="H3853" t="s">
        <v>2</v>
      </c>
      <c r="I3853" t="str">
        <f t="shared" si="303"/>
        <v>United States</v>
      </c>
      <c r="J3853" t="str">
        <f>TRIM(Table1[[#This Row],[Oldest Country]])</f>
        <v>United States</v>
      </c>
      <c r="K3853" s="17">
        <v>43794</v>
      </c>
      <c r="L3853" s="17" t="str">
        <f t="shared" si="301"/>
        <v>Mon</v>
      </c>
      <c r="M3853" s="17">
        <v>2016</v>
      </c>
      <c r="N3853" t="s">
        <v>33</v>
      </c>
      <c r="O3853" t="s">
        <v>202</v>
      </c>
      <c r="P3853" t="s">
        <v>5</v>
      </c>
      <c r="Q3853" t="s">
        <v>19217</v>
      </c>
      <c r="R3853" t="str">
        <f t="shared" si="304"/>
        <v>Documentaries</v>
      </c>
    </row>
    <row r="3854" spans="1:18" x14ac:dyDescent="0.2">
      <c r="A3854" t="s">
        <v>19218</v>
      </c>
      <c r="B3854" t="s">
        <v>1</v>
      </c>
      <c r="C3854" t="str">
        <f t="shared" si="300"/>
        <v>Entanglement</v>
      </c>
      <c r="D3854" t="s">
        <v>19219</v>
      </c>
      <c r="E3854" t="s">
        <v>19220</v>
      </c>
      <c r="F3854" t="str">
        <f t="shared" si="302"/>
        <v>Thomas Middleditch</v>
      </c>
      <c r="G3854" t="s">
        <v>19221</v>
      </c>
      <c r="H3854" t="s">
        <v>508</v>
      </c>
      <c r="I3854" t="str">
        <f t="shared" si="303"/>
        <v>Canada</v>
      </c>
      <c r="J3854" t="str">
        <f>TRIM(Table1[[#This Row],[Oldest Country]])</f>
        <v>Canada</v>
      </c>
      <c r="K3854" s="17">
        <v>43795</v>
      </c>
      <c r="L3854" s="17" t="str">
        <f t="shared" si="301"/>
        <v>Tue</v>
      </c>
      <c r="M3854" s="17">
        <v>2018</v>
      </c>
      <c r="N3854" t="s">
        <v>8</v>
      </c>
      <c r="O3854" t="s">
        <v>216</v>
      </c>
      <c r="P3854" t="s">
        <v>766</v>
      </c>
      <c r="Q3854" t="s">
        <v>19222</v>
      </c>
      <c r="R3854" t="str">
        <f t="shared" si="304"/>
        <v>Dramas</v>
      </c>
    </row>
    <row r="3855" spans="1:18" x14ac:dyDescent="0.2">
      <c r="A3855" t="s">
        <v>19223</v>
      </c>
      <c r="B3855" t="s">
        <v>1</v>
      </c>
      <c r="C3855" t="str">
        <f t="shared" si="300"/>
        <v>Enter the Dragon</v>
      </c>
      <c r="D3855" t="s">
        <v>19224</v>
      </c>
      <c r="E3855" t="s">
        <v>19225</v>
      </c>
      <c r="F3855" t="str">
        <f t="shared" si="302"/>
        <v>Bruce Lee</v>
      </c>
      <c r="G3855" t="s">
        <v>19226</v>
      </c>
      <c r="H3855" t="s">
        <v>4548</v>
      </c>
      <c r="I3855" t="str">
        <f t="shared" si="303"/>
        <v>Hong Kong</v>
      </c>
      <c r="J3855" t="str">
        <f>TRIM(Table1[[#This Row],[Oldest Country]])</f>
        <v>Hong Kong</v>
      </c>
      <c r="K3855" s="17">
        <v>43796</v>
      </c>
      <c r="L3855" s="17" t="str">
        <f t="shared" si="301"/>
        <v>Wed</v>
      </c>
      <c r="M3855" s="17">
        <v>1973</v>
      </c>
      <c r="N3855" t="s">
        <v>154</v>
      </c>
      <c r="O3855" t="s">
        <v>85</v>
      </c>
      <c r="P3855" t="s">
        <v>611</v>
      </c>
      <c r="Q3855" t="s">
        <v>19227</v>
      </c>
      <c r="R3855" t="str">
        <f t="shared" si="304"/>
        <v>Action &amp; Adventure</v>
      </c>
    </row>
    <row r="3856" spans="1:18" x14ac:dyDescent="0.2">
      <c r="A3856" t="s">
        <v>19228</v>
      </c>
      <c r="B3856" t="s">
        <v>1</v>
      </c>
      <c r="C3856" t="str">
        <f t="shared" si="300"/>
        <v>Equals</v>
      </c>
      <c r="D3856" t="s">
        <v>19229</v>
      </c>
      <c r="E3856" t="s">
        <v>796</v>
      </c>
      <c r="F3856" t="str">
        <f t="shared" si="302"/>
        <v>Nicholas Hoult</v>
      </c>
      <c r="G3856" t="s">
        <v>19230</v>
      </c>
      <c r="H3856" t="s">
        <v>19231</v>
      </c>
      <c r="I3856" t="str">
        <f t="shared" si="303"/>
        <v>United States</v>
      </c>
      <c r="J3856" t="str">
        <f>TRIM(Table1[[#This Row],[Oldest Country]])</f>
        <v>United States</v>
      </c>
      <c r="K3856" s="17">
        <v>43797</v>
      </c>
      <c r="L3856" s="17" t="str">
        <f t="shared" si="301"/>
        <v>Thu</v>
      </c>
      <c r="M3856" s="17">
        <v>2015</v>
      </c>
      <c r="N3856" t="s">
        <v>3</v>
      </c>
      <c r="O3856" t="s">
        <v>196</v>
      </c>
      <c r="P3856" t="s">
        <v>1713</v>
      </c>
      <c r="Q3856" t="s">
        <v>19232</v>
      </c>
      <c r="R3856" t="str">
        <f t="shared" si="304"/>
        <v>Dramas</v>
      </c>
    </row>
    <row r="3857" spans="1:18" x14ac:dyDescent="0.2">
      <c r="A3857" t="s">
        <v>19233</v>
      </c>
      <c r="B3857" t="s">
        <v>1</v>
      </c>
      <c r="C3857" t="str">
        <f t="shared" si="300"/>
        <v>Equilibrium</v>
      </c>
      <c r="D3857" t="s">
        <v>19234</v>
      </c>
      <c r="E3857" t="s">
        <v>19235</v>
      </c>
      <c r="F3857" t="str">
        <f t="shared" si="302"/>
        <v>Christian Bale</v>
      </c>
      <c r="G3857" t="s">
        <v>19236</v>
      </c>
      <c r="H3857" t="s">
        <v>2</v>
      </c>
      <c r="I3857" t="str">
        <f t="shared" si="303"/>
        <v>United States</v>
      </c>
      <c r="J3857" t="str">
        <f>TRIM(Table1[[#This Row],[Oldest Country]])</f>
        <v>United States</v>
      </c>
      <c r="K3857" s="17">
        <v>43798</v>
      </c>
      <c r="L3857" s="17" t="str">
        <f t="shared" si="301"/>
        <v>Fri</v>
      </c>
      <c r="M3857" s="17">
        <v>2002</v>
      </c>
      <c r="N3857" t="s">
        <v>154</v>
      </c>
      <c r="O3857" t="s">
        <v>625</v>
      </c>
      <c r="P3857" t="s">
        <v>1101</v>
      </c>
      <c r="Q3857" t="s">
        <v>19237</v>
      </c>
      <c r="R3857" t="str">
        <f t="shared" si="304"/>
        <v>Action &amp; Adventure</v>
      </c>
    </row>
    <row r="3858" spans="1:18" x14ac:dyDescent="0.2">
      <c r="A3858" t="s">
        <v>19238</v>
      </c>
      <c r="B3858" t="s">
        <v>1</v>
      </c>
      <c r="C3858" t="str">
        <f t="shared" si="300"/>
        <v>Escape from the "Liberty" Cinema</v>
      </c>
      <c r="D3858" t="s">
        <v>19239</v>
      </c>
      <c r="E3858" t="s">
        <v>19240</v>
      </c>
      <c r="F3858" t="str">
        <f t="shared" si="302"/>
        <v>Janusz Gajos</v>
      </c>
      <c r="G3858" t="s">
        <v>19241</v>
      </c>
      <c r="H3858" t="s">
        <v>1174</v>
      </c>
      <c r="I3858" t="str">
        <f t="shared" si="303"/>
        <v>Poland</v>
      </c>
      <c r="J3858" t="str">
        <f>TRIM(Table1[[#This Row],[Oldest Country]])</f>
        <v>Poland</v>
      </c>
      <c r="K3858" s="17">
        <v>43799</v>
      </c>
      <c r="L3858" s="17" t="str">
        <f t="shared" si="301"/>
        <v>Sat</v>
      </c>
      <c r="M3858" s="17">
        <v>1990</v>
      </c>
      <c r="N3858" t="s">
        <v>8</v>
      </c>
      <c r="O3858" t="s">
        <v>183</v>
      </c>
      <c r="P3858" t="s">
        <v>337</v>
      </c>
      <c r="Q3858" t="s">
        <v>19242</v>
      </c>
      <c r="R3858" t="str">
        <f t="shared" si="304"/>
        <v>Comedies</v>
      </c>
    </row>
    <row r="3859" spans="1:18" x14ac:dyDescent="0.2">
      <c r="A3859" t="s">
        <v>19243</v>
      </c>
      <c r="B3859" t="s">
        <v>1</v>
      </c>
      <c r="C3859" t="str">
        <f t="shared" si="300"/>
        <v>Esperando La Carroza</v>
      </c>
      <c r="D3859" t="s">
        <v>19244</v>
      </c>
      <c r="E3859" t="s">
        <v>933</v>
      </c>
      <c r="F3859" t="str">
        <f t="shared" si="302"/>
        <v>Luis Brandoni</v>
      </c>
      <c r="G3859" t="s">
        <v>934</v>
      </c>
      <c r="H3859" t="s">
        <v>837</v>
      </c>
      <c r="I3859" t="str">
        <f t="shared" si="303"/>
        <v>Argentina</v>
      </c>
      <c r="J3859" t="str">
        <f>TRIM(Table1[[#This Row],[Oldest Country]])</f>
        <v>Argentina</v>
      </c>
      <c r="K3859" s="17">
        <v>43800</v>
      </c>
      <c r="L3859" s="17" t="str">
        <f t="shared" si="301"/>
        <v>Sun</v>
      </c>
      <c r="M3859" s="17">
        <v>1985</v>
      </c>
      <c r="N3859" t="s">
        <v>16646</v>
      </c>
      <c r="O3859" t="s">
        <v>211</v>
      </c>
      <c r="P3859" t="s">
        <v>935</v>
      </c>
      <c r="Q3859" t="s">
        <v>936</v>
      </c>
      <c r="R3859" t="str">
        <f t="shared" si="304"/>
        <v>Comedies</v>
      </c>
    </row>
    <row r="3860" spans="1:18" x14ac:dyDescent="0.2">
      <c r="A3860" t="s">
        <v>19245</v>
      </c>
      <c r="B3860" t="s">
        <v>1</v>
      </c>
      <c r="C3860" t="str">
        <f t="shared" si="300"/>
        <v>Estar o no estar</v>
      </c>
      <c r="D3860" t="s">
        <v>19246</v>
      </c>
      <c r="E3860" t="s">
        <v>19247</v>
      </c>
      <c r="F3860" t="str">
        <f t="shared" si="302"/>
        <v>Flavio Medina</v>
      </c>
      <c r="G3860" t="s">
        <v>19248</v>
      </c>
      <c r="H3860" t="s">
        <v>59</v>
      </c>
      <c r="I3860" t="str">
        <f t="shared" si="303"/>
        <v>Mexico</v>
      </c>
      <c r="J3860" t="str">
        <f>TRIM(Table1[[#This Row],[Oldest Country]])</f>
        <v>Mexico</v>
      </c>
      <c r="K3860" s="17">
        <v>43801</v>
      </c>
      <c r="L3860" s="17" t="str">
        <f t="shared" si="301"/>
        <v>Mon</v>
      </c>
      <c r="M3860" s="17">
        <v>2016</v>
      </c>
      <c r="N3860" t="s">
        <v>33</v>
      </c>
      <c r="O3860" t="s">
        <v>188</v>
      </c>
      <c r="P3860" t="s">
        <v>278</v>
      </c>
      <c r="Q3860" t="s">
        <v>19249</v>
      </c>
      <c r="R3860" t="str">
        <f t="shared" si="304"/>
        <v>Dramas</v>
      </c>
    </row>
    <row r="3861" spans="1:18" x14ac:dyDescent="0.2">
      <c r="A3861" t="s">
        <v>19250</v>
      </c>
      <c r="B3861" t="s">
        <v>1</v>
      </c>
      <c r="C3861" t="str">
        <f t="shared" si="300"/>
        <v>Euphoria</v>
      </c>
      <c r="D3861" t="s">
        <v>19251</v>
      </c>
      <c r="E3861" t="s">
        <v>19252</v>
      </c>
      <c r="F3861" t="str">
        <f t="shared" si="302"/>
        <v>Riccardo Scamarcio</v>
      </c>
      <c r="G3861" t="s">
        <v>19253</v>
      </c>
      <c r="H3861" t="s">
        <v>825</v>
      </c>
      <c r="I3861" t="str">
        <f t="shared" si="303"/>
        <v>Italy</v>
      </c>
      <c r="J3861" t="str">
        <f>TRIM(Table1[[#This Row],[Oldest Country]])</f>
        <v>Italy</v>
      </c>
      <c r="K3861" s="17">
        <v>43802</v>
      </c>
      <c r="L3861" s="17" t="str">
        <f t="shared" si="301"/>
        <v>Tue</v>
      </c>
      <c r="M3861" s="17">
        <v>2018</v>
      </c>
      <c r="N3861" t="s">
        <v>154</v>
      </c>
      <c r="O3861" t="s">
        <v>108</v>
      </c>
      <c r="P3861" t="s">
        <v>2179</v>
      </c>
      <c r="Q3861" t="s">
        <v>19254</v>
      </c>
      <c r="R3861" t="str">
        <f t="shared" si="304"/>
        <v>Dramas</v>
      </c>
    </row>
    <row r="3862" spans="1:18" x14ac:dyDescent="0.2">
      <c r="A3862" t="s">
        <v>19255</v>
      </c>
      <c r="B3862" t="s">
        <v>1</v>
      </c>
      <c r="C3862" t="str">
        <f t="shared" si="300"/>
        <v>Evan Almighty</v>
      </c>
      <c r="D3862" t="s">
        <v>19256</v>
      </c>
      <c r="E3862" t="s">
        <v>621</v>
      </c>
      <c r="F3862" t="str">
        <f t="shared" si="302"/>
        <v>Steve Carell</v>
      </c>
      <c r="G3862" t="s">
        <v>19257</v>
      </c>
      <c r="H3862" t="s">
        <v>2</v>
      </c>
      <c r="I3862" t="str">
        <f t="shared" si="303"/>
        <v>United States</v>
      </c>
      <c r="J3862" t="str">
        <f>TRIM(Table1[[#This Row],[Oldest Country]])</f>
        <v>United States</v>
      </c>
      <c r="K3862" s="17">
        <v>43803</v>
      </c>
      <c r="L3862" s="17" t="str">
        <f t="shared" si="301"/>
        <v>Wed</v>
      </c>
      <c r="M3862" s="17">
        <v>2007</v>
      </c>
      <c r="N3862" t="s">
        <v>17</v>
      </c>
      <c r="O3862" t="s">
        <v>118</v>
      </c>
      <c r="P3862" t="s">
        <v>19258</v>
      </c>
      <c r="Q3862" t="s">
        <v>19259</v>
      </c>
      <c r="R3862" t="str">
        <f t="shared" si="304"/>
        <v>Children &amp; Family Movies</v>
      </c>
    </row>
    <row r="3863" spans="1:18" x14ac:dyDescent="0.2">
      <c r="A3863" t="s">
        <v>19260</v>
      </c>
      <c r="B3863" t="s">
        <v>1</v>
      </c>
      <c r="C3863" t="str">
        <f t="shared" si="300"/>
        <v>Event Horizon</v>
      </c>
      <c r="D3863" t="s">
        <v>19261</v>
      </c>
      <c r="E3863" t="s">
        <v>1558</v>
      </c>
      <c r="F3863" t="str">
        <f t="shared" si="302"/>
        <v>Laurence Fishburne</v>
      </c>
      <c r="G3863" t="s">
        <v>19262</v>
      </c>
      <c r="H3863" t="s">
        <v>283</v>
      </c>
      <c r="I3863" t="str">
        <f t="shared" si="303"/>
        <v>United Kingdom</v>
      </c>
      <c r="J3863" t="str">
        <f>TRIM(Table1[[#This Row],[Oldest Country]])</f>
        <v>United Kingdom</v>
      </c>
      <c r="K3863" s="17">
        <v>43804</v>
      </c>
      <c r="L3863" s="17" t="str">
        <f t="shared" si="301"/>
        <v>Thu</v>
      </c>
      <c r="M3863" s="17">
        <v>1997</v>
      </c>
      <c r="N3863" t="s">
        <v>154</v>
      </c>
      <c r="O3863" t="s">
        <v>118</v>
      </c>
      <c r="P3863" t="s">
        <v>93</v>
      </c>
      <c r="Q3863" t="s">
        <v>19263</v>
      </c>
      <c r="R3863" t="str">
        <f t="shared" si="304"/>
        <v>Horror Movies</v>
      </c>
    </row>
    <row r="3864" spans="1:18" x14ac:dyDescent="0.2">
      <c r="A3864" t="s">
        <v>19264</v>
      </c>
      <c r="B3864" t="s">
        <v>1</v>
      </c>
      <c r="C3864" t="str">
        <f t="shared" si="300"/>
        <v>Every Time I Die</v>
      </c>
      <c r="D3864" t="s">
        <v>19265</v>
      </c>
      <c r="E3864" t="s">
        <v>19266</v>
      </c>
      <c r="F3864" t="str">
        <f t="shared" si="302"/>
        <v>Drew Fonteiro</v>
      </c>
      <c r="G3864" t="s">
        <v>19267</v>
      </c>
      <c r="H3864" t="s">
        <v>2</v>
      </c>
      <c r="I3864" t="str">
        <f t="shared" si="303"/>
        <v>United States</v>
      </c>
      <c r="J3864" t="str">
        <f>TRIM(Table1[[#This Row],[Oldest Country]])</f>
        <v>United States</v>
      </c>
      <c r="K3864" s="17">
        <v>43805</v>
      </c>
      <c r="L3864" s="17" t="str">
        <f t="shared" si="301"/>
        <v>Fri</v>
      </c>
      <c r="M3864" s="17">
        <v>2019</v>
      </c>
      <c r="N3864" t="s">
        <v>8</v>
      </c>
      <c r="O3864" t="s">
        <v>140</v>
      </c>
      <c r="P3864" t="s">
        <v>1140</v>
      </c>
      <c r="Q3864" t="s">
        <v>19268</v>
      </c>
      <c r="R3864" t="str">
        <f t="shared" si="304"/>
        <v>Dramas</v>
      </c>
    </row>
    <row r="3865" spans="1:18" x14ac:dyDescent="0.2">
      <c r="A3865" t="s">
        <v>19269</v>
      </c>
      <c r="B3865" t="s">
        <v>1</v>
      </c>
      <c r="C3865" t="str">
        <f t="shared" si="300"/>
        <v>Everybody Knows</v>
      </c>
      <c r="D3865" t="s">
        <v>19270</v>
      </c>
      <c r="E3865" t="s">
        <v>16961</v>
      </c>
      <c r="F3865" t="str">
        <f t="shared" si="302"/>
        <v>Pen√©lope Cruz</v>
      </c>
      <c r="G3865" t="s">
        <v>19271</v>
      </c>
      <c r="H3865" t="s">
        <v>19272</v>
      </c>
      <c r="I3865" t="str">
        <f t="shared" si="303"/>
        <v>Spain</v>
      </c>
      <c r="J3865" t="str">
        <f>TRIM(Table1[[#This Row],[Oldest Country]])</f>
        <v>Spain</v>
      </c>
      <c r="K3865" s="17">
        <v>43806</v>
      </c>
      <c r="L3865" s="17" t="str">
        <f t="shared" si="301"/>
        <v>Sat</v>
      </c>
      <c r="M3865" s="17">
        <v>2019</v>
      </c>
      <c r="N3865" t="s">
        <v>154</v>
      </c>
      <c r="O3865" t="s">
        <v>726</v>
      </c>
      <c r="P3865" t="s">
        <v>109</v>
      </c>
      <c r="Q3865" t="s">
        <v>19273</v>
      </c>
      <c r="R3865" t="str">
        <f t="shared" si="304"/>
        <v>Dramas</v>
      </c>
    </row>
    <row r="3866" spans="1:18" x14ac:dyDescent="0.2">
      <c r="A3866" t="s">
        <v>19274</v>
      </c>
      <c r="B3866" t="s">
        <v>1</v>
      </c>
      <c r="C3866" t="str">
        <f t="shared" si="300"/>
        <v>Evolution</v>
      </c>
      <c r="D3866" t="s">
        <v>19275</v>
      </c>
      <c r="E3866" t="s">
        <v>1567</v>
      </c>
      <c r="F3866" t="str">
        <f t="shared" si="302"/>
        <v>David Duchovny</v>
      </c>
      <c r="G3866" t="s">
        <v>19276</v>
      </c>
      <c r="H3866" t="s">
        <v>2</v>
      </c>
      <c r="I3866" t="str">
        <f t="shared" si="303"/>
        <v>United States</v>
      </c>
      <c r="J3866" t="str">
        <f>TRIM(Table1[[#This Row],[Oldest Country]])</f>
        <v>United States</v>
      </c>
      <c r="K3866" s="17">
        <v>43807</v>
      </c>
      <c r="L3866" s="17" t="str">
        <f t="shared" si="301"/>
        <v>Sun</v>
      </c>
      <c r="M3866" s="17">
        <v>2001</v>
      </c>
      <c r="N3866" t="s">
        <v>3</v>
      </c>
      <c r="O3866" t="s">
        <v>196</v>
      </c>
      <c r="P3866" t="s">
        <v>18546</v>
      </c>
      <c r="Q3866" t="s">
        <v>19277</v>
      </c>
      <c r="R3866" t="str">
        <f t="shared" si="304"/>
        <v>Comedies</v>
      </c>
    </row>
    <row r="3867" spans="1:18" x14ac:dyDescent="0.2">
      <c r="A3867" t="s">
        <v>19278</v>
      </c>
      <c r="B3867" t="s">
        <v>1</v>
      </c>
      <c r="C3867" t="str">
        <f t="shared" si="300"/>
        <v>Ex Machina</v>
      </c>
      <c r="D3867" t="s">
        <v>19279</v>
      </c>
      <c r="E3867" t="s">
        <v>19280</v>
      </c>
      <c r="F3867" t="str">
        <f t="shared" si="302"/>
        <v>Domhnall Gleeson</v>
      </c>
      <c r="G3867" t="s">
        <v>19281</v>
      </c>
      <c r="H3867" t="s">
        <v>32</v>
      </c>
      <c r="I3867" t="str">
        <f t="shared" si="303"/>
        <v>United Kingdom</v>
      </c>
      <c r="J3867" t="str">
        <f>TRIM(Table1[[#This Row],[Oldest Country]])</f>
        <v>United Kingdom</v>
      </c>
      <c r="K3867" s="17">
        <v>43808</v>
      </c>
      <c r="L3867" s="17" t="str">
        <f t="shared" si="301"/>
        <v>Mon</v>
      </c>
      <c r="M3867" s="17">
        <v>2015</v>
      </c>
      <c r="N3867" t="s">
        <v>154</v>
      </c>
      <c r="O3867" t="s">
        <v>368</v>
      </c>
      <c r="P3867" t="s">
        <v>26</v>
      </c>
      <c r="Q3867" t="s">
        <v>19282</v>
      </c>
      <c r="R3867" t="str">
        <f t="shared" si="304"/>
        <v>Dramas</v>
      </c>
    </row>
    <row r="3868" spans="1:18" x14ac:dyDescent="0.2">
      <c r="A3868" t="s">
        <v>19283</v>
      </c>
      <c r="B3868" t="s">
        <v>1</v>
      </c>
      <c r="C3868" t="str">
        <f t="shared" si="300"/>
        <v>Executive Decision</v>
      </c>
      <c r="D3868" t="s">
        <v>19284</v>
      </c>
      <c r="E3868" t="s">
        <v>19285</v>
      </c>
      <c r="F3868" t="str">
        <f t="shared" si="302"/>
        <v>Kurt Russell</v>
      </c>
      <c r="G3868" t="s">
        <v>19286</v>
      </c>
      <c r="H3868" t="s">
        <v>2</v>
      </c>
      <c r="I3868" t="str">
        <f t="shared" si="303"/>
        <v>United States</v>
      </c>
      <c r="J3868" t="str">
        <f>TRIM(Table1[[#This Row],[Oldest Country]])</f>
        <v>United States</v>
      </c>
      <c r="K3868" s="17">
        <v>43770</v>
      </c>
      <c r="L3868" s="17" t="str">
        <f t="shared" si="301"/>
        <v>Fri</v>
      </c>
      <c r="M3868" s="17">
        <v>1996</v>
      </c>
      <c r="N3868" t="s">
        <v>154</v>
      </c>
      <c r="O3868" t="s">
        <v>726</v>
      </c>
      <c r="P3868" t="s">
        <v>156</v>
      </c>
      <c r="Q3868" t="s">
        <v>19287</v>
      </c>
      <c r="R3868" t="str">
        <f t="shared" si="304"/>
        <v>Action &amp; Adventure</v>
      </c>
    </row>
    <row r="3869" spans="1:18" x14ac:dyDescent="0.2">
      <c r="A3869" t="s">
        <v>19288</v>
      </c>
      <c r="B3869" t="s">
        <v>1</v>
      </c>
      <c r="C3869" t="str">
        <f t="shared" si="300"/>
        <v>Exit Strategy</v>
      </c>
      <c r="D3869" t="s">
        <v>19289</v>
      </c>
      <c r="E3869" t="s">
        <v>19290</v>
      </c>
      <c r="F3869" t="str">
        <f t="shared" si="302"/>
        <v>Jameel Saleem</v>
      </c>
      <c r="G3869" t="s">
        <v>19291</v>
      </c>
      <c r="H3869" t="s">
        <v>2</v>
      </c>
      <c r="I3869" t="str">
        <f t="shared" si="303"/>
        <v>United States</v>
      </c>
      <c r="J3869" t="str">
        <f>TRIM(Table1[[#This Row],[Oldest Country]])</f>
        <v>United States</v>
      </c>
      <c r="K3869" s="17">
        <v>43527</v>
      </c>
      <c r="L3869" s="17" t="str">
        <f t="shared" si="301"/>
        <v>Sun</v>
      </c>
      <c r="M3869" s="17">
        <v>2012</v>
      </c>
      <c r="N3869" t="s">
        <v>16646</v>
      </c>
      <c r="O3869" t="s">
        <v>2917</v>
      </c>
      <c r="P3869" t="s">
        <v>318</v>
      </c>
      <c r="Q3869" t="s">
        <v>19292</v>
      </c>
      <c r="R3869" t="str">
        <f t="shared" si="304"/>
        <v>Comedies</v>
      </c>
    </row>
    <row r="3870" spans="1:18" x14ac:dyDescent="0.2">
      <c r="A3870" t="s">
        <v>19293</v>
      </c>
      <c r="B3870" t="s">
        <v>1</v>
      </c>
      <c r="C3870" t="str">
        <f t="shared" si="300"/>
        <v>Exit Wounds</v>
      </c>
      <c r="D3870" t="s">
        <v>19294</v>
      </c>
      <c r="E3870" t="s">
        <v>2071</v>
      </c>
      <c r="F3870" t="str">
        <f t="shared" si="302"/>
        <v>Steven Seagal</v>
      </c>
      <c r="G3870" t="s">
        <v>19295</v>
      </c>
      <c r="H3870" t="s">
        <v>2</v>
      </c>
      <c r="I3870" t="str">
        <f t="shared" si="303"/>
        <v>United States</v>
      </c>
      <c r="J3870" t="str">
        <f>TRIM(Table1[[#This Row],[Oldest Country]])</f>
        <v>United States</v>
      </c>
      <c r="K3870" s="17">
        <v>43739</v>
      </c>
      <c r="L3870" s="17" t="str">
        <f t="shared" si="301"/>
        <v>Tue</v>
      </c>
      <c r="M3870" s="17">
        <v>2001</v>
      </c>
      <c r="N3870" t="s">
        <v>154</v>
      </c>
      <c r="O3870" t="s">
        <v>495</v>
      </c>
      <c r="P3870" t="s">
        <v>156</v>
      </c>
      <c r="Q3870" t="s">
        <v>19296</v>
      </c>
      <c r="R3870" t="str">
        <f t="shared" si="304"/>
        <v>Action &amp; Adventure</v>
      </c>
    </row>
    <row r="3871" spans="1:18" x14ac:dyDescent="0.2">
      <c r="A3871" t="s">
        <v>19297</v>
      </c>
      <c r="B3871" t="s">
        <v>1</v>
      </c>
      <c r="C3871" t="str">
        <f t="shared" si="300"/>
        <v>Expo</v>
      </c>
      <c r="D3871" t="s">
        <v>19298</v>
      </c>
      <c r="E3871" t="s">
        <v>19299</v>
      </c>
      <c r="F3871" t="str">
        <f t="shared" si="302"/>
        <v>Derek Davenport</v>
      </c>
      <c r="G3871" t="s">
        <v>19300</v>
      </c>
      <c r="H3871" t="s">
        <v>2</v>
      </c>
      <c r="I3871" t="str">
        <f t="shared" si="303"/>
        <v>United States</v>
      </c>
      <c r="J3871" t="str">
        <f>TRIM(Table1[[#This Row],[Oldest Country]])</f>
        <v>United States</v>
      </c>
      <c r="K3871" s="17">
        <v>43706</v>
      </c>
      <c r="L3871" s="17" t="str">
        <f t="shared" si="301"/>
        <v>Thu</v>
      </c>
      <c r="M3871" s="17">
        <v>2019</v>
      </c>
      <c r="N3871" t="s">
        <v>33</v>
      </c>
      <c r="O3871" t="s">
        <v>1176</v>
      </c>
      <c r="P3871" t="s">
        <v>4084</v>
      </c>
      <c r="Q3871" t="s">
        <v>19301</v>
      </c>
      <c r="R3871" t="str">
        <f t="shared" si="304"/>
        <v>Action &amp; Adventure</v>
      </c>
    </row>
    <row r="3872" spans="1:18" x14ac:dyDescent="0.2">
      <c r="A3872" t="s">
        <v>19302</v>
      </c>
      <c r="B3872" t="s">
        <v>1</v>
      </c>
      <c r="C3872" t="str">
        <f t="shared" si="300"/>
        <v>Eyyvah Eyyvah</v>
      </c>
      <c r="D3872" t="s">
        <v>19303</v>
      </c>
      <c r="E3872" t="s">
        <v>2647</v>
      </c>
      <c r="F3872" t="str">
        <f t="shared" si="302"/>
        <v>Demet Akbaƒü</v>
      </c>
      <c r="G3872" t="s">
        <v>19304</v>
      </c>
      <c r="H3872" t="s">
        <v>63</v>
      </c>
      <c r="I3872" t="str">
        <f t="shared" si="303"/>
        <v>Turkey</v>
      </c>
      <c r="J3872" t="str">
        <f>TRIM(Table1[[#This Row],[Oldest Country]])</f>
        <v>Turkey</v>
      </c>
      <c r="K3872" s="17">
        <v>42804</v>
      </c>
      <c r="L3872" s="17" t="str">
        <f t="shared" si="301"/>
        <v>Fri</v>
      </c>
      <c r="M3872" s="17">
        <v>2010</v>
      </c>
      <c r="N3872" t="s">
        <v>8</v>
      </c>
      <c r="O3872" t="s">
        <v>173</v>
      </c>
      <c r="P3872" t="s">
        <v>66</v>
      </c>
      <c r="Q3872" t="s">
        <v>19305</v>
      </c>
      <c r="R3872" t="str">
        <f t="shared" si="304"/>
        <v>Comedies</v>
      </c>
    </row>
    <row r="3873" spans="1:18" x14ac:dyDescent="0.2">
      <c r="A3873" t="s">
        <v>19306</v>
      </c>
      <c r="B3873" t="s">
        <v>1</v>
      </c>
      <c r="C3873" t="str">
        <f t="shared" si="300"/>
        <v>Eyyvah Eyyvah 2</v>
      </c>
      <c r="D3873" t="s">
        <v>19307</v>
      </c>
      <c r="E3873" t="s">
        <v>2647</v>
      </c>
      <c r="F3873" t="str">
        <f t="shared" si="302"/>
        <v>Demet Akbaƒü</v>
      </c>
      <c r="G3873" t="s">
        <v>19308</v>
      </c>
      <c r="H3873" t="s">
        <v>63</v>
      </c>
      <c r="I3873" t="str">
        <f t="shared" si="303"/>
        <v>Turkey</v>
      </c>
      <c r="J3873" t="str">
        <f>TRIM(Table1[[#This Row],[Oldest Country]])</f>
        <v>Turkey</v>
      </c>
      <c r="K3873" s="17">
        <v>42804</v>
      </c>
      <c r="L3873" s="17" t="str">
        <f t="shared" si="301"/>
        <v>Fri</v>
      </c>
      <c r="M3873" s="17">
        <v>2011</v>
      </c>
      <c r="N3873" t="s">
        <v>53</v>
      </c>
      <c r="O3873" t="s">
        <v>100</v>
      </c>
      <c r="P3873" t="s">
        <v>75</v>
      </c>
      <c r="Q3873" t="s">
        <v>19309</v>
      </c>
      <c r="R3873" t="str">
        <f t="shared" si="304"/>
        <v>Comedies</v>
      </c>
    </row>
    <row r="3874" spans="1:18" x14ac:dyDescent="0.2">
      <c r="A3874" t="s">
        <v>19310</v>
      </c>
      <c r="B3874" t="s">
        <v>1</v>
      </c>
      <c r="C3874" t="str">
        <f t="shared" si="300"/>
        <v>Eyyvah Eyyvah 3</v>
      </c>
      <c r="D3874" t="s">
        <v>19311</v>
      </c>
      <c r="E3874" t="s">
        <v>2647</v>
      </c>
      <c r="F3874" t="str">
        <f t="shared" si="302"/>
        <v>Demet Akbaƒü</v>
      </c>
      <c r="G3874" t="s">
        <v>19312</v>
      </c>
      <c r="H3874" t="s">
        <v>63</v>
      </c>
      <c r="I3874" t="str">
        <f t="shared" si="303"/>
        <v>Turkey</v>
      </c>
      <c r="J3874" t="str">
        <f>TRIM(Table1[[#This Row],[Oldest Country]])</f>
        <v>Turkey</v>
      </c>
      <c r="K3874" s="17">
        <v>42804</v>
      </c>
      <c r="L3874" s="17" t="str">
        <f t="shared" si="301"/>
        <v>Fri</v>
      </c>
      <c r="M3874" s="17">
        <v>2014</v>
      </c>
      <c r="N3874" t="s">
        <v>53</v>
      </c>
      <c r="O3874" t="s">
        <v>85</v>
      </c>
      <c r="P3874" t="s">
        <v>66</v>
      </c>
      <c r="Q3874" t="s">
        <v>19313</v>
      </c>
      <c r="R3874" t="str">
        <f t="shared" si="304"/>
        <v>Comedies</v>
      </c>
    </row>
    <row r="3875" spans="1:18" x14ac:dyDescent="0.2">
      <c r="A3875" t="s">
        <v>19314</v>
      </c>
      <c r="B3875" t="s">
        <v>1</v>
      </c>
      <c r="C3875" t="str">
        <f t="shared" si="300"/>
        <v>F the Prom</v>
      </c>
      <c r="D3875" t="s">
        <v>19315</v>
      </c>
      <c r="E3875" t="s">
        <v>19316</v>
      </c>
      <c r="F3875" t="str">
        <f t="shared" si="302"/>
        <v>Cameron Palatas</v>
      </c>
      <c r="G3875" t="s">
        <v>19317</v>
      </c>
      <c r="H3875" t="s">
        <v>2</v>
      </c>
      <c r="I3875" t="str">
        <f t="shared" si="303"/>
        <v>United States</v>
      </c>
      <c r="J3875" t="str">
        <f>TRIM(Table1[[#This Row],[Oldest Country]])</f>
        <v>United States</v>
      </c>
      <c r="K3875" s="17">
        <v>43164</v>
      </c>
      <c r="L3875" s="17" t="str">
        <f t="shared" si="301"/>
        <v>Mon</v>
      </c>
      <c r="M3875" s="17">
        <v>2017</v>
      </c>
      <c r="N3875" t="s">
        <v>8</v>
      </c>
      <c r="O3875" t="s">
        <v>276</v>
      </c>
      <c r="P3875" t="s">
        <v>318</v>
      </c>
      <c r="Q3875" t="s">
        <v>19318</v>
      </c>
      <c r="R3875" t="str">
        <f t="shared" si="304"/>
        <v>Comedies</v>
      </c>
    </row>
    <row r="3876" spans="1:18" x14ac:dyDescent="0.2">
      <c r="A3876" t="s">
        <v>19319</v>
      </c>
      <c r="B3876" t="s">
        <v>1</v>
      </c>
      <c r="C3876" t="str">
        <f t="shared" si="300"/>
        <v>Face 2 Face</v>
      </c>
      <c r="D3876" t="s">
        <v>19320</v>
      </c>
      <c r="E3876" t="s">
        <v>19321</v>
      </c>
      <c r="F3876" t="str">
        <f t="shared" si="302"/>
        <v>Daniela Bobadilla</v>
      </c>
      <c r="G3876" t="s">
        <v>19322</v>
      </c>
      <c r="H3876" t="s">
        <v>2</v>
      </c>
      <c r="I3876" t="str">
        <f t="shared" si="303"/>
        <v>United States</v>
      </c>
      <c r="J3876" t="str">
        <f>TRIM(Table1[[#This Row],[Oldest Country]])</f>
        <v>United States</v>
      </c>
      <c r="K3876" s="17">
        <v>43115</v>
      </c>
      <c r="L3876" s="17" t="str">
        <f t="shared" si="301"/>
        <v>Mon</v>
      </c>
      <c r="M3876" s="17">
        <v>2017</v>
      </c>
      <c r="N3876" t="s">
        <v>8</v>
      </c>
      <c r="O3876" t="s">
        <v>572</v>
      </c>
      <c r="P3876" t="s">
        <v>652</v>
      </c>
      <c r="Q3876" t="s">
        <v>19323</v>
      </c>
      <c r="R3876" t="str">
        <f t="shared" si="304"/>
        <v>Dramas</v>
      </c>
    </row>
    <row r="3877" spans="1:18" x14ac:dyDescent="0.2">
      <c r="A3877" t="s">
        <v>19324</v>
      </c>
      <c r="B3877" t="s">
        <v>1</v>
      </c>
      <c r="C3877" t="str">
        <f t="shared" si="300"/>
        <v>Fakta Ladh Mhana</v>
      </c>
      <c r="D3877" t="s">
        <v>19325</v>
      </c>
      <c r="E3877" t="s">
        <v>10490</v>
      </c>
      <c r="F3877" t="str">
        <f t="shared" si="302"/>
        <v>Sachin Khedekar</v>
      </c>
      <c r="G3877" t="s">
        <v>19326</v>
      </c>
      <c r="H3877" t="s">
        <v>14</v>
      </c>
      <c r="I3877" t="str">
        <f t="shared" si="303"/>
        <v>India</v>
      </c>
      <c r="J3877" t="str">
        <f>TRIM(Table1[[#This Row],[Oldest Country]])</f>
        <v>India</v>
      </c>
      <c r="K3877" s="17">
        <v>43146</v>
      </c>
      <c r="L3877" s="17" t="str">
        <f t="shared" si="301"/>
        <v>Thu</v>
      </c>
      <c r="M3877" s="17">
        <v>2011</v>
      </c>
      <c r="N3877" t="s">
        <v>33</v>
      </c>
      <c r="O3877" t="s">
        <v>708</v>
      </c>
      <c r="P3877" t="s">
        <v>111</v>
      </c>
      <c r="Q3877" t="s">
        <v>19327</v>
      </c>
      <c r="R3877" t="str">
        <f t="shared" si="304"/>
        <v>Action &amp; Adventure</v>
      </c>
    </row>
    <row r="3878" spans="1:18" x14ac:dyDescent="0.2">
      <c r="A3878" t="s">
        <v>19328</v>
      </c>
      <c r="B3878" t="s">
        <v>1</v>
      </c>
      <c r="C3878" t="str">
        <f t="shared" si="300"/>
        <v>Fall Girls</v>
      </c>
      <c r="D3878" t="s">
        <v>19329</v>
      </c>
      <c r="E3878" t="s">
        <v>18107</v>
      </c>
      <c r="F3878" t="str">
        <f t="shared" si="302"/>
        <v>Amara La Negra</v>
      </c>
      <c r="G3878" t="s">
        <v>19330</v>
      </c>
      <c r="H3878" t="s">
        <v>2</v>
      </c>
      <c r="I3878" t="str">
        <f t="shared" si="303"/>
        <v>United States</v>
      </c>
      <c r="J3878" t="str">
        <f>TRIM(Table1[[#This Row],[Oldest Country]])</f>
        <v>United States</v>
      </c>
      <c r="K3878" s="17">
        <v>43831</v>
      </c>
      <c r="L3878" s="17" t="str">
        <f t="shared" si="301"/>
        <v>Wed</v>
      </c>
      <c r="M3878" s="17">
        <v>2019</v>
      </c>
      <c r="N3878" t="s">
        <v>33</v>
      </c>
      <c r="O3878" t="s">
        <v>296</v>
      </c>
      <c r="P3878" t="s">
        <v>86</v>
      </c>
      <c r="Q3878" t="s">
        <v>19331</v>
      </c>
      <c r="R3878" t="str">
        <f t="shared" si="304"/>
        <v>Comedies</v>
      </c>
    </row>
    <row r="3879" spans="1:18" x14ac:dyDescent="0.2">
      <c r="A3879" t="s">
        <v>19332</v>
      </c>
      <c r="B3879" t="s">
        <v>1</v>
      </c>
      <c r="C3879" t="str">
        <f t="shared" si="300"/>
        <v>Fallen</v>
      </c>
      <c r="D3879" t="s">
        <v>19333</v>
      </c>
      <c r="E3879" t="s">
        <v>18530</v>
      </c>
      <c r="F3879" t="str">
        <f t="shared" si="302"/>
        <v>Denzel Washington</v>
      </c>
      <c r="G3879" t="s">
        <v>19334</v>
      </c>
      <c r="H3879" t="s">
        <v>2</v>
      </c>
      <c r="I3879" t="str">
        <f t="shared" si="303"/>
        <v>United States</v>
      </c>
      <c r="J3879" t="str">
        <f>TRIM(Table1[[#This Row],[Oldest Country]])</f>
        <v>United States</v>
      </c>
      <c r="K3879" s="17">
        <v>43770</v>
      </c>
      <c r="L3879" s="17" t="str">
        <f t="shared" si="301"/>
        <v>Fri</v>
      </c>
      <c r="M3879" s="17">
        <v>1998</v>
      </c>
      <c r="N3879" t="s">
        <v>154</v>
      </c>
      <c r="O3879" t="s">
        <v>126</v>
      </c>
      <c r="P3879" t="s">
        <v>61</v>
      </c>
      <c r="Q3879" t="s">
        <v>19335</v>
      </c>
      <c r="R3879" t="str">
        <f t="shared" si="304"/>
        <v>Thrillers</v>
      </c>
    </row>
    <row r="3880" spans="1:18" x14ac:dyDescent="0.2">
      <c r="A3880" t="s">
        <v>19336</v>
      </c>
      <c r="B3880" t="s">
        <v>1</v>
      </c>
      <c r="C3880" t="str">
        <f t="shared" si="300"/>
        <v>Familiye</v>
      </c>
      <c r="D3880" t="s">
        <v>19337</v>
      </c>
      <c r="E3880" t="s">
        <v>19338</v>
      </c>
      <c r="F3880" t="str">
        <f t="shared" si="302"/>
        <v>Kubilay Sarikaya</v>
      </c>
      <c r="G3880" t="s">
        <v>19339</v>
      </c>
      <c r="H3880" t="s">
        <v>1188</v>
      </c>
      <c r="I3880" t="str">
        <f t="shared" si="303"/>
        <v>Germany</v>
      </c>
      <c r="J3880" t="str">
        <f>TRIM(Table1[[#This Row],[Oldest Country]])</f>
        <v>Germany</v>
      </c>
      <c r="K3880" s="17">
        <v>43586</v>
      </c>
      <c r="L3880" s="17" t="str">
        <f t="shared" si="301"/>
        <v>Wed</v>
      </c>
      <c r="M3880" s="17">
        <v>2017</v>
      </c>
      <c r="N3880" t="s">
        <v>8</v>
      </c>
      <c r="O3880" t="s">
        <v>173</v>
      </c>
      <c r="P3880" t="s">
        <v>26</v>
      </c>
      <c r="Q3880" t="s">
        <v>19340</v>
      </c>
      <c r="R3880" t="str">
        <f t="shared" si="304"/>
        <v>Dramas</v>
      </c>
    </row>
    <row r="3881" spans="1:18" x14ac:dyDescent="0.2">
      <c r="A3881" t="s">
        <v>19341</v>
      </c>
      <c r="B3881" t="s">
        <v>1</v>
      </c>
      <c r="C3881" t="str">
        <f t="shared" si="300"/>
        <v>Fanatic</v>
      </c>
      <c r="D3881" t="s">
        <v>19342</v>
      </c>
      <c r="E3881" t="s">
        <v>19343</v>
      </c>
      <c r="F3881" t="str">
        <f t="shared" si="302"/>
        <v>Denyce Lawton</v>
      </c>
      <c r="G3881" t="s">
        <v>19344</v>
      </c>
      <c r="H3881" t="s">
        <v>2</v>
      </c>
      <c r="I3881" t="str">
        <f t="shared" si="303"/>
        <v>United States</v>
      </c>
      <c r="J3881" t="str">
        <f>TRIM(Table1[[#This Row],[Oldest Country]])</f>
        <v>United States</v>
      </c>
      <c r="K3881" s="17">
        <v>43701</v>
      </c>
      <c r="L3881" s="17" t="str">
        <f t="shared" si="301"/>
        <v>Sat</v>
      </c>
      <c r="M3881" s="17">
        <v>2019</v>
      </c>
      <c r="N3881" t="s">
        <v>33</v>
      </c>
      <c r="O3881" t="s">
        <v>18</v>
      </c>
      <c r="P3881" t="s">
        <v>61</v>
      </c>
      <c r="Q3881" t="s">
        <v>19345</v>
      </c>
      <c r="R3881" t="str">
        <f t="shared" si="304"/>
        <v>Thrillers</v>
      </c>
    </row>
    <row r="3882" spans="1:18" x14ac:dyDescent="0.2">
      <c r="A3882" t="s">
        <v>19346</v>
      </c>
      <c r="B3882" t="s">
        <v>1</v>
      </c>
      <c r="C3882" t="str">
        <f t="shared" si="300"/>
        <v>Fandry</v>
      </c>
      <c r="D3882" t="s">
        <v>19347</v>
      </c>
      <c r="E3882" t="s">
        <v>19348</v>
      </c>
      <c r="F3882" t="str">
        <f t="shared" si="302"/>
        <v>Somnath Awghade</v>
      </c>
      <c r="G3882" t="s">
        <v>19349</v>
      </c>
      <c r="H3882" t="s">
        <v>14</v>
      </c>
      <c r="I3882" t="str">
        <f t="shared" si="303"/>
        <v>India</v>
      </c>
      <c r="J3882" t="str">
        <f>TRIM(Table1[[#This Row],[Oldest Country]])</f>
        <v>India</v>
      </c>
      <c r="K3882" s="17">
        <v>43101</v>
      </c>
      <c r="L3882" s="17" t="str">
        <f t="shared" si="301"/>
        <v>Mon</v>
      </c>
      <c r="M3882" s="17">
        <v>2014</v>
      </c>
      <c r="N3882" t="s">
        <v>16646</v>
      </c>
      <c r="O3882" t="s">
        <v>196</v>
      </c>
      <c r="P3882" t="s">
        <v>26</v>
      </c>
      <c r="Q3882" t="s">
        <v>19350</v>
      </c>
      <c r="R3882" t="str">
        <f t="shared" si="304"/>
        <v>Dramas</v>
      </c>
    </row>
    <row r="3883" spans="1:18" x14ac:dyDescent="0.2">
      <c r="A3883" t="s">
        <v>19351</v>
      </c>
      <c r="B3883" t="s">
        <v>1</v>
      </c>
      <c r="C3883" t="str">
        <f t="shared" si="300"/>
        <v>Farce</v>
      </c>
      <c r="D3883" t="s">
        <v>19352</v>
      </c>
      <c r="E3883" t="s">
        <v>19353</v>
      </c>
      <c r="F3883" t="str">
        <f t="shared" si="302"/>
        <v>Ahmed Fathy</v>
      </c>
      <c r="G3883" t="s">
        <v>19354</v>
      </c>
      <c r="H3883" t="s">
        <v>1410</v>
      </c>
      <c r="I3883" t="str">
        <f t="shared" si="303"/>
        <v>Egypt</v>
      </c>
      <c r="J3883" t="str">
        <f>TRIM(Table1[[#This Row],[Oldest Country]])</f>
        <v>Egypt</v>
      </c>
      <c r="K3883" s="17">
        <v>43102</v>
      </c>
      <c r="L3883" s="17" t="str">
        <f t="shared" si="301"/>
        <v>Tue</v>
      </c>
      <c r="M3883" s="17">
        <v>2017</v>
      </c>
      <c r="N3883" t="s">
        <v>8</v>
      </c>
      <c r="O3883" t="s">
        <v>60</v>
      </c>
      <c r="P3883" t="s">
        <v>66</v>
      </c>
      <c r="Q3883" t="s">
        <v>19355</v>
      </c>
      <c r="R3883" t="str">
        <f t="shared" si="304"/>
        <v>Comedies</v>
      </c>
    </row>
    <row r="3884" spans="1:18" x14ac:dyDescent="0.2">
      <c r="A3884" t="s">
        <v>19356</v>
      </c>
      <c r="B3884" t="s">
        <v>6</v>
      </c>
      <c r="C3884" t="str">
        <f t="shared" si="300"/>
        <v>Father Brown</v>
      </c>
      <c r="D3884" t="s">
        <v>19357</v>
      </c>
      <c r="E3884" t="s">
        <v>19358</v>
      </c>
      <c r="F3884" t="str">
        <f t="shared" si="302"/>
        <v>Mark Williams</v>
      </c>
      <c r="G3884" t="s">
        <v>19359</v>
      </c>
      <c r="H3884" t="s">
        <v>32</v>
      </c>
      <c r="I3884" t="str">
        <f t="shared" si="303"/>
        <v>United Kingdom</v>
      </c>
      <c r="J3884" t="str">
        <f>TRIM(Table1[[#This Row],[Oldest Country]])</f>
        <v>United Kingdom</v>
      </c>
      <c r="K3884" s="17">
        <v>43103</v>
      </c>
      <c r="L3884" s="17" t="str">
        <f t="shared" si="301"/>
        <v>Wed</v>
      </c>
      <c r="M3884" s="17">
        <v>2017</v>
      </c>
      <c r="N3884" t="s">
        <v>33</v>
      </c>
      <c r="O3884" t="s">
        <v>190</v>
      </c>
      <c r="P3884" t="s">
        <v>19360</v>
      </c>
      <c r="Q3884" t="s">
        <v>19361</v>
      </c>
      <c r="R3884" t="str">
        <f t="shared" si="304"/>
        <v>British TV Shows</v>
      </c>
    </row>
    <row r="3885" spans="1:18" x14ac:dyDescent="0.2">
      <c r="A3885" t="s">
        <v>19362</v>
      </c>
      <c r="B3885" t="s">
        <v>1</v>
      </c>
      <c r="C3885" t="str">
        <f t="shared" si="300"/>
        <v>Fear and Loathing in Las Vegas</v>
      </c>
      <c r="D3885" t="s">
        <v>19363</v>
      </c>
      <c r="E3885" t="s">
        <v>19364</v>
      </c>
      <c r="F3885" t="str">
        <f t="shared" si="302"/>
        <v>Johnny Depp</v>
      </c>
      <c r="G3885" t="s">
        <v>19365</v>
      </c>
      <c r="H3885" t="s">
        <v>2</v>
      </c>
      <c r="I3885" t="str">
        <f t="shared" si="303"/>
        <v>United States</v>
      </c>
      <c r="J3885" t="str">
        <f>TRIM(Table1[[#This Row],[Oldest Country]])</f>
        <v>United States</v>
      </c>
      <c r="K3885" s="17">
        <v>43104</v>
      </c>
      <c r="L3885" s="17" t="str">
        <f t="shared" si="301"/>
        <v>Thu</v>
      </c>
      <c r="M3885" s="17">
        <v>1998</v>
      </c>
      <c r="N3885" t="s">
        <v>154</v>
      </c>
      <c r="O3885" t="s">
        <v>349</v>
      </c>
      <c r="P3885" t="s">
        <v>17302</v>
      </c>
      <c r="Q3885" t="s">
        <v>19366</v>
      </c>
      <c r="R3885" t="str">
        <f t="shared" si="304"/>
        <v>Comedies</v>
      </c>
    </row>
    <row r="3886" spans="1:18" x14ac:dyDescent="0.2">
      <c r="A3886" t="s">
        <v>19367</v>
      </c>
      <c r="B3886" t="s">
        <v>1</v>
      </c>
      <c r="C3886" t="str">
        <f t="shared" si="300"/>
        <v>Feel Rich</v>
      </c>
      <c r="D3886" t="s">
        <v>19368</v>
      </c>
      <c r="E3886" t="s">
        <v>570</v>
      </c>
      <c r="F3886" t="str">
        <f t="shared" si="302"/>
        <v>Quincy Jones</v>
      </c>
      <c r="G3886" t="s">
        <v>19369</v>
      </c>
      <c r="H3886" t="s">
        <v>2</v>
      </c>
      <c r="I3886" t="str">
        <f t="shared" si="303"/>
        <v>United States</v>
      </c>
      <c r="J3886" t="str">
        <f>TRIM(Table1[[#This Row],[Oldest Country]])</f>
        <v>United States</v>
      </c>
      <c r="K3886" s="17">
        <v>43105</v>
      </c>
      <c r="L3886" s="17" t="str">
        <f t="shared" si="301"/>
        <v>Fri</v>
      </c>
      <c r="M3886" s="17">
        <v>2017</v>
      </c>
      <c r="N3886" t="s">
        <v>8</v>
      </c>
      <c r="O3886" t="s">
        <v>784</v>
      </c>
      <c r="P3886" t="s">
        <v>5</v>
      </c>
      <c r="Q3886" t="s">
        <v>19370</v>
      </c>
      <c r="R3886" t="str">
        <f t="shared" si="304"/>
        <v>Documentaries</v>
      </c>
    </row>
    <row r="3887" spans="1:18" x14ac:dyDescent="0.2">
      <c r="A3887" t="s">
        <v>19371</v>
      </c>
      <c r="B3887" t="s">
        <v>1</v>
      </c>
      <c r="C3887" t="str">
        <f t="shared" si="300"/>
        <v>Fiddler on the Roof</v>
      </c>
      <c r="D3887" t="s">
        <v>19372</v>
      </c>
      <c r="E3887" t="s">
        <v>19373</v>
      </c>
      <c r="F3887" t="str">
        <f t="shared" si="302"/>
        <v>Topol</v>
      </c>
      <c r="G3887" t="s">
        <v>19374</v>
      </c>
      <c r="H3887" t="s">
        <v>2</v>
      </c>
      <c r="I3887" t="str">
        <f t="shared" si="303"/>
        <v>United States</v>
      </c>
      <c r="J3887" t="str">
        <f>TRIM(Table1[[#This Row],[Oldest Country]])</f>
        <v>United States</v>
      </c>
      <c r="K3887" s="17">
        <v>43106</v>
      </c>
      <c r="L3887" s="17" t="str">
        <f t="shared" si="301"/>
        <v>Sat</v>
      </c>
      <c r="M3887" s="17">
        <v>1971</v>
      </c>
      <c r="N3887" t="s">
        <v>309</v>
      </c>
      <c r="O3887" t="s">
        <v>3097</v>
      </c>
      <c r="P3887" t="s">
        <v>19375</v>
      </c>
      <c r="Q3887" t="s">
        <v>19376</v>
      </c>
      <c r="R3887" t="str">
        <f t="shared" si="304"/>
        <v>Classic Movies</v>
      </c>
    </row>
    <row r="3888" spans="1:18" x14ac:dyDescent="0.2">
      <c r="A3888" t="s">
        <v>19377</v>
      </c>
      <c r="B3888" t="s">
        <v>1</v>
      </c>
      <c r="C3888" t="str">
        <f t="shared" si="300"/>
        <v>Fifty</v>
      </c>
      <c r="D3888" t="s">
        <v>19378</v>
      </c>
      <c r="E3888" t="s">
        <v>19379</v>
      </c>
      <c r="F3888" t="str">
        <f t="shared" si="302"/>
        <v>Dakore Akande</v>
      </c>
      <c r="G3888" t="s">
        <v>19380</v>
      </c>
      <c r="H3888" t="s">
        <v>166</v>
      </c>
      <c r="I3888" t="str">
        <f t="shared" si="303"/>
        <v>Nigeria</v>
      </c>
      <c r="J3888" t="str">
        <f>TRIM(Table1[[#This Row],[Oldest Country]])</f>
        <v>Nigeria</v>
      </c>
      <c r="K3888" s="17">
        <v>43107</v>
      </c>
      <c r="L3888" s="17" t="str">
        <f t="shared" si="301"/>
        <v>Sun</v>
      </c>
      <c r="M3888" s="17">
        <v>2015</v>
      </c>
      <c r="N3888" t="s">
        <v>16646</v>
      </c>
      <c r="O3888" t="s">
        <v>495</v>
      </c>
      <c r="P3888" t="s">
        <v>50</v>
      </c>
      <c r="Q3888" t="s">
        <v>19381</v>
      </c>
      <c r="R3888" t="str">
        <f t="shared" si="304"/>
        <v>Dramas</v>
      </c>
    </row>
    <row r="3889" spans="1:18" x14ac:dyDescent="0.2">
      <c r="A3889" t="s">
        <v>19382</v>
      </c>
      <c r="B3889" t="s">
        <v>1</v>
      </c>
      <c r="C3889" t="str">
        <f t="shared" si="300"/>
        <v>Figaro Pho</v>
      </c>
      <c r="D3889" t="s">
        <v>19383</v>
      </c>
      <c r="E3889" t="s">
        <v>19384</v>
      </c>
      <c r="F3889" t="str">
        <f t="shared" si="302"/>
        <v>Luke Jurevicius</v>
      </c>
      <c r="G3889" t="s">
        <v>19384</v>
      </c>
      <c r="H3889" t="s">
        <v>32</v>
      </c>
      <c r="I3889" t="str">
        <f t="shared" si="303"/>
        <v>United Kingdom</v>
      </c>
      <c r="J3889" t="str">
        <f>TRIM(Table1[[#This Row],[Oldest Country]])</f>
        <v>United Kingdom</v>
      </c>
      <c r="K3889" s="17">
        <v>43108</v>
      </c>
      <c r="L3889" s="17" t="str">
        <f t="shared" si="301"/>
        <v>Mon</v>
      </c>
      <c r="M3889" s="17">
        <v>2008</v>
      </c>
      <c r="N3889" t="s">
        <v>106</v>
      </c>
      <c r="O3889" t="s">
        <v>2276</v>
      </c>
      <c r="P3889" t="s">
        <v>54</v>
      </c>
      <c r="Q3889" t="s">
        <v>19385</v>
      </c>
      <c r="R3889" t="str">
        <f t="shared" si="304"/>
        <v>Children &amp; Family Movies</v>
      </c>
    </row>
    <row r="3890" spans="1:18" x14ac:dyDescent="0.2">
      <c r="A3890" t="s">
        <v>19386</v>
      </c>
      <c r="B3890" t="s">
        <v>1</v>
      </c>
      <c r="C3890" t="str">
        <f t="shared" si="300"/>
        <v>Figures of Speech</v>
      </c>
      <c r="D3890" t="s">
        <v>19387</v>
      </c>
      <c r="E3890" t="s">
        <v>19388</v>
      </c>
      <c r="F3890" t="str">
        <f t="shared" si="302"/>
        <v>Chris Pine</v>
      </c>
      <c r="G3890" t="s">
        <v>19389</v>
      </c>
      <c r="H3890" t="s">
        <v>2</v>
      </c>
      <c r="I3890" t="str">
        <f t="shared" si="303"/>
        <v>United States</v>
      </c>
      <c r="J3890" t="str">
        <f>TRIM(Table1[[#This Row],[Oldest Country]])</f>
        <v>United States</v>
      </c>
      <c r="K3890" s="17">
        <v>43109</v>
      </c>
      <c r="L3890" s="17" t="str">
        <f t="shared" si="301"/>
        <v>Tue</v>
      </c>
      <c r="M3890" s="17">
        <v>2016</v>
      </c>
      <c r="N3890" t="s">
        <v>53</v>
      </c>
      <c r="O3890" t="s">
        <v>276</v>
      </c>
      <c r="P3890" t="s">
        <v>5</v>
      </c>
      <c r="Q3890" t="s">
        <v>19390</v>
      </c>
      <c r="R3890" t="str">
        <f t="shared" si="304"/>
        <v>Documentaries</v>
      </c>
    </row>
    <row r="3891" spans="1:18" x14ac:dyDescent="0.2">
      <c r="A3891" t="s">
        <v>19391</v>
      </c>
      <c r="B3891" t="s">
        <v>1</v>
      </c>
      <c r="C3891" t="str">
        <f t="shared" si="300"/>
        <v>Filmworker</v>
      </c>
      <c r="D3891" t="s">
        <v>19392</v>
      </c>
      <c r="E3891" t="s">
        <v>19393</v>
      </c>
      <c r="F3891" t="str">
        <f t="shared" si="302"/>
        <v>Leon Vitali</v>
      </c>
      <c r="G3891" t="s">
        <v>19394</v>
      </c>
      <c r="H3891" t="s">
        <v>2</v>
      </c>
      <c r="I3891" t="str">
        <f t="shared" si="303"/>
        <v>United States</v>
      </c>
      <c r="J3891" t="str">
        <f>TRIM(Table1[[#This Row],[Oldest Country]])</f>
        <v>United States</v>
      </c>
      <c r="K3891" s="17">
        <v>43110</v>
      </c>
      <c r="L3891" s="17" t="str">
        <f t="shared" si="301"/>
        <v>Wed</v>
      </c>
      <c r="M3891" s="17">
        <v>2017</v>
      </c>
      <c r="N3891" t="s">
        <v>8</v>
      </c>
      <c r="O3891" t="s">
        <v>60</v>
      </c>
      <c r="P3891" t="s">
        <v>5</v>
      </c>
      <c r="Q3891" t="s">
        <v>19395</v>
      </c>
      <c r="R3891" t="str">
        <f t="shared" si="304"/>
        <v>Documentaries</v>
      </c>
    </row>
    <row r="3892" spans="1:18" x14ac:dyDescent="0.2">
      <c r="A3892" t="s">
        <v>19396</v>
      </c>
      <c r="B3892" t="s">
        <v>1</v>
      </c>
      <c r="C3892" t="str">
        <f t="shared" si="300"/>
        <v>Filosofi Kopi The Movie</v>
      </c>
      <c r="D3892" t="s">
        <v>19397</v>
      </c>
      <c r="E3892" t="s">
        <v>2955</v>
      </c>
      <c r="F3892" t="str">
        <f t="shared" si="302"/>
        <v>Chicco Jerikho</v>
      </c>
      <c r="G3892" t="s">
        <v>19398</v>
      </c>
      <c r="H3892" t="s">
        <v>1308</v>
      </c>
      <c r="I3892" t="str">
        <f t="shared" si="303"/>
        <v>Indonesia</v>
      </c>
      <c r="J3892" t="str">
        <f>TRIM(Table1[[#This Row],[Oldest Country]])</f>
        <v>Indonesia</v>
      </c>
      <c r="K3892" s="17">
        <v>43111</v>
      </c>
      <c r="L3892" s="17" t="str">
        <f t="shared" si="301"/>
        <v>Thu</v>
      </c>
      <c r="M3892" s="17">
        <v>2015</v>
      </c>
      <c r="N3892" t="s">
        <v>53</v>
      </c>
      <c r="O3892" t="s">
        <v>349</v>
      </c>
      <c r="P3892" t="s">
        <v>50</v>
      </c>
      <c r="Q3892" t="s">
        <v>19399</v>
      </c>
      <c r="R3892" t="str">
        <f t="shared" si="304"/>
        <v>Dramas</v>
      </c>
    </row>
    <row r="3893" spans="1:18" x14ac:dyDescent="0.2">
      <c r="A3893" t="s">
        <v>19400</v>
      </c>
      <c r="B3893" t="s">
        <v>1</v>
      </c>
      <c r="C3893" t="str">
        <f t="shared" si="300"/>
        <v>Final Destination</v>
      </c>
      <c r="D3893" t="s">
        <v>19401</v>
      </c>
      <c r="E3893" t="s">
        <v>19402</v>
      </c>
      <c r="F3893" t="str">
        <f t="shared" si="302"/>
        <v>Devon Sawa</v>
      </c>
      <c r="G3893" t="s">
        <v>19403</v>
      </c>
      <c r="H3893" t="s">
        <v>2</v>
      </c>
      <c r="I3893" t="str">
        <f t="shared" si="303"/>
        <v>United States</v>
      </c>
      <c r="J3893" t="str">
        <f>TRIM(Table1[[#This Row],[Oldest Country]])</f>
        <v>United States</v>
      </c>
      <c r="K3893" s="17">
        <v>43112</v>
      </c>
      <c r="L3893" s="17" t="str">
        <f t="shared" si="301"/>
        <v>Fri</v>
      </c>
      <c r="M3893" s="17">
        <v>2000</v>
      </c>
      <c r="N3893" t="s">
        <v>154</v>
      </c>
      <c r="O3893" t="s">
        <v>140</v>
      </c>
      <c r="P3893" t="s">
        <v>19404</v>
      </c>
      <c r="Q3893" t="s">
        <v>19405</v>
      </c>
      <c r="R3893" t="str">
        <f t="shared" si="304"/>
        <v>Cult Movies</v>
      </c>
    </row>
    <row r="3894" spans="1:18" x14ac:dyDescent="0.2">
      <c r="A3894" t="s">
        <v>19406</v>
      </c>
      <c r="B3894" t="s">
        <v>1</v>
      </c>
      <c r="C3894" t="str">
        <f t="shared" si="300"/>
        <v>Final Destination 2</v>
      </c>
      <c r="D3894" t="s">
        <v>19407</v>
      </c>
      <c r="E3894" t="s">
        <v>19408</v>
      </c>
      <c r="F3894" t="str">
        <f t="shared" si="302"/>
        <v>Ali Larter</v>
      </c>
      <c r="G3894" t="s">
        <v>19409</v>
      </c>
      <c r="H3894" t="s">
        <v>360</v>
      </c>
      <c r="I3894" t="str">
        <f t="shared" si="303"/>
        <v>United States</v>
      </c>
      <c r="J3894" t="str">
        <f>TRIM(Table1[[#This Row],[Oldest Country]])</f>
        <v>United States</v>
      </c>
      <c r="K3894" s="17">
        <v>43113</v>
      </c>
      <c r="L3894" s="17" t="str">
        <f t="shared" si="301"/>
        <v>Sat</v>
      </c>
      <c r="M3894" s="17">
        <v>2003</v>
      </c>
      <c r="N3894" t="s">
        <v>154</v>
      </c>
      <c r="O3894" t="s">
        <v>4</v>
      </c>
      <c r="P3894" t="s">
        <v>1672</v>
      </c>
      <c r="Q3894" t="s">
        <v>19410</v>
      </c>
      <c r="R3894" t="str">
        <f t="shared" si="304"/>
        <v>Horror Movies</v>
      </c>
    </row>
    <row r="3895" spans="1:18" x14ac:dyDescent="0.2">
      <c r="A3895" t="s">
        <v>19411</v>
      </c>
      <c r="B3895" t="s">
        <v>1</v>
      </c>
      <c r="C3895" t="str">
        <f t="shared" si="300"/>
        <v>Final Destination 3</v>
      </c>
      <c r="D3895" t="s">
        <v>19412</v>
      </c>
      <c r="E3895" t="s">
        <v>19402</v>
      </c>
      <c r="F3895" t="str">
        <f t="shared" si="302"/>
        <v>Mary Elizabeth Winstead</v>
      </c>
      <c r="G3895" t="s">
        <v>19413</v>
      </c>
      <c r="H3895" t="s">
        <v>584</v>
      </c>
      <c r="I3895" t="str">
        <f t="shared" si="303"/>
        <v>United States</v>
      </c>
      <c r="J3895" t="str">
        <f>TRIM(Table1[[#This Row],[Oldest Country]])</f>
        <v>United States</v>
      </c>
      <c r="K3895" s="17">
        <v>43114</v>
      </c>
      <c r="L3895" s="17" t="str">
        <f t="shared" si="301"/>
        <v>Sun</v>
      </c>
      <c r="M3895" s="17">
        <v>2006</v>
      </c>
      <c r="N3895" t="s">
        <v>154</v>
      </c>
      <c r="O3895" t="s">
        <v>202</v>
      </c>
      <c r="P3895" t="s">
        <v>777</v>
      </c>
      <c r="Q3895" t="s">
        <v>19414</v>
      </c>
      <c r="R3895" t="str">
        <f t="shared" si="304"/>
        <v>Horror Movies</v>
      </c>
    </row>
    <row r="3896" spans="1:18" x14ac:dyDescent="0.2">
      <c r="A3896" t="s">
        <v>19415</v>
      </c>
      <c r="B3896" t="s">
        <v>1</v>
      </c>
      <c r="C3896" t="str">
        <f t="shared" si="300"/>
        <v>Fire at Sea</v>
      </c>
      <c r="D3896" t="s">
        <v>19416</v>
      </c>
      <c r="E3896" t="s">
        <v>19417</v>
      </c>
      <c r="F3896" t="str">
        <f t="shared" si="302"/>
        <v>Samuele Caruana</v>
      </c>
      <c r="G3896" t="s">
        <v>19418</v>
      </c>
      <c r="H3896" t="s">
        <v>10831</v>
      </c>
      <c r="I3896" t="str">
        <f t="shared" si="303"/>
        <v>Italy</v>
      </c>
      <c r="J3896" t="str">
        <f>TRIM(Table1[[#This Row],[Oldest Country]])</f>
        <v>Italy</v>
      </c>
      <c r="K3896" s="17">
        <v>43115</v>
      </c>
      <c r="L3896" s="17" t="str">
        <f t="shared" si="301"/>
        <v>Mon</v>
      </c>
      <c r="M3896" s="17">
        <v>2016</v>
      </c>
      <c r="N3896" t="s">
        <v>33</v>
      </c>
      <c r="O3896" t="s">
        <v>336</v>
      </c>
      <c r="P3896" t="s">
        <v>58</v>
      </c>
      <c r="Q3896" t="s">
        <v>19419</v>
      </c>
      <c r="R3896" t="str">
        <f t="shared" si="304"/>
        <v>Documentaries</v>
      </c>
    </row>
    <row r="3897" spans="1:18" x14ac:dyDescent="0.2">
      <c r="A3897" t="s">
        <v>19420</v>
      </c>
      <c r="B3897" t="s">
        <v>1</v>
      </c>
      <c r="C3897" t="str">
        <f t="shared" si="300"/>
        <v>Fireflies</v>
      </c>
      <c r="D3897" t="s">
        <v>19421</v>
      </c>
      <c r="E3897" t="s">
        <v>19422</v>
      </c>
      <c r="F3897" t="str">
        <f t="shared" si="302"/>
        <v>Rahul Khanna</v>
      </c>
      <c r="G3897" t="s">
        <v>19423</v>
      </c>
      <c r="H3897" t="s">
        <v>14</v>
      </c>
      <c r="I3897" t="str">
        <f t="shared" si="303"/>
        <v>India</v>
      </c>
      <c r="J3897" t="str">
        <f>TRIM(Table1[[#This Row],[Oldest Country]])</f>
        <v>India</v>
      </c>
      <c r="K3897" s="17">
        <v>43116</v>
      </c>
      <c r="L3897" s="17" t="str">
        <f t="shared" si="301"/>
        <v>Tue</v>
      </c>
      <c r="M3897" s="17">
        <v>2013</v>
      </c>
      <c r="N3897" t="s">
        <v>8</v>
      </c>
      <c r="O3897" t="s">
        <v>173</v>
      </c>
      <c r="P3897" t="s">
        <v>26</v>
      </c>
      <c r="Q3897" t="s">
        <v>19424</v>
      </c>
      <c r="R3897" t="str">
        <f t="shared" si="304"/>
        <v>Dramas</v>
      </c>
    </row>
    <row r="3898" spans="1:18" x14ac:dyDescent="0.2">
      <c r="A3898" t="s">
        <v>19425</v>
      </c>
      <c r="B3898" t="s">
        <v>1</v>
      </c>
      <c r="C3898" t="str">
        <f t="shared" si="300"/>
        <v>First Impression</v>
      </c>
      <c r="D3898" t="s">
        <v>19426</v>
      </c>
      <c r="E3898" t="s">
        <v>19427</v>
      </c>
      <c r="F3898" t="str">
        <f t="shared" si="302"/>
        <v>Lamman Rucker</v>
      </c>
      <c r="G3898" t="s">
        <v>19428</v>
      </c>
      <c r="H3898" t="s">
        <v>2</v>
      </c>
      <c r="I3898" t="str">
        <f t="shared" si="303"/>
        <v>United States</v>
      </c>
      <c r="J3898" t="str">
        <f>TRIM(Table1[[#This Row],[Oldest Country]])</f>
        <v>United States</v>
      </c>
      <c r="K3898" s="17">
        <v>43117</v>
      </c>
      <c r="L3898" s="17" t="str">
        <f t="shared" si="301"/>
        <v>Wed</v>
      </c>
      <c r="M3898" s="17">
        <v>2018</v>
      </c>
      <c r="N3898" t="s">
        <v>33</v>
      </c>
      <c r="O3898" t="s">
        <v>118</v>
      </c>
      <c r="P3898" t="s">
        <v>318</v>
      </c>
      <c r="Q3898" t="s">
        <v>19429</v>
      </c>
      <c r="R3898" t="str">
        <f t="shared" si="304"/>
        <v>Comedies</v>
      </c>
    </row>
    <row r="3899" spans="1:18" x14ac:dyDescent="0.2">
      <c r="A3899" t="s">
        <v>19430</v>
      </c>
      <c r="B3899" t="s">
        <v>1</v>
      </c>
      <c r="C3899" t="str">
        <f t="shared" si="300"/>
        <v>First Kill</v>
      </c>
      <c r="D3899" t="s">
        <v>19431</v>
      </c>
      <c r="E3899" t="s">
        <v>433</v>
      </c>
      <c r="F3899" t="str">
        <f t="shared" si="302"/>
        <v>Hayden Christensen</v>
      </c>
      <c r="G3899" t="s">
        <v>19432</v>
      </c>
      <c r="H3899" t="s">
        <v>651</v>
      </c>
      <c r="I3899" t="str">
        <f t="shared" si="303"/>
        <v>United Kingdom</v>
      </c>
      <c r="J3899" t="str">
        <f>TRIM(Table1[[#This Row],[Oldest Country]])</f>
        <v>United Kingdom</v>
      </c>
      <c r="K3899" s="17">
        <v>43118</v>
      </c>
      <c r="L3899" s="17" t="str">
        <f t="shared" si="301"/>
        <v>Thu</v>
      </c>
      <c r="M3899" s="17">
        <v>2017</v>
      </c>
      <c r="N3899" t="s">
        <v>154</v>
      </c>
      <c r="O3899" t="s">
        <v>196</v>
      </c>
      <c r="P3899" t="s">
        <v>156</v>
      </c>
      <c r="Q3899" t="s">
        <v>19433</v>
      </c>
      <c r="R3899" t="str">
        <f t="shared" si="304"/>
        <v>Action &amp; Adventure</v>
      </c>
    </row>
    <row r="3900" spans="1:18" x14ac:dyDescent="0.2">
      <c r="A3900" t="s">
        <v>19434</v>
      </c>
      <c r="B3900" t="s">
        <v>1</v>
      </c>
      <c r="C3900" t="str">
        <f t="shared" si="300"/>
        <v>FirstBorn</v>
      </c>
      <c r="D3900" t="s">
        <v>19435</v>
      </c>
      <c r="E3900" t="s">
        <v>19436</v>
      </c>
      <c r="F3900" t="str">
        <f t="shared" si="302"/>
        <v>Antonia Thomas</v>
      </c>
      <c r="G3900" t="s">
        <v>19437</v>
      </c>
      <c r="H3900" t="s">
        <v>32</v>
      </c>
      <c r="I3900" t="str">
        <f t="shared" si="303"/>
        <v>United Kingdom</v>
      </c>
      <c r="J3900" t="str">
        <f>TRIM(Table1[[#This Row],[Oldest Country]])</f>
        <v>United Kingdom</v>
      </c>
      <c r="K3900" s="17">
        <v>43119</v>
      </c>
      <c r="L3900" s="17" t="str">
        <f t="shared" si="301"/>
        <v>Fri</v>
      </c>
      <c r="M3900" s="17">
        <v>2016</v>
      </c>
      <c r="N3900" t="s">
        <v>8</v>
      </c>
      <c r="O3900" t="s">
        <v>4</v>
      </c>
      <c r="P3900" t="s">
        <v>737</v>
      </c>
      <c r="Q3900" t="s">
        <v>19438</v>
      </c>
      <c r="R3900" t="str">
        <f t="shared" si="304"/>
        <v>Horror Movies</v>
      </c>
    </row>
    <row r="3901" spans="1:18" x14ac:dyDescent="0.2">
      <c r="A3901" t="s">
        <v>19439</v>
      </c>
      <c r="B3901" t="s">
        <v>1</v>
      </c>
      <c r="C3901" t="str">
        <f t="shared" si="300"/>
        <v>Fishtail</v>
      </c>
      <c r="D3901" t="s">
        <v>19440</v>
      </c>
      <c r="E3901" t="s">
        <v>19441</v>
      </c>
      <c r="F3901" t="str">
        <f t="shared" si="302"/>
        <v>Harry Dean Stanton</v>
      </c>
      <c r="G3901" t="s">
        <v>19442</v>
      </c>
      <c r="H3901" t="s">
        <v>2</v>
      </c>
      <c r="I3901" t="str">
        <f t="shared" si="303"/>
        <v>United States</v>
      </c>
      <c r="J3901" t="str">
        <f>TRIM(Table1[[#This Row],[Oldest Country]])</f>
        <v>United States</v>
      </c>
      <c r="K3901" s="17">
        <v>43120</v>
      </c>
      <c r="L3901" s="17" t="str">
        <f t="shared" si="301"/>
        <v>Sat</v>
      </c>
      <c r="M3901" s="17">
        <v>2015</v>
      </c>
      <c r="N3901" t="s">
        <v>16646</v>
      </c>
      <c r="O3901" t="s">
        <v>69</v>
      </c>
      <c r="P3901" t="s">
        <v>5</v>
      </c>
      <c r="Q3901" t="s">
        <v>19443</v>
      </c>
      <c r="R3901" t="str">
        <f t="shared" si="304"/>
        <v>Documentaries</v>
      </c>
    </row>
    <row r="3902" spans="1:18" x14ac:dyDescent="0.2">
      <c r="A3902" t="s">
        <v>19444</v>
      </c>
      <c r="B3902" t="s">
        <v>1</v>
      </c>
      <c r="C3902" t="str">
        <f t="shared" si="300"/>
        <v>Five Elements Ninjas</v>
      </c>
      <c r="D3902" t="s">
        <v>19445</v>
      </c>
      <c r="E3902" t="s">
        <v>19446</v>
      </c>
      <c r="F3902" t="str">
        <f t="shared" si="302"/>
        <v>Tien-chi Cheng</v>
      </c>
      <c r="G3902" t="s">
        <v>19447</v>
      </c>
      <c r="H3902" t="s">
        <v>519</v>
      </c>
      <c r="I3902" t="str">
        <f t="shared" si="303"/>
        <v>Hong Kong</v>
      </c>
      <c r="J3902" t="str">
        <f>TRIM(Table1[[#This Row],[Oldest Country]])</f>
        <v>Hong Kong</v>
      </c>
      <c r="K3902" s="17">
        <v>43121</v>
      </c>
      <c r="L3902" s="17" t="str">
        <f t="shared" si="301"/>
        <v>Sun</v>
      </c>
      <c r="M3902" s="17">
        <v>1982</v>
      </c>
      <c r="N3902" t="s">
        <v>154</v>
      </c>
      <c r="O3902" t="s">
        <v>41</v>
      </c>
      <c r="P3902" t="s">
        <v>483</v>
      </c>
      <c r="Q3902" t="s">
        <v>19448</v>
      </c>
      <c r="R3902" t="str">
        <f t="shared" si="304"/>
        <v>Action &amp; Adventure</v>
      </c>
    </row>
    <row r="3903" spans="1:18" x14ac:dyDescent="0.2">
      <c r="A3903" t="s">
        <v>19449</v>
      </c>
      <c r="B3903" t="s">
        <v>1</v>
      </c>
      <c r="C3903" t="str">
        <f t="shared" si="300"/>
        <v>Flash of Genius</v>
      </c>
      <c r="D3903" t="s">
        <v>19450</v>
      </c>
      <c r="E3903" t="s">
        <v>19451</v>
      </c>
      <c r="F3903" t="str">
        <f t="shared" si="302"/>
        <v>Greg Kinnear</v>
      </c>
      <c r="G3903" t="s">
        <v>19452</v>
      </c>
      <c r="H3903" t="s">
        <v>922</v>
      </c>
      <c r="I3903" t="str">
        <f t="shared" si="303"/>
        <v>Canada</v>
      </c>
      <c r="J3903" t="str">
        <f>TRIM(Table1[[#This Row],[Oldest Country]])</f>
        <v>Canada</v>
      </c>
      <c r="K3903" s="17">
        <v>43122</v>
      </c>
      <c r="L3903" s="17" t="str">
        <f t="shared" si="301"/>
        <v>Mon</v>
      </c>
      <c r="M3903" s="17">
        <v>2008</v>
      </c>
      <c r="N3903" t="s">
        <v>3</v>
      </c>
      <c r="O3903" t="s">
        <v>315</v>
      </c>
      <c r="P3903" t="s">
        <v>316</v>
      </c>
      <c r="Q3903" t="s">
        <v>19453</v>
      </c>
      <c r="R3903" t="str">
        <f t="shared" si="304"/>
        <v>Dramas</v>
      </c>
    </row>
    <row r="3904" spans="1:18" x14ac:dyDescent="0.2">
      <c r="A3904" t="s">
        <v>19454</v>
      </c>
      <c r="B3904" t="s">
        <v>1</v>
      </c>
      <c r="C3904" t="str">
        <f t="shared" si="300"/>
        <v>Flimflam</v>
      </c>
      <c r="D3904" t="s">
        <v>19455</v>
      </c>
      <c r="E3904" t="s">
        <v>6024</v>
      </c>
      <c r="F3904" t="str">
        <f t="shared" si="302"/>
        <v>Ahmed Helmy</v>
      </c>
      <c r="G3904" t="s">
        <v>19456</v>
      </c>
      <c r="H3904" t="s">
        <v>1410</v>
      </c>
      <c r="I3904" t="str">
        <f t="shared" si="303"/>
        <v>Egypt</v>
      </c>
      <c r="J3904" t="str">
        <f>TRIM(Table1[[#This Row],[Oldest Country]])</f>
        <v>Egypt</v>
      </c>
      <c r="K3904" s="17">
        <v>43123</v>
      </c>
      <c r="L3904" s="17" t="str">
        <f t="shared" si="301"/>
        <v>Tue</v>
      </c>
      <c r="M3904" s="17">
        <v>2016</v>
      </c>
      <c r="N3904" t="s">
        <v>33</v>
      </c>
      <c r="O3904" t="s">
        <v>196</v>
      </c>
      <c r="P3904" t="s">
        <v>66</v>
      </c>
      <c r="Q3904" t="s">
        <v>19457</v>
      </c>
      <c r="R3904" t="str">
        <f t="shared" si="304"/>
        <v>Comedies</v>
      </c>
    </row>
    <row r="3905" spans="1:18" x14ac:dyDescent="0.2">
      <c r="A3905" t="s">
        <v>19458</v>
      </c>
      <c r="B3905" t="s">
        <v>1</v>
      </c>
      <c r="C3905" t="str">
        <f t="shared" si="300"/>
        <v>Flock of Four</v>
      </c>
      <c r="D3905" t="s">
        <v>19459</v>
      </c>
      <c r="E3905" t="s">
        <v>16997</v>
      </c>
      <c r="F3905" t="str">
        <f t="shared" si="302"/>
        <v>Braeden Lemasters</v>
      </c>
      <c r="G3905" t="s">
        <v>19460</v>
      </c>
      <c r="H3905" t="s">
        <v>2</v>
      </c>
      <c r="I3905" t="str">
        <f t="shared" si="303"/>
        <v>United States</v>
      </c>
      <c r="J3905" t="str">
        <f>TRIM(Table1[[#This Row],[Oldest Country]])</f>
        <v>United States</v>
      </c>
      <c r="K3905" s="17">
        <v>43124</v>
      </c>
      <c r="L3905" s="17" t="str">
        <f t="shared" si="301"/>
        <v>Wed</v>
      </c>
      <c r="M3905" s="17">
        <v>2018</v>
      </c>
      <c r="N3905" t="s">
        <v>8</v>
      </c>
      <c r="O3905" t="s">
        <v>232</v>
      </c>
      <c r="P3905" t="s">
        <v>7999</v>
      </c>
      <c r="Q3905" t="s">
        <v>19461</v>
      </c>
      <c r="R3905" t="str">
        <f t="shared" si="304"/>
        <v>Dramas</v>
      </c>
    </row>
    <row r="3906" spans="1:18" x14ac:dyDescent="0.2">
      <c r="A3906" t="s">
        <v>19462</v>
      </c>
      <c r="B3906" t="s">
        <v>1</v>
      </c>
      <c r="C3906" t="str">
        <f t="shared" ref="C3906:C3969" si="305">IFERROR(LEFT(D3906, FIND(":", D3906)-1), D3906)</f>
        <v>Flying Guillotine 2</v>
      </c>
      <c r="D3906" t="s">
        <v>19463</v>
      </c>
      <c r="E3906" t="s">
        <v>19464</v>
      </c>
      <c r="F3906" t="str">
        <f t="shared" si="302"/>
        <v>Feng Ku</v>
      </c>
      <c r="G3906" t="s">
        <v>19465</v>
      </c>
      <c r="H3906" t="s">
        <v>519</v>
      </c>
      <c r="I3906" t="str">
        <f t="shared" si="303"/>
        <v>Hong Kong</v>
      </c>
      <c r="J3906" t="str">
        <f>TRIM(Table1[[#This Row],[Oldest Country]])</f>
        <v>Hong Kong</v>
      </c>
      <c r="K3906" s="17">
        <v>43125</v>
      </c>
      <c r="L3906" s="17" t="str">
        <f t="shared" ref="L3906:L3969" si="306">TEXT(K:K, "DDD")</f>
        <v>Thu</v>
      </c>
      <c r="M3906" s="17">
        <v>1978</v>
      </c>
      <c r="N3906" t="s">
        <v>8</v>
      </c>
      <c r="O3906" t="s">
        <v>183</v>
      </c>
      <c r="P3906" t="s">
        <v>483</v>
      </c>
      <c r="Q3906" t="s">
        <v>19466</v>
      </c>
      <c r="R3906" t="str">
        <f t="shared" si="304"/>
        <v>Action &amp; Adventure</v>
      </c>
    </row>
    <row r="3907" spans="1:18" x14ac:dyDescent="0.2">
      <c r="A3907" t="s">
        <v>19467</v>
      </c>
      <c r="B3907" t="s">
        <v>1</v>
      </c>
      <c r="C3907" t="str">
        <f t="shared" si="305"/>
        <v>Follow Me</v>
      </c>
      <c r="D3907" t="s">
        <v>19468</v>
      </c>
      <c r="E3907" t="s">
        <v>19469</v>
      </c>
      <c r="F3907" t="str">
        <f t="shared" ref="F3907:F3970" si="307">IFERROR(LEFT(G3907, FIND(",",G3907)-1),G3907)</f>
        <v>Asri Bendacha</v>
      </c>
      <c r="G3907" t="s">
        <v>19469</v>
      </c>
      <c r="H3907" t="s">
        <v>19470</v>
      </c>
      <c r="I3907" t="str">
        <f t="shared" ref="I3907:I3970" si="308">IFERROR(LEFT(H3907, FIND(",", H3907) -1), H3907)</f>
        <v>United Arab Emirates</v>
      </c>
      <c r="J3907" t="str">
        <f>TRIM(Table1[[#This Row],[Oldest Country]])</f>
        <v>United Arab Emirates</v>
      </c>
      <c r="K3907" s="17">
        <v>43420</v>
      </c>
      <c r="L3907" s="17" t="str">
        <f t="shared" si="306"/>
        <v>Fri</v>
      </c>
      <c r="M3907" s="17">
        <v>2017</v>
      </c>
      <c r="N3907" t="s">
        <v>8</v>
      </c>
      <c r="O3907" t="s">
        <v>536</v>
      </c>
      <c r="P3907" t="s">
        <v>58</v>
      </c>
      <c r="Q3907" t="s">
        <v>19471</v>
      </c>
      <c r="R3907" t="str">
        <f t="shared" ref="R3907:R3970" si="309">IFERROR(LEFT(P3907, FIND(",", P3907)-1), P3907)</f>
        <v>Documentaries</v>
      </c>
    </row>
    <row r="3908" spans="1:18" x14ac:dyDescent="0.2">
      <c r="A3908" t="s">
        <v>19472</v>
      </c>
      <c r="B3908" t="s">
        <v>1</v>
      </c>
      <c r="C3908" t="str">
        <f t="shared" si="305"/>
        <v>For Colored Girls</v>
      </c>
      <c r="D3908" t="s">
        <v>19473</v>
      </c>
      <c r="E3908" t="s">
        <v>8734</v>
      </c>
      <c r="F3908" t="str">
        <f t="shared" si="307"/>
        <v>Kimberly Elise</v>
      </c>
      <c r="G3908" t="s">
        <v>19474</v>
      </c>
      <c r="H3908" t="s">
        <v>2</v>
      </c>
      <c r="I3908" t="str">
        <f t="shared" si="308"/>
        <v>United States</v>
      </c>
      <c r="J3908" t="str">
        <f>TRIM(Table1[[#This Row],[Oldest Country]])</f>
        <v>United States</v>
      </c>
      <c r="K3908" s="17">
        <v>43952</v>
      </c>
      <c r="L3908" s="17" t="str">
        <f t="shared" si="306"/>
        <v>Fri</v>
      </c>
      <c r="M3908" s="17">
        <v>2010</v>
      </c>
      <c r="N3908" t="s">
        <v>154</v>
      </c>
      <c r="O3908" t="s">
        <v>3481</v>
      </c>
      <c r="P3908" t="s">
        <v>316</v>
      </c>
      <c r="Q3908" t="s">
        <v>19475</v>
      </c>
      <c r="R3908" t="str">
        <f t="shared" si="309"/>
        <v>Dramas</v>
      </c>
    </row>
    <row r="3909" spans="1:18" x14ac:dyDescent="0.2">
      <c r="A3909" t="s">
        <v>19476</v>
      </c>
      <c r="B3909" t="s">
        <v>1</v>
      </c>
      <c r="C3909" t="str">
        <f t="shared" si="305"/>
        <v>For Greater Glory</v>
      </c>
      <c r="D3909" t="s">
        <v>19477</v>
      </c>
      <c r="E3909" t="s">
        <v>19478</v>
      </c>
      <c r="F3909" t="str">
        <f t="shared" si="307"/>
        <v>Rub√©n Blades</v>
      </c>
      <c r="G3909" t="s">
        <v>19479</v>
      </c>
      <c r="H3909" t="s">
        <v>59</v>
      </c>
      <c r="I3909" t="str">
        <f t="shared" si="308"/>
        <v>Mexico</v>
      </c>
      <c r="J3909" t="str">
        <f>TRIM(Table1[[#This Row],[Oldest Country]])</f>
        <v>Mexico</v>
      </c>
      <c r="K3909" s="17">
        <v>43679</v>
      </c>
      <c r="L3909" s="17" t="str">
        <f t="shared" si="306"/>
        <v>Fri</v>
      </c>
      <c r="M3909" s="17">
        <v>2012</v>
      </c>
      <c r="N3909" t="s">
        <v>154</v>
      </c>
      <c r="O3909" t="s">
        <v>249</v>
      </c>
      <c r="P3909" t="s">
        <v>50</v>
      </c>
      <c r="Q3909" t="s">
        <v>19480</v>
      </c>
      <c r="R3909" t="str">
        <f t="shared" si="309"/>
        <v>Dramas</v>
      </c>
    </row>
    <row r="3910" spans="1:18" x14ac:dyDescent="0.2">
      <c r="A3910" t="s">
        <v>19481</v>
      </c>
      <c r="B3910" t="s">
        <v>1</v>
      </c>
      <c r="C3910" t="str">
        <f t="shared" si="305"/>
        <v>For Love or Money</v>
      </c>
      <c r="D3910" t="s">
        <v>19482</v>
      </c>
      <c r="E3910" t="s">
        <v>19483</v>
      </c>
      <c r="F3910" t="str">
        <f t="shared" si="307"/>
        <v>Robert Kazinsky</v>
      </c>
      <c r="G3910" t="s">
        <v>19484</v>
      </c>
      <c r="H3910" t="s">
        <v>32</v>
      </c>
      <c r="I3910" t="str">
        <f t="shared" si="308"/>
        <v>United Kingdom</v>
      </c>
      <c r="J3910" t="str">
        <f>TRIM(Table1[[#This Row],[Oldest Country]])</f>
        <v>United Kingdom</v>
      </c>
      <c r="K3910" s="17">
        <v>43693</v>
      </c>
      <c r="L3910" s="17" t="str">
        <f t="shared" si="306"/>
        <v>Fri</v>
      </c>
      <c r="M3910" s="17">
        <v>2019</v>
      </c>
      <c r="N3910" t="s">
        <v>8</v>
      </c>
      <c r="O3910" t="s">
        <v>211</v>
      </c>
      <c r="P3910" t="s">
        <v>86</v>
      </c>
      <c r="Q3910" t="s">
        <v>19485</v>
      </c>
      <c r="R3910" t="str">
        <f t="shared" si="309"/>
        <v>Comedies</v>
      </c>
    </row>
    <row r="3911" spans="1:18" x14ac:dyDescent="0.2">
      <c r="A3911" t="s">
        <v>19486</v>
      </c>
      <c r="B3911" t="s">
        <v>1</v>
      </c>
      <c r="C3911" t="str">
        <f t="shared" si="305"/>
        <v>For the Birds</v>
      </c>
      <c r="D3911" t="s">
        <v>19487</v>
      </c>
      <c r="E3911" t="s">
        <v>19488</v>
      </c>
      <c r="F3911" t="str">
        <f t="shared" si="307"/>
        <v>Kathy Murphy</v>
      </c>
      <c r="G3911" t="s">
        <v>19489</v>
      </c>
      <c r="H3911" t="s">
        <v>2</v>
      </c>
      <c r="I3911" t="str">
        <f t="shared" si="308"/>
        <v>United States</v>
      </c>
      <c r="J3911" t="str">
        <f>TRIM(Table1[[#This Row],[Oldest Country]])</f>
        <v>United States</v>
      </c>
      <c r="K3911" s="17">
        <v>43709</v>
      </c>
      <c r="L3911" s="17" t="str">
        <f t="shared" si="306"/>
        <v>Sun</v>
      </c>
      <c r="M3911" s="17">
        <v>2018</v>
      </c>
      <c r="N3911" t="s">
        <v>8</v>
      </c>
      <c r="O3911" t="s">
        <v>202</v>
      </c>
      <c r="P3911" t="s">
        <v>5</v>
      </c>
      <c r="Q3911" t="s">
        <v>19490</v>
      </c>
      <c r="R3911" t="str">
        <f t="shared" si="309"/>
        <v>Documentaries</v>
      </c>
    </row>
    <row r="3912" spans="1:18" x14ac:dyDescent="0.2">
      <c r="A3912" t="s">
        <v>19491</v>
      </c>
      <c r="B3912" t="s">
        <v>1</v>
      </c>
      <c r="C3912" t="str">
        <f t="shared" si="305"/>
        <v>For the Love of Benji</v>
      </c>
      <c r="D3912" t="s">
        <v>19492</v>
      </c>
      <c r="E3912" t="s">
        <v>17805</v>
      </c>
      <c r="F3912" t="str">
        <f t="shared" si="307"/>
        <v>Patsy Garrett</v>
      </c>
      <c r="G3912" t="s">
        <v>19493</v>
      </c>
      <c r="H3912" t="s">
        <v>2</v>
      </c>
      <c r="I3912" t="str">
        <f t="shared" si="308"/>
        <v>United States</v>
      </c>
      <c r="J3912" t="str">
        <f>TRIM(Table1[[#This Row],[Oldest Country]])</f>
        <v>United States</v>
      </c>
      <c r="K3912" s="17">
        <v>43165</v>
      </c>
      <c r="L3912" s="17" t="str">
        <f t="shared" si="306"/>
        <v>Tue</v>
      </c>
      <c r="M3912" s="17">
        <v>1977</v>
      </c>
      <c r="N3912" t="s">
        <v>309</v>
      </c>
      <c r="O3912" t="s">
        <v>786</v>
      </c>
      <c r="P3912" t="s">
        <v>19</v>
      </c>
      <c r="Q3912" t="s">
        <v>19494</v>
      </c>
      <c r="R3912" t="str">
        <f t="shared" si="309"/>
        <v>Children &amp; Family Movies</v>
      </c>
    </row>
    <row r="3913" spans="1:18" x14ac:dyDescent="0.2">
      <c r="A3913" t="s">
        <v>19495</v>
      </c>
      <c r="B3913" t="s">
        <v>1</v>
      </c>
      <c r="C3913" t="str">
        <f t="shared" si="305"/>
        <v>Forbidden Games</v>
      </c>
      <c r="D3913" t="s">
        <v>19496</v>
      </c>
      <c r="E3913" t="s">
        <v>19497</v>
      </c>
      <c r="F3913" t="str">
        <f t="shared" si="307"/>
        <v>Justin Fashanu</v>
      </c>
      <c r="G3913" t="s">
        <v>19498</v>
      </c>
      <c r="H3913" t="s">
        <v>32</v>
      </c>
      <c r="I3913" t="str">
        <f t="shared" si="308"/>
        <v>United Kingdom</v>
      </c>
      <c r="J3913" t="str">
        <f>TRIM(Table1[[#This Row],[Oldest Country]])</f>
        <v>United Kingdom</v>
      </c>
      <c r="K3913" s="17">
        <v>43070</v>
      </c>
      <c r="L3913" s="17" t="str">
        <f t="shared" si="306"/>
        <v>Fri</v>
      </c>
      <c r="M3913" s="17">
        <v>2017</v>
      </c>
      <c r="N3913" t="s">
        <v>33</v>
      </c>
      <c r="O3913" t="s">
        <v>1176</v>
      </c>
      <c r="P3913" t="s">
        <v>2283</v>
      </c>
      <c r="Q3913" t="s">
        <v>19499</v>
      </c>
      <c r="R3913" t="str">
        <f t="shared" si="309"/>
        <v>Documentaries</v>
      </c>
    </row>
    <row r="3914" spans="1:18" x14ac:dyDescent="0.2">
      <c r="A3914" t="s">
        <v>19500</v>
      </c>
      <c r="B3914" t="s">
        <v>1</v>
      </c>
      <c r="C3914" t="str">
        <f t="shared" si="305"/>
        <v>Forbidden Planet</v>
      </c>
      <c r="D3914" t="s">
        <v>19501</v>
      </c>
      <c r="E3914" t="s">
        <v>19502</v>
      </c>
      <c r="F3914" t="str">
        <f t="shared" si="307"/>
        <v>Leslie Nielsen</v>
      </c>
      <c r="G3914" t="s">
        <v>19503</v>
      </c>
      <c r="H3914" t="s">
        <v>2</v>
      </c>
      <c r="I3914" t="str">
        <f t="shared" si="308"/>
        <v>United States</v>
      </c>
      <c r="J3914" t="str">
        <f>TRIM(Table1[[#This Row],[Oldest Country]])</f>
        <v>United States</v>
      </c>
      <c r="K3914" s="17">
        <v>43770</v>
      </c>
      <c r="L3914" s="17" t="str">
        <f t="shared" si="306"/>
        <v>Fri</v>
      </c>
      <c r="M3914" s="17">
        <v>1956</v>
      </c>
      <c r="N3914" t="s">
        <v>309</v>
      </c>
      <c r="O3914" t="s">
        <v>140</v>
      </c>
      <c r="P3914" t="s">
        <v>19504</v>
      </c>
      <c r="Q3914" t="s">
        <v>19505</v>
      </c>
      <c r="R3914" t="str">
        <f t="shared" si="309"/>
        <v>Action &amp; Adventure</v>
      </c>
    </row>
    <row r="3915" spans="1:18" x14ac:dyDescent="0.2">
      <c r="A3915" t="s">
        <v>19506</v>
      </c>
      <c r="B3915" t="s">
        <v>1</v>
      </c>
      <c r="C3915" t="str">
        <f t="shared" si="305"/>
        <v>Four Christmases</v>
      </c>
      <c r="D3915" t="s">
        <v>19507</v>
      </c>
      <c r="E3915" t="s">
        <v>19508</v>
      </c>
      <c r="F3915" t="str">
        <f t="shared" si="307"/>
        <v>Vince Vaughn</v>
      </c>
      <c r="G3915" t="s">
        <v>19509</v>
      </c>
      <c r="H3915" t="s">
        <v>367</v>
      </c>
      <c r="I3915" t="str">
        <f t="shared" si="308"/>
        <v>Germany</v>
      </c>
      <c r="J3915" t="str">
        <f>TRIM(Table1[[#This Row],[Oldest Country]])</f>
        <v>Germany</v>
      </c>
      <c r="K3915" s="17">
        <v>44197</v>
      </c>
      <c r="L3915" s="17" t="str">
        <f t="shared" si="306"/>
        <v>Fri</v>
      </c>
      <c r="M3915" s="17">
        <v>2008</v>
      </c>
      <c r="N3915" t="s">
        <v>3</v>
      </c>
      <c r="O3915" t="s">
        <v>183</v>
      </c>
      <c r="P3915" t="s">
        <v>318</v>
      </c>
      <c r="Q3915" t="s">
        <v>19510</v>
      </c>
      <c r="R3915" t="str">
        <f t="shared" si="309"/>
        <v>Comedies</v>
      </c>
    </row>
    <row r="3916" spans="1:18" x14ac:dyDescent="0.2">
      <c r="A3916" t="s">
        <v>19511</v>
      </c>
      <c r="B3916" t="s">
        <v>1</v>
      </c>
      <c r="C3916" t="str">
        <f t="shared" si="305"/>
        <v>Four Weddings and a Funeral</v>
      </c>
      <c r="D3916" t="s">
        <v>19512</v>
      </c>
      <c r="E3916" t="s">
        <v>13064</v>
      </c>
      <c r="F3916" t="str">
        <f t="shared" si="307"/>
        <v>Hugh Grant</v>
      </c>
      <c r="G3916" t="s">
        <v>19513</v>
      </c>
      <c r="H3916" t="s">
        <v>32</v>
      </c>
      <c r="I3916" t="str">
        <f t="shared" si="308"/>
        <v>United Kingdom</v>
      </c>
      <c r="J3916" t="str">
        <f>TRIM(Table1[[#This Row],[Oldest Country]])</f>
        <v>United Kingdom</v>
      </c>
      <c r="K3916" s="17">
        <v>43678</v>
      </c>
      <c r="L3916" s="17" t="str">
        <f t="shared" si="306"/>
        <v>Thu</v>
      </c>
      <c r="M3916" s="17">
        <v>1994</v>
      </c>
      <c r="N3916" t="s">
        <v>154</v>
      </c>
      <c r="O3916" t="s">
        <v>349</v>
      </c>
      <c r="P3916" t="s">
        <v>18501</v>
      </c>
      <c r="Q3916" t="s">
        <v>19514</v>
      </c>
      <c r="R3916" t="str">
        <f t="shared" si="309"/>
        <v>Classic Movies</v>
      </c>
    </row>
    <row r="3917" spans="1:18" x14ac:dyDescent="0.2">
      <c r="A3917" t="s">
        <v>19515</v>
      </c>
      <c r="B3917" t="s">
        <v>1</v>
      </c>
      <c r="C3917" t="str">
        <f t="shared" si="305"/>
        <v>Fracture</v>
      </c>
      <c r="D3917" t="s">
        <v>19516</v>
      </c>
      <c r="E3917" t="s">
        <v>18530</v>
      </c>
      <c r="F3917" t="str">
        <f t="shared" si="307"/>
        <v>Anthony Hopkins</v>
      </c>
      <c r="G3917" t="s">
        <v>19517</v>
      </c>
      <c r="H3917" t="s">
        <v>584</v>
      </c>
      <c r="I3917" t="str">
        <f t="shared" si="308"/>
        <v>United States</v>
      </c>
      <c r="J3917" t="str">
        <f>TRIM(Table1[[#This Row],[Oldest Country]])</f>
        <v>United States</v>
      </c>
      <c r="K3917" s="17">
        <v>43556</v>
      </c>
      <c r="L3917" s="17" t="str">
        <f t="shared" si="306"/>
        <v>Mon</v>
      </c>
      <c r="M3917" s="17">
        <v>2007</v>
      </c>
      <c r="N3917" t="s">
        <v>154</v>
      </c>
      <c r="O3917" t="s">
        <v>236</v>
      </c>
      <c r="P3917" t="s">
        <v>164</v>
      </c>
      <c r="Q3917" t="s">
        <v>19518</v>
      </c>
      <c r="R3917" t="str">
        <f t="shared" si="309"/>
        <v>Dramas</v>
      </c>
    </row>
    <row r="3918" spans="1:18" x14ac:dyDescent="0.2">
      <c r="A3918" t="s">
        <v>19519</v>
      </c>
      <c r="B3918" t="s">
        <v>1</v>
      </c>
      <c r="C3918" t="str">
        <f t="shared" si="305"/>
        <v>Frances Ha</v>
      </c>
      <c r="D3918" t="s">
        <v>19520</v>
      </c>
      <c r="E3918" t="s">
        <v>9179</v>
      </c>
      <c r="F3918" t="str">
        <f t="shared" si="307"/>
        <v>Greta Gerwig</v>
      </c>
      <c r="G3918" t="s">
        <v>19521</v>
      </c>
      <c r="H3918" t="s">
        <v>19522</v>
      </c>
      <c r="I3918" t="str">
        <f t="shared" si="308"/>
        <v>United States</v>
      </c>
      <c r="J3918" t="str">
        <f>TRIM(Table1[[#This Row],[Oldest Country]])</f>
        <v>United States</v>
      </c>
      <c r="K3918" s="17">
        <v>43009</v>
      </c>
      <c r="L3918" s="17" t="str">
        <f t="shared" si="306"/>
        <v>Sun</v>
      </c>
      <c r="M3918" s="17">
        <v>2012</v>
      </c>
      <c r="N3918" t="s">
        <v>154</v>
      </c>
      <c r="O3918" t="s">
        <v>536</v>
      </c>
      <c r="P3918" t="s">
        <v>337</v>
      </c>
      <c r="Q3918" t="s">
        <v>19523</v>
      </c>
      <c r="R3918" t="str">
        <f t="shared" si="309"/>
        <v>Comedies</v>
      </c>
    </row>
    <row r="3919" spans="1:18" x14ac:dyDescent="0.2">
      <c r="A3919" t="s">
        <v>19524</v>
      </c>
      <c r="B3919" t="s">
        <v>1</v>
      </c>
      <c r="C3919" t="str">
        <f t="shared" si="305"/>
        <v>Freak Show</v>
      </c>
      <c r="D3919" t="s">
        <v>19525</v>
      </c>
      <c r="E3919" t="s">
        <v>19526</v>
      </c>
      <c r="F3919" t="str">
        <f t="shared" si="307"/>
        <v>Alex Lawther</v>
      </c>
      <c r="G3919" t="s">
        <v>19527</v>
      </c>
      <c r="H3919" t="s">
        <v>2</v>
      </c>
      <c r="I3919" t="str">
        <f t="shared" si="308"/>
        <v>United States</v>
      </c>
      <c r="J3919" t="str">
        <f>TRIM(Table1[[#This Row],[Oldest Country]])</f>
        <v>United States</v>
      </c>
      <c r="K3919" s="17">
        <v>44056</v>
      </c>
      <c r="L3919" s="17" t="str">
        <f t="shared" si="306"/>
        <v>Thu</v>
      </c>
      <c r="M3919" s="17">
        <v>2018</v>
      </c>
      <c r="N3919" t="s">
        <v>8</v>
      </c>
      <c r="O3919" t="s">
        <v>18</v>
      </c>
      <c r="P3919" t="s">
        <v>337</v>
      </c>
      <c r="Q3919" t="s">
        <v>19528</v>
      </c>
      <c r="R3919" t="str">
        <f t="shared" si="309"/>
        <v>Comedies</v>
      </c>
    </row>
    <row r="3920" spans="1:18" x14ac:dyDescent="0.2">
      <c r="A3920" t="s">
        <v>19529</v>
      </c>
      <c r="B3920" t="s">
        <v>1</v>
      </c>
      <c r="C3920" t="str">
        <f t="shared" si="305"/>
        <v>Fred Claus</v>
      </c>
      <c r="D3920" t="s">
        <v>19530</v>
      </c>
      <c r="E3920" t="s">
        <v>6643</v>
      </c>
      <c r="F3920" t="str">
        <f t="shared" si="307"/>
        <v>Vince Vaughn</v>
      </c>
      <c r="G3920" t="s">
        <v>19531</v>
      </c>
      <c r="H3920" t="s">
        <v>2</v>
      </c>
      <c r="I3920" t="str">
        <f t="shared" si="308"/>
        <v>United States</v>
      </c>
      <c r="J3920" t="str">
        <f>TRIM(Table1[[#This Row],[Oldest Country]])</f>
        <v>United States</v>
      </c>
      <c r="K3920" s="17">
        <v>44197</v>
      </c>
      <c r="L3920" s="17" t="str">
        <f t="shared" si="306"/>
        <v>Fri</v>
      </c>
      <c r="M3920" s="17">
        <v>2007</v>
      </c>
      <c r="N3920" t="s">
        <v>17</v>
      </c>
      <c r="O3920" t="s">
        <v>155</v>
      </c>
      <c r="P3920" t="s">
        <v>54</v>
      </c>
      <c r="Q3920" t="s">
        <v>19532</v>
      </c>
      <c r="R3920" t="str">
        <f t="shared" si="309"/>
        <v>Children &amp; Family Movies</v>
      </c>
    </row>
    <row r="3921" spans="1:18" x14ac:dyDescent="0.2">
      <c r="A3921" t="s">
        <v>19533</v>
      </c>
      <c r="B3921" t="s">
        <v>1</v>
      </c>
      <c r="C3921" t="str">
        <f t="shared" si="305"/>
        <v>Free Willy</v>
      </c>
      <c r="D3921" t="s">
        <v>19534</v>
      </c>
      <c r="E3921" t="s">
        <v>409</v>
      </c>
      <c r="F3921" t="str">
        <f t="shared" si="307"/>
        <v>Jason James Richter</v>
      </c>
      <c r="G3921" t="s">
        <v>19535</v>
      </c>
      <c r="H3921" t="s">
        <v>19536</v>
      </c>
      <c r="I3921" t="str">
        <f t="shared" si="308"/>
        <v>United States</v>
      </c>
      <c r="J3921" t="str">
        <f>TRIM(Table1[[#This Row],[Oldest Country]])</f>
        <v>United States</v>
      </c>
      <c r="K3921" s="17">
        <v>43831</v>
      </c>
      <c r="L3921" s="17" t="str">
        <f t="shared" si="306"/>
        <v>Wed</v>
      </c>
      <c r="M3921" s="17">
        <v>1993</v>
      </c>
      <c r="N3921" t="s">
        <v>17</v>
      </c>
      <c r="O3921" t="s">
        <v>617</v>
      </c>
      <c r="P3921" t="s">
        <v>310</v>
      </c>
      <c r="Q3921" t="s">
        <v>19537</v>
      </c>
      <c r="R3921" t="str">
        <f t="shared" si="309"/>
        <v>Children &amp; Family Movies</v>
      </c>
    </row>
    <row r="3922" spans="1:18" x14ac:dyDescent="0.2">
      <c r="A3922" t="s">
        <v>19538</v>
      </c>
      <c r="B3922" t="s">
        <v>1</v>
      </c>
      <c r="C3922" t="str">
        <f t="shared" si="305"/>
        <v>Freeway</v>
      </c>
      <c r="D3922" t="s">
        <v>19539</v>
      </c>
      <c r="E3922" t="s">
        <v>19540</v>
      </c>
      <c r="F3922" t="str">
        <f t="shared" si="307"/>
        <v>Freeway Rick Ross</v>
      </c>
      <c r="G3922" t="s">
        <v>19541</v>
      </c>
      <c r="H3922" t="s">
        <v>19542</v>
      </c>
      <c r="I3922" t="str">
        <f t="shared" si="308"/>
        <v>United States</v>
      </c>
      <c r="J3922" t="str">
        <f>TRIM(Table1[[#This Row],[Oldest Country]])</f>
        <v>United States</v>
      </c>
      <c r="K3922" s="17">
        <v>43084</v>
      </c>
      <c r="L3922" s="17" t="str">
        <f t="shared" si="306"/>
        <v>Fri</v>
      </c>
      <c r="M3922" s="17">
        <v>2015</v>
      </c>
      <c r="N3922" t="s">
        <v>154</v>
      </c>
      <c r="O3922" t="s">
        <v>85</v>
      </c>
      <c r="P3922" t="s">
        <v>5</v>
      </c>
      <c r="Q3922" t="s">
        <v>19543</v>
      </c>
      <c r="R3922" t="str">
        <f t="shared" si="309"/>
        <v>Documentaries</v>
      </c>
    </row>
    <row r="3923" spans="1:18" x14ac:dyDescent="0.2">
      <c r="A3923" t="s">
        <v>19544</v>
      </c>
      <c r="B3923" t="s">
        <v>1</v>
      </c>
      <c r="C3923" t="str">
        <f t="shared" si="305"/>
        <v>Freezer's Campaign</v>
      </c>
      <c r="D3923" t="s">
        <v>19545</v>
      </c>
      <c r="E3923" t="s">
        <v>6985</v>
      </c>
      <c r="F3923" t="str">
        <f t="shared" si="307"/>
        <v>Bayyumi Fuad</v>
      </c>
      <c r="G3923" t="s">
        <v>19546</v>
      </c>
      <c r="H3923" t="s">
        <v>1410</v>
      </c>
      <c r="I3923" t="str">
        <f t="shared" si="308"/>
        <v>Egypt</v>
      </c>
      <c r="J3923" t="str">
        <f>TRIM(Table1[[#This Row],[Oldest Country]])</f>
        <v>Egypt</v>
      </c>
      <c r="K3923" s="17">
        <v>43085</v>
      </c>
      <c r="L3923" s="17" t="str">
        <f t="shared" si="306"/>
        <v>Sat</v>
      </c>
      <c r="M3923" s="17">
        <v>2016</v>
      </c>
      <c r="N3923" t="s">
        <v>8</v>
      </c>
      <c r="O3923" t="s">
        <v>133</v>
      </c>
      <c r="P3923" t="s">
        <v>66</v>
      </c>
      <c r="Q3923" t="s">
        <v>19547</v>
      </c>
      <c r="R3923" t="str">
        <f t="shared" si="309"/>
        <v>Comedies</v>
      </c>
    </row>
    <row r="3924" spans="1:18" x14ac:dyDescent="0.2">
      <c r="A3924" t="s">
        <v>19548</v>
      </c>
      <c r="B3924" t="s">
        <v>1</v>
      </c>
      <c r="C3924" t="str">
        <f t="shared" si="305"/>
        <v>French Dirty</v>
      </c>
      <c r="D3924" t="s">
        <v>19549</v>
      </c>
      <c r="E3924" t="s">
        <v>19550</v>
      </c>
      <c r="F3924" t="str">
        <f t="shared" si="307"/>
        <v>Wade Allain-Marcus</v>
      </c>
      <c r="G3924" t="s">
        <v>19551</v>
      </c>
      <c r="H3924" t="s">
        <v>2</v>
      </c>
      <c r="I3924" t="str">
        <f t="shared" si="308"/>
        <v>United States</v>
      </c>
      <c r="J3924" t="str">
        <f>TRIM(Table1[[#This Row],[Oldest Country]])</f>
        <v>United States</v>
      </c>
      <c r="K3924" s="17">
        <v>43086</v>
      </c>
      <c r="L3924" s="17" t="str">
        <f t="shared" si="306"/>
        <v>Sun</v>
      </c>
      <c r="M3924" s="17">
        <v>2015</v>
      </c>
      <c r="N3924" t="s">
        <v>8</v>
      </c>
      <c r="O3924" t="s">
        <v>2013</v>
      </c>
      <c r="P3924" t="s">
        <v>652</v>
      </c>
      <c r="Q3924" t="s">
        <v>19552</v>
      </c>
      <c r="R3924" t="str">
        <f t="shared" si="309"/>
        <v>Dramas</v>
      </c>
    </row>
    <row r="3925" spans="1:18" x14ac:dyDescent="0.2">
      <c r="A3925" t="s">
        <v>19553</v>
      </c>
      <c r="B3925" t="s">
        <v>1</v>
      </c>
      <c r="C3925" t="str">
        <f t="shared" si="305"/>
        <v>Freshman Year</v>
      </c>
      <c r="D3925" t="s">
        <v>19554</v>
      </c>
      <c r="E3925" t="s">
        <v>19555</v>
      </c>
      <c r="F3925" t="str">
        <f t="shared" si="307"/>
        <v>Diallo Thompson</v>
      </c>
      <c r="G3925" t="s">
        <v>19556</v>
      </c>
      <c r="H3925" t="s">
        <v>2</v>
      </c>
      <c r="I3925" t="str">
        <f t="shared" si="308"/>
        <v>United States</v>
      </c>
      <c r="J3925" t="str">
        <f>TRIM(Table1[[#This Row],[Oldest Country]])</f>
        <v>United States</v>
      </c>
      <c r="K3925" s="17">
        <v>43087</v>
      </c>
      <c r="L3925" s="17" t="str">
        <f t="shared" si="306"/>
        <v>Mon</v>
      </c>
      <c r="M3925" s="17">
        <v>2019</v>
      </c>
      <c r="N3925" t="s">
        <v>53</v>
      </c>
      <c r="O3925" t="s">
        <v>41</v>
      </c>
      <c r="P3925" t="s">
        <v>578</v>
      </c>
      <c r="Q3925" t="s">
        <v>19557</v>
      </c>
      <c r="R3925" t="str">
        <f t="shared" si="309"/>
        <v>Dramas</v>
      </c>
    </row>
    <row r="3926" spans="1:18" x14ac:dyDescent="0.2">
      <c r="A3926" t="s">
        <v>19558</v>
      </c>
      <c r="B3926" t="s">
        <v>1</v>
      </c>
      <c r="C3926" t="str">
        <f t="shared" si="305"/>
        <v>Friday the 13th</v>
      </c>
      <c r="D3926" t="s">
        <v>19559</v>
      </c>
      <c r="E3926" t="s">
        <v>19560</v>
      </c>
      <c r="F3926" t="str">
        <f t="shared" si="307"/>
        <v>Jared Padalecki</v>
      </c>
      <c r="G3926" t="s">
        <v>19561</v>
      </c>
      <c r="H3926" t="s">
        <v>2</v>
      </c>
      <c r="I3926" t="str">
        <f t="shared" si="308"/>
        <v>United States</v>
      </c>
      <c r="J3926" t="str">
        <f>TRIM(Table1[[#This Row],[Oldest Country]])</f>
        <v>United States</v>
      </c>
      <c r="K3926" s="17">
        <v>43088</v>
      </c>
      <c r="L3926" s="17" t="str">
        <f t="shared" si="306"/>
        <v>Tue</v>
      </c>
      <c r="M3926" s="17">
        <v>2009</v>
      </c>
      <c r="N3926" t="s">
        <v>154</v>
      </c>
      <c r="O3926" t="s">
        <v>92</v>
      </c>
      <c r="P3926" t="s">
        <v>777</v>
      </c>
      <c r="Q3926" t="s">
        <v>19562</v>
      </c>
      <c r="R3926" t="str">
        <f t="shared" si="309"/>
        <v>Horror Movies</v>
      </c>
    </row>
    <row r="3927" spans="1:18" x14ac:dyDescent="0.2">
      <c r="A3927" t="s">
        <v>19563</v>
      </c>
      <c r="B3927" t="s">
        <v>1</v>
      </c>
      <c r="C3927" t="str">
        <f t="shared" si="305"/>
        <v>Friend Request</v>
      </c>
      <c r="D3927" t="s">
        <v>19564</v>
      </c>
      <c r="E3927" t="s">
        <v>19565</v>
      </c>
      <c r="F3927" t="str">
        <f t="shared" si="307"/>
        <v>Alycia Debnam-Carey</v>
      </c>
      <c r="G3927" t="s">
        <v>19566</v>
      </c>
      <c r="H3927" t="s">
        <v>1188</v>
      </c>
      <c r="I3927" t="str">
        <f t="shared" si="308"/>
        <v>Germany</v>
      </c>
      <c r="J3927" t="str">
        <f>TRIM(Table1[[#This Row],[Oldest Country]])</f>
        <v>Germany</v>
      </c>
      <c r="K3927" s="17">
        <v>43089</v>
      </c>
      <c r="L3927" s="17" t="str">
        <f t="shared" si="306"/>
        <v>Wed</v>
      </c>
      <c r="M3927" s="17">
        <v>2016</v>
      </c>
      <c r="N3927" t="s">
        <v>154</v>
      </c>
      <c r="O3927" t="s">
        <v>276</v>
      </c>
      <c r="P3927" t="s">
        <v>737</v>
      </c>
      <c r="Q3927" t="s">
        <v>19567</v>
      </c>
      <c r="R3927" t="str">
        <f t="shared" si="309"/>
        <v>Horror Movies</v>
      </c>
    </row>
    <row r="3928" spans="1:18" x14ac:dyDescent="0.2">
      <c r="A3928" t="s">
        <v>19568</v>
      </c>
      <c r="B3928" t="s">
        <v>1</v>
      </c>
      <c r="C3928" t="str">
        <f t="shared" si="305"/>
        <v>From Japan to Egypt</v>
      </c>
      <c r="D3928" t="s">
        <v>19569</v>
      </c>
      <c r="E3928" t="s">
        <v>1238</v>
      </c>
      <c r="F3928" t="str">
        <f t="shared" si="307"/>
        <v>Ahmed Eid</v>
      </c>
      <c r="G3928" t="s">
        <v>19570</v>
      </c>
      <c r="H3928" t="s">
        <v>1410</v>
      </c>
      <c r="I3928" t="str">
        <f t="shared" si="308"/>
        <v>Egypt</v>
      </c>
      <c r="J3928" t="str">
        <f>TRIM(Table1[[#This Row],[Oldest Country]])</f>
        <v>Egypt</v>
      </c>
      <c r="K3928" s="17">
        <v>43090</v>
      </c>
      <c r="L3928" s="17" t="str">
        <f t="shared" si="306"/>
        <v>Thu</v>
      </c>
      <c r="M3928" s="17">
        <v>2017</v>
      </c>
      <c r="N3928" t="s">
        <v>33</v>
      </c>
      <c r="O3928" t="s">
        <v>202</v>
      </c>
      <c r="P3928" t="s">
        <v>1066</v>
      </c>
      <c r="Q3928" t="s">
        <v>19571</v>
      </c>
      <c r="R3928" t="str">
        <f t="shared" si="309"/>
        <v>Children &amp; Family Movies</v>
      </c>
    </row>
    <row r="3929" spans="1:18" x14ac:dyDescent="0.2">
      <c r="A3929" t="s">
        <v>19572</v>
      </c>
      <c r="B3929" t="s">
        <v>1</v>
      </c>
      <c r="C3929" t="str">
        <f t="shared" si="305"/>
        <v>From Paris with Love</v>
      </c>
      <c r="D3929" t="s">
        <v>19573</v>
      </c>
      <c r="E3929" t="s">
        <v>4546</v>
      </c>
      <c r="F3929" t="str">
        <f t="shared" si="307"/>
        <v>John Travolta</v>
      </c>
      <c r="G3929" t="s">
        <v>19574</v>
      </c>
      <c r="H3929" t="s">
        <v>14609</v>
      </c>
      <c r="I3929" t="str">
        <f t="shared" si="308"/>
        <v>France</v>
      </c>
      <c r="J3929" t="str">
        <f>TRIM(Table1[[#This Row],[Oldest Country]])</f>
        <v>France</v>
      </c>
      <c r="K3929" s="17">
        <v>43091</v>
      </c>
      <c r="L3929" s="17" t="str">
        <f t="shared" si="306"/>
        <v>Fri</v>
      </c>
      <c r="M3929" s="17">
        <v>2010</v>
      </c>
      <c r="N3929" t="s">
        <v>154</v>
      </c>
      <c r="O3929" t="s">
        <v>202</v>
      </c>
      <c r="P3929" t="s">
        <v>483</v>
      </c>
      <c r="Q3929" t="s">
        <v>19575</v>
      </c>
      <c r="R3929" t="str">
        <f t="shared" si="309"/>
        <v>Action &amp; Adventure</v>
      </c>
    </row>
    <row r="3930" spans="1:18" x14ac:dyDescent="0.2">
      <c r="A3930" t="s">
        <v>19576</v>
      </c>
      <c r="B3930" t="s">
        <v>1</v>
      </c>
      <c r="C3930" t="str">
        <f t="shared" si="305"/>
        <v>Froning</v>
      </c>
      <c r="D3930" t="s">
        <v>19577</v>
      </c>
      <c r="E3930" t="s">
        <v>19578</v>
      </c>
      <c r="F3930" t="str">
        <f t="shared" si="307"/>
        <v>Rich Froning</v>
      </c>
      <c r="G3930" t="s">
        <v>19579</v>
      </c>
      <c r="H3930" t="s">
        <v>2</v>
      </c>
      <c r="I3930" t="str">
        <f t="shared" si="308"/>
        <v>United States</v>
      </c>
      <c r="J3930" t="str">
        <f>TRIM(Table1[[#This Row],[Oldest Country]])</f>
        <v>United States</v>
      </c>
      <c r="K3930" s="17">
        <v>43092</v>
      </c>
      <c r="L3930" s="17" t="str">
        <f t="shared" si="306"/>
        <v>Sat</v>
      </c>
      <c r="M3930" s="17">
        <v>2016</v>
      </c>
      <c r="N3930" t="s">
        <v>17</v>
      </c>
      <c r="O3930" t="s">
        <v>173</v>
      </c>
      <c r="P3930" t="s">
        <v>237</v>
      </c>
      <c r="Q3930" t="s">
        <v>19580</v>
      </c>
      <c r="R3930" t="str">
        <f t="shared" si="309"/>
        <v>Documentaries</v>
      </c>
    </row>
    <row r="3931" spans="1:18" x14ac:dyDescent="0.2">
      <c r="A3931" t="s">
        <v>19581</v>
      </c>
      <c r="B3931" t="s">
        <v>6</v>
      </c>
      <c r="C3931" t="str">
        <f t="shared" si="305"/>
        <v>Frozen Planet</v>
      </c>
      <c r="D3931" t="s">
        <v>19582</v>
      </c>
      <c r="E3931" t="s">
        <v>19583</v>
      </c>
      <c r="F3931" t="str">
        <f t="shared" si="307"/>
        <v>David Attenborough</v>
      </c>
      <c r="G3931" t="s">
        <v>2724</v>
      </c>
      <c r="H3931" t="s">
        <v>19584</v>
      </c>
      <c r="I3931" t="str">
        <f t="shared" si="308"/>
        <v>United Kingdom</v>
      </c>
      <c r="J3931" t="str">
        <f>TRIM(Table1[[#This Row],[Oldest Country]])</f>
        <v>United Kingdom</v>
      </c>
      <c r="K3931" s="17">
        <v>43093</v>
      </c>
      <c r="L3931" s="17" t="str">
        <f t="shared" si="306"/>
        <v>Sun</v>
      </c>
      <c r="M3931" s="17">
        <v>2011</v>
      </c>
      <c r="N3931" t="s">
        <v>53</v>
      </c>
      <c r="O3931" t="s">
        <v>12</v>
      </c>
      <c r="P3931" t="s">
        <v>239</v>
      </c>
      <c r="Q3931" t="s">
        <v>19585</v>
      </c>
      <c r="R3931" t="str">
        <f t="shared" si="309"/>
        <v>British TV Shows</v>
      </c>
    </row>
    <row r="3932" spans="1:18" x14ac:dyDescent="0.2">
      <c r="A3932" t="s">
        <v>19586</v>
      </c>
      <c r="B3932" t="s">
        <v>1</v>
      </c>
      <c r="C3932" t="str">
        <f t="shared" si="305"/>
        <v>Frozen River</v>
      </c>
      <c r="D3932" t="s">
        <v>19587</v>
      </c>
      <c r="E3932" t="s">
        <v>2573</v>
      </c>
      <c r="F3932" t="str">
        <f t="shared" si="307"/>
        <v>Melissa Leo</v>
      </c>
      <c r="G3932" t="s">
        <v>19588</v>
      </c>
      <c r="H3932" t="s">
        <v>2</v>
      </c>
      <c r="I3932" t="str">
        <f t="shared" si="308"/>
        <v>United States</v>
      </c>
      <c r="J3932" t="str">
        <f>TRIM(Table1[[#This Row],[Oldest Country]])</f>
        <v>United States</v>
      </c>
      <c r="K3932" s="17">
        <v>43094</v>
      </c>
      <c r="L3932" s="17" t="str">
        <f t="shared" si="306"/>
        <v>Mon</v>
      </c>
      <c r="M3932" s="17">
        <v>2008</v>
      </c>
      <c r="N3932" t="s">
        <v>154</v>
      </c>
      <c r="O3932" t="s">
        <v>92</v>
      </c>
      <c r="P3932" t="s">
        <v>652</v>
      </c>
      <c r="Q3932" t="s">
        <v>19589</v>
      </c>
      <c r="R3932" t="str">
        <f t="shared" si="309"/>
        <v>Dramas</v>
      </c>
    </row>
    <row r="3933" spans="1:18" x14ac:dyDescent="0.2">
      <c r="A3933" t="s">
        <v>19590</v>
      </c>
      <c r="B3933" t="s">
        <v>1</v>
      </c>
      <c r="C3933" t="str">
        <f t="shared" si="305"/>
        <v>Full Out</v>
      </c>
      <c r="D3933" t="s">
        <v>19591</v>
      </c>
      <c r="E3933" t="s">
        <v>15296</v>
      </c>
      <c r="F3933" t="str">
        <f t="shared" si="307"/>
        <v>Jennifer Beals</v>
      </c>
      <c r="G3933" t="s">
        <v>19592</v>
      </c>
      <c r="H3933" t="s">
        <v>922</v>
      </c>
      <c r="I3933" t="str">
        <f t="shared" si="308"/>
        <v>Canada</v>
      </c>
      <c r="J3933" t="str">
        <f>TRIM(Table1[[#This Row],[Oldest Country]])</f>
        <v>Canada</v>
      </c>
      <c r="K3933" s="17">
        <v>43095</v>
      </c>
      <c r="L3933" s="17" t="str">
        <f t="shared" si="306"/>
        <v>Tue</v>
      </c>
      <c r="M3933" s="17">
        <v>2015</v>
      </c>
      <c r="N3933" t="s">
        <v>53</v>
      </c>
      <c r="O3933" t="s">
        <v>183</v>
      </c>
      <c r="P3933" t="s">
        <v>4063</v>
      </c>
      <c r="Q3933" t="s">
        <v>19593</v>
      </c>
      <c r="R3933" t="str">
        <f t="shared" si="309"/>
        <v>Children &amp; Family Movies</v>
      </c>
    </row>
    <row r="3934" spans="1:18" x14ac:dyDescent="0.2">
      <c r="A3934" t="s">
        <v>19594</v>
      </c>
      <c r="B3934" t="s">
        <v>1</v>
      </c>
      <c r="C3934" t="str">
        <f t="shared" si="305"/>
        <v>Furie</v>
      </c>
      <c r="D3934" t="s">
        <v>19595</v>
      </c>
      <c r="E3934" t="s">
        <v>19596</v>
      </c>
      <c r="F3934" t="str">
        <f t="shared" si="307"/>
        <v>Ngo Thanh Van</v>
      </c>
      <c r="G3934" t="s">
        <v>19597</v>
      </c>
      <c r="H3934" t="s">
        <v>1513</v>
      </c>
      <c r="I3934" t="str">
        <f t="shared" si="308"/>
        <v>Vietnam</v>
      </c>
      <c r="J3934" t="str">
        <f>TRIM(Table1[[#This Row],[Oldest Country]])</f>
        <v>Vietnam</v>
      </c>
      <c r="K3934" s="17">
        <v>43096</v>
      </c>
      <c r="L3934" s="17" t="str">
        <f t="shared" si="306"/>
        <v>Wed</v>
      </c>
      <c r="M3934" s="17">
        <v>2019</v>
      </c>
      <c r="N3934" t="s">
        <v>8</v>
      </c>
      <c r="O3934" t="s">
        <v>92</v>
      </c>
      <c r="P3934" t="s">
        <v>111</v>
      </c>
      <c r="Q3934" t="s">
        <v>19598</v>
      </c>
      <c r="R3934" t="str">
        <f t="shared" si="309"/>
        <v>Action &amp; Adventure</v>
      </c>
    </row>
    <row r="3935" spans="1:18" x14ac:dyDescent="0.2">
      <c r="A3935" t="s">
        <v>19599</v>
      </c>
      <c r="B3935" t="s">
        <v>1</v>
      </c>
      <c r="C3935" t="str">
        <f t="shared" si="305"/>
        <v>Furthest Witness</v>
      </c>
      <c r="D3935" t="s">
        <v>19600</v>
      </c>
      <c r="E3935" t="s">
        <v>19601</v>
      </c>
      <c r="F3935" t="str">
        <f t="shared" si="307"/>
        <v>Aaron Stanford</v>
      </c>
      <c r="G3935" t="s">
        <v>19602</v>
      </c>
      <c r="H3935" t="s">
        <v>286</v>
      </c>
      <c r="I3935" t="str">
        <f t="shared" si="308"/>
        <v>United States</v>
      </c>
      <c r="J3935" t="str">
        <f>TRIM(Table1[[#This Row],[Oldest Country]])</f>
        <v>United States</v>
      </c>
      <c r="K3935" s="17">
        <v>43097</v>
      </c>
      <c r="L3935" s="17" t="str">
        <f t="shared" si="306"/>
        <v>Thu</v>
      </c>
      <c r="M3935" s="17">
        <v>2017</v>
      </c>
      <c r="N3935" t="s">
        <v>8</v>
      </c>
      <c r="O3935" t="s">
        <v>183</v>
      </c>
      <c r="P3935" t="s">
        <v>164</v>
      </c>
      <c r="Q3935" t="s">
        <v>19603</v>
      </c>
      <c r="R3935" t="str">
        <f t="shared" si="309"/>
        <v>Dramas</v>
      </c>
    </row>
    <row r="3936" spans="1:18" x14ac:dyDescent="0.2">
      <c r="A3936" t="s">
        <v>19604</v>
      </c>
      <c r="B3936" t="s">
        <v>1</v>
      </c>
      <c r="C3936" t="str">
        <f t="shared" si="305"/>
        <v>G-Force</v>
      </c>
      <c r="D3936" t="s">
        <v>19605</v>
      </c>
      <c r="E3936" t="s">
        <v>19606</v>
      </c>
      <c r="F3936" t="str">
        <f t="shared" si="307"/>
        <v>Bill Nighy</v>
      </c>
      <c r="G3936" t="s">
        <v>19607</v>
      </c>
      <c r="H3936" t="s">
        <v>2</v>
      </c>
      <c r="I3936" t="str">
        <f t="shared" si="308"/>
        <v>United States</v>
      </c>
      <c r="J3936" t="str">
        <f>TRIM(Table1[[#This Row],[Oldest Country]])</f>
        <v>United States</v>
      </c>
      <c r="K3936" s="17">
        <v>43098</v>
      </c>
      <c r="L3936" s="17" t="str">
        <f t="shared" si="306"/>
        <v>Fri</v>
      </c>
      <c r="M3936" s="17">
        <v>2009</v>
      </c>
      <c r="N3936" t="s">
        <v>17</v>
      </c>
      <c r="O3936" t="s">
        <v>183</v>
      </c>
      <c r="P3936" t="s">
        <v>54</v>
      </c>
      <c r="Q3936" t="s">
        <v>19608</v>
      </c>
      <c r="R3936" t="str">
        <f t="shared" si="309"/>
        <v>Children &amp; Family Movies</v>
      </c>
    </row>
    <row r="3937" spans="1:18" x14ac:dyDescent="0.2">
      <c r="A3937" t="s">
        <v>19609</v>
      </c>
      <c r="B3937" t="s">
        <v>1</v>
      </c>
      <c r="C3937" t="str">
        <f t="shared" si="305"/>
        <v>Gabriel and the Mountain</v>
      </c>
      <c r="D3937" t="s">
        <v>19610</v>
      </c>
      <c r="E3937" t="s">
        <v>19611</v>
      </c>
      <c r="F3937" t="str">
        <f t="shared" si="307"/>
        <v>Jo√£o Pedro Zappa</v>
      </c>
      <c r="G3937" t="s">
        <v>19612</v>
      </c>
      <c r="H3937" t="s">
        <v>6232</v>
      </c>
      <c r="I3937" t="str">
        <f t="shared" si="308"/>
        <v>Brazil</v>
      </c>
      <c r="J3937" t="str">
        <f>TRIM(Table1[[#This Row],[Oldest Country]])</f>
        <v>Brazil</v>
      </c>
      <c r="K3937" s="17">
        <v>43099</v>
      </c>
      <c r="L3937" s="17" t="str">
        <f t="shared" si="306"/>
        <v>Sat</v>
      </c>
      <c r="M3937" s="17">
        <v>2017</v>
      </c>
      <c r="N3937" t="s">
        <v>8</v>
      </c>
      <c r="O3937" t="s">
        <v>1190</v>
      </c>
      <c r="P3937" t="s">
        <v>26</v>
      </c>
      <c r="Q3937" t="s">
        <v>19613</v>
      </c>
      <c r="R3937" t="str">
        <f t="shared" si="309"/>
        <v>Dramas</v>
      </c>
    </row>
    <row r="3938" spans="1:18" x14ac:dyDescent="0.2">
      <c r="A3938" t="s">
        <v>19614</v>
      </c>
      <c r="B3938" t="s">
        <v>1</v>
      </c>
      <c r="C3938" t="str">
        <f t="shared" si="305"/>
        <v>Gagarin</v>
      </c>
      <c r="D3938" t="s">
        <v>19615</v>
      </c>
      <c r="E3938" t="s">
        <v>19616</v>
      </c>
      <c r="F3938" t="str">
        <f t="shared" si="307"/>
        <v>Yaroslav Zhalnin</v>
      </c>
      <c r="G3938" t="s">
        <v>19617</v>
      </c>
      <c r="H3938" t="s">
        <v>490</v>
      </c>
      <c r="I3938" t="str">
        <f t="shared" si="308"/>
        <v>Russia</v>
      </c>
      <c r="J3938" t="str">
        <f>TRIM(Table1[[#This Row],[Oldest Country]])</f>
        <v>Russia</v>
      </c>
      <c r="K3938" s="17">
        <v>43100</v>
      </c>
      <c r="L3938" s="17" t="str">
        <f t="shared" si="306"/>
        <v>Sun</v>
      </c>
      <c r="M3938" s="17">
        <v>2013</v>
      </c>
      <c r="N3938" t="s">
        <v>33</v>
      </c>
      <c r="O3938" t="s">
        <v>368</v>
      </c>
      <c r="P3938" t="s">
        <v>50</v>
      </c>
      <c r="Q3938" t="s">
        <v>19618</v>
      </c>
      <c r="R3938" t="str">
        <f t="shared" si="309"/>
        <v>Dramas</v>
      </c>
    </row>
    <row r="3939" spans="1:18" x14ac:dyDescent="0.2">
      <c r="A3939" t="s">
        <v>19619</v>
      </c>
      <c r="B3939" t="s">
        <v>1</v>
      </c>
      <c r="C3939" t="str">
        <f t="shared" si="305"/>
        <v>Galih dan Ratna</v>
      </c>
      <c r="D3939" t="s">
        <v>19620</v>
      </c>
      <c r="E3939" t="s">
        <v>1811</v>
      </c>
      <c r="F3939" t="str">
        <f t="shared" si="307"/>
        <v>Refal Hady</v>
      </c>
      <c r="G3939" t="s">
        <v>19621</v>
      </c>
      <c r="H3939" t="s">
        <v>1308</v>
      </c>
      <c r="I3939" t="str">
        <f t="shared" si="308"/>
        <v>Indonesia</v>
      </c>
      <c r="J3939" t="str">
        <f>TRIM(Table1[[#This Row],[Oldest Country]])</f>
        <v>Indonesia</v>
      </c>
      <c r="K3939" s="17">
        <v>43101</v>
      </c>
      <c r="L3939" s="17" t="str">
        <f t="shared" si="306"/>
        <v>Mon</v>
      </c>
      <c r="M3939" s="17">
        <v>2017</v>
      </c>
      <c r="N3939" t="s">
        <v>53</v>
      </c>
      <c r="O3939" t="s">
        <v>102</v>
      </c>
      <c r="P3939" t="s">
        <v>278</v>
      </c>
      <c r="Q3939" t="s">
        <v>19622</v>
      </c>
      <c r="R3939" t="str">
        <f t="shared" si="309"/>
        <v>Dramas</v>
      </c>
    </row>
    <row r="3940" spans="1:18" x14ac:dyDescent="0.2">
      <c r="A3940" t="s">
        <v>19623</v>
      </c>
      <c r="B3940" t="s">
        <v>1</v>
      </c>
      <c r="C3940" t="str">
        <f t="shared" si="305"/>
        <v>Gangs of New York</v>
      </c>
      <c r="D3940" t="s">
        <v>19624</v>
      </c>
      <c r="E3940" t="s">
        <v>3766</v>
      </c>
      <c r="F3940" t="str">
        <f t="shared" si="307"/>
        <v>Leonardo DiCaprio</v>
      </c>
      <c r="G3940" t="s">
        <v>19625</v>
      </c>
      <c r="H3940" t="s">
        <v>4522</v>
      </c>
      <c r="I3940" t="str">
        <f t="shared" si="308"/>
        <v>United States</v>
      </c>
      <c r="J3940" t="str">
        <f>TRIM(Table1[[#This Row],[Oldest Country]])</f>
        <v>United States</v>
      </c>
      <c r="K3940" s="17">
        <v>43102</v>
      </c>
      <c r="L3940" s="17" t="str">
        <f t="shared" si="306"/>
        <v>Tue</v>
      </c>
      <c r="M3940" s="17">
        <v>2002</v>
      </c>
      <c r="N3940" t="s">
        <v>154</v>
      </c>
      <c r="O3940" t="s">
        <v>19626</v>
      </c>
      <c r="P3940" t="s">
        <v>316</v>
      </c>
      <c r="Q3940" t="s">
        <v>19627</v>
      </c>
      <c r="R3940" t="str">
        <f t="shared" si="309"/>
        <v>Dramas</v>
      </c>
    </row>
    <row r="3941" spans="1:18" x14ac:dyDescent="0.2">
      <c r="A3941" t="s">
        <v>19628</v>
      </c>
      <c r="B3941" t="s">
        <v>1</v>
      </c>
      <c r="C3941" t="str">
        <f t="shared" si="305"/>
        <v>Garuda Di Dadaku</v>
      </c>
      <c r="D3941" t="s">
        <v>19629</v>
      </c>
      <c r="E3941" t="s">
        <v>19630</v>
      </c>
      <c r="F3941" t="str">
        <f t="shared" si="307"/>
        <v>Emir Mahira</v>
      </c>
      <c r="G3941" t="s">
        <v>19631</v>
      </c>
      <c r="H3941" t="s">
        <v>1308</v>
      </c>
      <c r="I3941" t="str">
        <f t="shared" si="308"/>
        <v>Indonesia</v>
      </c>
      <c r="J3941" t="str">
        <f>TRIM(Table1[[#This Row],[Oldest Country]])</f>
        <v>Indonesia</v>
      </c>
      <c r="K3941" s="17">
        <v>43103</v>
      </c>
      <c r="L3941" s="17" t="str">
        <f t="shared" si="306"/>
        <v>Wed</v>
      </c>
      <c r="M3941" s="17">
        <v>2009</v>
      </c>
      <c r="N3941" t="s">
        <v>53</v>
      </c>
      <c r="O3941" t="s">
        <v>118</v>
      </c>
      <c r="P3941" t="s">
        <v>4063</v>
      </c>
      <c r="Q3941" t="s">
        <v>19632</v>
      </c>
      <c r="R3941" t="str">
        <f t="shared" si="309"/>
        <v>Children &amp; Family Movies</v>
      </c>
    </row>
    <row r="3942" spans="1:18" x14ac:dyDescent="0.2">
      <c r="A3942" t="s">
        <v>19633</v>
      </c>
      <c r="B3942" t="s">
        <v>1</v>
      </c>
      <c r="C3942" t="str">
        <f t="shared" si="305"/>
        <v>Garuda in My Heart 2</v>
      </c>
      <c r="D3942" t="s">
        <v>19634</v>
      </c>
      <c r="E3942" t="s">
        <v>19635</v>
      </c>
      <c r="F3942" t="str">
        <f t="shared" si="307"/>
        <v>Emir Mahira</v>
      </c>
      <c r="G3942" t="s">
        <v>19636</v>
      </c>
      <c r="H3942" t="s">
        <v>1308</v>
      </c>
      <c r="I3942" t="str">
        <f t="shared" si="308"/>
        <v>Indonesia</v>
      </c>
      <c r="J3942" t="str">
        <f>TRIM(Table1[[#This Row],[Oldest Country]])</f>
        <v>Indonesia</v>
      </c>
      <c r="K3942" s="17">
        <v>43104</v>
      </c>
      <c r="L3942" s="17" t="str">
        <f t="shared" si="306"/>
        <v>Thu</v>
      </c>
      <c r="M3942" s="17">
        <v>2011</v>
      </c>
      <c r="N3942" t="s">
        <v>53</v>
      </c>
      <c r="O3942" t="s">
        <v>211</v>
      </c>
      <c r="P3942" t="s">
        <v>4063</v>
      </c>
      <c r="Q3942" t="s">
        <v>19637</v>
      </c>
      <c r="R3942" t="str">
        <f t="shared" si="309"/>
        <v>Children &amp; Family Movies</v>
      </c>
    </row>
    <row r="3943" spans="1:18" x14ac:dyDescent="0.2">
      <c r="A3943" t="s">
        <v>19638</v>
      </c>
      <c r="B3943" t="s">
        <v>1</v>
      </c>
      <c r="C3943" t="str">
        <f t="shared" si="305"/>
        <v>Gehenna</v>
      </c>
      <c r="D3943" t="s">
        <v>19639</v>
      </c>
      <c r="E3943" t="s">
        <v>19640</v>
      </c>
      <c r="F3943" t="str">
        <f t="shared" si="307"/>
        <v>Eva Swan</v>
      </c>
      <c r="G3943" t="s">
        <v>19641</v>
      </c>
      <c r="H3943" t="s">
        <v>3065</v>
      </c>
      <c r="I3943" t="str">
        <f t="shared" si="308"/>
        <v>Japan</v>
      </c>
      <c r="J3943" t="str">
        <f>TRIM(Table1[[#This Row],[Oldest Country]])</f>
        <v>Japan</v>
      </c>
      <c r="K3943" s="17">
        <v>43105</v>
      </c>
      <c r="L3943" s="17" t="str">
        <f t="shared" si="306"/>
        <v>Fri</v>
      </c>
      <c r="M3943" s="17">
        <v>2016</v>
      </c>
      <c r="N3943" t="s">
        <v>8</v>
      </c>
      <c r="O3943" t="s">
        <v>625</v>
      </c>
      <c r="P3943" t="s">
        <v>1672</v>
      </c>
      <c r="Q3943" t="s">
        <v>19642</v>
      </c>
      <c r="R3943" t="str">
        <f t="shared" si="309"/>
        <v>Horror Movies</v>
      </c>
    </row>
    <row r="3944" spans="1:18" x14ac:dyDescent="0.2">
      <c r="A3944" t="s">
        <v>19643</v>
      </c>
      <c r="B3944" t="s">
        <v>1</v>
      </c>
      <c r="C3944" t="str">
        <f t="shared" si="305"/>
        <v>Gelo</v>
      </c>
      <c r="D3944" t="s">
        <v>19644</v>
      </c>
      <c r="E3944" t="s">
        <v>19645</v>
      </c>
      <c r="F3944" t="str">
        <f t="shared" si="307"/>
        <v>Jaspinder Cheema</v>
      </c>
      <c r="G3944" t="s">
        <v>19646</v>
      </c>
      <c r="H3944" t="s">
        <v>14</v>
      </c>
      <c r="I3944" t="str">
        <f t="shared" si="308"/>
        <v>India</v>
      </c>
      <c r="J3944" t="str">
        <f>TRIM(Table1[[#This Row],[Oldest Country]])</f>
        <v>India</v>
      </c>
      <c r="K3944" s="17">
        <v>43106</v>
      </c>
      <c r="L3944" s="17" t="str">
        <f t="shared" si="306"/>
        <v>Sat</v>
      </c>
      <c r="M3944" s="17">
        <v>2016</v>
      </c>
      <c r="N3944" t="s">
        <v>8</v>
      </c>
      <c r="O3944" t="s">
        <v>349</v>
      </c>
      <c r="P3944" t="s">
        <v>50</v>
      </c>
      <c r="Q3944" t="s">
        <v>19647</v>
      </c>
      <c r="R3944" t="str">
        <f t="shared" si="309"/>
        <v>Dramas</v>
      </c>
    </row>
    <row r="3945" spans="1:18" x14ac:dyDescent="0.2">
      <c r="A3945" t="s">
        <v>19648</v>
      </c>
      <c r="B3945" t="s">
        <v>1</v>
      </c>
      <c r="C3945" t="str">
        <f t="shared" si="305"/>
        <v>Gemini</v>
      </c>
      <c r="D3945" t="s">
        <v>19649</v>
      </c>
      <c r="E3945" t="s">
        <v>19650</v>
      </c>
      <c r="F3945" t="str">
        <f t="shared" si="307"/>
        <v>Esther Anil</v>
      </c>
      <c r="G3945" t="s">
        <v>19651</v>
      </c>
      <c r="H3945" t="s">
        <v>14</v>
      </c>
      <c r="I3945" t="str">
        <f t="shared" si="308"/>
        <v>India</v>
      </c>
      <c r="J3945" t="str">
        <f>TRIM(Table1[[#This Row],[Oldest Country]])</f>
        <v>India</v>
      </c>
      <c r="K3945" s="17">
        <v>43107</v>
      </c>
      <c r="L3945" s="17" t="str">
        <f t="shared" si="306"/>
        <v>Sun</v>
      </c>
      <c r="M3945" s="17">
        <v>2018</v>
      </c>
      <c r="N3945" t="s">
        <v>53</v>
      </c>
      <c r="O3945" t="s">
        <v>1100</v>
      </c>
      <c r="P3945" t="s">
        <v>316</v>
      </c>
      <c r="Q3945" t="s">
        <v>19652</v>
      </c>
      <c r="R3945" t="str">
        <f t="shared" si="309"/>
        <v>Dramas</v>
      </c>
    </row>
    <row r="3946" spans="1:18" x14ac:dyDescent="0.2">
      <c r="A3946" t="s">
        <v>19653</v>
      </c>
      <c r="B3946" t="s">
        <v>1</v>
      </c>
      <c r="C3946" t="str">
        <f t="shared" si="305"/>
        <v>George of the Jungle 2</v>
      </c>
      <c r="D3946" t="s">
        <v>19654</v>
      </c>
      <c r="E3946" t="s">
        <v>19655</v>
      </c>
      <c r="F3946" t="str">
        <f t="shared" si="307"/>
        <v>Christopher Showerman</v>
      </c>
      <c r="G3946" t="s">
        <v>19656</v>
      </c>
      <c r="H3946" t="s">
        <v>2515</v>
      </c>
      <c r="I3946" t="str">
        <f t="shared" si="308"/>
        <v>United States</v>
      </c>
      <c r="J3946" t="str">
        <f>TRIM(Table1[[#This Row],[Oldest Country]])</f>
        <v>United States</v>
      </c>
      <c r="K3946" s="17">
        <v>42724</v>
      </c>
      <c r="L3946" s="17" t="str">
        <f t="shared" si="306"/>
        <v>Tue</v>
      </c>
      <c r="M3946" s="17">
        <v>2003</v>
      </c>
      <c r="N3946" t="s">
        <v>17</v>
      </c>
      <c r="O3946" t="s">
        <v>265</v>
      </c>
      <c r="P3946" t="s">
        <v>54</v>
      </c>
      <c r="Q3946" t="s">
        <v>19657</v>
      </c>
      <c r="R3946" t="str">
        <f t="shared" si="309"/>
        <v>Children &amp; Family Movies</v>
      </c>
    </row>
    <row r="3947" spans="1:18" x14ac:dyDescent="0.2">
      <c r="A3947" t="s">
        <v>19658</v>
      </c>
      <c r="B3947" t="s">
        <v>6</v>
      </c>
      <c r="C3947" t="str">
        <f t="shared" si="305"/>
        <v>Geronimo Stilton</v>
      </c>
      <c r="D3947" t="s">
        <v>19659</v>
      </c>
      <c r="E3947" t="s">
        <v>19660</v>
      </c>
      <c r="F3947" t="str">
        <f t="shared" si="307"/>
        <v>Brian Drummond</v>
      </c>
      <c r="G3947" t="s">
        <v>19661</v>
      </c>
      <c r="H3947" t="s">
        <v>19662</v>
      </c>
      <c r="I3947" t="str">
        <f t="shared" si="308"/>
        <v>Italy</v>
      </c>
      <c r="J3947" t="str">
        <f>TRIM(Table1[[#This Row],[Oldest Country]])</f>
        <v>Italy</v>
      </c>
      <c r="K3947" s="17">
        <v>43100</v>
      </c>
      <c r="L3947" s="17" t="str">
        <f t="shared" si="306"/>
        <v>Sun</v>
      </c>
      <c r="M3947" s="17">
        <v>2011</v>
      </c>
      <c r="N3947" t="s">
        <v>68</v>
      </c>
      <c r="O3947" t="s">
        <v>12</v>
      </c>
      <c r="P3947" t="s">
        <v>112</v>
      </c>
      <c r="Q3947" t="s">
        <v>19663</v>
      </c>
      <c r="R3947" t="str">
        <f t="shared" si="309"/>
        <v>Kids' TV</v>
      </c>
    </row>
    <row r="3948" spans="1:18" x14ac:dyDescent="0.2">
      <c r="A3948" t="s">
        <v>19664</v>
      </c>
      <c r="B3948" t="s">
        <v>1</v>
      </c>
      <c r="C3948" t="str">
        <f t="shared" si="305"/>
        <v>Get Him to the Greek</v>
      </c>
      <c r="D3948" t="s">
        <v>19665</v>
      </c>
      <c r="E3948" t="s">
        <v>19666</v>
      </c>
      <c r="F3948" t="str">
        <f t="shared" si="307"/>
        <v>Jonah Hill</v>
      </c>
      <c r="G3948" t="s">
        <v>19667</v>
      </c>
      <c r="H3948" t="s">
        <v>2</v>
      </c>
      <c r="I3948" t="str">
        <f t="shared" si="308"/>
        <v>United States</v>
      </c>
      <c r="J3948" t="str">
        <f>TRIM(Table1[[#This Row],[Oldest Country]])</f>
        <v>United States</v>
      </c>
      <c r="K3948" s="17">
        <v>43846</v>
      </c>
      <c r="L3948" s="17" t="str">
        <f t="shared" si="306"/>
        <v>Thu</v>
      </c>
      <c r="M3948" s="17">
        <v>2010</v>
      </c>
      <c r="N3948" t="s">
        <v>154</v>
      </c>
      <c r="O3948" t="s">
        <v>482</v>
      </c>
      <c r="P3948" t="s">
        <v>464</v>
      </c>
      <c r="Q3948" t="s">
        <v>19668</v>
      </c>
      <c r="R3948" t="str">
        <f t="shared" si="309"/>
        <v>Comedies</v>
      </c>
    </row>
    <row r="3949" spans="1:18" x14ac:dyDescent="0.2">
      <c r="A3949" t="s">
        <v>19669</v>
      </c>
      <c r="B3949" t="s">
        <v>1</v>
      </c>
      <c r="C3949" t="str">
        <f t="shared" si="305"/>
        <v>Get Santa</v>
      </c>
      <c r="D3949" t="s">
        <v>19670</v>
      </c>
      <c r="E3949" t="s">
        <v>18883</v>
      </c>
      <c r="F3949" t="str">
        <f t="shared" si="307"/>
        <v>Jodie Whittaker</v>
      </c>
      <c r="G3949" t="s">
        <v>19671</v>
      </c>
      <c r="H3949" t="s">
        <v>283</v>
      </c>
      <c r="I3949" t="str">
        <f t="shared" si="308"/>
        <v>United Kingdom</v>
      </c>
      <c r="J3949" t="str">
        <f>TRIM(Table1[[#This Row],[Oldest Country]])</f>
        <v>United Kingdom</v>
      </c>
      <c r="K3949" s="17">
        <v>41985</v>
      </c>
      <c r="L3949" s="17" t="str">
        <f t="shared" si="306"/>
        <v>Fri</v>
      </c>
      <c r="M3949" s="17">
        <v>2014</v>
      </c>
      <c r="N3949" t="s">
        <v>17</v>
      </c>
      <c r="O3949" t="s">
        <v>85</v>
      </c>
      <c r="P3949" t="s">
        <v>54</v>
      </c>
      <c r="Q3949" t="s">
        <v>19672</v>
      </c>
      <c r="R3949" t="str">
        <f t="shared" si="309"/>
        <v>Children &amp; Family Movies</v>
      </c>
    </row>
    <row r="3950" spans="1:18" x14ac:dyDescent="0.2">
      <c r="A3950" t="s">
        <v>19673</v>
      </c>
      <c r="B3950" t="s">
        <v>1</v>
      </c>
      <c r="C3950" t="str">
        <f t="shared" si="305"/>
        <v>Get Smart</v>
      </c>
      <c r="D3950" t="s">
        <v>19674</v>
      </c>
      <c r="E3950" t="s">
        <v>624</v>
      </c>
      <c r="F3950" t="str">
        <f t="shared" si="307"/>
        <v>Steve Carell</v>
      </c>
      <c r="G3950" t="s">
        <v>19675</v>
      </c>
      <c r="H3950" t="s">
        <v>2</v>
      </c>
      <c r="I3950" t="str">
        <f t="shared" si="308"/>
        <v>United States</v>
      </c>
      <c r="J3950" t="str">
        <f>TRIM(Table1[[#This Row],[Oldest Country]])</f>
        <v>United States</v>
      </c>
      <c r="K3950" s="17">
        <v>43556</v>
      </c>
      <c r="L3950" s="17" t="str">
        <f t="shared" si="306"/>
        <v>Mon</v>
      </c>
      <c r="M3950" s="17">
        <v>2008</v>
      </c>
      <c r="N3950" t="s">
        <v>3</v>
      </c>
      <c r="O3950" t="s">
        <v>108</v>
      </c>
      <c r="P3950" t="s">
        <v>412</v>
      </c>
      <c r="Q3950" t="s">
        <v>19676</v>
      </c>
      <c r="R3950" t="str">
        <f t="shared" si="309"/>
        <v>Action &amp; Adventure</v>
      </c>
    </row>
    <row r="3951" spans="1:18" x14ac:dyDescent="0.2">
      <c r="A3951" t="s">
        <v>19677</v>
      </c>
      <c r="B3951" t="s">
        <v>1</v>
      </c>
      <c r="C3951" t="str">
        <f t="shared" si="305"/>
        <v>Getting Played</v>
      </c>
      <c r="D3951" t="s">
        <v>19678</v>
      </c>
      <c r="E3951" t="s">
        <v>19679</v>
      </c>
      <c r="F3951" t="str">
        <f t="shared" si="307"/>
        <v>Carmen Electra</v>
      </c>
      <c r="G3951" t="s">
        <v>19680</v>
      </c>
      <c r="H3951" t="s">
        <v>2</v>
      </c>
      <c r="I3951" t="str">
        <f t="shared" si="308"/>
        <v>United States</v>
      </c>
      <c r="J3951" t="str">
        <f>TRIM(Table1[[#This Row],[Oldest Country]])</f>
        <v>United States</v>
      </c>
      <c r="K3951" s="17">
        <v>43770</v>
      </c>
      <c r="L3951" s="17" t="str">
        <f t="shared" si="306"/>
        <v>Fri</v>
      </c>
      <c r="M3951" s="17">
        <v>2005</v>
      </c>
      <c r="N3951" t="s">
        <v>3</v>
      </c>
      <c r="O3951" t="s">
        <v>216</v>
      </c>
      <c r="P3951" t="s">
        <v>318</v>
      </c>
      <c r="Q3951" t="s">
        <v>19681</v>
      </c>
      <c r="R3951" t="str">
        <f t="shared" si="309"/>
        <v>Comedies</v>
      </c>
    </row>
    <row r="3952" spans="1:18" x14ac:dyDescent="0.2">
      <c r="A3952" t="s">
        <v>19682</v>
      </c>
      <c r="B3952" t="s">
        <v>1</v>
      </c>
      <c r="C3952" t="str">
        <f t="shared" si="305"/>
        <v>Ghayal</v>
      </c>
      <c r="D3952" t="s">
        <v>19683</v>
      </c>
      <c r="E3952" t="s">
        <v>5063</v>
      </c>
      <c r="F3952" t="str">
        <f t="shared" si="307"/>
        <v>Sunny Deol</v>
      </c>
      <c r="G3952" t="s">
        <v>19684</v>
      </c>
      <c r="H3952" t="s">
        <v>14</v>
      </c>
      <c r="I3952" t="str">
        <f t="shared" si="308"/>
        <v>India</v>
      </c>
      <c r="J3952" t="str">
        <f>TRIM(Table1[[#This Row],[Oldest Country]])</f>
        <v>India</v>
      </c>
      <c r="K3952" s="17">
        <v>43830</v>
      </c>
      <c r="L3952" s="17" t="str">
        <f t="shared" si="306"/>
        <v>Tue</v>
      </c>
      <c r="M3952" s="17">
        <v>1990</v>
      </c>
      <c r="N3952" t="s">
        <v>33</v>
      </c>
      <c r="O3952" t="s">
        <v>13127</v>
      </c>
      <c r="P3952" t="s">
        <v>111</v>
      </c>
      <c r="Q3952" t="s">
        <v>19685</v>
      </c>
      <c r="R3952" t="str">
        <f t="shared" si="309"/>
        <v>Action &amp; Adventure</v>
      </c>
    </row>
    <row r="3953" spans="1:18" x14ac:dyDescent="0.2">
      <c r="A3953" t="s">
        <v>19686</v>
      </c>
      <c r="B3953" t="s">
        <v>1</v>
      </c>
      <c r="C3953" t="str">
        <f t="shared" si="305"/>
        <v>Ghost House</v>
      </c>
      <c r="D3953" t="s">
        <v>19687</v>
      </c>
      <c r="E3953" t="s">
        <v>19688</v>
      </c>
      <c r="F3953" t="str">
        <f t="shared" si="307"/>
        <v>Scout Taylor-Compton</v>
      </c>
      <c r="G3953" t="s">
        <v>19689</v>
      </c>
      <c r="H3953" t="s">
        <v>5682</v>
      </c>
      <c r="I3953" t="str">
        <f t="shared" si="308"/>
        <v>Thailand</v>
      </c>
      <c r="J3953" t="str">
        <f>TRIM(Table1[[#This Row],[Oldest Country]])</f>
        <v>Thailand</v>
      </c>
      <c r="K3953" s="17">
        <v>43100</v>
      </c>
      <c r="L3953" s="17" t="str">
        <f t="shared" si="306"/>
        <v>Sun</v>
      </c>
      <c r="M3953" s="17">
        <v>2017</v>
      </c>
      <c r="N3953" t="s">
        <v>8</v>
      </c>
      <c r="O3953" t="s">
        <v>188</v>
      </c>
      <c r="P3953" t="s">
        <v>777</v>
      </c>
      <c r="Q3953" t="s">
        <v>19690</v>
      </c>
      <c r="R3953" t="str">
        <f t="shared" si="309"/>
        <v>Horror Movies</v>
      </c>
    </row>
    <row r="3954" spans="1:18" x14ac:dyDescent="0.2">
      <c r="A3954" t="s">
        <v>19691</v>
      </c>
      <c r="B3954" t="s">
        <v>1</v>
      </c>
      <c r="C3954" t="str">
        <f t="shared" si="305"/>
        <v>Ghost Pain</v>
      </c>
      <c r="D3954" t="s">
        <v>19692</v>
      </c>
      <c r="E3954" t="s">
        <v>19693</v>
      </c>
      <c r="F3954" t="str">
        <f t="shared" si="307"/>
        <v>Maaya Sakamoto</v>
      </c>
      <c r="G3954" t="s">
        <v>19694</v>
      </c>
      <c r="H3954" t="s">
        <v>172</v>
      </c>
      <c r="I3954" t="str">
        <f t="shared" si="308"/>
        <v>Japan</v>
      </c>
      <c r="J3954" t="str">
        <f>TRIM(Table1[[#This Row],[Oldest Country]])</f>
        <v>Japan</v>
      </c>
      <c r="K3954" s="17">
        <v>43520</v>
      </c>
      <c r="L3954" s="17" t="str">
        <f t="shared" si="306"/>
        <v>Sun</v>
      </c>
      <c r="M3954" s="17">
        <v>2013</v>
      </c>
      <c r="N3954" t="s">
        <v>8</v>
      </c>
      <c r="O3954" t="s">
        <v>2009</v>
      </c>
      <c r="P3954" t="s">
        <v>174</v>
      </c>
      <c r="Q3954" t="s">
        <v>19695</v>
      </c>
      <c r="R3954" t="str">
        <f t="shared" si="309"/>
        <v>Action &amp; Adventure</v>
      </c>
    </row>
    <row r="3955" spans="1:18" x14ac:dyDescent="0.2">
      <c r="A3955" t="s">
        <v>19696</v>
      </c>
      <c r="B3955" t="s">
        <v>1</v>
      </c>
      <c r="C3955" t="str">
        <f t="shared" si="305"/>
        <v>Ghost Rider</v>
      </c>
      <c r="D3955" t="s">
        <v>19697</v>
      </c>
      <c r="E3955" t="s">
        <v>5853</v>
      </c>
      <c r="F3955" t="str">
        <f t="shared" si="307"/>
        <v>Nicolas Cage</v>
      </c>
      <c r="G3955" t="s">
        <v>19698</v>
      </c>
      <c r="H3955" t="s">
        <v>2515</v>
      </c>
      <c r="I3955" t="str">
        <f t="shared" si="308"/>
        <v>United States</v>
      </c>
      <c r="J3955" t="str">
        <f>TRIM(Table1[[#This Row],[Oldest Country]])</f>
        <v>United States</v>
      </c>
      <c r="K3955" s="17">
        <v>44105</v>
      </c>
      <c r="L3955" s="17" t="str">
        <f t="shared" si="306"/>
        <v>Thu</v>
      </c>
      <c r="M3955" s="17">
        <v>2007</v>
      </c>
      <c r="N3955" t="s">
        <v>3</v>
      </c>
      <c r="O3955" t="s">
        <v>108</v>
      </c>
      <c r="P3955" t="s">
        <v>385</v>
      </c>
      <c r="Q3955" t="s">
        <v>19699</v>
      </c>
      <c r="R3955" t="str">
        <f t="shared" si="309"/>
        <v>Action &amp; Adventure</v>
      </c>
    </row>
    <row r="3956" spans="1:18" x14ac:dyDescent="0.2">
      <c r="A3956" t="s">
        <v>19700</v>
      </c>
      <c r="B3956" t="s">
        <v>1</v>
      </c>
      <c r="C3956" t="str">
        <f t="shared" si="305"/>
        <v>Ghost Tears</v>
      </c>
      <c r="D3956" t="s">
        <v>19701</v>
      </c>
      <c r="E3956" t="s">
        <v>19702</v>
      </c>
      <c r="F3956" t="str">
        <f t="shared" si="307"/>
        <v>Maaya Sakamoto</v>
      </c>
      <c r="G3956" t="s">
        <v>19703</v>
      </c>
      <c r="H3956" t="s">
        <v>172</v>
      </c>
      <c r="I3956" t="str">
        <f t="shared" si="308"/>
        <v>Japan</v>
      </c>
      <c r="J3956" t="str">
        <f>TRIM(Table1[[#This Row],[Oldest Country]])</f>
        <v>Japan</v>
      </c>
      <c r="K3956" s="17">
        <v>43520</v>
      </c>
      <c r="L3956" s="17" t="str">
        <f t="shared" si="306"/>
        <v>Sun</v>
      </c>
      <c r="M3956" s="17">
        <v>2014</v>
      </c>
      <c r="N3956" t="s">
        <v>8</v>
      </c>
      <c r="O3956" t="s">
        <v>2009</v>
      </c>
      <c r="P3956" t="s">
        <v>174</v>
      </c>
      <c r="Q3956" t="s">
        <v>19704</v>
      </c>
      <c r="R3956" t="str">
        <f t="shared" si="309"/>
        <v>Action &amp; Adventure</v>
      </c>
    </row>
    <row r="3957" spans="1:18" x14ac:dyDescent="0.2">
      <c r="A3957" t="s">
        <v>19705</v>
      </c>
      <c r="B3957" t="s">
        <v>1</v>
      </c>
      <c r="C3957" t="str">
        <f t="shared" si="305"/>
        <v>Ghost Whispers</v>
      </c>
      <c r="D3957" t="s">
        <v>19706</v>
      </c>
      <c r="E3957" t="s">
        <v>19702</v>
      </c>
      <c r="F3957" t="str">
        <f t="shared" si="307"/>
        <v>Maaya Sakamoto</v>
      </c>
      <c r="G3957" t="s">
        <v>19707</v>
      </c>
      <c r="H3957" t="s">
        <v>172</v>
      </c>
      <c r="I3957" t="str">
        <f t="shared" si="308"/>
        <v>Japan</v>
      </c>
      <c r="J3957" t="str">
        <f>TRIM(Table1[[#This Row],[Oldest Country]])</f>
        <v>Japan</v>
      </c>
      <c r="K3957" s="17">
        <v>43520</v>
      </c>
      <c r="L3957" s="17" t="str">
        <f t="shared" si="306"/>
        <v>Sun</v>
      </c>
      <c r="M3957" s="17">
        <v>2013</v>
      </c>
      <c r="N3957" t="s">
        <v>33</v>
      </c>
      <c r="O3957" t="s">
        <v>8804</v>
      </c>
      <c r="P3957" t="s">
        <v>174</v>
      </c>
      <c r="Q3957" t="s">
        <v>19708</v>
      </c>
      <c r="R3957" t="str">
        <f t="shared" si="309"/>
        <v>Action &amp; Adventure</v>
      </c>
    </row>
    <row r="3958" spans="1:18" x14ac:dyDescent="0.2">
      <c r="A3958" t="s">
        <v>19709</v>
      </c>
      <c r="B3958" t="s">
        <v>1</v>
      </c>
      <c r="C3958" t="str">
        <f t="shared" si="305"/>
        <v>Ghulam-E-Musthafa</v>
      </c>
      <c r="D3958" t="s">
        <v>19710</v>
      </c>
      <c r="E3958" t="s">
        <v>19711</v>
      </c>
      <c r="F3958" t="str">
        <f t="shared" si="307"/>
        <v>Nana Patekar</v>
      </c>
      <c r="G3958" t="s">
        <v>19712</v>
      </c>
      <c r="H3958" t="s">
        <v>14</v>
      </c>
      <c r="I3958" t="str">
        <f t="shared" si="308"/>
        <v>India</v>
      </c>
      <c r="J3958" t="str">
        <f>TRIM(Table1[[#This Row],[Oldest Country]])</f>
        <v>India</v>
      </c>
      <c r="K3958" s="17">
        <v>43830</v>
      </c>
      <c r="L3958" s="17" t="str">
        <f t="shared" si="306"/>
        <v>Tue</v>
      </c>
      <c r="M3958" s="17">
        <v>1997</v>
      </c>
      <c r="N3958" t="s">
        <v>8</v>
      </c>
      <c r="O3958" t="s">
        <v>65</v>
      </c>
      <c r="P3958" t="s">
        <v>111</v>
      </c>
      <c r="Q3958" t="s">
        <v>19713</v>
      </c>
      <c r="R3958" t="str">
        <f t="shared" si="309"/>
        <v>Action &amp; Adventure</v>
      </c>
    </row>
    <row r="3959" spans="1:18" x14ac:dyDescent="0.2">
      <c r="A3959" t="s">
        <v>19714</v>
      </c>
      <c r="B3959" t="s">
        <v>1</v>
      </c>
      <c r="C3959" t="str">
        <f t="shared" si="305"/>
        <v>Gie</v>
      </c>
      <c r="D3959" t="s">
        <v>19715</v>
      </c>
      <c r="E3959" t="s">
        <v>19185</v>
      </c>
      <c r="F3959" t="str">
        <f t="shared" si="307"/>
        <v>Nicholas Saputra</v>
      </c>
      <c r="G3959" t="s">
        <v>19716</v>
      </c>
      <c r="H3959" t="s">
        <v>1308</v>
      </c>
      <c r="I3959" t="str">
        <f t="shared" si="308"/>
        <v>Indonesia</v>
      </c>
      <c r="J3959" t="str">
        <f>TRIM(Table1[[#This Row],[Oldest Country]])</f>
        <v>Indonesia</v>
      </c>
      <c r="K3959" s="17">
        <v>43831</v>
      </c>
      <c r="L3959" s="17" t="str">
        <f t="shared" si="306"/>
        <v>Wed</v>
      </c>
      <c r="M3959" s="17">
        <v>2005</v>
      </c>
      <c r="N3959" t="s">
        <v>33</v>
      </c>
      <c r="O3959" t="s">
        <v>1093</v>
      </c>
      <c r="P3959" t="s">
        <v>50</v>
      </c>
      <c r="Q3959" t="s">
        <v>19717</v>
      </c>
      <c r="R3959" t="str">
        <f t="shared" si="309"/>
        <v>Dramas</v>
      </c>
    </row>
    <row r="3960" spans="1:18" x14ac:dyDescent="0.2">
      <c r="A3960" t="s">
        <v>19718</v>
      </c>
      <c r="B3960" t="s">
        <v>1</v>
      </c>
      <c r="C3960" t="str">
        <f t="shared" si="305"/>
        <v>Gigi</v>
      </c>
      <c r="D3960" t="s">
        <v>19719</v>
      </c>
      <c r="E3960" t="s">
        <v>19720</v>
      </c>
      <c r="F3960" t="str">
        <f t="shared" si="307"/>
        <v>Leslie Caron</v>
      </c>
      <c r="G3960" t="s">
        <v>19721</v>
      </c>
      <c r="H3960" t="s">
        <v>2</v>
      </c>
      <c r="I3960" t="str">
        <f t="shared" si="308"/>
        <v>United States</v>
      </c>
      <c r="J3960" t="str">
        <f>TRIM(Table1[[#This Row],[Oldest Country]])</f>
        <v>United States</v>
      </c>
      <c r="K3960" s="17">
        <v>43832</v>
      </c>
      <c r="L3960" s="17" t="str">
        <f t="shared" si="306"/>
        <v>Thu</v>
      </c>
      <c r="M3960" s="17">
        <v>1958</v>
      </c>
      <c r="N3960" t="s">
        <v>309</v>
      </c>
      <c r="O3960" t="s">
        <v>155</v>
      </c>
      <c r="P3960" t="s">
        <v>19722</v>
      </c>
      <c r="Q3960" t="s">
        <v>19723</v>
      </c>
      <c r="R3960" t="str">
        <f t="shared" si="309"/>
        <v>Classic Movies</v>
      </c>
    </row>
    <row r="3961" spans="1:18" x14ac:dyDescent="0.2">
      <c r="A3961" t="s">
        <v>19724</v>
      </c>
      <c r="B3961" t="s">
        <v>1</v>
      </c>
      <c r="C3961" t="str">
        <f t="shared" si="305"/>
        <v>Ginger &amp; Rosa</v>
      </c>
      <c r="D3961" t="s">
        <v>19725</v>
      </c>
      <c r="E3961" t="s">
        <v>19726</v>
      </c>
      <c r="F3961" t="str">
        <f t="shared" si="307"/>
        <v>Elle Fanning</v>
      </c>
      <c r="G3961" t="s">
        <v>19727</v>
      </c>
      <c r="H3961" t="s">
        <v>19728</v>
      </c>
      <c r="I3961" t="str">
        <f t="shared" si="308"/>
        <v>United Kingdom</v>
      </c>
      <c r="J3961" t="str">
        <f>TRIM(Table1[[#This Row],[Oldest Country]])</f>
        <v>United Kingdom</v>
      </c>
      <c r="K3961" s="17">
        <v>43833</v>
      </c>
      <c r="L3961" s="17" t="str">
        <f t="shared" si="306"/>
        <v>Fri</v>
      </c>
      <c r="M3961" s="17">
        <v>2012</v>
      </c>
      <c r="N3961" t="s">
        <v>3</v>
      </c>
      <c r="O3961" t="s">
        <v>4</v>
      </c>
      <c r="P3961" t="s">
        <v>652</v>
      </c>
      <c r="Q3961" t="s">
        <v>19729</v>
      </c>
      <c r="R3961" t="str">
        <f t="shared" si="309"/>
        <v>Dramas</v>
      </c>
    </row>
    <row r="3962" spans="1:18" x14ac:dyDescent="0.2">
      <c r="A3962" t="s">
        <v>19730</v>
      </c>
      <c r="B3962" t="s">
        <v>1</v>
      </c>
      <c r="C3962" t="str">
        <f t="shared" si="305"/>
        <v>Girl, Boy, Bakla, Tomboy</v>
      </c>
      <c r="D3962" t="s">
        <v>19731</v>
      </c>
      <c r="E3962" t="s">
        <v>11039</v>
      </c>
      <c r="F3962" t="str">
        <f t="shared" si="307"/>
        <v>Vice Ganda</v>
      </c>
      <c r="G3962" t="s">
        <v>19732</v>
      </c>
      <c r="H3962" t="s">
        <v>1823</v>
      </c>
      <c r="I3962" t="str">
        <f t="shared" si="308"/>
        <v>Philippines</v>
      </c>
      <c r="J3962" t="str">
        <f>TRIM(Table1[[#This Row],[Oldest Country]])</f>
        <v>Philippines</v>
      </c>
      <c r="K3962" s="17">
        <v>43834</v>
      </c>
      <c r="L3962" s="17" t="str">
        <f t="shared" si="306"/>
        <v>Sat</v>
      </c>
      <c r="M3962" s="17">
        <v>2013</v>
      </c>
      <c r="N3962" t="s">
        <v>33</v>
      </c>
      <c r="O3962" t="s">
        <v>85</v>
      </c>
      <c r="P3962" t="s">
        <v>66</v>
      </c>
      <c r="Q3962" t="s">
        <v>19733</v>
      </c>
      <c r="R3962" t="str">
        <f t="shared" si="309"/>
        <v>Comedies</v>
      </c>
    </row>
    <row r="3963" spans="1:18" x14ac:dyDescent="0.2">
      <c r="A3963" t="s">
        <v>19734</v>
      </c>
      <c r="B3963" t="s">
        <v>1</v>
      </c>
      <c r="C3963" t="str">
        <f t="shared" si="305"/>
        <v>God Bless the Broken Road</v>
      </c>
      <c r="D3963" t="s">
        <v>19735</v>
      </c>
      <c r="E3963" t="s">
        <v>19736</v>
      </c>
      <c r="F3963" t="str">
        <f t="shared" si="307"/>
        <v>Patrika Darbo</v>
      </c>
      <c r="G3963" t="s">
        <v>19737</v>
      </c>
      <c r="H3963" t="s">
        <v>2</v>
      </c>
      <c r="I3963" t="str">
        <f t="shared" si="308"/>
        <v>United States</v>
      </c>
      <c r="J3963" t="str">
        <f>TRIM(Table1[[#This Row],[Oldest Country]])</f>
        <v>United States</v>
      </c>
      <c r="K3963" s="17">
        <v>43835</v>
      </c>
      <c r="L3963" s="17" t="str">
        <f t="shared" si="306"/>
        <v>Sun</v>
      </c>
      <c r="M3963" s="17">
        <v>2018</v>
      </c>
      <c r="N3963" t="s">
        <v>17</v>
      </c>
      <c r="O3963" t="s">
        <v>102</v>
      </c>
      <c r="P3963" t="s">
        <v>2235</v>
      </c>
      <c r="Q3963" t="s">
        <v>19738</v>
      </c>
      <c r="R3963" t="str">
        <f t="shared" si="309"/>
        <v>Children &amp; Family Movies</v>
      </c>
    </row>
    <row r="3964" spans="1:18" x14ac:dyDescent="0.2">
      <c r="A3964" t="s">
        <v>19739</v>
      </c>
      <c r="B3964" t="s">
        <v>1</v>
      </c>
      <c r="C3964" t="str">
        <f t="shared" si="305"/>
        <v>God Knows Where I Am</v>
      </c>
      <c r="D3964" t="s">
        <v>19740</v>
      </c>
      <c r="E3964" t="s">
        <v>19741</v>
      </c>
      <c r="F3964" t="str">
        <f t="shared" si="307"/>
        <v>Lori Singer</v>
      </c>
      <c r="G3964" t="s">
        <v>19742</v>
      </c>
      <c r="H3964" t="s">
        <v>2</v>
      </c>
      <c r="I3964" t="str">
        <f t="shared" si="308"/>
        <v>United States</v>
      </c>
      <c r="J3964" t="str">
        <f>TRIM(Table1[[#This Row],[Oldest Country]])</f>
        <v>United States</v>
      </c>
      <c r="K3964" s="17">
        <v>43836</v>
      </c>
      <c r="L3964" s="17" t="str">
        <f t="shared" si="306"/>
        <v>Mon</v>
      </c>
      <c r="M3964" s="17">
        <v>2016</v>
      </c>
      <c r="N3964" t="s">
        <v>53</v>
      </c>
      <c r="O3964" t="s">
        <v>85</v>
      </c>
      <c r="P3964" t="s">
        <v>5</v>
      </c>
      <c r="Q3964" t="s">
        <v>19743</v>
      </c>
      <c r="R3964" t="str">
        <f t="shared" si="309"/>
        <v>Documentaries</v>
      </c>
    </row>
    <row r="3965" spans="1:18" x14ac:dyDescent="0.2">
      <c r="A3965" t="s">
        <v>19744</v>
      </c>
      <c r="B3965" t="s">
        <v>1</v>
      </c>
      <c r="C3965" t="str">
        <f t="shared" si="305"/>
        <v>God of War</v>
      </c>
      <c r="D3965" t="s">
        <v>19745</v>
      </c>
      <c r="E3965" t="s">
        <v>19746</v>
      </c>
      <c r="F3965" t="str">
        <f t="shared" si="307"/>
        <v>Vincent Zhao</v>
      </c>
      <c r="G3965" t="s">
        <v>19747</v>
      </c>
      <c r="H3965" t="s">
        <v>481</v>
      </c>
      <c r="I3965" t="str">
        <f t="shared" si="308"/>
        <v>China</v>
      </c>
      <c r="J3965" t="str">
        <f>TRIM(Table1[[#This Row],[Oldest Country]])</f>
        <v>China</v>
      </c>
      <c r="K3965" s="17">
        <v>43837</v>
      </c>
      <c r="L3965" s="17" t="str">
        <f t="shared" si="306"/>
        <v>Tue</v>
      </c>
      <c r="M3965" s="17">
        <v>2017</v>
      </c>
      <c r="N3965" t="s">
        <v>16646</v>
      </c>
      <c r="O3965" t="s">
        <v>635</v>
      </c>
      <c r="P3965" t="s">
        <v>483</v>
      </c>
      <c r="Q3965" t="s">
        <v>19748</v>
      </c>
      <c r="R3965" t="str">
        <f t="shared" si="309"/>
        <v>Action &amp; Adventure</v>
      </c>
    </row>
    <row r="3966" spans="1:18" x14ac:dyDescent="0.2">
      <c r="A3966" t="s">
        <v>19749</v>
      </c>
      <c r="B3966" t="s">
        <v>1</v>
      </c>
      <c r="C3966" t="str">
        <f t="shared" si="305"/>
        <v>God's Not Dead</v>
      </c>
      <c r="D3966" t="s">
        <v>19750</v>
      </c>
      <c r="E3966" t="s">
        <v>19736</v>
      </c>
      <c r="F3966" t="str">
        <f t="shared" si="307"/>
        <v>Kevin Sorbo</v>
      </c>
      <c r="G3966" t="s">
        <v>19751</v>
      </c>
      <c r="H3966" t="s">
        <v>2</v>
      </c>
      <c r="I3966" t="str">
        <f t="shared" si="308"/>
        <v>United States</v>
      </c>
      <c r="J3966" t="str">
        <f>TRIM(Table1[[#This Row],[Oldest Country]])</f>
        <v>United States</v>
      </c>
      <c r="K3966" s="17">
        <v>43838</v>
      </c>
      <c r="L3966" s="17" t="str">
        <f t="shared" si="306"/>
        <v>Wed</v>
      </c>
      <c r="M3966" s="17">
        <v>2014</v>
      </c>
      <c r="N3966" t="s">
        <v>17</v>
      </c>
      <c r="O3966" t="s">
        <v>236</v>
      </c>
      <c r="P3966" t="s">
        <v>578</v>
      </c>
      <c r="Q3966" t="s">
        <v>19752</v>
      </c>
      <c r="R3966" t="str">
        <f t="shared" si="309"/>
        <v>Dramas</v>
      </c>
    </row>
    <row r="3967" spans="1:18" x14ac:dyDescent="0.2">
      <c r="A3967" t="s">
        <v>19753</v>
      </c>
      <c r="B3967" t="s">
        <v>1</v>
      </c>
      <c r="C3967" t="str">
        <f t="shared" si="305"/>
        <v>God's Not Dead</v>
      </c>
      <c r="D3967" t="s">
        <v>19754</v>
      </c>
      <c r="E3967" t="s">
        <v>19755</v>
      </c>
      <c r="F3967" t="str">
        <f t="shared" si="307"/>
        <v>David A.R. White</v>
      </c>
      <c r="G3967" t="s">
        <v>19756</v>
      </c>
      <c r="H3967" t="s">
        <v>2</v>
      </c>
      <c r="I3967" t="str">
        <f t="shared" si="308"/>
        <v>United States</v>
      </c>
      <c r="J3967" t="str">
        <f>TRIM(Table1[[#This Row],[Oldest Country]])</f>
        <v>United States</v>
      </c>
      <c r="K3967" s="17">
        <v>43839</v>
      </c>
      <c r="L3967" s="17" t="str">
        <f t="shared" si="306"/>
        <v>Thu</v>
      </c>
      <c r="M3967" s="17">
        <v>2018</v>
      </c>
      <c r="N3967" t="s">
        <v>17</v>
      </c>
      <c r="O3967" t="s">
        <v>100</v>
      </c>
      <c r="P3967" t="s">
        <v>578</v>
      </c>
      <c r="Q3967" t="s">
        <v>19757</v>
      </c>
      <c r="R3967" t="str">
        <f t="shared" si="309"/>
        <v>Dramas</v>
      </c>
    </row>
    <row r="3968" spans="1:18" x14ac:dyDescent="0.2">
      <c r="A3968" t="s">
        <v>19758</v>
      </c>
      <c r="B3968" t="s">
        <v>1</v>
      </c>
      <c r="C3968" t="str">
        <f t="shared" si="305"/>
        <v>God's Own Country</v>
      </c>
      <c r="D3968" t="s">
        <v>19759</v>
      </c>
      <c r="E3968" t="s">
        <v>19760</v>
      </c>
      <c r="F3968" t="str">
        <f t="shared" si="307"/>
        <v>Josh O'Connor</v>
      </c>
      <c r="G3968" t="s">
        <v>19761</v>
      </c>
      <c r="H3968" t="s">
        <v>32</v>
      </c>
      <c r="I3968" t="str">
        <f t="shared" si="308"/>
        <v>United Kingdom</v>
      </c>
      <c r="J3968" t="str">
        <f>TRIM(Table1[[#This Row],[Oldest Country]])</f>
        <v>United Kingdom</v>
      </c>
      <c r="K3968" s="17">
        <v>43840</v>
      </c>
      <c r="L3968" s="17" t="str">
        <f t="shared" si="306"/>
        <v>Fri</v>
      </c>
      <c r="M3968" s="17">
        <v>2017</v>
      </c>
      <c r="N3968" t="s">
        <v>8</v>
      </c>
      <c r="O3968" t="s">
        <v>110</v>
      </c>
      <c r="P3968" t="s">
        <v>26</v>
      </c>
      <c r="Q3968" t="s">
        <v>19762</v>
      </c>
      <c r="R3968" t="str">
        <f t="shared" si="309"/>
        <v>Dramas</v>
      </c>
    </row>
    <row r="3969" spans="1:18" x14ac:dyDescent="0.2">
      <c r="A3969" t="s">
        <v>19763</v>
      </c>
      <c r="B3969" t="s">
        <v>1</v>
      </c>
      <c r="C3969" t="str">
        <f t="shared" si="305"/>
        <v>Gol Maal</v>
      </c>
      <c r="D3969" t="s">
        <v>19764</v>
      </c>
      <c r="E3969" t="s">
        <v>17721</v>
      </c>
      <c r="F3969" t="str">
        <f t="shared" si="307"/>
        <v>Amol Palekar</v>
      </c>
      <c r="G3969" t="s">
        <v>19765</v>
      </c>
      <c r="H3969" t="s">
        <v>14</v>
      </c>
      <c r="I3969" t="str">
        <f t="shared" si="308"/>
        <v>India</v>
      </c>
      <c r="J3969" t="str">
        <f>TRIM(Table1[[#This Row],[Oldest Country]])</f>
        <v>India</v>
      </c>
      <c r="K3969" s="17">
        <v>43841</v>
      </c>
      <c r="L3969" s="17" t="str">
        <f t="shared" si="306"/>
        <v>Sat</v>
      </c>
      <c r="M3969" s="17">
        <v>1979</v>
      </c>
      <c r="N3969" t="s">
        <v>53</v>
      </c>
      <c r="O3969" t="s">
        <v>1810</v>
      </c>
      <c r="P3969" t="s">
        <v>18501</v>
      </c>
      <c r="Q3969" t="s">
        <v>19766</v>
      </c>
      <c r="R3969" t="str">
        <f t="shared" si="309"/>
        <v>Classic Movies</v>
      </c>
    </row>
    <row r="3970" spans="1:18" x14ac:dyDescent="0.2">
      <c r="A3970" t="s">
        <v>19767</v>
      </c>
      <c r="B3970" t="s">
        <v>1</v>
      </c>
      <c r="C3970" t="str">
        <f t="shared" ref="C3970:C4033" si="310">IFERROR(LEFT(D3970, FIND(":", D3970)-1), D3970)</f>
        <v>GoldenEye</v>
      </c>
      <c r="D3970" t="s">
        <v>19768</v>
      </c>
      <c r="E3970" t="s">
        <v>445</v>
      </c>
      <c r="F3970" t="str">
        <f t="shared" si="307"/>
        <v>Pierce Brosnan</v>
      </c>
      <c r="G3970" t="s">
        <v>19769</v>
      </c>
      <c r="H3970" t="s">
        <v>283</v>
      </c>
      <c r="I3970" t="str">
        <f t="shared" si="308"/>
        <v>United Kingdom</v>
      </c>
      <c r="J3970" t="str">
        <f>TRIM(Table1[[#This Row],[Oldest Country]])</f>
        <v>United Kingdom</v>
      </c>
      <c r="K3970" s="17">
        <v>43842</v>
      </c>
      <c r="L3970" s="17" t="str">
        <f t="shared" ref="L3970:L4033" si="311">TEXT(K:K, "DDD")</f>
        <v>Sun</v>
      </c>
      <c r="M3970" s="17">
        <v>1995</v>
      </c>
      <c r="N3970" t="s">
        <v>3</v>
      </c>
      <c r="O3970" t="s">
        <v>1100</v>
      </c>
      <c r="P3970" t="s">
        <v>156</v>
      </c>
      <c r="Q3970" t="s">
        <v>19770</v>
      </c>
      <c r="R3970" t="str">
        <f t="shared" si="309"/>
        <v>Action &amp; Adventure</v>
      </c>
    </row>
    <row r="3971" spans="1:18" x14ac:dyDescent="0.2">
      <c r="A3971" t="s">
        <v>19771</v>
      </c>
      <c r="B3971" t="s">
        <v>1</v>
      </c>
      <c r="C3971" t="str">
        <f t="shared" si="310"/>
        <v>Goldie</v>
      </c>
      <c r="D3971" t="s">
        <v>19772</v>
      </c>
      <c r="E3971" t="s">
        <v>19773</v>
      </c>
      <c r="F3971" t="str">
        <f t="shared" ref="F3971:F4034" si="312">IFERROR(LEFT(G3971, FIND(",",G3971)-1),G3971)</f>
        <v>Slick Woods</v>
      </c>
      <c r="G3971" t="s">
        <v>19774</v>
      </c>
      <c r="H3971" t="s">
        <v>2</v>
      </c>
      <c r="I3971" t="str">
        <f t="shared" ref="I3971:I4034" si="313">IFERROR(LEFT(H3971, FIND(",", H3971) -1), H3971)</f>
        <v>United States</v>
      </c>
      <c r="J3971" t="str">
        <f>TRIM(Table1[[#This Row],[Oldest Country]])</f>
        <v>United States</v>
      </c>
      <c r="K3971" s="17">
        <v>43843</v>
      </c>
      <c r="L3971" s="17" t="str">
        <f t="shared" si="311"/>
        <v>Mon</v>
      </c>
      <c r="M3971" s="17">
        <v>2019</v>
      </c>
      <c r="N3971" t="s">
        <v>8</v>
      </c>
      <c r="O3971" t="s">
        <v>572</v>
      </c>
      <c r="P3971" t="s">
        <v>316</v>
      </c>
      <c r="Q3971" t="s">
        <v>19775</v>
      </c>
      <c r="R3971" t="str">
        <f t="shared" ref="R3971:R4034" si="314">IFERROR(LEFT(P3971, FIND(",", P3971)-1), P3971)</f>
        <v>Dramas</v>
      </c>
    </row>
    <row r="3972" spans="1:18" x14ac:dyDescent="0.2">
      <c r="A3972" t="s">
        <v>19776</v>
      </c>
      <c r="B3972" t="s">
        <v>1</v>
      </c>
      <c r="C3972" t="str">
        <f t="shared" si="310"/>
        <v>Goldstone</v>
      </c>
      <c r="D3972" t="s">
        <v>19777</v>
      </c>
      <c r="E3972" t="s">
        <v>19778</v>
      </c>
      <c r="F3972" t="str">
        <f t="shared" si="312"/>
        <v>Aaron Pedersen</v>
      </c>
      <c r="G3972" t="s">
        <v>19779</v>
      </c>
      <c r="H3972" t="s">
        <v>77</v>
      </c>
      <c r="I3972" t="str">
        <f t="shared" si="313"/>
        <v>Australia</v>
      </c>
      <c r="J3972" t="str">
        <f>TRIM(Table1[[#This Row],[Oldest Country]])</f>
        <v>Australia</v>
      </c>
      <c r="K3972" s="17">
        <v>43844</v>
      </c>
      <c r="L3972" s="17" t="str">
        <f t="shared" si="311"/>
        <v>Tue</v>
      </c>
      <c r="M3972" s="17">
        <v>2016</v>
      </c>
      <c r="N3972" t="s">
        <v>154</v>
      </c>
      <c r="O3972" t="s">
        <v>108</v>
      </c>
      <c r="P3972" t="s">
        <v>61</v>
      </c>
      <c r="Q3972" t="s">
        <v>19780</v>
      </c>
      <c r="R3972" t="str">
        <f t="shared" si="314"/>
        <v>Thrillers</v>
      </c>
    </row>
    <row r="3973" spans="1:18" x14ac:dyDescent="0.2">
      <c r="A3973" t="s">
        <v>19781</v>
      </c>
      <c r="B3973" t="s">
        <v>1</v>
      </c>
      <c r="C3973" t="str">
        <f t="shared" si="310"/>
        <v>Golmaal</v>
      </c>
      <c r="D3973" t="s">
        <v>19782</v>
      </c>
      <c r="E3973" t="s">
        <v>926</v>
      </c>
      <c r="F3973" t="str">
        <f t="shared" si="312"/>
        <v>Ajay Devgn</v>
      </c>
      <c r="G3973" t="s">
        <v>19783</v>
      </c>
      <c r="H3973" t="s">
        <v>14</v>
      </c>
      <c r="I3973" t="str">
        <f t="shared" si="313"/>
        <v>India</v>
      </c>
      <c r="J3973" t="str">
        <f>TRIM(Table1[[#This Row],[Oldest Country]])</f>
        <v>India</v>
      </c>
      <c r="K3973" s="17">
        <v>43845</v>
      </c>
      <c r="L3973" s="17" t="str">
        <f t="shared" si="311"/>
        <v>Wed</v>
      </c>
      <c r="M3973" s="17">
        <v>2006</v>
      </c>
      <c r="N3973" t="s">
        <v>33</v>
      </c>
      <c r="O3973" t="s">
        <v>1044</v>
      </c>
      <c r="P3973" t="s">
        <v>66</v>
      </c>
      <c r="Q3973" t="s">
        <v>19784</v>
      </c>
      <c r="R3973" t="str">
        <f t="shared" si="314"/>
        <v>Comedies</v>
      </c>
    </row>
    <row r="3974" spans="1:18" x14ac:dyDescent="0.2">
      <c r="A3974" t="s">
        <v>19785</v>
      </c>
      <c r="B3974" t="s">
        <v>1</v>
      </c>
      <c r="C3974" t="str">
        <f t="shared" si="310"/>
        <v>Gone are the Days</v>
      </c>
      <c r="D3974" t="s">
        <v>19786</v>
      </c>
      <c r="E3974" t="s">
        <v>19787</v>
      </c>
      <c r="F3974" t="str">
        <f t="shared" si="312"/>
        <v>Lance Henriksen</v>
      </c>
      <c r="G3974" t="s">
        <v>19788</v>
      </c>
      <c r="H3974" t="s">
        <v>2</v>
      </c>
      <c r="I3974" t="str">
        <f t="shared" si="313"/>
        <v>United States</v>
      </c>
      <c r="J3974" t="str">
        <f>TRIM(Table1[[#This Row],[Oldest Country]])</f>
        <v>United States</v>
      </c>
      <c r="K3974" s="17">
        <v>43846</v>
      </c>
      <c r="L3974" s="17" t="str">
        <f t="shared" si="311"/>
        <v>Thu</v>
      </c>
      <c r="M3974" s="17">
        <v>2018</v>
      </c>
      <c r="N3974" t="s">
        <v>154</v>
      </c>
      <c r="O3974" t="s">
        <v>188</v>
      </c>
      <c r="P3974" t="s">
        <v>19789</v>
      </c>
      <c r="Q3974" t="s">
        <v>19790</v>
      </c>
      <c r="R3974" t="str">
        <f t="shared" si="314"/>
        <v>Independent Movies</v>
      </c>
    </row>
    <row r="3975" spans="1:18" x14ac:dyDescent="0.2">
      <c r="A3975" t="s">
        <v>19791</v>
      </c>
      <c r="B3975" t="s">
        <v>6</v>
      </c>
      <c r="C3975" t="str">
        <f t="shared" si="310"/>
        <v>Gonul</v>
      </c>
      <c r="D3975" t="s">
        <v>19792</v>
      </c>
      <c r="E3975" t="s">
        <v>19793</v>
      </c>
      <c r="F3975" t="str">
        <f t="shared" si="312"/>
        <v>G√∂k√ße Bahadƒ±r</v>
      </c>
      <c r="G3975" t="s">
        <v>19794</v>
      </c>
      <c r="H3975" t="s">
        <v>63</v>
      </c>
      <c r="I3975" t="str">
        <f t="shared" si="313"/>
        <v>Turkey</v>
      </c>
      <c r="J3975" t="str">
        <f>TRIM(Table1[[#This Row],[Oldest Country]])</f>
        <v>Turkey</v>
      </c>
      <c r="K3975" s="17">
        <v>43847</v>
      </c>
      <c r="L3975" s="17" t="str">
        <f t="shared" si="311"/>
        <v>Fri</v>
      </c>
      <c r="M3975" s="17">
        <v>2015</v>
      </c>
      <c r="N3975" t="s">
        <v>33</v>
      </c>
      <c r="O3975" t="s">
        <v>12</v>
      </c>
      <c r="P3975" t="s">
        <v>105</v>
      </c>
      <c r="Q3975" t="s">
        <v>19795</v>
      </c>
      <c r="R3975" t="str">
        <f t="shared" si="314"/>
        <v>International TV Shows</v>
      </c>
    </row>
    <row r="3976" spans="1:18" x14ac:dyDescent="0.2">
      <c r="A3976" t="s">
        <v>19796</v>
      </c>
      <c r="B3976" t="s">
        <v>1</v>
      </c>
      <c r="C3976" t="str">
        <f t="shared" si="310"/>
        <v>Good Kids</v>
      </c>
      <c r="D3976" t="s">
        <v>19797</v>
      </c>
      <c r="E3976" t="s">
        <v>19798</v>
      </c>
      <c r="F3976" t="str">
        <f t="shared" si="312"/>
        <v>Nicholas Braun</v>
      </c>
      <c r="G3976" t="s">
        <v>19799</v>
      </c>
      <c r="H3976" t="s">
        <v>2</v>
      </c>
      <c r="I3976" t="str">
        <f t="shared" si="313"/>
        <v>United States</v>
      </c>
      <c r="J3976" t="str">
        <f>TRIM(Table1[[#This Row],[Oldest Country]])</f>
        <v>United States</v>
      </c>
      <c r="K3976" s="17">
        <v>43848</v>
      </c>
      <c r="L3976" s="17" t="str">
        <f t="shared" si="311"/>
        <v>Sat</v>
      </c>
      <c r="M3976" s="17">
        <v>2016</v>
      </c>
      <c r="N3976" t="s">
        <v>154</v>
      </c>
      <c r="O3976" t="s">
        <v>4</v>
      </c>
      <c r="P3976" t="s">
        <v>816</v>
      </c>
      <c r="Q3976" t="s">
        <v>19800</v>
      </c>
      <c r="R3976" t="str">
        <f t="shared" si="314"/>
        <v>Comedies</v>
      </c>
    </row>
    <row r="3977" spans="1:18" x14ac:dyDescent="0.2">
      <c r="A3977" t="s">
        <v>19801</v>
      </c>
      <c r="B3977" t="s">
        <v>1</v>
      </c>
      <c r="C3977" t="str">
        <f t="shared" si="310"/>
        <v>Good Kill</v>
      </c>
      <c r="D3977" t="s">
        <v>19802</v>
      </c>
      <c r="E3977" t="s">
        <v>13556</v>
      </c>
      <c r="F3977" t="str">
        <f t="shared" si="312"/>
        <v>Ethan Hawke</v>
      </c>
      <c r="G3977" t="s">
        <v>19803</v>
      </c>
      <c r="H3977" t="s">
        <v>2</v>
      </c>
      <c r="I3977" t="str">
        <f t="shared" si="313"/>
        <v>United States</v>
      </c>
      <c r="J3977" t="str">
        <f>TRIM(Table1[[#This Row],[Oldest Country]])</f>
        <v>United States</v>
      </c>
      <c r="K3977" s="17">
        <v>43849</v>
      </c>
      <c r="L3977" s="17" t="str">
        <f t="shared" si="311"/>
        <v>Sun</v>
      </c>
      <c r="M3977" s="17">
        <v>2014</v>
      </c>
      <c r="N3977" t="s">
        <v>154</v>
      </c>
      <c r="O3977" t="s">
        <v>85</v>
      </c>
      <c r="P3977" t="s">
        <v>316</v>
      </c>
      <c r="Q3977" t="s">
        <v>19804</v>
      </c>
      <c r="R3977" t="str">
        <f t="shared" si="314"/>
        <v>Dramas</v>
      </c>
    </row>
    <row r="3978" spans="1:18" x14ac:dyDescent="0.2">
      <c r="A3978" t="s">
        <v>19805</v>
      </c>
      <c r="B3978" t="s">
        <v>1</v>
      </c>
      <c r="C3978" t="str">
        <f t="shared" si="310"/>
        <v>Good Kisser</v>
      </c>
      <c r="D3978" t="s">
        <v>19806</v>
      </c>
      <c r="E3978" t="s">
        <v>19807</v>
      </c>
      <c r="F3978" t="str">
        <f t="shared" si="312"/>
        <v>Kari Alison Hodge</v>
      </c>
      <c r="G3978" t="s">
        <v>19808</v>
      </c>
      <c r="H3978" t="s">
        <v>2</v>
      </c>
      <c r="I3978" t="str">
        <f t="shared" si="313"/>
        <v>United States</v>
      </c>
      <c r="J3978" t="str">
        <f>TRIM(Table1[[#This Row],[Oldest Country]])</f>
        <v>United States</v>
      </c>
      <c r="K3978" s="17">
        <v>43850</v>
      </c>
      <c r="L3978" s="17" t="str">
        <f t="shared" si="311"/>
        <v>Mon</v>
      </c>
      <c r="M3978" s="17">
        <v>2019</v>
      </c>
      <c r="N3978" t="s">
        <v>8</v>
      </c>
      <c r="O3978" t="s">
        <v>2891</v>
      </c>
      <c r="P3978" t="s">
        <v>337</v>
      </c>
      <c r="Q3978" t="s">
        <v>19809</v>
      </c>
      <c r="R3978" t="str">
        <f t="shared" si="314"/>
        <v>Comedies</v>
      </c>
    </row>
    <row r="3979" spans="1:18" x14ac:dyDescent="0.2">
      <c r="A3979" t="s">
        <v>19810</v>
      </c>
      <c r="B3979" t="s">
        <v>1</v>
      </c>
      <c r="C3979" t="str">
        <f t="shared" si="310"/>
        <v>Good Luck</v>
      </c>
      <c r="D3979" t="s">
        <v>19811</v>
      </c>
      <c r="E3979" t="s">
        <v>19812</v>
      </c>
      <c r="F3979" t="str">
        <f t="shared" si="312"/>
        <v>Ahmed Eid</v>
      </c>
      <c r="G3979" t="s">
        <v>19813</v>
      </c>
      <c r="H3979" t="s">
        <v>1410</v>
      </c>
      <c r="I3979" t="str">
        <f t="shared" si="313"/>
        <v>Egypt</v>
      </c>
      <c r="J3979" t="str">
        <f>TRIM(Table1[[#This Row],[Oldest Country]])</f>
        <v>Egypt</v>
      </c>
      <c r="K3979" s="17">
        <v>43851</v>
      </c>
      <c r="L3979" s="17" t="str">
        <f t="shared" si="311"/>
        <v>Tue</v>
      </c>
      <c r="M3979" s="17">
        <v>2012</v>
      </c>
      <c r="N3979" t="s">
        <v>8</v>
      </c>
      <c r="O3979" t="s">
        <v>173</v>
      </c>
      <c r="P3979" t="s">
        <v>50</v>
      </c>
      <c r="Q3979" t="s">
        <v>19814</v>
      </c>
      <c r="R3979" t="str">
        <f t="shared" si="314"/>
        <v>Dramas</v>
      </c>
    </row>
    <row r="3980" spans="1:18" x14ac:dyDescent="0.2">
      <c r="A3980" t="s">
        <v>19815</v>
      </c>
      <c r="B3980" t="s">
        <v>1</v>
      </c>
      <c r="C3980" t="str">
        <f t="shared" si="310"/>
        <v>Good Night, and Good Luck</v>
      </c>
      <c r="D3980" t="s">
        <v>19816</v>
      </c>
      <c r="E3980" t="s">
        <v>4219</v>
      </c>
      <c r="F3980" t="str">
        <f t="shared" si="312"/>
        <v>David Strathairn</v>
      </c>
      <c r="G3980" t="s">
        <v>19817</v>
      </c>
      <c r="H3980" t="s">
        <v>19818</v>
      </c>
      <c r="I3980" t="str">
        <f t="shared" si="313"/>
        <v>United States</v>
      </c>
      <c r="J3980" t="str">
        <f>TRIM(Table1[[#This Row],[Oldest Country]])</f>
        <v>United States</v>
      </c>
      <c r="K3980" s="17">
        <v>43852</v>
      </c>
      <c r="L3980" s="17" t="str">
        <f t="shared" si="311"/>
        <v>Wed</v>
      </c>
      <c r="M3980" s="17">
        <v>2005</v>
      </c>
      <c r="N3980" t="s">
        <v>17</v>
      </c>
      <c r="O3980" t="s">
        <v>202</v>
      </c>
      <c r="P3980" t="s">
        <v>316</v>
      </c>
      <c r="Q3980" t="s">
        <v>19819</v>
      </c>
      <c r="R3980" t="str">
        <f t="shared" si="314"/>
        <v>Dramas</v>
      </c>
    </row>
    <row r="3981" spans="1:18" x14ac:dyDescent="0.2">
      <c r="A3981" t="s">
        <v>19820</v>
      </c>
      <c r="B3981" t="s">
        <v>1</v>
      </c>
      <c r="C3981" t="str">
        <f t="shared" si="310"/>
        <v>Good People</v>
      </c>
      <c r="D3981" t="s">
        <v>19821</v>
      </c>
      <c r="E3981" t="s">
        <v>19822</v>
      </c>
      <c r="F3981" t="str">
        <f t="shared" si="312"/>
        <v>James Franco</v>
      </c>
      <c r="G3981" t="s">
        <v>19823</v>
      </c>
      <c r="H3981" t="s">
        <v>19824</v>
      </c>
      <c r="I3981" t="str">
        <f t="shared" si="313"/>
        <v>United States</v>
      </c>
      <c r="J3981" t="str">
        <f>TRIM(Table1[[#This Row],[Oldest Country]])</f>
        <v>United States</v>
      </c>
      <c r="K3981" s="17">
        <v>42986</v>
      </c>
      <c r="L3981" s="17" t="str">
        <f t="shared" si="311"/>
        <v>Fri</v>
      </c>
      <c r="M3981" s="17">
        <v>2014</v>
      </c>
      <c r="N3981" t="s">
        <v>154</v>
      </c>
      <c r="O3981" t="s">
        <v>4</v>
      </c>
      <c r="P3981" t="s">
        <v>1503</v>
      </c>
      <c r="Q3981" t="s">
        <v>19825</v>
      </c>
      <c r="R3981" t="str">
        <f t="shared" si="314"/>
        <v>Action &amp; Adventure</v>
      </c>
    </row>
    <row r="3982" spans="1:18" x14ac:dyDescent="0.2">
      <c r="A3982" t="s">
        <v>19826</v>
      </c>
      <c r="B3982" t="s">
        <v>1</v>
      </c>
      <c r="C3982" t="str">
        <f t="shared" si="310"/>
        <v>GoodFellas</v>
      </c>
      <c r="D3982" t="s">
        <v>19827</v>
      </c>
      <c r="E3982" t="s">
        <v>3766</v>
      </c>
      <c r="F3982" t="str">
        <f t="shared" si="312"/>
        <v>Robert De Niro</v>
      </c>
      <c r="G3982" t="s">
        <v>19828</v>
      </c>
      <c r="H3982" t="s">
        <v>2</v>
      </c>
      <c r="I3982" t="str">
        <f t="shared" si="313"/>
        <v>United States</v>
      </c>
      <c r="J3982" t="str">
        <f>TRIM(Table1[[#This Row],[Oldest Country]])</f>
        <v>United States</v>
      </c>
      <c r="K3982" s="17">
        <v>44197</v>
      </c>
      <c r="L3982" s="17" t="str">
        <f t="shared" si="311"/>
        <v>Fri</v>
      </c>
      <c r="M3982" s="17">
        <v>1990</v>
      </c>
      <c r="N3982" t="s">
        <v>154</v>
      </c>
      <c r="O3982" t="s">
        <v>249</v>
      </c>
      <c r="P3982" t="s">
        <v>549</v>
      </c>
      <c r="Q3982" t="s">
        <v>19829</v>
      </c>
      <c r="R3982" t="str">
        <f t="shared" si="314"/>
        <v>Classic Movies</v>
      </c>
    </row>
    <row r="3983" spans="1:18" x14ac:dyDescent="0.2">
      <c r="A3983" t="s">
        <v>19830</v>
      </c>
      <c r="B3983" t="s">
        <v>1</v>
      </c>
      <c r="C3983" t="str">
        <f t="shared" si="310"/>
        <v>Gook</v>
      </c>
      <c r="D3983" t="s">
        <v>19831</v>
      </c>
      <c r="E3983" t="s">
        <v>19832</v>
      </c>
      <c r="F3983" t="str">
        <f t="shared" si="312"/>
        <v>Simone Baker</v>
      </c>
      <c r="G3983" t="s">
        <v>19833</v>
      </c>
      <c r="H3983" t="s">
        <v>2</v>
      </c>
      <c r="I3983" t="str">
        <f t="shared" si="313"/>
        <v>United States</v>
      </c>
      <c r="J3983" t="str">
        <f>TRIM(Table1[[#This Row],[Oldest Country]])</f>
        <v>United States</v>
      </c>
      <c r="K3983" s="17">
        <v>43165</v>
      </c>
      <c r="L3983" s="17" t="str">
        <f t="shared" si="311"/>
        <v>Tue</v>
      </c>
      <c r="M3983" s="17">
        <v>2017</v>
      </c>
      <c r="N3983" t="s">
        <v>8</v>
      </c>
      <c r="O3983" t="s">
        <v>211</v>
      </c>
      <c r="P3983" t="s">
        <v>652</v>
      </c>
      <c r="Q3983" t="s">
        <v>19834</v>
      </c>
      <c r="R3983" t="str">
        <f t="shared" si="314"/>
        <v>Dramas</v>
      </c>
    </row>
    <row r="3984" spans="1:18" x14ac:dyDescent="0.2">
      <c r="A3984" t="s">
        <v>19835</v>
      </c>
      <c r="B3984" t="s">
        <v>1</v>
      </c>
      <c r="C3984" t="str">
        <f t="shared" si="310"/>
        <v>Goon</v>
      </c>
      <c r="D3984" t="s">
        <v>19836</v>
      </c>
      <c r="E3984" t="s">
        <v>7869</v>
      </c>
      <c r="F3984" t="str">
        <f t="shared" si="312"/>
        <v>Seann William Scott</v>
      </c>
      <c r="G3984" t="s">
        <v>19837</v>
      </c>
      <c r="H3984" t="s">
        <v>360</v>
      </c>
      <c r="I3984" t="str">
        <f t="shared" si="313"/>
        <v>United States</v>
      </c>
      <c r="J3984" t="str">
        <f>TRIM(Table1[[#This Row],[Oldest Country]])</f>
        <v>United States</v>
      </c>
      <c r="K3984" s="17">
        <v>42962</v>
      </c>
      <c r="L3984" s="17" t="str">
        <f t="shared" si="311"/>
        <v>Tue</v>
      </c>
      <c r="M3984" s="17">
        <v>2011</v>
      </c>
      <c r="N3984" t="s">
        <v>154</v>
      </c>
      <c r="O3984" t="s">
        <v>276</v>
      </c>
      <c r="P3984" t="s">
        <v>4986</v>
      </c>
      <c r="Q3984" t="s">
        <v>19838</v>
      </c>
      <c r="R3984" t="str">
        <f t="shared" si="314"/>
        <v>Comedies</v>
      </c>
    </row>
    <row r="3985" spans="1:18" x14ac:dyDescent="0.2">
      <c r="A3985" t="s">
        <v>19839</v>
      </c>
      <c r="B3985" t="s">
        <v>1</v>
      </c>
      <c r="C3985" t="str">
        <f t="shared" si="310"/>
        <v>Goosebumps 2</v>
      </c>
      <c r="D3985" t="s">
        <v>19840</v>
      </c>
      <c r="E3985" t="s">
        <v>14086</v>
      </c>
      <c r="F3985" t="str">
        <f t="shared" si="312"/>
        <v>Jeremy Ray Taylor</v>
      </c>
      <c r="G3985" t="s">
        <v>19841</v>
      </c>
      <c r="H3985" t="s">
        <v>286</v>
      </c>
      <c r="I3985" t="str">
        <f t="shared" si="313"/>
        <v>United States</v>
      </c>
      <c r="J3985" t="str">
        <f>TRIM(Table1[[#This Row],[Oldest Country]])</f>
        <v>United States</v>
      </c>
      <c r="K3985" s="17">
        <v>43580</v>
      </c>
      <c r="L3985" s="17" t="str">
        <f t="shared" si="311"/>
        <v>Thu</v>
      </c>
      <c r="M3985" s="17">
        <v>2018</v>
      </c>
      <c r="N3985" t="s">
        <v>17</v>
      </c>
      <c r="O3985" t="s">
        <v>4</v>
      </c>
      <c r="P3985" t="s">
        <v>54</v>
      </c>
      <c r="Q3985" t="s">
        <v>19842</v>
      </c>
      <c r="R3985" t="str">
        <f t="shared" si="314"/>
        <v>Children &amp; Family Movies</v>
      </c>
    </row>
    <row r="3986" spans="1:18" x14ac:dyDescent="0.2">
      <c r="A3986" t="s">
        <v>19843</v>
      </c>
      <c r="B3986" t="s">
        <v>1</v>
      </c>
      <c r="C3986" t="str">
        <f t="shared" si="310"/>
        <v>Gosford Park</v>
      </c>
      <c r="D3986" t="s">
        <v>19844</v>
      </c>
      <c r="E3986" t="s">
        <v>19845</v>
      </c>
      <c r="F3986" t="str">
        <f t="shared" si="312"/>
        <v>Eileen Atkins</v>
      </c>
      <c r="G3986" t="s">
        <v>19846</v>
      </c>
      <c r="H3986" t="s">
        <v>19847</v>
      </c>
      <c r="I3986" t="str">
        <f t="shared" si="313"/>
        <v>United States</v>
      </c>
      <c r="J3986" t="str">
        <f>TRIM(Table1[[#This Row],[Oldest Country]])</f>
        <v>United States</v>
      </c>
      <c r="K3986" s="17">
        <v>43770</v>
      </c>
      <c r="L3986" s="17" t="str">
        <f t="shared" si="311"/>
        <v>Fri</v>
      </c>
      <c r="M3986" s="17">
        <v>2001</v>
      </c>
      <c r="N3986" t="s">
        <v>154</v>
      </c>
      <c r="O3986" t="s">
        <v>1810</v>
      </c>
      <c r="P3986" t="s">
        <v>250</v>
      </c>
      <c r="Q3986" t="s">
        <v>19848</v>
      </c>
      <c r="R3986" t="str">
        <f t="shared" si="314"/>
        <v>Comedies</v>
      </c>
    </row>
    <row r="3987" spans="1:18" x14ac:dyDescent="0.2">
      <c r="A3987" t="s">
        <v>19849</v>
      </c>
      <c r="B3987" t="s">
        <v>1</v>
      </c>
      <c r="C3987" t="str">
        <f t="shared" si="310"/>
        <v>Gothika</v>
      </c>
      <c r="D3987" t="s">
        <v>19850</v>
      </c>
      <c r="E3987" t="s">
        <v>19851</v>
      </c>
      <c r="F3987" t="str">
        <f t="shared" si="312"/>
        <v>Halle Berry</v>
      </c>
      <c r="G3987" t="s">
        <v>19852</v>
      </c>
      <c r="H3987" t="s">
        <v>19853</v>
      </c>
      <c r="I3987" t="str">
        <f t="shared" si="313"/>
        <v>United States</v>
      </c>
      <c r="J3987" t="str">
        <f>TRIM(Table1[[#This Row],[Oldest Country]])</f>
        <v>United States</v>
      </c>
      <c r="K3987" s="17">
        <v>44197</v>
      </c>
      <c r="L3987" s="17" t="str">
        <f t="shared" si="311"/>
        <v>Fri</v>
      </c>
      <c r="M3987" s="17">
        <v>2003</v>
      </c>
      <c r="N3987" t="s">
        <v>154</v>
      </c>
      <c r="O3987" t="s">
        <v>140</v>
      </c>
      <c r="P3987" t="s">
        <v>1672</v>
      </c>
      <c r="Q3987" t="s">
        <v>19854</v>
      </c>
      <c r="R3987" t="str">
        <f t="shared" si="314"/>
        <v>Horror Movies</v>
      </c>
    </row>
    <row r="3988" spans="1:18" x14ac:dyDescent="0.2">
      <c r="A3988" t="s">
        <v>19855</v>
      </c>
      <c r="B3988" t="s">
        <v>1</v>
      </c>
      <c r="C3988" t="str">
        <f t="shared" si="310"/>
        <v>Gour Hari Dastaan</v>
      </c>
      <c r="D3988" t="s">
        <v>19856</v>
      </c>
      <c r="E3988" t="s">
        <v>19857</v>
      </c>
      <c r="F3988" t="str">
        <f t="shared" si="312"/>
        <v>Vinay Pathak</v>
      </c>
      <c r="G3988" t="s">
        <v>19858</v>
      </c>
      <c r="H3988" t="s">
        <v>14</v>
      </c>
      <c r="I3988" t="str">
        <f t="shared" si="313"/>
        <v>India</v>
      </c>
      <c r="J3988" t="str">
        <f>TRIM(Table1[[#This Row],[Oldest Country]])</f>
        <v>India</v>
      </c>
      <c r="K3988" s="17">
        <v>43023</v>
      </c>
      <c r="L3988" s="17" t="str">
        <f t="shared" si="311"/>
        <v>Sun</v>
      </c>
      <c r="M3988" s="17">
        <v>2015</v>
      </c>
      <c r="N3988" t="s">
        <v>33</v>
      </c>
      <c r="O3988" t="s">
        <v>482</v>
      </c>
      <c r="P3988" t="s">
        <v>26</v>
      </c>
      <c r="Q3988" t="s">
        <v>19859</v>
      </c>
      <c r="R3988" t="str">
        <f t="shared" si="314"/>
        <v>Dramas</v>
      </c>
    </row>
    <row r="3989" spans="1:18" x14ac:dyDescent="0.2">
      <c r="A3989" t="s">
        <v>19860</v>
      </c>
      <c r="B3989" t="s">
        <v>1</v>
      </c>
      <c r="C3989" t="str">
        <f t="shared" si="310"/>
        <v>Gran Torino</v>
      </c>
      <c r="D3989" t="s">
        <v>19861</v>
      </c>
      <c r="E3989" t="s">
        <v>1098</v>
      </c>
      <c r="F3989" t="str">
        <f t="shared" si="312"/>
        <v>Clint Eastwood</v>
      </c>
      <c r="G3989" t="s">
        <v>19862</v>
      </c>
      <c r="H3989" t="s">
        <v>367</v>
      </c>
      <c r="I3989" t="str">
        <f t="shared" si="313"/>
        <v>Germany</v>
      </c>
      <c r="J3989" t="str">
        <f>TRIM(Table1[[#This Row],[Oldest Country]])</f>
        <v>Germany</v>
      </c>
      <c r="K3989" s="17">
        <v>44105</v>
      </c>
      <c r="L3989" s="17" t="str">
        <f t="shared" si="311"/>
        <v>Thu</v>
      </c>
      <c r="M3989" s="17">
        <v>2008</v>
      </c>
      <c r="N3989" t="s">
        <v>154</v>
      </c>
      <c r="O3989" t="s">
        <v>297</v>
      </c>
      <c r="P3989" t="s">
        <v>316</v>
      </c>
      <c r="Q3989" t="s">
        <v>19863</v>
      </c>
      <c r="R3989" t="str">
        <f t="shared" si="314"/>
        <v>Dramas</v>
      </c>
    </row>
    <row r="3990" spans="1:18" x14ac:dyDescent="0.2">
      <c r="A3990" t="s">
        <v>19864</v>
      </c>
      <c r="B3990" t="s">
        <v>1</v>
      </c>
      <c r="C3990" t="str">
        <f t="shared" si="310"/>
        <v>Grand Masti</v>
      </c>
      <c r="D3990" t="s">
        <v>19865</v>
      </c>
      <c r="E3990" t="s">
        <v>5301</v>
      </c>
      <c r="F3990" t="str">
        <f t="shared" si="312"/>
        <v>Riteish Deshmukh</v>
      </c>
      <c r="G3990" t="s">
        <v>19866</v>
      </c>
      <c r="H3990" t="s">
        <v>14</v>
      </c>
      <c r="I3990" t="str">
        <f t="shared" si="313"/>
        <v>India</v>
      </c>
      <c r="J3990" t="str">
        <f>TRIM(Table1[[#This Row],[Oldest Country]])</f>
        <v>India</v>
      </c>
      <c r="K3990" s="17">
        <v>43160</v>
      </c>
      <c r="L3990" s="17" t="str">
        <f t="shared" si="311"/>
        <v>Thu</v>
      </c>
      <c r="M3990" s="17">
        <v>2013</v>
      </c>
      <c r="N3990" t="s">
        <v>8</v>
      </c>
      <c r="O3990" t="s">
        <v>202</v>
      </c>
      <c r="P3990" t="s">
        <v>80</v>
      </c>
      <c r="Q3990" t="s">
        <v>19867</v>
      </c>
      <c r="R3990" t="str">
        <f t="shared" si="314"/>
        <v>Comedies</v>
      </c>
    </row>
    <row r="3991" spans="1:18" x14ac:dyDescent="0.2">
      <c r="A3991" t="s">
        <v>19868</v>
      </c>
      <c r="B3991" t="s">
        <v>1</v>
      </c>
      <c r="C3991" t="str">
        <f t="shared" si="310"/>
        <v>Grass</v>
      </c>
      <c r="D3991" t="s">
        <v>19869</v>
      </c>
      <c r="E3991" t="s">
        <v>19870</v>
      </c>
      <c r="F3991" t="str">
        <f t="shared" si="312"/>
        <v>Emily Chang</v>
      </c>
      <c r="G3991" t="s">
        <v>19871</v>
      </c>
      <c r="H3991" t="s">
        <v>2</v>
      </c>
      <c r="I3991" t="str">
        <f t="shared" si="313"/>
        <v>United States</v>
      </c>
      <c r="J3991" t="str">
        <f>TRIM(Table1[[#This Row],[Oldest Country]])</f>
        <v>United States</v>
      </c>
      <c r="K3991" s="17">
        <v>43510</v>
      </c>
      <c r="L3991" s="17" t="str">
        <f t="shared" si="311"/>
        <v>Thu</v>
      </c>
      <c r="M3991" s="17">
        <v>2017</v>
      </c>
      <c r="N3991" t="s">
        <v>8</v>
      </c>
      <c r="O3991" t="s">
        <v>4240</v>
      </c>
      <c r="P3991" t="s">
        <v>816</v>
      </c>
      <c r="Q3991" t="s">
        <v>19872</v>
      </c>
      <c r="R3991" t="str">
        <f t="shared" si="314"/>
        <v>Comedies</v>
      </c>
    </row>
    <row r="3992" spans="1:18" x14ac:dyDescent="0.2">
      <c r="A3992" t="s">
        <v>19873</v>
      </c>
      <c r="B3992" t="s">
        <v>1</v>
      </c>
      <c r="C3992" t="str">
        <f t="shared" si="310"/>
        <v>Grease</v>
      </c>
      <c r="D3992" t="s">
        <v>19874</v>
      </c>
      <c r="E3992" t="s">
        <v>598</v>
      </c>
      <c r="F3992" t="str">
        <f t="shared" si="312"/>
        <v>John Travolta</v>
      </c>
      <c r="G3992" t="s">
        <v>19875</v>
      </c>
      <c r="H3992" t="s">
        <v>2</v>
      </c>
      <c r="I3992" t="str">
        <f t="shared" si="313"/>
        <v>United States</v>
      </c>
      <c r="J3992" t="str">
        <f>TRIM(Table1[[#This Row],[Oldest Country]])</f>
        <v>United States</v>
      </c>
      <c r="K3992" s="17">
        <v>43770</v>
      </c>
      <c r="L3992" s="17" t="str">
        <f t="shared" si="311"/>
        <v>Fri</v>
      </c>
      <c r="M3992" s="17">
        <v>1978</v>
      </c>
      <c r="N3992" t="s">
        <v>17</v>
      </c>
      <c r="O3992" t="s">
        <v>108</v>
      </c>
      <c r="P3992" t="s">
        <v>19722</v>
      </c>
      <c r="Q3992" t="s">
        <v>19876</v>
      </c>
      <c r="R3992" t="str">
        <f t="shared" si="314"/>
        <v>Classic Movies</v>
      </c>
    </row>
    <row r="3993" spans="1:18" x14ac:dyDescent="0.2">
      <c r="A3993" t="s">
        <v>19877</v>
      </c>
      <c r="B3993" t="s">
        <v>1</v>
      </c>
      <c r="C3993" t="str">
        <f t="shared" si="310"/>
        <v>Green Room</v>
      </c>
      <c r="D3993" t="s">
        <v>19878</v>
      </c>
      <c r="E3993" t="s">
        <v>12874</v>
      </c>
      <c r="F3993" t="str">
        <f t="shared" si="312"/>
        <v>Anton Yelchin</v>
      </c>
      <c r="G3993" t="s">
        <v>19879</v>
      </c>
      <c r="H3993" t="s">
        <v>2</v>
      </c>
      <c r="I3993" t="str">
        <f t="shared" si="313"/>
        <v>United States</v>
      </c>
      <c r="J3993" t="str">
        <f>TRIM(Table1[[#This Row],[Oldest Country]])</f>
        <v>United States</v>
      </c>
      <c r="K3993" s="17">
        <v>43416</v>
      </c>
      <c r="L3993" s="17" t="str">
        <f t="shared" si="311"/>
        <v>Mon</v>
      </c>
      <c r="M3993" s="17">
        <v>2015</v>
      </c>
      <c r="N3993" t="s">
        <v>154</v>
      </c>
      <c r="O3993" t="s">
        <v>211</v>
      </c>
      <c r="P3993" t="s">
        <v>1672</v>
      </c>
      <c r="Q3993" t="s">
        <v>19880</v>
      </c>
      <c r="R3993" t="str">
        <f t="shared" si="314"/>
        <v>Horror Movies</v>
      </c>
    </row>
    <row r="3994" spans="1:18" x14ac:dyDescent="0.2">
      <c r="A3994" t="s">
        <v>19881</v>
      </c>
      <c r="B3994" t="s">
        <v>1</v>
      </c>
      <c r="C3994" t="str">
        <f t="shared" si="310"/>
        <v>Green White Green (And All the Beautiful Colours in My Mosaic of Madness)</v>
      </c>
      <c r="D3994" t="s">
        <v>19882</v>
      </c>
      <c r="E3994" t="s">
        <v>5834</v>
      </c>
      <c r="F3994" t="str">
        <f t="shared" si="312"/>
        <v>Ifeanyi Dike Jr.</v>
      </c>
      <c r="G3994" t="s">
        <v>19883</v>
      </c>
      <c r="H3994" t="s">
        <v>166</v>
      </c>
      <c r="I3994" t="str">
        <f t="shared" si="313"/>
        <v>Nigeria</v>
      </c>
      <c r="J3994" t="str">
        <f>TRIM(Table1[[#This Row],[Oldest Country]])</f>
        <v>Nigeria</v>
      </c>
      <c r="K3994" s="17">
        <v>43101</v>
      </c>
      <c r="L3994" s="17" t="str">
        <f t="shared" si="311"/>
        <v>Mon</v>
      </c>
      <c r="M3994" s="17">
        <v>2016</v>
      </c>
      <c r="N3994" t="s">
        <v>8</v>
      </c>
      <c r="O3994" t="s">
        <v>196</v>
      </c>
      <c r="P3994" t="s">
        <v>2326</v>
      </c>
      <c r="Q3994" t="s">
        <v>19884</v>
      </c>
      <c r="R3994" t="str">
        <f t="shared" si="314"/>
        <v>Comedies</v>
      </c>
    </row>
    <row r="3995" spans="1:18" x14ac:dyDescent="0.2">
      <c r="A3995" t="s">
        <v>19885</v>
      </c>
      <c r="B3995" t="s">
        <v>1</v>
      </c>
      <c r="C3995" t="str">
        <f t="shared" si="310"/>
        <v>Guy Martin</v>
      </c>
      <c r="D3995" t="s">
        <v>19886</v>
      </c>
      <c r="E3995" t="s">
        <v>19887</v>
      </c>
      <c r="F3995" t="str">
        <f t="shared" si="312"/>
        <v>Guy Martin</v>
      </c>
      <c r="G3995" t="s">
        <v>19888</v>
      </c>
      <c r="H3995" t="s">
        <v>32</v>
      </c>
      <c r="I3995" t="str">
        <f t="shared" si="313"/>
        <v>United Kingdom</v>
      </c>
      <c r="J3995" t="str">
        <f>TRIM(Table1[[#This Row],[Oldest Country]])</f>
        <v>United Kingdom</v>
      </c>
      <c r="K3995" s="17">
        <v>43102</v>
      </c>
      <c r="L3995" s="17" t="str">
        <f t="shared" si="311"/>
        <v>Tue</v>
      </c>
      <c r="M3995" s="17">
        <v>2015</v>
      </c>
      <c r="N3995" t="s">
        <v>234</v>
      </c>
      <c r="O3995" t="s">
        <v>4240</v>
      </c>
      <c r="P3995" t="s">
        <v>58</v>
      </c>
      <c r="Q3995" t="s">
        <v>19889</v>
      </c>
      <c r="R3995" t="str">
        <f t="shared" si="314"/>
        <v>Documentaries</v>
      </c>
    </row>
    <row r="3996" spans="1:18" x14ac:dyDescent="0.2">
      <c r="A3996" t="s">
        <v>19890</v>
      </c>
      <c r="B3996" t="s">
        <v>1</v>
      </c>
      <c r="C3996" t="str">
        <f t="shared" si="310"/>
        <v>H√©roes</v>
      </c>
      <c r="D3996" t="s">
        <v>19891</v>
      </c>
      <c r="E3996" t="s">
        <v>17698</v>
      </c>
      <c r="F3996" t="str">
        <f t="shared" si="312"/>
        <v>Fabrizio Copano</v>
      </c>
      <c r="G3996" t="s">
        <v>19892</v>
      </c>
      <c r="H3996" t="s">
        <v>6684</v>
      </c>
      <c r="I3996" t="str">
        <f t="shared" si="313"/>
        <v>Chile</v>
      </c>
      <c r="J3996" t="str">
        <f>TRIM(Table1[[#This Row],[Oldest Country]])</f>
        <v>Chile</v>
      </c>
      <c r="K3996" s="17">
        <v>43331</v>
      </c>
      <c r="L3996" s="17" t="str">
        <f t="shared" si="311"/>
        <v>Sun</v>
      </c>
      <c r="M3996" s="17">
        <v>2015</v>
      </c>
      <c r="N3996" t="s">
        <v>8</v>
      </c>
      <c r="O3996" t="s">
        <v>18</v>
      </c>
      <c r="P3996" t="s">
        <v>66</v>
      </c>
      <c r="Q3996" t="s">
        <v>19893</v>
      </c>
      <c r="R3996" t="str">
        <f t="shared" si="314"/>
        <v>Comedies</v>
      </c>
    </row>
    <row r="3997" spans="1:18" x14ac:dyDescent="0.2">
      <c r="A3997" t="s">
        <v>19894</v>
      </c>
      <c r="B3997" t="s">
        <v>1</v>
      </c>
      <c r="C3997" t="str">
        <f t="shared" si="310"/>
        <v>H√ºk√ºmet Kadin</v>
      </c>
      <c r="D3997" t="s">
        <v>19895</v>
      </c>
      <c r="E3997" t="s">
        <v>7538</v>
      </c>
      <c r="F3997" t="str">
        <f t="shared" si="312"/>
        <v>Demet Akbaƒü</v>
      </c>
      <c r="G3997" t="s">
        <v>19896</v>
      </c>
      <c r="H3997" t="s">
        <v>63</v>
      </c>
      <c r="I3997" t="str">
        <f t="shared" si="313"/>
        <v>Turkey</v>
      </c>
      <c r="J3997" t="str">
        <f>TRIM(Table1[[#This Row],[Oldest Country]])</f>
        <v>Turkey</v>
      </c>
      <c r="K3997" s="17">
        <v>42804</v>
      </c>
      <c r="L3997" s="17" t="str">
        <f t="shared" si="311"/>
        <v>Fri</v>
      </c>
      <c r="M3997" s="17">
        <v>2013</v>
      </c>
      <c r="N3997" t="s">
        <v>8</v>
      </c>
      <c r="O3997" t="s">
        <v>188</v>
      </c>
      <c r="P3997" t="s">
        <v>66</v>
      </c>
      <c r="Q3997" t="s">
        <v>19897</v>
      </c>
      <c r="R3997" t="str">
        <f t="shared" si="314"/>
        <v>Comedies</v>
      </c>
    </row>
    <row r="3998" spans="1:18" x14ac:dyDescent="0.2">
      <c r="A3998" t="s">
        <v>19898</v>
      </c>
      <c r="B3998" t="s">
        <v>1</v>
      </c>
      <c r="C3998" t="str">
        <f t="shared" si="310"/>
        <v>H√ºk√ºmet Kadin 2</v>
      </c>
      <c r="D3998" t="s">
        <v>19899</v>
      </c>
      <c r="E3998" t="s">
        <v>7538</v>
      </c>
      <c r="F3998" t="str">
        <f t="shared" si="312"/>
        <v>Demet Akbaƒü</v>
      </c>
      <c r="G3998" t="s">
        <v>19900</v>
      </c>
      <c r="H3998" t="s">
        <v>63</v>
      </c>
      <c r="I3998" t="str">
        <f t="shared" si="313"/>
        <v>Turkey</v>
      </c>
      <c r="J3998" t="str">
        <f>TRIM(Table1[[#This Row],[Oldest Country]])</f>
        <v>Turkey</v>
      </c>
      <c r="K3998" s="17">
        <v>42804</v>
      </c>
      <c r="L3998" s="17" t="str">
        <f t="shared" si="311"/>
        <v>Fri</v>
      </c>
      <c r="M3998" s="17">
        <v>2013</v>
      </c>
      <c r="N3998" t="s">
        <v>33</v>
      </c>
      <c r="O3998" t="s">
        <v>495</v>
      </c>
      <c r="P3998" t="s">
        <v>66</v>
      </c>
      <c r="Q3998" t="s">
        <v>19901</v>
      </c>
      <c r="R3998" t="str">
        <f t="shared" si="314"/>
        <v>Comedies</v>
      </c>
    </row>
    <row r="3999" spans="1:18" x14ac:dyDescent="0.2">
      <c r="A3999" t="s">
        <v>19902</v>
      </c>
      <c r="B3999" t="s">
        <v>1</v>
      </c>
      <c r="C3999" t="str">
        <f t="shared" si="310"/>
        <v>Hadi ƒ∞n≈üallah</v>
      </c>
      <c r="D3999" t="s">
        <v>19903</v>
      </c>
      <c r="E3999" t="s">
        <v>19904</v>
      </c>
      <c r="F3999" t="str">
        <f t="shared" si="312"/>
        <v>B√º≈üra Pekin</v>
      </c>
      <c r="G3999" t="s">
        <v>19905</v>
      </c>
      <c r="H3999" t="s">
        <v>63</v>
      </c>
      <c r="I3999" t="str">
        <f t="shared" si="313"/>
        <v>Turkey</v>
      </c>
      <c r="J3999" t="str">
        <f>TRIM(Table1[[#This Row],[Oldest Country]])</f>
        <v>Turkey</v>
      </c>
      <c r="K3999" s="17">
        <v>43194</v>
      </c>
      <c r="L3999" s="17" t="str">
        <f t="shared" si="311"/>
        <v>Wed</v>
      </c>
      <c r="M3999" s="17">
        <v>2014</v>
      </c>
      <c r="N3999" t="s">
        <v>33</v>
      </c>
      <c r="O3999" t="s">
        <v>211</v>
      </c>
      <c r="P3999" t="s">
        <v>75</v>
      </c>
      <c r="Q3999" t="s">
        <v>19906</v>
      </c>
      <c r="R3999" t="str">
        <f t="shared" si="314"/>
        <v>Comedies</v>
      </c>
    </row>
    <row r="4000" spans="1:18" x14ac:dyDescent="0.2">
      <c r="A4000" t="s">
        <v>19907</v>
      </c>
      <c r="B4000" t="s">
        <v>1</v>
      </c>
      <c r="C4000" t="str">
        <f t="shared" si="310"/>
        <v>Hairspray</v>
      </c>
      <c r="D4000" t="s">
        <v>19908</v>
      </c>
      <c r="E4000" t="s">
        <v>16990</v>
      </c>
      <c r="F4000" t="str">
        <f t="shared" si="312"/>
        <v>Nikki Blonsky</v>
      </c>
      <c r="G4000" t="s">
        <v>19909</v>
      </c>
      <c r="H4000" t="s">
        <v>435</v>
      </c>
      <c r="I4000" t="str">
        <f t="shared" si="313"/>
        <v>United States</v>
      </c>
      <c r="J4000" t="str">
        <f>TRIM(Table1[[#This Row],[Oldest Country]])</f>
        <v>United States</v>
      </c>
      <c r="K4000" s="17">
        <v>43831</v>
      </c>
      <c r="L4000" s="17" t="str">
        <f t="shared" si="311"/>
        <v>Wed</v>
      </c>
      <c r="M4000" s="17">
        <v>2007</v>
      </c>
      <c r="N4000" t="s">
        <v>17</v>
      </c>
      <c r="O4000" t="s">
        <v>133</v>
      </c>
      <c r="P4000" t="s">
        <v>793</v>
      </c>
      <c r="Q4000" t="s">
        <v>19910</v>
      </c>
      <c r="R4000" t="str">
        <f t="shared" si="314"/>
        <v>Children &amp; Family Movies</v>
      </c>
    </row>
    <row r="4001" spans="1:18" x14ac:dyDescent="0.2">
      <c r="A4001" t="s">
        <v>19911</v>
      </c>
      <c r="B4001" t="s">
        <v>1</v>
      </c>
      <c r="C4001" t="str">
        <f t="shared" si="310"/>
        <v>HALO Legends</v>
      </c>
      <c r="D4001" t="s">
        <v>19912</v>
      </c>
      <c r="E4001" t="s">
        <v>19913</v>
      </c>
      <c r="F4001" t="str">
        <f t="shared" si="312"/>
        <v>Andy McAvin</v>
      </c>
      <c r="G4001" t="s">
        <v>19914</v>
      </c>
      <c r="H4001" t="s">
        <v>857</v>
      </c>
      <c r="I4001" t="str">
        <f t="shared" si="313"/>
        <v>United States</v>
      </c>
      <c r="J4001" t="str">
        <f>TRIM(Table1[[#This Row],[Oldest Country]])</f>
        <v>United States</v>
      </c>
      <c r="K4001" s="17">
        <v>42856</v>
      </c>
      <c r="L4001" s="17" t="str">
        <f t="shared" si="311"/>
        <v>Mon</v>
      </c>
      <c r="M4001" s="17">
        <v>2009</v>
      </c>
      <c r="N4001" t="s">
        <v>3</v>
      </c>
      <c r="O4001" t="s">
        <v>297</v>
      </c>
      <c r="P4001" t="s">
        <v>13399</v>
      </c>
      <c r="Q4001" t="s">
        <v>19915</v>
      </c>
      <c r="R4001" t="str">
        <f t="shared" si="314"/>
        <v>Action &amp; Adventure</v>
      </c>
    </row>
    <row r="4002" spans="1:18" x14ac:dyDescent="0.2">
      <c r="A4002" t="s">
        <v>19916</v>
      </c>
      <c r="B4002" t="s">
        <v>1</v>
      </c>
      <c r="C4002" t="str">
        <f t="shared" si="310"/>
        <v>Halo</v>
      </c>
      <c r="D4002" t="s">
        <v>19917</v>
      </c>
      <c r="E4002" t="s">
        <v>19918</v>
      </c>
      <c r="F4002" t="str">
        <f t="shared" si="312"/>
        <v>Jen Taylor</v>
      </c>
      <c r="G4002" t="s">
        <v>19919</v>
      </c>
      <c r="H4002" t="s">
        <v>2</v>
      </c>
      <c r="I4002" t="str">
        <f t="shared" si="313"/>
        <v>United States</v>
      </c>
      <c r="J4002" t="str">
        <f>TRIM(Table1[[#This Row],[Oldest Country]])</f>
        <v>United States</v>
      </c>
      <c r="K4002" s="17">
        <v>42436</v>
      </c>
      <c r="L4002" s="17" t="str">
        <f t="shared" si="311"/>
        <v>Mon</v>
      </c>
      <c r="M4002" s="17">
        <v>2015</v>
      </c>
      <c r="N4002" t="s">
        <v>33</v>
      </c>
      <c r="O4002" t="s">
        <v>1218</v>
      </c>
      <c r="P4002" t="s">
        <v>385</v>
      </c>
      <c r="Q4002" t="s">
        <v>19920</v>
      </c>
      <c r="R4002" t="str">
        <f t="shared" si="314"/>
        <v>Action &amp; Adventure</v>
      </c>
    </row>
    <row r="4003" spans="1:18" x14ac:dyDescent="0.2">
      <c r="A4003" t="s">
        <v>19921</v>
      </c>
      <c r="B4003" t="s">
        <v>1</v>
      </c>
      <c r="C4003" t="str">
        <f t="shared" si="310"/>
        <v>Hamara Dil Aapke Paas Hai</v>
      </c>
      <c r="D4003" t="s">
        <v>19922</v>
      </c>
      <c r="E4003" t="s">
        <v>19923</v>
      </c>
      <c r="F4003" t="str">
        <f t="shared" si="312"/>
        <v>Anil Kapoor</v>
      </c>
      <c r="G4003" t="s">
        <v>19924</v>
      </c>
      <c r="H4003" t="s">
        <v>14</v>
      </c>
      <c r="I4003" t="str">
        <f t="shared" si="313"/>
        <v>India</v>
      </c>
      <c r="J4003" t="str">
        <f>TRIM(Table1[[#This Row],[Oldest Country]])</f>
        <v>India</v>
      </c>
      <c r="K4003" s="17">
        <v>43160</v>
      </c>
      <c r="L4003" s="17" t="str">
        <f t="shared" si="311"/>
        <v>Thu</v>
      </c>
      <c r="M4003" s="17">
        <v>2000</v>
      </c>
      <c r="N4003" t="s">
        <v>33</v>
      </c>
      <c r="O4003" t="s">
        <v>3037</v>
      </c>
      <c r="P4003" t="s">
        <v>727</v>
      </c>
      <c r="Q4003" t="s">
        <v>19925</v>
      </c>
      <c r="R4003" t="str">
        <f t="shared" si="314"/>
        <v>Dramas</v>
      </c>
    </row>
    <row r="4004" spans="1:18" x14ac:dyDescent="0.2">
      <c r="A4004" t="s">
        <v>19926</v>
      </c>
      <c r="B4004" t="s">
        <v>1</v>
      </c>
      <c r="C4004" t="str">
        <f t="shared" si="310"/>
        <v>Hamburger Hill</v>
      </c>
      <c r="D4004" t="s">
        <v>19927</v>
      </c>
      <c r="E4004" t="s">
        <v>19928</v>
      </c>
      <c r="F4004" t="str">
        <f t="shared" si="312"/>
        <v>Anthony Barille</v>
      </c>
      <c r="G4004" t="s">
        <v>19929</v>
      </c>
      <c r="H4004" t="s">
        <v>2</v>
      </c>
      <c r="I4004" t="str">
        <f t="shared" si="313"/>
        <v>United States</v>
      </c>
      <c r="J4004" t="str">
        <f>TRIM(Table1[[#This Row],[Oldest Country]])</f>
        <v>United States</v>
      </c>
      <c r="K4004" s="17">
        <v>43792</v>
      </c>
      <c r="L4004" s="17" t="str">
        <f t="shared" si="311"/>
        <v>Sat</v>
      </c>
      <c r="M4004" s="17">
        <v>1987</v>
      </c>
      <c r="N4004" t="s">
        <v>154</v>
      </c>
      <c r="O4004" t="s">
        <v>108</v>
      </c>
      <c r="P4004" t="s">
        <v>119</v>
      </c>
      <c r="Q4004" t="s">
        <v>19930</v>
      </c>
      <c r="R4004" t="str">
        <f t="shared" si="314"/>
        <v>Action &amp; Adventure</v>
      </c>
    </row>
    <row r="4005" spans="1:18" x14ac:dyDescent="0.2">
      <c r="A4005" t="s">
        <v>19931</v>
      </c>
      <c r="B4005" t="s">
        <v>1</v>
      </c>
      <c r="C4005" t="str">
        <f t="shared" si="310"/>
        <v>Hamza's Suitcase</v>
      </c>
      <c r="D4005" t="s">
        <v>19932</v>
      </c>
      <c r="E4005" t="s">
        <v>19933</v>
      </c>
      <c r="F4005" t="str">
        <f t="shared" si="312"/>
        <v>Hamada Helal</v>
      </c>
      <c r="G4005" t="s">
        <v>19934</v>
      </c>
      <c r="H4005" t="s">
        <v>1410</v>
      </c>
      <c r="I4005" t="str">
        <f t="shared" si="313"/>
        <v>Egypt</v>
      </c>
      <c r="J4005" t="str">
        <f>TRIM(Table1[[#This Row],[Oldest Country]])</f>
        <v>Egypt</v>
      </c>
      <c r="K4005" s="17">
        <v>43587</v>
      </c>
      <c r="L4005" s="17" t="str">
        <f t="shared" si="311"/>
        <v>Thu</v>
      </c>
      <c r="M4005" s="17">
        <v>2017</v>
      </c>
      <c r="N4005" t="s">
        <v>33</v>
      </c>
      <c r="O4005" t="s">
        <v>2917</v>
      </c>
      <c r="P4005" t="s">
        <v>66</v>
      </c>
      <c r="Q4005" t="s">
        <v>19935</v>
      </c>
      <c r="R4005" t="str">
        <f t="shared" si="314"/>
        <v>Comedies</v>
      </c>
    </row>
    <row r="4006" spans="1:18" x14ac:dyDescent="0.2">
      <c r="A4006" t="s">
        <v>19936</v>
      </c>
      <c r="B4006" t="s">
        <v>1</v>
      </c>
      <c r="C4006" t="str">
        <f t="shared" si="310"/>
        <v>Hangman</v>
      </c>
      <c r="D4006" t="s">
        <v>19937</v>
      </c>
      <c r="E4006" t="s">
        <v>19938</v>
      </c>
      <c r="F4006" t="str">
        <f t="shared" si="312"/>
        <v>Al Pacino</v>
      </c>
      <c r="G4006" t="s">
        <v>19939</v>
      </c>
      <c r="H4006" t="s">
        <v>2</v>
      </c>
      <c r="I4006" t="str">
        <f t="shared" si="313"/>
        <v>United States</v>
      </c>
      <c r="J4006" t="str">
        <f>TRIM(Table1[[#This Row],[Oldest Country]])</f>
        <v>United States</v>
      </c>
      <c r="K4006" s="17">
        <v>43957</v>
      </c>
      <c r="L4006" s="17" t="str">
        <f t="shared" si="311"/>
        <v>Wed</v>
      </c>
      <c r="M4006" s="17">
        <v>2017</v>
      </c>
      <c r="N4006" t="s">
        <v>154</v>
      </c>
      <c r="O4006" t="s">
        <v>173</v>
      </c>
      <c r="P4006" t="s">
        <v>61</v>
      </c>
      <c r="Q4006" t="s">
        <v>19940</v>
      </c>
      <c r="R4006" t="str">
        <f t="shared" si="314"/>
        <v>Thrillers</v>
      </c>
    </row>
    <row r="4007" spans="1:18" x14ac:dyDescent="0.2">
      <c r="A4007" t="s">
        <v>19941</v>
      </c>
      <c r="B4007" t="s">
        <v>1</v>
      </c>
      <c r="C4007" t="str">
        <f t="shared" si="310"/>
        <v>Hank</v>
      </c>
      <c r="D4007" t="s">
        <v>19942</v>
      </c>
      <c r="E4007" t="s">
        <v>3682</v>
      </c>
      <c r="F4007" t="str">
        <f t="shared" si="312"/>
        <v>Henry Paulson</v>
      </c>
      <c r="G4007" t="s">
        <v>19943</v>
      </c>
      <c r="H4007" t="s">
        <v>2</v>
      </c>
      <c r="I4007" t="str">
        <f t="shared" si="313"/>
        <v>United States</v>
      </c>
      <c r="J4007" t="str">
        <f>TRIM(Table1[[#This Row],[Oldest Country]])</f>
        <v>United States</v>
      </c>
      <c r="K4007" s="17">
        <v>43337</v>
      </c>
      <c r="L4007" s="17" t="str">
        <f t="shared" si="311"/>
        <v>Sat</v>
      </c>
      <c r="M4007" s="17">
        <v>2013</v>
      </c>
      <c r="N4007" t="s">
        <v>33</v>
      </c>
      <c r="O4007" t="s">
        <v>536</v>
      </c>
      <c r="P4007" t="s">
        <v>5</v>
      </c>
      <c r="Q4007" t="s">
        <v>19944</v>
      </c>
      <c r="R4007" t="str">
        <f t="shared" si="314"/>
        <v>Documentaries</v>
      </c>
    </row>
    <row r="4008" spans="1:18" x14ac:dyDescent="0.2">
      <c r="A4008" t="s">
        <v>19945</v>
      </c>
      <c r="B4008" t="s">
        <v>1</v>
      </c>
      <c r="C4008" t="str">
        <f t="shared" si="310"/>
        <v>Hans Zimmer</v>
      </c>
      <c r="D4008" t="s">
        <v>19946</v>
      </c>
      <c r="E4008" t="s">
        <v>19947</v>
      </c>
      <c r="F4008" t="str">
        <f t="shared" si="312"/>
        <v>Hans Zimmer</v>
      </c>
      <c r="G4008" t="s">
        <v>19948</v>
      </c>
      <c r="H4008" t="s">
        <v>32</v>
      </c>
      <c r="I4008" t="str">
        <f t="shared" si="313"/>
        <v>United Kingdom</v>
      </c>
      <c r="J4008" t="str">
        <f>TRIM(Table1[[#This Row],[Oldest Country]])</f>
        <v>United Kingdom</v>
      </c>
      <c r="K4008" s="17">
        <v>43160</v>
      </c>
      <c r="L4008" s="17" t="str">
        <f t="shared" si="311"/>
        <v>Thu</v>
      </c>
      <c r="M4008" s="17">
        <v>2017</v>
      </c>
      <c r="N4008" t="s">
        <v>234</v>
      </c>
      <c r="O4008" t="s">
        <v>1164</v>
      </c>
      <c r="P4008" t="s">
        <v>895</v>
      </c>
      <c r="Q4008" t="s">
        <v>19949</v>
      </c>
      <c r="R4008" t="str">
        <f t="shared" si="314"/>
        <v>International Movies</v>
      </c>
    </row>
    <row r="4009" spans="1:18" x14ac:dyDescent="0.2">
      <c r="A4009" t="s">
        <v>19950</v>
      </c>
      <c r="B4009" t="s">
        <v>1</v>
      </c>
      <c r="C4009" t="str">
        <f t="shared" si="310"/>
        <v>Happy Hunting</v>
      </c>
      <c r="D4009" t="s">
        <v>19951</v>
      </c>
      <c r="E4009" t="s">
        <v>19952</v>
      </c>
      <c r="F4009" t="str">
        <f t="shared" si="312"/>
        <v>Martin Dingle-Wall</v>
      </c>
      <c r="G4009" t="s">
        <v>19953</v>
      </c>
      <c r="H4009" t="s">
        <v>2</v>
      </c>
      <c r="I4009" t="str">
        <f t="shared" si="313"/>
        <v>United States</v>
      </c>
      <c r="J4009" t="str">
        <f>TRIM(Table1[[#This Row],[Oldest Country]])</f>
        <v>United States</v>
      </c>
      <c r="K4009" s="17">
        <v>43101</v>
      </c>
      <c r="L4009" s="17" t="str">
        <f t="shared" si="311"/>
        <v>Mon</v>
      </c>
      <c r="M4009" s="17">
        <v>2017</v>
      </c>
      <c r="N4009" t="s">
        <v>8</v>
      </c>
      <c r="O4009" t="s">
        <v>18</v>
      </c>
      <c r="P4009" t="s">
        <v>3393</v>
      </c>
      <c r="Q4009" t="s">
        <v>19954</v>
      </c>
      <c r="R4009" t="str">
        <f t="shared" si="314"/>
        <v>Horror Movies</v>
      </c>
    </row>
    <row r="4010" spans="1:18" x14ac:dyDescent="0.2">
      <c r="A4010" t="s">
        <v>19955</v>
      </c>
      <c r="B4010" t="s">
        <v>1</v>
      </c>
      <c r="C4010" t="str">
        <f t="shared" si="310"/>
        <v>Happy Times</v>
      </c>
      <c r="D4010" t="s">
        <v>19956</v>
      </c>
      <c r="E4010" t="s">
        <v>19957</v>
      </c>
      <c r="F4010" t="str">
        <f t="shared" si="312"/>
        <v>Luis Arrieta</v>
      </c>
      <c r="G4010" t="s">
        <v>19958</v>
      </c>
      <c r="H4010" t="s">
        <v>59</v>
      </c>
      <c r="I4010" t="str">
        <f t="shared" si="313"/>
        <v>Mexico</v>
      </c>
      <c r="J4010" t="str">
        <f>TRIM(Table1[[#This Row],[Oldest Country]])</f>
        <v>Mexico</v>
      </c>
      <c r="K4010" s="17">
        <v>42774</v>
      </c>
      <c r="L4010" s="17" t="str">
        <f t="shared" si="311"/>
        <v>Wed</v>
      </c>
      <c r="M4010" s="17">
        <v>2014</v>
      </c>
      <c r="N4010" t="s">
        <v>16646</v>
      </c>
      <c r="O4010" t="s">
        <v>2917</v>
      </c>
      <c r="P4010" t="s">
        <v>75</v>
      </c>
      <c r="Q4010" t="s">
        <v>19959</v>
      </c>
      <c r="R4010" t="str">
        <f t="shared" si="314"/>
        <v>Comedies</v>
      </c>
    </row>
    <row r="4011" spans="1:18" x14ac:dyDescent="0.2">
      <c r="A4011" t="s">
        <v>19960</v>
      </c>
      <c r="B4011" t="s">
        <v>1</v>
      </c>
      <c r="C4011" t="str">
        <f t="shared" si="310"/>
        <v>Hard Tide</v>
      </c>
      <c r="D4011" t="s">
        <v>19961</v>
      </c>
      <c r="E4011" t="s">
        <v>19962</v>
      </c>
      <c r="F4011" t="str">
        <f t="shared" si="312"/>
        <v>Nathanael Wiseman</v>
      </c>
      <c r="G4011" t="s">
        <v>19963</v>
      </c>
      <c r="H4011" t="s">
        <v>32</v>
      </c>
      <c r="I4011" t="str">
        <f t="shared" si="313"/>
        <v>United Kingdom</v>
      </c>
      <c r="J4011" t="str">
        <f>TRIM(Table1[[#This Row],[Oldest Country]])</f>
        <v>United Kingdom</v>
      </c>
      <c r="K4011" s="17">
        <v>42984</v>
      </c>
      <c r="L4011" s="17" t="str">
        <f t="shared" si="311"/>
        <v>Wed</v>
      </c>
      <c r="M4011" s="17">
        <v>2015</v>
      </c>
      <c r="N4011" t="s">
        <v>8</v>
      </c>
      <c r="O4011" t="s">
        <v>2917</v>
      </c>
      <c r="P4011" t="s">
        <v>652</v>
      </c>
      <c r="Q4011" t="s">
        <v>19964</v>
      </c>
      <c r="R4011" t="str">
        <f t="shared" si="314"/>
        <v>Dramas</v>
      </c>
    </row>
    <row r="4012" spans="1:18" x14ac:dyDescent="0.2">
      <c r="A4012" t="s">
        <v>19965</v>
      </c>
      <c r="B4012" t="s">
        <v>1</v>
      </c>
      <c r="C4012" t="str">
        <f t="shared" si="310"/>
        <v>Hardcore Henry</v>
      </c>
      <c r="D4012" t="s">
        <v>19966</v>
      </c>
      <c r="E4012" t="s">
        <v>19967</v>
      </c>
      <c r="F4012" t="str">
        <f t="shared" si="312"/>
        <v>Sharlto Copley</v>
      </c>
      <c r="G4012" t="s">
        <v>19968</v>
      </c>
      <c r="H4012" t="s">
        <v>19969</v>
      </c>
      <c r="I4012" t="str">
        <f t="shared" si="313"/>
        <v>Russia</v>
      </c>
      <c r="J4012" t="str">
        <f>TRIM(Table1[[#This Row],[Oldest Country]])</f>
        <v>Russia</v>
      </c>
      <c r="K4012" s="17">
        <v>44044</v>
      </c>
      <c r="L4012" s="17" t="str">
        <f t="shared" si="311"/>
        <v>Sat</v>
      </c>
      <c r="M4012" s="17">
        <v>2015</v>
      </c>
      <c r="N4012" t="s">
        <v>154</v>
      </c>
      <c r="O4012" t="s">
        <v>118</v>
      </c>
      <c r="P4012" t="s">
        <v>6892</v>
      </c>
      <c r="Q4012" t="s">
        <v>19970</v>
      </c>
      <c r="R4012" t="str">
        <f t="shared" si="314"/>
        <v>Action &amp; Adventure</v>
      </c>
    </row>
    <row r="4013" spans="1:18" x14ac:dyDescent="0.2">
      <c r="A4013" t="s">
        <v>19971</v>
      </c>
      <c r="B4013" t="s">
        <v>1</v>
      </c>
      <c r="C4013" t="str">
        <f t="shared" si="310"/>
        <v>Harold &amp; Kumar Escape from Guantanamo Bay</v>
      </c>
      <c r="D4013" t="s">
        <v>19972</v>
      </c>
      <c r="E4013" t="s">
        <v>19973</v>
      </c>
      <c r="F4013" t="str">
        <f t="shared" si="312"/>
        <v>John Cho</v>
      </c>
      <c r="G4013" t="s">
        <v>19974</v>
      </c>
      <c r="H4013" t="s">
        <v>2</v>
      </c>
      <c r="I4013" t="str">
        <f t="shared" si="313"/>
        <v>United States</v>
      </c>
      <c r="J4013" t="str">
        <f>TRIM(Table1[[#This Row],[Oldest Country]])</f>
        <v>United States</v>
      </c>
      <c r="K4013" s="17">
        <v>43739</v>
      </c>
      <c r="L4013" s="17" t="str">
        <f t="shared" si="311"/>
        <v>Tue</v>
      </c>
      <c r="M4013" s="17">
        <v>2008</v>
      </c>
      <c r="N4013" t="s">
        <v>154</v>
      </c>
      <c r="O4013" t="s">
        <v>495</v>
      </c>
      <c r="P4013" t="s">
        <v>452</v>
      </c>
      <c r="Q4013" t="s">
        <v>19975</v>
      </c>
      <c r="R4013" t="str">
        <f t="shared" si="314"/>
        <v>Comedies</v>
      </c>
    </row>
    <row r="4014" spans="1:18" x14ac:dyDescent="0.2">
      <c r="A4014" t="s">
        <v>19976</v>
      </c>
      <c r="B4014" t="s">
        <v>1</v>
      </c>
      <c r="C4014" t="str">
        <f t="shared" si="310"/>
        <v>Harold &amp; Kumar Go to White Castle</v>
      </c>
      <c r="D4014" t="s">
        <v>19977</v>
      </c>
      <c r="E4014" t="s">
        <v>19978</v>
      </c>
      <c r="F4014" t="str">
        <f t="shared" si="312"/>
        <v>John Cho</v>
      </c>
      <c r="G4014" t="s">
        <v>19979</v>
      </c>
      <c r="H4014" t="s">
        <v>19980</v>
      </c>
      <c r="I4014" t="str">
        <f t="shared" si="313"/>
        <v>United States</v>
      </c>
      <c r="J4014" t="str">
        <f>TRIM(Table1[[#This Row],[Oldest Country]])</f>
        <v>United States</v>
      </c>
      <c r="K4014" s="17">
        <v>43831</v>
      </c>
      <c r="L4014" s="17" t="str">
        <f t="shared" si="311"/>
        <v>Wed</v>
      </c>
      <c r="M4014" s="17">
        <v>2004</v>
      </c>
      <c r="N4014" t="s">
        <v>154</v>
      </c>
      <c r="O4014" t="s">
        <v>183</v>
      </c>
      <c r="P4014" t="s">
        <v>452</v>
      </c>
      <c r="Q4014" t="s">
        <v>19981</v>
      </c>
      <c r="R4014" t="str">
        <f t="shared" si="314"/>
        <v>Comedies</v>
      </c>
    </row>
    <row r="4015" spans="1:18" x14ac:dyDescent="0.2">
      <c r="A4015" t="s">
        <v>19982</v>
      </c>
      <c r="B4015" t="s">
        <v>1</v>
      </c>
      <c r="C4015" t="str">
        <f t="shared" si="310"/>
        <v>Harold and Lillian</v>
      </c>
      <c r="D4015" t="s">
        <v>19983</v>
      </c>
      <c r="E4015" t="s">
        <v>19984</v>
      </c>
      <c r="F4015" t="str">
        <f t="shared" si="312"/>
        <v>Harold Michelson</v>
      </c>
      <c r="G4015" t="s">
        <v>19985</v>
      </c>
      <c r="H4015" t="s">
        <v>2</v>
      </c>
      <c r="I4015" t="str">
        <f t="shared" si="313"/>
        <v>United States</v>
      </c>
      <c r="J4015" t="str">
        <f>TRIM(Table1[[#This Row],[Oldest Country]])</f>
        <v>United States</v>
      </c>
      <c r="K4015" s="17">
        <v>43429</v>
      </c>
      <c r="L4015" s="17" t="str">
        <f t="shared" si="311"/>
        <v>Sun</v>
      </c>
      <c r="M4015" s="17">
        <v>2015</v>
      </c>
      <c r="N4015" t="s">
        <v>33</v>
      </c>
      <c r="O4015" t="s">
        <v>211</v>
      </c>
      <c r="P4015" t="s">
        <v>5</v>
      </c>
      <c r="Q4015" t="s">
        <v>19986</v>
      </c>
      <c r="R4015" t="str">
        <f t="shared" si="314"/>
        <v>Documentaries</v>
      </c>
    </row>
    <row r="4016" spans="1:18" x14ac:dyDescent="0.2">
      <c r="A4016" t="s">
        <v>19987</v>
      </c>
      <c r="B4016" t="s">
        <v>1</v>
      </c>
      <c r="C4016" t="str">
        <f t="shared" si="310"/>
        <v>Harriet the Spy</v>
      </c>
      <c r="D4016" t="s">
        <v>19988</v>
      </c>
      <c r="E4016" t="s">
        <v>8960</v>
      </c>
      <c r="F4016" t="str">
        <f t="shared" si="312"/>
        <v>Jennifer Stone</v>
      </c>
      <c r="G4016" t="s">
        <v>19989</v>
      </c>
      <c r="H4016" t="s">
        <v>360</v>
      </c>
      <c r="I4016" t="str">
        <f t="shared" si="313"/>
        <v>United States</v>
      </c>
      <c r="J4016" t="str">
        <f>TRIM(Table1[[#This Row],[Oldest Country]])</f>
        <v>United States</v>
      </c>
      <c r="K4016" s="17">
        <v>43205</v>
      </c>
      <c r="L4016" s="17" t="str">
        <f t="shared" si="311"/>
        <v>Sun</v>
      </c>
      <c r="M4016" s="17">
        <v>2010</v>
      </c>
      <c r="N4016" t="s">
        <v>234</v>
      </c>
      <c r="O4016" t="s">
        <v>265</v>
      </c>
      <c r="P4016" t="s">
        <v>54</v>
      </c>
      <c r="Q4016" t="s">
        <v>19990</v>
      </c>
      <c r="R4016" t="str">
        <f t="shared" si="314"/>
        <v>Children &amp; Family Movies</v>
      </c>
    </row>
    <row r="4017" spans="1:18" x14ac:dyDescent="0.2">
      <c r="A4017" t="s">
        <v>19991</v>
      </c>
      <c r="B4017" t="s">
        <v>1</v>
      </c>
      <c r="C4017" t="str">
        <f t="shared" si="310"/>
        <v>Harry and Snowman</v>
      </c>
      <c r="D4017" t="s">
        <v>19992</v>
      </c>
      <c r="E4017" t="s">
        <v>19993</v>
      </c>
      <c r="F4017" t="str">
        <f t="shared" si="312"/>
        <v>Harry DeLeyer</v>
      </c>
      <c r="G4017" t="s">
        <v>19994</v>
      </c>
      <c r="H4017" t="s">
        <v>2</v>
      </c>
      <c r="I4017" t="str">
        <f t="shared" si="313"/>
        <v>United States</v>
      </c>
      <c r="J4017" t="str">
        <f>TRIM(Table1[[#This Row],[Oldest Country]])</f>
        <v>United States</v>
      </c>
      <c r="K4017" s="17">
        <v>42750</v>
      </c>
      <c r="L4017" s="17" t="str">
        <f t="shared" si="311"/>
        <v>Sun</v>
      </c>
      <c r="M4017" s="17">
        <v>2015</v>
      </c>
      <c r="N4017" t="s">
        <v>53</v>
      </c>
      <c r="O4017" t="s">
        <v>232</v>
      </c>
      <c r="P4017" t="s">
        <v>267</v>
      </c>
      <c r="Q4017" t="s">
        <v>19995</v>
      </c>
      <c r="R4017" t="str">
        <f t="shared" si="314"/>
        <v>Documentaries</v>
      </c>
    </row>
    <row r="4018" spans="1:18" x14ac:dyDescent="0.2">
      <c r="A4018" t="s">
        <v>19996</v>
      </c>
      <c r="B4018" t="s">
        <v>1</v>
      </c>
      <c r="C4018" t="str">
        <f t="shared" si="310"/>
        <v>Harry Benson</v>
      </c>
      <c r="D4018" t="s">
        <v>19997</v>
      </c>
      <c r="E4018" t="s">
        <v>19998</v>
      </c>
      <c r="F4018" t="str">
        <f t="shared" si="312"/>
        <v>Harry Benson</v>
      </c>
      <c r="G4018" t="s">
        <v>19999</v>
      </c>
      <c r="H4018" t="s">
        <v>2</v>
      </c>
      <c r="I4018" t="str">
        <f t="shared" si="313"/>
        <v>United States</v>
      </c>
      <c r="J4018" t="str">
        <f>TRIM(Table1[[#This Row],[Oldest Country]])</f>
        <v>United States</v>
      </c>
      <c r="K4018" s="17">
        <v>42856</v>
      </c>
      <c r="L4018" s="17" t="str">
        <f t="shared" si="311"/>
        <v>Mon</v>
      </c>
      <c r="M4018" s="17">
        <v>2016</v>
      </c>
      <c r="N4018" t="s">
        <v>16646</v>
      </c>
      <c r="O4018" t="s">
        <v>4</v>
      </c>
      <c r="P4018" t="s">
        <v>5</v>
      </c>
      <c r="Q4018" t="s">
        <v>20000</v>
      </c>
      <c r="R4018" t="str">
        <f t="shared" si="314"/>
        <v>Documentaries</v>
      </c>
    </row>
    <row r="4019" spans="1:18" x14ac:dyDescent="0.2">
      <c r="A4019" t="s">
        <v>20001</v>
      </c>
      <c r="B4019" t="s">
        <v>1</v>
      </c>
      <c r="C4019" t="str">
        <f t="shared" si="310"/>
        <v>Haseena Maan Jaayegi</v>
      </c>
      <c r="D4019" t="s">
        <v>20002</v>
      </c>
      <c r="E4019" t="s">
        <v>706</v>
      </c>
      <c r="F4019" t="str">
        <f t="shared" si="312"/>
        <v>Sanjay Dutt</v>
      </c>
      <c r="G4019" t="s">
        <v>20003</v>
      </c>
      <c r="H4019" t="s">
        <v>14</v>
      </c>
      <c r="I4019" t="str">
        <f t="shared" si="313"/>
        <v>India</v>
      </c>
      <c r="J4019" t="str">
        <f>TRIM(Table1[[#This Row],[Oldest Country]])</f>
        <v>India</v>
      </c>
      <c r="K4019" s="17">
        <v>43160</v>
      </c>
      <c r="L4019" s="17" t="str">
        <f t="shared" si="311"/>
        <v>Thu</v>
      </c>
      <c r="M4019" s="17">
        <v>1999</v>
      </c>
      <c r="N4019" t="s">
        <v>53</v>
      </c>
      <c r="O4019" t="s">
        <v>3410</v>
      </c>
      <c r="P4019" t="s">
        <v>261</v>
      </c>
      <c r="Q4019" t="s">
        <v>20004</v>
      </c>
      <c r="R4019" t="str">
        <f t="shared" si="314"/>
        <v>Action &amp; Adventure</v>
      </c>
    </row>
    <row r="4020" spans="1:18" x14ac:dyDescent="0.2">
      <c r="A4020" t="s">
        <v>20005</v>
      </c>
      <c r="B4020" t="s">
        <v>1</v>
      </c>
      <c r="C4020" t="str">
        <f t="shared" si="310"/>
        <v>Haunting on Fraternity Row</v>
      </c>
      <c r="D4020" t="s">
        <v>20006</v>
      </c>
      <c r="E4020" t="s">
        <v>20007</v>
      </c>
      <c r="F4020" t="str">
        <f t="shared" si="312"/>
        <v>Jacob Artist</v>
      </c>
      <c r="G4020" t="s">
        <v>20008</v>
      </c>
      <c r="H4020" t="s">
        <v>2</v>
      </c>
      <c r="I4020" t="str">
        <f t="shared" si="313"/>
        <v>United States</v>
      </c>
      <c r="J4020" t="str">
        <f>TRIM(Table1[[#This Row],[Oldest Country]])</f>
        <v>United States</v>
      </c>
      <c r="K4020" s="17">
        <v>43525</v>
      </c>
      <c r="L4020" s="17" t="str">
        <f t="shared" si="311"/>
        <v>Fri</v>
      </c>
      <c r="M4020" s="17">
        <v>2018</v>
      </c>
      <c r="N4020" t="s">
        <v>8</v>
      </c>
      <c r="O4020" t="s">
        <v>173</v>
      </c>
      <c r="P4020" t="s">
        <v>3393</v>
      </c>
      <c r="Q4020" t="s">
        <v>20009</v>
      </c>
      <c r="R4020" t="str">
        <f t="shared" si="314"/>
        <v>Horror Movies</v>
      </c>
    </row>
    <row r="4021" spans="1:18" x14ac:dyDescent="0.2">
      <c r="A4021" t="s">
        <v>20010</v>
      </c>
      <c r="B4021" t="s">
        <v>1</v>
      </c>
      <c r="C4021" t="str">
        <f t="shared" si="310"/>
        <v>Have You Seen the Listers?</v>
      </c>
      <c r="D4021" t="s">
        <v>20011</v>
      </c>
      <c r="E4021" t="s">
        <v>20012</v>
      </c>
      <c r="F4021" t="str">
        <f t="shared" si="312"/>
        <v>Anthony Lister</v>
      </c>
      <c r="G4021" t="s">
        <v>20013</v>
      </c>
      <c r="H4021" t="s">
        <v>77</v>
      </c>
      <c r="I4021" t="str">
        <f t="shared" si="313"/>
        <v>Australia</v>
      </c>
      <c r="J4021" t="str">
        <f>TRIM(Table1[[#This Row],[Oldest Country]])</f>
        <v>Australia</v>
      </c>
      <c r="K4021" s="17">
        <v>43497</v>
      </c>
      <c r="L4021" s="17" t="str">
        <f t="shared" si="311"/>
        <v>Fri</v>
      </c>
      <c r="M4021" s="17">
        <v>2017</v>
      </c>
      <c r="N4021" t="s">
        <v>8</v>
      </c>
      <c r="O4021" t="s">
        <v>536</v>
      </c>
      <c r="P4021" t="s">
        <v>58</v>
      </c>
      <c r="Q4021" t="s">
        <v>20014</v>
      </c>
      <c r="R4021" t="str">
        <f t="shared" si="314"/>
        <v>Documentaries</v>
      </c>
    </row>
    <row r="4022" spans="1:18" x14ac:dyDescent="0.2">
      <c r="A4022" t="s">
        <v>20015</v>
      </c>
      <c r="B4022" t="s">
        <v>1</v>
      </c>
      <c r="C4022" t="str">
        <f t="shared" si="310"/>
        <v>Havenhurst</v>
      </c>
      <c r="D4022" t="s">
        <v>20016</v>
      </c>
      <c r="E4022" t="s">
        <v>20017</v>
      </c>
      <c r="F4022" t="str">
        <f t="shared" si="312"/>
        <v>Julie Benz</v>
      </c>
      <c r="G4022" t="s">
        <v>20018</v>
      </c>
      <c r="H4022" t="s">
        <v>2</v>
      </c>
      <c r="I4022" t="str">
        <f t="shared" si="313"/>
        <v>United States</v>
      </c>
      <c r="J4022" t="str">
        <f>TRIM(Table1[[#This Row],[Oldest Country]])</f>
        <v>United States</v>
      </c>
      <c r="K4022" s="17">
        <v>43498</v>
      </c>
      <c r="L4022" s="17" t="str">
        <f t="shared" si="311"/>
        <v>Sat</v>
      </c>
      <c r="M4022" s="17">
        <v>2016</v>
      </c>
      <c r="N4022" t="s">
        <v>8</v>
      </c>
      <c r="O4022" t="s">
        <v>216</v>
      </c>
      <c r="P4022" t="s">
        <v>1672</v>
      </c>
      <c r="Q4022" t="s">
        <v>20019</v>
      </c>
      <c r="R4022" t="str">
        <f t="shared" si="314"/>
        <v>Horror Movies</v>
      </c>
    </row>
    <row r="4023" spans="1:18" x14ac:dyDescent="0.2">
      <c r="A4023" t="s">
        <v>20020</v>
      </c>
      <c r="B4023" t="s">
        <v>1</v>
      </c>
      <c r="C4023" t="str">
        <f t="shared" si="310"/>
        <v>Haywire</v>
      </c>
      <c r="D4023" t="s">
        <v>20021</v>
      </c>
      <c r="E4023" t="s">
        <v>9754</v>
      </c>
      <c r="F4023" t="str">
        <f t="shared" si="312"/>
        <v>Gina Carano</v>
      </c>
      <c r="G4023" t="s">
        <v>20022</v>
      </c>
      <c r="H4023" t="s">
        <v>20023</v>
      </c>
      <c r="I4023" t="str">
        <f t="shared" si="313"/>
        <v>Ireland</v>
      </c>
      <c r="J4023" t="str">
        <f>TRIM(Table1[[#This Row],[Oldest Country]])</f>
        <v>Ireland</v>
      </c>
      <c r="K4023" s="17">
        <v>43499</v>
      </c>
      <c r="L4023" s="17" t="str">
        <f t="shared" si="311"/>
        <v>Sun</v>
      </c>
      <c r="M4023" s="17">
        <v>2011</v>
      </c>
      <c r="N4023" t="s">
        <v>154</v>
      </c>
      <c r="O4023" t="s">
        <v>202</v>
      </c>
      <c r="P4023" t="s">
        <v>156</v>
      </c>
      <c r="Q4023" t="s">
        <v>20024</v>
      </c>
      <c r="R4023" t="str">
        <f t="shared" si="314"/>
        <v>Action &amp; Adventure</v>
      </c>
    </row>
    <row r="4024" spans="1:18" x14ac:dyDescent="0.2">
      <c r="A4024" t="s">
        <v>20025</v>
      </c>
      <c r="B4024" t="s">
        <v>1</v>
      </c>
      <c r="C4024" t="str">
        <f t="shared" si="310"/>
        <v>He Named Me Malala</v>
      </c>
      <c r="D4024" t="s">
        <v>20026</v>
      </c>
      <c r="E4024" t="s">
        <v>5817</v>
      </c>
      <c r="F4024" t="str">
        <f t="shared" si="312"/>
        <v>Malala Yousafzai</v>
      </c>
      <c r="G4024" t="s">
        <v>20027</v>
      </c>
      <c r="H4024" t="s">
        <v>20028</v>
      </c>
      <c r="I4024" t="str">
        <f t="shared" si="313"/>
        <v>United States</v>
      </c>
      <c r="J4024" t="str">
        <f>TRIM(Table1[[#This Row],[Oldest Country]])</f>
        <v>United States</v>
      </c>
      <c r="K4024" s="17">
        <v>43500</v>
      </c>
      <c r="L4024" s="17" t="str">
        <f t="shared" si="311"/>
        <v>Mon</v>
      </c>
      <c r="M4024" s="17">
        <v>2015</v>
      </c>
      <c r="N4024" t="s">
        <v>3</v>
      </c>
      <c r="O4024" t="s">
        <v>572</v>
      </c>
      <c r="P4024" t="s">
        <v>5</v>
      </c>
      <c r="Q4024" t="s">
        <v>20029</v>
      </c>
      <c r="R4024" t="str">
        <f t="shared" si="314"/>
        <v>Documentaries</v>
      </c>
    </row>
    <row r="4025" spans="1:18" x14ac:dyDescent="0.2">
      <c r="A4025" t="s">
        <v>20030</v>
      </c>
      <c r="B4025" t="s">
        <v>1</v>
      </c>
      <c r="C4025" t="str">
        <f t="shared" si="310"/>
        <v>He's Out There</v>
      </c>
      <c r="D4025" t="s">
        <v>20031</v>
      </c>
      <c r="E4025" t="s">
        <v>20032</v>
      </c>
      <c r="F4025" t="str">
        <f t="shared" si="312"/>
        <v>Yvonne Strahovski</v>
      </c>
      <c r="G4025" t="s">
        <v>20033</v>
      </c>
      <c r="H4025" t="s">
        <v>2</v>
      </c>
      <c r="I4025" t="str">
        <f t="shared" si="313"/>
        <v>United States</v>
      </c>
      <c r="J4025" t="str">
        <f>TRIM(Table1[[#This Row],[Oldest Country]])</f>
        <v>United States</v>
      </c>
      <c r="K4025" s="17">
        <v>43501</v>
      </c>
      <c r="L4025" s="17" t="str">
        <f t="shared" si="311"/>
        <v>Tue</v>
      </c>
      <c r="M4025" s="17">
        <v>2018</v>
      </c>
      <c r="N4025" t="s">
        <v>154</v>
      </c>
      <c r="O4025" t="s">
        <v>572</v>
      </c>
      <c r="P4025" t="s">
        <v>1672</v>
      </c>
      <c r="Q4025" t="s">
        <v>20034</v>
      </c>
      <c r="R4025" t="str">
        <f t="shared" si="314"/>
        <v>Horror Movies</v>
      </c>
    </row>
    <row r="4026" spans="1:18" x14ac:dyDescent="0.2">
      <c r="A4026" t="s">
        <v>20035</v>
      </c>
      <c r="B4026" t="s">
        <v>1</v>
      </c>
      <c r="C4026" t="str">
        <f t="shared" si="310"/>
        <v>Head Count</v>
      </c>
      <c r="D4026" t="s">
        <v>20036</v>
      </c>
      <c r="E4026" t="s">
        <v>20037</v>
      </c>
      <c r="F4026" t="str">
        <f t="shared" si="312"/>
        <v>Isaac Jay</v>
      </c>
      <c r="G4026" t="s">
        <v>20038</v>
      </c>
      <c r="H4026" t="s">
        <v>2</v>
      </c>
      <c r="I4026" t="str">
        <f t="shared" si="313"/>
        <v>United States</v>
      </c>
      <c r="J4026" t="str">
        <f>TRIM(Table1[[#This Row],[Oldest Country]])</f>
        <v>United States</v>
      </c>
      <c r="K4026" s="17">
        <v>43502</v>
      </c>
      <c r="L4026" s="17" t="str">
        <f t="shared" si="311"/>
        <v>Wed</v>
      </c>
      <c r="M4026" s="17">
        <v>2018</v>
      </c>
      <c r="N4026" t="s">
        <v>8</v>
      </c>
      <c r="O4026" t="s">
        <v>4</v>
      </c>
      <c r="P4026" t="s">
        <v>3393</v>
      </c>
      <c r="Q4026" t="s">
        <v>20039</v>
      </c>
      <c r="R4026" t="str">
        <f t="shared" si="314"/>
        <v>Horror Movies</v>
      </c>
    </row>
    <row r="4027" spans="1:18" x14ac:dyDescent="0.2">
      <c r="A4027" t="s">
        <v>20040</v>
      </c>
      <c r="B4027" t="s">
        <v>1</v>
      </c>
      <c r="C4027" t="str">
        <f t="shared" si="310"/>
        <v>Head On</v>
      </c>
      <c r="D4027" t="s">
        <v>20041</v>
      </c>
      <c r="E4027" t="s">
        <v>20042</v>
      </c>
      <c r="F4027" t="str">
        <f t="shared" si="312"/>
        <v>Alex Dimitriades</v>
      </c>
      <c r="G4027" t="s">
        <v>20043</v>
      </c>
      <c r="H4027" t="s">
        <v>77</v>
      </c>
      <c r="I4027" t="str">
        <f t="shared" si="313"/>
        <v>Australia</v>
      </c>
      <c r="J4027" t="str">
        <f>TRIM(Table1[[#This Row],[Oldest Country]])</f>
        <v>Australia</v>
      </c>
      <c r="K4027" s="17">
        <v>43337</v>
      </c>
      <c r="L4027" s="17" t="str">
        <f t="shared" si="311"/>
        <v>Sat</v>
      </c>
      <c r="M4027" s="17">
        <v>1998</v>
      </c>
      <c r="N4027" t="s">
        <v>8</v>
      </c>
      <c r="O4027" t="s">
        <v>41</v>
      </c>
      <c r="P4027" t="s">
        <v>2030</v>
      </c>
      <c r="Q4027" t="s">
        <v>20044</v>
      </c>
      <c r="R4027" t="str">
        <f t="shared" si="314"/>
        <v>Dramas</v>
      </c>
    </row>
    <row r="4028" spans="1:18" x14ac:dyDescent="0.2">
      <c r="A4028" t="s">
        <v>20045</v>
      </c>
      <c r="B4028" t="s">
        <v>1</v>
      </c>
      <c r="C4028" t="str">
        <f t="shared" si="310"/>
        <v>Heal</v>
      </c>
      <c r="D4028" t="s">
        <v>20046</v>
      </c>
      <c r="E4028" t="s">
        <v>20047</v>
      </c>
      <c r="F4028" t="str">
        <f t="shared" si="312"/>
        <v>Kelly Noonan</v>
      </c>
      <c r="G4028" t="s">
        <v>20048</v>
      </c>
      <c r="H4028" t="s">
        <v>2</v>
      </c>
      <c r="I4028" t="str">
        <f t="shared" si="313"/>
        <v>United States</v>
      </c>
      <c r="J4028" t="str">
        <f>TRIM(Table1[[#This Row],[Oldest Country]])</f>
        <v>United States</v>
      </c>
      <c r="K4028" s="17">
        <v>43497</v>
      </c>
      <c r="L4028" s="17" t="str">
        <f t="shared" si="311"/>
        <v>Fri</v>
      </c>
      <c r="M4028" s="17">
        <v>2017</v>
      </c>
      <c r="N4028" t="s">
        <v>33</v>
      </c>
      <c r="O4028" t="s">
        <v>625</v>
      </c>
      <c r="P4028" t="s">
        <v>5</v>
      </c>
      <c r="Q4028" t="s">
        <v>20049</v>
      </c>
      <c r="R4028" t="str">
        <f t="shared" si="314"/>
        <v>Documentaries</v>
      </c>
    </row>
    <row r="4029" spans="1:18" x14ac:dyDescent="0.2">
      <c r="A4029" t="s">
        <v>20050</v>
      </c>
      <c r="B4029" t="s">
        <v>1</v>
      </c>
      <c r="C4029" t="str">
        <f t="shared" si="310"/>
        <v>Heartbreakers</v>
      </c>
      <c r="D4029" t="s">
        <v>20051</v>
      </c>
      <c r="E4029" t="s">
        <v>20052</v>
      </c>
      <c r="F4029" t="str">
        <f t="shared" si="312"/>
        <v>Sigourney Weaver</v>
      </c>
      <c r="G4029" t="s">
        <v>20053</v>
      </c>
      <c r="H4029" t="s">
        <v>2</v>
      </c>
      <c r="I4029" t="str">
        <f t="shared" si="313"/>
        <v>United States</v>
      </c>
      <c r="J4029" t="str">
        <f>TRIM(Table1[[#This Row],[Oldest Country]])</f>
        <v>United States</v>
      </c>
      <c r="K4029" s="17">
        <v>43830</v>
      </c>
      <c r="L4029" s="17" t="str">
        <f t="shared" si="311"/>
        <v>Tue</v>
      </c>
      <c r="M4029" s="17">
        <v>2001</v>
      </c>
      <c r="N4029" t="s">
        <v>3</v>
      </c>
      <c r="O4029" t="s">
        <v>126</v>
      </c>
      <c r="P4029" t="s">
        <v>318</v>
      </c>
      <c r="Q4029" t="s">
        <v>20054</v>
      </c>
      <c r="R4029" t="str">
        <f t="shared" si="314"/>
        <v>Comedies</v>
      </c>
    </row>
    <row r="4030" spans="1:18" x14ac:dyDescent="0.2">
      <c r="A4030" t="s">
        <v>20055</v>
      </c>
      <c r="B4030" t="s">
        <v>1</v>
      </c>
      <c r="C4030" t="str">
        <f t="shared" si="310"/>
        <v>Heartthrob</v>
      </c>
      <c r="D4030" t="s">
        <v>20056</v>
      </c>
      <c r="E4030" t="s">
        <v>5091</v>
      </c>
      <c r="F4030" t="str">
        <f t="shared" si="312"/>
        <v>Aubrey Peeples</v>
      </c>
      <c r="G4030" t="s">
        <v>20057</v>
      </c>
      <c r="H4030" t="s">
        <v>2</v>
      </c>
      <c r="I4030" t="str">
        <f t="shared" si="313"/>
        <v>United States</v>
      </c>
      <c r="J4030" t="str">
        <f>TRIM(Table1[[#This Row],[Oldest Country]])</f>
        <v>United States</v>
      </c>
      <c r="K4030" s="17">
        <v>43101</v>
      </c>
      <c r="L4030" s="17" t="str">
        <f t="shared" si="311"/>
        <v>Mon</v>
      </c>
      <c r="M4030" s="17">
        <v>2017</v>
      </c>
      <c r="N4030" t="s">
        <v>8</v>
      </c>
      <c r="O4030" t="s">
        <v>265</v>
      </c>
      <c r="P4030" t="s">
        <v>61</v>
      </c>
      <c r="Q4030" t="s">
        <v>20058</v>
      </c>
      <c r="R4030" t="str">
        <f t="shared" si="314"/>
        <v>Thrillers</v>
      </c>
    </row>
    <row r="4031" spans="1:18" x14ac:dyDescent="0.2">
      <c r="A4031" t="s">
        <v>20059</v>
      </c>
      <c r="B4031" t="s">
        <v>1</v>
      </c>
      <c r="C4031" t="str">
        <f t="shared" si="310"/>
        <v>Hedgehogs</v>
      </c>
      <c r="D4031" t="s">
        <v>20060</v>
      </c>
      <c r="E4031" t="s">
        <v>20061</v>
      </c>
      <c r="F4031" t="str">
        <f t="shared" si="312"/>
        <v>Anthony Padilla</v>
      </c>
      <c r="G4031" t="s">
        <v>20062</v>
      </c>
      <c r="H4031" t="s">
        <v>1113</v>
      </c>
      <c r="I4031" t="str">
        <f t="shared" si="313"/>
        <v>United States</v>
      </c>
      <c r="J4031" t="str">
        <f>TRIM(Table1[[#This Row],[Oldest Country]])</f>
        <v>United States</v>
      </c>
      <c r="K4031" s="17">
        <v>43556</v>
      </c>
      <c r="L4031" s="17" t="str">
        <f t="shared" si="311"/>
        <v>Mon</v>
      </c>
      <c r="M4031" s="17">
        <v>2016</v>
      </c>
      <c r="N4031" t="s">
        <v>17</v>
      </c>
      <c r="O4031" t="s">
        <v>60</v>
      </c>
      <c r="P4031" t="s">
        <v>19</v>
      </c>
      <c r="Q4031" t="s">
        <v>20063</v>
      </c>
      <c r="R4031" t="str">
        <f t="shared" si="314"/>
        <v>Children &amp; Family Movies</v>
      </c>
    </row>
    <row r="4032" spans="1:18" x14ac:dyDescent="0.2">
      <c r="A4032" t="s">
        <v>20064</v>
      </c>
      <c r="B4032" t="s">
        <v>1</v>
      </c>
      <c r="C4032" t="str">
        <f t="shared" si="310"/>
        <v>Hell and Back</v>
      </c>
      <c r="D4032" t="s">
        <v>20065</v>
      </c>
      <c r="E4032" t="s">
        <v>20066</v>
      </c>
      <c r="F4032" t="str">
        <f t="shared" si="312"/>
        <v>Nick Swardson</v>
      </c>
      <c r="G4032" t="s">
        <v>20067</v>
      </c>
      <c r="H4032" t="s">
        <v>2</v>
      </c>
      <c r="I4032" t="str">
        <f t="shared" si="313"/>
        <v>United States</v>
      </c>
      <c r="J4032" t="str">
        <f>TRIM(Table1[[#This Row],[Oldest Country]])</f>
        <v>United States</v>
      </c>
      <c r="K4032" s="17">
        <v>43349</v>
      </c>
      <c r="L4032" s="17" t="str">
        <f t="shared" si="311"/>
        <v>Thu</v>
      </c>
      <c r="M4032" s="17">
        <v>2015</v>
      </c>
      <c r="N4032" t="s">
        <v>154</v>
      </c>
      <c r="O4032" t="s">
        <v>536</v>
      </c>
      <c r="P4032" t="s">
        <v>4215</v>
      </c>
      <c r="Q4032" t="s">
        <v>20068</v>
      </c>
      <c r="R4032" t="str">
        <f t="shared" si="314"/>
        <v>Action &amp; Adventure</v>
      </c>
    </row>
    <row r="4033" spans="1:18" x14ac:dyDescent="0.2">
      <c r="A4033" t="s">
        <v>20069</v>
      </c>
      <c r="B4033" t="s">
        <v>1</v>
      </c>
      <c r="C4033" t="str">
        <f t="shared" si="310"/>
        <v>Hell or High Water</v>
      </c>
      <c r="D4033" t="s">
        <v>20070</v>
      </c>
      <c r="E4033" t="s">
        <v>12166</v>
      </c>
      <c r="F4033" t="str">
        <f t="shared" si="312"/>
        <v>Jeff Bridges</v>
      </c>
      <c r="G4033" t="s">
        <v>20071</v>
      </c>
      <c r="H4033" t="s">
        <v>2</v>
      </c>
      <c r="I4033" t="str">
        <f t="shared" si="313"/>
        <v>United States</v>
      </c>
      <c r="J4033" t="str">
        <f>TRIM(Table1[[#This Row],[Oldest Country]])</f>
        <v>United States</v>
      </c>
      <c r="K4033" s="17">
        <v>43466</v>
      </c>
      <c r="L4033" s="17" t="str">
        <f t="shared" si="311"/>
        <v>Tue</v>
      </c>
      <c r="M4033" s="17">
        <v>2016</v>
      </c>
      <c r="N4033" t="s">
        <v>154</v>
      </c>
      <c r="O4033" t="s">
        <v>196</v>
      </c>
      <c r="P4033" t="s">
        <v>652</v>
      </c>
      <c r="Q4033" t="s">
        <v>20072</v>
      </c>
      <c r="R4033" t="str">
        <f t="shared" si="314"/>
        <v>Dramas</v>
      </c>
    </row>
    <row r="4034" spans="1:18" x14ac:dyDescent="0.2">
      <c r="A4034" t="s">
        <v>20073</v>
      </c>
      <c r="B4034" t="s">
        <v>1</v>
      </c>
      <c r="C4034" t="str">
        <f t="shared" ref="C4034:C4097" si="315">IFERROR(LEFT(D4034, FIND(":", D4034)-1), D4034)</f>
        <v>Hellboy</v>
      </c>
      <c r="D4034" t="s">
        <v>20074</v>
      </c>
      <c r="E4034" t="s">
        <v>2809</v>
      </c>
      <c r="F4034" t="str">
        <f t="shared" si="312"/>
        <v>Ron Perlman</v>
      </c>
      <c r="G4034" t="s">
        <v>20075</v>
      </c>
      <c r="H4034" t="s">
        <v>2</v>
      </c>
      <c r="I4034" t="str">
        <f t="shared" si="313"/>
        <v>United States</v>
      </c>
      <c r="J4034" t="str">
        <f>TRIM(Table1[[#This Row],[Oldest Country]])</f>
        <v>United States</v>
      </c>
      <c r="K4034" s="17">
        <v>43435</v>
      </c>
      <c r="L4034" s="17" t="str">
        <f t="shared" ref="L4034:L4097" si="316">TEXT(K:K, "DDD")</f>
        <v>Sat</v>
      </c>
      <c r="M4034" s="17">
        <v>2004</v>
      </c>
      <c r="N4034" t="s">
        <v>3</v>
      </c>
      <c r="O4034" t="s">
        <v>163</v>
      </c>
      <c r="P4034" t="s">
        <v>2047</v>
      </c>
      <c r="Q4034" t="s">
        <v>20076</v>
      </c>
      <c r="R4034" t="str">
        <f t="shared" si="314"/>
        <v>Action &amp; Adventure</v>
      </c>
    </row>
    <row r="4035" spans="1:18" x14ac:dyDescent="0.2">
      <c r="A4035" t="s">
        <v>20077</v>
      </c>
      <c r="B4035" t="s">
        <v>1</v>
      </c>
      <c r="C4035" t="str">
        <f t="shared" si="315"/>
        <v>Her</v>
      </c>
      <c r="D4035" t="s">
        <v>20078</v>
      </c>
      <c r="E4035" t="s">
        <v>10380</v>
      </c>
      <c r="F4035" t="str">
        <f t="shared" ref="F4035:F4098" si="317">IFERROR(LEFT(G4035, FIND(",",G4035)-1),G4035)</f>
        <v>Joaquin Phoenix</v>
      </c>
      <c r="G4035" t="s">
        <v>20079</v>
      </c>
      <c r="H4035" t="s">
        <v>2</v>
      </c>
      <c r="I4035" t="str">
        <f t="shared" ref="I4035:I4098" si="318">IFERROR(LEFT(H4035, FIND(",", H4035) -1), H4035)</f>
        <v>United States</v>
      </c>
      <c r="J4035" t="str">
        <f>TRIM(Table1[[#This Row],[Oldest Country]])</f>
        <v>United States</v>
      </c>
      <c r="K4035" s="17">
        <v>43436</v>
      </c>
      <c r="L4035" s="17" t="str">
        <f t="shared" si="316"/>
        <v>Sun</v>
      </c>
      <c r="M4035" s="17">
        <v>2013</v>
      </c>
      <c r="N4035" t="s">
        <v>154</v>
      </c>
      <c r="O4035" t="s">
        <v>1453</v>
      </c>
      <c r="P4035" t="s">
        <v>1713</v>
      </c>
      <c r="Q4035" t="s">
        <v>20080</v>
      </c>
      <c r="R4035" t="str">
        <f t="shared" ref="R4035:R4098" si="319">IFERROR(LEFT(P4035, FIND(",", P4035)-1), P4035)</f>
        <v>Dramas</v>
      </c>
    </row>
    <row r="4036" spans="1:18" x14ac:dyDescent="0.2">
      <c r="A4036" t="s">
        <v>20081</v>
      </c>
      <c r="B4036" t="s">
        <v>1</v>
      </c>
      <c r="C4036" t="str">
        <f t="shared" si="315"/>
        <v>Her Only Choice</v>
      </c>
      <c r="D4036" t="s">
        <v>20082</v>
      </c>
      <c r="E4036" t="s">
        <v>20083</v>
      </c>
      <c r="F4036" t="str">
        <f t="shared" si="317"/>
        <v>Denise Boutte</v>
      </c>
      <c r="G4036" t="s">
        <v>20084</v>
      </c>
      <c r="H4036" t="s">
        <v>2</v>
      </c>
      <c r="I4036" t="str">
        <f t="shared" si="318"/>
        <v>United States</v>
      </c>
      <c r="J4036" t="str">
        <f>TRIM(Table1[[#This Row],[Oldest Country]])</f>
        <v>United States</v>
      </c>
      <c r="K4036" s="17">
        <v>43437</v>
      </c>
      <c r="L4036" s="17" t="str">
        <f t="shared" si="316"/>
        <v>Mon</v>
      </c>
      <c r="M4036" s="17">
        <v>2018</v>
      </c>
      <c r="N4036" t="s">
        <v>33</v>
      </c>
      <c r="O4036" t="s">
        <v>265</v>
      </c>
      <c r="P4036" t="s">
        <v>316</v>
      </c>
      <c r="Q4036" t="s">
        <v>20085</v>
      </c>
      <c r="R4036" t="str">
        <f t="shared" si="319"/>
        <v>Dramas</v>
      </c>
    </row>
    <row r="4037" spans="1:18" x14ac:dyDescent="0.2">
      <c r="A4037" t="s">
        <v>20086</v>
      </c>
      <c r="B4037" t="s">
        <v>1</v>
      </c>
      <c r="C4037" t="str">
        <f t="shared" si="315"/>
        <v>Hera Pheri</v>
      </c>
      <c r="D4037" t="s">
        <v>20087</v>
      </c>
      <c r="E4037" t="s">
        <v>7980</v>
      </c>
      <c r="F4037" t="str">
        <f t="shared" si="317"/>
        <v>Amitabh Bachchan</v>
      </c>
      <c r="G4037" t="s">
        <v>20088</v>
      </c>
      <c r="H4037" t="s">
        <v>14</v>
      </c>
      <c r="I4037" t="str">
        <f t="shared" si="318"/>
        <v>India</v>
      </c>
      <c r="J4037" t="str">
        <f>TRIM(Table1[[#This Row],[Oldest Country]])</f>
        <v>India</v>
      </c>
      <c r="K4037" s="17">
        <v>43438</v>
      </c>
      <c r="L4037" s="17" t="str">
        <f t="shared" si="316"/>
        <v>Tue</v>
      </c>
      <c r="M4037" s="17">
        <v>1976</v>
      </c>
      <c r="N4037" t="s">
        <v>33</v>
      </c>
      <c r="O4037" t="s">
        <v>610</v>
      </c>
      <c r="P4037" t="s">
        <v>261</v>
      </c>
      <c r="Q4037" t="s">
        <v>20089</v>
      </c>
      <c r="R4037" t="str">
        <f t="shared" si="319"/>
        <v>Action &amp; Adventure</v>
      </c>
    </row>
    <row r="4038" spans="1:18" x14ac:dyDescent="0.2">
      <c r="A4038" t="s">
        <v>20090</v>
      </c>
      <c r="B4038" t="s">
        <v>1</v>
      </c>
      <c r="C4038" t="str">
        <f t="shared" si="315"/>
        <v>Here Alone</v>
      </c>
      <c r="D4038" t="s">
        <v>20091</v>
      </c>
      <c r="E4038" t="s">
        <v>20092</v>
      </c>
      <c r="F4038" t="str">
        <f t="shared" si="317"/>
        <v>Lucy Walters</v>
      </c>
      <c r="G4038" t="s">
        <v>20093</v>
      </c>
      <c r="H4038" t="s">
        <v>2</v>
      </c>
      <c r="I4038" t="str">
        <f t="shared" si="318"/>
        <v>United States</v>
      </c>
      <c r="J4038" t="str">
        <f>TRIM(Table1[[#This Row],[Oldest Country]])</f>
        <v>United States</v>
      </c>
      <c r="K4038" s="17">
        <v>43439</v>
      </c>
      <c r="L4038" s="17" t="str">
        <f t="shared" si="316"/>
        <v>Wed</v>
      </c>
      <c r="M4038" s="17">
        <v>2016</v>
      </c>
      <c r="N4038" t="s">
        <v>8</v>
      </c>
      <c r="O4038" t="s">
        <v>92</v>
      </c>
      <c r="P4038" t="s">
        <v>777</v>
      </c>
      <c r="Q4038" t="s">
        <v>20094</v>
      </c>
      <c r="R4038" t="str">
        <f t="shared" si="319"/>
        <v>Horror Movies</v>
      </c>
    </row>
    <row r="4039" spans="1:18" x14ac:dyDescent="0.2">
      <c r="A4039" t="s">
        <v>20095</v>
      </c>
      <c r="B4039" t="s">
        <v>1</v>
      </c>
      <c r="C4039" t="str">
        <f t="shared" si="315"/>
        <v>Hero</v>
      </c>
      <c r="D4039" t="s">
        <v>20096</v>
      </c>
      <c r="E4039" t="s">
        <v>20097</v>
      </c>
      <c r="F4039" t="str">
        <f t="shared" si="317"/>
        <v>Takeshi Kaneshiro</v>
      </c>
      <c r="G4039" t="s">
        <v>20098</v>
      </c>
      <c r="H4039" t="s">
        <v>6305</v>
      </c>
      <c r="I4039" t="str">
        <f t="shared" si="318"/>
        <v>Hong Kong</v>
      </c>
      <c r="J4039" t="str">
        <f>TRIM(Table1[[#This Row],[Oldest Country]])</f>
        <v>Hong Kong</v>
      </c>
      <c r="K4039" s="17">
        <v>43440</v>
      </c>
      <c r="L4039" s="17" t="str">
        <f t="shared" si="316"/>
        <v>Thu</v>
      </c>
      <c r="M4039" s="17">
        <v>1997</v>
      </c>
      <c r="N4039" t="s">
        <v>8</v>
      </c>
      <c r="O4039" t="s">
        <v>572</v>
      </c>
      <c r="P4039" t="s">
        <v>483</v>
      </c>
      <c r="Q4039" t="s">
        <v>20099</v>
      </c>
      <c r="R4039" t="str">
        <f t="shared" si="319"/>
        <v>Action &amp; Adventure</v>
      </c>
    </row>
    <row r="4040" spans="1:18" x14ac:dyDescent="0.2">
      <c r="A4040" t="s">
        <v>20100</v>
      </c>
      <c r="B4040" t="s">
        <v>1</v>
      </c>
      <c r="C4040" t="str">
        <f t="shared" si="315"/>
        <v>Hickok</v>
      </c>
      <c r="D4040" t="s">
        <v>20101</v>
      </c>
      <c r="E4040" t="s">
        <v>20102</v>
      </c>
      <c r="F4040" t="str">
        <f t="shared" si="317"/>
        <v>Luke Hemsworth</v>
      </c>
      <c r="G4040" t="s">
        <v>20103</v>
      </c>
      <c r="H4040" t="s">
        <v>2</v>
      </c>
      <c r="I4040" t="str">
        <f t="shared" si="318"/>
        <v>United States</v>
      </c>
      <c r="J4040" t="str">
        <f>TRIM(Table1[[#This Row],[Oldest Country]])</f>
        <v>United States</v>
      </c>
      <c r="K4040" s="17">
        <v>43441</v>
      </c>
      <c r="L4040" s="17" t="str">
        <f t="shared" si="316"/>
        <v>Fri</v>
      </c>
      <c r="M4040" s="17">
        <v>2017</v>
      </c>
      <c r="N4040" t="s">
        <v>8</v>
      </c>
      <c r="O4040" t="s">
        <v>183</v>
      </c>
      <c r="P4040" t="s">
        <v>156</v>
      </c>
      <c r="Q4040" t="s">
        <v>20104</v>
      </c>
      <c r="R4040" t="str">
        <f t="shared" si="319"/>
        <v>Action &amp; Adventure</v>
      </c>
    </row>
    <row r="4041" spans="1:18" x14ac:dyDescent="0.2">
      <c r="A4041" t="s">
        <v>20105</v>
      </c>
      <c r="B4041" t="s">
        <v>1</v>
      </c>
      <c r="C4041" t="str">
        <f t="shared" si="315"/>
        <v>Hide &amp; Seek</v>
      </c>
      <c r="D4041" t="s">
        <v>20106</v>
      </c>
      <c r="E4041" t="s">
        <v>20107</v>
      </c>
      <c r="F4041" t="str">
        <f t="shared" si="317"/>
        <v>Purab Kohli</v>
      </c>
      <c r="G4041" t="s">
        <v>20108</v>
      </c>
      <c r="H4041" t="s">
        <v>14</v>
      </c>
      <c r="I4041" t="str">
        <f t="shared" si="318"/>
        <v>India</v>
      </c>
      <c r="J4041" t="str">
        <f>TRIM(Table1[[#This Row],[Oldest Country]])</f>
        <v>India</v>
      </c>
      <c r="K4041" s="17">
        <v>43442</v>
      </c>
      <c r="L4041" s="17" t="str">
        <f t="shared" si="316"/>
        <v>Sat</v>
      </c>
      <c r="M4041" s="17">
        <v>2010</v>
      </c>
      <c r="N4041" t="s">
        <v>33</v>
      </c>
      <c r="O4041" t="s">
        <v>118</v>
      </c>
      <c r="P4041" t="s">
        <v>785</v>
      </c>
      <c r="Q4041" t="s">
        <v>20109</v>
      </c>
      <c r="R4041" t="str">
        <f t="shared" si="319"/>
        <v>Horror Movies</v>
      </c>
    </row>
    <row r="4042" spans="1:18" x14ac:dyDescent="0.2">
      <c r="A4042" t="s">
        <v>20110</v>
      </c>
      <c r="B4042" t="s">
        <v>1</v>
      </c>
      <c r="C4042" t="str">
        <f t="shared" si="315"/>
        <v>Hide and Seek</v>
      </c>
      <c r="D4042" t="s">
        <v>20111</v>
      </c>
      <c r="E4042" t="s">
        <v>20112</v>
      </c>
      <c r="F4042" t="str">
        <f t="shared" si="317"/>
        <v>Wallace Huo</v>
      </c>
      <c r="G4042" t="s">
        <v>20113</v>
      </c>
      <c r="H4042" t="s">
        <v>1734</v>
      </c>
      <c r="I4042" t="str">
        <f t="shared" si="318"/>
        <v>China</v>
      </c>
      <c r="J4042" t="str">
        <f>TRIM(Table1[[#This Row],[Oldest Country]])</f>
        <v>China</v>
      </c>
      <c r="K4042" s="17">
        <v>43443</v>
      </c>
      <c r="L4042" s="17" t="str">
        <f t="shared" si="316"/>
        <v>Sun</v>
      </c>
      <c r="M4042" s="17">
        <v>2016</v>
      </c>
      <c r="N4042" t="s">
        <v>33</v>
      </c>
      <c r="O4042" t="s">
        <v>41</v>
      </c>
      <c r="P4042" t="s">
        <v>266</v>
      </c>
      <c r="Q4042" t="s">
        <v>20114</v>
      </c>
      <c r="R4042" t="str">
        <f t="shared" si="319"/>
        <v>International Movies</v>
      </c>
    </row>
    <row r="4043" spans="1:18" x14ac:dyDescent="0.2">
      <c r="A4043" t="s">
        <v>20116</v>
      </c>
      <c r="B4043" t="s">
        <v>1</v>
      </c>
      <c r="C4043" t="str">
        <f t="shared" si="315"/>
        <v>Hiroshima</v>
      </c>
      <c r="D4043" t="s">
        <v>20117</v>
      </c>
      <c r="E4043" t="s">
        <v>20118</v>
      </c>
      <c r="F4043" t="str">
        <f t="shared" si="317"/>
        <v>John Sessions</v>
      </c>
      <c r="G4043" t="s">
        <v>20119</v>
      </c>
      <c r="H4043" t="s">
        <v>32</v>
      </c>
      <c r="I4043" t="str">
        <f t="shared" si="318"/>
        <v>United Kingdom</v>
      </c>
      <c r="J4043" t="str">
        <f>TRIM(Table1[[#This Row],[Oldest Country]])</f>
        <v>United Kingdom</v>
      </c>
      <c r="K4043" s="17">
        <v>43444</v>
      </c>
      <c r="L4043" s="17" t="str">
        <f t="shared" si="316"/>
        <v>Mon</v>
      </c>
      <c r="M4043" s="17">
        <v>2015</v>
      </c>
      <c r="N4043" t="s">
        <v>53</v>
      </c>
      <c r="O4043" t="s">
        <v>211</v>
      </c>
      <c r="P4043" t="s">
        <v>5</v>
      </c>
      <c r="Q4043" t="s">
        <v>20120</v>
      </c>
      <c r="R4043" t="str">
        <f t="shared" si="319"/>
        <v>Documentaries</v>
      </c>
    </row>
    <row r="4044" spans="1:18" x14ac:dyDescent="0.2">
      <c r="A4044" t="s">
        <v>20121</v>
      </c>
      <c r="B4044" t="s">
        <v>1</v>
      </c>
      <c r="C4044" t="str">
        <f t="shared" si="315"/>
        <v>Hisss</v>
      </c>
      <c r="D4044" t="s">
        <v>20122</v>
      </c>
      <c r="E4044" t="s">
        <v>20123</v>
      </c>
      <c r="F4044" t="str">
        <f t="shared" si="317"/>
        <v>Mallika Sherawat</v>
      </c>
      <c r="G4044" t="s">
        <v>20124</v>
      </c>
      <c r="H4044" t="s">
        <v>3853</v>
      </c>
      <c r="I4044" t="str">
        <f t="shared" si="318"/>
        <v>India</v>
      </c>
      <c r="J4044" t="str">
        <f>TRIM(Table1[[#This Row],[Oldest Country]])</f>
        <v>India</v>
      </c>
      <c r="K4044" s="17">
        <v>43445</v>
      </c>
      <c r="L4044" s="17" t="str">
        <f t="shared" si="316"/>
        <v>Tue</v>
      </c>
      <c r="M4044" s="17">
        <v>2010</v>
      </c>
      <c r="N4044" t="s">
        <v>8</v>
      </c>
      <c r="O4044" t="s">
        <v>92</v>
      </c>
      <c r="P4044" t="s">
        <v>785</v>
      </c>
      <c r="Q4044" t="s">
        <v>20125</v>
      </c>
      <c r="R4044" t="str">
        <f t="shared" si="319"/>
        <v>Horror Movies</v>
      </c>
    </row>
    <row r="4045" spans="1:18" x14ac:dyDescent="0.2">
      <c r="A4045" t="s">
        <v>20126</v>
      </c>
      <c r="B4045" t="s">
        <v>1</v>
      </c>
      <c r="C4045" t="str">
        <f t="shared" si="315"/>
        <v>History of Joy</v>
      </c>
      <c r="D4045" t="s">
        <v>20127</v>
      </c>
      <c r="E4045" t="s">
        <v>20128</v>
      </c>
      <c r="F4045" t="str">
        <f t="shared" si="317"/>
        <v>Vishnu Vinay</v>
      </c>
      <c r="G4045" t="s">
        <v>20129</v>
      </c>
      <c r="H4045" t="s">
        <v>14</v>
      </c>
      <c r="I4045" t="str">
        <f t="shared" si="318"/>
        <v>India</v>
      </c>
      <c r="J4045" t="str">
        <f>TRIM(Table1[[#This Row],[Oldest Country]])</f>
        <v>India</v>
      </c>
      <c r="K4045" s="17">
        <v>43446</v>
      </c>
      <c r="L4045" s="17" t="str">
        <f t="shared" si="316"/>
        <v>Wed</v>
      </c>
      <c r="M4045" s="17">
        <v>2017</v>
      </c>
      <c r="N4045" t="s">
        <v>33</v>
      </c>
      <c r="O4045" t="s">
        <v>349</v>
      </c>
      <c r="P4045" t="s">
        <v>50</v>
      </c>
      <c r="Q4045" t="s">
        <v>20130</v>
      </c>
      <c r="R4045" t="str">
        <f t="shared" si="319"/>
        <v>Dramas</v>
      </c>
    </row>
    <row r="4046" spans="1:18" x14ac:dyDescent="0.2">
      <c r="A4046" t="s">
        <v>20131</v>
      </c>
      <c r="B4046" t="s">
        <v>1</v>
      </c>
      <c r="C4046" t="str">
        <f t="shared" si="315"/>
        <v>Hitch</v>
      </c>
      <c r="D4046" t="s">
        <v>20132</v>
      </c>
      <c r="E4046" t="s">
        <v>2096</v>
      </c>
      <c r="F4046" t="str">
        <f t="shared" si="317"/>
        <v>Will Smith</v>
      </c>
      <c r="G4046" t="s">
        <v>20133</v>
      </c>
      <c r="H4046" t="s">
        <v>2</v>
      </c>
      <c r="I4046" t="str">
        <f t="shared" si="318"/>
        <v>United States</v>
      </c>
      <c r="J4046" t="str">
        <f>TRIM(Table1[[#This Row],[Oldest Country]])</f>
        <v>United States</v>
      </c>
      <c r="K4046" s="17">
        <v>43447</v>
      </c>
      <c r="L4046" s="17" t="str">
        <f t="shared" si="316"/>
        <v>Thu</v>
      </c>
      <c r="M4046" s="17">
        <v>2005</v>
      </c>
      <c r="N4046" t="s">
        <v>3</v>
      </c>
      <c r="O4046" t="s">
        <v>349</v>
      </c>
      <c r="P4046" t="s">
        <v>318</v>
      </c>
      <c r="Q4046" t="s">
        <v>20134</v>
      </c>
      <c r="R4046" t="str">
        <f t="shared" si="319"/>
        <v>Comedies</v>
      </c>
    </row>
    <row r="4047" spans="1:18" x14ac:dyDescent="0.2">
      <c r="A4047" t="s">
        <v>20135</v>
      </c>
      <c r="B4047" t="s">
        <v>1</v>
      </c>
      <c r="C4047" t="str">
        <f t="shared" si="315"/>
        <v>Ho Mann Jahaan</v>
      </c>
      <c r="D4047" t="s">
        <v>20136</v>
      </c>
      <c r="E4047" t="s">
        <v>20137</v>
      </c>
      <c r="F4047" t="str">
        <f t="shared" si="317"/>
        <v>Adeel Hussain</v>
      </c>
      <c r="G4047" t="s">
        <v>20138</v>
      </c>
      <c r="H4047" t="s">
        <v>10059</v>
      </c>
      <c r="I4047" t="str">
        <f t="shared" si="318"/>
        <v>Pakistan</v>
      </c>
      <c r="J4047" t="str">
        <f>TRIM(Table1[[#This Row],[Oldest Country]])</f>
        <v>Pakistan</v>
      </c>
      <c r="K4047" s="17">
        <v>43448</v>
      </c>
      <c r="L4047" s="17" t="str">
        <f t="shared" si="316"/>
        <v>Fri</v>
      </c>
      <c r="M4047" s="17">
        <v>2015</v>
      </c>
      <c r="N4047" t="s">
        <v>53</v>
      </c>
      <c r="O4047" t="s">
        <v>7913</v>
      </c>
      <c r="P4047" t="s">
        <v>278</v>
      </c>
      <c r="Q4047" t="s">
        <v>20139</v>
      </c>
      <c r="R4047" t="str">
        <f t="shared" si="319"/>
        <v>Dramas</v>
      </c>
    </row>
    <row r="4048" spans="1:18" x14ac:dyDescent="0.2">
      <c r="A4048" t="s">
        <v>20140</v>
      </c>
      <c r="B4048" t="s">
        <v>1</v>
      </c>
      <c r="C4048" t="str">
        <f t="shared" si="315"/>
        <v>Hokkabaz</v>
      </c>
      <c r="D4048" t="s">
        <v>20141</v>
      </c>
      <c r="E4048" t="s">
        <v>20142</v>
      </c>
      <c r="F4048" t="str">
        <f t="shared" si="317"/>
        <v>Cem Yƒ±lmaz</v>
      </c>
      <c r="G4048" t="s">
        <v>20143</v>
      </c>
      <c r="H4048" t="s">
        <v>63</v>
      </c>
      <c r="I4048" t="str">
        <f t="shared" si="318"/>
        <v>Turkey</v>
      </c>
      <c r="J4048" t="str">
        <f>TRIM(Table1[[#This Row],[Oldest Country]])</f>
        <v>Turkey</v>
      </c>
      <c r="K4048" s="17">
        <v>43449</v>
      </c>
      <c r="L4048" s="17" t="str">
        <f t="shared" si="316"/>
        <v>Sat</v>
      </c>
      <c r="M4048" s="17">
        <v>2006</v>
      </c>
      <c r="N4048" t="s">
        <v>8</v>
      </c>
      <c r="O4048" t="s">
        <v>349</v>
      </c>
      <c r="P4048" t="s">
        <v>250</v>
      </c>
      <c r="Q4048" t="s">
        <v>20144</v>
      </c>
      <c r="R4048" t="str">
        <f t="shared" si="319"/>
        <v>Comedies</v>
      </c>
    </row>
    <row r="4049" spans="1:18" x14ac:dyDescent="0.2">
      <c r="A4049" t="s">
        <v>20145</v>
      </c>
      <c r="B4049" t="s">
        <v>1</v>
      </c>
      <c r="C4049" t="str">
        <f t="shared" si="315"/>
        <v>Holding the Man</v>
      </c>
      <c r="D4049" t="s">
        <v>20146</v>
      </c>
      <c r="E4049" t="s">
        <v>20147</v>
      </c>
      <c r="F4049" t="str">
        <f t="shared" si="317"/>
        <v>Ryan Corr</v>
      </c>
      <c r="G4049" t="s">
        <v>20148</v>
      </c>
      <c r="H4049" t="s">
        <v>77</v>
      </c>
      <c r="I4049" t="str">
        <f t="shared" si="318"/>
        <v>Australia</v>
      </c>
      <c r="J4049" t="str">
        <f>TRIM(Table1[[#This Row],[Oldest Country]])</f>
        <v>Australia</v>
      </c>
      <c r="K4049" s="17">
        <v>43450</v>
      </c>
      <c r="L4049" s="17" t="str">
        <f t="shared" si="316"/>
        <v>Sun</v>
      </c>
      <c r="M4049" s="17">
        <v>2015</v>
      </c>
      <c r="N4049" t="s">
        <v>8</v>
      </c>
      <c r="O4049" t="s">
        <v>303</v>
      </c>
      <c r="P4049" t="s">
        <v>2179</v>
      </c>
      <c r="Q4049" t="s">
        <v>20149</v>
      </c>
      <c r="R4049" t="str">
        <f t="shared" si="319"/>
        <v>Dramas</v>
      </c>
    </row>
    <row r="4050" spans="1:18" x14ac:dyDescent="0.2">
      <c r="A4050" t="s">
        <v>20150</v>
      </c>
      <c r="B4050" t="s">
        <v>1</v>
      </c>
      <c r="C4050" t="str">
        <f t="shared" si="315"/>
        <v>Holidays</v>
      </c>
      <c r="D4050" t="s">
        <v>20151</v>
      </c>
      <c r="E4050" t="s">
        <v>20152</v>
      </c>
      <c r="F4050" t="str">
        <f t="shared" si="317"/>
        <v>Madeleine Coghlan</v>
      </c>
      <c r="G4050" t="s">
        <v>20153</v>
      </c>
      <c r="H4050" t="s">
        <v>20154</v>
      </c>
      <c r="I4050" t="str">
        <f t="shared" si="318"/>
        <v>United States</v>
      </c>
      <c r="J4050" t="str">
        <f>TRIM(Table1[[#This Row],[Oldest Country]])</f>
        <v>United States</v>
      </c>
      <c r="K4050" s="17">
        <v>43451</v>
      </c>
      <c r="L4050" s="17" t="str">
        <f t="shared" si="316"/>
        <v>Mon</v>
      </c>
      <c r="M4050" s="17">
        <v>2016</v>
      </c>
      <c r="N4050" t="s">
        <v>8</v>
      </c>
      <c r="O4050" t="s">
        <v>100</v>
      </c>
      <c r="P4050" t="s">
        <v>1915</v>
      </c>
      <c r="Q4050" t="s">
        <v>20155</v>
      </c>
      <c r="R4050" t="str">
        <f t="shared" si="319"/>
        <v>Comedies</v>
      </c>
    </row>
    <row r="4051" spans="1:18" x14ac:dyDescent="0.2">
      <c r="A4051" t="s">
        <v>20156</v>
      </c>
      <c r="B4051" t="s">
        <v>1</v>
      </c>
      <c r="C4051" t="str">
        <f t="shared" si="315"/>
        <v>Holy Man 2</v>
      </c>
      <c r="D4051" t="s">
        <v>20157</v>
      </c>
      <c r="E4051" t="s">
        <v>20158</v>
      </c>
      <c r="F4051" t="str">
        <f t="shared" si="317"/>
        <v>Apisit Opasaimlikit</v>
      </c>
      <c r="G4051" t="s">
        <v>20159</v>
      </c>
      <c r="H4051" t="s">
        <v>1265</v>
      </c>
      <c r="I4051" t="str">
        <f t="shared" si="318"/>
        <v>Thailand</v>
      </c>
      <c r="J4051" t="str">
        <f>TRIM(Table1[[#This Row],[Oldest Country]])</f>
        <v>Thailand</v>
      </c>
      <c r="K4051" s="17">
        <v>43452</v>
      </c>
      <c r="L4051" s="17" t="str">
        <f t="shared" si="316"/>
        <v>Tue</v>
      </c>
      <c r="M4051" s="17">
        <v>2008</v>
      </c>
      <c r="N4051" t="s">
        <v>33</v>
      </c>
      <c r="O4051" t="s">
        <v>276</v>
      </c>
      <c r="P4051" t="s">
        <v>20160</v>
      </c>
      <c r="Q4051" t="s">
        <v>20161</v>
      </c>
      <c r="R4051" t="str">
        <f t="shared" si="319"/>
        <v>Comedies</v>
      </c>
    </row>
    <row r="4052" spans="1:18" x14ac:dyDescent="0.2">
      <c r="A4052" t="s">
        <v>20162</v>
      </c>
      <c r="B4052" t="s">
        <v>1</v>
      </c>
      <c r="C4052" t="str">
        <f t="shared" si="315"/>
        <v>Holy Man 3</v>
      </c>
      <c r="D4052" t="s">
        <v>20163</v>
      </c>
      <c r="E4052" t="s">
        <v>20158</v>
      </c>
      <c r="F4052" t="str">
        <f t="shared" si="317"/>
        <v>Krissada Sukosol</v>
      </c>
      <c r="G4052" t="s">
        <v>20164</v>
      </c>
      <c r="H4052" t="s">
        <v>1265</v>
      </c>
      <c r="I4052" t="str">
        <f t="shared" si="318"/>
        <v>Thailand</v>
      </c>
      <c r="J4052" t="str">
        <f>TRIM(Table1[[#This Row],[Oldest Country]])</f>
        <v>Thailand</v>
      </c>
      <c r="K4052" s="17">
        <v>43453</v>
      </c>
      <c r="L4052" s="17" t="str">
        <f t="shared" si="316"/>
        <v>Wed</v>
      </c>
      <c r="M4052" s="17">
        <v>2010</v>
      </c>
      <c r="N4052" t="s">
        <v>8</v>
      </c>
      <c r="O4052" t="s">
        <v>196</v>
      </c>
      <c r="P4052" t="s">
        <v>20160</v>
      </c>
      <c r="Q4052" t="s">
        <v>20165</v>
      </c>
      <c r="R4052" t="str">
        <f t="shared" si="319"/>
        <v>Comedies</v>
      </c>
    </row>
    <row r="4053" spans="1:18" x14ac:dyDescent="0.2">
      <c r="A4053" t="s">
        <v>20166</v>
      </c>
      <c r="B4053" t="s">
        <v>1</v>
      </c>
      <c r="C4053" t="str">
        <f t="shared" si="315"/>
        <v>Hombanna</v>
      </c>
      <c r="D4053" t="s">
        <v>20167</v>
      </c>
      <c r="E4053" t="s">
        <v>20168</v>
      </c>
      <c r="F4053" t="str">
        <f t="shared" si="317"/>
        <v>Subbu Talabi</v>
      </c>
      <c r="G4053" t="s">
        <v>20169</v>
      </c>
      <c r="H4053" t="s">
        <v>14</v>
      </c>
      <c r="I4053" t="str">
        <f t="shared" si="318"/>
        <v>India</v>
      </c>
      <c r="J4053" t="str">
        <f>TRIM(Table1[[#This Row],[Oldest Country]])</f>
        <v>India</v>
      </c>
      <c r="K4053" s="17">
        <v>43221</v>
      </c>
      <c r="L4053" s="17" t="str">
        <f t="shared" si="316"/>
        <v>Tue</v>
      </c>
      <c r="M4053" s="17">
        <v>2017</v>
      </c>
      <c r="N4053" t="s">
        <v>33</v>
      </c>
      <c r="O4053" t="s">
        <v>1453</v>
      </c>
      <c r="P4053" t="s">
        <v>50</v>
      </c>
      <c r="Q4053" t="s">
        <v>20170</v>
      </c>
      <c r="R4053" t="str">
        <f t="shared" si="319"/>
        <v>Dramas</v>
      </c>
    </row>
    <row r="4054" spans="1:18" x14ac:dyDescent="0.2">
      <c r="A4054" t="s">
        <v>20171</v>
      </c>
      <c r="B4054" t="s">
        <v>1</v>
      </c>
      <c r="C4054" t="str">
        <f t="shared" si="315"/>
        <v>Honey 2</v>
      </c>
      <c r="D4054" t="s">
        <v>20172</v>
      </c>
      <c r="E4054" t="s">
        <v>20173</v>
      </c>
      <c r="F4054" t="str">
        <f t="shared" si="317"/>
        <v>Kat Graham</v>
      </c>
      <c r="G4054" t="s">
        <v>20174</v>
      </c>
      <c r="H4054" t="s">
        <v>2</v>
      </c>
      <c r="I4054" t="str">
        <f t="shared" si="318"/>
        <v>United States</v>
      </c>
      <c r="J4054" t="str">
        <f>TRIM(Table1[[#This Row],[Oldest Country]])</f>
        <v>United States</v>
      </c>
      <c r="K4054" s="17">
        <v>43739</v>
      </c>
      <c r="L4054" s="17" t="str">
        <f t="shared" si="316"/>
        <v>Tue</v>
      </c>
      <c r="M4054" s="17">
        <v>2011</v>
      </c>
      <c r="N4054" t="s">
        <v>3</v>
      </c>
      <c r="O4054" t="s">
        <v>102</v>
      </c>
      <c r="P4054" t="s">
        <v>330</v>
      </c>
      <c r="Q4054" t="s">
        <v>20175</v>
      </c>
      <c r="R4054" t="str">
        <f t="shared" si="319"/>
        <v>Dramas</v>
      </c>
    </row>
    <row r="4055" spans="1:18" x14ac:dyDescent="0.2">
      <c r="A4055" t="s">
        <v>20176</v>
      </c>
      <c r="B4055" t="s">
        <v>1</v>
      </c>
      <c r="C4055" t="str">
        <f t="shared" si="315"/>
        <v>Honey</v>
      </c>
      <c r="D4055" t="s">
        <v>20177</v>
      </c>
      <c r="E4055" t="s">
        <v>20173</v>
      </c>
      <c r="F4055" t="str">
        <f t="shared" si="317"/>
        <v>Teyana Taylor</v>
      </c>
      <c r="G4055" t="s">
        <v>20178</v>
      </c>
      <c r="H4055" t="s">
        <v>2</v>
      </c>
      <c r="I4055" t="str">
        <f t="shared" si="318"/>
        <v>United States</v>
      </c>
      <c r="J4055" t="str">
        <f>TRIM(Table1[[#This Row],[Oldest Country]])</f>
        <v>United States</v>
      </c>
      <c r="K4055" s="17">
        <v>43193</v>
      </c>
      <c r="L4055" s="17" t="str">
        <f t="shared" si="316"/>
        <v>Tue</v>
      </c>
      <c r="M4055" s="17">
        <v>2018</v>
      </c>
      <c r="N4055" t="s">
        <v>3</v>
      </c>
      <c r="O4055" t="s">
        <v>188</v>
      </c>
      <c r="P4055" t="s">
        <v>316</v>
      </c>
      <c r="Q4055" t="s">
        <v>20179</v>
      </c>
      <c r="R4055" t="str">
        <f t="shared" si="319"/>
        <v>Dramas</v>
      </c>
    </row>
    <row r="4056" spans="1:18" x14ac:dyDescent="0.2">
      <c r="A4056" t="s">
        <v>20180</v>
      </c>
      <c r="B4056" t="s">
        <v>1</v>
      </c>
      <c r="C4056" t="str">
        <f t="shared" si="315"/>
        <v>Hoodwinked Too! Hood vs. Evil</v>
      </c>
      <c r="D4056" t="s">
        <v>20181</v>
      </c>
      <c r="E4056" t="s">
        <v>20182</v>
      </c>
      <c r="F4056" t="str">
        <f t="shared" si="317"/>
        <v>Hayden Panettiere</v>
      </c>
      <c r="G4056" t="s">
        <v>20183</v>
      </c>
      <c r="H4056" t="s">
        <v>2</v>
      </c>
      <c r="I4056" t="str">
        <f t="shared" si="318"/>
        <v>United States</v>
      </c>
      <c r="J4056" t="str">
        <f>TRIM(Table1[[#This Row],[Oldest Country]])</f>
        <v>United States</v>
      </c>
      <c r="K4056" s="17">
        <v>43407</v>
      </c>
      <c r="L4056" s="17" t="str">
        <f t="shared" si="316"/>
        <v>Sat</v>
      </c>
      <c r="M4056" s="17">
        <v>2011</v>
      </c>
      <c r="N4056" t="s">
        <v>17</v>
      </c>
      <c r="O4056" t="s">
        <v>536</v>
      </c>
      <c r="P4056" t="s">
        <v>54</v>
      </c>
      <c r="Q4056" t="s">
        <v>20184</v>
      </c>
      <c r="R4056" t="str">
        <f t="shared" si="319"/>
        <v>Children &amp; Family Movies</v>
      </c>
    </row>
    <row r="4057" spans="1:18" x14ac:dyDescent="0.2">
      <c r="A4057" t="s">
        <v>20185</v>
      </c>
      <c r="B4057" t="s">
        <v>1</v>
      </c>
      <c r="C4057" t="str">
        <f t="shared" si="315"/>
        <v>Hope Aur Hum</v>
      </c>
      <c r="D4057" t="s">
        <v>20186</v>
      </c>
      <c r="E4057" t="s">
        <v>20187</v>
      </c>
      <c r="F4057" t="str">
        <f t="shared" si="317"/>
        <v>Naseeruddin Shah</v>
      </c>
      <c r="G4057" t="s">
        <v>20188</v>
      </c>
      <c r="H4057" t="s">
        <v>14</v>
      </c>
      <c r="I4057" t="str">
        <f t="shared" si="318"/>
        <v>India</v>
      </c>
      <c r="J4057" t="str">
        <f>TRIM(Table1[[#This Row],[Oldest Country]])</f>
        <v>India</v>
      </c>
      <c r="K4057" s="17">
        <v>43344</v>
      </c>
      <c r="L4057" s="17" t="str">
        <f t="shared" si="316"/>
        <v>Sat</v>
      </c>
      <c r="M4057" s="17">
        <v>2018</v>
      </c>
      <c r="N4057" t="s">
        <v>33</v>
      </c>
      <c r="O4057" t="s">
        <v>211</v>
      </c>
      <c r="P4057" t="s">
        <v>1066</v>
      </c>
      <c r="Q4057" t="s">
        <v>20189</v>
      </c>
      <c r="R4057" t="str">
        <f t="shared" si="319"/>
        <v>Children &amp; Family Movies</v>
      </c>
    </row>
    <row r="4058" spans="1:18" x14ac:dyDescent="0.2">
      <c r="A4058" t="s">
        <v>20190</v>
      </c>
      <c r="B4058" t="s">
        <v>1</v>
      </c>
      <c r="C4058" t="str">
        <f t="shared" si="315"/>
        <v>Hope Springs Eternal</v>
      </c>
      <c r="D4058" t="s">
        <v>20191</v>
      </c>
      <c r="E4058" t="s">
        <v>16801</v>
      </c>
      <c r="F4058" t="str">
        <f t="shared" si="317"/>
        <v>Mia Rose Frampton</v>
      </c>
      <c r="G4058" t="s">
        <v>20192</v>
      </c>
      <c r="H4058" t="s">
        <v>2</v>
      </c>
      <c r="I4058" t="str">
        <f t="shared" si="318"/>
        <v>United States</v>
      </c>
      <c r="J4058" t="str">
        <f>TRIM(Table1[[#This Row],[Oldest Country]])</f>
        <v>United States</v>
      </c>
      <c r="K4058" s="17">
        <v>43412</v>
      </c>
      <c r="L4058" s="17" t="str">
        <f t="shared" si="316"/>
        <v>Thu</v>
      </c>
      <c r="M4058" s="17">
        <v>2018</v>
      </c>
      <c r="N4058" t="s">
        <v>17</v>
      </c>
      <c r="O4058" t="s">
        <v>2917</v>
      </c>
      <c r="P4058" t="s">
        <v>316</v>
      </c>
      <c r="Q4058" t="s">
        <v>20193</v>
      </c>
      <c r="R4058" t="str">
        <f t="shared" si="319"/>
        <v>Dramas</v>
      </c>
    </row>
    <row r="4059" spans="1:18" x14ac:dyDescent="0.2">
      <c r="A4059" t="s">
        <v>20194</v>
      </c>
      <c r="B4059" t="s">
        <v>1</v>
      </c>
      <c r="C4059" t="str">
        <f t="shared" si="315"/>
        <v>Hope</v>
      </c>
      <c r="D4059" t="s">
        <v>20195</v>
      </c>
      <c r="E4059" t="s">
        <v>20196</v>
      </c>
      <c r="F4059" t="str">
        <f t="shared" si="317"/>
        <v>Gift Ngoepe</v>
      </c>
      <c r="G4059" t="s">
        <v>20197</v>
      </c>
      <c r="H4059" t="s">
        <v>16679</v>
      </c>
      <c r="I4059" t="str">
        <f t="shared" si="318"/>
        <v>United States</v>
      </c>
      <c r="J4059" t="str">
        <f>TRIM(Table1[[#This Row],[Oldest Country]])</f>
        <v>United States</v>
      </c>
      <c r="K4059" s="17">
        <v>43814</v>
      </c>
      <c r="L4059" s="17" t="str">
        <f t="shared" si="316"/>
        <v>Sun</v>
      </c>
      <c r="M4059" s="17">
        <v>2017</v>
      </c>
      <c r="N4059" t="s">
        <v>33</v>
      </c>
      <c r="O4059" t="s">
        <v>1176</v>
      </c>
      <c r="P4059" t="s">
        <v>237</v>
      </c>
      <c r="Q4059" t="s">
        <v>20198</v>
      </c>
      <c r="R4059" t="str">
        <f t="shared" si="319"/>
        <v>Documentaries</v>
      </c>
    </row>
    <row r="4060" spans="1:18" x14ac:dyDescent="0.2">
      <c r="A4060" t="s">
        <v>20199</v>
      </c>
      <c r="B4060" t="s">
        <v>1</v>
      </c>
      <c r="C4060" t="str">
        <f t="shared" si="315"/>
        <v>Horns</v>
      </c>
      <c r="D4060" t="s">
        <v>20200</v>
      </c>
      <c r="E4060" t="s">
        <v>2387</v>
      </c>
      <c r="F4060" t="str">
        <f t="shared" si="317"/>
        <v>Daniel Radcliffe</v>
      </c>
      <c r="G4060" t="s">
        <v>20201</v>
      </c>
      <c r="H4060" t="s">
        <v>360</v>
      </c>
      <c r="I4060" t="str">
        <f t="shared" si="318"/>
        <v>United States</v>
      </c>
      <c r="J4060" t="str">
        <f>TRIM(Table1[[#This Row],[Oldest Country]])</f>
        <v>United States</v>
      </c>
      <c r="K4060" s="17">
        <v>43678</v>
      </c>
      <c r="L4060" s="17" t="str">
        <f t="shared" si="316"/>
        <v>Thu</v>
      </c>
      <c r="M4060" s="17">
        <v>2013</v>
      </c>
      <c r="N4060" t="s">
        <v>154</v>
      </c>
      <c r="O4060" t="s">
        <v>422</v>
      </c>
      <c r="P4060" t="s">
        <v>20202</v>
      </c>
      <c r="Q4060" t="s">
        <v>20203</v>
      </c>
      <c r="R4060" t="str">
        <f t="shared" si="319"/>
        <v>Dramas</v>
      </c>
    </row>
    <row r="4061" spans="1:18" x14ac:dyDescent="0.2">
      <c r="A4061" t="s">
        <v>20204</v>
      </c>
      <c r="B4061" t="s">
        <v>1</v>
      </c>
      <c r="C4061" t="str">
        <f t="shared" si="315"/>
        <v>Horror Story</v>
      </c>
      <c r="D4061" t="s">
        <v>20205</v>
      </c>
      <c r="E4061" t="s">
        <v>20206</v>
      </c>
      <c r="F4061" t="str">
        <f t="shared" si="317"/>
        <v>Karan Kundra</v>
      </c>
      <c r="G4061" t="s">
        <v>20207</v>
      </c>
      <c r="H4061" t="s">
        <v>14</v>
      </c>
      <c r="I4061" t="str">
        <f t="shared" si="318"/>
        <v>India</v>
      </c>
      <c r="J4061" t="str">
        <f>TRIM(Table1[[#This Row],[Oldest Country]])</f>
        <v>India</v>
      </c>
      <c r="K4061" s="17">
        <v>43567</v>
      </c>
      <c r="L4061" s="17" t="str">
        <f t="shared" si="316"/>
        <v>Fri</v>
      </c>
      <c r="M4061" s="17">
        <v>2013</v>
      </c>
      <c r="N4061" t="s">
        <v>33</v>
      </c>
      <c r="O4061" t="s">
        <v>216</v>
      </c>
      <c r="P4061" t="s">
        <v>737</v>
      </c>
      <c r="Q4061" t="s">
        <v>20208</v>
      </c>
      <c r="R4061" t="str">
        <f t="shared" si="319"/>
        <v>Horror Movies</v>
      </c>
    </row>
    <row r="4062" spans="1:18" x14ac:dyDescent="0.2">
      <c r="A4062" t="s">
        <v>20209</v>
      </c>
      <c r="B4062" t="s">
        <v>1</v>
      </c>
      <c r="C4062" t="str">
        <f t="shared" si="315"/>
        <v>Hostiles</v>
      </c>
      <c r="D4062" t="s">
        <v>20210</v>
      </c>
      <c r="E4062" t="s">
        <v>20211</v>
      </c>
      <c r="F4062" t="str">
        <f t="shared" si="317"/>
        <v>Christian Bale</v>
      </c>
      <c r="G4062" t="s">
        <v>20212</v>
      </c>
      <c r="H4062" t="s">
        <v>2</v>
      </c>
      <c r="I4062" t="str">
        <f t="shared" si="318"/>
        <v>United States</v>
      </c>
      <c r="J4062" t="str">
        <f>TRIM(Table1[[#This Row],[Oldest Country]])</f>
        <v>United States</v>
      </c>
      <c r="K4062" s="17">
        <v>43327</v>
      </c>
      <c r="L4062" s="17" t="str">
        <f t="shared" si="316"/>
        <v>Wed</v>
      </c>
      <c r="M4062" s="17">
        <v>2017</v>
      </c>
      <c r="N4062" t="s">
        <v>154</v>
      </c>
      <c r="O4062" t="s">
        <v>3481</v>
      </c>
      <c r="P4062" t="s">
        <v>316</v>
      </c>
      <c r="Q4062" t="s">
        <v>20213</v>
      </c>
      <c r="R4062" t="str">
        <f t="shared" si="319"/>
        <v>Dramas</v>
      </c>
    </row>
    <row r="4063" spans="1:18" x14ac:dyDescent="0.2">
      <c r="A4063" t="s">
        <v>20214</v>
      </c>
      <c r="B4063" t="s">
        <v>1</v>
      </c>
      <c r="C4063" t="str">
        <f t="shared" si="315"/>
        <v>Hot Bot</v>
      </c>
      <c r="D4063" t="s">
        <v>20215</v>
      </c>
      <c r="E4063" t="s">
        <v>20216</v>
      </c>
      <c r="F4063" t="str">
        <f t="shared" si="317"/>
        <v>Cynthia Kirchner</v>
      </c>
      <c r="G4063" t="s">
        <v>20217</v>
      </c>
      <c r="H4063" t="s">
        <v>2</v>
      </c>
      <c r="I4063" t="str">
        <f t="shared" si="318"/>
        <v>United States</v>
      </c>
      <c r="J4063" t="str">
        <f>TRIM(Table1[[#This Row],[Oldest Country]])</f>
        <v>United States</v>
      </c>
      <c r="K4063" s="17">
        <v>42430</v>
      </c>
      <c r="L4063" s="17" t="str">
        <f t="shared" si="316"/>
        <v>Tue</v>
      </c>
      <c r="M4063" s="17">
        <v>2016</v>
      </c>
      <c r="N4063" t="s">
        <v>16646</v>
      </c>
      <c r="O4063" t="s">
        <v>202</v>
      </c>
      <c r="P4063" t="s">
        <v>86</v>
      </c>
      <c r="Q4063" t="s">
        <v>20218</v>
      </c>
      <c r="R4063" t="str">
        <f t="shared" si="319"/>
        <v>Comedies</v>
      </c>
    </row>
    <row r="4064" spans="1:18" x14ac:dyDescent="0.2">
      <c r="A4064" t="s">
        <v>20219</v>
      </c>
      <c r="B4064" t="s">
        <v>1</v>
      </c>
      <c r="C4064" t="str">
        <f t="shared" si="315"/>
        <v>Hot Property</v>
      </c>
      <c r="D4064" t="s">
        <v>20220</v>
      </c>
      <c r="E4064" t="s">
        <v>20221</v>
      </c>
      <c r="F4064" t="str">
        <f t="shared" si="317"/>
        <v>MyAnna Buring</v>
      </c>
      <c r="G4064" t="s">
        <v>20222</v>
      </c>
      <c r="H4064" t="s">
        <v>32</v>
      </c>
      <c r="I4064" t="str">
        <f t="shared" si="318"/>
        <v>United Kingdom</v>
      </c>
      <c r="J4064" t="str">
        <f>TRIM(Table1[[#This Row],[Oldest Country]])</f>
        <v>United Kingdom</v>
      </c>
      <c r="K4064" s="17">
        <v>42960</v>
      </c>
      <c r="L4064" s="17" t="str">
        <f t="shared" si="316"/>
        <v>Sun</v>
      </c>
      <c r="M4064" s="17">
        <v>2016</v>
      </c>
      <c r="N4064" t="s">
        <v>8</v>
      </c>
      <c r="O4064" t="s">
        <v>436</v>
      </c>
      <c r="P4064" t="s">
        <v>816</v>
      </c>
      <c r="Q4064" t="s">
        <v>20223</v>
      </c>
      <c r="R4064" t="str">
        <f t="shared" si="319"/>
        <v>Comedies</v>
      </c>
    </row>
    <row r="4065" spans="1:18" x14ac:dyDescent="0.2">
      <c r="A4065" t="s">
        <v>20224</v>
      </c>
      <c r="B4065" t="s">
        <v>1</v>
      </c>
      <c r="C4065" t="str">
        <f t="shared" si="315"/>
        <v>Hot Rod</v>
      </c>
      <c r="D4065" t="s">
        <v>20225</v>
      </c>
      <c r="E4065" t="s">
        <v>20226</v>
      </c>
      <c r="F4065" t="str">
        <f t="shared" si="317"/>
        <v>Andy Samberg</v>
      </c>
      <c r="G4065" t="s">
        <v>20227</v>
      </c>
      <c r="H4065" t="s">
        <v>2</v>
      </c>
      <c r="I4065" t="str">
        <f t="shared" si="318"/>
        <v>United States</v>
      </c>
      <c r="J4065" t="str">
        <f>TRIM(Table1[[#This Row],[Oldest Country]])</f>
        <v>United States</v>
      </c>
      <c r="K4065" s="17">
        <v>43789</v>
      </c>
      <c r="L4065" s="17" t="str">
        <f t="shared" si="316"/>
        <v>Wed</v>
      </c>
      <c r="M4065" s="17">
        <v>2007</v>
      </c>
      <c r="N4065" t="s">
        <v>3</v>
      </c>
      <c r="O4065" t="s">
        <v>183</v>
      </c>
      <c r="P4065" t="s">
        <v>4986</v>
      </c>
      <c r="Q4065" t="s">
        <v>20228</v>
      </c>
      <c r="R4065" t="str">
        <f t="shared" si="319"/>
        <v>Comedies</v>
      </c>
    </row>
    <row r="4066" spans="1:18" x14ac:dyDescent="0.2">
      <c r="A4066" t="s">
        <v>20229</v>
      </c>
      <c r="B4066" t="s">
        <v>1</v>
      </c>
      <c r="C4066" t="str">
        <f t="shared" si="315"/>
        <v>Hotel Pacific</v>
      </c>
      <c r="D4066" t="s">
        <v>20230</v>
      </c>
      <c r="E4066" t="s">
        <v>20231</v>
      </c>
      <c r="F4066" t="str">
        <f t="shared" si="317"/>
        <v>Marek Kondrat</v>
      </c>
      <c r="G4066" t="s">
        <v>20232</v>
      </c>
      <c r="H4066" t="s">
        <v>20233</v>
      </c>
      <c r="I4066" t="str">
        <f t="shared" si="318"/>
        <v>Poland</v>
      </c>
      <c r="J4066" t="str">
        <f>TRIM(Table1[[#This Row],[Oldest Country]])</f>
        <v>Poland</v>
      </c>
      <c r="K4066" s="17">
        <v>43739</v>
      </c>
      <c r="L4066" s="17" t="str">
        <f t="shared" si="316"/>
        <v>Tue</v>
      </c>
      <c r="M4066" s="17">
        <v>1975</v>
      </c>
      <c r="N4066" t="s">
        <v>8</v>
      </c>
      <c r="O4066" t="s">
        <v>118</v>
      </c>
      <c r="P4066" t="s">
        <v>947</v>
      </c>
      <c r="Q4066" t="s">
        <v>20234</v>
      </c>
      <c r="R4066" t="str">
        <f t="shared" si="319"/>
        <v>Classic Movies</v>
      </c>
    </row>
    <row r="4067" spans="1:18" x14ac:dyDescent="0.2">
      <c r="A4067" t="s">
        <v>20235</v>
      </c>
      <c r="B4067" t="s">
        <v>1</v>
      </c>
      <c r="C4067" t="str">
        <f t="shared" si="315"/>
        <v>Hotel Transylvania 3</v>
      </c>
      <c r="D4067" t="s">
        <v>20236</v>
      </c>
      <c r="E4067" t="s">
        <v>20237</v>
      </c>
      <c r="F4067" t="str">
        <f t="shared" si="317"/>
        <v>Adam Sandler</v>
      </c>
      <c r="G4067" t="s">
        <v>20238</v>
      </c>
      <c r="H4067" t="s">
        <v>2</v>
      </c>
      <c r="I4067" t="str">
        <f t="shared" si="318"/>
        <v>United States</v>
      </c>
      <c r="J4067" t="str">
        <f>TRIM(Table1[[#This Row],[Oldest Country]])</f>
        <v>United States</v>
      </c>
      <c r="K4067" s="17">
        <v>43489</v>
      </c>
      <c r="L4067" s="17" t="str">
        <f t="shared" si="316"/>
        <v>Thu</v>
      </c>
      <c r="M4067" s="17">
        <v>2018</v>
      </c>
      <c r="N4067" t="s">
        <v>17</v>
      </c>
      <c r="O4067" t="s">
        <v>92</v>
      </c>
      <c r="P4067" t="s">
        <v>54</v>
      </c>
      <c r="Q4067" t="s">
        <v>20239</v>
      </c>
      <c r="R4067" t="str">
        <f t="shared" si="319"/>
        <v>Children &amp; Family Movies</v>
      </c>
    </row>
    <row r="4068" spans="1:18" x14ac:dyDescent="0.2">
      <c r="A4068" t="s">
        <v>20240</v>
      </c>
      <c r="B4068" t="s">
        <v>1</v>
      </c>
      <c r="C4068" t="str">
        <f t="shared" si="315"/>
        <v>House at the End of the Street</v>
      </c>
      <c r="D4068" t="s">
        <v>20241</v>
      </c>
      <c r="E4068" t="s">
        <v>20242</v>
      </c>
      <c r="F4068" t="str">
        <f t="shared" si="317"/>
        <v>Gil Bellows</v>
      </c>
      <c r="G4068" t="s">
        <v>20243</v>
      </c>
      <c r="H4068" t="s">
        <v>360</v>
      </c>
      <c r="I4068" t="str">
        <f t="shared" si="318"/>
        <v>United States</v>
      </c>
      <c r="J4068" t="str">
        <f>TRIM(Table1[[#This Row],[Oldest Country]])</f>
        <v>United States</v>
      </c>
      <c r="K4068" s="17">
        <v>43959</v>
      </c>
      <c r="L4068" s="17" t="str">
        <f t="shared" si="316"/>
        <v>Fri</v>
      </c>
      <c r="M4068" s="17">
        <v>2012</v>
      </c>
      <c r="N4068" t="s">
        <v>3</v>
      </c>
      <c r="O4068" t="s">
        <v>495</v>
      </c>
      <c r="P4068" t="s">
        <v>1672</v>
      </c>
      <c r="Q4068" t="s">
        <v>20244</v>
      </c>
      <c r="R4068" t="str">
        <f t="shared" si="319"/>
        <v>Horror Movies</v>
      </c>
    </row>
    <row r="4069" spans="1:18" x14ac:dyDescent="0.2">
      <c r="A4069" t="s">
        <v>20245</v>
      </c>
      <c r="B4069" t="s">
        <v>1</v>
      </c>
      <c r="C4069" t="str">
        <f t="shared" si="315"/>
        <v>House of Z</v>
      </c>
      <c r="D4069" t="s">
        <v>20246</v>
      </c>
      <c r="E4069" t="s">
        <v>20247</v>
      </c>
      <c r="F4069" t="str">
        <f t="shared" si="317"/>
        <v>Zac Posen</v>
      </c>
      <c r="G4069" t="s">
        <v>20248</v>
      </c>
      <c r="H4069" t="s">
        <v>360</v>
      </c>
      <c r="I4069" t="str">
        <f t="shared" si="318"/>
        <v>United States</v>
      </c>
      <c r="J4069" t="str">
        <f>TRIM(Table1[[#This Row],[Oldest Country]])</f>
        <v>United States</v>
      </c>
      <c r="K4069" s="17">
        <v>43106</v>
      </c>
      <c r="L4069" s="17" t="str">
        <f t="shared" si="316"/>
        <v>Sat</v>
      </c>
      <c r="M4069" s="17">
        <v>2016</v>
      </c>
      <c r="N4069" t="s">
        <v>33</v>
      </c>
      <c r="O4069" t="s">
        <v>183</v>
      </c>
      <c r="P4069" t="s">
        <v>5</v>
      </c>
      <c r="Q4069" t="s">
        <v>20249</v>
      </c>
      <c r="R4069" t="str">
        <f t="shared" si="319"/>
        <v>Documentaries</v>
      </c>
    </row>
    <row r="4070" spans="1:18" x14ac:dyDescent="0.2">
      <c r="A4070" t="s">
        <v>20250</v>
      </c>
      <c r="B4070" t="s">
        <v>1</v>
      </c>
      <c r="C4070" t="str">
        <f t="shared" si="315"/>
        <v>Houston, We Have a Problem!</v>
      </c>
      <c r="D4070" t="s">
        <v>20251</v>
      </c>
      <c r="E4070" t="s">
        <v>20252</v>
      </c>
      <c r="F4070" t="str">
        <f t="shared" si="317"/>
        <v>Slavoj Zizek</v>
      </c>
      <c r="G4070" t="s">
        <v>20253</v>
      </c>
      <c r="H4070" t="s">
        <v>20254</v>
      </c>
      <c r="I4070" t="str">
        <f t="shared" si="318"/>
        <v>Slovenia</v>
      </c>
      <c r="J4070" t="str">
        <f>TRIM(Table1[[#This Row],[Oldest Country]])</f>
        <v>Slovenia</v>
      </c>
      <c r="K4070" s="17">
        <v>43107</v>
      </c>
      <c r="L4070" s="17" t="str">
        <f t="shared" si="316"/>
        <v>Sun</v>
      </c>
      <c r="M4070" s="17">
        <v>2016</v>
      </c>
      <c r="N4070" t="s">
        <v>33</v>
      </c>
      <c r="O4070" t="s">
        <v>786</v>
      </c>
      <c r="P4070" t="s">
        <v>2326</v>
      </c>
      <c r="Q4070" t="s">
        <v>20255</v>
      </c>
      <c r="R4070" t="str">
        <f t="shared" si="319"/>
        <v>Comedies</v>
      </c>
    </row>
    <row r="4071" spans="1:18" x14ac:dyDescent="0.2">
      <c r="A4071" t="s">
        <v>20256</v>
      </c>
      <c r="B4071" t="s">
        <v>1</v>
      </c>
      <c r="C4071" t="str">
        <f t="shared" si="315"/>
        <v>How the Beatles Changed the World</v>
      </c>
      <c r="D4071" t="s">
        <v>20257</v>
      </c>
      <c r="E4071" t="s">
        <v>20258</v>
      </c>
      <c r="F4071" t="str">
        <f t="shared" si="317"/>
        <v>George Harrison</v>
      </c>
      <c r="G4071" t="s">
        <v>20259</v>
      </c>
      <c r="H4071" t="s">
        <v>286</v>
      </c>
      <c r="I4071" t="str">
        <f t="shared" si="318"/>
        <v>United States</v>
      </c>
      <c r="J4071" t="str">
        <f>TRIM(Table1[[#This Row],[Oldest Country]])</f>
        <v>United States</v>
      </c>
      <c r="K4071" s="17">
        <v>43108</v>
      </c>
      <c r="L4071" s="17" t="str">
        <f t="shared" si="316"/>
        <v>Mon</v>
      </c>
      <c r="M4071" s="17">
        <v>2017</v>
      </c>
      <c r="N4071" t="s">
        <v>53</v>
      </c>
      <c r="O4071" t="s">
        <v>108</v>
      </c>
      <c r="P4071" t="s">
        <v>291</v>
      </c>
      <c r="Q4071" t="s">
        <v>20260</v>
      </c>
      <c r="R4071" t="str">
        <f t="shared" si="319"/>
        <v>Documentaries</v>
      </c>
    </row>
    <row r="4072" spans="1:18" x14ac:dyDescent="0.2">
      <c r="A4072" t="s">
        <v>20261</v>
      </c>
      <c r="B4072" t="s">
        <v>1</v>
      </c>
      <c r="C4072" t="str">
        <f t="shared" si="315"/>
        <v>How the Grinch Stole Christmas</v>
      </c>
      <c r="D4072" t="s">
        <v>20262</v>
      </c>
      <c r="E4072" t="s">
        <v>2831</v>
      </c>
      <c r="F4072" t="str">
        <f t="shared" si="317"/>
        <v>Jim Carrey</v>
      </c>
      <c r="G4072" t="s">
        <v>20263</v>
      </c>
      <c r="H4072" t="s">
        <v>2</v>
      </c>
      <c r="I4072" t="str">
        <f t="shared" si="318"/>
        <v>United States</v>
      </c>
      <c r="J4072" t="str">
        <f>TRIM(Table1[[#This Row],[Oldest Country]])</f>
        <v>United States</v>
      </c>
      <c r="K4072" s="17">
        <v>43109</v>
      </c>
      <c r="L4072" s="17" t="str">
        <f t="shared" si="316"/>
        <v>Tue</v>
      </c>
      <c r="M4072" s="17">
        <v>2000</v>
      </c>
      <c r="N4072" t="s">
        <v>17</v>
      </c>
      <c r="O4072" t="s">
        <v>110</v>
      </c>
      <c r="P4072" t="s">
        <v>54</v>
      </c>
      <c r="Q4072" t="s">
        <v>20264</v>
      </c>
      <c r="R4072" t="str">
        <f t="shared" si="319"/>
        <v>Children &amp; Family Movies</v>
      </c>
    </row>
    <row r="4073" spans="1:18" x14ac:dyDescent="0.2">
      <c r="A4073" t="s">
        <v>20265</v>
      </c>
      <c r="B4073" t="s">
        <v>1</v>
      </c>
      <c r="C4073" t="str">
        <f t="shared" si="315"/>
        <v>How to Be a Latin Lover</v>
      </c>
      <c r="D4073" t="s">
        <v>20266</v>
      </c>
      <c r="E4073" t="s">
        <v>20267</v>
      </c>
      <c r="F4073" t="str">
        <f t="shared" si="317"/>
        <v>Eugenio Derbez</v>
      </c>
      <c r="G4073" t="s">
        <v>20268</v>
      </c>
      <c r="H4073" t="s">
        <v>2459</v>
      </c>
      <c r="I4073" t="str">
        <f t="shared" si="318"/>
        <v>Mexico</v>
      </c>
      <c r="J4073" t="str">
        <f>TRIM(Table1[[#This Row],[Oldest Country]])</f>
        <v>Mexico</v>
      </c>
      <c r="K4073" s="17">
        <v>43110</v>
      </c>
      <c r="L4073" s="17" t="str">
        <f t="shared" si="316"/>
        <v>Wed</v>
      </c>
      <c r="M4073" s="17">
        <v>2017</v>
      </c>
      <c r="N4073" t="s">
        <v>3</v>
      </c>
      <c r="O4073" t="s">
        <v>133</v>
      </c>
      <c r="P4073" t="s">
        <v>86</v>
      </c>
      <c r="Q4073" t="s">
        <v>20269</v>
      </c>
      <c r="R4073" t="str">
        <f t="shared" si="319"/>
        <v>Comedies</v>
      </c>
    </row>
    <row r="4074" spans="1:18" x14ac:dyDescent="0.2">
      <c r="A4074" t="s">
        <v>20270</v>
      </c>
      <c r="B4074" t="s">
        <v>1</v>
      </c>
      <c r="C4074" t="str">
        <f t="shared" si="315"/>
        <v>How to Be a Player</v>
      </c>
      <c r="D4074" t="s">
        <v>20271</v>
      </c>
      <c r="E4074" t="s">
        <v>20272</v>
      </c>
      <c r="F4074" t="str">
        <f t="shared" si="317"/>
        <v>Bill Bellamy</v>
      </c>
      <c r="G4074" t="s">
        <v>20273</v>
      </c>
      <c r="H4074" t="s">
        <v>2</v>
      </c>
      <c r="I4074" t="str">
        <f t="shared" si="318"/>
        <v>United States</v>
      </c>
      <c r="J4074" t="str">
        <f>TRIM(Table1[[#This Row],[Oldest Country]])</f>
        <v>United States</v>
      </c>
      <c r="K4074" s="17">
        <v>43111</v>
      </c>
      <c r="L4074" s="17" t="str">
        <f t="shared" si="316"/>
        <v>Thu</v>
      </c>
      <c r="M4074" s="17">
        <v>1997</v>
      </c>
      <c r="N4074" t="s">
        <v>154</v>
      </c>
      <c r="O4074" t="s">
        <v>60</v>
      </c>
      <c r="P4074" t="s">
        <v>86</v>
      </c>
      <c r="Q4074" t="s">
        <v>20274</v>
      </c>
      <c r="R4074" t="str">
        <f t="shared" si="319"/>
        <v>Comedies</v>
      </c>
    </row>
    <row r="4075" spans="1:18" x14ac:dyDescent="0.2">
      <c r="A4075" t="s">
        <v>20275</v>
      </c>
      <c r="B4075" t="s">
        <v>1</v>
      </c>
      <c r="C4075" t="str">
        <f t="shared" si="315"/>
        <v>How to Make an American Quilt</v>
      </c>
      <c r="D4075" t="s">
        <v>20276</v>
      </c>
      <c r="E4075" t="s">
        <v>20277</v>
      </c>
      <c r="F4075" t="str">
        <f t="shared" si="317"/>
        <v>Winona Ryder</v>
      </c>
      <c r="G4075" t="s">
        <v>20278</v>
      </c>
      <c r="H4075" t="s">
        <v>2</v>
      </c>
      <c r="I4075" t="str">
        <f t="shared" si="318"/>
        <v>United States</v>
      </c>
      <c r="J4075" t="str">
        <f>TRIM(Table1[[#This Row],[Oldest Country]])</f>
        <v>United States</v>
      </c>
      <c r="K4075" s="17">
        <v>43112</v>
      </c>
      <c r="L4075" s="17" t="str">
        <f t="shared" si="316"/>
        <v>Fri</v>
      </c>
      <c r="M4075" s="17">
        <v>1995</v>
      </c>
      <c r="N4075" t="s">
        <v>3</v>
      </c>
      <c r="O4075" t="s">
        <v>133</v>
      </c>
      <c r="P4075" t="s">
        <v>330</v>
      </c>
      <c r="Q4075" t="s">
        <v>20279</v>
      </c>
      <c r="R4075" t="str">
        <f t="shared" si="319"/>
        <v>Dramas</v>
      </c>
    </row>
    <row r="4076" spans="1:18" x14ac:dyDescent="0.2">
      <c r="A4076" t="s">
        <v>20280</v>
      </c>
      <c r="B4076" t="s">
        <v>1</v>
      </c>
      <c r="C4076" t="str">
        <f t="shared" si="315"/>
        <v>Hridaynath</v>
      </c>
      <c r="D4076" t="s">
        <v>20281</v>
      </c>
      <c r="E4076" t="s">
        <v>20282</v>
      </c>
      <c r="F4076" t="str">
        <f t="shared" si="317"/>
        <v>Jackie Shroff</v>
      </c>
      <c r="G4076" t="s">
        <v>20283</v>
      </c>
      <c r="H4076" t="s">
        <v>14</v>
      </c>
      <c r="I4076" t="str">
        <f t="shared" si="318"/>
        <v>India</v>
      </c>
      <c r="J4076" t="str">
        <f>TRIM(Table1[[#This Row],[Oldest Country]])</f>
        <v>India</v>
      </c>
      <c r="K4076" s="17">
        <v>43113</v>
      </c>
      <c r="L4076" s="17" t="str">
        <f t="shared" si="316"/>
        <v>Sat</v>
      </c>
      <c r="M4076" s="17">
        <v>2012</v>
      </c>
      <c r="N4076" t="s">
        <v>33</v>
      </c>
      <c r="O4076" t="s">
        <v>85</v>
      </c>
      <c r="P4076" t="s">
        <v>50</v>
      </c>
      <c r="Q4076" t="s">
        <v>20284</v>
      </c>
      <c r="R4076" t="str">
        <f t="shared" si="319"/>
        <v>Dramas</v>
      </c>
    </row>
    <row r="4077" spans="1:18" x14ac:dyDescent="0.2">
      <c r="A4077" t="s">
        <v>20285</v>
      </c>
      <c r="B4077" t="s">
        <v>1</v>
      </c>
      <c r="C4077" t="str">
        <f t="shared" si="315"/>
        <v>Hulk Vs.</v>
      </c>
      <c r="D4077" t="s">
        <v>20286</v>
      </c>
      <c r="E4077" t="s">
        <v>20287</v>
      </c>
      <c r="F4077" t="str">
        <f t="shared" si="317"/>
        <v>Fred Tatasciore</v>
      </c>
      <c r="G4077" t="s">
        <v>20288</v>
      </c>
      <c r="H4077" t="s">
        <v>2</v>
      </c>
      <c r="I4077" t="str">
        <f t="shared" si="318"/>
        <v>United States</v>
      </c>
      <c r="J4077" t="str">
        <f>TRIM(Table1[[#This Row],[Oldest Country]])</f>
        <v>United States</v>
      </c>
      <c r="K4077" s="17">
        <v>43114</v>
      </c>
      <c r="L4077" s="17" t="str">
        <f t="shared" si="316"/>
        <v>Sun</v>
      </c>
      <c r="M4077" s="17">
        <v>2009</v>
      </c>
      <c r="N4077" t="s">
        <v>3</v>
      </c>
      <c r="O4077" t="s">
        <v>232</v>
      </c>
      <c r="P4077" t="s">
        <v>385</v>
      </c>
      <c r="Q4077" t="s">
        <v>20289</v>
      </c>
      <c r="R4077" t="str">
        <f t="shared" si="319"/>
        <v>Action &amp; Adventure</v>
      </c>
    </row>
    <row r="4078" spans="1:18" x14ac:dyDescent="0.2">
      <c r="A4078" t="s">
        <v>20290</v>
      </c>
      <c r="B4078" t="s">
        <v>1</v>
      </c>
      <c r="C4078" t="str">
        <f t="shared" si="315"/>
        <v>Hum Saath-Saath Hain</v>
      </c>
      <c r="D4078" t="s">
        <v>20291</v>
      </c>
      <c r="E4078" t="s">
        <v>6668</v>
      </c>
      <c r="F4078" t="str">
        <f t="shared" si="317"/>
        <v>Salman Khan</v>
      </c>
      <c r="G4078" t="s">
        <v>20292</v>
      </c>
      <c r="H4078" t="s">
        <v>14</v>
      </c>
      <c r="I4078" t="str">
        <f t="shared" si="318"/>
        <v>India</v>
      </c>
      <c r="J4078" t="str">
        <f>TRIM(Table1[[#This Row],[Oldest Country]])</f>
        <v>India</v>
      </c>
      <c r="K4078" s="17">
        <v>43115</v>
      </c>
      <c r="L4078" s="17" t="str">
        <f t="shared" si="316"/>
        <v>Mon</v>
      </c>
      <c r="M4078" s="17">
        <v>1999</v>
      </c>
      <c r="N4078" t="s">
        <v>234</v>
      </c>
      <c r="O4078" t="s">
        <v>8629</v>
      </c>
      <c r="P4078" t="s">
        <v>727</v>
      </c>
      <c r="Q4078" t="s">
        <v>8630</v>
      </c>
      <c r="R4078" t="str">
        <f t="shared" si="319"/>
        <v>Dramas</v>
      </c>
    </row>
    <row r="4079" spans="1:18" x14ac:dyDescent="0.2">
      <c r="A4079" t="s">
        <v>20293</v>
      </c>
      <c r="B4079" t="s">
        <v>1</v>
      </c>
      <c r="C4079" t="str">
        <f t="shared" si="315"/>
        <v>Humko Deewana Kar Gaye</v>
      </c>
      <c r="D4079" t="s">
        <v>20294</v>
      </c>
      <c r="E4079" t="s">
        <v>20295</v>
      </c>
      <c r="F4079" t="str">
        <f t="shared" si="317"/>
        <v>Akshay Kumar</v>
      </c>
      <c r="G4079" t="s">
        <v>20296</v>
      </c>
      <c r="H4079" t="s">
        <v>14</v>
      </c>
      <c r="I4079" t="str">
        <f t="shared" si="318"/>
        <v>India</v>
      </c>
      <c r="J4079" t="str">
        <f>TRIM(Table1[[#This Row],[Oldest Country]])</f>
        <v>India</v>
      </c>
      <c r="K4079" s="17">
        <v>43116</v>
      </c>
      <c r="L4079" s="17" t="str">
        <f t="shared" si="316"/>
        <v>Tue</v>
      </c>
      <c r="M4079" s="17">
        <v>2006</v>
      </c>
      <c r="N4079" t="s">
        <v>53</v>
      </c>
      <c r="O4079" t="s">
        <v>2627</v>
      </c>
      <c r="P4079" t="s">
        <v>1785</v>
      </c>
      <c r="Q4079" t="s">
        <v>20297</v>
      </c>
      <c r="R4079" t="str">
        <f t="shared" si="319"/>
        <v>International Movies</v>
      </c>
    </row>
    <row r="4080" spans="1:18" x14ac:dyDescent="0.2">
      <c r="A4080" t="s">
        <v>20298</v>
      </c>
      <c r="B4080" t="s">
        <v>1</v>
      </c>
      <c r="C4080" t="str">
        <f t="shared" si="315"/>
        <v>Hungerford</v>
      </c>
      <c r="D4080" t="s">
        <v>20299</v>
      </c>
      <c r="E4080" t="s">
        <v>20300</v>
      </c>
      <c r="F4080" t="str">
        <f t="shared" si="317"/>
        <v>Drew Casson</v>
      </c>
      <c r="G4080" t="s">
        <v>20301</v>
      </c>
      <c r="H4080" t="s">
        <v>32</v>
      </c>
      <c r="I4080" t="str">
        <f t="shared" si="318"/>
        <v>United Kingdom</v>
      </c>
      <c r="J4080" t="str">
        <f>TRIM(Table1[[#This Row],[Oldest Country]])</f>
        <v>United Kingdom</v>
      </c>
      <c r="K4080" s="17">
        <v>43117</v>
      </c>
      <c r="L4080" s="17" t="str">
        <f t="shared" si="316"/>
        <v>Wed</v>
      </c>
      <c r="M4080" s="17">
        <v>2014</v>
      </c>
      <c r="N4080" t="s">
        <v>8</v>
      </c>
      <c r="O4080" t="s">
        <v>2917</v>
      </c>
      <c r="P4080" t="s">
        <v>916</v>
      </c>
      <c r="Q4080" t="s">
        <v>20302</v>
      </c>
      <c r="R4080" t="str">
        <f t="shared" si="319"/>
        <v>Horror Movies</v>
      </c>
    </row>
    <row r="4081" spans="1:18" x14ac:dyDescent="0.2">
      <c r="A4081" t="s">
        <v>20303</v>
      </c>
      <c r="B4081" t="s">
        <v>1</v>
      </c>
      <c r="C4081" t="str">
        <f t="shared" si="315"/>
        <v>Hunt to Kill</v>
      </c>
      <c r="D4081" t="s">
        <v>20304</v>
      </c>
      <c r="E4081" t="s">
        <v>11194</v>
      </c>
      <c r="F4081" t="str">
        <f t="shared" si="317"/>
        <v>Steve Austin</v>
      </c>
      <c r="G4081" t="s">
        <v>20305</v>
      </c>
      <c r="H4081" t="s">
        <v>508</v>
      </c>
      <c r="I4081" t="str">
        <f t="shared" si="318"/>
        <v>Canada</v>
      </c>
      <c r="J4081" t="str">
        <f>TRIM(Table1[[#This Row],[Oldest Country]])</f>
        <v>Canada</v>
      </c>
      <c r="K4081" s="17">
        <v>43118</v>
      </c>
      <c r="L4081" s="17" t="str">
        <f t="shared" si="316"/>
        <v>Thu</v>
      </c>
      <c r="M4081" s="17">
        <v>2010</v>
      </c>
      <c r="N4081" t="s">
        <v>154</v>
      </c>
      <c r="O4081" t="s">
        <v>92</v>
      </c>
      <c r="P4081" t="s">
        <v>156</v>
      </c>
      <c r="Q4081" t="s">
        <v>20306</v>
      </c>
      <c r="R4081" t="str">
        <f t="shared" si="319"/>
        <v>Action &amp; Adventure</v>
      </c>
    </row>
    <row r="4082" spans="1:18" x14ac:dyDescent="0.2">
      <c r="A4082" t="s">
        <v>20307</v>
      </c>
      <c r="B4082" t="s">
        <v>1</v>
      </c>
      <c r="C4082" t="str">
        <f t="shared" si="315"/>
        <v>Hunter's Prayer</v>
      </c>
      <c r="D4082" t="s">
        <v>20308</v>
      </c>
      <c r="E4082" t="s">
        <v>20309</v>
      </c>
      <c r="F4082" t="str">
        <f t="shared" si="317"/>
        <v>Sam Worthington</v>
      </c>
      <c r="G4082" t="s">
        <v>20310</v>
      </c>
      <c r="H4082" t="s">
        <v>20311</v>
      </c>
      <c r="I4082" t="str">
        <f t="shared" si="318"/>
        <v>United States</v>
      </c>
      <c r="J4082" t="str">
        <f>TRIM(Table1[[#This Row],[Oldest Country]])</f>
        <v>United States</v>
      </c>
      <c r="K4082" s="17">
        <v>43119</v>
      </c>
      <c r="L4082" s="17" t="str">
        <f t="shared" si="316"/>
        <v>Fri</v>
      </c>
      <c r="M4082" s="17">
        <v>2015</v>
      </c>
      <c r="N4082" t="s">
        <v>154</v>
      </c>
      <c r="O4082" t="s">
        <v>18</v>
      </c>
      <c r="P4082" t="s">
        <v>8789</v>
      </c>
      <c r="Q4082" t="s">
        <v>20312</v>
      </c>
      <c r="R4082" t="str">
        <f t="shared" si="319"/>
        <v>Action &amp; Adventure</v>
      </c>
    </row>
    <row r="4083" spans="1:18" x14ac:dyDescent="0.2">
      <c r="A4083" t="s">
        <v>20313</v>
      </c>
      <c r="B4083" t="s">
        <v>1</v>
      </c>
      <c r="C4083" t="str">
        <f t="shared" si="315"/>
        <v>Hurricane Bianca</v>
      </c>
      <c r="D4083" t="s">
        <v>20314</v>
      </c>
      <c r="E4083" t="s">
        <v>20315</v>
      </c>
      <c r="F4083" t="str">
        <f t="shared" si="317"/>
        <v>Roy Haylock</v>
      </c>
      <c r="G4083" t="s">
        <v>20316</v>
      </c>
      <c r="H4083" t="s">
        <v>2</v>
      </c>
      <c r="I4083" t="str">
        <f t="shared" si="318"/>
        <v>United States</v>
      </c>
      <c r="J4083" t="str">
        <f>TRIM(Table1[[#This Row],[Oldest Country]])</f>
        <v>United States</v>
      </c>
      <c r="K4083" s="17">
        <v>43120</v>
      </c>
      <c r="L4083" s="17" t="str">
        <f t="shared" si="316"/>
        <v>Sat</v>
      </c>
      <c r="M4083" s="17">
        <v>2016</v>
      </c>
      <c r="N4083" t="s">
        <v>8</v>
      </c>
      <c r="O4083" t="s">
        <v>216</v>
      </c>
      <c r="P4083" t="s">
        <v>2041</v>
      </c>
      <c r="Q4083" t="s">
        <v>20317</v>
      </c>
      <c r="R4083" t="str">
        <f t="shared" si="319"/>
        <v>Comedies</v>
      </c>
    </row>
    <row r="4084" spans="1:18" x14ac:dyDescent="0.2">
      <c r="A4084" t="s">
        <v>20318</v>
      </c>
      <c r="B4084" t="s">
        <v>1</v>
      </c>
      <c r="C4084" t="str">
        <f t="shared" si="315"/>
        <v>Hurricane Bianca</v>
      </c>
      <c r="D4084" t="s">
        <v>20319</v>
      </c>
      <c r="E4084" t="s">
        <v>20315</v>
      </c>
      <c r="F4084" t="str">
        <f t="shared" si="317"/>
        <v>Roy Haylock</v>
      </c>
      <c r="G4084" t="s">
        <v>20320</v>
      </c>
      <c r="H4084" t="s">
        <v>2</v>
      </c>
      <c r="I4084" t="str">
        <f t="shared" si="318"/>
        <v>United States</v>
      </c>
      <c r="J4084" t="str">
        <f>TRIM(Table1[[#This Row],[Oldest Country]])</f>
        <v>United States</v>
      </c>
      <c r="K4084" s="17">
        <v>43121</v>
      </c>
      <c r="L4084" s="17" t="str">
        <f t="shared" si="316"/>
        <v>Sun</v>
      </c>
      <c r="M4084" s="17">
        <v>2018</v>
      </c>
      <c r="N4084" t="s">
        <v>8</v>
      </c>
      <c r="O4084" t="s">
        <v>216</v>
      </c>
      <c r="P4084" t="s">
        <v>2041</v>
      </c>
      <c r="Q4084" t="s">
        <v>20321</v>
      </c>
      <c r="R4084" t="str">
        <f t="shared" si="319"/>
        <v>Comedies</v>
      </c>
    </row>
    <row r="4085" spans="1:18" x14ac:dyDescent="0.2">
      <c r="A4085" t="s">
        <v>20322</v>
      </c>
      <c r="B4085" t="s">
        <v>1</v>
      </c>
      <c r="C4085" t="str">
        <f t="shared" si="315"/>
        <v>Hustle &amp; Flow</v>
      </c>
      <c r="D4085" t="s">
        <v>20323</v>
      </c>
      <c r="E4085" t="s">
        <v>9675</v>
      </c>
      <c r="F4085" t="str">
        <f t="shared" si="317"/>
        <v>Terrence Howard</v>
      </c>
      <c r="G4085" t="s">
        <v>20324</v>
      </c>
      <c r="H4085" t="s">
        <v>2</v>
      </c>
      <c r="I4085" t="str">
        <f t="shared" si="318"/>
        <v>United States</v>
      </c>
      <c r="J4085" t="str">
        <f>TRIM(Table1[[#This Row],[Oldest Country]])</f>
        <v>United States</v>
      </c>
      <c r="K4085" s="17">
        <v>43122</v>
      </c>
      <c r="L4085" s="17" t="str">
        <f t="shared" si="316"/>
        <v>Mon</v>
      </c>
      <c r="M4085" s="17">
        <v>2005</v>
      </c>
      <c r="N4085" t="s">
        <v>154</v>
      </c>
      <c r="O4085" t="s">
        <v>297</v>
      </c>
      <c r="P4085" t="s">
        <v>7999</v>
      </c>
      <c r="Q4085" t="s">
        <v>20325</v>
      </c>
      <c r="R4085" t="str">
        <f t="shared" si="319"/>
        <v>Dramas</v>
      </c>
    </row>
    <row r="4086" spans="1:18" x14ac:dyDescent="0.2">
      <c r="A4086" t="s">
        <v>20326</v>
      </c>
      <c r="B4086" t="s">
        <v>1</v>
      </c>
      <c r="C4086" t="str">
        <f t="shared" si="315"/>
        <v>Hypersomnia</v>
      </c>
      <c r="D4086" t="s">
        <v>20327</v>
      </c>
      <c r="E4086" t="s">
        <v>20328</v>
      </c>
      <c r="F4086" t="str">
        <f t="shared" si="317"/>
        <v>Yamila Saud</v>
      </c>
      <c r="G4086" t="s">
        <v>20329</v>
      </c>
      <c r="H4086" t="s">
        <v>837</v>
      </c>
      <c r="I4086" t="str">
        <f t="shared" si="318"/>
        <v>Argentina</v>
      </c>
      <c r="J4086" t="str">
        <f>TRIM(Table1[[#This Row],[Oldest Country]])</f>
        <v>Argentina</v>
      </c>
      <c r="K4086" s="17">
        <v>43123</v>
      </c>
      <c r="L4086" s="17" t="str">
        <f t="shared" si="316"/>
        <v>Tue</v>
      </c>
      <c r="M4086" s="17">
        <v>2016</v>
      </c>
      <c r="N4086" t="s">
        <v>8</v>
      </c>
      <c r="O4086" t="s">
        <v>786</v>
      </c>
      <c r="P4086" t="s">
        <v>785</v>
      </c>
      <c r="Q4086" t="s">
        <v>20330</v>
      </c>
      <c r="R4086" t="str">
        <f t="shared" si="319"/>
        <v>Horror Movies</v>
      </c>
    </row>
    <row r="4087" spans="1:18" x14ac:dyDescent="0.2">
      <c r="A4087" t="s">
        <v>20331</v>
      </c>
      <c r="B4087" t="s">
        <v>1</v>
      </c>
      <c r="C4087" t="str">
        <f t="shared" si="315"/>
        <v>I Am</v>
      </c>
      <c r="D4087" t="s">
        <v>20332</v>
      </c>
      <c r="E4087" t="s">
        <v>12951</v>
      </c>
      <c r="F4087" t="str">
        <f t="shared" si="317"/>
        <v>Juhi Chawla</v>
      </c>
      <c r="G4087" t="s">
        <v>20333</v>
      </c>
      <c r="H4087" t="s">
        <v>20334</v>
      </c>
      <c r="I4087" t="str">
        <f t="shared" si="318"/>
        <v>India</v>
      </c>
      <c r="J4087" t="str">
        <f>TRIM(Table1[[#This Row],[Oldest Country]])</f>
        <v>India</v>
      </c>
      <c r="K4087" s="17">
        <v>43124</v>
      </c>
      <c r="L4087" s="17" t="str">
        <f t="shared" si="316"/>
        <v>Wed</v>
      </c>
      <c r="M4087" s="17">
        <v>2010</v>
      </c>
      <c r="N4087" t="s">
        <v>8</v>
      </c>
      <c r="O4087" t="s">
        <v>100</v>
      </c>
      <c r="P4087" t="s">
        <v>26</v>
      </c>
      <c r="Q4087" t="s">
        <v>20335</v>
      </c>
      <c r="R4087" t="str">
        <f t="shared" si="319"/>
        <v>Dramas</v>
      </c>
    </row>
    <row r="4088" spans="1:18" x14ac:dyDescent="0.2">
      <c r="A4088" t="s">
        <v>20336</v>
      </c>
      <c r="B4088" t="s">
        <v>1</v>
      </c>
      <c r="C4088" t="str">
        <f t="shared" si="315"/>
        <v>I Am Bolt</v>
      </c>
      <c r="D4088" t="s">
        <v>20337</v>
      </c>
      <c r="E4088" t="s">
        <v>20338</v>
      </c>
      <c r="F4088" t="str">
        <f t="shared" si="317"/>
        <v>Usain Bolt</v>
      </c>
      <c r="G4088" t="s">
        <v>20339</v>
      </c>
      <c r="H4088" t="s">
        <v>32</v>
      </c>
      <c r="I4088" t="str">
        <f t="shared" si="318"/>
        <v>United Kingdom</v>
      </c>
      <c r="J4088" t="str">
        <f>TRIM(Table1[[#This Row],[Oldest Country]])</f>
        <v>United Kingdom</v>
      </c>
      <c r="K4088" s="17">
        <v>43125</v>
      </c>
      <c r="L4088" s="17" t="str">
        <f t="shared" si="316"/>
        <v>Thu</v>
      </c>
      <c r="M4088" s="17">
        <v>2016</v>
      </c>
      <c r="N4088" t="s">
        <v>17</v>
      </c>
      <c r="O4088" t="s">
        <v>625</v>
      </c>
      <c r="P4088" t="s">
        <v>267</v>
      </c>
      <c r="Q4088" t="s">
        <v>20340</v>
      </c>
      <c r="R4088" t="str">
        <f t="shared" si="319"/>
        <v>Documentaries</v>
      </c>
    </row>
    <row r="4089" spans="1:18" x14ac:dyDescent="0.2">
      <c r="A4089" t="s">
        <v>20341</v>
      </c>
      <c r="B4089" t="s">
        <v>1</v>
      </c>
      <c r="C4089" t="str">
        <f t="shared" si="315"/>
        <v>I Am Jane Doe</v>
      </c>
      <c r="D4089" t="s">
        <v>20342</v>
      </c>
      <c r="E4089" t="s">
        <v>20343</v>
      </c>
      <c r="F4089" t="str">
        <f t="shared" si="317"/>
        <v>Jessica Chastain</v>
      </c>
      <c r="G4089" t="s">
        <v>20344</v>
      </c>
      <c r="H4089" t="s">
        <v>2</v>
      </c>
      <c r="I4089" t="str">
        <f t="shared" si="318"/>
        <v>United States</v>
      </c>
      <c r="J4089" t="str">
        <f>TRIM(Table1[[#This Row],[Oldest Country]])</f>
        <v>United States</v>
      </c>
      <c r="K4089" s="17">
        <v>43126</v>
      </c>
      <c r="L4089" s="17" t="str">
        <f t="shared" si="316"/>
        <v>Fri</v>
      </c>
      <c r="M4089" s="17">
        <v>2017</v>
      </c>
      <c r="N4089" t="s">
        <v>33</v>
      </c>
      <c r="O4089" t="s">
        <v>140</v>
      </c>
      <c r="P4089" t="s">
        <v>5</v>
      </c>
      <c r="Q4089" t="s">
        <v>20345</v>
      </c>
      <c r="R4089" t="str">
        <f t="shared" si="319"/>
        <v>Documentaries</v>
      </c>
    </row>
    <row r="4090" spans="1:18" x14ac:dyDescent="0.2">
      <c r="A4090" t="s">
        <v>20346</v>
      </c>
      <c r="B4090" t="s">
        <v>1</v>
      </c>
      <c r="C4090" t="str">
        <f t="shared" si="315"/>
        <v>I Am Maris</v>
      </c>
      <c r="D4090" t="s">
        <v>20347</v>
      </c>
      <c r="E4090" t="s">
        <v>20348</v>
      </c>
      <c r="F4090" t="str">
        <f t="shared" si="317"/>
        <v>Maris Degener</v>
      </c>
      <c r="G4090" t="s">
        <v>20349</v>
      </c>
      <c r="H4090" t="s">
        <v>2</v>
      </c>
      <c r="I4090" t="str">
        <f t="shared" si="318"/>
        <v>United States</v>
      </c>
      <c r="J4090" t="str">
        <f>TRIM(Table1[[#This Row],[Oldest Country]])</f>
        <v>United States</v>
      </c>
      <c r="K4090" s="17">
        <v>43127</v>
      </c>
      <c r="L4090" s="17" t="str">
        <f t="shared" si="316"/>
        <v>Sat</v>
      </c>
      <c r="M4090" s="17">
        <v>2018</v>
      </c>
      <c r="N4090" t="s">
        <v>33</v>
      </c>
      <c r="O4090" t="s">
        <v>2709</v>
      </c>
      <c r="P4090" t="s">
        <v>5</v>
      </c>
      <c r="Q4090" t="s">
        <v>20350</v>
      </c>
      <c r="R4090" t="str">
        <f t="shared" si="319"/>
        <v>Documentaries</v>
      </c>
    </row>
    <row r="4091" spans="1:18" x14ac:dyDescent="0.2">
      <c r="A4091" t="s">
        <v>20351</v>
      </c>
      <c r="B4091" t="s">
        <v>1</v>
      </c>
      <c r="C4091" t="str">
        <f t="shared" si="315"/>
        <v>I Am Not Madame Bovary</v>
      </c>
      <c r="D4091" t="s">
        <v>20352</v>
      </c>
      <c r="E4091" t="s">
        <v>20353</v>
      </c>
      <c r="F4091" t="str">
        <f t="shared" si="317"/>
        <v>Fan Bingbing</v>
      </c>
      <c r="G4091" t="s">
        <v>20354</v>
      </c>
      <c r="H4091" t="s">
        <v>1734</v>
      </c>
      <c r="I4091" t="str">
        <f t="shared" si="318"/>
        <v>China</v>
      </c>
      <c r="J4091" t="str">
        <f>TRIM(Table1[[#This Row],[Oldest Country]])</f>
        <v>China</v>
      </c>
      <c r="K4091" s="17">
        <v>43128</v>
      </c>
      <c r="L4091" s="17" t="str">
        <f t="shared" si="316"/>
        <v>Sun</v>
      </c>
      <c r="M4091" s="17">
        <v>2016</v>
      </c>
      <c r="N4091" t="s">
        <v>33</v>
      </c>
      <c r="O4091" t="s">
        <v>894</v>
      </c>
      <c r="P4091" t="s">
        <v>250</v>
      </c>
      <c r="Q4091" t="s">
        <v>20355</v>
      </c>
      <c r="R4091" t="str">
        <f t="shared" si="319"/>
        <v>Comedies</v>
      </c>
    </row>
    <row r="4092" spans="1:18" x14ac:dyDescent="0.2">
      <c r="A4092" t="s">
        <v>20356</v>
      </c>
      <c r="B4092" t="s">
        <v>1</v>
      </c>
      <c r="C4092" t="str">
        <f t="shared" si="315"/>
        <v>I Am Vengeance</v>
      </c>
      <c r="D4092" t="s">
        <v>20357</v>
      </c>
      <c r="E4092" t="s">
        <v>5227</v>
      </c>
      <c r="F4092" t="str">
        <f t="shared" si="317"/>
        <v>Stu Bennett</v>
      </c>
      <c r="G4092" t="s">
        <v>20358</v>
      </c>
      <c r="H4092" t="s">
        <v>32</v>
      </c>
      <c r="I4092" t="str">
        <f t="shared" si="318"/>
        <v>United Kingdom</v>
      </c>
      <c r="J4092" t="str">
        <f>TRIM(Table1[[#This Row],[Oldest Country]])</f>
        <v>United Kingdom</v>
      </c>
      <c r="K4092" s="17">
        <v>43129</v>
      </c>
      <c r="L4092" s="17" t="str">
        <f t="shared" si="316"/>
        <v>Mon</v>
      </c>
      <c r="M4092" s="17">
        <v>2018</v>
      </c>
      <c r="N4092" t="s">
        <v>154</v>
      </c>
      <c r="O4092" t="s">
        <v>202</v>
      </c>
      <c r="P4092" t="s">
        <v>156</v>
      </c>
      <c r="Q4092" t="s">
        <v>20359</v>
      </c>
      <c r="R4092" t="str">
        <f t="shared" si="319"/>
        <v>Action &amp; Adventure</v>
      </c>
    </row>
    <row r="4093" spans="1:18" x14ac:dyDescent="0.2">
      <c r="A4093" t="s">
        <v>20360</v>
      </c>
      <c r="B4093" t="s">
        <v>1</v>
      </c>
      <c r="C4093" t="str">
        <f t="shared" si="315"/>
        <v>I Am Wrath</v>
      </c>
      <c r="D4093" t="s">
        <v>20361</v>
      </c>
      <c r="E4093" t="s">
        <v>20362</v>
      </c>
      <c r="F4093" t="str">
        <f t="shared" si="317"/>
        <v>John Travolta</v>
      </c>
      <c r="G4093" t="s">
        <v>20363</v>
      </c>
      <c r="H4093" t="s">
        <v>2</v>
      </c>
      <c r="I4093" t="str">
        <f t="shared" si="318"/>
        <v>United States</v>
      </c>
      <c r="J4093" t="str">
        <f>TRIM(Table1[[#This Row],[Oldest Country]])</f>
        <v>United States</v>
      </c>
      <c r="K4093" s="17">
        <v>43130</v>
      </c>
      <c r="L4093" s="17" t="str">
        <f t="shared" si="316"/>
        <v>Tue</v>
      </c>
      <c r="M4093" s="17">
        <v>2016</v>
      </c>
      <c r="N4093" t="s">
        <v>154</v>
      </c>
      <c r="O4093" t="s">
        <v>18</v>
      </c>
      <c r="P4093" t="s">
        <v>119</v>
      </c>
      <c r="Q4093" t="s">
        <v>20364</v>
      </c>
      <c r="R4093" t="str">
        <f t="shared" si="319"/>
        <v>Action &amp; Adventure</v>
      </c>
    </row>
    <row r="4094" spans="1:18" x14ac:dyDescent="0.2">
      <c r="A4094" t="s">
        <v>20365</v>
      </c>
      <c r="B4094" t="s">
        <v>1</v>
      </c>
      <c r="C4094" t="str">
        <f t="shared" si="315"/>
        <v>I Don't Know How She Does It</v>
      </c>
      <c r="D4094" t="s">
        <v>20366</v>
      </c>
      <c r="E4094" t="s">
        <v>20367</v>
      </c>
      <c r="F4094" t="str">
        <f t="shared" si="317"/>
        <v>Sarah Jessica Parker</v>
      </c>
      <c r="G4094" t="s">
        <v>20368</v>
      </c>
      <c r="H4094" t="s">
        <v>2</v>
      </c>
      <c r="I4094" t="str">
        <f t="shared" si="318"/>
        <v>United States</v>
      </c>
      <c r="J4094" t="str">
        <f>TRIM(Table1[[#This Row],[Oldest Country]])</f>
        <v>United States</v>
      </c>
      <c r="K4094" s="17">
        <v>43547</v>
      </c>
      <c r="L4094" s="17" t="str">
        <f t="shared" si="316"/>
        <v>Sat</v>
      </c>
      <c r="M4094" s="17">
        <v>2011</v>
      </c>
      <c r="N4094" t="s">
        <v>3</v>
      </c>
      <c r="O4094" t="s">
        <v>572</v>
      </c>
      <c r="P4094" t="s">
        <v>86</v>
      </c>
      <c r="Q4094" t="s">
        <v>20369</v>
      </c>
      <c r="R4094" t="str">
        <f t="shared" si="319"/>
        <v>Comedies</v>
      </c>
    </row>
    <row r="4095" spans="1:18" x14ac:dyDescent="0.2">
      <c r="A4095" t="s">
        <v>20370</v>
      </c>
      <c r="B4095" t="s">
        <v>1</v>
      </c>
      <c r="C4095" t="str">
        <f t="shared" si="315"/>
        <v>I Fine... Thank You... Love You</v>
      </c>
      <c r="D4095" t="s">
        <v>20371</v>
      </c>
      <c r="E4095" t="s">
        <v>17483</v>
      </c>
      <c r="F4095" t="str">
        <f t="shared" si="317"/>
        <v>Preechaya Pongthananikorn</v>
      </c>
      <c r="G4095" t="s">
        <v>20372</v>
      </c>
      <c r="H4095" t="s">
        <v>1265</v>
      </c>
      <c r="I4095" t="str">
        <f t="shared" si="318"/>
        <v>Thailand</v>
      </c>
      <c r="J4095" t="str">
        <f>TRIM(Table1[[#This Row],[Oldest Country]])</f>
        <v>Thailand</v>
      </c>
      <c r="K4095" s="17">
        <v>43348</v>
      </c>
      <c r="L4095" s="17" t="str">
        <f t="shared" si="316"/>
        <v>Wed</v>
      </c>
      <c r="M4095" s="17">
        <v>2014</v>
      </c>
      <c r="N4095" t="s">
        <v>33</v>
      </c>
      <c r="O4095" t="s">
        <v>133</v>
      </c>
      <c r="P4095" t="s">
        <v>75</v>
      </c>
      <c r="Q4095" t="s">
        <v>20373</v>
      </c>
      <c r="R4095" t="str">
        <f t="shared" si="319"/>
        <v>Comedies</v>
      </c>
    </row>
    <row r="4096" spans="1:18" x14ac:dyDescent="0.2">
      <c r="A4096" t="s">
        <v>20374</v>
      </c>
      <c r="B4096" t="s">
        <v>1</v>
      </c>
      <c r="C4096" t="str">
        <f t="shared" si="315"/>
        <v>I, Daniel Blake</v>
      </c>
      <c r="D4096" t="s">
        <v>20375</v>
      </c>
      <c r="E4096" t="s">
        <v>20376</v>
      </c>
      <c r="F4096" t="str">
        <f t="shared" si="317"/>
        <v>Dave Johns</v>
      </c>
      <c r="G4096" t="s">
        <v>20377</v>
      </c>
      <c r="H4096" t="s">
        <v>20378</v>
      </c>
      <c r="I4096" t="str">
        <f t="shared" si="318"/>
        <v>United Kingdom</v>
      </c>
      <c r="J4096" t="str">
        <f>TRIM(Table1[[#This Row],[Oldest Country]])</f>
        <v>United Kingdom</v>
      </c>
      <c r="K4096" s="17">
        <v>43574</v>
      </c>
      <c r="L4096" s="17" t="str">
        <f t="shared" si="316"/>
        <v>Fri</v>
      </c>
      <c r="M4096" s="17">
        <v>2016</v>
      </c>
      <c r="N4096" t="s">
        <v>154</v>
      </c>
      <c r="O4096" t="s">
        <v>188</v>
      </c>
      <c r="P4096" t="s">
        <v>652</v>
      </c>
      <c r="Q4096" t="s">
        <v>20379</v>
      </c>
      <c r="R4096" t="str">
        <f t="shared" si="319"/>
        <v>Dramas</v>
      </c>
    </row>
    <row r="4097" spans="1:18" x14ac:dyDescent="0.2">
      <c r="A4097" t="s">
        <v>20380</v>
      </c>
      <c r="B4097" t="s">
        <v>1</v>
      </c>
      <c r="C4097" t="str">
        <f t="shared" si="315"/>
        <v>I'll See You in My Dreams</v>
      </c>
      <c r="D4097" t="s">
        <v>20381</v>
      </c>
      <c r="E4097" t="s">
        <v>5956</v>
      </c>
      <c r="F4097" t="str">
        <f t="shared" si="317"/>
        <v>Blythe Danner</v>
      </c>
      <c r="G4097" t="s">
        <v>20382</v>
      </c>
      <c r="H4097" t="s">
        <v>2</v>
      </c>
      <c r="I4097" t="str">
        <f t="shared" si="318"/>
        <v>United States</v>
      </c>
      <c r="J4097" t="str">
        <f>TRIM(Table1[[#This Row],[Oldest Country]])</f>
        <v>United States</v>
      </c>
      <c r="K4097" s="17">
        <v>43760</v>
      </c>
      <c r="L4097" s="17" t="str">
        <f t="shared" si="316"/>
        <v>Tue</v>
      </c>
      <c r="M4097" s="17">
        <v>2015</v>
      </c>
      <c r="N4097" t="s">
        <v>3</v>
      </c>
      <c r="O4097" t="s">
        <v>118</v>
      </c>
      <c r="P4097" t="s">
        <v>337</v>
      </c>
      <c r="Q4097" t="s">
        <v>20383</v>
      </c>
      <c r="R4097" t="str">
        <f t="shared" si="319"/>
        <v>Comedies</v>
      </c>
    </row>
    <row r="4098" spans="1:18" x14ac:dyDescent="0.2">
      <c r="A4098" t="s">
        <v>20384</v>
      </c>
      <c r="B4098" t="s">
        <v>1</v>
      </c>
      <c r="C4098" t="str">
        <f t="shared" ref="C4098:C4161" si="320">IFERROR(LEFT(D4098, FIND(":", D4098)-1), D4098)</f>
        <v>I'm in Love with a Church Girl</v>
      </c>
      <c r="D4098" t="s">
        <v>20385</v>
      </c>
      <c r="E4098" t="s">
        <v>20386</v>
      </c>
      <c r="F4098" t="str">
        <f t="shared" si="317"/>
        <v>Ja Rule</v>
      </c>
      <c r="G4098" t="s">
        <v>20387</v>
      </c>
      <c r="H4098" t="s">
        <v>2</v>
      </c>
      <c r="I4098" t="str">
        <f t="shared" si="318"/>
        <v>United States</v>
      </c>
      <c r="J4098" t="str">
        <f>TRIM(Table1[[#This Row],[Oldest Country]])</f>
        <v>United States</v>
      </c>
      <c r="K4098" s="17">
        <v>43009</v>
      </c>
      <c r="L4098" s="17" t="str">
        <f t="shared" ref="L4098:L4161" si="321">TEXT(K:K, "DDD")</f>
        <v>Sun</v>
      </c>
      <c r="M4098" s="17">
        <v>2013</v>
      </c>
      <c r="N4098" t="s">
        <v>17</v>
      </c>
      <c r="O4098" t="s">
        <v>315</v>
      </c>
      <c r="P4098" t="s">
        <v>2024</v>
      </c>
      <c r="Q4098" t="s">
        <v>20388</v>
      </c>
      <c r="R4098" t="str">
        <f t="shared" si="319"/>
        <v>Dramas</v>
      </c>
    </row>
    <row r="4099" spans="1:18" x14ac:dyDescent="0.2">
      <c r="A4099" t="s">
        <v>20389</v>
      </c>
      <c r="B4099" t="s">
        <v>1</v>
      </c>
      <c r="C4099" t="str">
        <f t="shared" si="320"/>
        <v>Ice Guardians</v>
      </c>
      <c r="D4099" t="s">
        <v>20390</v>
      </c>
      <c r="E4099" t="s">
        <v>20391</v>
      </c>
      <c r="F4099" t="str">
        <f t="shared" ref="F4099:F4162" si="322">IFERROR(LEFT(G4099, FIND(",",G4099)-1),G4099)</f>
        <v>Dave Brown</v>
      </c>
      <c r="G4099" t="s">
        <v>20392</v>
      </c>
      <c r="H4099" t="s">
        <v>20393</v>
      </c>
      <c r="I4099" t="str">
        <f t="shared" ref="I4099:I4162" si="323">IFERROR(LEFT(H4099, FIND(",", H4099) -1), H4099)</f>
        <v>Canada</v>
      </c>
      <c r="J4099" t="str">
        <f>TRIM(Table1[[#This Row],[Oldest Country]])</f>
        <v>Canada</v>
      </c>
      <c r="K4099" s="17">
        <v>43009</v>
      </c>
      <c r="L4099" s="17" t="str">
        <f t="shared" si="321"/>
        <v>Sun</v>
      </c>
      <c r="M4099" s="17">
        <v>2016</v>
      </c>
      <c r="N4099" t="s">
        <v>8</v>
      </c>
      <c r="O4099" t="s">
        <v>368</v>
      </c>
      <c r="P4099" t="s">
        <v>237</v>
      </c>
      <c r="Q4099" t="s">
        <v>20394</v>
      </c>
      <c r="R4099" t="str">
        <f t="shared" ref="R4099:R4162" si="324">IFERROR(LEFT(P4099, FIND(",", P4099)-1), P4099)</f>
        <v>Documentaries</v>
      </c>
    </row>
    <row r="4100" spans="1:18" x14ac:dyDescent="0.2">
      <c r="A4100" t="s">
        <v>20395</v>
      </c>
      <c r="B4100" t="s">
        <v>1</v>
      </c>
      <c r="C4100" t="str">
        <f t="shared" si="320"/>
        <v>Iceman</v>
      </c>
      <c r="D4100" t="s">
        <v>20396</v>
      </c>
      <c r="E4100" t="s">
        <v>20397</v>
      </c>
      <c r="F4100" t="str">
        <f t="shared" si="322"/>
        <v>Donnie Yen</v>
      </c>
      <c r="G4100" t="s">
        <v>20398</v>
      </c>
      <c r="H4100" t="s">
        <v>481</v>
      </c>
      <c r="I4100" t="str">
        <f t="shared" si="323"/>
        <v>China</v>
      </c>
      <c r="J4100" t="str">
        <f>TRIM(Table1[[#This Row],[Oldest Country]])</f>
        <v>China</v>
      </c>
      <c r="K4100" s="17">
        <v>43123</v>
      </c>
      <c r="L4100" s="17" t="str">
        <f t="shared" si="321"/>
        <v>Tue</v>
      </c>
      <c r="M4100" s="17">
        <v>2014</v>
      </c>
      <c r="N4100" t="s">
        <v>154</v>
      </c>
      <c r="O4100" t="s">
        <v>41</v>
      </c>
      <c r="P4100" t="s">
        <v>6892</v>
      </c>
      <c r="Q4100" t="s">
        <v>20399</v>
      </c>
      <c r="R4100" t="str">
        <f t="shared" si="324"/>
        <v>Action &amp; Adventure</v>
      </c>
    </row>
    <row r="4101" spans="1:18" x14ac:dyDescent="0.2">
      <c r="A4101" t="s">
        <v>20400</v>
      </c>
      <c r="B4101" t="s">
        <v>1</v>
      </c>
      <c r="C4101" t="str">
        <f t="shared" si="320"/>
        <v>Ideachi Kalpana</v>
      </c>
      <c r="D4101" t="s">
        <v>20401</v>
      </c>
      <c r="E4101" t="s">
        <v>20402</v>
      </c>
      <c r="F4101" t="str">
        <f t="shared" si="322"/>
        <v>Bhargavi Chirmuley</v>
      </c>
      <c r="G4101" t="s">
        <v>20403</v>
      </c>
      <c r="H4101" t="s">
        <v>14</v>
      </c>
      <c r="I4101" t="str">
        <f t="shared" si="323"/>
        <v>India</v>
      </c>
      <c r="J4101" t="str">
        <f>TRIM(Table1[[#This Row],[Oldest Country]])</f>
        <v>India</v>
      </c>
      <c r="K4101" s="17">
        <v>43101</v>
      </c>
      <c r="L4101" s="17" t="str">
        <f t="shared" si="321"/>
        <v>Mon</v>
      </c>
      <c r="M4101" s="17">
        <v>2010</v>
      </c>
      <c r="N4101" t="s">
        <v>33</v>
      </c>
      <c r="O4101" t="s">
        <v>126</v>
      </c>
      <c r="P4101" t="s">
        <v>75</v>
      </c>
      <c r="Q4101" t="s">
        <v>20404</v>
      </c>
      <c r="R4101" t="str">
        <f t="shared" si="324"/>
        <v>Comedies</v>
      </c>
    </row>
    <row r="4102" spans="1:18" x14ac:dyDescent="0.2">
      <c r="A4102" t="s">
        <v>20405</v>
      </c>
      <c r="B4102" t="s">
        <v>1</v>
      </c>
      <c r="C4102" t="str">
        <f t="shared" si="320"/>
        <v>Igor</v>
      </c>
      <c r="D4102" t="s">
        <v>20406</v>
      </c>
      <c r="E4102" t="s">
        <v>20407</v>
      </c>
      <c r="F4102" t="str">
        <f t="shared" si="322"/>
        <v>John Cusack</v>
      </c>
      <c r="G4102" t="s">
        <v>20408</v>
      </c>
      <c r="H4102" t="s">
        <v>1134</v>
      </c>
      <c r="I4102" t="str">
        <f t="shared" si="323"/>
        <v>United States</v>
      </c>
      <c r="J4102" t="str">
        <f>TRIM(Table1[[#This Row],[Oldest Country]])</f>
        <v>United States</v>
      </c>
      <c r="K4102" s="17">
        <v>43709</v>
      </c>
      <c r="L4102" s="17" t="str">
        <f t="shared" si="321"/>
        <v>Sun</v>
      </c>
      <c r="M4102" s="17">
        <v>2008</v>
      </c>
      <c r="N4102" t="s">
        <v>17</v>
      </c>
      <c r="O4102" t="s">
        <v>265</v>
      </c>
      <c r="P4102" t="s">
        <v>19</v>
      </c>
      <c r="Q4102" t="s">
        <v>20409</v>
      </c>
      <c r="R4102" t="str">
        <f t="shared" si="324"/>
        <v>Children &amp; Family Movies</v>
      </c>
    </row>
    <row r="4103" spans="1:18" x14ac:dyDescent="0.2">
      <c r="A4103" t="s">
        <v>20410</v>
      </c>
      <c r="B4103" t="s">
        <v>1</v>
      </c>
      <c r="C4103" t="str">
        <f t="shared" si="320"/>
        <v>Iliza Shlesinger</v>
      </c>
      <c r="D4103" t="s">
        <v>20411</v>
      </c>
      <c r="E4103" t="s">
        <v>10303</v>
      </c>
      <c r="F4103" t="str">
        <f t="shared" si="322"/>
        <v>Iliza Shlesinger</v>
      </c>
      <c r="G4103" t="s">
        <v>9405</v>
      </c>
      <c r="H4103" t="s">
        <v>2</v>
      </c>
      <c r="I4103" t="str">
        <f t="shared" si="323"/>
        <v>United States</v>
      </c>
      <c r="J4103" t="str">
        <f>TRIM(Table1[[#This Row],[Oldest Country]])</f>
        <v>United States</v>
      </c>
      <c r="K4103" s="17">
        <v>41518</v>
      </c>
      <c r="L4103" s="17" t="str">
        <f t="shared" si="321"/>
        <v>Sun</v>
      </c>
      <c r="M4103" s="17">
        <v>2013</v>
      </c>
      <c r="N4103" t="s">
        <v>16646</v>
      </c>
      <c r="O4103" t="s">
        <v>2891</v>
      </c>
      <c r="P4103" t="s">
        <v>851</v>
      </c>
      <c r="Q4103" t="s">
        <v>20412</v>
      </c>
      <c r="R4103" t="str">
        <f t="shared" si="324"/>
        <v>Stand-Up Comedy</v>
      </c>
    </row>
    <row r="4104" spans="1:18" x14ac:dyDescent="0.2">
      <c r="A4104" t="s">
        <v>20413</v>
      </c>
      <c r="B4104" t="s">
        <v>1</v>
      </c>
      <c r="C4104" t="str">
        <f t="shared" si="320"/>
        <v>Imagine That</v>
      </c>
      <c r="D4104" t="s">
        <v>20414</v>
      </c>
      <c r="E4104" t="s">
        <v>20415</v>
      </c>
      <c r="F4104" t="str">
        <f t="shared" si="322"/>
        <v>Eddie Murphy</v>
      </c>
      <c r="G4104" t="s">
        <v>20416</v>
      </c>
      <c r="H4104" t="s">
        <v>584</v>
      </c>
      <c r="I4104" t="str">
        <f t="shared" si="323"/>
        <v>United States</v>
      </c>
      <c r="J4104" t="str">
        <f>TRIM(Table1[[#This Row],[Oldest Country]])</f>
        <v>United States</v>
      </c>
      <c r="K4104" s="17">
        <v>43806</v>
      </c>
      <c r="L4104" s="17" t="str">
        <f t="shared" si="321"/>
        <v>Sat</v>
      </c>
      <c r="M4104" s="17">
        <v>2009</v>
      </c>
      <c r="N4104" t="s">
        <v>17</v>
      </c>
      <c r="O4104" t="s">
        <v>368</v>
      </c>
      <c r="P4104" t="s">
        <v>1012</v>
      </c>
      <c r="Q4104" t="s">
        <v>20417</v>
      </c>
      <c r="R4104" t="str">
        <f t="shared" si="324"/>
        <v>Children &amp; Family Movies</v>
      </c>
    </row>
    <row r="4105" spans="1:18" x14ac:dyDescent="0.2">
      <c r="A4105" t="s">
        <v>20418</v>
      </c>
      <c r="B4105" t="s">
        <v>1</v>
      </c>
      <c r="C4105" t="str">
        <f t="shared" si="320"/>
        <v>Immoral Tales</v>
      </c>
      <c r="D4105" t="s">
        <v>20419</v>
      </c>
      <c r="E4105" t="s">
        <v>20420</v>
      </c>
      <c r="F4105" t="str">
        <f t="shared" si="322"/>
        <v>Lise Danvers</v>
      </c>
      <c r="G4105" t="s">
        <v>20421</v>
      </c>
      <c r="H4105" t="s">
        <v>275</v>
      </c>
      <c r="I4105" t="str">
        <f t="shared" si="323"/>
        <v>France</v>
      </c>
      <c r="J4105" t="str">
        <f>TRIM(Table1[[#This Row],[Oldest Country]])</f>
        <v>France</v>
      </c>
      <c r="K4105" s="17">
        <v>43807</v>
      </c>
      <c r="L4105" s="17" t="str">
        <f t="shared" si="321"/>
        <v>Sun</v>
      </c>
      <c r="M4105" s="17">
        <v>1974</v>
      </c>
      <c r="N4105" t="s">
        <v>20422</v>
      </c>
      <c r="O4105" t="s">
        <v>85</v>
      </c>
      <c r="P4105" t="s">
        <v>278</v>
      </c>
      <c r="Q4105" t="s">
        <v>20423</v>
      </c>
      <c r="R4105" t="str">
        <f t="shared" si="324"/>
        <v>Dramas</v>
      </c>
    </row>
    <row r="4106" spans="1:18" x14ac:dyDescent="0.2">
      <c r="A4106" t="s">
        <v>20424</v>
      </c>
      <c r="B4106" t="s">
        <v>1</v>
      </c>
      <c r="C4106" t="str">
        <f t="shared" si="320"/>
        <v>In Search of Fellini</v>
      </c>
      <c r="D4106" t="s">
        <v>20425</v>
      </c>
      <c r="E4106" t="s">
        <v>20426</v>
      </c>
      <c r="F4106" t="str">
        <f t="shared" si="322"/>
        <v>Ksenia Solo</v>
      </c>
      <c r="G4106" t="s">
        <v>20427</v>
      </c>
      <c r="H4106" t="s">
        <v>2</v>
      </c>
      <c r="I4106" t="str">
        <f t="shared" si="323"/>
        <v>United States</v>
      </c>
      <c r="J4106" t="str">
        <f>TRIM(Table1[[#This Row],[Oldest Country]])</f>
        <v>United States</v>
      </c>
      <c r="K4106" s="17">
        <v>43178</v>
      </c>
      <c r="L4106" s="17" t="str">
        <f t="shared" si="321"/>
        <v>Mon</v>
      </c>
      <c r="M4106" s="17">
        <v>2017</v>
      </c>
      <c r="N4106" t="s">
        <v>154</v>
      </c>
      <c r="O4106" t="s">
        <v>85</v>
      </c>
      <c r="P4106" t="s">
        <v>119</v>
      </c>
      <c r="Q4106" t="s">
        <v>20428</v>
      </c>
      <c r="R4106" t="str">
        <f t="shared" si="324"/>
        <v>Action &amp; Adventure</v>
      </c>
    </row>
    <row r="4107" spans="1:18" x14ac:dyDescent="0.2">
      <c r="A4107" t="s">
        <v>20429</v>
      </c>
      <c r="B4107" t="s">
        <v>1</v>
      </c>
      <c r="C4107" t="str">
        <f t="shared" si="320"/>
        <v>In The Deep</v>
      </c>
      <c r="D4107" t="s">
        <v>20430</v>
      </c>
      <c r="E4107" t="s">
        <v>2600</v>
      </c>
      <c r="F4107" t="str">
        <f t="shared" si="322"/>
        <v>Mandy Moore</v>
      </c>
      <c r="G4107" t="s">
        <v>20431</v>
      </c>
      <c r="H4107" t="s">
        <v>20432</v>
      </c>
      <c r="I4107" t="str">
        <f t="shared" si="323"/>
        <v>United Kingdom</v>
      </c>
      <c r="J4107" t="str">
        <f>TRIM(Table1[[#This Row],[Oldest Country]])</f>
        <v>United Kingdom</v>
      </c>
      <c r="K4107" s="17">
        <v>43110</v>
      </c>
      <c r="L4107" s="17" t="str">
        <f t="shared" si="321"/>
        <v>Wed</v>
      </c>
      <c r="M4107" s="17">
        <v>2017</v>
      </c>
      <c r="N4107" t="s">
        <v>3</v>
      </c>
      <c r="O4107" t="s">
        <v>572</v>
      </c>
      <c r="P4107" t="s">
        <v>785</v>
      </c>
      <c r="Q4107" t="s">
        <v>20433</v>
      </c>
      <c r="R4107" t="str">
        <f t="shared" si="324"/>
        <v>Horror Movies</v>
      </c>
    </row>
    <row r="4108" spans="1:18" x14ac:dyDescent="0.2">
      <c r="A4108" t="s">
        <v>20434</v>
      </c>
      <c r="B4108" t="s">
        <v>1</v>
      </c>
      <c r="C4108" t="str">
        <f t="shared" si="320"/>
        <v>Incir Receli 2</v>
      </c>
      <c r="D4108" t="s">
        <v>20435</v>
      </c>
      <c r="E4108" t="s">
        <v>20436</v>
      </c>
      <c r="F4108" t="str">
        <f t="shared" si="322"/>
        <v>Halil Sezai Paracƒ±koƒülu</v>
      </c>
      <c r="G4108" t="s">
        <v>20437</v>
      </c>
      <c r="H4108" t="s">
        <v>63</v>
      </c>
      <c r="I4108" t="str">
        <f t="shared" si="323"/>
        <v>Turkey</v>
      </c>
      <c r="J4108" t="str">
        <f>TRIM(Table1[[#This Row],[Oldest Country]])</f>
        <v>Turkey</v>
      </c>
      <c r="K4108" s="17">
        <v>42804</v>
      </c>
      <c r="L4108" s="17" t="str">
        <f t="shared" si="321"/>
        <v>Fri</v>
      </c>
      <c r="M4108" s="17">
        <v>2014</v>
      </c>
      <c r="N4108" t="s">
        <v>33</v>
      </c>
      <c r="O4108" t="s">
        <v>85</v>
      </c>
      <c r="P4108" t="s">
        <v>278</v>
      </c>
      <c r="Q4108" t="s">
        <v>20438</v>
      </c>
      <c r="R4108" t="str">
        <f t="shared" si="324"/>
        <v>Dramas</v>
      </c>
    </row>
    <row r="4109" spans="1:18" x14ac:dyDescent="0.2">
      <c r="A4109" t="s">
        <v>20439</v>
      </c>
      <c r="B4109" t="s">
        <v>1</v>
      </c>
      <c r="C4109" t="str">
        <f t="shared" si="320"/>
        <v>Incoming</v>
      </c>
      <c r="D4109" t="s">
        <v>20440</v>
      </c>
      <c r="E4109" t="s">
        <v>20441</v>
      </c>
      <c r="F4109" t="str">
        <f t="shared" si="322"/>
        <v>Scott Adkins</v>
      </c>
      <c r="G4109" t="s">
        <v>20442</v>
      </c>
      <c r="H4109" t="s">
        <v>5438</v>
      </c>
      <c r="I4109" t="str">
        <f t="shared" si="323"/>
        <v>Serbia</v>
      </c>
      <c r="J4109" t="str">
        <f>TRIM(Table1[[#This Row],[Oldest Country]])</f>
        <v>Serbia</v>
      </c>
      <c r="K4109" s="17">
        <v>43399</v>
      </c>
      <c r="L4109" s="17" t="str">
        <f t="shared" si="321"/>
        <v>Fri</v>
      </c>
      <c r="M4109" s="17">
        <v>2019</v>
      </c>
      <c r="N4109" t="s">
        <v>8</v>
      </c>
      <c r="O4109" t="s">
        <v>572</v>
      </c>
      <c r="P4109" t="s">
        <v>385</v>
      </c>
      <c r="Q4109" t="s">
        <v>20443</v>
      </c>
      <c r="R4109" t="str">
        <f t="shared" si="324"/>
        <v>Action &amp; Adventure</v>
      </c>
    </row>
    <row r="4110" spans="1:18" x14ac:dyDescent="0.2">
      <c r="A4110" t="s">
        <v>20444</v>
      </c>
      <c r="B4110" t="s">
        <v>1</v>
      </c>
      <c r="C4110" t="str">
        <f t="shared" si="320"/>
        <v>Incomplete</v>
      </c>
      <c r="D4110" t="s">
        <v>20445</v>
      </c>
      <c r="E4110" t="s">
        <v>20446</v>
      </c>
      <c r="F4110" t="str">
        <f t="shared" si="322"/>
        <v>Ritwick Chakraborty</v>
      </c>
      <c r="G4110" t="s">
        <v>20447</v>
      </c>
      <c r="H4110" t="s">
        <v>14</v>
      </c>
      <c r="I4110" t="str">
        <f t="shared" si="323"/>
        <v>India</v>
      </c>
      <c r="J4110" t="str">
        <f>TRIM(Table1[[#This Row],[Oldest Country]])</f>
        <v>India</v>
      </c>
      <c r="K4110" s="17">
        <v>42833</v>
      </c>
      <c r="L4110" s="17" t="str">
        <f t="shared" si="321"/>
        <v>Sat</v>
      </c>
      <c r="M4110" s="17">
        <v>2017</v>
      </c>
      <c r="N4110" t="s">
        <v>8</v>
      </c>
      <c r="O4110" t="s">
        <v>315</v>
      </c>
      <c r="P4110" t="s">
        <v>278</v>
      </c>
      <c r="Q4110" t="s">
        <v>20448</v>
      </c>
      <c r="R4110" t="str">
        <f t="shared" si="324"/>
        <v>Dramas</v>
      </c>
    </row>
    <row r="4111" spans="1:18" x14ac:dyDescent="0.2">
      <c r="A4111" t="s">
        <v>20449</v>
      </c>
      <c r="B4111" t="s">
        <v>1</v>
      </c>
      <c r="C4111" t="str">
        <f t="shared" si="320"/>
        <v>Inconceivable</v>
      </c>
      <c r="D4111" t="s">
        <v>20450</v>
      </c>
      <c r="E4111" t="s">
        <v>20451</v>
      </c>
      <c r="F4111" t="str">
        <f t="shared" si="322"/>
        <v>Gina Gershon</v>
      </c>
      <c r="G4111" t="s">
        <v>20452</v>
      </c>
      <c r="H4111" t="s">
        <v>283</v>
      </c>
      <c r="I4111" t="str">
        <f t="shared" si="323"/>
        <v>United Kingdom</v>
      </c>
      <c r="J4111" t="str">
        <f>TRIM(Table1[[#This Row],[Oldest Country]])</f>
        <v>United Kingdom</v>
      </c>
      <c r="K4111" s="17">
        <v>43160</v>
      </c>
      <c r="L4111" s="17" t="str">
        <f t="shared" si="321"/>
        <v>Thu</v>
      </c>
      <c r="M4111" s="17">
        <v>2017</v>
      </c>
      <c r="N4111" t="s">
        <v>154</v>
      </c>
      <c r="O4111" t="s">
        <v>100</v>
      </c>
      <c r="P4111" t="s">
        <v>61</v>
      </c>
      <c r="Q4111" t="s">
        <v>20453</v>
      </c>
      <c r="R4111" t="str">
        <f t="shared" si="324"/>
        <v>Thrillers</v>
      </c>
    </row>
    <row r="4112" spans="1:18" x14ac:dyDescent="0.2">
      <c r="A4112" t="s">
        <v>20454</v>
      </c>
      <c r="B4112" t="s">
        <v>1</v>
      </c>
      <c r="C4112" t="str">
        <f t="shared" si="320"/>
        <v>Incredibles 2 (Spanish Version)</v>
      </c>
      <c r="D4112" t="s">
        <v>20455</v>
      </c>
      <c r="E4112" t="s">
        <v>20456</v>
      </c>
      <c r="F4112" t="str">
        <f t="shared" si="322"/>
        <v>V√≠ctor Trujillo</v>
      </c>
      <c r="G4112" t="s">
        <v>20457</v>
      </c>
      <c r="H4112" t="s">
        <v>2</v>
      </c>
      <c r="I4112" t="str">
        <f t="shared" si="323"/>
        <v>United States</v>
      </c>
      <c r="J4112" t="str">
        <f>TRIM(Table1[[#This Row],[Oldest Country]])</f>
        <v>United States</v>
      </c>
      <c r="K4112" s="17">
        <v>43504</v>
      </c>
      <c r="L4112" s="17" t="str">
        <f t="shared" si="321"/>
        <v>Fri</v>
      </c>
      <c r="M4112" s="17">
        <v>2018</v>
      </c>
      <c r="N4112" t="s">
        <v>17</v>
      </c>
      <c r="O4112" t="s">
        <v>349</v>
      </c>
      <c r="P4112" t="s">
        <v>54</v>
      </c>
      <c r="Q4112" t="s">
        <v>20458</v>
      </c>
      <c r="R4112" t="str">
        <f t="shared" si="324"/>
        <v>Children &amp; Family Movies</v>
      </c>
    </row>
    <row r="4113" spans="1:18" x14ac:dyDescent="0.2">
      <c r="A4113" t="s">
        <v>20459</v>
      </c>
      <c r="B4113" t="s">
        <v>1</v>
      </c>
      <c r="C4113" t="str">
        <f t="shared" si="320"/>
        <v>INDIA</v>
      </c>
      <c r="D4113" t="s">
        <v>20460</v>
      </c>
      <c r="E4113" t="s">
        <v>20461</v>
      </c>
      <c r="F4113" t="str">
        <f t="shared" si="322"/>
        <v>Heeba Shah</v>
      </c>
      <c r="G4113" t="s">
        <v>20462</v>
      </c>
      <c r="H4113" t="s">
        <v>14</v>
      </c>
      <c r="I4113" t="str">
        <f t="shared" si="323"/>
        <v>India</v>
      </c>
      <c r="J4113" t="str">
        <f>TRIM(Table1[[#This Row],[Oldest Country]])</f>
        <v>India</v>
      </c>
      <c r="K4113" s="17">
        <v>42783</v>
      </c>
      <c r="L4113" s="17" t="str">
        <f t="shared" si="321"/>
        <v>Fri</v>
      </c>
      <c r="M4113" s="17">
        <v>2014</v>
      </c>
      <c r="N4113" t="s">
        <v>16646</v>
      </c>
      <c r="O4113" t="s">
        <v>211</v>
      </c>
      <c r="P4113" t="s">
        <v>26</v>
      </c>
      <c r="Q4113" t="s">
        <v>20463</v>
      </c>
      <c r="R4113" t="str">
        <f t="shared" si="324"/>
        <v>Dramas</v>
      </c>
    </row>
    <row r="4114" spans="1:18" x14ac:dyDescent="0.2">
      <c r="A4114" t="s">
        <v>20464</v>
      </c>
      <c r="B4114" t="s">
        <v>1</v>
      </c>
      <c r="C4114" t="str">
        <f t="shared" si="320"/>
        <v>Indiana Jones and the Kingdom of the Crystal Skull</v>
      </c>
      <c r="D4114" t="s">
        <v>20465</v>
      </c>
      <c r="E4114" t="s">
        <v>124</v>
      </c>
      <c r="F4114" t="str">
        <f t="shared" si="322"/>
        <v>Harrison Ford</v>
      </c>
      <c r="G4114" t="s">
        <v>20466</v>
      </c>
      <c r="H4114" t="s">
        <v>2</v>
      </c>
      <c r="I4114" t="str">
        <f t="shared" si="323"/>
        <v>United States</v>
      </c>
      <c r="J4114" t="str">
        <f>TRIM(Table1[[#This Row],[Oldest Country]])</f>
        <v>United States</v>
      </c>
      <c r="K4114" s="17">
        <v>43466</v>
      </c>
      <c r="L4114" s="17" t="str">
        <f t="shared" si="321"/>
        <v>Tue</v>
      </c>
      <c r="M4114" s="17">
        <v>2008</v>
      </c>
      <c r="N4114" t="s">
        <v>3</v>
      </c>
      <c r="O4114" t="s">
        <v>1210</v>
      </c>
      <c r="P4114" t="s">
        <v>7834</v>
      </c>
      <c r="Q4114" t="s">
        <v>20467</v>
      </c>
      <c r="R4114" t="str">
        <f t="shared" si="324"/>
        <v>Action &amp; Adventure</v>
      </c>
    </row>
    <row r="4115" spans="1:18" x14ac:dyDescent="0.2">
      <c r="A4115" t="s">
        <v>20468</v>
      </c>
      <c r="B4115" t="s">
        <v>1</v>
      </c>
      <c r="C4115" t="str">
        <f t="shared" si="320"/>
        <v>Indiana Jones and the Last Crusade</v>
      </c>
      <c r="D4115" t="s">
        <v>20469</v>
      </c>
      <c r="E4115" t="s">
        <v>124</v>
      </c>
      <c r="F4115" t="str">
        <f t="shared" si="322"/>
        <v>Harrison Ford</v>
      </c>
      <c r="G4115" t="s">
        <v>20470</v>
      </c>
      <c r="H4115" t="s">
        <v>2</v>
      </c>
      <c r="I4115" t="str">
        <f t="shared" si="323"/>
        <v>United States</v>
      </c>
      <c r="J4115" t="str">
        <f>TRIM(Table1[[#This Row],[Oldest Country]])</f>
        <v>United States</v>
      </c>
      <c r="K4115" s="17">
        <v>43466</v>
      </c>
      <c r="L4115" s="17" t="str">
        <f t="shared" si="321"/>
        <v>Tue</v>
      </c>
      <c r="M4115" s="17">
        <v>1989</v>
      </c>
      <c r="N4115" t="s">
        <v>3</v>
      </c>
      <c r="O4115" t="s">
        <v>49</v>
      </c>
      <c r="P4115" t="s">
        <v>1640</v>
      </c>
      <c r="Q4115" t="s">
        <v>20471</v>
      </c>
      <c r="R4115" t="str">
        <f t="shared" si="324"/>
        <v>Action &amp; Adventure</v>
      </c>
    </row>
    <row r="4116" spans="1:18" x14ac:dyDescent="0.2">
      <c r="A4116" t="s">
        <v>20472</v>
      </c>
      <c r="B4116" t="s">
        <v>1</v>
      </c>
      <c r="C4116" t="str">
        <f t="shared" si="320"/>
        <v>Indiana Jones and the Raiders of the Lost Ark</v>
      </c>
      <c r="D4116" t="s">
        <v>20473</v>
      </c>
      <c r="E4116" t="s">
        <v>124</v>
      </c>
      <c r="F4116" t="str">
        <f t="shared" si="322"/>
        <v>Harrison Ford</v>
      </c>
      <c r="G4116" t="s">
        <v>20474</v>
      </c>
      <c r="H4116" t="s">
        <v>2</v>
      </c>
      <c r="I4116" t="str">
        <f t="shared" si="323"/>
        <v>United States</v>
      </c>
      <c r="J4116" t="str">
        <f>TRIM(Table1[[#This Row],[Oldest Country]])</f>
        <v>United States</v>
      </c>
      <c r="K4116" s="17">
        <v>43466</v>
      </c>
      <c r="L4116" s="17" t="str">
        <f t="shared" si="321"/>
        <v>Tue</v>
      </c>
      <c r="M4116" s="17">
        <v>1981</v>
      </c>
      <c r="N4116" t="s">
        <v>17</v>
      </c>
      <c r="O4116" t="s">
        <v>133</v>
      </c>
      <c r="P4116" t="s">
        <v>1640</v>
      </c>
      <c r="Q4116" t="s">
        <v>20475</v>
      </c>
      <c r="R4116" t="str">
        <f t="shared" si="324"/>
        <v>Action &amp; Adventure</v>
      </c>
    </row>
    <row r="4117" spans="1:18" x14ac:dyDescent="0.2">
      <c r="A4117" t="s">
        <v>20476</v>
      </c>
      <c r="B4117" t="s">
        <v>1</v>
      </c>
      <c r="C4117" t="str">
        <f t="shared" si="320"/>
        <v>Indiana Jones and the Temple of Doom</v>
      </c>
      <c r="D4117" t="s">
        <v>20477</v>
      </c>
      <c r="E4117" t="s">
        <v>124</v>
      </c>
      <c r="F4117" t="str">
        <f t="shared" si="322"/>
        <v>Harrison Ford</v>
      </c>
      <c r="G4117" t="s">
        <v>20478</v>
      </c>
      <c r="H4117" t="s">
        <v>2</v>
      </c>
      <c r="I4117" t="str">
        <f t="shared" si="323"/>
        <v>United States</v>
      </c>
      <c r="J4117" t="str">
        <f>TRIM(Table1[[#This Row],[Oldest Country]])</f>
        <v>United States</v>
      </c>
      <c r="K4117" s="17">
        <v>43466</v>
      </c>
      <c r="L4117" s="17" t="str">
        <f t="shared" si="321"/>
        <v>Tue</v>
      </c>
      <c r="M4117" s="17">
        <v>1984</v>
      </c>
      <c r="N4117" t="s">
        <v>17</v>
      </c>
      <c r="O4117" t="s">
        <v>315</v>
      </c>
      <c r="P4117" t="s">
        <v>1640</v>
      </c>
      <c r="Q4117" t="s">
        <v>20479</v>
      </c>
      <c r="R4117" t="str">
        <f t="shared" si="324"/>
        <v>Action &amp; Adventure</v>
      </c>
    </row>
    <row r="4118" spans="1:18" x14ac:dyDescent="0.2">
      <c r="A4118" t="s">
        <v>20480</v>
      </c>
      <c r="B4118" t="s">
        <v>1</v>
      </c>
      <c r="C4118" t="str">
        <f t="shared" si="320"/>
        <v>Indiscretion</v>
      </c>
      <c r="D4118" t="s">
        <v>20481</v>
      </c>
      <c r="E4118" t="s">
        <v>20482</v>
      </c>
      <c r="F4118" t="str">
        <f t="shared" si="322"/>
        <v>Mira Sorvino</v>
      </c>
      <c r="G4118" t="s">
        <v>20483</v>
      </c>
      <c r="H4118" t="s">
        <v>2</v>
      </c>
      <c r="I4118" t="str">
        <f t="shared" si="323"/>
        <v>United States</v>
      </c>
      <c r="J4118" t="str">
        <f>TRIM(Table1[[#This Row],[Oldest Country]])</f>
        <v>United States</v>
      </c>
      <c r="K4118" s="17">
        <v>42767</v>
      </c>
      <c r="L4118" s="17" t="str">
        <f t="shared" si="321"/>
        <v>Wed</v>
      </c>
      <c r="M4118" s="17">
        <v>2016</v>
      </c>
      <c r="N4118" t="s">
        <v>8</v>
      </c>
      <c r="O4118" t="s">
        <v>173</v>
      </c>
      <c r="P4118" t="s">
        <v>164</v>
      </c>
      <c r="Q4118" t="s">
        <v>20484</v>
      </c>
      <c r="R4118" t="str">
        <f t="shared" si="324"/>
        <v>Dramas</v>
      </c>
    </row>
    <row r="4119" spans="1:18" x14ac:dyDescent="0.2">
      <c r="A4119" t="s">
        <v>20485</v>
      </c>
      <c r="B4119" t="s">
        <v>1</v>
      </c>
      <c r="C4119" t="str">
        <f t="shared" si="320"/>
        <v>Inequality for All</v>
      </c>
      <c r="D4119" t="s">
        <v>20486</v>
      </c>
      <c r="E4119" t="s">
        <v>14402</v>
      </c>
      <c r="F4119" t="str">
        <f t="shared" si="322"/>
        <v>Robert Reich</v>
      </c>
      <c r="G4119" t="s">
        <v>14403</v>
      </c>
      <c r="H4119" t="s">
        <v>2</v>
      </c>
      <c r="I4119" t="str">
        <f t="shared" si="323"/>
        <v>United States</v>
      </c>
      <c r="J4119" t="str">
        <f>TRIM(Table1[[#This Row],[Oldest Country]])</f>
        <v>United States</v>
      </c>
      <c r="K4119" s="17">
        <v>43341</v>
      </c>
      <c r="L4119" s="17" t="str">
        <f t="shared" si="321"/>
        <v>Wed</v>
      </c>
      <c r="M4119" s="17">
        <v>2013</v>
      </c>
      <c r="N4119" t="s">
        <v>17</v>
      </c>
      <c r="O4119" t="s">
        <v>4</v>
      </c>
      <c r="P4119" t="s">
        <v>5</v>
      </c>
      <c r="Q4119" t="s">
        <v>20487</v>
      </c>
      <c r="R4119" t="str">
        <f t="shared" si="324"/>
        <v>Documentaries</v>
      </c>
    </row>
    <row r="4120" spans="1:18" x14ac:dyDescent="0.2">
      <c r="A4120" t="s">
        <v>20488</v>
      </c>
      <c r="B4120" t="s">
        <v>1</v>
      </c>
      <c r="C4120" t="str">
        <f t="shared" si="320"/>
        <v>Inglourious Basterds</v>
      </c>
      <c r="D4120" t="s">
        <v>20489</v>
      </c>
      <c r="E4120" t="s">
        <v>1200</v>
      </c>
      <c r="F4120" t="str">
        <f t="shared" si="322"/>
        <v>Brad Pitt</v>
      </c>
      <c r="G4120" t="s">
        <v>20490</v>
      </c>
      <c r="H4120" t="s">
        <v>367</v>
      </c>
      <c r="I4120" t="str">
        <f t="shared" si="323"/>
        <v>Germany</v>
      </c>
      <c r="J4120" t="str">
        <f>TRIM(Table1[[#This Row],[Oldest Country]])</f>
        <v>Germany</v>
      </c>
      <c r="K4120" s="17">
        <v>43342</v>
      </c>
      <c r="L4120" s="17" t="str">
        <f t="shared" si="321"/>
        <v>Thu</v>
      </c>
      <c r="M4120" s="17">
        <v>2009</v>
      </c>
      <c r="N4120" t="s">
        <v>154</v>
      </c>
      <c r="O4120" t="s">
        <v>11867</v>
      </c>
      <c r="P4120" t="s">
        <v>156</v>
      </c>
      <c r="Q4120" t="s">
        <v>20491</v>
      </c>
      <c r="R4120" t="str">
        <f t="shared" si="324"/>
        <v>Action &amp; Adventure</v>
      </c>
    </row>
    <row r="4121" spans="1:18" x14ac:dyDescent="0.2">
      <c r="A4121" t="s">
        <v>20492</v>
      </c>
      <c r="B4121" t="s">
        <v>1</v>
      </c>
      <c r="C4121" t="str">
        <f t="shared" si="320"/>
        <v>Inkheart</v>
      </c>
      <c r="D4121" t="s">
        <v>20493</v>
      </c>
      <c r="E4121" t="s">
        <v>20494</v>
      </c>
      <c r="F4121" t="str">
        <f t="shared" si="322"/>
        <v>Brendan Fraser</v>
      </c>
      <c r="G4121" t="s">
        <v>20495</v>
      </c>
      <c r="H4121" t="s">
        <v>20496</v>
      </c>
      <c r="I4121" t="str">
        <f t="shared" si="323"/>
        <v>Germany</v>
      </c>
      <c r="J4121" t="str">
        <f>TRIM(Table1[[#This Row],[Oldest Country]])</f>
        <v>Germany</v>
      </c>
      <c r="K4121" s="17">
        <v>43343</v>
      </c>
      <c r="L4121" s="17" t="str">
        <f t="shared" si="321"/>
        <v>Fri</v>
      </c>
      <c r="M4121" s="17">
        <v>2008</v>
      </c>
      <c r="N4121" t="s">
        <v>17</v>
      </c>
      <c r="O4121" t="s">
        <v>100</v>
      </c>
      <c r="P4121" t="s">
        <v>7834</v>
      </c>
      <c r="Q4121" t="s">
        <v>20497</v>
      </c>
      <c r="R4121" t="str">
        <f t="shared" si="324"/>
        <v>Action &amp; Adventure</v>
      </c>
    </row>
    <row r="4122" spans="1:18" x14ac:dyDescent="0.2">
      <c r="A4122" t="s">
        <v>20498</v>
      </c>
      <c r="B4122" t="s">
        <v>1</v>
      </c>
      <c r="C4122" t="str">
        <f t="shared" si="320"/>
        <v>Insan</v>
      </c>
      <c r="D4122" t="s">
        <v>20499</v>
      </c>
      <c r="E4122" t="s">
        <v>20500</v>
      </c>
      <c r="F4122" t="str">
        <f t="shared" si="322"/>
        <v>Akshay Kumar</v>
      </c>
      <c r="G4122" t="s">
        <v>20501</v>
      </c>
      <c r="H4122" t="s">
        <v>14</v>
      </c>
      <c r="I4122" t="str">
        <f t="shared" si="323"/>
        <v>India</v>
      </c>
      <c r="J4122" t="str">
        <f>TRIM(Table1[[#This Row],[Oldest Country]])</f>
        <v>India</v>
      </c>
      <c r="K4122" s="17">
        <v>43344</v>
      </c>
      <c r="L4122" s="17" t="str">
        <f t="shared" si="321"/>
        <v>Sat</v>
      </c>
      <c r="M4122" s="17">
        <v>2005</v>
      </c>
      <c r="N4122" t="s">
        <v>33</v>
      </c>
      <c r="O4122" t="s">
        <v>1093</v>
      </c>
      <c r="P4122" t="s">
        <v>111</v>
      </c>
      <c r="Q4122" t="s">
        <v>20502</v>
      </c>
      <c r="R4122" t="str">
        <f t="shared" si="324"/>
        <v>Action &amp; Adventure</v>
      </c>
    </row>
    <row r="4123" spans="1:18" x14ac:dyDescent="0.2">
      <c r="A4123" t="s">
        <v>20503</v>
      </c>
      <c r="B4123" t="s">
        <v>1</v>
      </c>
      <c r="C4123" t="str">
        <f t="shared" si="320"/>
        <v>Instructions Not Included</v>
      </c>
      <c r="D4123" t="s">
        <v>20504</v>
      </c>
      <c r="E4123" t="s">
        <v>20505</v>
      </c>
      <c r="F4123" t="str">
        <f t="shared" si="322"/>
        <v>Eugenio Derbez</v>
      </c>
      <c r="G4123" t="s">
        <v>20506</v>
      </c>
      <c r="H4123" t="s">
        <v>59</v>
      </c>
      <c r="I4123" t="str">
        <f t="shared" si="323"/>
        <v>Mexico</v>
      </c>
      <c r="J4123" t="str">
        <f>TRIM(Table1[[#This Row],[Oldest Country]])</f>
        <v>Mexico</v>
      </c>
      <c r="K4123" s="17">
        <v>43345</v>
      </c>
      <c r="L4123" s="17" t="str">
        <f t="shared" si="321"/>
        <v>Sun</v>
      </c>
      <c r="M4123" s="17">
        <v>2013</v>
      </c>
      <c r="N4123" t="s">
        <v>3</v>
      </c>
      <c r="O4123" t="s">
        <v>163</v>
      </c>
      <c r="P4123" t="s">
        <v>250</v>
      </c>
      <c r="Q4123" t="s">
        <v>20507</v>
      </c>
      <c r="R4123" t="str">
        <f t="shared" si="324"/>
        <v>Comedies</v>
      </c>
    </row>
    <row r="4124" spans="1:18" x14ac:dyDescent="0.2">
      <c r="A4124" t="s">
        <v>20508</v>
      </c>
      <c r="B4124" t="s">
        <v>1</v>
      </c>
      <c r="C4124" t="str">
        <f t="shared" si="320"/>
        <v>Internet Famous</v>
      </c>
      <c r="D4124" t="s">
        <v>20509</v>
      </c>
      <c r="E4124" t="s">
        <v>20510</v>
      </c>
      <c r="F4124" t="str">
        <f t="shared" si="322"/>
        <v>Shane Dawson</v>
      </c>
      <c r="G4124" t="s">
        <v>20511</v>
      </c>
      <c r="H4124" t="s">
        <v>2</v>
      </c>
      <c r="I4124" t="str">
        <f t="shared" si="323"/>
        <v>United States</v>
      </c>
      <c r="J4124" t="str">
        <f>TRIM(Table1[[#This Row],[Oldest Country]])</f>
        <v>United States</v>
      </c>
      <c r="K4124" s="17">
        <v>43346</v>
      </c>
      <c r="L4124" s="17" t="str">
        <f t="shared" si="321"/>
        <v>Mon</v>
      </c>
      <c r="M4124" s="17">
        <v>2016</v>
      </c>
      <c r="N4124" t="s">
        <v>33</v>
      </c>
      <c r="O4124" t="s">
        <v>265</v>
      </c>
      <c r="P4124" t="s">
        <v>86</v>
      </c>
      <c r="Q4124" t="s">
        <v>20512</v>
      </c>
      <c r="R4124" t="str">
        <f t="shared" si="324"/>
        <v>Comedies</v>
      </c>
    </row>
    <row r="4125" spans="1:18" x14ac:dyDescent="0.2">
      <c r="A4125" t="s">
        <v>20513</v>
      </c>
      <c r="B4125" t="s">
        <v>1</v>
      </c>
      <c r="C4125" t="str">
        <f t="shared" si="320"/>
        <v>Into the Forest</v>
      </c>
      <c r="D4125" t="s">
        <v>20514</v>
      </c>
      <c r="E4125" t="s">
        <v>20515</v>
      </c>
      <c r="F4125" t="str">
        <f t="shared" si="322"/>
        <v>Ellen Page</v>
      </c>
      <c r="G4125" t="s">
        <v>20516</v>
      </c>
      <c r="H4125" t="s">
        <v>508</v>
      </c>
      <c r="I4125" t="str">
        <f t="shared" si="323"/>
        <v>Canada</v>
      </c>
      <c r="J4125" t="str">
        <f>TRIM(Table1[[#This Row],[Oldest Country]])</f>
        <v>Canada</v>
      </c>
      <c r="K4125" s="17">
        <v>43347</v>
      </c>
      <c r="L4125" s="17" t="str">
        <f t="shared" si="321"/>
        <v>Tue</v>
      </c>
      <c r="M4125" s="17">
        <v>2015</v>
      </c>
      <c r="N4125" t="s">
        <v>154</v>
      </c>
      <c r="O4125" t="s">
        <v>196</v>
      </c>
      <c r="P4125" t="s">
        <v>2559</v>
      </c>
      <c r="Q4125" t="s">
        <v>20517</v>
      </c>
      <c r="R4125" t="str">
        <f t="shared" si="324"/>
        <v>Dramas</v>
      </c>
    </row>
    <row r="4126" spans="1:18" x14ac:dyDescent="0.2">
      <c r="A4126" t="s">
        <v>20518</v>
      </c>
      <c r="B4126" t="s">
        <v>1</v>
      </c>
      <c r="C4126" t="str">
        <f t="shared" si="320"/>
        <v>Inuyasha the Movie - L'isola del fuoco scarlatto</v>
      </c>
      <c r="D4126" t="s">
        <v>20519</v>
      </c>
      <c r="E4126" t="s">
        <v>170</v>
      </c>
      <c r="F4126" t="str">
        <f t="shared" si="322"/>
        <v>Kappei Yamaguchi</v>
      </c>
      <c r="G4126" t="s">
        <v>20520</v>
      </c>
      <c r="H4126" t="s">
        <v>172</v>
      </c>
      <c r="I4126" t="str">
        <f t="shared" si="323"/>
        <v>Japan</v>
      </c>
      <c r="J4126" t="str">
        <f>TRIM(Table1[[#This Row],[Oldest Country]])</f>
        <v>Japan</v>
      </c>
      <c r="K4126" s="17">
        <v>43348</v>
      </c>
      <c r="L4126" s="17" t="str">
        <f t="shared" si="321"/>
        <v>Wed</v>
      </c>
      <c r="M4126" s="17">
        <v>2004</v>
      </c>
      <c r="N4126" t="s">
        <v>53</v>
      </c>
      <c r="O4126" t="s">
        <v>183</v>
      </c>
      <c r="P4126" t="s">
        <v>174</v>
      </c>
      <c r="Q4126" t="s">
        <v>20521</v>
      </c>
      <c r="R4126" t="str">
        <f t="shared" si="324"/>
        <v>Action &amp; Adventure</v>
      </c>
    </row>
    <row r="4127" spans="1:18" x14ac:dyDescent="0.2">
      <c r="A4127" t="s">
        <v>20522</v>
      </c>
      <c r="B4127" t="s">
        <v>1</v>
      </c>
      <c r="C4127" t="str">
        <f t="shared" si="320"/>
        <v>Inuyasha the Movie - La spada del dominatore del mondo</v>
      </c>
      <c r="D4127" t="s">
        <v>20523</v>
      </c>
      <c r="E4127" t="s">
        <v>170</v>
      </c>
      <c r="F4127" t="str">
        <f t="shared" si="322"/>
        <v>Kappei Yamaguchi</v>
      </c>
      <c r="G4127" t="s">
        <v>178</v>
      </c>
      <c r="H4127" t="s">
        <v>172</v>
      </c>
      <c r="I4127" t="str">
        <f t="shared" si="323"/>
        <v>Japan</v>
      </c>
      <c r="J4127" t="str">
        <f>TRIM(Table1[[#This Row],[Oldest Country]])</f>
        <v>Japan</v>
      </c>
      <c r="K4127" s="17">
        <v>43349</v>
      </c>
      <c r="L4127" s="17" t="str">
        <f t="shared" si="321"/>
        <v>Thu</v>
      </c>
      <c r="M4127" s="17">
        <v>2003</v>
      </c>
      <c r="N4127" t="s">
        <v>33</v>
      </c>
      <c r="O4127" t="s">
        <v>173</v>
      </c>
      <c r="P4127" t="s">
        <v>174</v>
      </c>
      <c r="Q4127" t="s">
        <v>179</v>
      </c>
      <c r="R4127" t="str">
        <f t="shared" si="324"/>
        <v>Action &amp; Adventure</v>
      </c>
    </row>
    <row r="4128" spans="1:18" x14ac:dyDescent="0.2">
      <c r="A4128" t="s">
        <v>20524</v>
      </c>
      <c r="B4128" t="s">
        <v>1</v>
      </c>
      <c r="C4128" t="str">
        <f t="shared" si="320"/>
        <v>InuYasha</v>
      </c>
      <c r="D4128" t="s">
        <v>20525</v>
      </c>
      <c r="E4128" t="s">
        <v>170</v>
      </c>
      <c r="F4128" t="str">
        <f t="shared" si="322"/>
        <v>Kappei Yamaguchi</v>
      </c>
      <c r="G4128" t="s">
        <v>20526</v>
      </c>
      <c r="H4128" t="s">
        <v>172</v>
      </c>
      <c r="I4128" t="str">
        <f t="shared" si="323"/>
        <v>Japan</v>
      </c>
      <c r="J4128" t="str">
        <f>TRIM(Table1[[#This Row],[Oldest Country]])</f>
        <v>Japan</v>
      </c>
      <c r="K4128" s="17">
        <v>43350</v>
      </c>
      <c r="L4128" s="17" t="str">
        <f t="shared" si="321"/>
        <v>Fri</v>
      </c>
      <c r="M4128" s="17">
        <v>2002</v>
      </c>
      <c r="N4128" t="s">
        <v>33</v>
      </c>
      <c r="O4128" t="s">
        <v>173</v>
      </c>
      <c r="P4128" t="s">
        <v>174</v>
      </c>
      <c r="Q4128" t="s">
        <v>175</v>
      </c>
      <c r="R4128" t="str">
        <f t="shared" si="324"/>
        <v>Action &amp; Adventure</v>
      </c>
    </row>
    <row r="4129" spans="1:18" x14ac:dyDescent="0.2">
      <c r="A4129" t="s">
        <v>20527</v>
      </c>
      <c r="B4129" t="s">
        <v>1</v>
      </c>
      <c r="C4129" t="str">
        <f t="shared" si="320"/>
        <v>Invictus</v>
      </c>
      <c r="D4129" t="s">
        <v>20528</v>
      </c>
      <c r="E4129" t="s">
        <v>1098</v>
      </c>
      <c r="F4129" t="str">
        <f t="shared" si="322"/>
        <v>Morgan Freeman</v>
      </c>
      <c r="G4129" t="s">
        <v>20529</v>
      </c>
      <c r="H4129" t="s">
        <v>2</v>
      </c>
      <c r="I4129" t="str">
        <f t="shared" si="323"/>
        <v>United States</v>
      </c>
      <c r="J4129" t="str">
        <f>TRIM(Table1[[#This Row],[Oldest Country]])</f>
        <v>United States</v>
      </c>
      <c r="K4129" s="17">
        <v>43351</v>
      </c>
      <c r="L4129" s="17" t="str">
        <f t="shared" si="321"/>
        <v>Sat</v>
      </c>
      <c r="M4129" s="17">
        <v>2009</v>
      </c>
      <c r="N4129" t="s">
        <v>3</v>
      </c>
      <c r="O4129" t="s">
        <v>3481</v>
      </c>
      <c r="P4129" t="s">
        <v>1094</v>
      </c>
      <c r="Q4129" t="s">
        <v>20530</v>
      </c>
      <c r="R4129" t="str">
        <f t="shared" si="324"/>
        <v>Dramas</v>
      </c>
    </row>
    <row r="4130" spans="1:18" x14ac:dyDescent="0.2">
      <c r="A4130" t="s">
        <v>20531</v>
      </c>
      <c r="B4130" t="s">
        <v>1</v>
      </c>
      <c r="C4130" t="str">
        <f t="shared" si="320"/>
        <v>Inxeba</v>
      </c>
      <c r="D4130" t="s">
        <v>20532</v>
      </c>
      <c r="E4130" t="s">
        <v>20533</v>
      </c>
      <c r="F4130" t="str">
        <f t="shared" si="322"/>
        <v>Nakhane Tour√©</v>
      </c>
      <c r="G4130" t="s">
        <v>20534</v>
      </c>
      <c r="H4130" t="s">
        <v>20535</v>
      </c>
      <c r="I4130" t="str">
        <f t="shared" si="323"/>
        <v>South Africa</v>
      </c>
      <c r="J4130" t="str">
        <f>TRIM(Table1[[#This Row],[Oldest Country]])</f>
        <v>South Africa</v>
      </c>
      <c r="K4130" s="17">
        <v>43352</v>
      </c>
      <c r="L4130" s="17" t="str">
        <f t="shared" si="321"/>
        <v>Sun</v>
      </c>
      <c r="M4130" s="17">
        <v>2017</v>
      </c>
      <c r="N4130" t="s">
        <v>8</v>
      </c>
      <c r="O4130" t="s">
        <v>183</v>
      </c>
      <c r="P4130" t="s">
        <v>26</v>
      </c>
      <c r="Q4130" t="s">
        <v>20536</v>
      </c>
      <c r="R4130" t="str">
        <f t="shared" si="324"/>
        <v>Dramas</v>
      </c>
    </row>
    <row r="4131" spans="1:18" x14ac:dyDescent="0.2">
      <c r="A4131" t="s">
        <v>20537</v>
      </c>
      <c r="B4131" t="s">
        <v>1</v>
      </c>
      <c r="C4131" t="str">
        <f t="shared" si="320"/>
        <v>Iqbal</v>
      </c>
      <c r="D4131" t="s">
        <v>20538</v>
      </c>
      <c r="E4131" t="s">
        <v>334</v>
      </c>
      <c r="F4131" t="str">
        <f t="shared" si="322"/>
        <v>Shreyas Talpade</v>
      </c>
      <c r="G4131" t="s">
        <v>20539</v>
      </c>
      <c r="H4131" t="s">
        <v>14</v>
      </c>
      <c r="I4131" t="str">
        <f t="shared" si="323"/>
        <v>India</v>
      </c>
      <c r="J4131" t="str">
        <f>TRIM(Table1[[#This Row],[Oldest Country]])</f>
        <v>India</v>
      </c>
      <c r="K4131" s="17">
        <v>43353</v>
      </c>
      <c r="L4131" s="17" t="str">
        <f t="shared" si="321"/>
        <v>Mon</v>
      </c>
      <c r="M4131" s="17">
        <v>2006</v>
      </c>
      <c r="N4131" t="s">
        <v>106</v>
      </c>
      <c r="O4131" t="s">
        <v>49</v>
      </c>
      <c r="P4131" t="s">
        <v>26</v>
      </c>
      <c r="Q4131" t="s">
        <v>20540</v>
      </c>
      <c r="R4131" t="str">
        <f t="shared" si="324"/>
        <v>Dramas</v>
      </c>
    </row>
    <row r="4132" spans="1:18" x14ac:dyDescent="0.2">
      <c r="A4132" t="s">
        <v>20541</v>
      </c>
      <c r="B4132" t="s">
        <v>1</v>
      </c>
      <c r="C4132" t="str">
        <f t="shared" si="320"/>
        <v>Irada Pakka</v>
      </c>
      <c r="D4132" t="s">
        <v>20542</v>
      </c>
      <c r="E4132" t="s">
        <v>20543</v>
      </c>
      <c r="F4132" t="str">
        <f t="shared" si="322"/>
        <v>Smita Jaykar</v>
      </c>
      <c r="G4132" t="s">
        <v>20544</v>
      </c>
      <c r="H4132" t="s">
        <v>14</v>
      </c>
      <c r="I4132" t="str">
        <f t="shared" si="323"/>
        <v>India</v>
      </c>
      <c r="J4132" t="str">
        <f>TRIM(Table1[[#This Row],[Oldest Country]])</f>
        <v>India</v>
      </c>
      <c r="K4132" s="17">
        <v>43354</v>
      </c>
      <c r="L4132" s="17" t="str">
        <f t="shared" si="321"/>
        <v>Tue</v>
      </c>
      <c r="M4132" s="17">
        <v>2010</v>
      </c>
      <c r="N4132" t="s">
        <v>33</v>
      </c>
      <c r="O4132" t="s">
        <v>1810</v>
      </c>
      <c r="P4132" t="s">
        <v>250</v>
      </c>
      <c r="Q4132" t="s">
        <v>20545</v>
      </c>
      <c r="R4132" t="str">
        <f t="shared" si="324"/>
        <v>Comedies</v>
      </c>
    </row>
    <row r="4133" spans="1:18" x14ac:dyDescent="0.2">
      <c r="A4133" t="s">
        <v>20546</v>
      </c>
      <c r="B4133" t="s">
        <v>1</v>
      </c>
      <c r="C4133" t="str">
        <f t="shared" si="320"/>
        <v>Iron Cowboy</v>
      </c>
      <c r="D4133" t="s">
        <v>20547</v>
      </c>
      <c r="E4133" t="s">
        <v>20548</v>
      </c>
      <c r="F4133" t="str">
        <f t="shared" si="322"/>
        <v>James Lawrence</v>
      </c>
      <c r="G4133" t="s">
        <v>20549</v>
      </c>
      <c r="H4133" t="s">
        <v>2</v>
      </c>
      <c r="I4133" t="str">
        <f t="shared" si="323"/>
        <v>United States</v>
      </c>
      <c r="J4133" t="str">
        <f>TRIM(Table1[[#This Row],[Oldest Country]])</f>
        <v>United States</v>
      </c>
      <c r="K4133" s="17">
        <v>43355</v>
      </c>
      <c r="L4133" s="17" t="str">
        <f t="shared" si="321"/>
        <v>Wed</v>
      </c>
      <c r="M4133" s="17">
        <v>2018</v>
      </c>
      <c r="N4133" t="s">
        <v>33</v>
      </c>
      <c r="O4133" t="s">
        <v>1939</v>
      </c>
      <c r="P4133" t="s">
        <v>267</v>
      </c>
      <c r="Q4133" t="s">
        <v>20550</v>
      </c>
      <c r="R4133" t="str">
        <f t="shared" si="324"/>
        <v>Documentaries</v>
      </c>
    </row>
    <row r="4134" spans="1:18" x14ac:dyDescent="0.2">
      <c r="A4134" t="s">
        <v>20551</v>
      </c>
      <c r="B4134" t="s">
        <v>1</v>
      </c>
      <c r="C4134" t="str">
        <f t="shared" si="320"/>
        <v>Iron Man &amp; Captain America</v>
      </c>
      <c r="D4134" t="s">
        <v>20552</v>
      </c>
      <c r="E4134" t="s">
        <v>20553</v>
      </c>
      <c r="F4134" t="str">
        <f t="shared" si="322"/>
        <v>Adrian Pasdar</v>
      </c>
      <c r="G4134" t="s">
        <v>20554</v>
      </c>
      <c r="H4134" t="s">
        <v>2</v>
      </c>
      <c r="I4134" t="str">
        <f t="shared" si="323"/>
        <v>United States</v>
      </c>
      <c r="J4134" t="str">
        <f>TRIM(Table1[[#This Row],[Oldest Country]])</f>
        <v>United States</v>
      </c>
      <c r="K4134" s="17">
        <v>43356</v>
      </c>
      <c r="L4134" s="17" t="str">
        <f t="shared" si="321"/>
        <v>Thu</v>
      </c>
      <c r="M4134" s="17">
        <v>2014</v>
      </c>
      <c r="N4134" t="s">
        <v>17</v>
      </c>
      <c r="O4134" t="s">
        <v>2511</v>
      </c>
      <c r="P4134" t="s">
        <v>3783</v>
      </c>
      <c r="Q4134" t="s">
        <v>20555</v>
      </c>
      <c r="R4134" t="str">
        <f t="shared" si="324"/>
        <v>Children &amp; Family Movies</v>
      </c>
    </row>
    <row r="4135" spans="1:18" x14ac:dyDescent="0.2">
      <c r="A4135" t="s">
        <v>20556</v>
      </c>
      <c r="B4135" t="s">
        <v>1</v>
      </c>
      <c r="C4135" t="str">
        <f t="shared" si="320"/>
        <v>Ishqedarriyaan</v>
      </c>
      <c r="D4135" t="s">
        <v>20557</v>
      </c>
      <c r="E4135" t="s">
        <v>20558</v>
      </c>
      <c r="F4135" t="str">
        <f t="shared" si="322"/>
        <v>Suhasini Mulay</v>
      </c>
      <c r="G4135" t="s">
        <v>20559</v>
      </c>
      <c r="H4135" t="s">
        <v>14</v>
      </c>
      <c r="I4135" t="str">
        <f t="shared" si="323"/>
        <v>India</v>
      </c>
      <c r="J4135" t="str">
        <f>TRIM(Table1[[#This Row],[Oldest Country]])</f>
        <v>India</v>
      </c>
      <c r="K4135" s="17">
        <v>43357</v>
      </c>
      <c r="L4135" s="17" t="str">
        <f t="shared" si="321"/>
        <v>Fri</v>
      </c>
      <c r="M4135" s="17">
        <v>2015</v>
      </c>
      <c r="N4135" t="s">
        <v>33</v>
      </c>
      <c r="O4135" t="s">
        <v>1100</v>
      </c>
      <c r="P4135" t="s">
        <v>278</v>
      </c>
      <c r="Q4135" t="s">
        <v>20560</v>
      </c>
      <c r="R4135" t="str">
        <f t="shared" si="324"/>
        <v>Dramas</v>
      </c>
    </row>
    <row r="4136" spans="1:18" x14ac:dyDescent="0.2">
      <c r="A4136" t="s">
        <v>20561</v>
      </c>
      <c r="B4136" t="s">
        <v>1</v>
      </c>
      <c r="C4136" t="str">
        <f t="shared" si="320"/>
        <v>Issaq</v>
      </c>
      <c r="D4136" t="s">
        <v>20562</v>
      </c>
      <c r="E4136" t="s">
        <v>20563</v>
      </c>
      <c r="F4136" t="str">
        <f t="shared" si="322"/>
        <v>Prateik</v>
      </c>
      <c r="G4136" t="s">
        <v>20564</v>
      </c>
      <c r="H4136" t="s">
        <v>14</v>
      </c>
      <c r="I4136" t="str">
        <f t="shared" si="323"/>
        <v>India</v>
      </c>
      <c r="J4136" t="str">
        <f>TRIM(Table1[[#This Row],[Oldest Country]])</f>
        <v>India</v>
      </c>
      <c r="K4136" s="17">
        <v>43358</v>
      </c>
      <c r="L4136" s="17" t="str">
        <f t="shared" si="321"/>
        <v>Sat</v>
      </c>
      <c r="M4136" s="17">
        <v>2013</v>
      </c>
      <c r="N4136" t="s">
        <v>8</v>
      </c>
      <c r="O4136" t="s">
        <v>804</v>
      </c>
      <c r="P4136" t="s">
        <v>727</v>
      </c>
      <c r="Q4136" t="s">
        <v>20565</v>
      </c>
      <c r="R4136" t="str">
        <f t="shared" si="324"/>
        <v>Dramas</v>
      </c>
    </row>
    <row r="4137" spans="1:18" x14ac:dyDescent="0.2">
      <c r="A4137" t="s">
        <v>20566</v>
      </c>
      <c r="B4137" t="s">
        <v>1</v>
      </c>
      <c r="C4137" t="str">
        <f t="shared" si="320"/>
        <v>It Takes Two</v>
      </c>
      <c r="D4137" t="s">
        <v>20567</v>
      </c>
      <c r="E4137" t="s">
        <v>2096</v>
      </c>
      <c r="F4137" t="str">
        <f t="shared" si="322"/>
        <v>Kirstie Alley</v>
      </c>
      <c r="G4137" t="s">
        <v>20568</v>
      </c>
      <c r="H4137" t="s">
        <v>2</v>
      </c>
      <c r="I4137" t="str">
        <f t="shared" si="323"/>
        <v>United States</v>
      </c>
      <c r="J4137" t="str">
        <f>TRIM(Table1[[#This Row],[Oldest Country]])</f>
        <v>United States</v>
      </c>
      <c r="K4137" s="17">
        <v>43359</v>
      </c>
      <c r="L4137" s="17" t="str">
        <f t="shared" si="321"/>
        <v>Sun</v>
      </c>
      <c r="M4137" s="17">
        <v>1995</v>
      </c>
      <c r="N4137" t="s">
        <v>17</v>
      </c>
      <c r="O4137" t="s">
        <v>495</v>
      </c>
      <c r="P4137" t="s">
        <v>54</v>
      </c>
      <c r="Q4137" t="s">
        <v>20569</v>
      </c>
      <c r="R4137" t="str">
        <f t="shared" si="324"/>
        <v>Children &amp; Family Movies</v>
      </c>
    </row>
    <row r="4138" spans="1:18" x14ac:dyDescent="0.2">
      <c r="A4138" t="s">
        <v>20571</v>
      </c>
      <c r="B4138" t="s">
        <v>1</v>
      </c>
      <c r="C4138" t="str">
        <f t="shared" si="320"/>
        <v>It's Now or Never</v>
      </c>
      <c r="D4138" t="s">
        <v>20572</v>
      </c>
      <c r="E4138" t="s">
        <v>8831</v>
      </c>
      <c r="F4138" t="str">
        <f t="shared" si="322"/>
        <v>Dani Rovira</v>
      </c>
      <c r="G4138" t="s">
        <v>20573</v>
      </c>
      <c r="H4138" t="s">
        <v>312</v>
      </c>
      <c r="I4138" t="str">
        <f t="shared" si="323"/>
        <v>Spain</v>
      </c>
      <c r="J4138" t="str">
        <f>TRIM(Table1[[#This Row],[Oldest Country]])</f>
        <v>Spain</v>
      </c>
      <c r="K4138" s="17">
        <v>43360</v>
      </c>
      <c r="L4138" s="17" t="str">
        <f t="shared" si="321"/>
        <v>Mon</v>
      </c>
      <c r="M4138" s="17">
        <v>2015</v>
      </c>
      <c r="N4138" t="s">
        <v>8</v>
      </c>
      <c r="O4138" t="s">
        <v>18</v>
      </c>
      <c r="P4138" t="s">
        <v>75</v>
      </c>
      <c r="Q4138" t="s">
        <v>20574</v>
      </c>
      <c r="R4138" t="str">
        <f t="shared" si="324"/>
        <v>Comedies</v>
      </c>
    </row>
    <row r="4139" spans="1:18" x14ac:dyDescent="0.2">
      <c r="A4139" t="s">
        <v>20575</v>
      </c>
      <c r="B4139" t="s">
        <v>1</v>
      </c>
      <c r="C4139" t="str">
        <f t="shared" si="320"/>
        <v>It's Okay, Buddy</v>
      </c>
      <c r="D4139" t="s">
        <v>20576</v>
      </c>
      <c r="E4139" t="s">
        <v>16785</v>
      </c>
      <c r="F4139" t="str">
        <f t="shared" si="322"/>
        <v>Mahmood El-Laithi</v>
      </c>
      <c r="G4139" t="s">
        <v>20577</v>
      </c>
      <c r="H4139" t="s">
        <v>1410</v>
      </c>
      <c r="I4139" t="str">
        <f t="shared" si="323"/>
        <v>Egypt</v>
      </c>
      <c r="J4139" t="str">
        <f>TRIM(Table1[[#This Row],[Oldest Country]])</f>
        <v>Egypt</v>
      </c>
      <c r="K4139" s="17">
        <v>43361</v>
      </c>
      <c r="L4139" s="17" t="str">
        <f t="shared" si="321"/>
        <v>Tue</v>
      </c>
      <c r="M4139" s="17">
        <v>2017</v>
      </c>
      <c r="N4139" t="s">
        <v>33</v>
      </c>
      <c r="O4139" t="s">
        <v>786</v>
      </c>
      <c r="P4139" t="s">
        <v>80</v>
      </c>
      <c r="Q4139" t="s">
        <v>20578</v>
      </c>
      <c r="R4139" t="str">
        <f t="shared" si="324"/>
        <v>Comedies</v>
      </c>
    </row>
    <row r="4140" spans="1:18" x14ac:dyDescent="0.2">
      <c r="A4140" t="s">
        <v>20579</v>
      </c>
      <c r="B4140" t="s">
        <v>1</v>
      </c>
      <c r="C4140" t="str">
        <f t="shared" si="320"/>
        <v>Iverson</v>
      </c>
      <c r="D4140" t="s">
        <v>20580</v>
      </c>
      <c r="E4140" t="s">
        <v>20581</v>
      </c>
      <c r="F4140" t="str">
        <f t="shared" si="322"/>
        <v>Allen Iverson</v>
      </c>
      <c r="G4140" t="s">
        <v>20582</v>
      </c>
      <c r="H4140" t="s">
        <v>2</v>
      </c>
      <c r="I4140" t="str">
        <f t="shared" si="323"/>
        <v>United States</v>
      </c>
      <c r="J4140" t="str">
        <f>TRIM(Table1[[#This Row],[Oldest Country]])</f>
        <v>United States</v>
      </c>
      <c r="K4140" s="17">
        <v>43362</v>
      </c>
      <c r="L4140" s="17" t="str">
        <f t="shared" si="321"/>
        <v>Wed</v>
      </c>
      <c r="M4140" s="17">
        <v>2014</v>
      </c>
      <c r="N4140" t="s">
        <v>16646</v>
      </c>
      <c r="O4140" t="s">
        <v>183</v>
      </c>
      <c r="P4140" t="s">
        <v>267</v>
      </c>
      <c r="Q4140" t="s">
        <v>20583</v>
      </c>
      <c r="R4140" t="str">
        <f t="shared" si="324"/>
        <v>Documentaries</v>
      </c>
    </row>
    <row r="4141" spans="1:18" x14ac:dyDescent="0.2">
      <c r="A4141" t="s">
        <v>20584</v>
      </c>
      <c r="B4141" t="s">
        <v>1</v>
      </c>
      <c r="C4141" t="str">
        <f t="shared" si="320"/>
        <v>Jaan-E-Mann</v>
      </c>
      <c r="D4141" t="s">
        <v>20585</v>
      </c>
      <c r="E4141" t="s">
        <v>7475</v>
      </c>
      <c r="F4141" t="str">
        <f t="shared" si="322"/>
        <v>Salman Khan</v>
      </c>
      <c r="G4141" t="s">
        <v>20586</v>
      </c>
      <c r="H4141" t="s">
        <v>14</v>
      </c>
      <c r="I4141" t="str">
        <f t="shared" si="323"/>
        <v>India</v>
      </c>
      <c r="J4141" t="str">
        <f>TRIM(Table1[[#This Row],[Oldest Country]])</f>
        <v>India</v>
      </c>
      <c r="K4141" s="17">
        <v>43363</v>
      </c>
      <c r="L4141" s="17" t="str">
        <f t="shared" si="321"/>
        <v>Thu</v>
      </c>
      <c r="M4141" s="17">
        <v>2006</v>
      </c>
      <c r="N4141" t="s">
        <v>33</v>
      </c>
      <c r="O4141" t="s">
        <v>13127</v>
      </c>
      <c r="P4141" t="s">
        <v>278</v>
      </c>
      <c r="Q4141" t="s">
        <v>20587</v>
      </c>
      <c r="R4141" t="str">
        <f t="shared" si="324"/>
        <v>Dramas</v>
      </c>
    </row>
    <row r="4142" spans="1:18" x14ac:dyDescent="0.2">
      <c r="A4142" t="s">
        <v>20588</v>
      </c>
      <c r="B4142" t="s">
        <v>1</v>
      </c>
      <c r="C4142" t="str">
        <f t="shared" si="320"/>
        <v>Jack and the Cuckoo-Clock Heart</v>
      </c>
      <c r="D4142" t="s">
        <v>20589</v>
      </c>
      <c r="E4142" t="s">
        <v>20590</v>
      </c>
      <c r="F4142" t="str">
        <f t="shared" si="322"/>
        <v>Orlando Seale</v>
      </c>
      <c r="G4142" t="s">
        <v>20591</v>
      </c>
      <c r="H4142" t="s">
        <v>1393</v>
      </c>
      <c r="I4142" t="str">
        <f t="shared" si="323"/>
        <v>France</v>
      </c>
      <c r="J4142" t="str">
        <f>TRIM(Table1[[#This Row],[Oldest Country]])</f>
        <v>France</v>
      </c>
      <c r="K4142" s="17">
        <v>43364</v>
      </c>
      <c r="L4142" s="17" t="str">
        <f t="shared" si="321"/>
        <v>Fri</v>
      </c>
      <c r="M4142" s="17">
        <v>2013</v>
      </c>
      <c r="N4142" t="s">
        <v>17</v>
      </c>
      <c r="O4142" t="s">
        <v>202</v>
      </c>
      <c r="P4142" t="s">
        <v>371</v>
      </c>
      <c r="Q4142" t="s">
        <v>20592</v>
      </c>
      <c r="R4142" t="str">
        <f t="shared" si="324"/>
        <v>Children &amp; Family Movies</v>
      </c>
    </row>
    <row r="4143" spans="1:18" x14ac:dyDescent="0.2">
      <c r="A4143" t="s">
        <v>20593</v>
      </c>
      <c r="B4143" t="s">
        <v>6</v>
      </c>
      <c r="C4143" t="str">
        <f t="shared" si="320"/>
        <v>Jack Taylor</v>
      </c>
      <c r="D4143" t="s">
        <v>20594</v>
      </c>
      <c r="E4143" t="s">
        <v>20595</v>
      </c>
      <c r="F4143" t="str">
        <f t="shared" si="322"/>
        <v>Iain Glen</v>
      </c>
      <c r="G4143" t="s">
        <v>20596</v>
      </c>
      <c r="H4143" t="s">
        <v>20154</v>
      </c>
      <c r="I4143" t="str">
        <f t="shared" si="323"/>
        <v>United States</v>
      </c>
      <c r="J4143" t="str">
        <f>TRIM(Table1[[#This Row],[Oldest Country]])</f>
        <v>United States</v>
      </c>
      <c r="K4143" s="17">
        <v>43365</v>
      </c>
      <c r="L4143" s="17" t="str">
        <f t="shared" si="321"/>
        <v>Sat</v>
      </c>
      <c r="M4143" s="17">
        <v>2016</v>
      </c>
      <c r="N4143" t="s">
        <v>8</v>
      </c>
      <c r="O4143" t="s">
        <v>12</v>
      </c>
      <c r="P4143" t="s">
        <v>669</v>
      </c>
      <c r="Q4143" t="s">
        <v>20597</v>
      </c>
      <c r="R4143" t="str">
        <f t="shared" si="324"/>
        <v>Crime TV Shows</v>
      </c>
    </row>
    <row r="4144" spans="1:18" x14ac:dyDescent="0.2">
      <c r="A4144" t="s">
        <v>20598</v>
      </c>
      <c r="B4144" t="s">
        <v>1</v>
      </c>
      <c r="C4144" t="str">
        <f t="shared" si="320"/>
        <v>Jackie Brown</v>
      </c>
      <c r="D4144" t="s">
        <v>20599</v>
      </c>
      <c r="E4144" t="s">
        <v>1200</v>
      </c>
      <c r="F4144" t="str">
        <f t="shared" si="322"/>
        <v>Pam Grier</v>
      </c>
      <c r="G4144" t="s">
        <v>20600</v>
      </c>
      <c r="H4144" t="s">
        <v>2</v>
      </c>
      <c r="I4144" t="str">
        <f t="shared" si="323"/>
        <v>United States</v>
      </c>
      <c r="J4144" t="str">
        <f>TRIM(Table1[[#This Row],[Oldest Country]])</f>
        <v>United States</v>
      </c>
      <c r="K4144" s="17">
        <v>43366</v>
      </c>
      <c r="L4144" s="17" t="str">
        <f t="shared" si="321"/>
        <v>Sun</v>
      </c>
      <c r="M4144" s="17">
        <v>1997</v>
      </c>
      <c r="N4144" t="s">
        <v>154</v>
      </c>
      <c r="O4144" t="s">
        <v>405</v>
      </c>
      <c r="P4144" t="s">
        <v>164</v>
      </c>
      <c r="Q4144" t="s">
        <v>20601</v>
      </c>
      <c r="R4144" t="str">
        <f t="shared" si="324"/>
        <v>Dramas</v>
      </c>
    </row>
    <row r="4145" spans="1:18" x14ac:dyDescent="0.2">
      <c r="A4145" t="s">
        <v>20602</v>
      </c>
      <c r="B4145" t="s">
        <v>1</v>
      </c>
      <c r="C4145" t="str">
        <f t="shared" si="320"/>
        <v>Jackpot</v>
      </c>
      <c r="D4145" t="s">
        <v>20603</v>
      </c>
      <c r="E4145" t="s">
        <v>20604</v>
      </c>
      <c r="F4145" t="str">
        <f t="shared" si="322"/>
        <v>Chi Tai</v>
      </c>
      <c r="G4145" t="s">
        <v>20605</v>
      </c>
      <c r="H4145" t="s">
        <v>1513</v>
      </c>
      <c r="I4145" t="str">
        <f t="shared" si="323"/>
        <v>Vietnam</v>
      </c>
      <c r="J4145" t="str">
        <f>TRIM(Table1[[#This Row],[Oldest Country]])</f>
        <v>Vietnam</v>
      </c>
      <c r="K4145" s="17">
        <v>43367</v>
      </c>
      <c r="L4145" s="17" t="str">
        <f t="shared" si="321"/>
        <v>Mon</v>
      </c>
      <c r="M4145" s="17">
        <v>2015</v>
      </c>
      <c r="N4145" t="s">
        <v>33</v>
      </c>
      <c r="O4145" t="s">
        <v>276</v>
      </c>
      <c r="P4145" t="s">
        <v>250</v>
      </c>
      <c r="Q4145" t="s">
        <v>20606</v>
      </c>
      <c r="R4145" t="str">
        <f t="shared" si="324"/>
        <v>Comedies</v>
      </c>
    </row>
    <row r="4146" spans="1:18" x14ac:dyDescent="0.2">
      <c r="A4146" t="s">
        <v>20607</v>
      </c>
      <c r="B4146" t="s">
        <v>1</v>
      </c>
      <c r="C4146" t="str">
        <f t="shared" si="320"/>
        <v>Jail</v>
      </c>
      <c r="D4146" t="s">
        <v>20608</v>
      </c>
      <c r="E4146" t="s">
        <v>12286</v>
      </c>
      <c r="F4146" t="str">
        <f t="shared" si="322"/>
        <v>Neil Nitin Mukesh</v>
      </c>
      <c r="G4146" t="s">
        <v>20609</v>
      </c>
      <c r="H4146" t="s">
        <v>14</v>
      </c>
      <c r="I4146" t="str">
        <f t="shared" si="323"/>
        <v>India</v>
      </c>
      <c r="J4146" t="str">
        <f>TRIM(Table1[[#This Row],[Oldest Country]])</f>
        <v>India</v>
      </c>
      <c r="K4146" s="17">
        <v>43368</v>
      </c>
      <c r="L4146" s="17" t="str">
        <f t="shared" si="321"/>
        <v>Tue</v>
      </c>
      <c r="M4146" s="17">
        <v>2009</v>
      </c>
      <c r="N4146" t="s">
        <v>33</v>
      </c>
      <c r="O4146" t="s">
        <v>1190</v>
      </c>
      <c r="P4146" t="s">
        <v>50</v>
      </c>
      <c r="Q4146" t="s">
        <v>20610</v>
      </c>
      <c r="R4146" t="str">
        <f t="shared" si="324"/>
        <v>Dramas</v>
      </c>
    </row>
    <row r="4147" spans="1:18" x14ac:dyDescent="0.2">
      <c r="A4147" t="s">
        <v>20611</v>
      </c>
      <c r="B4147" t="s">
        <v>1</v>
      </c>
      <c r="C4147" t="str">
        <f t="shared" si="320"/>
        <v>Jal</v>
      </c>
      <c r="D4147" t="s">
        <v>20612</v>
      </c>
      <c r="E4147" t="s">
        <v>4391</v>
      </c>
      <c r="F4147" t="str">
        <f t="shared" si="322"/>
        <v>Purab Kohli</v>
      </c>
      <c r="G4147" t="s">
        <v>20613</v>
      </c>
      <c r="H4147" t="s">
        <v>14</v>
      </c>
      <c r="I4147" t="str">
        <f t="shared" si="323"/>
        <v>India</v>
      </c>
      <c r="J4147" t="str">
        <f>TRIM(Table1[[#This Row],[Oldest Country]])</f>
        <v>India</v>
      </c>
      <c r="K4147" s="17">
        <v>43369</v>
      </c>
      <c r="L4147" s="17" t="str">
        <f t="shared" si="321"/>
        <v>Wed</v>
      </c>
      <c r="M4147" s="17">
        <v>2013</v>
      </c>
      <c r="N4147" t="s">
        <v>33</v>
      </c>
      <c r="O4147" t="s">
        <v>1190</v>
      </c>
      <c r="P4147" t="s">
        <v>26</v>
      </c>
      <c r="Q4147" t="s">
        <v>20614</v>
      </c>
      <c r="R4147" t="str">
        <f t="shared" si="324"/>
        <v>Dramas</v>
      </c>
    </row>
    <row r="4148" spans="1:18" x14ac:dyDescent="0.2">
      <c r="A4148" t="s">
        <v>20615</v>
      </c>
      <c r="B4148" t="s">
        <v>1</v>
      </c>
      <c r="C4148" t="str">
        <f t="shared" si="320"/>
        <v>Jalpari</v>
      </c>
      <c r="D4148" t="s">
        <v>20616</v>
      </c>
      <c r="E4148" t="s">
        <v>12125</v>
      </c>
      <c r="F4148" t="str">
        <f t="shared" si="322"/>
        <v>Lehar Khan</v>
      </c>
      <c r="G4148" t="s">
        <v>20617</v>
      </c>
      <c r="H4148" t="s">
        <v>14</v>
      </c>
      <c r="I4148" t="str">
        <f t="shared" si="323"/>
        <v>India</v>
      </c>
      <c r="J4148" t="str">
        <f>TRIM(Table1[[#This Row],[Oldest Country]])</f>
        <v>India</v>
      </c>
      <c r="K4148" s="17">
        <v>43370</v>
      </c>
      <c r="L4148" s="17" t="str">
        <f t="shared" si="321"/>
        <v>Thu</v>
      </c>
      <c r="M4148" s="17">
        <v>2012</v>
      </c>
      <c r="N4148" t="s">
        <v>33</v>
      </c>
      <c r="O4148" t="s">
        <v>60</v>
      </c>
      <c r="P4148" t="s">
        <v>26</v>
      </c>
      <c r="Q4148" t="s">
        <v>20618</v>
      </c>
      <c r="R4148" t="str">
        <f t="shared" si="324"/>
        <v>Dramas</v>
      </c>
    </row>
    <row r="4149" spans="1:18" x14ac:dyDescent="0.2">
      <c r="A4149" t="s">
        <v>20619</v>
      </c>
      <c r="B4149" t="s">
        <v>1</v>
      </c>
      <c r="C4149" t="str">
        <f t="shared" si="320"/>
        <v>Janaan</v>
      </c>
      <c r="D4149" t="s">
        <v>20620</v>
      </c>
      <c r="E4149" t="s">
        <v>20621</v>
      </c>
      <c r="F4149" t="str">
        <f t="shared" si="322"/>
        <v>Armeena Rana Khan</v>
      </c>
      <c r="G4149" t="s">
        <v>20622</v>
      </c>
      <c r="H4149" t="s">
        <v>10059</v>
      </c>
      <c r="I4149" t="str">
        <f t="shared" si="323"/>
        <v>Pakistan</v>
      </c>
      <c r="J4149" t="str">
        <f>TRIM(Table1[[#This Row],[Oldest Country]])</f>
        <v>Pakistan</v>
      </c>
      <c r="K4149" s="17">
        <v>43371</v>
      </c>
      <c r="L4149" s="17" t="str">
        <f t="shared" si="321"/>
        <v>Fri</v>
      </c>
      <c r="M4149" s="17">
        <v>2016</v>
      </c>
      <c r="N4149" t="s">
        <v>33</v>
      </c>
      <c r="O4149" t="s">
        <v>1190</v>
      </c>
      <c r="P4149" t="s">
        <v>250</v>
      </c>
      <c r="Q4149" t="s">
        <v>20623</v>
      </c>
      <c r="R4149" t="str">
        <f t="shared" si="324"/>
        <v>Comedies</v>
      </c>
    </row>
    <row r="4150" spans="1:18" x14ac:dyDescent="0.2">
      <c r="A4150" t="s">
        <v>20624</v>
      </c>
      <c r="B4150" t="s">
        <v>1</v>
      </c>
      <c r="C4150" t="str">
        <f t="shared" si="320"/>
        <v>Jay and Silent Bob Strike Back</v>
      </c>
      <c r="D4150" t="s">
        <v>20625</v>
      </c>
      <c r="E4150" t="s">
        <v>2588</v>
      </c>
      <c r="F4150" t="str">
        <f t="shared" si="322"/>
        <v>Jason Mewes</v>
      </c>
      <c r="G4150" t="s">
        <v>20626</v>
      </c>
      <c r="H4150" t="s">
        <v>2</v>
      </c>
      <c r="I4150" t="str">
        <f t="shared" si="323"/>
        <v>United States</v>
      </c>
      <c r="J4150" t="str">
        <f>TRIM(Table1[[#This Row],[Oldest Country]])</f>
        <v>United States</v>
      </c>
      <c r="K4150" s="17">
        <v>43372</v>
      </c>
      <c r="L4150" s="17" t="str">
        <f t="shared" si="321"/>
        <v>Sat</v>
      </c>
      <c r="M4150" s="17">
        <v>2001</v>
      </c>
      <c r="N4150" t="s">
        <v>154</v>
      </c>
      <c r="O4150" t="s">
        <v>110</v>
      </c>
      <c r="P4150" t="s">
        <v>452</v>
      </c>
      <c r="Q4150" t="s">
        <v>20627</v>
      </c>
      <c r="R4150" t="str">
        <f t="shared" si="324"/>
        <v>Comedies</v>
      </c>
    </row>
    <row r="4151" spans="1:18" x14ac:dyDescent="0.2">
      <c r="A4151" t="s">
        <v>20628</v>
      </c>
      <c r="B4151" t="s">
        <v>1</v>
      </c>
      <c r="C4151" t="str">
        <f t="shared" si="320"/>
        <v>Jealousy and medicine</v>
      </c>
      <c r="D4151" t="s">
        <v>20629</v>
      </c>
      <c r="E4151" t="s">
        <v>20231</v>
      </c>
      <c r="F4151" t="str">
        <f t="shared" si="322"/>
        <v>Mariusz Dmochowski</v>
      </c>
      <c r="G4151" t="s">
        <v>20630</v>
      </c>
      <c r="H4151" t="s">
        <v>1174</v>
      </c>
      <c r="I4151" t="str">
        <f t="shared" si="323"/>
        <v>Poland</v>
      </c>
      <c r="J4151" t="str">
        <f>TRIM(Table1[[#This Row],[Oldest Country]])</f>
        <v>Poland</v>
      </c>
      <c r="K4151" s="17">
        <v>43739</v>
      </c>
      <c r="L4151" s="17" t="str">
        <f t="shared" si="321"/>
        <v>Tue</v>
      </c>
      <c r="M4151" s="17">
        <v>1973</v>
      </c>
      <c r="N4151" t="s">
        <v>8</v>
      </c>
      <c r="O4151" t="s">
        <v>92</v>
      </c>
      <c r="P4151" t="s">
        <v>278</v>
      </c>
      <c r="Q4151" t="s">
        <v>20631</v>
      </c>
      <c r="R4151" t="str">
        <f t="shared" si="324"/>
        <v>Dramas</v>
      </c>
    </row>
    <row r="4152" spans="1:18" x14ac:dyDescent="0.2">
      <c r="A4152" t="s">
        <v>20632</v>
      </c>
      <c r="B4152" t="s">
        <v>1</v>
      </c>
      <c r="C4152" t="str">
        <f t="shared" si="320"/>
        <v>Jeremy Scott</v>
      </c>
      <c r="D4152" t="s">
        <v>20633</v>
      </c>
      <c r="E4152" t="s">
        <v>10197</v>
      </c>
      <c r="F4152" t="str">
        <f t="shared" si="322"/>
        <v>Jeremy Scott</v>
      </c>
      <c r="G4152" t="s">
        <v>20634</v>
      </c>
      <c r="H4152" t="s">
        <v>2</v>
      </c>
      <c r="I4152" t="str">
        <f t="shared" si="323"/>
        <v>United States</v>
      </c>
      <c r="J4152" t="str">
        <f>TRIM(Table1[[#This Row],[Oldest Country]])</f>
        <v>United States</v>
      </c>
      <c r="K4152" s="17">
        <v>42461</v>
      </c>
      <c r="L4152" s="17" t="str">
        <f t="shared" si="321"/>
        <v>Fri</v>
      </c>
      <c r="M4152" s="17">
        <v>2015</v>
      </c>
      <c r="N4152" t="s">
        <v>3</v>
      </c>
      <c r="O4152" t="s">
        <v>482</v>
      </c>
      <c r="P4152" t="s">
        <v>5</v>
      </c>
      <c r="Q4152" t="s">
        <v>20635</v>
      </c>
      <c r="R4152" t="str">
        <f t="shared" si="324"/>
        <v>Documentaries</v>
      </c>
    </row>
    <row r="4153" spans="1:18" x14ac:dyDescent="0.2">
      <c r="A4153" t="s">
        <v>20636</v>
      </c>
      <c r="B4153" t="s">
        <v>1</v>
      </c>
      <c r="C4153" t="str">
        <f t="shared" si="320"/>
        <v>Jersey Boys</v>
      </c>
      <c r="D4153" t="s">
        <v>20637</v>
      </c>
      <c r="E4153" t="s">
        <v>1098</v>
      </c>
      <c r="F4153" t="str">
        <f t="shared" si="322"/>
        <v>John Lloyd Young</v>
      </c>
      <c r="G4153" t="s">
        <v>20638</v>
      </c>
      <c r="H4153" t="s">
        <v>2</v>
      </c>
      <c r="I4153" t="str">
        <f t="shared" si="323"/>
        <v>United States</v>
      </c>
      <c r="J4153" t="str">
        <f>TRIM(Table1[[#This Row],[Oldest Country]])</f>
        <v>United States</v>
      </c>
      <c r="K4153" s="17">
        <v>43466</v>
      </c>
      <c r="L4153" s="17" t="str">
        <f t="shared" si="321"/>
        <v>Tue</v>
      </c>
      <c r="M4153" s="17">
        <v>2014</v>
      </c>
      <c r="N4153" t="s">
        <v>154</v>
      </c>
      <c r="O4153" t="s">
        <v>3481</v>
      </c>
      <c r="P4153" t="s">
        <v>3314</v>
      </c>
      <c r="Q4153" t="s">
        <v>20639</v>
      </c>
      <c r="R4153" t="str">
        <f t="shared" si="324"/>
        <v>Dramas</v>
      </c>
    </row>
    <row r="4154" spans="1:18" x14ac:dyDescent="0.2">
      <c r="A4154" t="s">
        <v>20640</v>
      </c>
      <c r="B4154" t="s">
        <v>1</v>
      </c>
      <c r="C4154" t="str">
        <f t="shared" si="320"/>
        <v>Jesus</v>
      </c>
      <c r="D4154" t="s">
        <v>20641</v>
      </c>
      <c r="E4154" t="s">
        <v>20642</v>
      </c>
      <c r="F4154" t="str">
        <f t="shared" si="322"/>
        <v>Hugh Bonneville</v>
      </c>
      <c r="G4154" t="s">
        <v>20643</v>
      </c>
      <c r="H4154" t="s">
        <v>20644</v>
      </c>
      <c r="I4154" t="str">
        <f t="shared" si="323"/>
        <v>Ireland</v>
      </c>
      <c r="J4154" t="str">
        <f>TRIM(Table1[[#This Row],[Oldest Country]])</f>
        <v>Ireland</v>
      </c>
      <c r="K4154" s="17">
        <v>43556</v>
      </c>
      <c r="L4154" s="17" t="str">
        <f t="shared" si="321"/>
        <v>Mon</v>
      </c>
      <c r="M4154" s="17">
        <v>2018</v>
      </c>
      <c r="N4154" t="s">
        <v>33</v>
      </c>
      <c r="O4154" t="s">
        <v>4111</v>
      </c>
      <c r="P4154" t="s">
        <v>13754</v>
      </c>
      <c r="Q4154" t="s">
        <v>20645</v>
      </c>
      <c r="R4154" t="str">
        <f t="shared" si="324"/>
        <v>Documentaries</v>
      </c>
    </row>
    <row r="4155" spans="1:18" x14ac:dyDescent="0.2">
      <c r="A4155" t="s">
        <v>20646</v>
      </c>
      <c r="B4155" t="s">
        <v>1</v>
      </c>
      <c r="C4155" t="str">
        <f t="shared" si="320"/>
        <v>Jewel's Catch One</v>
      </c>
      <c r="D4155" t="s">
        <v>20647</v>
      </c>
      <c r="E4155" t="s">
        <v>20648</v>
      </c>
      <c r="F4155" t="str">
        <f t="shared" si="322"/>
        <v>Jewel Thais-Williams</v>
      </c>
      <c r="G4155" t="s">
        <v>20649</v>
      </c>
      <c r="H4155" t="s">
        <v>2</v>
      </c>
      <c r="I4155" t="str">
        <f t="shared" si="323"/>
        <v>United States</v>
      </c>
      <c r="J4155" t="str">
        <f>TRIM(Table1[[#This Row],[Oldest Country]])</f>
        <v>United States</v>
      </c>
      <c r="K4155" s="17">
        <v>43221</v>
      </c>
      <c r="L4155" s="17" t="str">
        <f t="shared" si="321"/>
        <v>Tue</v>
      </c>
      <c r="M4155" s="17">
        <v>2016</v>
      </c>
      <c r="N4155" t="s">
        <v>8</v>
      </c>
      <c r="O4155" t="s">
        <v>786</v>
      </c>
      <c r="P4155" t="s">
        <v>590</v>
      </c>
      <c r="Q4155" t="s">
        <v>20650</v>
      </c>
      <c r="R4155" t="str">
        <f t="shared" si="324"/>
        <v>Documentaries</v>
      </c>
    </row>
    <row r="4156" spans="1:18" x14ac:dyDescent="0.2">
      <c r="A4156" t="s">
        <v>20651</v>
      </c>
      <c r="B4156" t="s">
        <v>1</v>
      </c>
      <c r="C4156" t="str">
        <f t="shared" si="320"/>
        <v>Jimi Hendrix</v>
      </c>
      <c r="D4156" t="s">
        <v>20652</v>
      </c>
      <c r="E4156" t="s">
        <v>20653</v>
      </c>
      <c r="F4156" t="str">
        <f t="shared" si="322"/>
        <v>Jimi Hendrix</v>
      </c>
      <c r="G4156" t="s">
        <v>20654</v>
      </c>
      <c r="H4156" t="s">
        <v>2</v>
      </c>
      <c r="I4156" t="str">
        <f t="shared" si="323"/>
        <v>United States</v>
      </c>
      <c r="J4156" t="str">
        <f>TRIM(Table1[[#This Row],[Oldest Country]])</f>
        <v>United States</v>
      </c>
      <c r="K4156" s="17">
        <v>43770</v>
      </c>
      <c r="L4156" s="17" t="str">
        <f t="shared" si="321"/>
        <v>Fri</v>
      </c>
      <c r="M4156" s="17">
        <v>1973</v>
      </c>
      <c r="N4156" t="s">
        <v>154</v>
      </c>
      <c r="O4156" t="s">
        <v>196</v>
      </c>
      <c r="P4156" t="s">
        <v>291</v>
      </c>
      <c r="Q4156" t="s">
        <v>20655</v>
      </c>
      <c r="R4156" t="str">
        <f t="shared" si="324"/>
        <v>Documentaries</v>
      </c>
    </row>
    <row r="4157" spans="1:18" x14ac:dyDescent="0.2">
      <c r="A4157" t="s">
        <v>20656</v>
      </c>
      <c r="B4157" t="s">
        <v>1</v>
      </c>
      <c r="C4157" t="str">
        <f t="shared" si="320"/>
        <v>Jiro Dreams of Sushi</v>
      </c>
      <c r="D4157" t="s">
        <v>20657</v>
      </c>
      <c r="E4157" t="s">
        <v>20658</v>
      </c>
      <c r="F4157" t="str">
        <f t="shared" si="322"/>
        <v>Jiro Ono</v>
      </c>
      <c r="G4157" t="s">
        <v>20659</v>
      </c>
      <c r="H4157" t="s">
        <v>2</v>
      </c>
      <c r="I4157" t="str">
        <f t="shared" si="323"/>
        <v>United States</v>
      </c>
      <c r="J4157" t="str">
        <f>TRIM(Table1[[#This Row],[Oldest Country]])</f>
        <v>United States</v>
      </c>
      <c r="K4157" s="17">
        <v>43771</v>
      </c>
      <c r="L4157" s="17" t="str">
        <f t="shared" si="321"/>
        <v>Sat</v>
      </c>
      <c r="M4157" s="17">
        <v>2011</v>
      </c>
      <c r="N4157" t="s">
        <v>17</v>
      </c>
      <c r="O4157" t="s">
        <v>2917</v>
      </c>
      <c r="P4157" t="s">
        <v>5</v>
      </c>
      <c r="Q4157" t="s">
        <v>20660</v>
      </c>
      <c r="R4157" t="str">
        <f t="shared" si="324"/>
        <v>Documentaries</v>
      </c>
    </row>
    <row r="4158" spans="1:18" x14ac:dyDescent="0.2">
      <c r="A4158" t="s">
        <v>20661</v>
      </c>
      <c r="B4158" t="s">
        <v>1</v>
      </c>
      <c r="C4158" t="str">
        <f t="shared" si="320"/>
        <v>John Carter</v>
      </c>
      <c r="D4158" t="s">
        <v>20662</v>
      </c>
      <c r="E4158" t="s">
        <v>20663</v>
      </c>
      <c r="F4158" t="str">
        <f t="shared" si="322"/>
        <v>Taylor Kitsch</v>
      </c>
      <c r="G4158" t="s">
        <v>20664</v>
      </c>
      <c r="H4158" t="s">
        <v>2</v>
      </c>
      <c r="I4158" t="str">
        <f t="shared" si="323"/>
        <v>United States</v>
      </c>
      <c r="J4158" t="str">
        <f>TRIM(Table1[[#This Row],[Oldest Country]])</f>
        <v>United States</v>
      </c>
      <c r="K4158" s="17">
        <v>43587</v>
      </c>
      <c r="L4158" s="17" t="str">
        <f t="shared" si="321"/>
        <v>Thu</v>
      </c>
      <c r="M4158" s="17">
        <v>2012</v>
      </c>
      <c r="N4158" t="s">
        <v>3</v>
      </c>
      <c r="O4158" t="s">
        <v>726</v>
      </c>
      <c r="P4158" t="s">
        <v>385</v>
      </c>
      <c r="Q4158" t="s">
        <v>20665</v>
      </c>
      <c r="R4158" t="str">
        <f t="shared" si="324"/>
        <v>Action &amp; Adventure</v>
      </c>
    </row>
    <row r="4159" spans="1:18" x14ac:dyDescent="0.2">
      <c r="A4159" t="s">
        <v>20666</v>
      </c>
      <c r="B4159" t="s">
        <v>1</v>
      </c>
      <c r="C4159" t="str">
        <f t="shared" si="320"/>
        <v>John Day</v>
      </c>
      <c r="D4159" t="s">
        <v>20667</v>
      </c>
      <c r="E4159" t="s">
        <v>2731</v>
      </c>
      <c r="F4159" t="str">
        <f t="shared" si="322"/>
        <v>Naseeruddin Shah</v>
      </c>
      <c r="G4159" t="s">
        <v>20668</v>
      </c>
      <c r="H4159" t="s">
        <v>14</v>
      </c>
      <c r="I4159" t="str">
        <f t="shared" si="323"/>
        <v>India</v>
      </c>
      <c r="J4159" t="str">
        <f>TRIM(Table1[[#This Row],[Oldest Country]])</f>
        <v>India</v>
      </c>
      <c r="K4159" s="17">
        <v>43830</v>
      </c>
      <c r="L4159" s="17" t="str">
        <f t="shared" si="321"/>
        <v>Tue</v>
      </c>
      <c r="M4159" s="17">
        <v>2013</v>
      </c>
      <c r="N4159" t="s">
        <v>8</v>
      </c>
      <c r="O4159" t="s">
        <v>25</v>
      </c>
      <c r="P4159" t="s">
        <v>266</v>
      </c>
      <c r="Q4159" t="s">
        <v>20669</v>
      </c>
      <c r="R4159" t="str">
        <f t="shared" si="324"/>
        <v>International Movies</v>
      </c>
    </row>
    <row r="4160" spans="1:18" x14ac:dyDescent="0.2">
      <c r="A4160" t="s">
        <v>20670</v>
      </c>
      <c r="B4160" t="s">
        <v>1</v>
      </c>
      <c r="C4160" t="str">
        <f t="shared" si="320"/>
        <v>Jonathan</v>
      </c>
      <c r="D4160" t="s">
        <v>20671</v>
      </c>
      <c r="E4160" t="s">
        <v>20672</v>
      </c>
      <c r="F4160" t="str">
        <f t="shared" si="322"/>
        <v>Ansel Elgort</v>
      </c>
      <c r="G4160" t="s">
        <v>20673</v>
      </c>
      <c r="H4160" t="s">
        <v>2</v>
      </c>
      <c r="I4160" t="str">
        <f t="shared" si="323"/>
        <v>United States</v>
      </c>
      <c r="J4160" t="str">
        <f>TRIM(Table1[[#This Row],[Oldest Country]])</f>
        <v>United States</v>
      </c>
      <c r="K4160" s="17">
        <v>43571</v>
      </c>
      <c r="L4160" s="17" t="str">
        <f t="shared" si="321"/>
        <v>Tue</v>
      </c>
      <c r="M4160" s="17">
        <v>2018</v>
      </c>
      <c r="N4160" t="s">
        <v>8</v>
      </c>
      <c r="O4160" t="s">
        <v>495</v>
      </c>
      <c r="P4160" t="s">
        <v>2314</v>
      </c>
      <c r="Q4160" t="s">
        <v>20674</v>
      </c>
      <c r="R4160" t="str">
        <f t="shared" si="324"/>
        <v>Dramas</v>
      </c>
    </row>
    <row r="4161" spans="1:18" x14ac:dyDescent="0.2">
      <c r="A4161" t="s">
        <v>20675</v>
      </c>
      <c r="B4161" t="s">
        <v>6</v>
      </c>
      <c r="C4161" t="str">
        <f t="shared" si="320"/>
        <v>Jonathan Strange &amp; Mr Norrell</v>
      </c>
      <c r="D4161" t="s">
        <v>20676</v>
      </c>
      <c r="E4161" t="s">
        <v>20677</v>
      </c>
      <c r="F4161" t="str">
        <f t="shared" si="322"/>
        <v>Eddie Marsan</v>
      </c>
      <c r="G4161" t="s">
        <v>20678</v>
      </c>
      <c r="H4161" t="s">
        <v>32</v>
      </c>
      <c r="I4161" t="str">
        <f t="shared" si="323"/>
        <v>United Kingdom</v>
      </c>
      <c r="J4161" t="str">
        <f>TRIM(Table1[[#This Row],[Oldest Country]])</f>
        <v>United Kingdom</v>
      </c>
      <c r="K4161" s="17">
        <v>42607</v>
      </c>
      <c r="L4161" s="17" t="str">
        <f t="shared" si="321"/>
        <v>Thu</v>
      </c>
      <c r="M4161" s="17">
        <v>2015</v>
      </c>
      <c r="N4161" t="s">
        <v>33</v>
      </c>
      <c r="O4161" t="s">
        <v>12</v>
      </c>
      <c r="P4161" t="s">
        <v>20679</v>
      </c>
      <c r="Q4161" t="s">
        <v>20680</v>
      </c>
      <c r="R4161" t="str">
        <f t="shared" si="324"/>
        <v>British TV Shows</v>
      </c>
    </row>
    <row r="4162" spans="1:18" x14ac:dyDescent="0.2">
      <c r="A4162" t="s">
        <v>20681</v>
      </c>
      <c r="B4162" t="s">
        <v>1</v>
      </c>
      <c r="C4162" t="str">
        <f t="shared" ref="C4162:C4225" si="325">IFERROR(LEFT(D4162, FIND(":", D4162)-1), D4162)</f>
        <v>Jora 10 Numbaria</v>
      </c>
      <c r="D4162" t="s">
        <v>20682</v>
      </c>
      <c r="E4162" t="s">
        <v>20683</v>
      </c>
      <c r="F4162" t="str">
        <f t="shared" si="322"/>
        <v>Deep Sidhu</v>
      </c>
      <c r="G4162" t="s">
        <v>20684</v>
      </c>
      <c r="H4162" t="s">
        <v>14</v>
      </c>
      <c r="I4162" t="str">
        <f t="shared" si="323"/>
        <v>India</v>
      </c>
      <c r="J4162" t="str">
        <f>TRIM(Table1[[#This Row],[Oldest Country]])</f>
        <v>India</v>
      </c>
      <c r="K4162" s="17">
        <v>43101</v>
      </c>
      <c r="L4162" s="17" t="str">
        <f t="shared" ref="L4162:L4225" si="326">TEXT(K:K, "DDD")</f>
        <v>Mon</v>
      </c>
      <c r="M4162" s="17">
        <v>2017</v>
      </c>
      <c r="N4162" t="s">
        <v>8</v>
      </c>
      <c r="O4162" t="s">
        <v>675</v>
      </c>
      <c r="P4162" t="s">
        <v>483</v>
      </c>
      <c r="Q4162" t="s">
        <v>20685</v>
      </c>
      <c r="R4162" t="str">
        <f t="shared" si="324"/>
        <v>Action &amp; Adventure</v>
      </c>
    </row>
    <row r="4163" spans="1:18" x14ac:dyDescent="0.2">
      <c r="A4163" t="s">
        <v>20686</v>
      </c>
      <c r="B4163" t="s">
        <v>1</v>
      </c>
      <c r="C4163" t="str">
        <f t="shared" si="325"/>
        <v>Judwaa</v>
      </c>
      <c r="D4163" t="s">
        <v>20687</v>
      </c>
      <c r="E4163" t="s">
        <v>706</v>
      </c>
      <c r="F4163" t="str">
        <f t="shared" ref="F4163:F4226" si="327">IFERROR(LEFT(G4163, FIND(",",G4163)-1),G4163)</f>
        <v>Salman Khan</v>
      </c>
      <c r="G4163" t="s">
        <v>20688</v>
      </c>
      <c r="H4163" t="s">
        <v>14</v>
      </c>
      <c r="I4163" t="str">
        <f t="shared" ref="I4163:I4226" si="328">IFERROR(LEFT(H4163, FIND(",", H4163) -1), H4163)</f>
        <v>India</v>
      </c>
      <c r="J4163" t="str">
        <f>TRIM(Table1[[#This Row],[Oldest Country]])</f>
        <v>India</v>
      </c>
      <c r="K4163" s="17">
        <v>43830</v>
      </c>
      <c r="L4163" s="17" t="str">
        <f t="shared" si="326"/>
        <v>Tue</v>
      </c>
      <c r="M4163" s="17">
        <v>1997</v>
      </c>
      <c r="N4163" t="s">
        <v>33</v>
      </c>
      <c r="O4163" t="s">
        <v>726</v>
      </c>
      <c r="P4163" t="s">
        <v>75</v>
      </c>
      <c r="Q4163" t="s">
        <v>20689</v>
      </c>
      <c r="R4163" t="str">
        <f t="shared" ref="R4163:R4226" si="329">IFERROR(LEFT(P4163, FIND(",", P4163)-1), P4163)</f>
        <v>Comedies</v>
      </c>
    </row>
    <row r="4164" spans="1:18" x14ac:dyDescent="0.2">
      <c r="A4164" t="s">
        <v>20690</v>
      </c>
      <c r="B4164" t="s">
        <v>1</v>
      </c>
      <c r="C4164" t="str">
        <f t="shared" si="325"/>
        <v>Judy Moody and the Not Bummer Summer</v>
      </c>
      <c r="D4164" t="s">
        <v>20691</v>
      </c>
      <c r="E4164" t="s">
        <v>9207</v>
      </c>
      <c r="F4164" t="str">
        <f t="shared" si="327"/>
        <v>Jordana Beatty</v>
      </c>
      <c r="G4164" t="s">
        <v>20692</v>
      </c>
      <c r="H4164" t="s">
        <v>2</v>
      </c>
      <c r="I4164" t="str">
        <f t="shared" si="328"/>
        <v>United States</v>
      </c>
      <c r="J4164" t="str">
        <f>TRIM(Table1[[#This Row],[Oldest Country]])</f>
        <v>United States</v>
      </c>
      <c r="K4164" s="17">
        <v>43685</v>
      </c>
      <c r="L4164" s="17" t="str">
        <f t="shared" si="326"/>
        <v>Thu</v>
      </c>
      <c r="M4164" s="17">
        <v>2011</v>
      </c>
      <c r="N4164" t="s">
        <v>17</v>
      </c>
      <c r="O4164" t="s">
        <v>18</v>
      </c>
      <c r="P4164" t="s">
        <v>54</v>
      </c>
      <c r="Q4164" t="s">
        <v>20693</v>
      </c>
      <c r="R4164" t="str">
        <f t="shared" si="329"/>
        <v>Children &amp; Family Movies</v>
      </c>
    </row>
    <row r="4165" spans="1:18" x14ac:dyDescent="0.2">
      <c r="A4165" t="s">
        <v>20694</v>
      </c>
      <c r="B4165" t="s">
        <v>1</v>
      </c>
      <c r="C4165" t="str">
        <f t="shared" si="325"/>
        <v>Julie &amp; Julia</v>
      </c>
      <c r="D4165" t="s">
        <v>20695</v>
      </c>
      <c r="E4165" t="s">
        <v>20696</v>
      </c>
      <c r="F4165" t="str">
        <f t="shared" si="327"/>
        <v>Meryl Streep</v>
      </c>
      <c r="G4165" t="s">
        <v>20697</v>
      </c>
      <c r="H4165" t="s">
        <v>2</v>
      </c>
      <c r="I4165" t="str">
        <f t="shared" si="328"/>
        <v>United States</v>
      </c>
      <c r="J4165" t="str">
        <f>TRIM(Table1[[#This Row],[Oldest Country]])</f>
        <v>United States</v>
      </c>
      <c r="K4165" s="17">
        <v>44197</v>
      </c>
      <c r="L4165" s="17" t="str">
        <f t="shared" si="326"/>
        <v>Fri</v>
      </c>
      <c r="M4165" s="17">
        <v>2009</v>
      </c>
      <c r="N4165" t="s">
        <v>3</v>
      </c>
      <c r="O4165" t="s">
        <v>1210</v>
      </c>
      <c r="P4165" t="s">
        <v>42</v>
      </c>
      <c r="Q4165" t="s">
        <v>20698</v>
      </c>
      <c r="R4165" t="str">
        <f t="shared" si="329"/>
        <v>Comedies</v>
      </c>
    </row>
    <row r="4166" spans="1:18" x14ac:dyDescent="0.2">
      <c r="A4166" t="s">
        <v>20699</v>
      </c>
      <c r="B4166" t="s">
        <v>1</v>
      </c>
      <c r="C4166" t="str">
        <f t="shared" si="325"/>
        <v>Jumping the Broom</v>
      </c>
      <c r="D4166" t="s">
        <v>20700</v>
      </c>
      <c r="E4166" t="s">
        <v>20701</v>
      </c>
      <c r="F4166" t="str">
        <f t="shared" si="327"/>
        <v>Angela Bassett</v>
      </c>
      <c r="G4166" t="s">
        <v>20702</v>
      </c>
      <c r="H4166" t="s">
        <v>2</v>
      </c>
      <c r="I4166" t="str">
        <f t="shared" si="328"/>
        <v>United States</v>
      </c>
      <c r="J4166" t="str">
        <f>TRIM(Table1[[#This Row],[Oldest Country]])</f>
        <v>United States</v>
      </c>
      <c r="K4166" s="17">
        <v>44136</v>
      </c>
      <c r="L4166" s="17" t="str">
        <f t="shared" si="326"/>
        <v>Sun</v>
      </c>
      <c r="M4166" s="17">
        <v>2011</v>
      </c>
      <c r="N4166" t="s">
        <v>3</v>
      </c>
      <c r="O4166" t="s">
        <v>236</v>
      </c>
      <c r="P4166" t="s">
        <v>318</v>
      </c>
      <c r="Q4166" t="s">
        <v>20703</v>
      </c>
      <c r="R4166" t="str">
        <f t="shared" si="329"/>
        <v>Comedies</v>
      </c>
    </row>
    <row r="4167" spans="1:18" x14ac:dyDescent="0.2">
      <c r="A4167" t="s">
        <v>20704</v>
      </c>
      <c r="B4167" t="s">
        <v>1</v>
      </c>
      <c r="C4167" t="str">
        <f t="shared" si="325"/>
        <v>Junebug</v>
      </c>
      <c r="D4167" t="s">
        <v>20705</v>
      </c>
      <c r="E4167" t="s">
        <v>20706</v>
      </c>
      <c r="F4167" t="str">
        <f t="shared" si="327"/>
        <v>Amy Adams</v>
      </c>
      <c r="G4167" t="s">
        <v>20707</v>
      </c>
      <c r="H4167" t="s">
        <v>2</v>
      </c>
      <c r="I4167" t="str">
        <f t="shared" si="328"/>
        <v>United States</v>
      </c>
      <c r="J4167" t="str">
        <f>TRIM(Table1[[#This Row],[Oldest Country]])</f>
        <v>United States</v>
      </c>
      <c r="K4167" s="17">
        <v>43525</v>
      </c>
      <c r="L4167" s="17" t="str">
        <f t="shared" si="326"/>
        <v>Fri</v>
      </c>
      <c r="M4167" s="17">
        <v>2005</v>
      </c>
      <c r="N4167" t="s">
        <v>154</v>
      </c>
      <c r="O4167" t="s">
        <v>625</v>
      </c>
      <c r="P4167" t="s">
        <v>337</v>
      </c>
      <c r="Q4167" t="s">
        <v>20708</v>
      </c>
      <c r="R4167" t="str">
        <f t="shared" si="329"/>
        <v>Comedies</v>
      </c>
    </row>
    <row r="4168" spans="1:18" x14ac:dyDescent="0.2">
      <c r="A4168" t="s">
        <v>20709</v>
      </c>
      <c r="B4168" t="s">
        <v>1</v>
      </c>
      <c r="C4168" t="str">
        <f t="shared" si="325"/>
        <v>Jupiter Ascending</v>
      </c>
      <c r="D4168" t="s">
        <v>20710</v>
      </c>
      <c r="E4168" t="s">
        <v>20711</v>
      </c>
      <c r="F4168" t="str">
        <f t="shared" si="327"/>
        <v>Mila Kunis</v>
      </c>
      <c r="G4168" t="s">
        <v>20712</v>
      </c>
      <c r="H4168" t="s">
        <v>2515</v>
      </c>
      <c r="I4168" t="str">
        <f t="shared" si="328"/>
        <v>United States</v>
      </c>
      <c r="J4168" t="str">
        <f>TRIM(Table1[[#This Row],[Oldest Country]])</f>
        <v>United States</v>
      </c>
      <c r="K4168" s="17">
        <v>43678</v>
      </c>
      <c r="L4168" s="17" t="str">
        <f t="shared" si="326"/>
        <v>Thu</v>
      </c>
      <c r="M4168" s="17">
        <v>2015</v>
      </c>
      <c r="N4168" t="s">
        <v>3</v>
      </c>
      <c r="O4168" t="s">
        <v>303</v>
      </c>
      <c r="P4168" t="s">
        <v>385</v>
      </c>
      <c r="Q4168" t="s">
        <v>20713</v>
      </c>
      <c r="R4168" t="str">
        <f t="shared" si="329"/>
        <v>Action &amp; Adventure</v>
      </c>
    </row>
    <row r="4169" spans="1:18" x14ac:dyDescent="0.2">
      <c r="A4169" t="s">
        <v>20714</v>
      </c>
      <c r="B4169" t="s">
        <v>1</v>
      </c>
      <c r="C4169" t="str">
        <f t="shared" si="325"/>
        <v>Just Friends</v>
      </c>
      <c r="D4169" t="s">
        <v>20715</v>
      </c>
      <c r="E4169" t="s">
        <v>2563</v>
      </c>
      <c r="F4169" t="str">
        <f t="shared" si="327"/>
        <v>Anna Faris</v>
      </c>
      <c r="G4169" t="s">
        <v>20716</v>
      </c>
      <c r="H4169" t="s">
        <v>20717</v>
      </c>
      <c r="I4169" t="str">
        <f t="shared" si="328"/>
        <v>Germany</v>
      </c>
      <c r="J4169" t="str">
        <f>TRIM(Table1[[#This Row],[Oldest Country]])</f>
        <v>Germany</v>
      </c>
      <c r="K4169" s="17">
        <v>43709</v>
      </c>
      <c r="L4169" s="17" t="str">
        <f t="shared" si="326"/>
        <v>Sun</v>
      </c>
      <c r="M4169" s="17">
        <v>2005</v>
      </c>
      <c r="N4169" t="s">
        <v>3</v>
      </c>
      <c r="O4169" t="s">
        <v>60</v>
      </c>
      <c r="P4169" t="s">
        <v>318</v>
      </c>
      <c r="Q4169" t="s">
        <v>20718</v>
      </c>
      <c r="R4169" t="str">
        <f t="shared" si="329"/>
        <v>Comedies</v>
      </c>
    </row>
    <row r="4170" spans="1:18" x14ac:dyDescent="0.2">
      <c r="A4170" t="s">
        <v>20719</v>
      </c>
      <c r="B4170" t="s">
        <v>1</v>
      </c>
      <c r="C4170" t="str">
        <f t="shared" si="325"/>
        <v>Justice, My Foot!</v>
      </c>
      <c r="D4170" t="s">
        <v>20720</v>
      </c>
      <c r="E4170" t="s">
        <v>11954</v>
      </c>
      <c r="F4170" t="str">
        <f t="shared" si="327"/>
        <v>Stephen Chow</v>
      </c>
      <c r="G4170" t="s">
        <v>20721</v>
      </c>
      <c r="H4170" t="s">
        <v>519</v>
      </c>
      <c r="I4170" t="str">
        <f t="shared" si="328"/>
        <v>Hong Kong</v>
      </c>
      <c r="J4170" t="str">
        <f>TRIM(Table1[[#This Row],[Oldest Country]])</f>
        <v>Hong Kong</v>
      </c>
      <c r="K4170" s="17">
        <v>43343</v>
      </c>
      <c r="L4170" s="17" t="str">
        <f t="shared" si="326"/>
        <v>Fri</v>
      </c>
      <c r="M4170" s="17">
        <v>1992</v>
      </c>
      <c r="N4170" t="s">
        <v>33</v>
      </c>
      <c r="O4170" t="s">
        <v>211</v>
      </c>
      <c r="P4170" t="s">
        <v>658</v>
      </c>
      <c r="Q4170" t="s">
        <v>20722</v>
      </c>
      <c r="R4170" t="str">
        <f t="shared" si="329"/>
        <v>Action &amp; Adventure</v>
      </c>
    </row>
    <row r="4171" spans="1:18" x14ac:dyDescent="0.2">
      <c r="A4171" t="s">
        <v>20723</v>
      </c>
      <c r="B4171" t="s">
        <v>1</v>
      </c>
      <c r="C4171" t="str">
        <f t="shared" si="325"/>
        <v>Justin Bieber</v>
      </c>
      <c r="D4171" t="s">
        <v>20724</v>
      </c>
      <c r="E4171" t="s">
        <v>7745</v>
      </c>
      <c r="F4171" t="str">
        <f t="shared" si="327"/>
        <v>Justin Bieber</v>
      </c>
      <c r="G4171" t="s">
        <v>20725</v>
      </c>
      <c r="H4171" t="s">
        <v>2</v>
      </c>
      <c r="I4171" t="str">
        <f t="shared" si="328"/>
        <v>United States</v>
      </c>
      <c r="J4171" t="str">
        <f>TRIM(Table1[[#This Row],[Oldest Country]])</f>
        <v>United States</v>
      </c>
      <c r="K4171" s="17">
        <v>43101</v>
      </c>
      <c r="L4171" s="17" t="str">
        <f t="shared" si="326"/>
        <v>Mon</v>
      </c>
      <c r="M4171" s="17">
        <v>2011</v>
      </c>
      <c r="N4171" t="s">
        <v>309</v>
      </c>
      <c r="O4171" t="s">
        <v>100</v>
      </c>
      <c r="P4171" t="s">
        <v>291</v>
      </c>
      <c r="Q4171" t="s">
        <v>20726</v>
      </c>
      <c r="R4171" t="str">
        <f t="shared" si="329"/>
        <v>Documentaries</v>
      </c>
    </row>
    <row r="4172" spans="1:18" x14ac:dyDescent="0.2">
      <c r="A4172" t="s">
        <v>20727</v>
      </c>
      <c r="B4172" t="s">
        <v>1</v>
      </c>
      <c r="C4172" t="str">
        <f t="shared" si="325"/>
        <v>K-19</v>
      </c>
      <c r="D4172" t="s">
        <v>20728</v>
      </c>
      <c r="E4172" t="s">
        <v>20729</v>
      </c>
      <c r="F4172" t="str">
        <f t="shared" si="327"/>
        <v>Harrison Ford</v>
      </c>
      <c r="G4172" t="s">
        <v>20730</v>
      </c>
      <c r="H4172" t="s">
        <v>20731</v>
      </c>
      <c r="I4172" t="str">
        <f t="shared" si="328"/>
        <v>United Kingdom</v>
      </c>
      <c r="J4172" t="str">
        <f>TRIM(Table1[[#This Row],[Oldest Country]])</f>
        <v>United Kingdom</v>
      </c>
      <c r="K4172" s="17">
        <v>43790</v>
      </c>
      <c r="L4172" s="17" t="str">
        <f t="shared" si="326"/>
        <v>Thu</v>
      </c>
      <c r="M4172" s="17">
        <v>2002</v>
      </c>
      <c r="N4172" t="s">
        <v>3</v>
      </c>
      <c r="O4172" t="s">
        <v>1164</v>
      </c>
      <c r="P4172" t="s">
        <v>119</v>
      </c>
      <c r="Q4172" t="s">
        <v>20732</v>
      </c>
      <c r="R4172" t="str">
        <f t="shared" si="329"/>
        <v>Action &amp; Adventure</v>
      </c>
    </row>
    <row r="4173" spans="1:18" x14ac:dyDescent="0.2">
      <c r="A4173" t="s">
        <v>20733</v>
      </c>
      <c r="B4173" t="s">
        <v>1</v>
      </c>
      <c r="C4173" t="str">
        <f t="shared" si="325"/>
        <v>Kaabil</v>
      </c>
      <c r="D4173" t="s">
        <v>20734</v>
      </c>
      <c r="E4173" t="s">
        <v>20735</v>
      </c>
      <c r="F4173" t="str">
        <f t="shared" si="327"/>
        <v>Hrithik Roshan</v>
      </c>
      <c r="G4173" t="s">
        <v>20736</v>
      </c>
      <c r="H4173" t="s">
        <v>14</v>
      </c>
      <c r="I4173" t="str">
        <f t="shared" si="328"/>
        <v>India</v>
      </c>
      <c r="J4173" t="str">
        <f>TRIM(Table1[[#This Row],[Oldest Country]])</f>
        <v>India</v>
      </c>
      <c r="K4173" s="17">
        <v>43791</v>
      </c>
      <c r="L4173" s="17" t="str">
        <f t="shared" si="326"/>
        <v>Fri</v>
      </c>
      <c r="M4173" s="17">
        <v>2017</v>
      </c>
      <c r="N4173" t="s">
        <v>33</v>
      </c>
      <c r="O4173" t="s">
        <v>894</v>
      </c>
      <c r="P4173" t="s">
        <v>50</v>
      </c>
      <c r="Q4173" t="s">
        <v>20737</v>
      </c>
      <c r="R4173" t="str">
        <f t="shared" si="329"/>
        <v>Dramas</v>
      </c>
    </row>
    <row r="4174" spans="1:18" x14ac:dyDescent="0.2">
      <c r="A4174" t="s">
        <v>20738</v>
      </c>
      <c r="B4174" t="s">
        <v>1</v>
      </c>
      <c r="C4174" t="str">
        <f t="shared" si="325"/>
        <v>Kaakan</v>
      </c>
      <c r="D4174" t="s">
        <v>20739</v>
      </c>
      <c r="E4174" t="s">
        <v>20740</v>
      </c>
      <c r="F4174" t="str">
        <f t="shared" si="327"/>
        <v>Jitendra Joshi</v>
      </c>
      <c r="G4174" t="s">
        <v>20741</v>
      </c>
      <c r="H4174" t="s">
        <v>14</v>
      </c>
      <c r="I4174" t="str">
        <f t="shared" si="328"/>
        <v>India</v>
      </c>
      <c r="J4174" t="str">
        <f>TRIM(Table1[[#This Row],[Oldest Country]])</f>
        <v>India</v>
      </c>
      <c r="K4174" s="17">
        <v>43160</v>
      </c>
      <c r="L4174" s="17" t="str">
        <f t="shared" si="326"/>
        <v>Thu</v>
      </c>
      <c r="M4174" s="17">
        <v>2015</v>
      </c>
      <c r="N4174" t="s">
        <v>53</v>
      </c>
      <c r="O4174" t="s">
        <v>1190</v>
      </c>
      <c r="P4174" t="s">
        <v>278</v>
      </c>
      <c r="Q4174" t="s">
        <v>20742</v>
      </c>
      <c r="R4174" t="str">
        <f t="shared" si="329"/>
        <v>Dramas</v>
      </c>
    </row>
    <row r="4175" spans="1:18" x14ac:dyDescent="0.2">
      <c r="A4175" t="s">
        <v>20743</v>
      </c>
      <c r="B4175" t="s">
        <v>1</v>
      </c>
      <c r="C4175" t="str">
        <f t="shared" si="325"/>
        <v>Kaalia</v>
      </c>
      <c r="D4175" t="s">
        <v>20744</v>
      </c>
      <c r="E4175" t="s">
        <v>20745</v>
      </c>
      <c r="F4175" t="str">
        <f t="shared" si="327"/>
        <v>Amitabh Bachchan</v>
      </c>
      <c r="G4175" t="s">
        <v>20746</v>
      </c>
      <c r="H4175" t="s">
        <v>14</v>
      </c>
      <c r="I4175" t="str">
        <f t="shared" si="328"/>
        <v>India</v>
      </c>
      <c r="J4175" t="str">
        <f>TRIM(Table1[[#This Row],[Oldest Country]])</f>
        <v>India</v>
      </c>
      <c r="K4175" s="17">
        <v>43830</v>
      </c>
      <c r="L4175" s="17" t="str">
        <f t="shared" si="326"/>
        <v>Tue</v>
      </c>
      <c r="M4175" s="17">
        <v>1981</v>
      </c>
      <c r="N4175" t="s">
        <v>33</v>
      </c>
      <c r="O4175" t="s">
        <v>3086</v>
      </c>
      <c r="P4175" t="s">
        <v>111</v>
      </c>
      <c r="Q4175" t="s">
        <v>20747</v>
      </c>
      <c r="R4175" t="str">
        <f t="shared" si="329"/>
        <v>Action &amp; Adventure</v>
      </c>
    </row>
    <row r="4176" spans="1:18" x14ac:dyDescent="0.2">
      <c r="A4176" t="s">
        <v>20748</v>
      </c>
      <c r="B4176" t="s">
        <v>1</v>
      </c>
      <c r="C4176" t="str">
        <f t="shared" si="325"/>
        <v>Kaaliyan</v>
      </c>
      <c r="D4176" t="s">
        <v>20749</v>
      </c>
      <c r="E4176" t="s">
        <v>20750</v>
      </c>
      <c r="F4176" t="str">
        <f t="shared" si="327"/>
        <v>Tini Tom</v>
      </c>
      <c r="G4176" t="s">
        <v>20751</v>
      </c>
      <c r="H4176" t="s">
        <v>14</v>
      </c>
      <c r="I4176" t="str">
        <f t="shared" si="328"/>
        <v>India</v>
      </c>
      <c r="J4176" t="str">
        <f>TRIM(Table1[[#This Row],[Oldest Country]])</f>
        <v>India</v>
      </c>
      <c r="K4176" s="17">
        <v>43313</v>
      </c>
      <c r="L4176" s="17" t="str">
        <f t="shared" si="326"/>
        <v>Wed</v>
      </c>
      <c r="M4176" s="17">
        <v>2017</v>
      </c>
      <c r="N4176" t="s">
        <v>53</v>
      </c>
      <c r="O4176" t="s">
        <v>110</v>
      </c>
      <c r="P4176" t="s">
        <v>50</v>
      </c>
      <c r="Q4176" t="s">
        <v>20752</v>
      </c>
      <c r="R4176" t="str">
        <f t="shared" si="329"/>
        <v>Dramas</v>
      </c>
    </row>
    <row r="4177" spans="1:18" x14ac:dyDescent="0.2">
      <c r="A4177" t="s">
        <v>20753</v>
      </c>
      <c r="B4177" t="s">
        <v>1</v>
      </c>
      <c r="C4177" t="str">
        <f t="shared" si="325"/>
        <v>Kabali (Hindi Version)</v>
      </c>
      <c r="D4177" t="s">
        <v>20754</v>
      </c>
      <c r="E4177" t="s">
        <v>20755</v>
      </c>
      <c r="F4177" t="str">
        <f t="shared" si="327"/>
        <v>Rajnikanth</v>
      </c>
      <c r="G4177" t="s">
        <v>20756</v>
      </c>
      <c r="H4177" t="s">
        <v>14</v>
      </c>
      <c r="I4177" t="str">
        <f t="shared" si="328"/>
        <v>India</v>
      </c>
      <c r="J4177" t="str">
        <f>TRIM(Table1[[#This Row],[Oldest Country]])</f>
        <v>India</v>
      </c>
      <c r="K4177" s="17">
        <v>43084</v>
      </c>
      <c r="L4177" s="17" t="str">
        <f t="shared" si="326"/>
        <v>Fri</v>
      </c>
      <c r="M4177" s="17">
        <v>2016</v>
      </c>
      <c r="N4177" t="s">
        <v>8</v>
      </c>
      <c r="O4177" t="s">
        <v>1044</v>
      </c>
      <c r="P4177" t="s">
        <v>111</v>
      </c>
      <c r="Q4177" t="s">
        <v>20757</v>
      </c>
      <c r="R4177" t="str">
        <f t="shared" si="329"/>
        <v>Action &amp; Adventure</v>
      </c>
    </row>
    <row r="4178" spans="1:18" x14ac:dyDescent="0.2">
      <c r="A4178" t="s">
        <v>20758</v>
      </c>
      <c r="B4178" t="s">
        <v>1</v>
      </c>
      <c r="C4178" t="str">
        <f t="shared" si="325"/>
        <v>Kacche Dhaagey</v>
      </c>
      <c r="D4178" t="s">
        <v>20759</v>
      </c>
      <c r="E4178" t="s">
        <v>20760</v>
      </c>
      <c r="F4178" t="str">
        <f t="shared" si="327"/>
        <v>Yograj Singh</v>
      </c>
      <c r="G4178" t="s">
        <v>20761</v>
      </c>
      <c r="H4178" t="s">
        <v>14</v>
      </c>
      <c r="I4178" t="str">
        <f t="shared" si="328"/>
        <v>India</v>
      </c>
      <c r="J4178" t="str">
        <f>TRIM(Table1[[#This Row],[Oldest Country]])</f>
        <v>India</v>
      </c>
      <c r="K4178" s="17">
        <v>43040</v>
      </c>
      <c r="L4178" s="17" t="str">
        <f t="shared" si="326"/>
        <v>Wed</v>
      </c>
      <c r="M4178" s="17">
        <v>2016</v>
      </c>
      <c r="N4178" t="s">
        <v>33</v>
      </c>
      <c r="O4178" t="s">
        <v>422</v>
      </c>
      <c r="P4178" t="s">
        <v>278</v>
      </c>
      <c r="Q4178" t="s">
        <v>20762</v>
      </c>
      <c r="R4178" t="str">
        <f t="shared" si="329"/>
        <v>Dramas</v>
      </c>
    </row>
    <row r="4179" spans="1:18" x14ac:dyDescent="0.2">
      <c r="A4179" t="s">
        <v>20763</v>
      </c>
      <c r="B4179" t="s">
        <v>1</v>
      </c>
      <c r="C4179" t="str">
        <f t="shared" si="325"/>
        <v>Kahlil Gibran's The Prophet</v>
      </c>
      <c r="D4179" t="s">
        <v>20764</v>
      </c>
      <c r="E4179" t="s">
        <v>20765</v>
      </c>
      <c r="F4179" t="str">
        <f t="shared" si="327"/>
        <v>Liam Neeson</v>
      </c>
      <c r="G4179" t="s">
        <v>20766</v>
      </c>
      <c r="H4179" t="s">
        <v>20767</v>
      </c>
      <c r="I4179" t="str">
        <f t="shared" si="328"/>
        <v>United States</v>
      </c>
      <c r="J4179" t="str">
        <f>TRIM(Table1[[#This Row],[Oldest Country]])</f>
        <v>United States</v>
      </c>
      <c r="K4179" s="17">
        <v>43009</v>
      </c>
      <c r="L4179" s="17" t="str">
        <f t="shared" si="326"/>
        <v>Sun</v>
      </c>
      <c r="M4179" s="17">
        <v>2014</v>
      </c>
      <c r="N4179" t="s">
        <v>17</v>
      </c>
      <c r="O4179" t="s">
        <v>216</v>
      </c>
      <c r="P4179" t="s">
        <v>310</v>
      </c>
      <c r="Q4179" t="s">
        <v>20768</v>
      </c>
      <c r="R4179" t="str">
        <f t="shared" si="329"/>
        <v>Children &amp; Family Movies</v>
      </c>
    </row>
    <row r="4180" spans="1:18" x14ac:dyDescent="0.2">
      <c r="A4180" t="s">
        <v>20769</v>
      </c>
      <c r="B4180" t="s">
        <v>1</v>
      </c>
      <c r="C4180" t="str">
        <f t="shared" si="325"/>
        <v>Kajraare</v>
      </c>
      <c r="D4180" t="s">
        <v>20770</v>
      </c>
      <c r="E4180" t="s">
        <v>20771</v>
      </c>
      <c r="F4180" t="str">
        <f t="shared" si="327"/>
        <v>Himesh Reshammiya</v>
      </c>
      <c r="G4180" t="s">
        <v>20772</v>
      </c>
      <c r="H4180" t="s">
        <v>14</v>
      </c>
      <c r="I4180" t="str">
        <f t="shared" si="328"/>
        <v>India</v>
      </c>
      <c r="J4180" t="str">
        <f>TRIM(Table1[[#This Row],[Oldest Country]])</f>
        <v>India</v>
      </c>
      <c r="K4180" s="17">
        <v>43030</v>
      </c>
      <c r="L4180" s="17" t="str">
        <f t="shared" si="326"/>
        <v>Sun</v>
      </c>
      <c r="M4180" s="17">
        <v>2010</v>
      </c>
      <c r="N4180" t="s">
        <v>33</v>
      </c>
      <c r="O4180" t="s">
        <v>236</v>
      </c>
      <c r="P4180" t="s">
        <v>727</v>
      </c>
      <c r="Q4180" t="s">
        <v>20773</v>
      </c>
      <c r="R4180" t="str">
        <f t="shared" si="329"/>
        <v>Dramas</v>
      </c>
    </row>
    <row r="4181" spans="1:18" x14ac:dyDescent="0.2">
      <c r="A4181" t="s">
        <v>20774</v>
      </c>
      <c r="B4181" t="s">
        <v>1</v>
      </c>
      <c r="C4181" t="str">
        <f t="shared" si="325"/>
        <v>Kaleidoscope</v>
      </c>
      <c r="D4181" t="s">
        <v>20775</v>
      </c>
      <c r="E4181" t="s">
        <v>20776</v>
      </c>
      <c r="F4181" t="str">
        <f t="shared" si="327"/>
        <v>Toby Jones</v>
      </c>
      <c r="G4181" t="s">
        <v>20777</v>
      </c>
      <c r="H4181" t="s">
        <v>32</v>
      </c>
      <c r="I4181" t="str">
        <f t="shared" si="328"/>
        <v>United Kingdom</v>
      </c>
      <c r="J4181" t="str">
        <f>TRIM(Table1[[#This Row],[Oldest Country]])</f>
        <v>United Kingdom</v>
      </c>
      <c r="K4181" s="17">
        <v>43228</v>
      </c>
      <c r="L4181" s="17" t="str">
        <f t="shared" si="326"/>
        <v>Tue</v>
      </c>
      <c r="M4181" s="17">
        <v>2016</v>
      </c>
      <c r="N4181" t="s">
        <v>8</v>
      </c>
      <c r="O4181" t="s">
        <v>173</v>
      </c>
      <c r="P4181" t="s">
        <v>61</v>
      </c>
      <c r="Q4181" t="s">
        <v>20778</v>
      </c>
      <c r="R4181" t="str">
        <f t="shared" si="329"/>
        <v>Thrillers</v>
      </c>
    </row>
    <row r="4182" spans="1:18" x14ac:dyDescent="0.2">
      <c r="A4182" t="s">
        <v>20779</v>
      </c>
      <c r="B4182" t="s">
        <v>1</v>
      </c>
      <c r="C4182" t="str">
        <f t="shared" si="325"/>
        <v>Kalki</v>
      </c>
      <c r="D4182" t="s">
        <v>20780</v>
      </c>
      <c r="E4182" t="s">
        <v>20781</v>
      </c>
      <c r="F4182" t="str">
        <f t="shared" si="327"/>
        <v>Kishore Kumar G.</v>
      </c>
      <c r="G4182" t="s">
        <v>20782</v>
      </c>
      <c r="H4182" t="s">
        <v>14</v>
      </c>
      <c r="I4182" t="str">
        <f t="shared" si="328"/>
        <v>India</v>
      </c>
      <c r="J4182" t="str">
        <f>TRIM(Table1[[#This Row],[Oldest Country]])</f>
        <v>India</v>
      </c>
      <c r="K4182" s="17">
        <v>43160</v>
      </c>
      <c r="L4182" s="17" t="str">
        <f t="shared" si="326"/>
        <v>Thu</v>
      </c>
      <c r="M4182" s="17">
        <v>2017</v>
      </c>
      <c r="N4182" t="s">
        <v>33</v>
      </c>
      <c r="O4182" t="s">
        <v>6239</v>
      </c>
      <c r="P4182" t="s">
        <v>26</v>
      </c>
      <c r="Q4182" t="s">
        <v>20783</v>
      </c>
      <c r="R4182" t="str">
        <f t="shared" si="329"/>
        <v>Dramas</v>
      </c>
    </row>
    <row r="4183" spans="1:18" x14ac:dyDescent="0.2">
      <c r="A4183" t="s">
        <v>20784</v>
      </c>
      <c r="B4183" t="s">
        <v>1</v>
      </c>
      <c r="C4183" t="str">
        <f t="shared" si="325"/>
        <v>Karzzzz</v>
      </c>
      <c r="D4183" t="s">
        <v>20785</v>
      </c>
      <c r="E4183" t="s">
        <v>19923</v>
      </c>
      <c r="F4183" t="str">
        <f t="shared" si="327"/>
        <v>Himesh Reshammiya</v>
      </c>
      <c r="G4183" t="s">
        <v>20786</v>
      </c>
      <c r="H4183" t="s">
        <v>14</v>
      </c>
      <c r="I4183" t="str">
        <f t="shared" si="328"/>
        <v>India</v>
      </c>
      <c r="J4183" t="str">
        <f>TRIM(Table1[[#This Row],[Oldest Country]])</f>
        <v>India</v>
      </c>
      <c r="K4183" s="17">
        <v>43030</v>
      </c>
      <c r="L4183" s="17" t="str">
        <f t="shared" si="326"/>
        <v>Sun</v>
      </c>
      <c r="M4183" s="17">
        <v>2008</v>
      </c>
      <c r="N4183" t="s">
        <v>33</v>
      </c>
      <c r="O4183" t="s">
        <v>1810</v>
      </c>
      <c r="P4183" t="s">
        <v>1785</v>
      </c>
      <c r="Q4183" t="s">
        <v>20787</v>
      </c>
      <c r="R4183" t="str">
        <f t="shared" si="329"/>
        <v>International Movies</v>
      </c>
    </row>
    <row r="4184" spans="1:18" x14ac:dyDescent="0.2">
      <c r="A4184" t="s">
        <v>20788</v>
      </c>
      <c r="B4184" t="s">
        <v>1</v>
      </c>
      <c r="C4184" t="str">
        <f t="shared" si="325"/>
        <v>Kate &amp; Leopold</v>
      </c>
      <c r="D4184" t="s">
        <v>20789</v>
      </c>
      <c r="E4184" t="s">
        <v>969</v>
      </c>
      <c r="F4184" t="str">
        <f t="shared" si="327"/>
        <v>Meg Ryan</v>
      </c>
      <c r="G4184" t="s">
        <v>20790</v>
      </c>
      <c r="H4184" t="s">
        <v>2</v>
      </c>
      <c r="I4184" t="str">
        <f t="shared" si="328"/>
        <v>United States</v>
      </c>
      <c r="J4184" t="str">
        <f>TRIM(Table1[[#This Row],[Oldest Country]])</f>
        <v>United States</v>
      </c>
      <c r="K4184" s="17">
        <v>43831</v>
      </c>
      <c r="L4184" s="17" t="str">
        <f t="shared" si="326"/>
        <v>Wed</v>
      </c>
      <c r="M4184" s="17">
        <v>2001</v>
      </c>
      <c r="N4184" t="s">
        <v>3</v>
      </c>
      <c r="O4184" t="s">
        <v>349</v>
      </c>
      <c r="P4184" t="s">
        <v>318</v>
      </c>
      <c r="Q4184" t="s">
        <v>20791</v>
      </c>
      <c r="R4184" t="str">
        <f t="shared" si="329"/>
        <v>Comedies</v>
      </c>
    </row>
    <row r="4185" spans="1:18" x14ac:dyDescent="0.2">
      <c r="A4185" t="s">
        <v>20792</v>
      </c>
      <c r="B4185" t="s">
        <v>1</v>
      </c>
      <c r="C4185" t="str">
        <f t="shared" si="325"/>
        <v>Katha</v>
      </c>
      <c r="D4185" t="s">
        <v>20793</v>
      </c>
      <c r="E4185" t="s">
        <v>20794</v>
      </c>
      <c r="F4185" t="str">
        <f t="shared" si="327"/>
        <v>Farooq Shaikh</v>
      </c>
      <c r="G4185" t="s">
        <v>20795</v>
      </c>
      <c r="H4185" t="s">
        <v>14</v>
      </c>
      <c r="I4185" t="str">
        <f t="shared" si="328"/>
        <v>India</v>
      </c>
      <c r="J4185" t="str">
        <f>TRIM(Table1[[#This Row],[Oldest Country]])</f>
        <v>India</v>
      </c>
      <c r="K4185" s="17">
        <v>43830</v>
      </c>
      <c r="L4185" s="17" t="str">
        <f t="shared" si="326"/>
        <v>Tue</v>
      </c>
      <c r="M4185" s="17">
        <v>1982</v>
      </c>
      <c r="N4185" t="s">
        <v>53</v>
      </c>
      <c r="O4185" t="s">
        <v>804</v>
      </c>
      <c r="P4185" t="s">
        <v>337</v>
      </c>
      <c r="Q4185" t="s">
        <v>20796</v>
      </c>
      <c r="R4185" t="str">
        <f t="shared" si="329"/>
        <v>Comedies</v>
      </c>
    </row>
    <row r="4186" spans="1:18" x14ac:dyDescent="0.2">
      <c r="A4186" t="s">
        <v>20797</v>
      </c>
      <c r="B4186" t="s">
        <v>1</v>
      </c>
      <c r="C4186" t="str">
        <f t="shared" si="325"/>
        <v>Katt Williams</v>
      </c>
      <c r="D4186" t="s">
        <v>20798</v>
      </c>
      <c r="E4186" t="s">
        <v>20799</v>
      </c>
      <c r="F4186" t="str">
        <f t="shared" si="327"/>
        <v>Katt Williams</v>
      </c>
      <c r="G4186" t="s">
        <v>13306</v>
      </c>
      <c r="H4186" t="s">
        <v>2</v>
      </c>
      <c r="I4186" t="str">
        <f t="shared" si="328"/>
        <v>United States</v>
      </c>
      <c r="J4186" t="str">
        <f>TRIM(Table1[[#This Row],[Oldest Country]])</f>
        <v>United States</v>
      </c>
      <c r="K4186" s="17">
        <v>43831</v>
      </c>
      <c r="L4186" s="17" t="str">
        <f t="shared" si="326"/>
        <v>Wed</v>
      </c>
      <c r="M4186" s="17">
        <v>2006</v>
      </c>
      <c r="N4186" t="s">
        <v>16646</v>
      </c>
      <c r="O4186" t="s">
        <v>216</v>
      </c>
      <c r="P4186" t="s">
        <v>851</v>
      </c>
      <c r="Q4186" t="s">
        <v>20800</v>
      </c>
      <c r="R4186" t="str">
        <f t="shared" si="329"/>
        <v>Stand-Up Comedy</v>
      </c>
    </row>
    <row r="4187" spans="1:18" x14ac:dyDescent="0.2">
      <c r="A4187" t="s">
        <v>20801</v>
      </c>
      <c r="B4187" t="s">
        <v>1</v>
      </c>
      <c r="C4187" t="str">
        <f t="shared" si="325"/>
        <v>Kaviyude Osyath</v>
      </c>
      <c r="D4187" t="s">
        <v>20802</v>
      </c>
      <c r="E4187" t="s">
        <v>20803</v>
      </c>
      <c r="F4187" t="str">
        <f t="shared" si="327"/>
        <v>Prakash Bare</v>
      </c>
      <c r="G4187" t="s">
        <v>20804</v>
      </c>
      <c r="H4187" t="s">
        <v>14</v>
      </c>
      <c r="I4187" t="str">
        <f t="shared" si="328"/>
        <v>India</v>
      </c>
      <c r="J4187" t="str">
        <f>TRIM(Table1[[#This Row],[Oldest Country]])</f>
        <v>India</v>
      </c>
      <c r="K4187" s="17">
        <v>43832</v>
      </c>
      <c r="L4187" s="17" t="str">
        <f t="shared" si="326"/>
        <v>Thu</v>
      </c>
      <c r="M4187" s="17">
        <v>2017</v>
      </c>
      <c r="N4187" t="s">
        <v>33</v>
      </c>
      <c r="O4187" t="s">
        <v>133</v>
      </c>
      <c r="P4187" t="s">
        <v>50</v>
      </c>
      <c r="Q4187" t="s">
        <v>20805</v>
      </c>
      <c r="R4187" t="str">
        <f t="shared" si="329"/>
        <v>Dramas</v>
      </c>
    </row>
    <row r="4188" spans="1:18" x14ac:dyDescent="0.2">
      <c r="A4188" t="s">
        <v>20806</v>
      </c>
      <c r="B4188" t="s">
        <v>1</v>
      </c>
      <c r="C4188" t="str">
        <f t="shared" si="325"/>
        <v>Kay Dyache Bola</v>
      </c>
      <c r="D4188" t="s">
        <v>20807</v>
      </c>
      <c r="E4188" t="s">
        <v>17024</v>
      </c>
      <c r="F4188" t="str">
        <f t="shared" si="327"/>
        <v>Makarand Anaspure</v>
      </c>
      <c r="G4188" t="s">
        <v>20808</v>
      </c>
      <c r="H4188" t="s">
        <v>14</v>
      </c>
      <c r="I4188" t="str">
        <f t="shared" si="328"/>
        <v>India</v>
      </c>
      <c r="J4188" t="str">
        <f>TRIM(Table1[[#This Row],[Oldest Country]])</f>
        <v>India</v>
      </c>
      <c r="K4188" s="17">
        <v>43101</v>
      </c>
      <c r="L4188" s="17" t="str">
        <f t="shared" si="326"/>
        <v>Mon</v>
      </c>
      <c r="M4188" s="17">
        <v>2005</v>
      </c>
      <c r="N4188" t="s">
        <v>33</v>
      </c>
      <c r="O4188" t="s">
        <v>726</v>
      </c>
      <c r="P4188" t="s">
        <v>250</v>
      </c>
      <c r="Q4188" t="s">
        <v>20809</v>
      </c>
      <c r="R4188" t="str">
        <f t="shared" si="329"/>
        <v>Comedies</v>
      </c>
    </row>
    <row r="4189" spans="1:18" x14ac:dyDescent="0.2">
      <c r="A4189" t="s">
        <v>20810</v>
      </c>
      <c r="B4189" t="s">
        <v>6</v>
      </c>
      <c r="C4189" t="str">
        <f t="shared" si="325"/>
        <v>Ken Burns</v>
      </c>
      <c r="D4189" t="s">
        <v>20811</v>
      </c>
      <c r="E4189" t="s">
        <v>20812</v>
      </c>
      <c r="F4189" t="str">
        <f t="shared" si="327"/>
        <v>Sam Waterston</v>
      </c>
      <c r="G4189" t="s">
        <v>20813</v>
      </c>
      <c r="H4189" t="s">
        <v>2</v>
      </c>
      <c r="I4189" t="str">
        <f t="shared" si="328"/>
        <v>United States</v>
      </c>
      <c r="J4189" t="str">
        <f>TRIM(Table1[[#This Row],[Oldest Country]])</f>
        <v>United States</v>
      </c>
      <c r="K4189" s="17">
        <v>42788</v>
      </c>
      <c r="L4189" s="17" t="str">
        <f t="shared" si="326"/>
        <v>Wed</v>
      </c>
      <c r="M4189" s="17">
        <v>1990</v>
      </c>
      <c r="N4189" t="s">
        <v>33</v>
      </c>
      <c r="O4189" t="s">
        <v>12</v>
      </c>
      <c r="P4189" t="s">
        <v>626</v>
      </c>
      <c r="Q4189" t="s">
        <v>20814</v>
      </c>
      <c r="R4189" t="str">
        <f t="shared" si="329"/>
        <v>Docuseries</v>
      </c>
    </row>
    <row r="4190" spans="1:18" x14ac:dyDescent="0.2">
      <c r="A4190" t="s">
        <v>20816</v>
      </c>
      <c r="B4190" t="s">
        <v>1</v>
      </c>
      <c r="C4190" t="str">
        <f t="shared" si="325"/>
        <v>Kevin Hart</v>
      </c>
      <c r="D4190" t="s">
        <v>20817</v>
      </c>
      <c r="E4190" t="s">
        <v>20818</v>
      </c>
      <c r="F4190" t="str">
        <f t="shared" si="327"/>
        <v>Kevin Hart</v>
      </c>
      <c r="G4190" t="s">
        <v>4770</v>
      </c>
      <c r="H4190" t="s">
        <v>2</v>
      </c>
      <c r="I4190" t="str">
        <f t="shared" si="328"/>
        <v>United States</v>
      </c>
      <c r="J4190" t="str">
        <f>TRIM(Table1[[#This Row],[Oldest Country]])</f>
        <v>United States</v>
      </c>
      <c r="K4190" s="17">
        <v>43374</v>
      </c>
      <c r="L4190" s="17" t="str">
        <f t="shared" si="326"/>
        <v>Mon</v>
      </c>
      <c r="M4190" s="17">
        <v>2011</v>
      </c>
      <c r="N4190" t="s">
        <v>154</v>
      </c>
      <c r="O4190" t="s">
        <v>572</v>
      </c>
      <c r="P4190" t="s">
        <v>851</v>
      </c>
      <c r="Q4190" t="s">
        <v>20819</v>
      </c>
      <c r="R4190" t="str">
        <f t="shared" si="329"/>
        <v>Stand-Up Comedy</v>
      </c>
    </row>
    <row r="4191" spans="1:18" x14ac:dyDescent="0.2">
      <c r="A4191" t="s">
        <v>20820</v>
      </c>
      <c r="B4191" t="s">
        <v>1</v>
      </c>
      <c r="C4191" t="str">
        <f t="shared" si="325"/>
        <v>Kevin Hart</v>
      </c>
      <c r="D4191" t="s">
        <v>20821</v>
      </c>
      <c r="E4191" t="s">
        <v>20818</v>
      </c>
      <c r="F4191" t="str">
        <f t="shared" si="327"/>
        <v>Kevin Hart</v>
      </c>
      <c r="G4191" t="s">
        <v>4770</v>
      </c>
      <c r="H4191" t="s">
        <v>2</v>
      </c>
      <c r="I4191" t="str">
        <f t="shared" si="328"/>
        <v>United States</v>
      </c>
      <c r="J4191" t="str">
        <f>TRIM(Table1[[#This Row],[Oldest Country]])</f>
        <v>United States</v>
      </c>
      <c r="K4191" s="17">
        <v>43375</v>
      </c>
      <c r="L4191" s="17" t="str">
        <f t="shared" si="326"/>
        <v>Tue</v>
      </c>
      <c r="M4191" s="17">
        <v>2013</v>
      </c>
      <c r="N4191" t="s">
        <v>154</v>
      </c>
      <c r="O4191" t="s">
        <v>2891</v>
      </c>
      <c r="P4191" t="s">
        <v>851</v>
      </c>
      <c r="Q4191" t="s">
        <v>20822</v>
      </c>
      <c r="R4191" t="str">
        <f t="shared" si="329"/>
        <v>Stand-Up Comedy</v>
      </c>
    </row>
    <row r="4192" spans="1:18" x14ac:dyDescent="0.2">
      <c r="A4192" t="s">
        <v>20823</v>
      </c>
      <c r="B4192" t="s">
        <v>1</v>
      </c>
      <c r="C4192" t="str">
        <f t="shared" si="325"/>
        <v>Kevin Hart</v>
      </c>
      <c r="D4192" t="s">
        <v>20824</v>
      </c>
      <c r="E4192" t="s">
        <v>8652</v>
      </c>
      <c r="F4192" t="str">
        <f t="shared" si="327"/>
        <v>Kevin Hart</v>
      </c>
      <c r="G4192" t="s">
        <v>4770</v>
      </c>
      <c r="H4192" t="s">
        <v>2</v>
      </c>
      <c r="I4192" t="str">
        <f t="shared" si="328"/>
        <v>United States</v>
      </c>
      <c r="J4192" t="str">
        <f>TRIM(Table1[[#This Row],[Oldest Country]])</f>
        <v>United States</v>
      </c>
      <c r="K4192" s="17">
        <v>43374</v>
      </c>
      <c r="L4192" s="17" t="str">
        <f t="shared" si="326"/>
        <v>Mon</v>
      </c>
      <c r="M4192" s="17">
        <v>2010</v>
      </c>
      <c r="N4192" t="s">
        <v>8</v>
      </c>
      <c r="O4192" t="s">
        <v>57</v>
      </c>
      <c r="P4192" t="s">
        <v>851</v>
      </c>
      <c r="Q4192" t="s">
        <v>20825</v>
      </c>
      <c r="R4192" t="str">
        <f t="shared" si="329"/>
        <v>Stand-Up Comedy</v>
      </c>
    </row>
    <row r="4193" spans="1:18" x14ac:dyDescent="0.2">
      <c r="A4193" t="s">
        <v>20826</v>
      </c>
      <c r="B4193" t="s">
        <v>1</v>
      </c>
      <c r="C4193" t="str">
        <f t="shared" si="325"/>
        <v>Kevyn Aucoin</v>
      </c>
      <c r="D4193" t="s">
        <v>20827</v>
      </c>
      <c r="E4193" t="s">
        <v>20828</v>
      </c>
      <c r="F4193" t="str">
        <f t="shared" si="327"/>
        <v>Kevyn Aucoin</v>
      </c>
      <c r="G4193" t="s">
        <v>20829</v>
      </c>
      <c r="H4193" t="s">
        <v>2</v>
      </c>
      <c r="I4193" t="str">
        <f t="shared" si="328"/>
        <v>United States</v>
      </c>
      <c r="J4193" t="str">
        <f>TRIM(Table1[[#This Row],[Oldest Country]])</f>
        <v>United States</v>
      </c>
      <c r="K4193" s="17">
        <v>43466</v>
      </c>
      <c r="L4193" s="17" t="str">
        <f t="shared" si="326"/>
        <v>Tue</v>
      </c>
      <c r="M4193" s="17">
        <v>2017</v>
      </c>
      <c r="N4193" t="s">
        <v>8</v>
      </c>
      <c r="O4193" t="s">
        <v>4</v>
      </c>
      <c r="P4193" t="s">
        <v>590</v>
      </c>
      <c r="Q4193" t="s">
        <v>20830</v>
      </c>
      <c r="R4193" t="str">
        <f t="shared" si="329"/>
        <v>Documentaries</v>
      </c>
    </row>
    <row r="4194" spans="1:18" x14ac:dyDescent="0.2">
      <c r="A4194" t="s">
        <v>20831</v>
      </c>
      <c r="B4194" t="s">
        <v>1</v>
      </c>
      <c r="C4194" t="str">
        <f t="shared" si="325"/>
        <v>Khalnayak</v>
      </c>
      <c r="D4194" t="s">
        <v>20832</v>
      </c>
      <c r="E4194" t="s">
        <v>20833</v>
      </c>
      <c r="F4194" t="str">
        <f t="shared" si="327"/>
        <v>Sanjay Dutt</v>
      </c>
      <c r="G4194" t="s">
        <v>20834</v>
      </c>
      <c r="H4194" t="s">
        <v>14</v>
      </c>
      <c r="I4194" t="str">
        <f t="shared" si="328"/>
        <v>India</v>
      </c>
      <c r="J4194" t="str">
        <f>TRIM(Table1[[#This Row],[Oldest Country]])</f>
        <v>India</v>
      </c>
      <c r="K4194" s="17">
        <v>43160</v>
      </c>
      <c r="L4194" s="17" t="str">
        <f t="shared" si="326"/>
        <v>Thu</v>
      </c>
      <c r="M4194" s="17">
        <v>1993</v>
      </c>
      <c r="N4194" t="s">
        <v>33</v>
      </c>
      <c r="O4194" t="s">
        <v>7913</v>
      </c>
      <c r="P4194" t="s">
        <v>111</v>
      </c>
      <c r="Q4194" t="s">
        <v>20835</v>
      </c>
      <c r="R4194" t="str">
        <f t="shared" si="329"/>
        <v>Action &amp; Adventure</v>
      </c>
    </row>
    <row r="4195" spans="1:18" x14ac:dyDescent="0.2">
      <c r="A4195" t="s">
        <v>20836</v>
      </c>
      <c r="B4195" t="s">
        <v>1</v>
      </c>
      <c r="C4195" t="str">
        <f t="shared" si="325"/>
        <v>Khosla Ka Ghosla</v>
      </c>
      <c r="D4195" t="s">
        <v>20837</v>
      </c>
      <c r="E4195" t="s">
        <v>713</v>
      </c>
      <c r="F4195" t="str">
        <f t="shared" si="327"/>
        <v>Anupam Kher</v>
      </c>
      <c r="G4195" t="s">
        <v>20838</v>
      </c>
      <c r="H4195" t="s">
        <v>14</v>
      </c>
      <c r="I4195" t="str">
        <f t="shared" si="328"/>
        <v>India</v>
      </c>
      <c r="J4195" t="str">
        <f>TRIM(Table1[[#This Row],[Oldest Country]])</f>
        <v>India</v>
      </c>
      <c r="K4195" s="17">
        <v>43314</v>
      </c>
      <c r="L4195" s="17" t="str">
        <f t="shared" si="326"/>
        <v>Thu</v>
      </c>
      <c r="M4195" s="17">
        <v>2006</v>
      </c>
      <c r="N4195" t="s">
        <v>33</v>
      </c>
      <c r="O4195" t="s">
        <v>126</v>
      </c>
      <c r="P4195" t="s">
        <v>250</v>
      </c>
      <c r="Q4195" t="s">
        <v>20839</v>
      </c>
      <c r="R4195" t="str">
        <f t="shared" si="329"/>
        <v>Comedies</v>
      </c>
    </row>
    <row r="4196" spans="1:18" x14ac:dyDescent="0.2">
      <c r="A4196" t="s">
        <v>20840</v>
      </c>
      <c r="B4196" t="s">
        <v>1</v>
      </c>
      <c r="C4196" t="str">
        <f t="shared" si="325"/>
        <v>Khubsoorat</v>
      </c>
      <c r="D4196" t="s">
        <v>20841</v>
      </c>
      <c r="E4196" t="s">
        <v>17721</v>
      </c>
      <c r="F4196" t="str">
        <f t="shared" si="327"/>
        <v>Ashok Kumar</v>
      </c>
      <c r="G4196" t="s">
        <v>20842</v>
      </c>
      <c r="H4196" t="s">
        <v>14</v>
      </c>
      <c r="I4196" t="str">
        <f t="shared" si="328"/>
        <v>India</v>
      </c>
      <c r="J4196" t="str">
        <f>TRIM(Table1[[#This Row],[Oldest Country]])</f>
        <v>India</v>
      </c>
      <c r="K4196" s="17">
        <v>43830</v>
      </c>
      <c r="L4196" s="17" t="str">
        <f t="shared" si="326"/>
        <v>Tue</v>
      </c>
      <c r="M4196" s="17">
        <v>1980</v>
      </c>
      <c r="N4196" t="s">
        <v>53</v>
      </c>
      <c r="O4196" t="s">
        <v>422</v>
      </c>
      <c r="P4196" t="s">
        <v>423</v>
      </c>
      <c r="Q4196" t="s">
        <v>20843</v>
      </c>
      <c r="R4196" t="str">
        <f t="shared" si="329"/>
        <v>Classic Movies</v>
      </c>
    </row>
    <row r="4197" spans="1:18" x14ac:dyDescent="0.2">
      <c r="A4197" t="s">
        <v>20844</v>
      </c>
      <c r="B4197" t="s">
        <v>1</v>
      </c>
      <c r="C4197" t="str">
        <f t="shared" si="325"/>
        <v>Khushi</v>
      </c>
      <c r="D4197" t="s">
        <v>20845</v>
      </c>
      <c r="E4197" t="s">
        <v>20846</v>
      </c>
      <c r="F4197" t="str">
        <f t="shared" si="327"/>
        <v>Fardeen Khan</v>
      </c>
      <c r="G4197" t="s">
        <v>20847</v>
      </c>
      <c r="H4197" t="s">
        <v>14</v>
      </c>
      <c r="I4197" t="str">
        <f t="shared" si="328"/>
        <v>India</v>
      </c>
      <c r="J4197" t="str">
        <f>TRIM(Table1[[#This Row],[Oldest Country]])</f>
        <v>India</v>
      </c>
      <c r="K4197" s="17">
        <v>43160</v>
      </c>
      <c r="L4197" s="17" t="str">
        <f t="shared" si="326"/>
        <v>Thu</v>
      </c>
      <c r="M4197" s="17">
        <v>2003</v>
      </c>
      <c r="N4197" t="s">
        <v>33</v>
      </c>
      <c r="O4197" t="s">
        <v>5728</v>
      </c>
      <c r="P4197" t="s">
        <v>80</v>
      </c>
      <c r="Q4197" t="s">
        <v>20848</v>
      </c>
      <c r="R4197" t="str">
        <f t="shared" si="329"/>
        <v>Comedies</v>
      </c>
    </row>
    <row r="4198" spans="1:18" x14ac:dyDescent="0.2">
      <c r="A4198" t="s">
        <v>20849</v>
      </c>
      <c r="B4198" t="s">
        <v>1</v>
      </c>
      <c r="C4198" t="str">
        <f t="shared" si="325"/>
        <v>Kia and Cosmos</v>
      </c>
      <c r="D4198" t="s">
        <v>20850</v>
      </c>
      <c r="E4198" t="s">
        <v>20851</v>
      </c>
      <c r="F4198" t="str">
        <f t="shared" si="327"/>
        <v>Ritwika Pal</v>
      </c>
      <c r="G4198" t="s">
        <v>20852</v>
      </c>
      <c r="H4198" t="s">
        <v>14</v>
      </c>
      <c r="I4198" t="str">
        <f t="shared" si="328"/>
        <v>India</v>
      </c>
      <c r="J4198" t="str">
        <f>TRIM(Table1[[#This Row],[Oldest Country]])</f>
        <v>India</v>
      </c>
      <c r="K4198" s="17">
        <v>43586</v>
      </c>
      <c r="L4198" s="17" t="str">
        <f t="shared" si="326"/>
        <v>Wed</v>
      </c>
      <c r="M4198" s="17">
        <v>2018</v>
      </c>
      <c r="N4198" t="s">
        <v>33</v>
      </c>
      <c r="O4198" t="s">
        <v>126</v>
      </c>
      <c r="P4198" t="s">
        <v>26</v>
      </c>
      <c r="Q4198" t="s">
        <v>20853</v>
      </c>
      <c r="R4198" t="str">
        <f t="shared" si="329"/>
        <v>Dramas</v>
      </c>
    </row>
    <row r="4199" spans="1:18" x14ac:dyDescent="0.2">
      <c r="A4199" t="s">
        <v>20854</v>
      </c>
      <c r="B4199" t="s">
        <v>1</v>
      </c>
      <c r="C4199" t="str">
        <f t="shared" si="325"/>
        <v>Kickboxer</v>
      </c>
      <c r="D4199" t="s">
        <v>20855</v>
      </c>
      <c r="E4199" t="s">
        <v>3254</v>
      </c>
      <c r="F4199" t="str">
        <f t="shared" si="327"/>
        <v>Alain Moussi</v>
      </c>
      <c r="G4199" t="s">
        <v>20856</v>
      </c>
      <c r="H4199" t="s">
        <v>2</v>
      </c>
      <c r="I4199" t="str">
        <f t="shared" si="328"/>
        <v>United States</v>
      </c>
      <c r="J4199" t="str">
        <f>TRIM(Table1[[#This Row],[Oldest Country]])</f>
        <v>United States</v>
      </c>
      <c r="K4199" s="17">
        <v>43216</v>
      </c>
      <c r="L4199" s="17" t="str">
        <f t="shared" si="326"/>
        <v>Thu</v>
      </c>
      <c r="M4199" s="17">
        <v>2017</v>
      </c>
      <c r="N4199" t="s">
        <v>154</v>
      </c>
      <c r="O4199" t="s">
        <v>108</v>
      </c>
      <c r="P4199" t="s">
        <v>156</v>
      </c>
      <c r="Q4199" t="s">
        <v>20857</v>
      </c>
      <c r="R4199" t="str">
        <f t="shared" si="329"/>
        <v>Action &amp; Adventure</v>
      </c>
    </row>
    <row r="4200" spans="1:18" x14ac:dyDescent="0.2">
      <c r="A4200" t="s">
        <v>20858</v>
      </c>
      <c r="B4200" t="s">
        <v>1</v>
      </c>
      <c r="C4200" t="str">
        <f t="shared" si="325"/>
        <v>Kickboxer</v>
      </c>
      <c r="D4200" t="s">
        <v>20859</v>
      </c>
      <c r="E4200" t="s">
        <v>20860</v>
      </c>
      <c r="F4200" t="str">
        <f t="shared" si="327"/>
        <v>Alain Moussi</v>
      </c>
      <c r="G4200" t="s">
        <v>20861</v>
      </c>
      <c r="H4200" t="s">
        <v>2</v>
      </c>
      <c r="I4200" t="str">
        <f t="shared" si="328"/>
        <v>United States</v>
      </c>
      <c r="J4200" t="str">
        <f>TRIM(Table1[[#This Row],[Oldest Country]])</f>
        <v>United States</v>
      </c>
      <c r="K4200" s="17">
        <v>42712</v>
      </c>
      <c r="L4200" s="17" t="str">
        <f t="shared" si="326"/>
        <v>Thu</v>
      </c>
      <c r="M4200" s="17">
        <v>2016</v>
      </c>
      <c r="N4200" t="s">
        <v>8</v>
      </c>
      <c r="O4200" t="s">
        <v>4</v>
      </c>
      <c r="P4200" t="s">
        <v>156</v>
      </c>
      <c r="Q4200" t="s">
        <v>20862</v>
      </c>
      <c r="R4200" t="str">
        <f t="shared" si="329"/>
        <v>Action &amp; Adventure</v>
      </c>
    </row>
    <row r="4201" spans="1:18" x14ac:dyDescent="0.2">
      <c r="A4201" t="s">
        <v>20863</v>
      </c>
      <c r="B4201" t="s">
        <v>1</v>
      </c>
      <c r="C4201" t="str">
        <f t="shared" si="325"/>
        <v>Kicking and Screaming</v>
      </c>
      <c r="D4201" t="s">
        <v>20864</v>
      </c>
      <c r="E4201" t="s">
        <v>9179</v>
      </c>
      <c r="F4201" t="str">
        <f t="shared" si="327"/>
        <v>Josh Hamilton</v>
      </c>
      <c r="G4201" t="s">
        <v>20865</v>
      </c>
      <c r="H4201" t="s">
        <v>2</v>
      </c>
      <c r="I4201" t="str">
        <f t="shared" si="328"/>
        <v>United States</v>
      </c>
      <c r="J4201" t="str">
        <f>TRIM(Table1[[#This Row],[Oldest Country]])</f>
        <v>United States</v>
      </c>
      <c r="K4201" s="17">
        <v>43773</v>
      </c>
      <c r="L4201" s="17" t="str">
        <f t="shared" si="326"/>
        <v>Mon</v>
      </c>
      <c r="M4201" s="17">
        <v>1995</v>
      </c>
      <c r="N4201" t="s">
        <v>154</v>
      </c>
      <c r="O4201" t="s">
        <v>92</v>
      </c>
      <c r="P4201" t="s">
        <v>2590</v>
      </c>
      <c r="Q4201" t="s">
        <v>20866</v>
      </c>
      <c r="R4201" t="str">
        <f t="shared" si="329"/>
        <v>Comedies</v>
      </c>
    </row>
    <row r="4202" spans="1:18" x14ac:dyDescent="0.2">
      <c r="A4202" t="s">
        <v>20867</v>
      </c>
      <c r="B4202" t="s">
        <v>1</v>
      </c>
      <c r="C4202" t="str">
        <f t="shared" si="325"/>
        <v>Kid Kulafu</v>
      </c>
      <c r="D4202" t="s">
        <v>20868</v>
      </c>
      <c r="E4202" t="s">
        <v>4829</v>
      </c>
      <c r="F4202" t="str">
        <f t="shared" si="327"/>
        <v>Robert Villar</v>
      </c>
      <c r="G4202" t="s">
        <v>20869</v>
      </c>
      <c r="H4202" t="s">
        <v>1823</v>
      </c>
      <c r="I4202" t="str">
        <f t="shared" si="328"/>
        <v>Philippines</v>
      </c>
      <c r="J4202" t="str">
        <f>TRIM(Table1[[#This Row],[Oldest Country]])</f>
        <v>Philippines</v>
      </c>
      <c r="K4202" s="17">
        <v>43528</v>
      </c>
      <c r="L4202" s="17" t="str">
        <f t="shared" si="326"/>
        <v>Mon</v>
      </c>
      <c r="M4202" s="17">
        <v>2015</v>
      </c>
      <c r="N4202" t="s">
        <v>33</v>
      </c>
      <c r="O4202" t="s">
        <v>368</v>
      </c>
      <c r="P4202" t="s">
        <v>2256</v>
      </c>
      <c r="Q4202" t="s">
        <v>20870</v>
      </c>
      <c r="R4202" t="str">
        <f t="shared" si="329"/>
        <v>Dramas</v>
      </c>
    </row>
    <row r="4203" spans="1:18" x14ac:dyDescent="0.2">
      <c r="A4203" t="s">
        <v>20871</v>
      </c>
      <c r="B4203" t="s">
        <v>1</v>
      </c>
      <c r="C4203" t="str">
        <f t="shared" si="325"/>
        <v>Kidnapping Mr. Heineken</v>
      </c>
      <c r="D4203" t="s">
        <v>20872</v>
      </c>
      <c r="E4203" t="s">
        <v>17966</v>
      </c>
      <c r="F4203" t="str">
        <f t="shared" si="327"/>
        <v>Jim Sturgess</v>
      </c>
      <c r="G4203" t="s">
        <v>20873</v>
      </c>
      <c r="H4203" t="s">
        <v>20874</v>
      </c>
      <c r="I4203" t="str">
        <f t="shared" si="328"/>
        <v>Netherlands</v>
      </c>
      <c r="J4203" t="str">
        <f>TRIM(Table1[[#This Row],[Oldest Country]])</f>
        <v>Netherlands</v>
      </c>
      <c r="K4203" s="17">
        <v>42986</v>
      </c>
      <c r="L4203" s="17" t="str">
        <f t="shared" si="326"/>
        <v>Fri</v>
      </c>
      <c r="M4203" s="17">
        <v>2015</v>
      </c>
      <c r="N4203" t="s">
        <v>154</v>
      </c>
      <c r="O4203" t="s">
        <v>211</v>
      </c>
      <c r="P4203" t="s">
        <v>111</v>
      </c>
      <c r="Q4203" t="s">
        <v>20875</v>
      </c>
      <c r="R4203" t="str">
        <f t="shared" si="329"/>
        <v>Action &amp; Adventure</v>
      </c>
    </row>
    <row r="4204" spans="1:18" x14ac:dyDescent="0.2">
      <c r="A4204" t="s">
        <v>20876</v>
      </c>
      <c r="B4204" t="s">
        <v>1</v>
      </c>
      <c r="C4204" t="str">
        <f t="shared" si="325"/>
        <v>Kill Bill</v>
      </c>
      <c r="D4204" t="s">
        <v>20877</v>
      </c>
      <c r="E4204" t="s">
        <v>1200</v>
      </c>
      <c r="F4204" t="str">
        <f t="shared" si="327"/>
        <v>Uma Thurman</v>
      </c>
      <c r="G4204" t="s">
        <v>20878</v>
      </c>
      <c r="H4204" t="s">
        <v>857</v>
      </c>
      <c r="I4204" t="str">
        <f t="shared" si="328"/>
        <v>United States</v>
      </c>
      <c r="J4204" t="str">
        <f>TRIM(Table1[[#This Row],[Oldest Country]])</f>
        <v>United States</v>
      </c>
      <c r="K4204" s="17">
        <v>43831</v>
      </c>
      <c r="L4204" s="17" t="str">
        <f t="shared" si="326"/>
        <v>Wed</v>
      </c>
      <c r="M4204" s="17">
        <v>2003</v>
      </c>
      <c r="N4204" t="s">
        <v>154</v>
      </c>
      <c r="O4204" t="s">
        <v>102</v>
      </c>
      <c r="P4204" t="s">
        <v>156</v>
      </c>
      <c r="Q4204" t="s">
        <v>20879</v>
      </c>
      <c r="R4204" t="str">
        <f t="shared" si="329"/>
        <v>Action &amp; Adventure</v>
      </c>
    </row>
    <row r="4205" spans="1:18" x14ac:dyDescent="0.2">
      <c r="A4205" t="s">
        <v>20880</v>
      </c>
      <c r="B4205" t="s">
        <v>1</v>
      </c>
      <c r="C4205" t="str">
        <f t="shared" si="325"/>
        <v>Kill Bill</v>
      </c>
      <c r="D4205" t="s">
        <v>20881</v>
      </c>
      <c r="E4205" t="s">
        <v>1200</v>
      </c>
      <c r="F4205" t="str">
        <f t="shared" si="327"/>
        <v>Uma Thurman</v>
      </c>
      <c r="G4205" t="s">
        <v>20882</v>
      </c>
      <c r="H4205" t="s">
        <v>2</v>
      </c>
      <c r="I4205" t="str">
        <f t="shared" si="328"/>
        <v>United States</v>
      </c>
      <c r="J4205" t="str">
        <f>TRIM(Table1[[#This Row],[Oldest Country]])</f>
        <v>United States</v>
      </c>
      <c r="K4205" s="17">
        <v>43831</v>
      </c>
      <c r="L4205" s="17" t="str">
        <f t="shared" si="326"/>
        <v>Wed</v>
      </c>
      <c r="M4205" s="17">
        <v>2004</v>
      </c>
      <c r="N4205" t="s">
        <v>154</v>
      </c>
      <c r="O4205" t="s">
        <v>1810</v>
      </c>
      <c r="P4205" t="s">
        <v>156</v>
      </c>
      <c r="Q4205" t="s">
        <v>20883</v>
      </c>
      <c r="R4205" t="str">
        <f t="shared" si="329"/>
        <v>Action &amp; Adventure</v>
      </c>
    </row>
    <row r="4206" spans="1:18" x14ac:dyDescent="0.2">
      <c r="A4206" t="s">
        <v>20884</v>
      </c>
      <c r="B4206" t="s">
        <v>1</v>
      </c>
      <c r="C4206" t="str">
        <f t="shared" si="325"/>
        <v>Kill Command</v>
      </c>
      <c r="D4206" t="s">
        <v>20885</v>
      </c>
      <c r="E4206" t="s">
        <v>20886</v>
      </c>
      <c r="F4206" t="str">
        <f t="shared" si="327"/>
        <v>Vanessa Kirby</v>
      </c>
      <c r="G4206" t="s">
        <v>20887</v>
      </c>
      <c r="H4206" t="s">
        <v>32</v>
      </c>
      <c r="I4206" t="str">
        <f t="shared" si="328"/>
        <v>United Kingdom</v>
      </c>
      <c r="J4206" t="str">
        <f>TRIM(Table1[[#This Row],[Oldest Country]])</f>
        <v>United Kingdom</v>
      </c>
      <c r="K4206" s="17">
        <v>42789</v>
      </c>
      <c r="L4206" s="17" t="str">
        <f t="shared" si="326"/>
        <v>Thu</v>
      </c>
      <c r="M4206" s="17">
        <v>2016</v>
      </c>
      <c r="N4206" t="s">
        <v>8</v>
      </c>
      <c r="O4206" t="s">
        <v>188</v>
      </c>
      <c r="P4206" t="s">
        <v>10630</v>
      </c>
      <c r="Q4206" t="s">
        <v>20888</v>
      </c>
      <c r="R4206" t="str">
        <f t="shared" si="329"/>
        <v>Action &amp; Adventure</v>
      </c>
    </row>
    <row r="4207" spans="1:18" x14ac:dyDescent="0.2">
      <c r="A4207" t="s">
        <v>20889</v>
      </c>
      <c r="B4207" t="s">
        <v>1</v>
      </c>
      <c r="C4207" t="str">
        <f t="shared" si="325"/>
        <v>Kill Hitler! The Luck of the Devil</v>
      </c>
      <c r="D4207" t="s">
        <v>20890</v>
      </c>
      <c r="E4207" t="s">
        <v>20891</v>
      </c>
      <c r="F4207" t="str">
        <f t="shared" si="327"/>
        <v>Jean-Baptiste Marcenac</v>
      </c>
      <c r="G4207" t="s">
        <v>20892</v>
      </c>
      <c r="H4207" t="s">
        <v>275</v>
      </c>
      <c r="I4207" t="str">
        <f t="shared" si="328"/>
        <v>France</v>
      </c>
      <c r="J4207" t="str">
        <f>TRIM(Table1[[#This Row],[Oldest Country]])</f>
        <v>France</v>
      </c>
      <c r="K4207" s="17">
        <v>43586</v>
      </c>
      <c r="L4207" s="17" t="str">
        <f t="shared" si="326"/>
        <v>Wed</v>
      </c>
      <c r="M4207" s="17">
        <v>2015</v>
      </c>
      <c r="N4207" t="s">
        <v>33</v>
      </c>
      <c r="O4207" t="s">
        <v>4111</v>
      </c>
      <c r="P4207" t="s">
        <v>58</v>
      </c>
      <c r="Q4207" t="s">
        <v>20893</v>
      </c>
      <c r="R4207" t="str">
        <f t="shared" si="329"/>
        <v>Documentaries</v>
      </c>
    </row>
    <row r="4208" spans="1:18" x14ac:dyDescent="0.2">
      <c r="A4208" t="s">
        <v>20894</v>
      </c>
      <c r="B4208" t="s">
        <v>1</v>
      </c>
      <c r="C4208" t="str">
        <f t="shared" si="325"/>
        <v>Kill Ratio</v>
      </c>
      <c r="D4208" t="s">
        <v>20895</v>
      </c>
      <c r="E4208" t="s">
        <v>20896</v>
      </c>
      <c r="F4208" t="str">
        <f t="shared" si="327"/>
        <v>Tom Hopper</v>
      </c>
      <c r="G4208" t="s">
        <v>20897</v>
      </c>
      <c r="H4208" t="s">
        <v>2</v>
      </c>
      <c r="I4208" t="str">
        <f t="shared" si="328"/>
        <v>United States</v>
      </c>
      <c r="J4208" t="str">
        <f>TRIM(Table1[[#This Row],[Oldest Country]])</f>
        <v>United States</v>
      </c>
      <c r="K4208" s="17">
        <v>42783</v>
      </c>
      <c r="L4208" s="17" t="str">
        <f t="shared" si="326"/>
        <v>Fri</v>
      </c>
      <c r="M4208" s="17">
        <v>2016</v>
      </c>
      <c r="N4208" t="s">
        <v>8</v>
      </c>
      <c r="O4208" t="s">
        <v>265</v>
      </c>
      <c r="P4208" t="s">
        <v>156</v>
      </c>
      <c r="Q4208" t="s">
        <v>20898</v>
      </c>
      <c r="R4208" t="str">
        <f t="shared" si="329"/>
        <v>Action &amp; Adventure</v>
      </c>
    </row>
    <row r="4209" spans="1:18" x14ac:dyDescent="0.2">
      <c r="A4209" t="s">
        <v>20899</v>
      </c>
      <c r="B4209" t="s">
        <v>1</v>
      </c>
      <c r="C4209" t="str">
        <f t="shared" si="325"/>
        <v>Kill the Irishman</v>
      </c>
      <c r="D4209" t="s">
        <v>20900</v>
      </c>
      <c r="E4209" t="s">
        <v>1753</v>
      </c>
      <c r="F4209" t="str">
        <f t="shared" si="327"/>
        <v>Ray Stevenson</v>
      </c>
      <c r="G4209" t="s">
        <v>20901</v>
      </c>
      <c r="H4209" t="s">
        <v>2</v>
      </c>
      <c r="I4209" t="str">
        <f t="shared" si="328"/>
        <v>United States</v>
      </c>
      <c r="J4209" t="str">
        <f>TRIM(Table1[[#This Row],[Oldest Country]])</f>
        <v>United States</v>
      </c>
      <c r="K4209" s="17">
        <v>44064</v>
      </c>
      <c r="L4209" s="17" t="str">
        <f t="shared" si="326"/>
        <v>Fri</v>
      </c>
      <c r="M4209" s="17">
        <v>2011</v>
      </c>
      <c r="N4209" t="s">
        <v>154</v>
      </c>
      <c r="O4209" t="s">
        <v>100</v>
      </c>
      <c r="P4209" t="s">
        <v>4084</v>
      </c>
      <c r="Q4209" t="s">
        <v>20902</v>
      </c>
      <c r="R4209" t="str">
        <f t="shared" si="329"/>
        <v>Action &amp; Adventure</v>
      </c>
    </row>
    <row r="4210" spans="1:18" x14ac:dyDescent="0.2">
      <c r="A4210" t="s">
        <v>20903</v>
      </c>
      <c r="B4210" t="s">
        <v>1</v>
      </c>
      <c r="C4210" t="str">
        <f t="shared" si="325"/>
        <v>Killer Klowns from Outer Space</v>
      </c>
      <c r="D4210" t="s">
        <v>20904</v>
      </c>
      <c r="E4210" t="s">
        <v>4704</v>
      </c>
      <c r="F4210" t="str">
        <f t="shared" si="327"/>
        <v>Grant Cramer</v>
      </c>
      <c r="G4210" t="s">
        <v>20905</v>
      </c>
      <c r="H4210" t="s">
        <v>2</v>
      </c>
      <c r="I4210" t="str">
        <f t="shared" si="328"/>
        <v>United States</v>
      </c>
      <c r="J4210" t="str">
        <f>TRIM(Table1[[#This Row],[Oldest Country]])</f>
        <v>United States</v>
      </c>
      <c r="K4210" s="17">
        <v>43922</v>
      </c>
      <c r="L4210" s="17" t="str">
        <f t="shared" si="326"/>
        <v>Wed</v>
      </c>
      <c r="M4210" s="17">
        <v>1988</v>
      </c>
      <c r="N4210" t="s">
        <v>3</v>
      </c>
      <c r="O4210" t="s">
        <v>536</v>
      </c>
      <c r="P4210" t="s">
        <v>20906</v>
      </c>
      <c r="Q4210" t="s">
        <v>20907</v>
      </c>
      <c r="R4210" t="str">
        <f t="shared" si="329"/>
        <v>Comedies</v>
      </c>
    </row>
    <row r="4211" spans="1:18" x14ac:dyDescent="0.2">
      <c r="A4211" t="s">
        <v>20908</v>
      </c>
      <c r="B4211" t="s">
        <v>1</v>
      </c>
      <c r="C4211" t="str">
        <f t="shared" si="325"/>
        <v>Killers</v>
      </c>
      <c r="D4211" t="s">
        <v>20909</v>
      </c>
      <c r="E4211" t="s">
        <v>97</v>
      </c>
      <c r="F4211" t="str">
        <f t="shared" si="327"/>
        <v>Katherine Heigl</v>
      </c>
      <c r="G4211" t="s">
        <v>20910</v>
      </c>
      <c r="H4211" t="s">
        <v>2</v>
      </c>
      <c r="I4211" t="str">
        <f t="shared" si="328"/>
        <v>United States</v>
      </c>
      <c r="J4211" t="str">
        <f>TRIM(Table1[[#This Row],[Oldest Country]])</f>
        <v>United States</v>
      </c>
      <c r="K4211" s="17">
        <v>44197</v>
      </c>
      <c r="L4211" s="17" t="str">
        <f t="shared" si="326"/>
        <v>Fri</v>
      </c>
      <c r="M4211" s="17">
        <v>2010</v>
      </c>
      <c r="N4211" t="s">
        <v>3</v>
      </c>
      <c r="O4211" t="s">
        <v>188</v>
      </c>
      <c r="P4211" t="s">
        <v>7125</v>
      </c>
      <c r="Q4211" t="s">
        <v>20911</v>
      </c>
      <c r="R4211" t="str">
        <f t="shared" si="329"/>
        <v>Action &amp; Adventure</v>
      </c>
    </row>
    <row r="4212" spans="1:18" x14ac:dyDescent="0.2">
      <c r="A4212" t="s">
        <v>20912</v>
      </c>
      <c r="B4212" t="s">
        <v>1</v>
      </c>
      <c r="C4212" t="str">
        <f t="shared" si="325"/>
        <v>Kills on Wheels</v>
      </c>
      <c r="D4212" t="s">
        <v>20913</v>
      </c>
      <c r="E4212" t="s">
        <v>20914</v>
      </c>
      <c r="F4212" t="str">
        <f t="shared" si="327"/>
        <v>Szabolcs Thur√≥czy</v>
      </c>
      <c r="G4212" t="s">
        <v>20915</v>
      </c>
      <c r="H4212" t="s">
        <v>8083</v>
      </c>
      <c r="I4212" t="str">
        <f t="shared" si="328"/>
        <v>Hungary</v>
      </c>
      <c r="J4212" t="str">
        <f>TRIM(Table1[[#This Row],[Oldest Country]])</f>
        <v>Hungary</v>
      </c>
      <c r="K4212" s="17">
        <v>43174</v>
      </c>
      <c r="L4212" s="17" t="str">
        <f t="shared" si="326"/>
        <v>Thu</v>
      </c>
      <c r="M4212" s="17">
        <v>2016</v>
      </c>
      <c r="N4212" t="s">
        <v>8</v>
      </c>
      <c r="O4212" t="s">
        <v>85</v>
      </c>
      <c r="P4212" t="s">
        <v>111</v>
      </c>
      <c r="Q4212" t="s">
        <v>20916</v>
      </c>
      <c r="R4212" t="str">
        <f t="shared" si="329"/>
        <v>Action &amp; Adventure</v>
      </c>
    </row>
    <row r="4213" spans="1:18" x14ac:dyDescent="0.2">
      <c r="A4213" t="s">
        <v>20917</v>
      </c>
      <c r="B4213" t="s">
        <v>1</v>
      </c>
      <c r="C4213" t="str">
        <f t="shared" si="325"/>
        <v>Kilo Two Bravo</v>
      </c>
      <c r="D4213" t="s">
        <v>20918</v>
      </c>
      <c r="E4213" t="s">
        <v>20919</v>
      </c>
      <c r="F4213" t="str">
        <f t="shared" si="327"/>
        <v>David Elliot</v>
      </c>
      <c r="G4213" t="s">
        <v>20920</v>
      </c>
      <c r="H4213" t="s">
        <v>32</v>
      </c>
      <c r="I4213" t="str">
        <f t="shared" si="328"/>
        <v>United Kingdom</v>
      </c>
      <c r="J4213" t="str">
        <f>TRIM(Table1[[#This Row],[Oldest Country]])</f>
        <v>United Kingdom</v>
      </c>
      <c r="K4213" s="17">
        <v>43525</v>
      </c>
      <c r="L4213" s="17" t="str">
        <f t="shared" si="326"/>
        <v>Fri</v>
      </c>
      <c r="M4213" s="17">
        <v>2014</v>
      </c>
      <c r="N4213" t="s">
        <v>154</v>
      </c>
      <c r="O4213" t="s">
        <v>482</v>
      </c>
      <c r="P4213" t="s">
        <v>1140</v>
      </c>
      <c r="Q4213" t="s">
        <v>20921</v>
      </c>
      <c r="R4213" t="str">
        <f t="shared" si="329"/>
        <v>Dramas</v>
      </c>
    </row>
    <row r="4214" spans="1:18" x14ac:dyDescent="0.2">
      <c r="A4214" t="s">
        <v>20922</v>
      </c>
      <c r="B4214" t="s">
        <v>1</v>
      </c>
      <c r="C4214" t="str">
        <f t="shared" si="325"/>
        <v>King Jack</v>
      </c>
      <c r="D4214" t="s">
        <v>20923</v>
      </c>
      <c r="E4214" t="s">
        <v>20924</v>
      </c>
      <c r="F4214" t="str">
        <f t="shared" si="327"/>
        <v>Charlie Plummer</v>
      </c>
      <c r="G4214" t="s">
        <v>20925</v>
      </c>
      <c r="H4214" t="s">
        <v>2</v>
      </c>
      <c r="I4214" t="str">
        <f t="shared" si="328"/>
        <v>United States</v>
      </c>
      <c r="J4214" t="str">
        <f>TRIM(Table1[[#This Row],[Oldest Country]])</f>
        <v>United States</v>
      </c>
      <c r="K4214" s="17">
        <v>43526</v>
      </c>
      <c r="L4214" s="17" t="str">
        <f t="shared" si="326"/>
        <v>Sat</v>
      </c>
      <c r="M4214" s="17">
        <v>2015</v>
      </c>
      <c r="N4214" t="s">
        <v>16646</v>
      </c>
      <c r="O4214" t="s">
        <v>1176</v>
      </c>
      <c r="P4214" t="s">
        <v>652</v>
      </c>
      <c r="Q4214" t="s">
        <v>20926</v>
      </c>
      <c r="R4214" t="str">
        <f t="shared" si="329"/>
        <v>Dramas</v>
      </c>
    </row>
    <row r="4215" spans="1:18" x14ac:dyDescent="0.2">
      <c r="A4215" t="s">
        <v>20927</v>
      </c>
      <c r="B4215" t="s">
        <v>1</v>
      </c>
      <c r="C4215" t="str">
        <f t="shared" si="325"/>
        <v>King's Ransom</v>
      </c>
      <c r="D4215" t="s">
        <v>20928</v>
      </c>
      <c r="E4215" t="s">
        <v>20929</v>
      </c>
      <c r="F4215" t="str">
        <f t="shared" si="327"/>
        <v>Anthony Anderson</v>
      </c>
      <c r="G4215" t="s">
        <v>20930</v>
      </c>
      <c r="H4215" t="s">
        <v>360</v>
      </c>
      <c r="I4215" t="str">
        <f t="shared" si="328"/>
        <v>United States</v>
      </c>
      <c r="J4215" t="str">
        <f>TRIM(Table1[[#This Row],[Oldest Country]])</f>
        <v>United States</v>
      </c>
      <c r="K4215" s="17">
        <v>43770</v>
      </c>
      <c r="L4215" s="17" t="str">
        <f t="shared" si="326"/>
        <v>Fri</v>
      </c>
      <c r="M4215" s="17">
        <v>2005</v>
      </c>
      <c r="N4215" t="s">
        <v>3</v>
      </c>
      <c r="O4215" t="s">
        <v>140</v>
      </c>
      <c r="P4215" t="s">
        <v>412</v>
      </c>
      <c r="Q4215" t="s">
        <v>20931</v>
      </c>
      <c r="R4215" t="str">
        <f t="shared" si="329"/>
        <v>Action &amp; Adventure</v>
      </c>
    </row>
    <row r="4216" spans="1:18" x14ac:dyDescent="0.2">
      <c r="A4216" t="s">
        <v>20932</v>
      </c>
      <c r="B4216" t="s">
        <v>1</v>
      </c>
      <c r="C4216" t="str">
        <f t="shared" si="325"/>
        <v>Kingpin</v>
      </c>
      <c r="D4216" t="s">
        <v>20933</v>
      </c>
      <c r="E4216" t="s">
        <v>20934</v>
      </c>
      <c r="F4216" t="str">
        <f t="shared" si="327"/>
        <v>Woody Harrelson</v>
      </c>
      <c r="G4216" t="s">
        <v>20935</v>
      </c>
      <c r="H4216" t="s">
        <v>2</v>
      </c>
      <c r="I4216" t="str">
        <f t="shared" si="328"/>
        <v>United States</v>
      </c>
      <c r="J4216" t="str">
        <f>TRIM(Table1[[#This Row],[Oldest Country]])</f>
        <v>United States</v>
      </c>
      <c r="K4216" s="17">
        <v>43831</v>
      </c>
      <c r="L4216" s="17" t="str">
        <f t="shared" si="326"/>
        <v>Wed</v>
      </c>
      <c r="M4216" s="17">
        <v>1996</v>
      </c>
      <c r="N4216" t="s">
        <v>3</v>
      </c>
      <c r="O4216" t="s">
        <v>336</v>
      </c>
      <c r="P4216" t="s">
        <v>20936</v>
      </c>
      <c r="Q4216" t="s">
        <v>20937</v>
      </c>
      <c r="R4216" t="str">
        <f t="shared" si="329"/>
        <v>Comedies</v>
      </c>
    </row>
    <row r="4217" spans="1:18" x14ac:dyDescent="0.2">
      <c r="A4217" t="s">
        <v>20938</v>
      </c>
      <c r="B4217" t="s">
        <v>1</v>
      </c>
      <c r="C4217" t="str">
        <f t="shared" si="325"/>
        <v>Kings</v>
      </c>
      <c r="D4217" t="s">
        <v>20939</v>
      </c>
      <c r="E4217" t="s">
        <v>20940</v>
      </c>
      <c r="F4217" t="str">
        <f t="shared" si="327"/>
        <v>Halle Berry</v>
      </c>
      <c r="G4217" t="s">
        <v>20941</v>
      </c>
      <c r="H4217" t="s">
        <v>20942</v>
      </c>
      <c r="I4217" t="str">
        <f t="shared" si="328"/>
        <v>France</v>
      </c>
      <c r="J4217" t="str">
        <f>TRIM(Table1[[#This Row],[Oldest Country]])</f>
        <v>France</v>
      </c>
      <c r="K4217" s="17">
        <v>43402</v>
      </c>
      <c r="L4217" s="17" t="str">
        <f t="shared" si="326"/>
        <v>Mon</v>
      </c>
      <c r="M4217" s="17">
        <v>2017</v>
      </c>
      <c r="N4217" t="s">
        <v>154</v>
      </c>
      <c r="O4217" t="s">
        <v>265</v>
      </c>
      <c r="P4217" t="s">
        <v>316</v>
      </c>
      <c r="Q4217" t="s">
        <v>20943</v>
      </c>
      <c r="R4217" t="str">
        <f t="shared" si="329"/>
        <v>Dramas</v>
      </c>
    </row>
    <row r="4218" spans="1:18" x14ac:dyDescent="0.2">
      <c r="A4218" t="s">
        <v>20944</v>
      </c>
      <c r="B4218" t="s">
        <v>1</v>
      </c>
      <c r="C4218" t="str">
        <f t="shared" si="325"/>
        <v>Kis Kisko Pyaar Karoon</v>
      </c>
      <c r="D4218" t="s">
        <v>20945</v>
      </c>
      <c r="E4218" t="s">
        <v>6502</v>
      </c>
      <c r="F4218" t="str">
        <f t="shared" si="327"/>
        <v>Kapil Sharma</v>
      </c>
      <c r="G4218" t="s">
        <v>20946</v>
      </c>
      <c r="H4218" t="s">
        <v>14</v>
      </c>
      <c r="I4218" t="str">
        <f t="shared" si="328"/>
        <v>India</v>
      </c>
      <c r="J4218" t="str">
        <f>TRIM(Table1[[#This Row],[Oldest Country]])</f>
        <v>India</v>
      </c>
      <c r="K4218" s="17">
        <v>43040</v>
      </c>
      <c r="L4218" s="17" t="str">
        <f t="shared" si="326"/>
        <v>Wed</v>
      </c>
      <c r="M4218" s="17">
        <v>2015</v>
      </c>
      <c r="N4218" t="s">
        <v>53</v>
      </c>
      <c r="O4218" t="s">
        <v>1190</v>
      </c>
      <c r="P4218" t="s">
        <v>66</v>
      </c>
      <c r="Q4218" t="s">
        <v>20947</v>
      </c>
      <c r="R4218" t="str">
        <f t="shared" si="329"/>
        <v>Comedies</v>
      </c>
    </row>
    <row r="4219" spans="1:18" x14ac:dyDescent="0.2">
      <c r="A4219" t="s">
        <v>20948</v>
      </c>
      <c r="B4219" t="s">
        <v>1</v>
      </c>
      <c r="C4219" t="str">
        <f t="shared" si="325"/>
        <v>Kiss the Girls</v>
      </c>
      <c r="D4219" t="s">
        <v>20949</v>
      </c>
      <c r="E4219" t="s">
        <v>3878</v>
      </c>
      <c r="F4219" t="str">
        <f t="shared" si="327"/>
        <v>Morgan Freeman</v>
      </c>
      <c r="G4219" t="s">
        <v>20950</v>
      </c>
      <c r="H4219" t="s">
        <v>2</v>
      </c>
      <c r="I4219" t="str">
        <f t="shared" si="328"/>
        <v>United States</v>
      </c>
      <c r="J4219" t="str">
        <f>TRIM(Table1[[#This Row],[Oldest Country]])</f>
        <v>United States</v>
      </c>
      <c r="K4219" s="17">
        <v>43831</v>
      </c>
      <c r="L4219" s="17" t="str">
        <f t="shared" si="326"/>
        <v>Wed</v>
      </c>
      <c r="M4219" s="17">
        <v>1997</v>
      </c>
      <c r="N4219" t="s">
        <v>154</v>
      </c>
      <c r="O4219" t="s">
        <v>133</v>
      </c>
      <c r="P4219" t="s">
        <v>61</v>
      </c>
      <c r="Q4219" t="s">
        <v>20951</v>
      </c>
      <c r="R4219" t="str">
        <f t="shared" si="329"/>
        <v>Thrillers</v>
      </c>
    </row>
    <row r="4220" spans="1:18" x14ac:dyDescent="0.2">
      <c r="A4220" t="s">
        <v>20952</v>
      </c>
      <c r="B4220" t="s">
        <v>1</v>
      </c>
      <c r="C4220" t="str">
        <f t="shared" si="325"/>
        <v>KL Zombi</v>
      </c>
      <c r="D4220" t="s">
        <v>20953</v>
      </c>
      <c r="E4220" t="s">
        <v>20954</v>
      </c>
      <c r="F4220" t="str">
        <f t="shared" si="327"/>
        <v>Zizan Razak</v>
      </c>
      <c r="G4220" t="s">
        <v>20955</v>
      </c>
      <c r="H4220" t="s">
        <v>1416</v>
      </c>
      <c r="I4220" t="str">
        <f t="shared" si="328"/>
        <v>Malaysia</v>
      </c>
      <c r="J4220" t="str">
        <f>TRIM(Table1[[#This Row],[Oldest Country]])</f>
        <v>Malaysia</v>
      </c>
      <c r="K4220" s="17">
        <v>42968</v>
      </c>
      <c r="L4220" s="17" t="str">
        <f t="shared" si="326"/>
        <v>Mon</v>
      </c>
      <c r="M4220" s="17">
        <v>2013</v>
      </c>
      <c r="N4220" t="s">
        <v>33</v>
      </c>
      <c r="O4220" t="s">
        <v>276</v>
      </c>
      <c r="P4220" t="s">
        <v>2941</v>
      </c>
      <c r="Q4220" t="s">
        <v>20956</v>
      </c>
      <c r="R4220" t="str">
        <f t="shared" si="329"/>
        <v>Comedies</v>
      </c>
    </row>
    <row r="4221" spans="1:18" x14ac:dyDescent="0.2">
      <c r="A4221" t="s">
        <v>20957</v>
      </c>
      <c r="B4221" t="s">
        <v>1</v>
      </c>
      <c r="C4221" t="str">
        <f t="shared" si="325"/>
        <v>Knock Knock</v>
      </c>
      <c r="D4221" t="s">
        <v>20958</v>
      </c>
      <c r="E4221" t="s">
        <v>9418</v>
      </c>
      <c r="F4221" t="str">
        <f t="shared" si="327"/>
        <v>Keanu Reeves</v>
      </c>
      <c r="G4221" t="s">
        <v>20959</v>
      </c>
      <c r="H4221" t="s">
        <v>20960</v>
      </c>
      <c r="I4221" t="str">
        <f t="shared" si="328"/>
        <v>United States</v>
      </c>
      <c r="J4221" t="str">
        <f>TRIM(Table1[[#This Row],[Oldest Country]])</f>
        <v>United States</v>
      </c>
      <c r="K4221" s="17">
        <v>44136</v>
      </c>
      <c r="L4221" s="17" t="str">
        <f t="shared" si="326"/>
        <v>Sun</v>
      </c>
      <c r="M4221" s="17">
        <v>2015</v>
      </c>
      <c r="N4221" t="s">
        <v>154</v>
      </c>
      <c r="O4221" t="s">
        <v>173</v>
      </c>
      <c r="P4221" t="s">
        <v>1672</v>
      </c>
      <c r="Q4221" t="s">
        <v>20961</v>
      </c>
      <c r="R4221" t="str">
        <f t="shared" si="329"/>
        <v>Horror Movies</v>
      </c>
    </row>
    <row r="4222" spans="1:18" x14ac:dyDescent="0.2">
      <c r="A4222" t="s">
        <v>20962</v>
      </c>
      <c r="B4222" t="s">
        <v>1</v>
      </c>
      <c r="C4222" t="str">
        <f t="shared" si="325"/>
        <v>Know Your Enemy - Japan</v>
      </c>
      <c r="D4222" t="s">
        <v>20963</v>
      </c>
      <c r="E4222" t="s">
        <v>20964</v>
      </c>
      <c r="F4222" t="str">
        <f t="shared" si="327"/>
        <v>Walter Huston</v>
      </c>
      <c r="G4222" t="s">
        <v>20965</v>
      </c>
      <c r="H4222" t="s">
        <v>2</v>
      </c>
      <c r="I4222" t="str">
        <f t="shared" si="328"/>
        <v>United States</v>
      </c>
      <c r="J4222" t="str">
        <f>TRIM(Table1[[#This Row],[Oldest Country]])</f>
        <v>United States</v>
      </c>
      <c r="K4222" s="17">
        <v>42825</v>
      </c>
      <c r="L4222" s="17" t="str">
        <f t="shared" si="326"/>
        <v>Fri</v>
      </c>
      <c r="M4222" s="17">
        <v>1945</v>
      </c>
      <c r="N4222" t="s">
        <v>33</v>
      </c>
      <c r="O4222" t="s">
        <v>370</v>
      </c>
      <c r="P4222" t="s">
        <v>20966</v>
      </c>
      <c r="Q4222" t="s">
        <v>20967</v>
      </c>
      <c r="R4222" t="str">
        <f t="shared" si="329"/>
        <v>Classic Movies</v>
      </c>
    </row>
    <row r="4223" spans="1:18" x14ac:dyDescent="0.2">
      <c r="A4223" t="s">
        <v>20968</v>
      </c>
      <c r="B4223" t="s">
        <v>1</v>
      </c>
      <c r="C4223" t="str">
        <f t="shared" si="325"/>
        <v>Knowing</v>
      </c>
      <c r="D4223" t="s">
        <v>20969</v>
      </c>
      <c r="E4223" t="s">
        <v>20970</v>
      </c>
      <c r="F4223" t="str">
        <f t="shared" si="327"/>
        <v>Nicolas Cage</v>
      </c>
      <c r="G4223" t="s">
        <v>20971</v>
      </c>
      <c r="H4223" t="s">
        <v>15474</v>
      </c>
      <c r="I4223" t="str">
        <f t="shared" si="328"/>
        <v>United States</v>
      </c>
      <c r="J4223" t="str">
        <f>TRIM(Table1[[#This Row],[Oldest Country]])</f>
        <v>United States</v>
      </c>
      <c r="K4223" s="17">
        <v>43739</v>
      </c>
      <c r="L4223" s="17" t="str">
        <f t="shared" si="326"/>
        <v>Tue</v>
      </c>
      <c r="M4223" s="17">
        <v>2009</v>
      </c>
      <c r="N4223" t="s">
        <v>3</v>
      </c>
      <c r="O4223" t="s">
        <v>384</v>
      </c>
      <c r="P4223" t="s">
        <v>273</v>
      </c>
      <c r="Q4223" t="s">
        <v>20972</v>
      </c>
      <c r="R4223" t="str">
        <f t="shared" si="329"/>
        <v>Sci-Fi &amp; Fantasy</v>
      </c>
    </row>
    <row r="4224" spans="1:18" x14ac:dyDescent="0.2">
      <c r="A4224" t="s">
        <v>20973</v>
      </c>
      <c r="B4224" t="s">
        <v>1</v>
      </c>
      <c r="C4224" t="str">
        <f t="shared" si="325"/>
        <v>Koko</v>
      </c>
      <c r="D4224" t="s">
        <v>20974</v>
      </c>
      <c r="E4224" t="s">
        <v>20975</v>
      </c>
      <c r="F4224" t="str">
        <f t="shared" si="327"/>
        <v>Demetri Goritsas</v>
      </c>
      <c r="G4224" t="s">
        <v>16854</v>
      </c>
      <c r="H4224" t="s">
        <v>32</v>
      </c>
      <c r="I4224" t="str">
        <f t="shared" si="328"/>
        <v>United Kingdom</v>
      </c>
      <c r="J4224" t="str">
        <f>TRIM(Table1[[#This Row],[Oldest Country]])</f>
        <v>United Kingdom</v>
      </c>
      <c r="K4224" s="17">
        <v>42795</v>
      </c>
      <c r="L4224" s="17" t="str">
        <f t="shared" si="326"/>
        <v>Wed</v>
      </c>
      <c r="M4224" s="17">
        <v>2016</v>
      </c>
      <c r="N4224" t="s">
        <v>234</v>
      </c>
      <c r="O4224" t="s">
        <v>8804</v>
      </c>
      <c r="P4224" t="s">
        <v>5</v>
      </c>
      <c r="Q4224" t="s">
        <v>20976</v>
      </c>
      <c r="R4224" t="str">
        <f t="shared" si="329"/>
        <v>Documentaries</v>
      </c>
    </row>
    <row r="4225" spans="1:18" x14ac:dyDescent="0.2">
      <c r="A4225" t="s">
        <v>20977</v>
      </c>
      <c r="B4225" t="s">
        <v>1</v>
      </c>
      <c r="C4225" t="str">
        <f t="shared" si="325"/>
        <v>Kon-Tiki</v>
      </c>
      <c r="D4225" t="s">
        <v>20978</v>
      </c>
      <c r="E4225" t="s">
        <v>20979</v>
      </c>
      <c r="F4225" t="str">
        <f t="shared" si="327"/>
        <v>P√•l Sverre Hagen</v>
      </c>
      <c r="G4225" t="s">
        <v>20980</v>
      </c>
      <c r="H4225" t="s">
        <v>20981</v>
      </c>
      <c r="I4225" t="str">
        <f t="shared" si="328"/>
        <v>United Kingdom</v>
      </c>
      <c r="J4225" t="str">
        <f>TRIM(Table1[[#This Row],[Oldest Country]])</f>
        <v>United Kingdom</v>
      </c>
      <c r="K4225" s="17">
        <v>43581</v>
      </c>
      <c r="L4225" s="17" t="str">
        <f t="shared" si="326"/>
        <v>Fri</v>
      </c>
      <c r="M4225" s="17">
        <v>2012</v>
      </c>
      <c r="N4225" t="s">
        <v>3</v>
      </c>
      <c r="O4225" t="s">
        <v>118</v>
      </c>
      <c r="P4225" t="s">
        <v>111</v>
      </c>
      <c r="Q4225" t="s">
        <v>20982</v>
      </c>
      <c r="R4225" t="str">
        <f t="shared" si="329"/>
        <v>Action &amp; Adventure</v>
      </c>
    </row>
    <row r="4226" spans="1:18" x14ac:dyDescent="0.2">
      <c r="A4226" t="s">
        <v>20983</v>
      </c>
      <c r="B4226" t="s">
        <v>1</v>
      </c>
      <c r="C4226" t="str">
        <f t="shared" ref="C4226:C4289" si="330">IFERROR(LEFT(D4226, FIND(":", D4226)-1), D4226)</f>
        <v>Koshish</v>
      </c>
      <c r="D4226" t="s">
        <v>20984</v>
      </c>
      <c r="E4226" t="s">
        <v>20985</v>
      </c>
      <c r="F4226" t="str">
        <f t="shared" si="327"/>
        <v>Sanjeev Kumar</v>
      </c>
      <c r="G4226" t="s">
        <v>20986</v>
      </c>
      <c r="H4226" t="s">
        <v>14</v>
      </c>
      <c r="I4226" t="str">
        <f t="shared" si="328"/>
        <v>India</v>
      </c>
      <c r="J4226" t="str">
        <f>TRIM(Table1[[#This Row],[Oldest Country]])</f>
        <v>India</v>
      </c>
      <c r="K4226" s="17">
        <v>43830</v>
      </c>
      <c r="L4226" s="17" t="str">
        <f t="shared" ref="L4226:L4289" si="331">TEXT(K:K, "DDD")</f>
        <v>Tue</v>
      </c>
      <c r="M4226" s="17">
        <v>1972</v>
      </c>
      <c r="N4226" t="s">
        <v>33</v>
      </c>
      <c r="O4226" t="s">
        <v>155</v>
      </c>
      <c r="P4226" t="s">
        <v>1385</v>
      </c>
      <c r="Q4226" t="s">
        <v>20987</v>
      </c>
      <c r="R4226" t="str">
        <f t="shared" si="329"/>
        <v>International Movies</v>
      </c>
    </row>
    <row r="4227" spans="1:18" x14ac:dyDescent="0.2">
      <c r="A4227" t="s">
        <v>20988</v>
      </c>
      <c r="B4227" t="s">
        <v>1</v>
      </c>
      <c r="C4227" t="str">
        <f t="shared" si="330"/>
        <v>Kraftidioten</v>
      </c>
      <c r="D4227" t="s">
        <v>20989</v>
      </c>
      <c r="E4227" t="s">
        <v>20990</v>
      </c>
      <c r="F4227" t="str">
        <f t="shared" ref="F4227:F4290" si="332">IFERROR(LEFT(G4227, FIND(",",G4227)-1),G4227)</f>
        <v>Stellan Skarsg√•rd</v>
      </c>
      <c r="G4227" t="s">
        <v>20991</v>
      </c>
      <c r="H4227" t="s">
        <v>20992</v>
      </c>
      <c r="I4227" t="str">
        <f t="shared" ref="I4227:I4290" si="333">IFERROR(LEFT(H4227, FIND(",", H4227) -1), H4227)</f>
        <v>Norway</v>
      </c>
      <c r="J4227" t="str">
        <f>TRIM(Table1[[#This Row],[Oldest Country]])</f>
        <v>Norway</v>
      </c>
      <c r="K4227" s="17">
        <v>42740</v>
      </c>
      <c r="L4227" s="17" t="str">
        <f t="shared" si="331"/>
        <v>Thu</v>
      </c>
      <c r="M4227" s="17">
        <v>2014</v>
      </c>
      <c r="N4227" t="s">
        <v>8</v>
      </c>
      <c r="O4227" t="s">
        <v>297</v>
      </c>
      <c r="P4227" t="s">
        <v>4468</v>
      </c>
      <c r="Q4227" t="s">
        <v>20993</v>
      </c>
      <c r="R4227" t="str">
        <f t="shared" ref="R4227:R4290" si="334">IFERROR(LEFT(P4227, FIND(",", P4227)-1), P4227)</f>
        <v>Comedies</v>
      </c>
    </row>
    <row r="4228" spans="1:18" x14ac:dyDescent="0.2">
      <c r="A4228" t="s">
        <v>20995</v>
      </c>
      <c r="B4228" t="s">
        <v>1</v>
      </c>
      <c r="C4228" t="str">
        <f t="shared" si="330"/>
        <v>Krish Trish and Baltiboy</v>
      </c>
      <c r="D4228" t="s">
        <v>20996</v>
      </c>
      <c r="E4228" t="s">
        <v>20994</v>
      </c>
      <c r="F4228" t="str">
        <f t="shared" si="332"/>
        <v>Tarun Ratnani</v>
      </c>
      <c r="G4228" t="s">
        <v>20997</v>
      </c>
      <c r="H4228" t="s">
        <v>14</v>
      </c>
      <c r="I4228" t="str">
        <f t="shared" si="333"/>
        <v>India</v>
      </c>
      <c r="J4228" t="str">
        <f>TRIM(Table1[[#This Row],[Oldest Country]])</f>
        <v>India</v>
      </c>
      <c r="K4228" s="17">
        <v>43056</v>
      </c>
      <c r="L4228" s="17" t="str">
        <f t="shared" si="331"/>
        <v>Fri</v>
      </c>
      <c r="M4228" s="17">
        <v>2017</v>
      </c>
      <c r="N4228" t="s">
        <v>106</v>
      </c>
      <c r="O4228" t="s">
        <v>1218</v>
      </c>
      <c r="P4228" t="s">
        <v>19</v>
      </c>
      <c r="Q4228" t="s">
        <v>20998</v>
      </c>
      <c r="R4228" t="str">
        <f t="shared" si="334"/>
        <v>Children &amp; Family Movies</v>
      </c>
    </row>
    <row r="4229" spans="1:18" x14ac:dyDescent="0.2">
      <c r="A4229" t="s">
        <v>20999</v>
      </c>
      <c r="B4229" t="s">
        <v>1</v>
      </c>
      <c r="C4229" t="str">
        <f t="shared" si="330"/>
        <v>Krisha</v>
      </c>
      <c r="D4229" t="s">
        <v>21000</v>
      </c>
      <c r="E4229" t="s">
        <v>9160</v>
      </c>
      <c r="F4229" t="str">
        <f t="shared" si="332"/>
        <v>Krisha Fairchild</v>
      </c>
      <c r="G4229" t="s">
        <v>21001</v>
      </c>
      <c r="H4229" t="s">
        <v>2</v>
      </c>
      <c r="I4229" t="str">
        <f t="shared" si="333"/>
        <v>United States</v>
      </c>
      <c r="J4229" t="str">
        <f>TRIM(Table1[[#This Row],[Oldest Country]])</f>
        <v>United States</v>
      </c>
      <c r="K4229" s="17">
        <v>43411</v>
      </c>
      <c r="L4229" s="17" t="str">
        <f t="shared" si="331"/>
        <v>Wed</v>
      </c>
      <c r="M4229" s="17">
        <v>2015</v>
      </c>
      <c r="N4229" t="s">
        <v>154</v>
      </c>
      <c r="O4229" t="s">
        <v>1176</v>
      </c>
      <c r="P4229" t="s">
        <v>652</v>
      </c>
      <c r="Q4229" t="s">
        <v>21002</v>
      </c>
      <c r="R4229" t="str">
        <f t="shared" si="334"/>
        <v>Dramas</v>
      </c>
    </row>
    <row r="4230" spans="1:18" x14ac:dyDescent="0.2">
      <c r="A4230" t="s">
        <v>21003</v>
      </c>
      <c r="B4230" t="s">
        <v>1</v>
      </c>
      <c r="C4230" t="str">
        <f t="shared" si="330"/>
        <v>Kristy</v>
      </c>
      <c r="D4230" t="s">
        <v>21004</v>
      </c>
      <c r="E4230" t="s">
        <v>21005</v>
      </c>
      <c r="F4230" t="str">
        <f t="shared" si="332"/>
        <v>Haley Bennett</v>
      </c>
      <c r="G4230" t="s">
        <v>21006</v>
      </c>
      <c r="H4230" t="s">
        <v>2</v>
      </c>
      <c r="I4230" t="str">
        <f t="shared" si="333"/>
        <v>United States</v>
      </c>
      <c r="J4230" t="str">
        <f>TRIM(Table1[[#This Row],[Oldest Country]])</f>
        <v>United States</v>
      </c>
      <c r="K4230" s="17">
        <v>42308</v>
      </c>
      <c r="L4230" s="17" t="str">
        <f t="shared" si="331"/>
        <v>Sat</v>
      </c>
      <c r="M4230" s="17">
        <v>2013</v>
      </c>
      <c r="N4230" t="s">
        <v>16646</v>
      </c>
      <c r="O4230" t="s">
        <v>216</v>
      </c>
      <c r="P4230" t="s">
        <v>777</v>
      </c>
      <c r="Q4230" t="s">
        <v>21007</v>
      </c>
      <c r="R4230" t="str">
        <f t="shared" si="334"/>
        <v>Horror Movies</v>
      </c>
    </row>
    <row r="4231" spans="1:18" x14ac:dyDescent="0.2">
      <c r="A4231" t="s">
        <v>21008</v>
      </c>
      <c r="B4231" t="s">
        <v>1</v>
      </c>
      <c r="C4231" t="str">
        <f t="shared" si="330"/>
        <v>Krystal</v>
      </c>
      <c r="D4231" t="s">
        <v>21009</v>
      </c>
      <c r="E4231" t="s">
        <v>21010</v>
      </c>
      <c r="F4231" t="str">
        <f t="shared" si="332"/>
        <v>Rosario Dawson</v>
      </c>
      <c r="G4231" t="s">
        <v>21011</v>
      </c>
      <c r="H4231" t="s">
        <v>2</v>
      </c>
      <c r="I4231" t="str">
        <f t="shared" si="333"/>
        <v>United States</v>
      </c>
      <c r="J4231" t="str">
        <f>TRIM(Table1[[#This Row],[Oldest Country]])</f>
        <v>United States</v>
      </c>
      <c r="K4231" s="17">
        <v>43466</v>
      </c>
      <c r="L4231" s="17" t="str">
        <f t="shared" si="331"/>
        <v>Tue</v>
      </c>
      <c r="M4231" s="17">
        <v>2017</v>
      </c>
      <c r="N4231" t="s">
        <v>154</v>
      </c>
      <c r="O4231" t="s">
        <v>202</v>
      </c>
      <c r="P4231" t="s">
        <v>42</v>
      </c>
      <c r="Q4231" t="s">
        <v>21012</v>
      </c>
      <c r="R4231" t="str">
        <f t="shared" si="334"/>
        <v>Comedies</v>
      </c>
    </row>
    <row r="4232" spans="1:18" x14ac:dyDescent="0.2">
      <c r="A4232" t="s">
        <v>21013</v>
      </c>
      <c r="B4232" t="s">
        <v>1</v>
      </c>
      <c r="C4232" t="str">
        <f t="shared" si="330"/>
        <v>Kuldip Patwal</v>
      </c>
      <c r="D4232" t="s">
        <v>21014</v>
      </c>
      <c r="E4232" t="s">
        <v>21015</v>
      </c>
      <c r="F4232" t="str">
        <f t="shared" si="332"/>
        <v>Deepak Dobriyal</v>
      </c>
      <c r="G4232" t="s">
        <v>21016</v>
      </c>
      <c r="H4232" t="s">
        <v>14</v>
      </c>
      <c r="I4232" t="str">
        <f t="shared" si="333"/>
        <v>India</v>
      </c>
      <c r="J4232" t="str">
        <f>TRIM(Table1[[#This Row],[Oldest Country]])</f>
        <v>India</v>
      </c>
      <c r="K4232" s="17">
        <v>43830</v>
      </c>
      <c r="L4232" s="17" t="str">
        <f t="shared" si="331"/>
        <v>Tue</v>
      </c>
      <c r="M4232" s="17">
        <v>2017</v>
      </c>
      <c r="N4232" t="s">
        <v>8</v>
      </c>
      <c r="O4232" t="s">
        <v>1453</v>
      </c>
      <c r="P4232" t="s">
        <v>26</v>
      </c>
      <c r="Q4232" t="s">
        <v>21017</v>
      </c>
      <c r="R4232" t="str">
        <f t="shared" si="334"/>
        <v>Dramas</v>
      </c>
    </row>
    <row r="4233" spans="1:18" x14ac:dyDescent="0.2">
      <c r="A4233" t="s">
        <v>21018</v>
      </c>
      <c r="B4233" t="s">
        <v>1</v>
      </c>
      <c r="C4233" t="str">
        <f t="shared" si="330"/>
        <v>Kung Fu Hustle</v>
      </c>
      <c r="D4233" t="s">
        <v>21019</v>
      </c>
      <c r="E4233" t="s">
        <v>21020</v>
      </c>
      <c r="F4233" t="str">
        <f t="shared" si="332"/>
        <v>Stephen Chow</v>
      </c>
      <c r="G4233" t="s">
        <v>21021</v>
      </c>
      <c r="H4233" t="s">
        <v>11989</v>
      </c>
      <c r="I4233" t="str">
        <f t="shared" si="333"/>
        <v>Hong Kong</v>
      </c>
      <c r="J4233" t="str">
        <f>TRIM(Table1[[#This Row],[Oldest Country]])</f>
        <v>Hong Kong</v>
      </c>
      <c r="K4233" s="17">
        <v>43922</v>
      </c>
      <c r="L4233" s="17" t="str">
        <f t="shared" si="331"/>
        <v>Wed</v>
      </c>
      <c r="M4233" s="17">
        <v>2004</v>
      </c>
      <c r="N4233" t="s">
        <v>154</v>
      </c>
      <c r="O4233" t="s">
        <v>173</v>
      </c>
      <c r="P4233" t="s">
        <v>1107</v>
      </c>
      <c r="Q4233" t="s">
        <v>21022</v>
      </c>
      <c r="R4233" t="str">
        <f t="shared" si="334"/>
        <v>Action &amp; Adventure</v>
      </c>
    </row>
    <row r="4234" spans="1:18" x14ac:dyDescent="0.2">
      <c r="A4234" t="s">
        <v>21023</v>
      </c>
      <c r="B4234" t="s">
        <v>1</v>
      </c>
      <c r="C4234" t="str">
        <f t="shared" si="330"/>
        <v>Kung Fu Magoo</v>
      </c>
      <c r="D4234" t="s">
        <v>21024</v>
      </c>
      <c r="E4234" t="s">
        <v>21025</v>
      </c>
      <c r="F4234" t="str">
        <f t="shared" si="332"/>
        <v>Dylan Sprouse</v>
      </c>
      <c r="G4234" t="s">
        <v>21026</v>
      </c>
      <c r="H4234" t="s">
        <v>2459</v>
      </c>
      <c r="I4234" t="str">
        <f t="shared" si="333"/>
        <v>Mexico</v>
      </c>
      <c r="J4234" t="str">
        <f>TRIM(Table1[[#This Row],[Oldest Country]])</f>
        <v>Mexico</v>
      </c>
      <c r="K4234" s="17">
        <v>43313</v>
      </c>
      <c r="L4234" s="17" t="str">
        <f t="shared" si="331"/>
        <v>Wed</v>
      </c>
      <c r="M4234" s="17">
        <v>2010</v>
      </c>
      <c r="N4234" t="s">
        <v>106</v>
      </c>
      <c r="O4234" t="s">
        <v>2917</v>
      </c>
      <c r="P4234" t="s">
        <v>54</v>
      </c>
      <c r="Q4234" t="s">
        <v>21027</v>
      </c>
      <c r="R4234" t="str">
        <f t="shared" si="334"/>
        <v>Children &amp; Family Movies</v>
      </c>
    </row>
    <row r="4235" spans="1:18" x14ac:dyDescent="0.2">
      <c r="A4235" t="s">
        <v>21028</v>
      </c>
      <c r="B4235" t="s">
        <v>1</v>
      </c>
      <c r="C4235" t="str">
        <f t="shared" si="330"/>
        <v>Kung Fu Panda</v>
      </c>
      <c r="D4235" t="s">
        <v>21029</v>
      </c>
      <c r="E4235" t="s">
        <v>2262</v>
      </c>
      <c r="F4235" t="str">
        <f t="shared" si="332"/>
        <v>Jack Black</v>
      </c>
      <c r="G4235" t="s">
        <v>21030</v>
      </c>
      <c r="H4235" t="s">
        <v>2</v>
      </c>
      <c r="I4235" t="str">
        <f t="shared" si="333"/>
        <v>United States</v>
      </c>
      <c r="J4235" t="str">
        <f>TRIM(Table1[[#This Row],[Oldest Country]])</f>
        <v>United States</v>
      </c>
      <c r="K4235" s="17">
        <v>41244</v>
      </c>
      <c r="L4235" s="17" t="str">
        <f t="shared" si="331"/>
        <v>Sat</v>
      </c>
      <c r="M4235" s="17">
        <v>2010</v>
      </c>
      <c r="N4235" t="s">
        <v>53</v>
      </c>
      <c r="O4235" t="s">
        <v>4457</v>
      </c>
      <c r="P4235" t="s">
        <v>54</v>
      </c>
      <c r="Q4235" t="s">
        <v>21031</v>
      </c>
      <c r="R4235" t="str">
        <f t="shared" si="334"/>
        <v>Children &amp; Family Movies</v>
      </c>
    </row>
    <row r="4236" spans="1:18" x14ac:dyDescent="0.2">
      <c r="A4236" t="s">
        <v>21032</v>
      </c>
      <c r="B4236" t="s">
        <v>1</v>
      </c>
      <c r="C4236" t="str">
        <f t="shared" si="330"/>
        <v>Kung Fu Yoga</v>
      </c>
      <c r="D4236" t="s">
        <v>21033</v>
      </c>
      <c r="E4236" t="s">
        <v>21034</v>
      </c>
      <c r="F4236" t="str">
        <f t="shared" si="332"/>
        <v>Jackie Chan</v>
      </c>
      <c r="G4236" t="s">
        <v>21035</v>
      </c>
      <c r="H4236" t="s">
        <v>21036</v>
      </c>
      <c r="I4236" t="str">
        <f t="shared" si="333"/>
        <v>China</v>
      </c>
      <c r="J4236" t="str">
        <f>TRIM(Table1[[#This Row],[Oldest Country]])</f>
        <v>China</v>
      </c>
      <c r="K4236" s="17">
        <v>43014</v>
      </c>
      <c r="L4236" s="17" t="str">
        <f t="shared" si="331"/>
        <v>Fri</v>
      </c>
      <c r="M4236" s="17">
        <v>2017</v>
      </c>
      <c r="N4236" t="s">
        <v>53</v>
      </c>
      <c r="O4236" t="s">
        <v>625</v>
      </c>
      <c r="P4236" t="s">
        <v>658</v>
      </c>
      <c r="Q4236" t="s">
        <v>21037</v>
      </c>
      <c r="R4236" t="str">
        <f t="shared" si="334"/>
        <v>Action &amp; Adventure</v>
      </c>
    </row>
    <row r="4237" spans="1:18" x14ac:dyDescent="0.2">
      <c r="A4237" t="s">
        <v>21038</v>
      </c>
      <c r="B4237" t="s">
        <v>1</v>
      </c>
      <c r="C4237" t="str">
        <f t="shared" si="330"/>
        <v>Kurt &amp; Courtney</v>
      </c>
      <c r="D4237" t="s">
        <v>21039</v>
      </c>
      <c r="E4237" t="s">
        <v>17887</v>
      </c>
      <c r="F4237" t="str">
        <f t="shared" si="332"/>
        <v>Kurt Cobain</v>
      </c>
      <c r="G4237" t="s">
        <v>21040</v>
      </c>
      <c r="H4237" t="s">
        <v>32</v>
      </c>
      <c r="I4237" t="str">
        <f t="shared" si="333"/>
        <v>United Kingdom</v>
      </c>
      <c r="J4237" t="str">
        <f>TRIM(Table1[[#This Row],[Oldest Country]])</f>
        <v>United Kingdom</v>
      </c>
      <c r="K4237" s="17">
        <v>43473</v>
      </c>
      <c r="L4237" s="17" t="str">
        <f t="shared" si="331"/>
        <v>Tue</v>
      </c>
      <c r="M4237" s="17">
        <v>1998</v>
      </c>
      <c r="N4237" t="s">
        <v>154</v>
      </c>
      <c r="O4237" t="s">
        <v>211</v>
      </c>
      <c r="P4237" t="s">
        <v>291</v>
      </c>
      <c r="Q4237" t="s">
        <v>21041</v>
      </c>
      <c r="R4237" t="str">
        <f t="shared" si="334"/>
        <v>Documentaries</v>
      </c>
    </row>
    <row r="4238" spans="1:18" x14ac:dyDescent="0.2">
      <c r="A4238" t="s">
        <v>21042</v>
      </c>
      <c r="B4238" t="s">
        <v>1</v>
      </c>
      <c r="C4238" t="str">
        <f t="shared" si="330"/>
        <v>Kurtulus Son Durak</v>
      </c>
      <c r="D4238" t="s">
        <v>21043</v>
      </c>
      <c r="E4238" t="s">
        <v>21044</v>
      </c>
      <c r="F4238" t="str">
        <f t="shared" si="332"/>
        <v>Bel√ßim Bilgin</v>
      </c>
      <c r="G4238" t="s">
        <v>21045</v>
      </c>
      <c r="H4238" t="s">
        <v>63</v>
      </c>
      <c r="I4238" t="str">
        <f t="shared" si="333"/>
        <v>Turkey</v>
      </c>
      <c r="J4238" t="str">
        <f>TRIM(Table1[[#This Row],[Oldest Country]])</f>
        <v>Turkey</v>
      </c>
      <c r="K4238" s="17">
        <v>42804</v>
      </c>
      <c r="L4238" s="17" t="str">
        <f t="shared" si="331"/>
        <v>Fri</v>
      </c>
      <c r="M4238" s="17">
        <v>2012</v>
      </c>
      <c r="N4238" t="s">
        <v>8</v>
      </c>
      <c r="O4238" t="s">
        <v>188</v>
      </c>
      <c r="P4238" t="s">
        <v>250</v>
      </c>
      <c r="Q4238" t="s">
        <v>21046</v>
      </c>
      <c r="R4238" t="str">
        <f t="shared" si="334"/>
        <v>Comedies</v>
      </c>
    </row>
    <row r="4239" spans="1:18" x14ac:dyDescent="0.2">
      <c r="A4239" t="s">
        <v>21047</v>
      </c>
      <c r="B4239" t="s">
        <v>1</v>
      </c>
      <c r="C4239" t="str">
        <f t="shared" si="330"/>
        <v>Kya Kehna</v>
      </c>
      <c r="D4239" t="s">
        <v>21048</v>
      </c>
      <c r="E4239" t="s">
        <v>15208</v>
      </c>
      <c r="F4239" t="str">
        <f t="shared" si="332"/>
        <v>Preity Zinta</v>
      </c>
      <c r="G4239" t="s">
        <v>21049</v>
      </c>
      <c r="H4239" t="s">
        <v>14</v>
      </c>
      <c r="I4239" t="str">
        <f t="shared" si="333"/>
        <v>India</v>
      </c>
      <c r="J4239" t="str">
        <f>TRIM(Table1[[#This Row],[Oldest Country]])</f>
        <v>India</v>
      </c>
      <c r="K4239" s="17">
        <v>43191</v>
      </c>
      <c r="L4239" s="17" t="str">
        <f t="shared" si="331"/>
        <v>Sun</v>
      </c>
      <c r="M4239" s="17">
        <v>2000</v>
      </c>
      <c r="N4239" t="s">
        <v>53</v>
      </c>
      <c r="O4239" t="s">
        <v>2627</v>
      </c>
      <c r="P4239" t="s">
        <v>278</v>
      </c>
      <c r="Q4239" t="s">
        <v>21050</v>
      </c>
      <c r="R4239" t="str">
        <f t="shared" si="334"/>
        <v>Dramas</v>
      </c>
    </row>
    <row r="4240" spans="1:18" x14ac:dyDescent="0.2">
      <c r="A4240" t="s">
        <v>21051</v>
      </c>
      <c r="B4240" t="s">
        <v>1</v>
      </c>
      <c r="C4240" t="str">
        <f t="shared" si="330"/>
        <v>Kygo</v>
      </c>
      <c r="D4240" t="s">
        <v>21052</v>
      </c>
      <c r="E4240" t="s">
        <v>21053</v>
      </c>
      <c r="F4240" t="str">
        <f t="shared" si="332"/>
        <v>Kygo</v>
      </c>
      <c r="G4240" t="s">
        <v>21054</v>
      </c>
      <c r="H4240" t="s">
        <v>2</v>
      </c>
      <c r="I4240" t="str">
        <f t="shared" si="333"/>
        <v>United States</v>
      </c>
      <c r="J4240" t="str">
        <f>TRIM(Table1[[#This Row],[Oldest Country]])</f>
        <v>United States</v>
      </c>
      <c r="K4240" s="17">
        <v>43171</v>
      </c>
      <c r="L4240" s="17" t="str">
        <f t="shared" si="331"/>
        <v>Mon</v>
      </c>
      <c r="M4240" s="17">
        <v>2017</v>
      </c>
      <c r="N4240" t="s">
        <v>8</v>
      </c>
      <c r="O4240" t="s">
        <v>3820</v>
      </c>
      <c r="P4240" t="s">
        <v>4241</v>
      </c>
      <c r="Q4240" t="s">
        <v>21055</v>
      </c>
      <c r="R4240" t="str">
        <f t="shared" si="334"/>
        <v>Music &amp; Musicals</v>
      </c>
    </row>
    <row r="4241" spans="1:18" x14ac:dyDescent="0.2">
      <c r="A4241" t="s">
        <v>21056</v>
      </c>
      <c r="B4241" t="s">
        <v>1</v>
      </c>
      <c r="C4241" t="str">
        <f t="shared" si="330"/>
        <v>Kyun! Ho Gaya Na</v>
      </c>
      <c r="D4241" t="s">
        <v>21057</v>
      </c>
      <c r="E4241" t="s">
        <v>21058</v>
      </c>
      <c r="F4241" t="str">
        <f t="shared" si="332"/>
        <v>Aishwarya Rai Bachchan</v>
      </c>
      <c r="G4241" t="s">
        <v>21059</v>
      </c>
      <c r="H4241" t="s">
        <v>14</v>
      </c>
      <c r="I4241" t="str">
        <f t="shared" si="333"/>
        <v>India</v>
      </c>
      <c r="J4241" t="str">
        <f>TRIM(Table1[[#This Row],[Oldest Country]])</f>
        <v>India</v>
      </c>
      <c r="K4241" s="17">
        <v>43160</v>
      </c>
      <c r="L4241" s="17" t="str">
        <f t="shared" si="331"/>
        <v>Thu</v>
      </c>
      <c r="M4241" s="17">
        <v>2004</v>
      </c>
      <c r="N4241" t="s">
        <v>53</v>
      </c>
      <c r="O4241" t="s">
        <v>693</v>
      </c>
      <c r="P4241" t="s">
        <v>1385</v>
      </c>
      <c r="Q4241" t="s">
        <v>21060</v>
      </c>
      <c r="R4241" t="str">
        <f t="shared" si="334"/>
        <v>International Movies</v>
      </c>
    </row>
    <row r="4242" spans="1:18" x14ac:dyDescent="0.2">
      <c r="A4242" t="s">
        <v>21061</v>
      </c>
      <c r="B4242" t="s">
        <v>1</v>
      </c>
      <c r="C4242" t="str">
        <f t="shared" si="330"/>
        <v>La √öltima Fiesta</v>
      </c>
      <c r="D4242" t="s">
        <v>21062</v>
      </c>
      <c r="E4242" t="s">
        <v>21063</v>
      </c>
      <c r="F4242" t="str">
        <f t="shared" si="332"/>
        <v>Nicol√°s V√°zquez</v>
      </c>
      <c r="G4242" t="s">
        <v>21064</v>
      </c>
      <c r="H4242" t="s">
        <v>837</v>
      </c>
      <c r="I4242" t="str">
        <f t="shared" si="333"/>
        <v>Argentina</v>
      </c>
      <c r="J4242" t="str">
        <f>TRIM(Table1[[#This Row],[Oldest Country]])</f>
        <v>Argentina</v>
      </c>
      <c r="K4242" s="17">
        <v>42767</v>
      </c>
      <c r="L4242" s="17" t="str">
        <f t="shared" si="331"/>
        <v>Wed</v>
      </c>
      <c r="M4242" s="17">
        <v>2016</v>
      </c>
      <c r="N4242" t="s">
        <v>8</v>
      </c>
      <c r="O4242" t="s">
        <v>41</v>
      </c>
      <c r="P4242" t="s">
        <v>66</v>
      </c>
      <c r="Q4242" t="s">
        <v>21065</v>
      </c>
      <c r="R4242" t="str">
        <f t="shared" si="334"/>
        <v>Comedies</v>
      </c>
    </row>
    <row r="4243" spans="1:18" x14ac:dyDescent="0.2">
      <c r="A4243" t="s">
        <v>21066</v>
      </c>
      <c r="B4243" t="s">
        <v>1</v>
      </c>
      <c r="C4243" t="str">
        <f t="shared" si="330"/>
        <v>La Bamba</v>
      </c>
      <c r="D4243" t="s">
        <v>21067</v>
      </c>
      <c r="E4243" t="s">
        <v>2895</v>
      </c>
      <c r="F4243" t="str">
        <f t="shared" si="332"/>
        <v>Lou Diamond Phillips</v>
      </c>
      <c r="G4243" t="s">
        <v>21068</v>
      </c>
      <c r="H4243" t="s">
        <v>2</v>
      </c>
      <c r="I4243" t="str">
        <f t="shared" si="333"/>
        <v>United States</v>
      </c>
      <c r="J4243" t="str">
        <f>TRIM(Table1[[#This Row],[Oldest Country]])</f>
        <v>United States</v>
      </c>
      <c r="K4243" s="17">
        <v>43831</v>
      </c>
      <c r="L4243" s="17" t="str">
        <f t="shared" si="331"/>
        <v>Wed</v>
      </c>
      <c r="M4243" s="17">
        <v>1987</v>
      </c>
      <c r="N4243" t="s">
        <v>3</v>
      </c>
      <c r="O4243" t="s">
        <v>482</v>
      </c>
      <c r="P4243" t="s">
        <v>19375</v>
      </c>
      <c r="Q4243" t="s">
        <v>21069</v>
      </c>
      <c r="R4243" t="str">
        <f t="shared" si="334"/>
        <v>Classic Movies</v>
      </c>
    </row>
    <row r="4244" spans="1:18" x14ac:dyDescent="0.2">
      <c r="A4244" t="s">
        <v>21070</v>
      </c>
      <c r="B4244" t="s">
        <v>1</v>
      </c>
      <c r="C4244" t="str">
        <f t="shared" si="330"/>
        <v>La Coppia dei Campioni</v>
      </c>
      <c r="D4244" t="s">
        <v>21071</v>
      </c>
      <c r="E4244" t="s">
        <v>21072</v>
      </c>
      <c r="F4244" t="str">
        <f t="shared" si="332"/>
        <v>Massimo Boldi</v>
      </c>
      <c r="G4244" t="s">
        <v>21073</v>
      </c>
      <c r="H4244" t="s">
        <v>825</v>
      </c>
      <c r="I4244" t="str">
        <f t="shared" si="333"/>
        <v>Italy</v>
      </c>
      <c r="J4244" t="str">
        <f>TRIM(Table1[[#This Row],[Oldest Country]])</f>
        <v>Italy</v>
      </c>
      <c r="K4244" s="17">
        <v>42781</v>
      </c>
      <c r="L4244" s="17" t="str">
        <f t="shared" si="331"/>
        <v>Wed</v>
      </c>
      <c r="M4244" s="17">
        <v>2016</v>
      </c>
      <c r="N4244" t="s">
        <v>8</v>
      </c>
      <c r="O4244" t="s">
        <v>183</v>
      </c>
      <c r="P4244" t="s">
        <v>66</v>
      </c>
      <c r="Q4244" t="s">
        <v>21074</v>
      </c>
      <c r="R4244" t="str">
        <f t="shared" si="334"/>
        <v>Comedies</v>
      </c>
    </row>
    <row r="4245" spans="1:18" x14ac:dyDescent="0.2">
      <c r="A4245" t="s">
        <v>21075</v>
      </c>
      <c r="B4245" t="s">
        <v>6</v>
      </c>
      <c r="C4245" t="str">
        <f t="shared" si="330"/>
        <v>La Viuda Negra</v>
      </c>
      <c r="D4245" t="s">
        <v>21076</v>
      </c>
      <c r="E4245" t="s">
        <v>21077</v>
      </c>
      <c r="F4245" t="str">
        <f t="shared" si="332"/>
        <v>Ana Serradilla</v>
      </c>
      <c r="G4245" t="s">
        <v>21078</v>
      </c>
      <c r="H4245" t="s">
        <v>21079</v>
      </c>
      <c r="I4245" t="str">
        <f t="shared" si="333"/>
        <v>Colombia</v>
      </c>
      <c r="J4245" t="str">
        <f>TRIM(Table1[[#This Row],[Oldest Country]])</f>
        <v>Colombia</v>
      </c>
      <c r="K4245" s="17">
        <v>43480</v>
      </c>
      <c r="L4245" s="17" t="str">
        <f t="shared" si="331"/>
        <v>Tue</v>
      </c>
      <c r="M4245" s="17">
        <v>2016</v>
      </c>
      <c r="N4245" t="s">
        <v>33</v>
      </c>
      <c r="O4245" t="s">
        <v>12</v>
      </c>
      <c r="P4245" t="s">
        <v>313</v>
      </c>
      <c r="Q4245" t="s">
        <v>21080</v>
      </c>
      <c r="R4245" t="str">
        <f t="shared" si="334"/>
        <v>Crime TV Shows</v>
      </c>
    </row>
    <row r="4246" spans="1:18" x14ac:dyDescent="0.2">
      <c r="A4246" t="s">
        <v>21081</v>
      </c>
      <c r="B4246" t="s">
        <v>1</v>
      </c>
      <c r="C4246" t="str">
        <f t="shared" si="330"/>
        <v>Laal Rang</v>
      </c>
      <c r="D4246" t="s">
        <v>21082</v>
      </c>
      <c r="E4246" t="s">
        <v>21083</v>
      </c>
      <c r="F4246" t="str">
        <f t="shared" si="332"/>
        <v>Randeep Hooda</v>
      </c>
      <c r="G4246" t="s">
        <v>21084</v>
      </c>
      <c r="H4246" t="s">
        <v>14</v>
      </c>
      <c r="I4246" t="str">
        <f t="shared" si="333"/>
        <v>India</v>
      </c>
      <c r="J4246" t="str">
        <f>TRIM(Table1[[#This Row],[Oldest Country]])</f>
        <v>India</v>
      </c>
      <c r="K4246" s="17">
        <v>43160</v>
      </c>
      <c r="L4246" s="17" t="str">
        <f t="shared" si="331"/>
        <v>Thu</v>
      </c>
      <c r="M4246" s="17">
        <v>2016</v>
      </c>
      <c r="N4246" t="s">
        <v>33</v>
      </c>
      <c r="O4246" t="s">
        <v>323</v>
      </c>
      <c r="P4246" t="s">
        <v>109</v>
      </c>
      <c r="Q4246" t="s">
        <v>21085</v>
      </c>
      <c r="R4246" t="str">
        <f t="shared" si="334"/>
        <v>Dramas</v>
      </c>
    </row>
    <row r="4247" spans="1:18" x14ac:dyDescent="0.2">
      <c r="A4247" t="s">
        <v>21086</v>
      </c>
      <c r="B4247" t="s">
        <v>1</v>
      </c>
      <c r="C4247" t="str">
        <f t="shared" si="330"/>
        <v>Laddaland</v>
      </c>
      <c r="D4247" t="s">
        <v>21087</v>
      </c>
      <c r="E4247" t="s">
        <v>21088</v>
      </c>
      <c r="F4247" t="str">
        <f t="shared" si="332"/>
        <v>Saharat Sangkapreecha</v>
      </c>
      <c r="G4247" t="s">
        <v>21089</v>
      </c>
      <c r="H4247" t="s">
        <v>1265</v>
      </c>
      <c r="I4247" t="str">
        <f t="shared" si="333"/>
        <v>Thailand</v>
      </c>
      <c r="J4247" t="str">
        <f>TRIM(Table1[[#This Row],[Oldest Country]])</f>
        <v>Thailand</v>
      </c>
      <c r="K4247" s="17">
        <v>43350</v>
      </c>
      <c r="L4247" s="17" t="str">
        <f t="shared" si="331"/>
        <v>Fri</v>
      </c>
      <c r="M4247" s="17">
        <v>2011</v>
      </c>
      <c r="N4247" t="s">
        <v>8</v>
      </c>
      <c r="O4247" t="s">
        <v>617</v>
      </c>
      <c r="P4247" t="s">
        <v>737</v>
      </c>
      <c r="Q4247" t="s">
        <v>21090</v>
      </c>
      <c r="R4247" t="str">
        <f t="shared" si="334"/>
        <v>Horror Movies</v>
      </c>
    </row>
    <row r="4248" spans="1:18" x14ac:dyDescent="0.2">
      <c r="A4248" t="s">
        <v>21091</v>
      </c>
      <c r="B4248" t="s">
        <v>1</v>
      </c>
      <c r="C4248" t="str">
        <f t="shared" si="330"/>
        <v>Lady Bloodfight</v>
      </c>
      <c r="D4248" t="s">
        <v>21092</v>
      </c>
      <c r="E4248" t="s">
        <v>21093</v>
      </c>
      <c r="F4248" t="str">
        <f t="shared" si="332"/>
        <v>Amy Johnston</v>
      </c>
      <c r="G4248" t="s">
        <v>21094</v>
      </c>
      <c r="H4248" t="s">
        <v>519</v>
      </c>
      <c r="I4248" t="str">
        <f t="shared" si="333"/>
        <v>Hong Kong</v>
      </c>
      <c r="J4248" t="str">
        <f>TRIM(Table1[[#This Row],[Oldest Country]])</f>
        <v>Hong Kong</v>
      </c>
      <c r="K4248" s="17">
        <v>42952</v>
      </c>
      <c r="L4248" s="17" t="str">
        <f t="shared" si="331"/>
        <v>Sat</v>
      </c>
      <c r="M4248" s="17">
        <v>2016</v>
      </c>
      <c r="N4248" t="s">
        <v>154</v>
      </c>
      <c r="O4248" t="s">
        <v>495</v>
      </c>
      <c r="P4248" t="s">
        <v>156</v>
      </c>
      <c r="Q4248" t="s">
        <v>21095</v>
      </c>
      <c r="R4248" t="str">
        <f t="shared" si="334"/>
        <v>Action &amp; Adventure</v>
      </c>
    </row>
    <row r="4249" spans="1:18" x14ac:dyDescent="0.2">
      <c r="A4249" t="s">
        <v>21096</v>
      </c>
      <c r="B4249" t="s">
        <v>1</v>
      </c>
      <c r="C4249" t="str">
        <f t="shared" si="330"/>
        <v>Lady in the Water</v>
      </c>
      <c r="D4249" t="s">
        <v>21097</v>
      </c>
      <c r="E4249" t="s">
        <v>7832</v>
      </c>
      <c r="F4249" t="str">
        <f t="shared" si="332"/>
        <v>Paul Giamatti</v>
      </c>
      <c r="G4249" t="s">
        <v>21098</v>
      </c>
      <c r="H4249" t="s">
        <v>2</v>
      </c>
      <c r="I4249" t="str">
        <f t="shared" si="333"/>
        <v>United States</v>
      </c>
      <c r="J4249" t="str">
        <f>TRIM(Table1[[#This Row],[Oldest Country]])</f>
        <v>United States</v>
      </c>
      <c r="K4249" s="17">
        <v>42953</v>
      </c>
      <c r="L4249" s="17" t="str">
        <f t="shared" si="331"/>
        <v>Sun</v>
      </c>
      <c r="M4249" s="17">
        <v>2006</v>
      </c>
      <c r="N4249" t="s">
        <v>3</v>
      </c>
      <c r="O4249" t="s">
        <v>108</v>
      </c>
      <c r="P4249" t="s">
        <v>273</v>
      </c>
      <c r="Q4249" t="s">
        <v>21099</v>
      </c>
      <c r="R4249" t="str">
        <f t="shared" si="334"/>
        <v>Sci-Fi &amp; Fantasy</v>
      </c>
    </row>
    <row r="4250" spans="1:18" x14ac:dyDescent="0.2">
      <c r="A4250" t="s">
        <v>21100</v>
      </c>
      <c r="B4250" t="s">
        <v>1</v>
      </c>
      <c r="C4250" t="str">
        <f t="shared" si="330"/>
        <v>Lalbaug Parel</v>
      </c>
      <c r="D4250" t="s">
        <v>21101</v>
      </c>
      <c r="E4250" t="s">
        <v>5732</v>
      </c>
      <c r="F4250" t="str">
        <f t="shared" si="332"/>
        <v>Sachin Khedekar</v>
      </c>
      <c r="G4250" t="s">
        <v>21102</v>
      </c>
      <c r="H4250" t="s">
        <v>14</v>
      </c>
      <c r="I4250" t="str">
        <f t="shared" si="333"/>
        <v>India</v>
      </c>
      <c r="J4250" t="str">
        <f>TRIM(Table1[[#This Row],[Oldest Country]])</f>
        <v>India</v>
      </c>
      <c r="K4250" s="17">
        <v>42954</v>
      </c>
      <c r="L4250" s="17" t="str">
        <f t="shared" si="331"/>
        <v>Mon</v>
      </c>
      <c r="M4250" s="17">
        <v>2010</v>
      </c>
      <c r="N4250" t="s">
        <v>8</v>
      </c>
      <c r="O4250" t="s">
        <v>249</v>
      </c>
      <c r="P4250" t="s">
        <v>50</v>
      </c>
      <c r="Q4250" t="s">
        <v>21103</v>
      </c>
      <c r="R4250" t="str">
        <f t="shared" si="334"/>
        <v>Dramas</v>
      </c>
    </row>
    <row r="4251" spans="1:18" x14ac:dyDescent="0.2">
      <c r="A4251" t="s">
        <v>21104</v>
      </c>
      <c r="B4251" t="s">
        <v>1</v>
      </c>
      <c r="C4251" t="str">
        <f t="shared" si="330"/>
        <v>Larceny</v>
      </c>
      <c r="D4251" t="s">
        <v>21105</v>
      </c>
      <c r="E4251" t="s">
        <v>21106</v>
      </c>
      <c r="F4251" t="str">
        <f t="shared" si="332"/>
        <v>Dolph Lundgren</v>
      </c>
      <c r="G4251" t="s">
        <v>21107</v>
      </c>
      <c r="H4251" t="s">
        <v>391</v>
      </c>
      <c r="I4251" t="str">
        <f t="shared" si="333"/>
        <v>United States</v>
      </c>
      <c r="J4251" t="str">
        <f>TRIM(Table1[[#This Row],[Oldest Country]])</f>
        <v>United States</v>
      </c>
      <c r="K4251" s="17">
        <v>42955</v>
      </c>
      <c r="L4251" s="17" t="str">
        <f t="shared" si="331"/>
        <v>Tue</v>
      </c>
      <c r="M4251" s="17">
        <v>2017</v>
      </c>
      <c r="N4251" t="s">
        <v>33</v>
      </c>
      <c r="O4251" t="s">
        <v>265</v>
      </c>
      <c r="P4251" t="s">
        <v>156</v>
      </c>
      <c r="Q4251" t="s">
        <v>21108</v>
      </c>
      <c r="R4251" t="str">
        <f t="shared" si="334"/>
        <v>Action &amp; Adventure</v>
      </c>
    </row>
    <row r="4252" spans="1:18" x14ac:dyDescent="0.2">
      <c r="A4252" t="s">
        <v>21109</v>
      </c>
      <c r="B4252" t="s">
        <v>1</v>
      </c>
      <c r="C4252" t="str">
        <f t="shared" si="330"/>
        <v>Last Ferry</v>
      </c>
      <c r="D4252" t="s">
        <v>21110</v>
      </c>
      <c r="E4252" t="s">
        <v>21111</v>
      </c>
      <c r="F4252" t="str">
        <f t="shared" si="332"/>
        <v>Ram√≥n O. Torres</v>
      </c>
      <c r="G4252" t="s">
        <v>21112</v>
      </c>
      <c r="H4252" t="s">
        <v>2</v>
      </c>
      <c r="I4252" t="str">
        <f t="shared" si="333"/>
        <v>United States</v>
      </c>
      <c r="J4252" t="str">
        <f>TRIM(Table1[[#This Row],[Oldest Country]])</f>
        <v>United States</v>
      </c>
      <c r="K4252" s="17">
        <v>43901</v>
      </c>
      <c r="L4252" s="17" t="str">
        <f t="shared" si="331"/>
        <v>Wed</v>
      </c>
      <c r="M4252" s="17">
        <v>2019</v>
      </c>
      <c r="N4252" t="s">
        <v>8</v>
      </c>
      <c r="O4252" t="s">
        <v>536</v>
      </c>
      <c r="P4252" t="s">
        <v>2030</v>
      </c>
      <c r="Q4252" t="s">
        <v>21113</v>
      </c>
      <c r="R4252" t="str">
        <f t="shared" si="334"/>
        <v>Dramas</v>
      </c>
    </row>
    <row r="4253" spans="1:18" x14ac:dyDescent="0.2">
      <c r="A4253" t="s">
        <v>21114</v>
      </c>
      <c r="B4253" t="s">
        <v>1</v>
      </c>
      <c r="C4253" t="str">
        <f t="shared" si="330"/>
        <v>Last Knights</v>
      </c>
      <c r="D4253" t="s">
        <v>21115</v>
      </c>
      <c r="E4253" t="s">
        <v>21116</v>
      </c>
      <c r="F4253" t="str">
        <f t="shared" si="332"/>
        <v>Clive Owen</v>
      </c>
      <c r="G4253" t="s">
        <v>21117</v>
      </c>
      <c r="H4253" t="s">
        <v>21118</v>
      </c>
      <c r="I4253" t="str">
        <f t="shared" si="333"/>
        <v>United Kingdom</v>
      </c>
      <c r="J4253" t="str">
        <f>TRIM(Table1[[#This Row],[Oldest Country]])</f>
        <v>United Kingdom</v>
      </c>
      <c r="K4253" s="17">
        <v>43678</v>
      </c>
      <c r="L4253" s="17" t="str">
        <f t="shared" si="331"/>
        <v>Thu</v>
      </c>
      <c r="M4253" s="17">
        <v>2015</v>
      </c>
      <c r="N4253" t="s">
        <v>154</v>
      </c>
      <c r="O4253" t="s">
        <v>155</v>
      </c>
      <c r="P4253" t="s">
        <v>156</v>
      </c>
      <c r="Q4253" t="s">
        <v>21119</v>
      </c>
      <c r="R4253" t="str">
        <f t="shared" si="334"/>
        <v>Action &amp; Adventure</v>
      </c>
    </row>
    <row r="4254" spans="1:18" x14ac:dyDescent="0.2">
      <c r="A4254" t="s">
        <v>21120</v>
      </c>
      <c r="B4254" t="s">
        <v>1</v>
      </c>
      <c r="C4254" t="str">
        <f t="shared" si="330"/>
        <v>Last Night</v>
      </c>
      <c r="D4254" t="s">
        <v>21121</v>
      </c>
      <c r="E4254" t="s">
        <v>21122</v>
      </c>
      <c r="F4254" t="str">
        <f t="shared" si="332"/>
        <v>Keira Knightley</v>
      </c>
      <c r="G4254" t="s">
        <v>21123</v>
      </c>
      <c r="H4254" t="s">
        <v>1134</v>
      </c>
      <c r="I4254" t="str">
        <f t="shared" si="333"/>
        <v>United States</v>
      </c>
      <c r="J4254" t="str">
        <f>TRIM(Table1[[#This Row],[Oldest Country]])</f>
        <v>United States</v>
      </c>
      <c r="K4254" s="17">
        <v>43466</v>
      </c>
      <c r="L4254" s="17" t="str">
        <f t="shared" si="331"/>
        <v>Tue</v>
      </c>
      <c r="M4254" s="17">
        <v>2010</v>
      </c>
      <c r="N4254" t="s">
        <v>154</v>
      </c>
      <c r="O4254" t="s">
        <v>202</v>
      </c>
      <c r="P4254" t="s">
        <v>766</v>
      </c>
      <c r="Q4254" t="s">
        <v>21124</v>
      </c>
      <c r="R4254" t="str">
        <f t="shared" si="334"/>
        <v>Dramas</v>
      </c>
    </row>
    <row r="4255" spans="1:18" x14ac:dyDescent="0.2">
      <c r="A4255" t="s">
        <v>21125</v>
      </c>
      <c r="B4255" t="s">
        <v>1</v>
      </c>
      <c r="C4255" t="str">
        <f t="shared" si="330"/>
        <v>Le K Benzema</v>
      </c>
      <c r="D4255" t="s">
        <v>21126</v>
      </c>
      <c r="E4255" t="s">
        <v>21127</v>
      </c>
      <c r="F4255" t="str">
        <f t="shared" si="332"/>
        <v>Karim Benzema</v>
      </c>
      <c r="G4255" t="s">
        <v>21128</v>
      </c>
      <c r="H4255" t="s">
        <v>275</v>
      </c>
      <c r="I4255" t="str">
        <f t="shared" si="333"/>
        <v>France</v>
      </c>
      <c r="J4255" t="str">
        <f>TRIM(Table1[[#This Row],[Oldest Country]])</f>
        <v>France</v>
      </c>
      <c r="K4255" s="17">
        <v>43221</v>
      </c>
      <c r="L4255" s="17" t="str">
        <f t="shared" si="331"/>
        <v>Tue</v>
      </c>
      <c r="M4255" s="17">
        <v>2017</v>
      </c>
      <c r="N4255" t="s">
        <v>33</v>
      </c>
      <c r="O4255" t="s">
        <v>384</v>
      </c>
      <c r="P4255" t="s">
        <v>237</v>
      </c>
      <c r="Q4255" t="s">
        <v>21129</v>
      </c>
      <c r="R4255" t="str">
        <f t="shared" si="334"/>
        <v>Documentaries</v>
      </c>
    </row>
    <row r="4256" spans="1:18" x14ac:dyDescent="0.2">
      <c r="A4256" t="s">
        <v>21130</v>
      </c>
      <c r="B4256" t="s">
        <v>1</v>
      </c>
      <c r="C4256" t="str">
        <f t="shared" si="330"/>
        <v>Leap Year</v>
      </c>
      <c r="D4256" t="s">
        <v>21131</v>
      </c>
      <c r="E4256" t="s">
        <v>21132</v>
      </c>
      <c r="F4256" t="str">
        <f t="shared" si="332"/>
        <v>Amy Adams</v>
      </c>
      <c r="G4256" t="s">
        <v>21133</v>
      </c>
      <c r="H4256" t="s">
        <v>20154</v>
      </c>
      <c r="I4256" t="str">
        <f t="shared" si="333"/>
        <v>United States</v>
      </c>
      <c r="J4256" t="str">
        <f>TRIM(Table1[[#This Row],[Oldest Country]])</f>
        <v>United States</v>
      </c>
      <c r="K4256" s="17">
        <v>43784</v>
      </c>
      <c r="L4256" s="17" t="str">
        <f t="shared" si="331"/>
        <v>Fri</v>
      </c>
      <c r="M4256" s="17">
        <v>2010</v>
      </c>
      <c r="N4256" t="s">
        <v>17</v>
      </c>
      <c r="O4256" t="s">
        <v>188</v>
      </c>
      <c r="P4256" t="s">
        <v>318</v>
      </c>
      <c r="Q4256" t="s">
        <v>21134</v>
      </c>
      <c r="R4256" t="str">
        <f t="shared" si="334"/>
        <v>Comedies</v>
      </c>
    </row>
    <row r="4257" spans="1:18" x14ac:dyDescent="0.2">
      <c r="A4257" t="s">
        <v>21135</v>
      </c>
      <c r="B4257" t="s">
        <v>1</v>
      </c>
      <c r="C4257" t="str">
        <f t="shared" si="330"/>
        <v>LeapFrog</v>
      </c>
      <c r="D4257" t="s">
        <v>21136</v>
      </c>
      <c r="E4257" t="s">
        <v>21137</v>
      </c>
      <c r="F4257" t="str">
        <f t="shared" si="332"/>
        <v>Joey Camen</v>
      </c>
      <c r="G4257" t="s">
        <v>21138</v>
      </c>
      <c r="H4257" t="s">
        <v>2</v>
      </c>
      <c r="I4257" t="str">
        <f t="shared" si="333"/>
        <v>United States</v>
      </c>
      <c r="J4257" t="str">
        <f>TRIM(Table1[[#This Row],[Oldest Country]])</f>
        <v>United States</v>
      </c>
      <c r="K4257" s="17">
        <v>43936</v>
      </c>
      <c r="L4257" s="17" t="str">
        <f t="shared" si="331"/>
        <v>Wed</v>
      </c>
      <c r="M4257" s="17">
        <v>2003</v>
      </c>
      <c r="N4257" t="s">
        <v>68</v>
      </c>
      <c r="O4257" t="s">
        <v>2814</v>
      </c>
      <c r="P4257" t="s">
        <v>19</v>
      </c>
      <c r="Q4257" t="s">
        <v>21139</v>
      </c>
      <c r="R4257" t="str">
        <f t="shared" si="334"/>
        <v>Children &amp; Family Movies</v>
      </c>
    </row>
    <row r="4258" spans="1:18" x14ac:dyDescent="0.2">
      <c r="A4258" t="s">
        <v>21140</v>
      </c>
      <c r="B4258" t="s">
        <v>1</v>
      </c>
      <c r="C4258" t="str">
        <f t="shared" si="330"/>
        <v>LeapFrog</v>
      </c>
      <c r="D4258" t="s">
        <v>21141</v>
      </c>
      <c r="E4258" t="s">
        <v>21142</v>
      </c>
      <c r="F4258" t="str">
        <f t="shared" si="332"/>
        <v>Jeannie Elias</v>
      </c>
      <c r="G4258" t="s">
        <v>21143</v>
      </c>
      <c r="H4258" t="s">
        <v>2</v>
      </c>
      <c r="I4258" t="str">
        <f t="shared" si="333"/>
        <v>United States</v>
      </c>
      <c r="J4258" t="str">
        <f>TRIM(Table1[[#This Row],[Oldest Country]])</f>
        <v>United States</v>
      </c>
      <c r="K4258" s="17">
        <v>43936</v>
      </c>
      <c r="L4258" s="17" t="str">
        <f t="shared" si="331"/>
        <v>Wed</v>
      </c>
      <c r="M4258" s="17">
        <v>2011</v>
      </c>
      <c r="N4258" t="s">
        <v>68</v>
      </c>
      <c r="O4258" t="s">
        <v>2634</v>
      </c>
      <c r="P4258" t="s">
        <v>963</v>
      </c>
      <c r="Q4258" t="s">
        <v>21144</v>
      </c>
      <c r="R4258" t="str">
        <f t="shared" si="334"/>
        <v>Movies</v>
      </c>
    </row>
    <row r="4259" spans="1:18" x14ac:dyDescent="0.2">
      <c r="A4259" t="s">
        <v>21145</v>
      </c>
      <c r="B4259" t="s">
        <v>1</v>
      </c>
      <c r="C4259" t="str">
        <f t="shared" si="330"/>
        <v>LeapFrog</v>
      </c>
      <c r="D4259" t="s">
        <v>21146</v>
      </c>
      <c r="E4259" t="s">
        <v>21142</v>
      </c>
      <c r="F4259" t="str">
        <f t="shared" si="332"/>
        <v>Jeannie Elias</v>
      </c>
      <c r="G4259" t="s">
        <v>21143</v>
      </c>
      <c r="H4259" t="s">
        <v>2</v>
      </c>
      <c r="I4259" t="str">
        <f t="shared" si="333"/>
        <v>United States</v>
      </c>
      <c r="J4259" t="str">
        <f>TRIM(Table1[[#This Row],[Oldest Country]])</f>
        <v>United States</v>
      </c>
      <c r="K4259" s="17">
        <v>43936</v>
      </c>
      <c r="L4259" s="17" t="str">
        <f t="shared" si="331"/>
        <v>Wed</v>
      </c>
      <c r="M4259" s="17">
        <v>2011</v>
      </c>
      <c r="N4259" t="s">
        <v>68</v>
      </c>
      <c r="O4259" t="s">
        <v>2431</v>
      </c>
      <c r="P4259" t="s">
        <v>963</v>
      </c>
      <c r="Q4259" t="s">
        <v>21147</v>
      </c>
      <c r="R4259" t="str">
        <f t="shared" si="334"/>
        <v>Movies</v>
      </c>
    </row>
    <row r="4260" spans="1:18" x14ac:dyDescent="0.2">
      <c r="A4260" t="s">
        <v>21148</v>
      </c>
      <c r="B4260" t="s">
        <v>1</v>
      </c>
      <c r="C4260" t="str">
        <f t="shared" si="330"/>
        <v>Lechmi</v>
      </c>
      <c r="D4260" t="s">
        <v>21149</v>
      </c>
      <c r="E4260" t="s">
        <v>21150</v>
      </c>
      <c r="F4260" t="str">
        <f t="shared" si="332"/>
        <v>Parvathy Ratheesh</v>
      </c>
      <c r="G4260" t="s">
        <v>21151</v>
      </c>
      <c r="H4260" t="s">
        <v>14</v>
      </c>
      <c r="I4260" t="str">
        <f t="shared" si="333"/>
        <v>India</v>
      </c>
      <c r="J4260" t="str">
        <f>TRIM(Table1[[#This Row],[Oldest Country]])</f>
        <v>India</v>
      </c>
      <c r="K4260" s="17">
        <v>43313</v>
      </c>
      <c r="L4260" s="17" t="str">
        <f t="shared" si="331"/>
        <v>Wed</v>
      </c>
      <c r="M4260" s="17">
        <v>2017</v>
      </c>
      <c r="N4260" t="s">
        <v>8</v>
      </c>
      <c r="O4260" t="s">
        <v>79</v>
      </c>
      <c r="P4260" t="s">
        <v>2941</v>
      </c>
      <c r="Q4260" t="s">
        <v>21152</v>
      </c>
      <c r="R4260" t="str">
        <f t="shared" si="334"/>
        <v>Comedies</v>
      </c>
    </row>
    <row r="4261" spans="1:18" x14ac:dyDescent="0.2">
      <c r="A4261" t="s">
        <v>21153</v>
      </c>
      <c r="B4261" t="s">
        <v>1</v>
      </c>
      <c r="C4261" t="str">
        <f t="shared" si="330"/>
        <v>Left Behind</v>
      </c>
      <c r="D4261" t="s">
        <v>21154</v>
      </c>
      <c r="E4261" t="s">
        <v>21155</v>
      </c>
      <c r="F4261" t="str">
        <f t="shared" si="332"/>
        <v>Nicolas Cage</v>
      </c>
      <c r="G4261" t="s">
        <v>21156</v>
      </c>
      <c r="H4261" t="s">
        <v>360</v>
      </c>
      <c r="I4261" t="str">
        <f t="shared" si="333"/>
        <v>United States</v>
      </c>
      <c r="J4261" t="str">
        <f>TRIM(Table1[[#This Row],[Oldest Country]])</f>
        <v>United States</v>
      </c>
      <c r="K4261" s="17">
        <v>43460</v>
      </c>
      <c r="L4261" s="17" t="str">
        <f t="shared" si="331"/>
        <v>Wed</v>
      </c>
      <c r="M4261" s="17">
        <v>2014</v>
      </c>
      <c r="N4261" t="s">
        <v>3</v>
      </c>
      <c r="O4261" t="s">
        <v>108</v>
      </c>
      <c r="P4261" t="s">
        <v>21157</v>
      </c>
      <c r="Q4261" t="s">
        <v>21158</v>
      </c>
      <c r="R4261" t="str">
        <f t="shared" si="334"/>
        <v>Action &amp; Adventure</v>
      </c>
    </row>
    <row r="4262" spans="1:18" x14ac:dyDescent="0.2">
      <c r="A4262" t="s">
        <v>21159</v>
      </c>
      <c r="B4262" t="s">
        <v>1</v>
      </c>
      <c r="C4262" t="str">
        <f t="shared" si="330"/>
        <v>Legend of the Guardians</v>
      </c>
      <c r="D4262" t="s">
        <v>21160</v>
      </c>
      <c r="E4262" t="s">
        <v>2272</v>
      </c>
      <c r="F4262" t="str">
        <f t="shared" si="332"/>
        <v>Helen Mirren</v>
      </c>
      <c r="G4262" t="s">
        <v>21161</v>
      </c>
      <c r="H4262" t="s">
        <v>2515</v>
      </c>
      <c r="I4262" t="str">
        <f t="shared" si="333"/>
        <v>United States</v>
      </c>
      <c r="J4262" t="str">
        <f>TRIM(Table1[[#This Row],[Oldest Country]])</f>
        <v>United States</v>
      </c>
      <c r="K4262" s="17">
        <v>43831</v>
      </c>
      <c r="L4262" s="17" t="str">
        <f t="shared" si="331"/>
        <v>Wed</v>
      </c>
      <c r="M4262" s="17">
        <v>2010</v>
      </c>
      <c r="N4262" t="s">
        <v>17</v>
      </c>
      <c r="O4262" t="s">
        <v>92</v>
      </c>
      <c r="P4262" t="s">
        <v>19</v>
      </c>
      <c r="Q4262" t="s">
        <v>21162</v>
      </c>
      <c r="R4262" t="str">
        <f t="shared" si="334"/>
        <v>Children &amp; Family Movies</v>
      </c>
    </row>
    <row r="4263" spans="1:18" x14ac:dyDescent="0.2">
      <c r="A4263" t="s">
        <v>21163</v>
      </c>
      <c r="B4263" t="s">
        <v>1</v>
      </c>
      <c r="C4263" t="str">
        <f t="shared" si="330"/>
        <v>Legend of the Naga Pearls</v>
      </c>
      <c r="D4263" t="s">
        <v>21164</v>
      </c>
      <c r="E4263" t="s">
        <v>21165</v>
      </c>
      <c r="F4263" t="str">
        <f t="shared" si="332"/>
        <v>Darren Wang</v>
      </c>
      <c r="G4263" t="s">
        <v>21166</v>
      </c>
      <c r="H4263" t="s">
        <v>1734</v>
      </c>
      <c r="I4263" t="str">
        <f t="shared" si="333"/>
        <v>China</v>
      </c>
      <c r="J4263" t="str">
        <f>TRIM(Table1[[#This Row],[Oldest Country]])</f>
        <v>China</v>
      </c>
      <c r="K4263" s="17">
        <v>43189</v>
      </c>
      <c r="L4263" s="17" t="str">
        <f t="shared" si="331"/>
        <v>Fri</v>
      </c>
      <c r="M4263" s="17">
        <v>2017</v>
      </c>
      <c r="N4263" t="s">
        <v>8</v>
      </c>
      <c r="O4263" t="s">
        <v>368</v>
      </c>
      <c r="P4263" t="s">
        <v>6892</v>
      </c>
      <c r="Q4263" t="s">
        <v>21167</v>
      </c>
      <c r="R4263" t="str">
        <f t="shared" si="334"/>
        <v>Action &amp; Adventure</v>
      </c>
    </row>
    <row r="4264" spans="1:18" x14ac:dyDescent="0.2">
      <c r="A4264" t="s">
        <v>21168</v>
      </c>
      <c r="B4264" t="s">
        <v>1</v>
      </c>
      <c r="C4264" t="str">
        <f t="shared" si="330"/>
        <v>Legendary Weapons of China</v>
      </c>
      <c r="D4264" t="s">
        <v>21169</v>
      </c>
      <c r="E4264" t="s">
        <v>18940</v>
      </c>
      <c r="F4264" t="str">
        <f t="shared" si="332"/>
        <v>Gordon Liu</v>
      </c>
      <c r="G4264" t="s">
        <v>21170</v>
      </c>
      <c r="H4264" t="s">
        <v>519</v>
      </c>
      <c r="I4264" t="str">
        <f t="shared" si="333"/>
        <v>Hong Kong</v>
      </c>
      <c r="J4264" t="str">
        <f>TRIM(Table1[[#This Row],[Oldest Country]])</f>
        <v>Hong Kong</v>
      </c>
      <c r="K4264" s="17">
        <v>43328</v>
      </c>
      <c r="L4264" s="17" t="str">
        <f t="shared" si="331"/>
        <v>Thu</v>
      </c>
      <c r="M4264" s="17">
        <v>1982</v>
      </c>
      <c r="N4264" t="s">
        <v>33</v>
      </c>
      <c r="O4264" t="s">
        <v>495</v>
      </c>
      <c r="P4264" t="s">
        <v>1454</v>
      </c>
      <c r="Q4264" t="s">
        <v>21171</v>
      </c>
      <c r="R4264" t="str">
        <f t="shared" si="334"/>
        <v>Action &amp; Adventure</v>
      </c>
    </row>
    <row r="4265" spans="1:18" x14ac:dyDescent="0.2">
      <c r="A4265" t="s">
        <v>21172</v>
      </c>
      <c r="B4265" t="s">
        <v>1</v>
      </c>
      <c r="C4265" t="str">
        <f t="shared" si="330"/>
        <v>Legion</v>
      </c>
      <c r="D4265" t="s">
        <v>21173</v>
      </c>
      <c r="E4265" t="s">
        <v>90</v>
      </c>
      <c r="F4265" t="str">
        <f t="shared" si="332"/>
        <v>Paul Bettany</v>
      </c>
      <c r="G4265" t="s">
        <v>21174</v>
      </c>
      <c r="H4265" t="s">
        <v>2</v>
      </c>
      <c r="I4265" t="str">
        <f t="shared" si="333"/>
        <v>United States</v>
      </c>
      <c r="J4265" t="str">
        <f>TRIM(Table1[[#This Row],[Oldest Country]])</f>
        <v>United States</v>
      </c>
      <c r="K4265" s="17">
        <v>43770</v>
      </c>
      <c r="L4265" s="17" t="str">
        <f t="shared" si="331"/>
        <v>Fri</v>
      </c>
      <c r="M4265" s="17">
        <v>2010</v>
      </c>
      <c r="N4265" t="s">
        <v>154</v>
      </c>
      <c r="O4265" t="s">
        <v>188</v>
      </c>
      <c r="P4265" t="s">
        <v>1017</v>
      </c>
      <c r="Q4265" t="s">
        <v>21175</v>
      </c>
      <c r="R4265" t="str">
        <f t="shared" si="334"/>
        <v>Action &amp; Adventure</v>
      </c>
    </row>
    <row r="4266" spans="1:18" x14ac:dyDescent="0.2">
      <c r="A4266" t="s">
        <v>21176</v>
      </c>
      <c r="B4266" t="s">
        <v>6</v>
      </c>
      <c r="C4266" t="str">
        <f t="shared" si="330"/>
        <v>Lego Friends</v>
      </c>
      <c r="D4266" t="s">
        <v>21177</v>
      </c>
      <c r="E4266" t="s">
        <v>21178</v>
      </c>
      <c r="F4266" t="str">
        <f t="shared" si="332"/>
        <v>Jasmine St. Clair</v>
      </c>
      <c r="G4266" t="s">
        <v>21179</v>
      </c>
      <c r="H4266" t="s">
        <v>1886</v>
      </c>
      <c r="I4266" t="str">
        <f t="shared" si="333"/>
        <v>Denmark</v>
      </c>
      <c r="J4266" t="str">
        <f>TRIM(Table1[[#This Row],[Oldest Country]])</f>
        <v>Denmark</v>
      </c>
      <c r="K4266" s="17">
        <v>43497</v>
      </c>
      <c r="L4266" s="17" t="str">
        <f t="shared" si="331"/>
        <v>Fri</v>
      </c>
      <c r="M4266" s="17">
        <v>2018</v>
      </c>
      <c r="N4266" t="s">
        <v>68</v>
      </c>
      <c r="O4266" t="s">
        <v>12</v>
      </c>
      <c r="P4266" t="s">
        <v>107</v>
      </c>
      <c r="Q4266" t="s">
        <v>21180</v>
      </c>
      <c r="R4266" t="str">
        <f t="shared" si="334"/>
        <v>Kids' TV</v>
      </c>
    </row>
    <row r="4267" spans="1:18" x14ac:dyDescent="0.2">
      <c r="A4267" t="s">
        <v>21182</v>
      </c>
      <c r="B4267" t="s">
        <v>1</v>
      </c>
      <c r="C4267" t="str">
        <f t="shared" si="330"/>
        <v>Leo the Lion</v>
      </c>
      <c r="D4267" t="s">
        <v>21183</v>
      </c>
      <c r="E4267" t="s">
        <v>21184</v>
      </c>
      <c r="F4267" t="str">
        <f t="shared" si="332"/>
        <v>Daniel Amerman</v>
      </c>
      <c r="G4267" t="s">
        <v>21185</v>
      </c>
      <c r="H4267" t="s">
        <v>4522</v>
      </c>
      <c r="I4267" t="str">
        <f t="shared" si="333"/>
        <v>United States</v>
      </c>
      <c r="J4267" t="str">
        <f>TRIM(Table1[[#This Row],[Oldest Country]])</f>
        <v>United States</v>
      </c>
      <c r="K4267" s="17">
        <v>42358</v>
      </c>
      <c r="L4267" s="17" t="str">
        <f t="shared" si="331"/>
        <v>Sun</v>
      </c>
      <c r="M4267" s="17">
        <v>2013</v>
      </c>
      <c r="N4267" t="s">
        <v>18824</v>
      </c>
      <c r="O4267" t="s">
        <v>811</v>
      </c>
      <c r="P4267" t="s">
        <v>54</v>
      </c>
      <c r="Q4267" t="s">
        <v>21186</v>
      </c>
      <c r="R4267" t="str">
        <f t="shared" si="334"/>
        <v>Children &amp; Family Movies</v>
      </c>
    </row>
    <row r="4268" spans="1:18" x14ac:dyDescent="0.2">
      <c r="A4268" t="s">
        <v>21187</v>
      </c>
      <c r="B4268" t="s">
        <v>1</v>
      </c>
      <c r="C4268" t="str">
        <f t="shared" si="330"/>
        <v>Let There Be Light</v>
      </c>
      <c r="D4268" t="s">
        <v>21188</v>
      </c>
      <c r="E4268" t="s">
        <v>21189</v>
      </c>
      <c r="F4268" t="str">
        <f t="shared" si="332"/>
        <v>Walter Huston</v>
      </c>
      <c r="G4268" t="s">
        <v>21190</v>
      </c>
      <c r="H4268" t="s">
        <v>2</v>
      </c>
      <c r="I4268" t="str">
        <f t="shared" si="333"/>
        <v>United States</v>
      </c>
      <c r="J4268" t="str">
        <f>TRIM(Table1[[#This Row],[Oldest Country]])</f>
        <v>United States</v>
      </c>
      <c r="K4268" s="17">
        <v>42825</v>
      </c>
      <c r="L4268" s="17" t="str">
        <f t="shared" si="331"/>
        <v>Fri</v>
      </c>
      <c r="M4268" s="17">
        <v>1946</v>
      </c>
      <c r="N4268" t="s">
        <v>53</v>
      </c>
      <c r="O4268" t="s">
        <v>2009</v>
      </c>
      <c r="P4268" t="s">
        <v>20966</v>
      </c>
      <c r="Q4268" t="s">
        <v>21191</v>
      </c>
      <c r="R4268" t="str">
        <f t="shared" si="334"/>
        <v>Classic Movies</v>
      </c>
    </row>
    <row r="4269" spans="1:18" x14ac:dyDescent="0.2">
      <c r="A4269" t="s">
        <v>21192</v>
      </c>
      <c r="B4269" t="s">
        <v>6</v>
      </c>
      <c r="C4269" t="str">
        <f t="shared" si="330"/>
        <v>Leyla and Mecnun</v>
      </c>
      <c r="D4269" t="s">
        <v>21193</v>
      </c>
      <c r="E4269" t="s">
        <v>21194</v>
      </c>
      <c r="F4269" t="str">
        <f t="shared" si="332"/>
        <v>Ali Atay</v>
      </c>
      <c r="G4269" t="s">
        <v>21195</v>
      </c>
      <c r="H4269" t="s">
        <v>63</v>
      </c>
      <c r="I4269" t="str">
        <f t="shared" si="333"/>
        <v>Turkey</v>
      </c>
      <c r="J4269" t="str">
        <f>TRIM(Table1[[#This Row],[Oldest Country]])</f>
        <v>Turkey</v>
      </c>
      <c r="K4269" s="17">
        <v>42840</v>
      </c>
      <c r="L4269" s="17" t="str">
        <f t="shared" si="331"/>
        <v>Sat</v>
      </c>
      <c r="M4269" s="17">
        <v>2014</v>
      </c>
      <c r="N4269" t="s">
        <v>8</v>
      </c>
      <c r="O4269" t="s">
        <v>104</v>
      </c>
      <c r="P4269" t="s">
        <v>15</v>
      </c>
      <c r="Q4269" t="s">
        <v>21196</v>
      </c>
      <c r="R4269" t="str">
        <f t="shared" si="334"/>
        <v>International TV Shows</v>
      </c>
    </row>
    <row r="4270" spans="1:18" x14ac:dyDescent="0.2">
      <c r="A4270" t="s">
        <v>21197</v>
      </c>
      <c r="B4270" t="s">
        <v>1</v>
      </c>
      <c r="C4270" t="str">
        <f t="shared" si="330"/>
        <v>Lez Bomb</v>
      </c>
      <c r="D4270" t="s">
        <v>21198</v>
      </c>
      <c r="E4270" t="s">
        <v>21199</v>
      </c>
      <c r="F4270" t="str">
        <f t="shared" si="332"/>
        <v>Jenna Laurenzo</v>
      </c>
      <c r="G4270" t="s">
        <v>21200</v>
      </c>
      <c r="H4270" t="s">
        <v>2</v>
      </c>
      <c r="I4270" t="str">
        <f t="shared" si="333"/>
        <v>United States</v>
      </c>
      <c r="J4270" t="str">
        <f>TRIM(Table1[[#This Row],[Oldest Country]])</f>
        <v>United States</v>
      </c>
      <c r="K4270" s="17">
        <v>43503</v>
      </c>
      <c r="L4270" s="17" t="str">
        <f t="shared" si="331"/>
        <v>Thu</v>
      </c>
      <c r="M4270" s="17">
        <v>2018</v>
      </c>
      <c r="N4270" t="s">
        <v>33</v>
      </c>
      <c r="O4270" t="s">
        <v>4</v>
      </c>
      <c r="P4270" t="s">
        <v>16808</v>
      </c>
      <c r="Q4270" t="s">
        <v>21201</v>
      </c>
      <c r="R4270" t="str">
        <f t="shared" si="334"/>
        <v>Comedies</v>
      </c>
    </row>
    <row r="4271" spans="1:18" x14ac:dyDescent="0.2">
      <c r="A4271" t="s">
        <v>21202</v>
      </c>
      <c r="B4271" t="s">
        <v>1</v>
      </c>
      <c r="C4271" t="str">
        <f t="shared" si="330"/>
        <v>Life After Beth</v>
      </c>
      <c r="D4271" t="s">
        <v>21203</v>
      </c>
      <c r="E4271" t="s">
        <v>8534</v>
      </c>
      <c r="F4271" t="str">
        <f t="shared" si="332"/>
        <v>Aubrey Plaza</v>
      </c>
      <c r="G4271" t="s">
        <v>21204</v>
      </c>
      <c r="H4271" t="s">
        <v>2</v>
      </c>
      <c r="I4271" t="str">
        <f t="shared" si="333"/>
        <v>United States</v>
      </c>
      <c r="J4271" t="str">
        <f>TRIM(Table1[[#This Row],[Oldest Country]])</f>
        <v>United States</v>
      </c>
      <c r="K4271" s="17">
        <v>43504</v>
      </c>
      <c r="L4271" s="17" t="str">
        <f t="shared" si="331"/>
        <v>Fri</v>
      </c>
      <c r="M4271" s="17">
        <v>2014</v>
      </c>
      <c r="N4271" t="s">
        <v>154</v>
      </c>
      <c r="O4271" t="s">
        <v>572</v>
      </c>
      <c r="P4271" t="s">
        <v>10559</v>
      </c>
      <c r="Q4271" t="s">
        <v>21205</v>
      </c>
      <c r="R4271" t="str">
        <f t="shared" si="334"/>
        <v>Comedies</v>
      </c>
    </row>
    <row r="4272" spans="1:18" x14ac:dyDescent="0.2">
      <c r="A4272" t="s">
        <v>21206</v>
      </c>
      <c r="B4272" t="s">
        <v>1</v>
      </c>
      <c r="C4272" t="str">
        <f t="shared" si="330"/>
        <v>Lifechanger</v>
      </c>
      <c r="D4272" t="s">
        <v>21207</v>
      </c>
      <c r="E4272" t="s">
        <v>21208</v>
      </c>
      <c r="F4272" t="str">
        <f t="shared" si="332"/>
        <v>Lora Burke</v>
      </c>
      <c r="G4272" t="s">
        <v>21209</v>
      </c>
      <c r="H4272" t="s">
        <v>508</v>
      </c>
      <c r="I4272" t="str">
        <f t="shared" si="333"/>
        <v>Canada</v>
      </c>
      <c r="J4272" t="str">
        <f>TRIM(Table1[[#This Row],[Oldest Country]])</f>
        <v>Canada</v>
      </c>
      <c r="K4272" s="17">
        <v>43613</v>
      </c>
      <c r="L4272" s="17" t="str">
        <f t="shared" si="331"/>
        <v>Tue</v>
      </c>
      <c r="M4272" s="17">
        <v>2018</v>
      </c>
      <c r="N4272" t="s">
        <v>8</v>
      </c>
      <c r="O4272" t="s">
        <v>786</v>
      </c>
      <c r="P4272" t="s">
        <v>9683</v>
      </c>
      <c r="Q4272" t="s">
        <v>21210</v>
      </c>
      <c r="R4272" t="str">
        <f t="shared" si="334"/>
        <v>Horror Movies</v>
      </c>
    </row>
    <row r="4273" spans="1:18" x14ac:dyDescent="0.2">
      <c r="A4273" t="s">
        <v>21211</v>
      </c>
      <c r="B4273" t="s">
        <v>1</v>
      </c>
      <c r="C4273" t="str">
        <f t="shared" si="330"/>
        <v>Lifeline</v>
      </c>
      <c r="D4273" t="s">
        <v>21212</v>
      </c>
      <c r="E4273" t="s">
        <v>11954</v>
      </c>
      <c r="F4273" t="str">
        <f t="shared" si="332"/>
        <v>Lau Ching Wan</v>
      </c>
      <c r="G4273" t="s">
        <v>21213</v>
      </c>
      <c r="H4273" t="s">
        <v>519</v>
      </c>
      <c r="I4273" t="str">
        <f t="shared" si="333"/>
        <v>Hong Kong</v>
      </c>
      <c r="J4273" t="str">
        <f>TRIM(Table1[[#This Row],[Oldest Country]])</f>
        <v>Hong Kong</v>
      </c>
      <c r="K4273" s="17">
        <v>43328</v>
      </c>
      <c r="L4273" s="17" t="str">
        <f t="shared" si="331"/>
        <v>Thu</v>
      </c>
      <c r="M4273" s="17">
        <v>1997</v>
      </c>
      <c r="N4273" t="s">
        <v>33</v>
      </c>
      <c r="O4273" t="s">
        <v>41</v>
      </c>
      <c r="P4273" t="s">
        <v>483</v>
      </c>
      <c r="Q4273" t="s">
        <v>21214</v>
      </c>
      <c r="R4273" t="str">
        <f t="shared" si="334"/>
        <v>Action &amp; Adventure</v>
      </c>
    </row>
    <row r="4274" spans="1:18" x14ac:dyDescent="0.2">
      <c r="A4274" t="s">
        <v>21215</v>
      </c>
      <c r="B4274" t="s">
        <v>1</v>
      </c>
      <c r="C4274" t="str">
        <f t="shared" si="330"/>
        <v>Like Arrows</v>
      </c>
      <c r="D4274" t="s">
        <v>21216</v>
      </c>
      <c r="E4274" t="s">
        <v>21217</v>
      </c>
      <c r="F4274" t="str">
        <f t="shared" si="332"/>
        <v>Micah Lynn Hanson</v>
      </c>
      <c r="G4274" t="s">
        <v>21218</v>
      </c>
      <c r="H4274" t="s">
        <v>2</v>
      </c>
      <c r="I4274" t="str">
        <f t="shared" si="333"/>
        <v>United States</v>
      </c>
      <c r="J4274" t="str">
        <f>TRIM(Table1[[#This Row],[Oldest Country]])</f>
        <v>United States</v>
      </c>
      <c r="K4274" s="17">
        <v>43591</v>
      </c>
      <c r="L4274" s="17" t="str">
        <f t="shared" si="331"/>
        <v>Mon</v>
      </c>
      <c r="M4274" s="17">
        <v>2018</v>
      </c>
      <c r="N4274" t="s">
        <v>53</v>
      </c>
      <c r="O4274" t="s">
        <v>173</v>
      </c>
      <c r="P4274" t="s">
        <v>578</v>
      </c>
      <c r="Q4274" t="s">
        <v>21219</v>
      </c>
      <c r="R4274" t="str">
        <f t="shared" si="334"/>
        <v>Dramas</v>
      </c>
    </row>
    <row r="4275" spans="1:18" x14ac:dyDescent="0.2">
      <c r="A4275" t="s">
        <v>21220</v>
      </c>
      <c r="B4275" t="s">
        <v>1</v>
      </c>
      <c r="C4275" t="str">
        <f t="shared" si="330"/>
        <v>Like Water for Chocolate</v>
      </c>
      <c r="D4275" t="s">
        <v>21221</v>
      </c>
      <c r="E4275" t="s">
        <v>21222</v>
      </c>
      <c r="F4275" t="str">
        <f t="shared" si="332"/>
        <v>Marco Leonardi</v>
      </c>
      <c r="G4275" t="s">
        <v>21223</v>
      </c>
      <c r="H4275" t="s">
        <v>59</v>
      </c>
      <c r="I4275" t="str">
        <f t="shared" si="333"/>
        <v>Mexico</v>
      </c>
      <c r="J4275" t="str">
        <f>TRIM(Table1[[#This Row],[Oldest Country]])</f>
        <v>Mexico</v>
      </c>
      <c r="K4275" s="17">
        <v>43770</v>
      </c>
      <c r="L4275" s="17" t="str">
        <f t="shared" si="331"/>
        <v>Fri</v>
      </c>
      <c r="M4275" s="17">
        <v>1992</v>
      </c>
      <c r="N4275" t="s">
        <v>154</v>
      </c>
      <c r="O4275" t="s">
        <v>110</v>
      </c>
      <c r="P4275" t="s">
        <v>947</v>
      </c>
      <c r="Q4275" t="s">
        <v>21224</v>
      </c>
      <c r="R4275" t="str">
        <f t="shared" si="334"/>
        <v>Classic Movies</v>
      </c>
    </row>
    <row r="4276" spans="1:18" x14ac:dyDescent="0.2">
      <c r="A4276" t="s">
        <v>21225</v>
      </c>
      <c r="B4276" t="s">
        <v>1</v>
      </c>
      <c r="C4276" t="str">
        <f t="shared" si="330"/>
        <v>Lila &amp; Eve</v>
      </c>
      <c r="D4276" t="s">
        <v>21226</v>
      </c>
      <c r="E4276" t="s">
        <v>14154</v>
      </c>
      <c r="F4276" t="str">
        <f t="shared" si="332"/>
        <v>Viola Davis</v>
      </c>
      <c r="G4276" t="s">
        <v>21227</v>
      </c>
      <c r="H4276" t="s">
        <v>2</v>
      </c>
      <c r="I4276" t="str">
        <f t="shared" si="333"/>
        <v>United States</v>
      </c>
      <c r="J4276" t="str">
        <f>TRIM(Table1[[#This Row],[Oldest Country]])</f>
        <v>United States</v>
      </c>
      <c r="K4276" s="17">
        <v>42406</v>
      </c>
      <c r="L4276" s="17" t="str">
        <f t="shared" si="331"/>
        <v>Sat</v>
      </c>
      <c r="M4276" s="17">
        <v>2015</v>
      </c>
      <c r="N4276" t="s">
        <v>154</v>
      </c>
      <c r="O4276" t="s">
        <v>60</v>
      </c>
      <c r="P4276" t="s">
        <v>164</v>
      </c>
      <c r="Q4276" t="s">
        <v>21228</v>
      </c>
      <c r="R4276" t="str">
        <f t="shared" si="334"/>
        <v>Dramas</v>
      </c>
    </row>
    <row r="4277" spans="1:18" x14ac:dyDescent="0.2">
      <c r="A4277" t="s">
        <v>21229</v>
      </c>
      <c r="B4277" t="s">
        <v>1</v>
      </c>
      <c r="C4277" t="str">
        <f t="shared" si="330"/>
        <v>Lincoln</v>
      </c>
      <c r="D4277" t="s">
        <v>21230</v>
      </c>
      <c r="E4277" t="s">
        <v>124</v>
      </c>
      <c r="F4277" t="str">
        <f t="shared" si="332"/>
        <v>Daniel Day-Lewis</v>
      </c>
      <c r="G4277" t="s">
        <v>21231</v>
      </c>
      <c r="H4277" t="s">
        <v>1896</v>
      </c>
      <c r="I4277" t="str">
        <f t="shared" si="333"/>
        <v>United States</v>
      </c>
      <c r="J4277" t="str">
        <f>TRIM(Table1[[#This Row],[Oldest Country]])</f>
        <v>United States</v>
      </c>
      <c r="K4277" s="17">
        <v>43152</v>
      </c>
      <c r="L4277" s="17" t="str">
        <f t="shared" si="331"/>
        <v>Wed</v>
      </c>
      <c r="M4277" s="17">
        <v>2012</v>
      </c>
      <c r="N4277" t="s">
        <v>3</v>
      </c>
      <c r="O4277" t="s">
        <v>708</v>
      </c>
      <c r="P4277" t="s">
        <v>316</v>
      </c>
      <c r="Q4277" t="s">
        <v>21232</v>
      </c>
      <c r="R4277" t="str">
        <f t="shared" si="334"/>
        <v>Dramas</v>
      </c>
    </row>
    <row r="4278" spans="1:18" x14ac:dyDescent="0.2">
      <c r="A4278" t="s">
        <v>21233</v>
      </c>
      <c r="B4278" t="s">
        <v>1</v>
      </c>
      <c r="C4278" t="str">
        <f t="shared" si="330"/>
        <v>Lion's Heart</v>
      </c>
      <c r="D4278" t="s">
        <v>21234</v>
      </c>
      <c r="E4278" t="s">
        <v>21235</v>
      </c>
      <c r="F4278" t="str">
        <f t="shared" si="332"/>
        <v>Mohamed Ramadan</v>
      </c>
      <c r="G4278" t="s">
        <v>21236</v>
      </c>
      <c r="H4278" t="s">
        <v>1410</v>
      </c>
      <c r="I4278" t="str">
        <f t="shared" si="333"/>
        <v>Egypt</v>
      </c>
      <c r="J4278" t="str">
        <f>TRIM(Table1[[#This Row],[Oldest Country]])</f>
        <v>Egypt</v>
      </c>
      <c r="K4278" s="17">
        <v>43594</v>
      </c>
      <c r="L4278" s="17" t="str">
        <f t="shared" si="331"/>
        <v>Thu</v>
      </c>
      <c r="M4278" s="17">
        <v>2013</v>
      </c>
      <c r="N4278" t="s">
        <v>33</v>
      </c>
      <c r="O4278" t="s">
        <v>102</v>
      </c>
      <c r="P4278" t="s">
        <v>483</v>
      </c>
      <c r="Q4278" t="s">
        <v>21237</v>
      </c>
      <c r="R4278" t="str">
        <f t="shared" si="334"/>
        <v>Action &amp; Adventure</v>
      </c>
    </row>
    <row r="4279" spans="1:18" x14ac:dyDescent="0.2">
      <c r="A4279" t="s">
        <v>21238</v>
      </c>
      <c r="B4279" t="s">
        <v>1</v>
      </c>
      <c r="C4279" t="str">
        <f t="shared" si="330"/>
        <v>Little Dragon Maiden</v>
      </c>
      <c r="D4279" t="s">
        <v>21239</v>
      </c>
      <c r="E4279" t="s">
        <v>21240</v>
      </c>
      <c r="F4279" t="str">
        <f t="shared" si="332"/>
        <v>Leslie Cheung</v>
      </c>
      <c r="G4279" t="s">
        <v>21241</v>
      </c>
      <c r="H4279" t="s">
        <v>519</v>
      </c>
      <c r="I4279" t="str">
        <f t="shared" si="333"/>
        <v>Hong Kong</v>
      </c>
      <c r="J4279" t="str">
        <f>TRIM(Table1[[#This Row],[Oldest Country]])</f>
        <v>Hong Kong</v>
      </c>
      <c r="K4279" s="17">
        <v>43313</v>
      </c>
      <c r="L4279" s="17" t="str">
        <f t="shared" si="331"/>
        <v>Wed</v>
      </c>
      <c r="M4279" s="17">
        <v>1983</v>
      </c>
      <c r="N4279" t="s">
        <v>33</v>
      </c>
      <c r="O4279" t="s">
        <v>276</v>
      </c>
      <c r="P4279" t="s">
        <v>5284</v>
      </c>
      <c r="Q4279" t="s">
        <v>21242</v>
      </c>
      <c r="R4279" t="str">
        <f t="shared" si="334"/>
        <v>Action &amp; Adventure</v>
      </c>
    </row>
    <row r="4280" spans="1:18" x14ac:dyDescent="0.2">
      <c r="A4280" t="s">
        <v>21243</v>
      </c>
      <c r="B4280" t="s">
        <v>1</v>
      </c>
      <c r="C4280" t="str">
        <f t="shared" si="330"/>
        <v>Little Lunch</v>
      </c>
      <c r="D4280" t="s">
        <v>21244</v>
      </c>
      <c r="E4280" t="s">
        <v>21245</v>
      </c>
      <c r="F4280" t="str">
        <f t="shared" si="332"/>
        <v>Flynn Curry</v>
      </c>
      <c r="G4280" t="s">
        <v>21246</v>
      </c>
      <c r="H4280" t="s">
        <v>77</v>
      </c>
      <c r="I4280" t="str">
        <f t="shared" si="333"/>
        <v>Australia</v>
      </c>
      <c r="J4280" t="str">
        <f>TRIM(Table1[[#This Row],[Oldest Country]])</f>
        <v>Australia</v>
      </c>
      <c r="K4280" s="17">
        <v>43174</v>
      </c>
      <c r="L4280" s="17" t="str">
        <f t="shared" si="331"/>
        <v>Thu</v>
      </c>
      <c r="M4280" s="17">
        <v>2016</v>
      </c>
      <c r="N4280" t="s">
        <v>106</v>
      </c>
      <c r="O4280" t="s">
        <v>148</v>
      </c>
      <c r="P4280" t="s">
        <v>54</v>
      </c>
      <c r="Q4280" t="s">
        <v>21247</v>
      </c>
      <c r="R4280" t="str">
        <f t="shared" si="334"/>
        <v>Children &amp; Family Movies</v>
      </c>
    </row>
    <row r="4281" spans="1:18" x14ac:dyDescent="0.2">
      <c r="A4281" t="s">
        <v>21248</v>
      </c>
      <c r="B4281" t="s">
        <v>1</v>
      </c>
      <c r="C4281" t="str">
        <f t="shared" si="330"/>
        <v>Little Lunch</v>
      </c>
      <c r="D4281" t="s">
        <v>21249</v>
      </c>
      <c r="E4281" t="s">
        <v>21250</v>
      </c>
      <c r="F4281" t="str">
        <f t="shared" si="332"/>
        <v>Flynn Curry</v>
      </c>
      <c r="G4281" t="s">
        <v>21246</v>
      </c>
      <c r="H4281" t="s">
        <v>77</v>
      </c>
      <c r="I4281" t="str">
        <f t="shared" si="333"/>
        <v>Australia</v>
      </c>
      <c r="J4281" t="str">
        <f>TRIM(Table1[[#This Row],[Oldest Country]])</f>
        <v>Australia</v>
      </c>
      <c r="K4281" s="17">
        <v>43174</v>
      </c>
      <c r="L4281" s="17" t="str">
        <f t="shared" si="331"/>
        <v>Thu</v>
      </c>
      <c r="M4281" s="17">
        <v>2016</v>
      </c>
      <c r="N4281" t="s">
        <v>106</v>
      </c>
      <c r="O4281" t="s">
        <v>2168</v>
      </c>
      <c r="P4281" t="s">
        <v>54</v>
      </c>
      <c r="Q4281" t="s">
        <v>21251</v>
      </c>
      <c r="R4281" t="str">
        <f t="shared" si="334"/>
        <v>Children &amp; Family Movies</v>
      </c>
    </row>
    <row r="4282" spans="1:18" x14ac:dyDescent="0.2">
      <c r="A4282" t="s">
        <v>21252</v>
      </c>
      <c r="B4282" t="s">
        <v>1</v>
      </c>
      <c r="C4282" t="str">
        <f t="shared" si="330"/>
        <v>Little Men</v>
      </c>
      <c r="D4282" t="s">
        <v>21253</v>
      </c>
      <c r="E4282" t="s">
        <v>21254</v>
      </c>
      <c r="F4282" t="str">
        <f t="shared" si="332"/>
        <v>Greg Kinnear</v>
      </c>
      <c r="G4282" t="s">
        <v>21255</v>
      </c>
      <c r="H4282" t="s">
        <v>21256</v>
      </c>
      <c r="I4282" t="str">
        <f t="shared" si="333"/>
        <v>United States</v>
      </c>
      <c r="J4282" t="str">
        <f>TRIM(Table1[[#This Row],[Oldest Country]])</f>
        <v>United States</v>
      </c>
      <c r="K4282" s="17">
        <v>42747</v>
      </c>
      <c r="L4282" s="17" t="str">
        <f t="shared" si="331"/>
        <v>Thu</v>
      </c>
      <c r="M4282" s="17">
        <v>2016</v>
      </c>
      <c r="N4282" t="s">
        <v>17</v>
      </c>
      <c r="O4282" t="s">
        <v>216</v>
      </c>
      <c r="P4282" t="s">
        <v>652</v>
      </c>
      <c r="Q4282" t="s">
        <v>21257</v>
      </c>
      <c r="R4282" t="str">
        <f t="shared" si="334"/>
        <v>Dramas</v>
      </c>
    </row>
    <row r="4283" spans="1:18" x14ac:dyDescent="0.2">
      <c r="A4283" t="s">
        <v>21258</v>
      </c>
      <c r="B4283" t="s">
        <v>1</v>
      </c>
      <c r="C4283" t="str">
        <f t="shared" si="330"/>
        <v>Little Nicky</v>
      </c>
      <c r="D4283" t="s">
        <v>21259</v>
      </c>
      <c r="E4283" t="s">
        <v>814</v>
      </c>
      <c r="F4283" t="str">
        <f t="shared" si="332"/>
        <v>Adam Sandler</v>
      </c>
      <c r="G4283" t="s">
        <v>21260</v>
      </c>
      <c r="H4283" t="s">
        <v>2</v>
      </c>
      <c r="I4283" t="str">
        <f t="shared" si="333"/>
        <v>United States</v>
      </c>
      <c r="J4283" t="str">
        <f>TRIM(Table1[[#This Row],[Oldest Country]])</f>
        <v>United States</v>
      </c>
      <c r="K4283" s="17">
        <v>44166</v>
      </c>
      <c r="L4283" s="17" t="str">
        <f t="shared" si="331"/>
        <v>Tue</v>
      </c>
      <c r="M4283" s="17">
        <v>2000</v>
      </c>
      <c r="N4283" t="s">
        <v>3</v>
      </c>
      <c r="O4283" t="s">
        <v>4</v>
      </c>
      <c r="P4283" t="s">
        <v>86</v>
      </c>
      <c r="Q4283" t="s">
        <v>21261</v>
      </c>
      <c r="R4283" t="str">
        <f t="shared" si="334"/>
        <v>Comedies</v>
      </c>
    </row>
    <row r="4284" spans="1:18" x14ac:dyDescent="0.2">
      <c r="A4284" t="s">
        <v>21262</v>
      </c>
      <c r="B4284" t="s">
        <v>1</v>
      </c>
      <c r="C4284" t="str">
        <f t="shared" si="330"/>
        <v>Little Sister</v>
      </c>
      <c r="D4284" t="s">
        <v>21263</v>
      </c>
      <c r="E4284" t="s">
        <v>21264</v>
      </c>
      <c r="F4284" t="str">
        <f t="shared" si="332"/>
        <v>Addison Timlin</v>
      </c>
      <c r="G4284" t="s">
        <v>21265</v>
      </c>
      <c r="H4284" t="s">
        <v>2</v>
      </c>
      <c r="I4284" t="str">
        <f t="shared" si="333"/>
        <v>United States</v>
      </c>
      <c r="J4284" t="str">
        <f>TRIM(Table1[[#This Row],[Oldest Country]])</f>
        <v>United States</v>
      </c>
      <c r="K4284" s="17">
        <v>42749</v>
      </c>
      <c r="L4284" s="17" t="str">
        <f t="shared" si="331"/>
        <v>Sat</v>
      </c>
      <c r="M4284" s="17">
        <v>2016</v>
      </c>
      <c r="N4284" t="s">
        <v>16646</v>
      </c>
      <c r="O4284" t="s">
        <v>18</v>
      </c>
      <c r="P4284" t="s">
        <v>337</v>
      </c>
      <c r="Q4284" t="s">
        <v>21266</v>
      </c>
      <c r="R4284" t="str">
        <f t="shared" si="334"/>
        <v>Comedies</v>
      </c>
    </row>
    <row r="4285" spans="1:18" x14ac:dyDescent="0.2">
      <c r="A4285" t="s">
        <v>21267</v>
      </c>
      <c r="B4285" t="s">
        <v>1</v>
      </c>
      <c r="C4285" t="str">
        <f t="shared" si="330"/>
        <v>Lizzie Borden Took an Ax</v>
      </c>
      <c r="D4285" t="s">
        <v>21268</v>
      </c>
      <c r="E4285" t="s">
        <v>21269</v>
      </c>
      <c r="F4285" t="str">
        <f t="shared" si="332"/>
        <v>Christina Ricci</v>
      </c>
      <c r="G4285" t="s">
        <v>21270</v>
      </c>
      <c r="H4285" t="s">
        <v>2</v>
      </c>
      <c r="I4285" t="str">
        <f t="shared" si="333"/>
        <v>United States</v>
      </c>
      <c r="J4285" t="str">
        <f>TRIM(Table1[[#This Row],[Oldest Country]])</f>
        <v>United States</v>
      </c>
      <c r="K4285" s="17">
        <v>42750</v>
      </c>
      <c r="L4285" s="17" t="str">
        <f t="shared" si="331"/>
        <v>Sun</v>
      </c>
      <c r="M4285" s="17">
        <v>2014</v>
      </c>
      <c r="N4285" t="s">
        <v>33</v>
      </c>
      <c r="O4285" t="s">
        <v>265</v>
      </c>
      <c r="P4285" t="s">
        <v>61</v>
      </c>
      <c r="Q4285" t="s">
        <v>21271</v>
      </c>
      <c r="R4285" t="str">
        <f t="shared" si="334"/>
        <v>Thrillers</v>
      </c>
    </row>
    <row r="4286" spans="1:18" x14ac:dyDescent="0.2">
      <c r="A4286" t="s">
        <v>21272</v>
      </c>
      <c r="B4286" t="s">
        <v>1</v>
      </c>
      <c r="C4286" t="str">
        <f t="shared" si="330"/>
        <v>Lo and Behold</v>
      </c>
      <c r="D4286" t="s">
        <v>21273</v>
      </c>
      <c r="E4286" t="s">
        <v>16027</v>
      </c>
      <c r="F4286" t="str">
        <f t="shared" si="332"/>
        <v>Werner Herzog</v>
      </c>
      <c r="G4286" t="s">
        <v>16027</v>
      </c>
      <c r="H4286" t="s">
        <v>2</v>
      </c>
      <c r="I4286" t="str">
        <f t="shared" si="333"/>
        <v>United States</v>
      </c>
      <c r="J4286" t="str">
        <f>TRIM(Table1[[#This Row],[Oldest Country]])</f>
        <v>United States</v>
      </c>
      <c r="K4286" s="17">
        <v>42751</v>
      </c>
      <c r="L4286" s="17" t="str">
        <f t="shared" si="331"/>
        <v>Mon</v>
      </c>
      <c r="M4286" s="17">
        <v>2016</v>
      </c>
      <c r="N4286" t="s">
        <v>3</v>
      </c>
      <c r="O4286" t="s">
        <v>140</v>
      </c>
      <c r="P4286" t="s">
        <v>5</v>
      </c>
      <c r="Q4286" t="s">
        <v>21274</v>
      </c>
      <c r="R4286" t="str">
        <f t="shared" si="334"/>
        <v>Documentaries</v>
      </c>
    </row>
    <row r="4287" spans="1:18" x14ac:dyDescent="0.2">
      <c r="A4287" t="s">
        <v>21275</v>
      </c>
      <c r="B4287" t="s">
        <v>1</v>
      </c>
      <c r="C4287" t="str">
        <f t="shared" si="330"/>
        <v>Lock, Stock and Two Smoking Barrels</v>
      </c>
      <c r="D4287" t="s">
        <v>21276</v>
      </c>
      <c r="E4287" t="s">
        <v>21277</v>
      </c>
      <c r="F4287" t="str">
        <f t="shared" si="332"/>
        <v>Jason Flemyng</v>
      </c>
      <c r="G4287" t="s">
        <v>21278</v>
      </c>
      <c r="H4287" t="s">
        <v>32</v>
      </c>
      <c r="I4287" t="str">
        <f t="shared" si="333"/>
        <v>United Kingdom</v>
      </c>
      <c r="J4287" t="str">
        <f>TRIM(Table1[[#This Row],[Oldest Country]])</f>
        <v>United Kingdom</v>
      </c>
      <c r="K4287" s="17">
        <v>42752</v>
      </c>
      <c r="L4287" s="17" t="str">
        <f t="shared" si="331"/>
        <v>Tue</v>
      </c>
      <c r="M4287" s="17">
        <v>1998</v>
      </c>
      <c r="N4287" t="s">
        <v>154</v>
      </c>
      <c r="O4287" t="s">
        <v>368</v>
      </c>
      <c r="P4287" t="s">
        <v>4215</v>
      </c>
      <c r="Q4287" t="s">
        <v>21279</v>
      </c>
      <c r="R4287" t="str">
        <f t="shared" si="334"/>
        <v>Action &amp; Adventure</v>
      </c>
    </row>
    <row r="4288" spans="1:18" x14ac:dyDescent="0.2">
      <c r="A4288" t="s">
        <v>21280</v>
      </c>
      <c r="B4288" t="s">
        <v>1</v>
      </c>
      <c r="C4288" t="str">
        <f t="shared" si="330"/>
        <v>Locke</v>
      </c>
      <c r="D4288" t="s">
        <v>21281</v>
      </c>
      <c r="E4288" t="s">
        <v>21282</v>
      </c>
      <c r="F4288" t="str">
        <f t="shared" si="332"/>
        <v>Tom Hardy</v>
      </c>
      <c r="G4288" t="s">
        <v>21283</v>
      </c>
      <c r="H4288" t="s">
        <v>283</v>
      </c>
      <c r="I4288" t="str">
        <f t="shared" si="333"/>
        <v>United Kingdom</v>
      </c>
      <c r="J4288" t="str">
        <f>TRIM(Table1[[#This Row],[Oldest Country]])</f>
        <v>United Kingdom</v>
      </c>
      <c r="K4288" s="17">
        <v>42753</v>
      </c>
      <c r="L4288" s="17" t="str">
        <f t="shared" si="331"/>
        <v>Wed</v>
      </c>
      <c r="M4288" s="17">
        <v>2013</v>
      </c>
      <c r="N4288" t="s">
        <v>154</v>
      </c>
      <c r="O4288" t="s">
        <v>216</v>
      </c>
      <c r="P4288" t="s">
        <v>652</v>
      </c>
      <c r="Q4288" t="s">
        <v>21284</v>
      </c>
      <c r="R4288" t="str">
        <f t="shared" si="334"/>
        <v>Dramas</v>
      </c>
    </row>
    <row r="4289" spans="1:18" x14ac:dyDescent="0.2">
      <c r="A4289" t="s">
        <v>21285</v>
      </c>
      <c r="B4289" t="s">
        <v>1</v>
      </c>
      <c r="C4289" t="str">
        <f t="shared" si="330"/>
        <v>Lockout</v>
      </c>
      <c r="D4289" t="s">
        <v>21286</v>
      </c>
      <c r="E4289" t="s">
        <v>21287</v>
      </c>
      <c r="F4289" t="str">
        <f t="shared" si="332"/>
        <v>Guy Pearce</v>
      </c>
      <c r="G4289" t="s">
        <v>21288</v>
      </c>
      <c r="H4289" t="s">
        <v>294</v>
      </c>
      <c r="I4289" t="str">
        <f t="shared" si="333"/>
        <v>France</v>
      </c>
      <c r="J4289" t="str">
        <f>TRIM(Table1[[#This Row],[Oldest Country]])</f>
        <v>France</v>
      </c>
      <c r="K4289" s="17">
        <v>42754</v>
      </c>
      <c r="L4289" s="17" t="str">
        <f t="shared" si="331"/>
        <v>Thu</v>
      </c>
      <c r="M4289" s="17">
        <v>2012</v>
      </c>
      <c r="N4289" t="s">
        <v>3</v>
      </c>
      <c r="O4289" t="s">
        <v>211</v>
      </c>
      <c r="P4289" t="s">
        <v>6892</v>
      </c>
      <c r="Q4289" t="s">
        <v>21289</v>
      </c>
      <c r="R4289" t="str">
        <f t="shared" si="334"/>
        <v>Action &amp; Adventure</v>
      </c>
    </row>
    <row r="4290" spans="1:18" x14ac:dyDescent="0.2">
      <c r="A4290" t="s">
        <v>21290</v>
      </c>
      <c r="B4290" t="s">
        <v>1</v>
      </c>
      <c r="C4290" t="str">
        <f t="shared" ref="C4290:C4353" si="335">IFERROR(LEFT(D4290, FIND(":", D4290)-1), D4290)</f>
        <v>Loco Love</v>
      </c>
      <c r="D4290" t="s">
        <v>21291</v>
      </c>
      <c r="E4290" t="s">
        <v>21292</v>
      </c>
      <c r="F4290" t="str">
        <f t="shared" si="332"/>
        <v>Evan Deverian</v>
      </c>
      <c r="G4290" t="s">
        <v>21293</v>
      </c>
      <c r="H4290" t="s">
        <v>59</v>
      </c>
      <c r="I4290" t="str">
        <f t="shared" si="333"/>
        <v>Mexico</v>
      </c>
      <c r="J4290" t="str">
        <f>TRIM(Table1[[#This Row],[Oldest Country]])</f>
        <v>Mexico</v>
      </c>
      <c r="K4290" s="17">
        <v>42755</v>
      </c>
      <c r="L4290" s="17" t="str">
        <f t="shared" ref="L4290:L4353" si="336">TEXT(K:K, "DDD")</f>
        <v>Fri</v>
      </c>
      <c r="M4290" s="17">
        <v>2017</v>
      </c>
      <c r="N4290" t="s">
        <v>8</v>
      </c>
      <c r="O4290" t="s">
        <v>85</v>
      </c>
      <c r="P4290" t="s">
        <v>26</v>
      </c>
      <c r="Q4290" t="s">
        <v>21294</v>
      </c>
      <c r="R4290" t="str">
        <f t="shared" si="334"/>
        <v>Dramas</v>
      </c>
    </row>
    <row r="4291" spans="1:18" x14ac:dyDescent="0.2">
      <c r="A4291" t="s">
        <v>21295</v>
      </c>
      <c r="B4291" t="s">
        <v>1</v>
      </c>
      <c r="C4291" t="str">
        <f t="shared" si="335"/>
        <v>Logan's Run</v>
      </c>
      <c r="D4291" t="s">
        <v>21296</v>
      </c>
      <c r="E4291" t="s">
        <v>21297</v>
      </c>
      <c r="F4291" t="str">
        <f t="shared" ref="F4291:F4354" si="337">IFERROR(LEFT(G4291, FIND(",",G4291)-1),G4291)</f>
        <v>Michael York</v>
      </c>
      <c r="G4291" t="s">
        <v>21298</v>
      </c>
      <c r="H4291" t="s">
        <v>2</v>
      </c>
      <c r="I4291" t="str">
        <f t="shared" ref="I4291:I4354" si="338">IFERROR(LEFT(H4291, FIND(",", H4291) -1), H4291)</f>
        <v>United States</v>
      </c>
      <c r="J4291" t="str">
        <f>TRIM(Table1[[#This Row],[Oldest Country]])</f>
        <v>United States</v>
      </c>
      <c r="K4291" s="17">
        <v>43770</v>
      </c>
      <c r="L4291" s="17" t="str">
        <f t="shared" si="336"/>
        <v>Fri</v>
      </c>
      <c r="M4291" s="17">
        <v>1976</v>
      </c>
      <c r="N4291" t="s">
        <v>17</v>
      </c>
      <c r="O4291" t="s">
        <v>349</v>
      </c>
      <c r="P4291" t="s">
        <v>376</v>
      </c>
      <c r="Q4291" t="s">
        <v>21299</v>
      </c>
      <c r="R4291" t="str">
        <f t="shared" ref="R4291:R4354" si="339">IFERROR(LEFT(P4291, FIND(",", P4291)-1), P4291)</f>
        <v>Action &amp; Adventure</v>
      </c>
    </row>
    <row r="4292" spans="1:18" x14ac:dyDescent="0.2">
      <c r="A4292" t="s">
        <v>21300</v>
      </c>
      <c r="B4292" t="s">
        <v>1</v>
      </c>
      <c r="C4292" t="str">
        <f t="shared" si="335"/>
        <v>Lolita</v>
      </c>
      <c r="D4292" t="s">
        <v>21301</v>
      </c>
      <c r="E4292" t="s">
        <v>16875</v>
      </c>
      <c r="F4292" t="str">
        <f t="shared" si="337"/>
        <v>James Mason</v>
      </c>
      <c r="G4292" t="s">
        <v>21302</v>
      </c>
      <c r="H4292" t="s">
        <v>283</v>
      </c>
      <c r="I4292" t="str">
        <f t="shared" si="338"/>
        <v>United Kingdom</v>
      </c>
      <c r="J4292" t="str">
        <f>TRIM(Table1[[#This Row],[Oldest Country]])</f>
        <v>United Kingdom</v>
      </c>
      <c r="K4292" s="17">
        <v>43770</v>
      </c>
      <c r="L4292" s="17" t="str">
        <f t="shared" si="336"/>
        <v>Fri</v>
      </c>
      <c r="M4292" s="17">
        <v>1962</v>
      </c>
      <c r="N4292" t="s">
        <v>154</v>
      </c>
      <c r="O4292" t="s">
        <v>11867</v>
      </c>
      <c r="P4292" t="s">
        <v>18200</v>
      </c>
      <c r="Q4292" t="s">
        <v>21303</v>
      </c>
      <c r="R4292" t="str">
        <f t="shared" si="339"/>
        <v>Classic Movies</v>
      </c>
    </row>
    <row r="4293" spans="1:18" x14ac:dyDescent="0.2">
      <c r="A4293" t="s">
        <v>21304</v>
      </c>
      <c r="B4293" t="s">
        <v>6</v>
      </c>
      <c r="C4293" t="str">
        <f t="shared" si="335"/>
        <v>London Spy</v>
      </c>
      <c r="D4293" t="s">
        <v>21305</v>
      </c>
      <c r="E4293" t="s">
        <v>21306</v>
      </c>
      <c r="F4293" t="str">
        <f t="shared" si="337"/>
        <v>Ben Whishaw</v>
      </c>
      <c r="G4293" t="s">
        <v>21307</v>
      </c>
      <c r="H4293" t="s">
        <v>32</v>
      </c>
      <c r="I4293" t="str">
        <f t="shared" si="338"/>
        <v>United Kingdom</v>
      </c>
      <c r="J4293" t="str">
        <f>TRIM(Table1[[#This Row],[Oldest Country]])</f>
        <v>United Kingdom</v>
      </c>
      <c r="K4293" s="17">
        <v>42825</v>
      </c>
      <c r="L4293" s="17" t="str">
        <f t="shared" si="336"/>
        <v>Fri</v>
      </c>
      <c r="M4293" s="17">
        <v>2015</v>
      </c>
      <c r="N4293" t="s">
        <v>8</v>
      </c>
      <c r="O4293" t="s">
        <v>12</v>
      </c>
      <c r="P4293" t="s">
        <v>1399</v>
      </c>
      <c r="Q4293" t="s">
        <v>21308</v>
      </c>
      <c r="R4293" t="str">
        <f t="shared" si="339"/>
        <v>British TV Shows</v>
      </c>
    </row>
    <row r="4294" spans="1:18" x14ac:dyDescent="0.2">
      <c r="A4294" t="s">
        <v>21309</v>
      </c>
      <c r="B4294" t="s">
        <v>1</v>
      </c>
      <c r="C4294" t="str">
        <f t="shared" si="335"/>
        <v>Long Time Running</v>
      </c>
      <c r="D4294" t="s">
        <v>21310</v>
      </c>
      <c r="E4294" t="s">
        <v>21311</v>
      </c>
      <c r="F4294" t="str">
        <f t="shared" si="337"/>
        <v>Gord Downie</v>
      </c>
      <c r="G4294" t="s">
        <v>21312</v>
      </c>
      <c r="H4294" t="s">
        <v>508</v>
      </c>
      <c r="I4294" t="str">
        <f t="shared" si="338"/>
        <v>Canada</v>
      </c>
      <c r="J4294" t="str">
        <f>TRIM(Table1[[#This Row],[Oldest Country]])</f>
        <v>Canada</v>
      </c>
      <c r="K4294" s="17">
        <v>43051</v>
      </c>
      <c r="L4294" s="17" t="str">
        <f t="shared" si="336"/>
        <v>Sun</v>
      </c>
      <c r="M4294" s="17">
        <v>2017</v>
      </c>
      <c r="N4294" t="s">
        <v>33</v>
      </c>
      <c r="O4294" t="s">
        <v>118</v>
      </c>
      <c r="P4294" t="s">
        <v>1310</v>
      </c>
      <c r="Q4294" t="s">
        <v>21313</v>
      </c>
      <c r="R4294" t="str">
        <f t="shared" si="339"/>
        <v>Documentaries</v>
      </c>
    </row>
    <row r="4295" spans="1:18" x14ac:dyDescent="0.2">
      <c r="A4295" t="s">
        <v>21314</v>
      </c>
      <c r="B4295" t="s">
        <v>1</v>
      </c>
      <c r="C4295" t="str">
        <f t="shared" si="335"/>
        <v>Look Out, Officer</v>
      </c>
      <c r="D4295" t="s">
        <v>21315</v>
      </c>
      <c r="E4295" t="s">
        <v>21316</v>
      </c>
      <c r="F4295" t="str">
        <f t="shared" si="337"/>
        <v>Stephen Chow</v>
      </c>
      <c r="G4295" t="s">
        <v>21317</v>
      </c>
      <c r="H4295" t="s">
        <v>519</v>
      </c>
      <c r="I4295" t="str">
        <f t="shared" si="338"/>
        <v>Hong Kong</v>
      </c>
      <c r="J4295" t="str">
        <f>TRIM(Table1[[#This Row],[Oldest Country]])</f>
        <v>Hong Kong</v>
      </c>
      <c r="K4295" s="17">
        <v>43328</v>
      </c>
      <c r="L4295" s="17" t="str">
        <f t="shared" si="336"/>
        <v>Thu</v>
      </c>
      <c r="M4295" s="17">
        <v>1990</v>
      </c>
      <c r="N4295" t="s">
        <v>33</v>
      </c>
      <c r="O4295" t="s">
        <v>183</v>
      </c>
      <c r="P4295" t="s">
        <v>658</v>
      </c>
      <c r="Q4295" t="s">
        <v>21318</v>
      </c>
      <c r="R4295" t="str">
        <f t="shared" si="339"/>
        <v>Action &amp; Adventure</v>
      </c>
    </row>
    <row r="4296" spans="1:18" x14ac:dyDescent="0.2">
      <c r="A4296" t="s">
        <v>21319</v>
      </c>
      <c r="B4296" t="s">
        <v>1</v>
      </c>
      <c r="C4296" t="str">
        <f t="shared" si="335"/>
        <v>Look Who's Back</v>
      </c>
      <c r="D4296" t="s">
        <v>21320</v>
      </c>
      <c r="E4296" t="s">
        <v>21321</v>
      </c>
      <c r="F4296" t="str">
        <f t="shared" si="337"/>
        <v>Oliver Masucci</v>
      </c>
      <c r="G4296" t="s">
        <v>21322</v>
      </c>
      <c r="H4296" t="s">
        <v>1188</v>
      </c>
      <c r="I4296" t="str">
        <f t="shared" si="338"/>
        <v>Germany</v>
      </c>
      <c r="J4296" t="str">
        <f>TRIM(Table1[[#This Row],[Oldest Country]])</f>
        <v>Germany</v>
      </c>
      <c r="K4296" s="17">
        <v>42469</v>
      </c>
      <c r="L4296" s="17" t="str">
        <f t="shared" si="336"/>
        <v>Sat</v>
      </c>
      <c r="M4296" s="17">
        <v>2015</v>
      </c>
      <c r="N4296" t="s">
        <v>16646</v>
      </c>
      <c r="O4296" t="s">
        <v>133</v>
      </c>
      <c r="P4296" t="s">
        <v>66</v>
      </c>
      <c r="Q4296" t="s">
        <v>21323</v>
      </c>
      <c r="R4296" t="str">
        <f t="shared" si="339"/>
        <v>Comedies</v>
      </c>
    </row>
    <row r="4297" spans="1:18" x14ac:dyDescent="0.2">
      <c r="A4297" t="s">
        <v>21324</v>
      </c>
      <c r="B4297" t="s">
        <v>1</v>
      </c>
      <c r="C4297" t="str">
        <f t="shared" si="335"/>
        <v>Lorai</v>
      </c>
      <c r="D4297" t="s">
        <v>21325</v>
      </c>
      <c r="E4297" t="s">
        <v>11341</v>
      </c>
      <c r="F4297" t="str">
        <f t="shared" si="337"/>
        <v>Prasenjit Chatterjee</v>
      </c>
      <c r="G4297" t="s">
        <v>21326</v>
      </c>
      <c r="H4297" t="s">
        <v>14</v>
      </c>
      <c r="I4297" t="str">
        <f t="shared" si="338"/>
        <v>India</v>
      </c>
      <c r="J4297" t="str">
        <f>TRIM(Table1[[#This Row],[Oldest Country]])</f>
        <v>India</v>
      </c>
      <c r="K4297" s="17">
        <v>42979</v>
      </c>
      <c r="L4297" s="17" t="str">
        <f t="shared" si="336"/>
        <v>Fri</v>
      </c>
      <c r="M4297" s="17">
        <v>2015</v>
      </c>
      <c r="N4297" t="s">
        <v>33</v>
      </c>
      <c r="O4297" t="s">
        <v>1492</v>
      </c>
      <c r="P4297" t="s">
        <v>2256</v>
      </c>
      <c r="Q4297" t="s">
        <v>21327</v>
      </c>
      <c r="R4297" t="str">
        <f t="shared" si="339"/>
        <v>Dramas</v>
      </c>
    </row>
    <row r="4298" spans="1:18" x14ac:dyDescent="0.2">
      <c r="A4298" t="s">
        <v>21328</v>
      </c>
      <c r="B4298" t="s">
        <v>1</v>
      </c>
      <c r="C4298" t="str">
        <f t="shared" si="335"/>
        <v>Love Dot Com</v>
      </c>
      <c r="D4298" t="s">
        <v>21329</v>
      </c>
      <c r="E4298" t="s">
        <v>21330</v>
      </c>
      <c r="F4298" t="str">
        <f t="shared" si="337"/>
        <v>Brave Williams</v>
      </c>
      <c r="G4298" t="s">
        <v>21331</v>
      </c>
      <c r="H4298" t="s">
        <v>2</v>
      </c>
      <c r="I4298" t="str">
        <f t="shared" si="338"/>
        <v>United States</v>
      </c>
      <c r="J4298" t="str">
        <f>TRIM(Table1[[#This Row],[Oldest Country]])</f>
        <v>United States</v>
      </c>
      <c r="K4298" s="17">
        <v>43878</v>
      </c>
      <c r="L4298" s="17" t="str">
        <f t="shared" si="336"/>
        <v>Mon</v>
      </c>
      <c r="M4298" s="17">
        <v>2019</v>
      </c>
      <c r="N4298" t="s">
        <v>8</v>
      </c>
      <c r="O4298" t="s">
        <v>140</v>
      </c>
      <c r="P4298" t="s">
        <v>318</v>
      </c>
      <c r="Q4298" t="s">
        <v>21332</v>
      </c>
      <c r="R4298" t="str">
        <f t="shared" si="339"/>
        <v>Comedies</v>
      </c>
    </row>
    <row r="4299" spans="1:18" x14ac:dyDescent="0.2">
      <c r="A4299" t="s">
        <v>21333</v>
      </c>
      <c r="B4299" t="s">
        <v>1</v>
      </c>
      <c r="C4299" t="str">
        <f t="shared" si="335"/>
        <v>Love In A Puff</v>
      </c>
      <c r="D4299" t="s">
        <v>21334</v>
      </c>
      <c r="E4299" t="s">
        <v>517</v>
      </c>
      <c r="F4299" t="str">
        <f t="shared" si="337"/>
        <v>Miriam Chin Wah Yeung</v>
      </c>
      <c r="G4299" t="s">
        <v>21335</v>
      </c>
      <c r="H4299" t="s">
        <v>519</v>
      </c>
      <c r="I4299" t="str">
        <f t="shared" si="338"/>
        <v>Hong Kong</v>
      </c>
      <c r="J4299" t="str">
        <f>TRIM(Table1[[#This Row],[Oldest Country]])</f>
        <v>Hong Kong</v>
      </c>
      <c r="K4299" s="17">
        <v>43313</v>
      </c>
      <c r="L4299" s="17" t="str">
        <f t="shared" si="336"/>
        <v>Wed</v>
      </c>
      <c r="M4299" s="17">
        <v>2010</v>
      </c>
      <c r="N4299" t="s">
        <v>8</v>
      </c>
      <c r="O4299" t="s">
        <v>85</v>
      </c>
      <c r="P4299" t="s">
        <v>250</v>
      </c>
      <c r="Q4299" t="s">
        <v>21336</v>
      </c>
      <c r="R4299" t="str">
        <f t="shared" si="339"/>
        <v>Comedies</v>
      </c>
    </row>
    <row r="4300" spans="1:18" x14ac:dyDescent="0.2">
      <c r="A4300" t="s">
        <v>21337</v>
      </c>
      <c r="B4300" t="s">
        <v>1</v>
      </c>
      <c r="C4300" t="str">
        <f t="shared" si="335"/>
        <v>Love Ni Bhavai</v>
      </c>
      <c r="D4300" t="s">
        <v>21338</v>
      </c>
      <c r="E4300" t="s">
        <v>21339</v>
      </c>
      <c r="F4300" t="str">
        <f t="shared" si="337"/>
        <v>Malhar Thakar</v>
      </c>
      <c r="G4300" t="s">
        <v>21340</v>
      </c>
      <c r="H4300" t="s">
        <v>14</v>
      </c>
      <c r="I4300" t="str">
        <f t="shared" si="338"/>
        <v>India</v>
      </c>
      <c r="J4300" t="str">
        <f>TRIM(Table1[[#This Row],[Oldest Country]])</f>
        <v>India</v>
      </c>
      <c r="K4300" s="17">
        <v>43221</v>
      </c>
      <c r="L4300" s="17" t="str">
        <f t="shared" si="336"/>
        <v>Tue</v>
      </c>
      <c r="M4300" s="17">
        <v>2017</v>
      </c>
      <c r="N4300" t="s">
        <v>33</v>
      </c>
      <c r="O4300" t="s">
        <v>13127</v>
      </c>
      <c r="P4300" t="s">
        <v>75</v>
      </c>
      <c r="Q4300" t="s">
        <v>21341</v>
      </c>
      <c r="R4300" t="str">
        <f t="shared" si="339"/>
        <v>Comedies</v>
      </c>
    </row>
    <row r="4301" spans="1:18" x14ac:dyDescent="0.2">
      <c r="A4301" t="s">
        <v>21342</v>
      </c>
      <c r="B4301" t="s">
        <v>1</v>
      </c>
      <c r="C4301" t="str">
        <f t="shared" si="335"/>
        <v>Love on Delivery</v>
      </c>
      <c r="D4301" t="s">
        <v>21343</v>
      </c>
      <c r="E4301" t="s">
        <v>21020</v>
      </c>
      <c r="F4301" t="str">
        <f t="shared" si="337"/>
        <v>Stephen Chow</v>
      </c>
      <c r="G4301" t="s">
        <v>21344</v>
      </c>
      <c r="H4301" t="s">
        <v>519</v>
      </c>
      <c r="I4301" t="str">
        <f t="shared" si="338"/>
        <v>Hong Kong</v>
      </c>
      <c r="J4301" t="str">
        <f>TRIM(Table1[[#This Row],[Oldest Country]])</f>
        <v>Hong Kong</v>
      </c>
      <c r="K4301" s="17">
        <v>43328</v>
      </c>
      <c r="L4301" s="17" t="str">
        <f t="shared" si="336"/>
        <v>Thu</v>
      </c>
      <c r="M4301" s="17">
        <v>1994</v>
      </c>
      <c r="N4301" t="s">
        <v>33</v>
      </c>
      <c r="O4301" t="s">
        <v>202</v>
      </c>
      <c r="P4301" t="s">
        <v>658</v>
      </c>
      <c r="Q4301" t="s">
        <v>21345</v>
      </c>
      <c r="R4301" t="str">
        <f t="shared" si="339"/>
        <v>Action &amp; Adventure</v>
      </c>
    </row>
    <row r="4302" spans="1:18" x14ac:dyDescent="0.2">
      <c r="A4302" t="s">
        <v>21346</v>
      </c>
      <c r="B4302" t="s">
        <v>1</v>
      </c>
      <c r="C4302" t="str">
        <f t="shared" si="335"/>
        <v>Love Shot</v>
      </c>
      <c r="D4302" t="s">
        <v>21347</v>
      </c>
      <c r="E4302" t="s">
        <v>21348</v>
      </c>
      <c r="F4302" t="str">
        <f t="shared" si="337"/>
        <v>Dakota Loesch</v>
      </c>
      <c r="G4302" t="s">
        <v>21349</v>
      </c>
      <c r="H4302" t="s">
        <v>2</v>
      </c>
      <c r="I4302" t="str">
        <f t="shared" si="338"/>
        <v>United States</v>
      </c>
      <c r="J4302" t="str">
        <f>TRIM(Table1[[#This Row],[Oldest Country]])</f>
        <v>United States</v>
      </c>
      <c r="K4302" s="17">
        <v>43329</v>
      </c>
      <c r="L4302" s="17" t="str">
        <f t="shared" si="336"/>
        <v>Fri</v>
      </c>
      <c r="M4302" s="17">
        <v>2018</v>
      </c>
      <c r="N4302" t="s">
        <v>8</v>
      </c>
      <c r="O4302" t="s">
        <v>1939</v>
      </c>
      <c r="P4302" t="s">
        <v>164</v>
      </c>
      <c r="Q4302" t="s">
        <v>21350</v>
      </c>
      <c r="R4302" t="str">
        <f t="shared" si="339"/>
        <v>Dramas</v>
      </c>
    </row>
    <row r="4303" spans="1:18" x14ac:dyDescent="0.2">
      <c r="A4303" t="s">
        <v>21351</v>
      </c>
      <c r="B4303" t="s">
        <v>1</v>
      </c>
      <c r="C4303" t="str">
        <f t="shared" si="335"/>
        <v>Love Station</v>
      </c>
      <c r="D4303" t="s">
        <v>21352</v>
      </c>
      <c r="E4303" t="s">
        <v>21353</v>
      </c>
      <c r="F4303" t="str">
        <f t="shared" si="337"/>
        <v>Menna Shalaby</v>
      </c>
      <c r="G4303" t="s">
        <v>21354</v>
      </c>
      <c r="H4303" t="s">
        <v>1410</v>
      </c>
      <c r="I4303" t="str">
        <f t="shared" si="338"/>
        <v>Egypt</v>
      </c>
      <c r="J4303" t="str">
        <f>TRIM(Table1[[#This Row],[Oldest Country]])</f>
        <v>Egypt</v>
      </c>
      <c r="K4303" s="17">
        <v>43330</v>
      </c>
      <c r="L4303" s="17" t="str">
        <f t="shared" si="336"/>
        <v>Sat</v>
      </c>
      <c r="M4303" s="17">
        <v>2011</v>
      </c>
      <c r="N4303" t="s">
        <v>33</v>
      </c>
      <c r="O4303" t="s">
        <v>92</v>
      </c>
      <c r="P4303" t="s">
        <v>75</v>
      </c>
      <c r="Q4303" t="s">
        <v>21355</v>
      </c>
      <c r="R4303" t="str">
        <f t="shared" si="339"/>
        <v>Comedies</v>
      </c>
    </row>
    <row r="4304" spans="1:18" x14ac:dyDescent="0.2">
      <c r="A4304" t="s">
        <v>21356</v>
      </c>
      <c r="B4304" t="s">
        <v>1</v>
      </c>
      <c r="C4304" t="str">
        <f t="shared" si="335"/>
        <v>Love You... Love You Not</v>
      </c>
      <c r="D4304" t="s">
        <v>21357</v>
      </c>
      <c r="E4304" t="s">
        <v>21358</v>
      </c>
      <c r="F4304" t="str">
        <f t="shared" si="337"/>
        <v>Chelsea Islan</v>
      </c>
      <c r="G4304" t="s">
        <v>21359</v>
      </c>
      <c r="H4304" t="s">
        <v>1308</v>
      </c>
      <c r="I4304" t="str">
        <f t="shared" si="338"/>
        <v>Indonesia</v>
      </c>
      <c r="J4304" t="str">
        <f>TRIM(Table1[[#This Row],[Oldest Country]])</f>
        <v>Indonesia</v>
      </c>
      <c r="K4304" s="17">
        <v>43331</v>
      </c>
      <c r="L4304" s="17" t="str">
        <f t="shared" si="336"/>
        <v>Sun</v>
      </c>
      <c r="M4304" s="17">
        <v>2015</v>
      </c>
      <c r="N4304" t="s">
        <v>33</v>
      </c>
      <c r="O4304" t="s">
        <v>155</v>
      </c>
      <c r="P4304" t="s">
        <v>75</v>
      </c>
      <c r="Q4304" t="s">
        <v>21360</v>
      </c>
      <c r="R4304" t="str">
        <f t="shared" si="339"/>
        <v>Comedies</v>
      </c>
    </row>
    <row r="4305" spans="1:18" x14ac:dyDescent="0.2">
      <c r="A4305" t="s">
        <v>21361</v>
      </c>
      <c r="B4305" t="s">
        <v>1</v>
      </c>
      <c r="C4305" t="str">
        <f t="shared" si="335"/>
        <v>Love, Rosie</v>
      </c>
      <c r="D4305" t="s">
        <v>21362</v>
      </c>
      <c r="E4305" t="s">
        <v>21363</v>
      </c>
      <c r="F4305" t="str">
        <f t="shared" si="337"/>
        <v>Lily Collins</v>
      </c>
      <c r="G4305" t="s">
        <v>21364</v>
      </c>
      <c r="H4305" t="s">
        <v>21365</v>
      </c>
      <c r="I4305" t="str">
        <f t="shared" si="338"/>
        <v>Germany</v>
      </c>
      <c r="J4305" t="str">
        <f>TRIM(Table1[[#This Row],[Oldest Country]])</f>
        <v>Germany</v>
      </c>
      <c r="K4305" s="17">
        <v>43332</v>
      </c>
      <c r="L4305" s="17" t="str">
        <f t="shared" si="336"/>
        <v>Mon</v>
      </c>
      <c r="M4305" s="17">
        <v>2014</v>
      </c>
      <c r="N4305" t="s">
        <v>154</v>
      </c>
      <c r="O4305" t="s">
        <v>85</v>
      </c>
      <c r="P4305" t="s">
        <v>75</v>
      </c>
      <c r="Q4305" t="s">
        <v>21366</v>
      </c>
      <c r="R4305" t="str">
        <f t="shared" si="339"/>
        <v>Comedies</v>
      </c>
    </row>
    <row r="4306" spans="1:18" x14ac:dyDescent="0.2">
      <c r="A4306" t="s">
        <v>21367</v>
      </c>
      <c r="B4306" t="s">
        <v>1</v>
      </c>
      <c r="C4306" t="str">
        <f t="shared" si="335"/>
        <v>Loving Annabelle</v>
      </c>
      <c r="D4306" t="s">
        <v>21368</v>
      </c>
      <c r="E4306" t="s">
        <v>21369</v>
      </c>
      <c r="F4306" t="str">
        <f t="shared" si="337"/>
        <v>Erin Kelly</v>
      </c>
      <c r="G4306" t="s">
        <v>21370</v>
      </c>
      <c r="H4306" t="s">
        <v>2</v>
      </c>
      <c r="I4306" t="str">
        <f t="shared" si="338"/>
        <v>United States</v>
      </c>
      <c r="J4306" t="str">
        <f>TRIM(Table1[[#This Row],[Oldest Country]])</f>
        <v>United States</v>
      </c>
      <c r="K4306" s="17">
        <v>43333</v>
      </c>
      <c r="L4306" s="17" t="str">
        <f t="shared" si="336"/>
        <v>Tue</v>
      </c>
      <c r="M4306" s="17">
        <v>2006</v>
      </c>
      <c r="N4306" t="s">
        <v>8</v>
      </c>
      <c r="O4306" t="s">
        <v>1939</v>
      </c>
      <c r="P4306" t="s">
        <v>2030</v>
      </c>
      <c r="Q4306" t="s">
        <v>21371</v>
      </c>
      <c r="R4306" t="str">
        <f t="shared" si="339"/>
        <v>Dramas</v>
      </c>
    </row>
    <row r="4307" spans="1:18" x14ac:dyDescent="0.2">
      <c r="A4307" t="s">
        <v>21372</v>
      </c>
      <c r="B4307" t="s">
        <v>1</v>
      </c>
      <c r="C4307" t="str">
        <f t="shared" si="335"/>
        <v>Loving You</v>
      </c>
      <c r="D4307" t="s">
        <v>21373</v>
      </c>
      <c r="E4307" t="s">
        <v>11954</v>
      </c>
      <c r="F4307" t="str">
        <f t="shared" si="337"/>
        <v>Lau Ching Wan</v>
      </c>
      <c r="G4307" t="s">
        <v>21374</v>
      </c>
      <c r="H4307" t="s">
        <v>519</v>
      </c>
      <c r="I4307" t="str">
        <f t="shared" si="338"/>
        <v>Hong Kong</v>
      </c>
      <c r="J4307" t="str">
        <f>TRIM(Table1[[#This Row],[Oldest Country]])</f>
        <v>Hong Kong</v>
      </c>
      <c r="K4307" s="17">
        <v>43334</v>
      </c>
      <c r="L4307" s="17" t="str">
        <f t="shared" si="336"/>
        <v>Wed</v>
      </c>
      <c r="M4307" s="17">
        <v>1995</v>
      </c>
      <c r="N4307" t="s">
        <v>33</v>
      </c>
      <c r="O4307" t="s">
        <v>2917</v>
      </c>
      <c r="P4307" t="s">
        <v>50</v>
      </c>
      <c r="Q4307" t="s">
        <v>21375</v>
      </c>
      <c r="R4307" t="str">
        <f t="shared" si="339"/>
        <v>Dramas</v>
      </c>
    </row>
    <row r="4308" spans="1:18" x14ac:dyDescent="0.2">
      <c r="A4308" t="s">
        <v>21376</v>
      </c>
      <c r="B4308" t="s">
        <v>1</v>
      </c>
      <c r="C4308" t="str">
        <f t="shared" si="335"/>
        <v>Lucha</v>
      </c>
      <c r="D4308" t="s">
        <v>21377</v>
      </c>
      <c r="E4308" t="s">
        <v>21378</v>
      </c>
      <c r="F4308" t="str">
        <f t="shared" si="337"/>
        <v>Luciana Aymar</v>
      </c>
      <c r="G4308" t="s">
        <v>21379</v>
      </c>
      <c r="H4308" t="s">
        <v>837</v>
      </c>
      <c r="I4308" t="str">
        <f t="shared" si="338"/>
        <v>Argentina</v>
      </c>
      <c r="J4308" t="str">
        <f>TRIM(Table1[[#This Row],[Oldest Country]])</f>
        <v>Argentina</v>
      </c>
      <c r="K4308" s="17">
        <v>43335</v>
      </c>
      <c r="L4308" s="17" t="str">
        <f t="shared" si="336"/>
        <v>Thu</v>
      </c>
      <c r="M4308" s="17">
        <v>2016</v>
      </c>
      <c r="N4308" t="s">
        <v>53</v>
      </c>
      <c r="O4308" t="s">
        <v>140</v>
      </c>
      <c r="P4308" t="s">
        <v>237</v>
      </c>
      <c r="Q4308" t="s">
        <v>21380</v>
      </c>
      <c r="R4308" t="str">
        <f t="shared" si="339"/>
        <v>Documentaries</v>
      </c>
    </row>
    <row r="4309" spans="1:18" x14ac:dyDescent="0.2">
      <c r="A4309" t="s">
        <v>21381</v>
      </c>
      <c r="B4309" t="s">
        <v>1</v>
      </c>
      <c r="C4309" t="str">
        <f t="shared" si="335"/>
        <v>Lucky</v>
      </c>
      <c r="D4309" t="s">
        <v>21382</v>
      </c>
      <c r="E4309" t="s">
        <v>21383</v>
      </c>
      <c r="F4309" t="str">
        <f t="shared" si="337"/>
        <v>Salman Khan</v>
      </c>
      <c r="G4309" t="s">
        <v>21384</v>
      </c>
      <c r="H4309" t="s">
        <v>14</v>
      </c>
      <c r="I4309" t="str">
        <f t="shared" si="338"/>
        <v>India</v>
      </c>
      <c r="J4309" t="str">
        <f>TRIM(Table1[[#This Row],[Oldest Country]])</f>
        <v>India</v>
      </c>
      <c r="K4309" s="17">
        <v>43336</v>
      </c>
      <c r="L4309" s="17" t="str">
        <f t="shared" si="336"/>
        <v>Fri</v>
      </c>
      <c r="M4309" s="17">
        <v>2005</v>
      </c>
      <c r="N4309" t="s">
        <v>33</v>
      </c>
      <c r="O4309" t="s">
        <v>1296</v>
      </c>
      <c r="P4309" t="s">
        <v>278</v>
      </c>
      <c r="Q4309" t="s">
        <v>21385</v>
      </c>
      <c r="R4309" t="str">
        <f t="shared" si="339"/>
        <v>Dramas</v>
      </c>
    </row>
    <row r="4310" spans="1:18" x14ac:dyDescent="0.2">
      <c r="A4310" t="s">
        <v>21386</v>
      </c>
      <c r="B4310" t="s">
        <v>1</v>
      </c>
      <c r="C4310" t="str">
        <f t="shared" si="335"/>
        <v>Lupt</v>
      </c>
      <c r="D4310" t="s">
        <v>21387</v>
      </c>
      <c r="E4310" t="s">
        <v>21388</v>
      </c>
      <c r="F4310" t="str">
        <f t="shared" si="337"/>
        <v>Javed Jaffrey</v>
      </c>
      <c r="G4310" t="s">
        <v>21389</v>
      </c>
      <c r="H4310" t="s">
        <v>14</v>
      </c>
      <c r="I4310" t="str">
        <f t="shared" si="338"/>
        <v>India</v>
      </c>
      <c r="J4310" t="str">
        <f>TRIM(Table1[[#This Row],[Oldest Country]])</f>
        <v>India</v>
      </c>
      <c r="K4310" s="17">
        <v>43337</v>
      </c>
      <c r="L4310" s="17" t="str">
        <f t="shared" si="336"/>
        <v>Sat</v>
      </c>
      <c r="M4310" s="17">
        <v>2018</v>
      </c>
      <c r="N4310" t="s">
        <v>33</v>
      </c>
      <c r="O4310" t="s">
        <v>108</v>
      </c>
      <c r="P4310" t="s">
        <v>785</v>
      </c>
      <c r="Q4310" t="s">
        <v>21390</v>
      </c>
      <c r="R4310" t="str">
        <f t="shared" si="339"/>
        <v>Horror Movies</v>
      </c>
    </row>
    <row r="4311" spans="1:18" x14ac:dyDescent="0.2">
      <c r="A4311" t="s">
        <v>21391</v>
      </c>
      <c r="B4311" t="s">
        <v>1</v>
      </c>
      <c r="C4311" t="str">
        <f t="shared" si="335"/>
        <v>Lusers</v>
      </c>
      <c r="D4311" t="s">
        <v>21392</v>
      </c>
      <c r="E4311" t="s">
        <v>21393</v>
      </c>
      <c r="F4311" t="str">
        <f t="shared" si="337"/>
        <v>Carlos Alc√°ntara</v>
      </c>
      <c r="G4311" t="s">
        <v>21394</v>
      </c>
      <c r="H4311" t="s">
        <v>21395</v>
      </c>
      <c r="I4311" t="str">
        <f t="shared" si="338"/>
        <v>Argentina</v>
      </c>
      <c r="J4311" t="str">
        <f>TRIM(Table1[[#This Row],[Oldest Country]])</f>
        <v>Argentina</v>
      </c>
      <c r="K4311" s="17">
        <v>43338</v>
      </c>
      <c r="L4311" s="17" t="str">
        <f t="shared" si="336"/>
        <v>Sun</v>
      </c>
      <c r="M4311" s="17">
        <v>2015</v>
      </c>
      <c r="N4311" t="s">
        <v>8</v>
      </c>
      <c r="O4311" t="s">
        <v>188</v>
      </c>
      <c r="P4311" t="s">
        <v>3049</v>
      </c>
      <c r="Q4311" t="s">
        <v>21396</v>
      </c>
      <c r="R4311" t="str">
        <f t="shared" si="339"/>
        <v>Comedies</v>
      </c>
    </row>
    <row r="4312" spans="1:18" x14ac:dyDescent="0.2">
      <c r="A4312" t="s">
        <v>21397</v>
      </c>
      <c r="B4312" t="s">
        <v>1</v>
      </c>
      <c r="C4312" t="str">
        <f t="shared" si="335"/>
        <v>Ma Chu Ka</v>
      </c>
      <c r="D4312" t="s">
        <v>21398</v>
      </c>
      <c r="E4312" t="s">
        <v>21399</v>
      </c>
      <c r="F4312" t="str">
        <f t="shared" si="337"/>
        <v>Pasupathy</v>
      </c>
      <c r="G4312" t="s">
        <v>21400</v>
      </c>
      <c r="H4312" t="s">
        <v>14</v>
      </c>
      <c r="I4312" t="str">
        <f t="shared" si="338"/>
        <v>India</v>
      </c>
      <c r="J4312" t="str">
        <f>TRIM(Table1[[#This Row],[Oldest Country]])</f>
        <v>India</v>
      </c>
      <c r="K4312" s="17">
        <v>43339</v>
      </c>
      <c r="L4312" s="17" t="str">
        <f t="shared" si="336"/>
        <v>Mon</v>
      </c>
      <c r="M4312" s="17">
        <v>2017</v>
      </c>
      <c r="N4312" t="s">
        <v>33</v>
      </c>
      <c r="O4312" t="s">
        <v>297</v>
      </c>
      <c r="P4312" t="s">
        <v>266</v>
      </c>
      <c r="Q4312" t="s">
        <v>21401</v>
      </c>
      <c r="R4312" t="str">
        <f t="shared" si="339"/>
        <v>International Movies</v>
      </c>
    </row>
    <row r="4313" spans="1:18" x14ac:dyDescent="0.2">
      <c r="A4313" t="s">
        <v>21402</v>
      </c>
      <c r="B4313" t="s">
        <v>1</v>
      </c>
      <c r="C4313" t="str">
        <f t="shared" si="335"/>
        <v>Maacher Jhol</v>
      </c>
      <c r="D4313" t="s">
        <v>21403</v>
      </c>
      <c r="E4313" t="s">
        <v>21404</v>
      </c>
      <c r="F4313" t="str">
        <f t="shared" si="337"/>
        <v>Ritwick Chakraborty</v>
      </c>
      <c r="G4313" t="s">
        <v>21405</v>
      </c>
      <c r="H4313" t="s">
        <v>3998</v>
      </c>
      <c r="I4313" t="str">
        <f t="shared" si="338"/>
        <v>India</v>
      </c>
      <c r="J4313" t="str">
        <f>TRIM(Table1[[#This Row],[Oldest Country]])</f>
        <v>India</v>
      </c>
      <c r="K4313" s="17">
        <v>43101</v>
      </c>
      <c r="L4313" s="17" t="str">
        <f t="shared" si="336"/>
        <v>Mon</v>
      </c>
      <c r="M4313" s="17">
        <v>2017</v>
      </c>
      <c r="N4313" t="s">
        <v>53</v>
      </c>
      <c r="O4313" t="s">
        <v>625</v>
      </c>
      <c r="P4313" t="s">
        <v>50</v>
      </c>
      <c r="Q4313" t="s">
        <v>21406</v>
      </c>
      <c r="R4313" t="str">
        <f t="shared" si="339"/>
        <v>Dramas</v>
      </c>
    </row>
    <row r="4314" spans="1:18" x14ac:dyDescent="0.2">
      <c r="A4314" t="s">
        <v>21407</v>
      </c>
      <c r="B4314" t="s">
        <v>1</v>
      </c>
      <c r="C4314" t="str">
        <f t="shared" si="335"/>
        <v>Mac &amp; Devin Go to High School</v>
      </c>
      <c r="D4314" t="s">
        <v>21408</v>
      </c>
      <c r="E4314" t="s">
        <v>21409</v>
      </c>
      <c r="F4314" t="str">
        <f t="shared" si="337"/>
        <v>Snoop Dogg</v>
      </c>
      <c r="G4314" t="s">
        <v>21410</v>
      </c>
      <c r="H4314" t="s">
        <v>2</v>
      </c>
      <c r="I4314" t="str">
        <f t="shared" si="338"/>
        <v>United States</v>
      </c>
      <c r="J4314" t="str">
        <f>TRIM(Table1[[#This Row],[Oldest Country]])</f>
        <v>United States</v>
      </c>
      <c r="K4314" s="17">
        <v>42480</v>
      </c>
      <c r="L4314" s="17" t="str">
        <f t="shared" si="336"/>
        <v>Wed</v>
      </c>
      <c r="M4314" s="17">
        <v>2012</v>
      </c>
      <c r="N4314" t="s">
        <v>154</v>
      </c>
      <c r="O4314" t="s">
        <v>555</v>
      </c>
      <c r="P4314" t="s">
        <v>86</v>
      </c>
      <c r="Q4314" t="s">
        <v>21411</v>
      </c>
      <c r="R4314" t="str">
        <f t="shared" si="339"/>
        <v>Comedies</v>
      </c>
    </row>
    <row r="4315" spans="1:18" x14ac:dyDescent="0.2">
      <c r="A4315" t="s">
        <v>21412</v>
      </c>
      <c r="B4315" t="s">
        <v>1</v>
      </c>
      <c r="C4315" t="str">
        <f t="shared" si="335"/>
        <v>Macchli Jal Ki Rani Hai</v>
      </c>
      <c r="D4315" t="s">
        <v>21413</v>
      </c>
      <c r="E4315" t="s">
        <v>21414</v>
      </c>
      <c r="F4315" t="str">
        <f t="shared" si="337"/>
        <v>Swara Bhaskar</v>
      </c>
      <c r="G4315" t="s">
        <v>21415</v>
      </c>
      <c r="H4315" t="s">
        <v>14</v>
      </c>
      <c r="I4315" t="str">
        <f t="shared" si="338"/>
        <v>India</v>
      </c>
      <c r="J4315" t="str">
        <f>TRIM(Table1[[#This Row],[Oldest Country]])</f>
        <v>India</v>
      </c>
      <c r="K4315" s="17">
        <v>43023</v>
      </c>
      <c r="L4315" s="17" t="str">
        <f t="shared" si="336"/>
        <v>Sun</v>
      </c>
      <c r="M4315" s="17">
        <v>2014</v>
      </c>
      <c r="N4315" t="s">
        <v>8</v>
      </c>
      <c r="O4315" t="s">
        <v>349</v>
      </c>
      <c r="P4315" t="s">
        <v>737</v>
      </c>
      <c r="Q4315" t="s">
        <v>21416</v>
      </c>
      <c r="R4315" t="str">
        <f t="shared" si="339"/>
        <v>Horror Movies</v>
      </c>
    </row>
    <row r="4316" spans="1:18" x14ac:dyDescent="0.2">
      <c r="A4316" t="s">
        <v>21417</v>
      </c>
      <c r="B4316" t="s">
        <v>1</v>
      </c>
      <c r="C4316" t="str">
        <f t="shared" si="335"/>
        <v>Mad Max</v>
      </c>
      <c r="D4316" t="s">
        <v>21418</v>
      </c>
      <c r="E4316" t="s">
        <v>21419</v>
      </c>
      <c r="F4316" t="str">
        <f t="shared" si="337"/>
        <v>Mel Gibson</v>
      </c>
      <c r="G4316" t="s">
        <v>21420</v>
      </c>
      <c r="H4316" t="s">
        <v>411</v>
      </c>
      <c r="I4316" t="str">
        <f t="shared" si="338"/>
        <v>Australia</v>
      </c>
      <c r="J4316" t="str">
        <f>TRIM(Table1[[#This Row],[Oldest Country]])</f>
        <v>Australia</v>
      </c>
      <c r="K4316" s="17">
        <v>44044</v>
      </c>
      <c r="L4316" s="17" t="str">
        <f t="shared" si="336"/>
        <v>Sat</v>
      </c>
      <c r="M4316" s="17">
        <v>1979</v>
      </c>
      <c r="N4316" t="s">
        <v>154</v>
      </c>
      <c r="O4316" t="s">
        <v>202</v>
      </c>
      <c r="P4316" t="s">
        <v>376</v>
      </c>
      <c r="Q4316" t="s">
        <v>21421</v>
      </c>
      <c r="R4316" t="str">
        <f t="shared" si="339"/>
        <v>Action &amp; Adventure</v>
      </c>
    </row>
    <row r="4317" spans="1:18" x14ac:dyDescent="0.2">
      <c r="A4317" t="s">
        <v>21422</v>
      </c>
      <c r="B4317" t="s">
        <v>1</v>
      </c>
      <c r="C4317" t="str">
        <f t="shared" si="335"/>
        <v>Mad Money</v>
      </c>
      <c r="D4317" t="s">
        <v>21423</v>
      </c>
      <c r="E4317" t="s">
        <v>21424</v>
      </c>
      <c r="F4317" t="str">
        <f t="shared" si="337"/>
        <v>Diane Keaton</v>
      </c>
      <c r="G4317" t="s">
        <v>21425</v>
      </c>
      <c r="H4317" t="s">
        <v>2</v>
      </c>
      <c r="I4317" t="str">
        <f t="shared" si="338"/>
        <v>United States</v>
      </c>
      <c r="J4317" t="str">
        <f>TRIM(Table1[[#This Row],[Oldest Country]])</f>
        <v>United States</v>
      </c>
      <c r="K4317" s="17">
        <v>43770</v>
      </c>
      <c r="L4317" s="17" t="str">
        <f t="shared" si="336"/>
        <v>Fri</v>
      </c>
      <c r="M4317" s="17">
        <v>2008</v>
      </c>
      <c r="N4317" t="s">
        <v>3</v>
      </c>
      <c r="O4317" t="s">
        <v>173</v>
      </c>
      <c r="P4317" t="s">
        <v>86</v>
      </c>
      <c r="Q4317" t="s">
        <v>21426</v>
      </c>
      <c r="R4317" t="str">
        <f t="shared" si="339"/>
        <v>Comedies</v>
      </c>
    </row>
    <row r="4318" spans="1:18" x14ac:dyDescent="0.2">
      <c r="A4318" t="s">
        <v>21427</v>
      </c>
      <c r="B4318" t="s">
        <v>1</v>
      </c>
      <c r="C4318" t="str">
        <f t="shared" si="335"/>
        <v>Mad Ron's Prevues from Hell</v>
      </c>
      <c r="D4318" t="s">
        <v>21428</v>
      </c>
      <c r="E4318" t="s">
        <v>21429</v>
      </c>
      <c r="F4318" t="str">
        <f t="shared" si="337"/>
        <v>Nick Pawlow</v>
      </c>
      <c r="G4318" t="s">
        <v>21430</v>
      </c>
      <c r="H4318" t="s">
        <v>2</v>
      </c>
      <c r="I4318" t="str">
        <f t="shared" si="338"/>
        <v>United States</v>
      </c>
      <c r="J4318" t="str">
        <f>TRIM(Table1[[#This Row],[Oldest Country]])</f>
        <v>United States</v>
      </c>
      <c r="K4318" s="17">
        <v>40483</v>
      </c>
      <c r="L4318" s="17" t="str">
        <f t="shared" si="336"/>
        <v>Mon</v>
      </c>
      <c r="M4318" s="17">
        <v>1987</v>
      </c>
      <c r="N4318" t="s">
        <v>16646</v>
      </c>
      <c r="O4318" t="s">
        <v>786</v>
      </c>
      <c r="P4318" t="s">
        <v>2108</v>
      </c>
      <c r="Q4318" t="s">
        <v>21431</v>
      </c>
      <c r="R4318" t="str">
        <f t="shared" si="339"/>
        <v>Cult Movies</v>
      </c>
    </row>
    <row r="4319" spans="1:18" x14ac:dyDescent="0.2">
      <c r="A4319" t="s">
        <v>21432</v>
      </c>
      <c r="B4319" t="s">
        <v>1</v>
      </c>
      <c r="C4319" t="str">
        <f t="shared" si="335"/>
        <v>Mad World</v>
      </c>
      <c r="D4319" t="s">
        <v>21433</v>
      </c>
      <c r="E4319" t="s">
        <v>21434</v>
      </c>
      <c r="F4319" t="str">
        <f t="shared" si="337"/>
        <v>Shawn Yue</v>
      </c>
      <c r="G4319" t="s">
        <v>21435</v>
      </c>
      <c r="H4319" t="s">
        <v>519</v>
      </c>
      <c r="I4319" t="str">
        <f t="shared" si="338"/>
        <v>Hong Kong</v>
      </c>
      <c r="J4319" t="str">
        <f>TRIM(Table1[[#This Row],[Oldest Country]])</f>
        <v>Hong Kong</v>
      </c>
      <c r="K4319" s="17">
        <v>40484</v>
      </c>
      <c r="L4319" s="17" t="str">
        <f t="shared" si="336"/>
        <v>Tue</v>
      </c>
      <c r="M4319" s="17">
        <v>2016</v>
      </c>
      <c r="N4319" t="s">
        <v>8</v>
      </c>
      <c r="O4319" t="s">
        <v>196</v>
      </c>
      <c r="P4319" t="s">
        <v>50</v>
      </c>
      <c r="Q4319" t="s">
        <v>21436</v>
      </c>
      <c r="R4319" t="str">
        <f t="shared" si="339"/>
        <v>Dramas</v>
      </c>
    </row>
    <row r="4320" spans="1:18" x14ac:dyDescent="0.2">
      <c r="A4320" t="s">
        <v>21437</v>
      </c>
      <c r="B4320" t="s">
        <v>1</v>
      </c>
      <c r="C4320" t="str">
        <f t="shared" si="335"/>
        <v>Madaari</v>
      </c>
      <c r="D4320" t="s">
        <v>21438</v>
      </c>
      <c r="E4320" t="s">
        <v>6440</v>
      </c>
      <c r="F4320" t="str">
        <f t="shared" si="337"/>
        <v>Irrfan Khan</v>
      </c>
      <c r="G4320" t="s">
        <v>21439</v>
      </c>
      <c r="H4320" t="s">
        <v>14</v>
      </c>
      <c r="I4320" t="str">
        <f t="shared" si="338"/>
        <v>India</v>
      </c>
      <c r="J4320" t="str">
        <f>TRIM(Table1[[#This Row],[Oldest Country]])</f>
        <v>India</v>
      </c>
      <c r="K4320" s="17">
        <v>40485</v>
      </c>
      <c r="L4320" s="17" t="str">
        <f t="shared" si="336"/>
        <v>Wed</v>
      </c>
      <c r="M4320" s="17">
        <v>2016</v>
      </c>
      <c r="N4320" t="s">
        <v>33</v>
      </c>
      <c r="O4320" t="s">
        <v>3481</v>
      </c>
      <c r="P4320" t="s">
        <v>26</v>
      </c>
      <c r="Q4320" t="s">
        <v>21440</v>
      </c>
      <c r="R4320" t="str">
        <f t="shared" si="339"/>
        <v>Dramas</v>
      </c>
    </row>
    <row r="4321" spans="1:18" x14ac:dyDescent="0.2">
      <c r="A4321" t="s">
        <v>21441</v>
      </c>
      <c r="B4321" t="s">
        <v>1</v>
      </c>
      <c r="C4321" t="str">
        <f t="shared" si="335"/>
        <v>Maddman</v>
      </c>
      <c r="D4321" t="s">
        <v>21442</v>
      </c>
      <c r="E4321" t="s">
        <v>21443</v>
      </c>
      <c r="F4321" t="str">
        <f t="shared" si="337"/>
        <v>Steve Madden</v>
      </c>
      <c r="G4321" t="s">
        <v>21444</v>
      </c>
      <c r="H4321" t="s">
        <v>2</v>
      </c>
      <c r="I4321" t="str">
        <f t="shared" si="338"/>
        <v>United States</v>
      </c>
      <c r="J4321" t="str">
        <f>TRIM(Table1[[#This Row],[Oldest Country]])</f>
        <v>United States</v>
      </c>
      <c r="K4321" s="17">
        <v>40486</v>
      </c>
      <c r="L4321" s="17" t="str">
        <f t="shared" si="336"/>
        <v>Thu</v>
      </c>
      <c r="M4321" s="17">
        <v>2017</v>
      </c>
      <c r="N4321" t="s">
        <v>8</v>
      </c>
      <c r="O4321" t="s">
        <v>811</v>
      </c>
      <c r="P4321" t="s">
        <v>5</v>
      </c>
      <c r="Q4321" t="s">
        <v>21445</v>
      </c>
      <c r="R4321" t="str">
        <f t="shared" si="339"/>
        <v>Documentaries</v>
      </c>
    </row>
    <row r="4322" spans="1:18" x14ac:dyDescent="0.2">
      <c r="A4322" t="s">
        <v>21446</v>
      </c>
      <c r="B4322" t="s">
        <v>1</v>
      </c>
      <c r="C4322" t="str">
        <f t="shared" si="335"/>
        <v>Madre</v>
      </c>
      <c r="D4322" t="s">
        <v>21447</v>
      </c>
      <c r="E4322" t="s">
        <v>21448</v>
      </c>
      <c r="F4322" t="str">
        <f t="shared" si="337"/>
        <v>Daniela Ram√≠rez</v>
      </c>
      <c r="G4322" t="s">
        <v>21449</v>
      </c>
      <c r="H4322" t="s">
        <v>6684</v>
      </c>
      <c r="I4322" t="str">
        <f t="shared" si="338"/>
        <v>Chile</v>
      </c>
      <c r="J4322" t="str">
        <f>TRIM(Table1[[#This Row],[Oldest Country]])</f>
        <v>Chile</v>
      </c>
      <c r="K4322" s="17">
        <v>40487</v>
      </c>
      <c r="L4322" s="17" t="str">
        <f t="shared" si="336"/>
        <v>Fri</v>
      </c>
      <c r="M4322" s="17">
        <v>2016</v>
      </c>
      <c r="N4322" t="s">
        <v>8</v>
      </c>
      <c r="O4322" t="s">
        <v>211</v>
      </c>
      <c r="P4322" t="s">
        <v>266</v>
      </c>
      <c r="Q4322" t="s">
        <v>21450</v>
      </c>
      <c r="R4322" t="str">
        <f t="shared" si="339"/>
        <v>International Movies</v>
      </c>
    </row>
    <row r="4323" spans="1:18" x14ac:dyDescent="0.2">
      <c r="A4323" t="s">
        <v>21451</v>
      </c>
      <c r="B4323" t="s">
        <v>6</v>
      </c>
      <c r="C4323" t="str">
        <f t="shared" si="335"/>
        <v>Maggie &amp; Bianca</v>
      </c>
      <c r="D4323" t="s">
        <v>21452</v>
      </c>
      <c r="E4323" t="s">
        <v>15053</v>
      </c>
      <c r="F4323" t="str">
        <f t="shared" si="337"/>
        <v>Emanuela Rei</v>
      </c>
      <c r="G4323" t="s">
        <v>21453</v>
      </c>
      <c r="H4323" t="s">
        <v>825</v>
      </c>
      <c r="I4323" t="str">
        <f t="shared" si="338"/>
        <v>Italy</v>
      </c>
      <c r="J4323" t="str">
        <f>TRIM(Table1[[#This Row],[Oldest Country]])</f>
        <v>Italy</v>
      </c>
      <c r="K4323" s="17">
        <v>40488</v>
      </c>
      <c r="L4323" s="17" t="str">
        <f t="shared" si="336"/>
        <v>Sat</v>
      </c>
      <c r="M4323" s="17">
        <v>2017</v>
      </c>
      <c r="N4323" t="s">
        <v>106</v>
      </c>
      <c r="O4323" t="s">
        <v>12</v>
      </c>
      <c r="P4323" t="s">
        <v>112</v>
      </c>
      <c r="Q4323" t="s">
        <v>21454</v>
      </c>
      <c r="R4323" t="str">
        <f t="shared" si="339"/>
        <v>Kids' TV</v>
      </c>
    </row>
    <row r="4324" spans="1:18" x14ac:dyDescent="0.2">
      <c r="A4324" t="s">
        <v>21455</v>
      </c>
      <c r="B4324" t="s">
        <v>1</v>
      </c>
      <c r="C4324" t="str">
        <f t="shared" si="335"/>
        <v>Magic Snowflake</v>
      </c>
      <c r="D4324" t="s">
        <v>21456</v>
      </c>
      <c r="E4324" t="s">
        <v>21457</v>
      </c>
      <c r="F4324" t="str">
        <f t="shared" si="337"/>
        <v>Nathan Simony</v>
      </c>
      <c r="G4324" t="s">
        <v>21458</v>
      </c>
      <c r="H4324" t="s">
        <v>1393</v>
      </c>
      <c r="I4324" t="str">
        <f t="shared" si="338"/>
        <v>France</v>
      </c>
      <c r="J4324" t="str">
        <f>TRIM(Table1[[#This Row],[Oldest Country]])</f>
        <v>France</v>
      </c>
      <c r="K4324" s="17">
        <v>40489</v>
      </c>
      <c r="L4324" s="17" t="str">
        <f t="shared" si="336"/>
        <v>Sun</v>
      </c>
      <c r="M4324" s="17">
        <v>2013</v>
      </c>
      <c r="N4324" t="s">
        <v>68</v>
      </c>
      <c r="O4324" t="s">
        <v>2258</v>
      </c>
      <c r="P4324" t="s">
        <v>19</v>
      </c>
      <c r="Q4324" t="s">
        <v>21459</v>
      </c>
      <c r="R4324" t="str">
        <f t="shared" si="339"/>
        <v>Children &amp; Family Movies</v>
      </c>
    </row>
    <row r="4325" spans="1:18" x14ac:dyDescent="0.2">
      <c r="A4325" t="s">
        <v>21460</v>
      </c>
      <c r="B4325" t="s">
        <v>1</v>
      </c>
      <c r="C4325" t="str">
        <f t="shared" si="335"/>
        <v>Magnetic</v>
      </c>
      <c r="D4325" t="s">
        <v>21461</v>
      </c>
      <c r="E4325" t="s">
        <v>17100</v>
      </c>
      <c r="F4325" t="str">
        <f t="shared" si="337"/>
        <v>Tom Barrer</v>
      </c>
      <c r="G4325" t="s">
        <v>21462</v>
      </c>
      <c r="H4325" t="s">
        <v>275</v>
      </c>
      <c r="I4325" t="str">
        <f t="shared" si="338"/>
        <v>France</v>
      </c>
      <c r="J4325" t="str">
        <f>TRIM(Table1[[#This Row],[Oldest Country]])</f>
        <v>France</v>
      </c>
      <c r="K4325" s="17">
        <v>40490</v>
      </c>
      <c r="L4325" s="17" t="str">
        <f t="shared" si="336"/>
        <v>Mon</v>
      </c>
      <c r="M4325" s="17">
        <v>2018</v>
      </c>
      <c r="N4325" t="s">
        <v>33</v>
      </c>
      <c r="O4325" t="s">
        <v>108</v>
      </c>
      <c r="P4325" t="s">
        <v>17102</v>
      </c>
      <c r="Q4325" t="s">
        <v>21463</v>
      </c>
      <c r="R4325" t="str">
        <f t="shared" si="339"/>
        <v>Action &amp; Adventure</v>
      </c>
    </row>
    <row r="4326" spans="1:18" x14ac:dyDescent="0.2">
      <c r="A4326" t="s">
        <v>21464</v>
      </c>
      <c r="B4326" t="s">
        <v>1</v>
      </c>
      <c r="C4326" t="str">
        <f t="shared" si="335"/>
        <v>Magnus</v>
      </c>
      <c r="D4326" t="s">
        <v>21465</v>
      </c>
      <c r="E4326" t="s">
        <v>21466</v>
      </c>
      <c r="F4326" t="str">
        <f t="shared" si="337"/>
        <v>Magnus Carlsen</v>
      </c>
      <c r="G4326" t="s">
        <v>21467</v>
      </c>
      <c r="H4326" t="s">
        <v>4042</v>
      </c>
      <c r="I4326" t="str">
        <f t="shared" si="338"/>
        <v>Norway</v>
      </c>
      <c r="J4326" t="str">
        <f>TRIM(Table1[[#This Row],[Oldest Country]])</f>
        <v>Norway</v>
      </c>
      <c r="K4326" s="17">
        <v>42788</v>
      </c>
      <c r="L4326" s="17" t="str">
        <f t="shared" si="336"/>
        <v>Wed</v>
      </c>
      <c r="M4326" s="17">
        <v>2016</v>
      </c>
      <c r="N4326" t="s">
        <v>53</v>
      </c>
      <c r="O4326" t="s">
        <v>2891</v>
      </c>
      <c r="P4326" t="s">
        <v>1965</v>
      </c>
      <c r="Q4326" t="s">
        <v>21468</v>
      </c>
      <c r="R4326" t="str">
        <f t="shared" si="339"/>
        <v>Children &amp; Family Movies</v>
      </c>
    </row>
    <row r="4327" spans="1:18" x14ac:dyDescent="0.2">
      <c r="A4327" t="s">
        <v>21469</v>
      </c>
      <c r="B4327" t="s">
        <v>1</v>
      </c>
      <c r="C4327" t="str">
        <f t="shared" si="335"/>
        <v>Mahabharat</v>
      </c>
      <c r="D4327" t="s">
        <v>21470</v>
      </c>
      <c r="E4327" t="s">
        <v>21471</v>
      </c>
      <c r="F4327" t="str">
        <f t="shared" si="337"/>
        <v>Amitabh Bachchan</v>
      </c>
      <c r="G4327" t="s">
        <v>21472</v>
      </c>
      <c r="H4327" t="s">
        <v>14</v>
      </c>
      <c r="I4327" t="str">
        <f t="shared" si="338"/>
        <v>India</v>
      </c>
      <c r="J4327" t="str">
        <f>TRIM(Table1[[#This Row],[Oldest Country]])</f>
        <v>India</v>
      </c>
      <c r="K4327" s="17">
        <v>43313</v>
      </c>
      <c r="L4327" s="17" t="str">
        <f t="shared" si="336"/>
        <v>Wed</v>
      </c>
      <c r="M4327" s="17">
        <v>2013</v>
      </c>
      <c r="N4327" t="s">
        <v>33</v>
      </c>
      <c r="O4327" t="s">
        <v>315</v>
      </c>
      <c r="P4327" t="s">
        <v>111</v>
      </c>
      <c r="Q4327" t="s">
        <v>21473</v>
      </c>
      <c r="R4327" t="str">
        <f t="shared" si="339"/>
        <v>Action &amp; Adventure</v>
      </c>
    </row>
    <row r="4328" spans="1:18" x14ac:dyDescent="0.2">
      <c r="A4328" t="s">
        <v>21474</v>
      </c>
      <c r="B4328" t="s">
        <v>1</v>
      </c>
      <c r="C4328" t="str">
        <f t="shared" si="335"/>
        <v>Mahjong Heroes</v>
      </c>
      <c r="D4328" t="s">
        <v>21475</v>
      </c>
      <c r="E4328" t="s">
        <v>21476</v>
      </c>
      <c r="F4328" t="str">
        <f t="shared" si="337"/>
        <v>Patrick Tse</v>
      </c>
      <c r="G4328" t="s">
        <v>21477</v>
      </c>
      <c r="H4328" t="s">
        <v>519</v>
      </c>
      <c r="I4328" t="str">
        <f t="shared" si="338"/>
        <v>Hong Kong</v>
      </c>
      <c r="J4328" t="str">
        <f>TRIM(Table1[[#This Row],[Oldest Country]])</f>
        <v>Hong Kong</v>
      </c>
      <c r="K4328" s="17">
        <v>43328</v>
      </c>
      <c r="L4328" s="17" t="str">
        <f t="shared" si="336"/>
        <v>Thu</v>
      </c>
      <c r="M4328" s="17">
        <v>1981</v>
      </c>
      <c r="N4328" t="s">
        <v>53</v>
      </c>
      <c r="O4328" t="s">
        <v>276</v>
      </c>
      <c r="P4328" t="s">
        <v>66</v>
      </c>
      <c r="Q4328" t="s">
        <v>21478</v>
      </c>
      <c r="R4328" t="str">
        <f t="shared" si="339"/>
        <v>Comedies</v>
      </c>
    </row>
    <row r="4329" spans="1:18" x14ac:dyDescent="0.2">
      <c r="A4329" t="s">
        <v>21479</v>
      </c>
      <c r="B4329" t="s">
        <v>1</v>
      </c>
      <c r="C4329" t="str">
        <f t="shared" si="335"/>
        <v>Maine Pyaar Kyun Kiya</v>
      </c>
      <c r="D4329" t="s">
        <v>21480</v>
      </c>
      <c r="E4329" t="s">
        <v>706</v>
      </c>
      <c r="F4329" t="str">
        <f t="shared" si="337"/>
        <v>Salman Khan</v>
      </c>
      <c r="G4329" t="s">
        <v>21481</v>
      </c>
      <c r="H4329" t="s">
        <v>14</v>
      </c>
      <c r="I4329" t="str">
        <f t="shared" si="338"/>
        <v>India</v>
      </c>
      <c r="J4329" t="str">
        <f>TRIM(Table1[[#This Row],[Oldest Country]])</f>
        <v>India</v>
      </c>
      <c r="K4329" s="17">
        <v>43830</v>
      </c>
      <c r="L4329" s="17" t="str">
        <f t="shared" si="336"/>
        <v>Tue</v>
      </c>
      <c r="M4329" s="17">
        <v>2005</v>
      </c>
      <c r="N4329" t="s">
        <v>33</v>
      </c>
      <c r="O4329" t="s">
        <v>1810</v>
      </c>
      <c r="P4329" t="s">
        <v>80</v>
      </c>
      <c r="Q4329" t="s">
        <v>21482</v>
      </c>
      <c r="R4329" t="str">
        <f t="shared" si="339"/>
        <v>Comedies</v>
      </c>
    </row>
    <row r="4330" spans="1:18" x14ac:dyDescent="0.2">
      <c r="A4330" t="s">
        <v>21483</v>
      </c>
      <c r="B4330" t="s">
        <v>1</v>
      </c>
      <c r="C4330" t="str">
        <f t="shared" si="335"/>
        <v>Maine Pyar Kiya</v>
      </c>
      <c r="D4330" t="s">
        <v>21484</v>
      </c>
      <c r="E4330" t="s">
        <v>6668</v>
      </c>
      <c r="F4330" t="str">
        <f t="shared" si="337"/>
        <v>Salman Khan</v>
      </c>
      <c r="G4330" t="s">
        <v>21485</v>
      </c>
      <c r="H4330" t="s">
        <v>14</v>
      </c>
      <c r="I4330" t="str">
        <f t="shared" si="338"/>
        <v>India</v>
      </c>
      <c r="J4330" t="str">
        <f>TRIM(Table1[[#This Row],[Oldest Country]])</f>
        <v>India</v>
      </c>
      <c r="K4330" s="17">
        <v>43101</v>
      </c>
      <c r="L4330" s="17" t="str">
        <f t="shared" si="336"/>
        <v>Mon</v>
      </c>
      <c r="M4330" s="17">
        <v>1989</v>
      </c>
      <c r="N4330" t="s">
        <v>53</v>
      </c>
      <c r="O4330" t="s">
        <v>7952</v>
      </c>
      <c r="P4330" t="s">
        <v>727</v>
      </c>
      <c r="Q4330" t="s">
        <v>21486</v>
      </c>
      <c r="R4330" t="str">
        <f t="shared" si="339"/>
        <v>Dramas</v>
      </c>
    </row>
    <row r="4331" spans="1:18" x14ac:dyDescent="0.2">
      <c r="A4331" t="s">
        <v>21487</v>
      </c>
      <c r="B4331" t="s">
        <v>1</v>
      </c>
      <c r="C4331" t="str">
        <f t="shared" si="335"/>
        <v>Mala Kahich Problem Nahi</v>
      </c>
      <c r="D4331" t="s">
        <v>21488</v>
      </c>
      <c r="E4331" t="s">
        <v>21489</v>
      </c>
      <c r="F4331" t="str">
        <f t="shared" si="337"/>
        <v>Gashmeer Mahajani</v>
      </c>
      <c r="G4331" t="s">
        <v>21490</v>
      </c>
      <c r="H4331" t="s">
        <v>14</v>
      </c>
      <c r="I4331" t="str">
        <f t="shared" si="338"/>
        <v>India</v>
      </c>
      <c r="J4331" t="str">
        <f>TRIM(Table1[[#This Row],[Oldest Country]])</f>
        <v>India</v>
      </c>
      <c r="K4331" s="17">
        <v>43419</v>
      </c>
      <c r="L4331" s="17" t="str">
        <f t="shared" si="336"/>
        <v>Thu</v>
      </c>
      <c r="M4331" s="17">
        <v>2017</v>
      </c>
      <c r="N4331" t="s">
        <v>53</v>
      </c>
      <c r="O4331" t="s">
        <v>1190</v>
      </c>
      <c r="P4331" t="s">
        <v>50</v>
      </c>
      <c r="Q4331" t="s">
        <v>21491</v>
      </c>
      <c r="R4331" t="str">
        <f t="shared" si="339"/>
        <v>Dramas</v>
      </c>
    </row>
    <row r="4332" spans="1:18" x14ac:dyDescent="0.2">
      <c r="A4332" t="s">
        <v>21492</v>
      </c>
      <c r="B4332" t="s">
        <v>1</v>
      </c>
      <c r="C4332" t="str">
        <f t="shared" si="335"/>
        <v>Malicious</v>
      </c>
      <c r="D4332" t="s">
        <v>21493</v>
      </c>
      <c r="E4332" t="s">
        <v>21494</v>
      </c>
      <c r="F4332" t="str">
        <f t="shared" si="337"/>
        <v>Bojana Novakovic</v>
      </c>
      <c r="G4332" t="s">
        <v>21495</v>
      </c>
      <c r="H4332" t="s">
        <v>2</v>
      </c>
      <c r="I4332" t="str">
        <f t="shared" si="338"/>
        <v>United States</v>
      </c>
      <c r="J4332" t="str">
        <f>TRIM(Table1[[#This Row],[Oldest Country]])</f>
        <v>United States</v>
      </c>
      <c r="K4332" s="17">
        <v>43497</v>
      </c>
      <c r="L4332" s="17" t="str">
        <f t="shared" si="336"/>
        <v>Fri</v>
      </c>
      <c r="M4332" s="17">
        <v>2018</v>
      </c>
      <c r="N4332" t="s">
        <v>8</v>
      </c>
      <c r="O4332" t="s">
        <v>18</v>
      </c>
      <c r="P4332" t="s">
        <v>777</v>
      </c>
      <c r="Q4332" t="s">
        <v>21496</v>
      </c>
      <c r="R4332" t="str">
        <f t="shared" si="339"/>
        <v>Horror Movies</v>
      </c>
    </row>
    <row r="4333" spans="1:18" x14ac:dyDescent="0.2">
      <c r="A4333" t="s">
        <v>21497</v>
      </c>
      <c r="B4333" t="s">
        <v>1</v>
      </c>
      <c r="C4333" t="str">
        <f t="shared" si="335"/>
        <v>Man of Tai Chi</v>
      </c>
      <c r="D4333" t="s">
        <v>21498</v>
      </c>
      <c r="E4333" t="s">
        <v>21499</v>
      </c>
      <c r="F4333" t="str">
        <f t="shared" si="337"/>
        <v>Keanu Reeves</v>
      </c>
      <c r="G4333" t="s">
        <v>21500</v>
      </c>
      <c r="H4333" t="s">
        <v>530</v>
      </c>
      <c r="I4333" t="str">
        <f t="shared" si="338"/>
        <v>United States</v>
      </c>
      <c r="J4333" t="str">
        <f>TRIM(Table1[[#This Row],[Oldest Country]])</f>
        <v>United States</v>
      </c>
      <c r="K4333" s="17">
        <v>43498</v>
      </c>
      <c r="L4333" s="17" t="str">
        <f t="shared" si="336"/>
        <v>Sat</v>
      </c>
      <c r="M4333" s="17">
        <v>2013</v>
      </c>
      <c r="N4333" t="s">
        <v>154</v>
      </c>
      <c r="O4333" t="s">
        <v>110</v>
      </c>
      <c r="P4333" t="s">
        <v>119</v>
      </c>
      <c r="Q4333" t="s">
        <v>21501</v>
      </c>
      <c r="R4333" t="str">
        <f t="shared" si="339"/>
        <v>Action &amp; Adventure</v>
      </c>
    </row>
    <row r="4334" spans="1:18" x14ac:dyDescent="0.2">
      <c r="A4334" t="s">
        <v>21502</v>
      </c>
      <c r="B4334" t="s">
        <v>1</v>
      </c>
      <c r="C4334" t="str">
        <f t="shared" si="335"/>
        <v>Man Up</v>
      </c>
      <c r="D4334" t="s">
        <v>21503</v>
      </c>
      <c r="E4334" t="s">
        <v>21504</v>
      </c>
      <c r="F4334" t="str">
        <f t="shared" si="337"/>
        <v>Lake Bell</v>
      </c>
      <c r="G4334" t="s">
        <v>21505</v>
      </c>
      <c r="H4334" t="s">
        <v>9414</v>
      </c>
      <c r="I4334" t="str">
        <f t="shared" si="338"/>
        <v>United Kingdom</v>
      </c>
      <c r="J4334" t="str">
        <f>TRIM(Table1[[#This Row],[Oldest Country]])</f>
        <v>United Kingdom</v>
      </c>
      <c r="K4334" s="17">
        <v>43499</v>
      </c>
      <c r="L4334" s="17" t="str">
        <f t="shared" si="336"/>
        <v>Sun</v>
      </c>
      <c r="M4334" s="17">
        <v>2015</v>
      </c>
      <c r="N4334" t="s">
        <v>154</v>
      </c>
      <c r="O4334" t="s">
        <v>183</v>
      </c>
      <c r="P4334" t="s">
        <v>75</v>
      </c>
      <c r="Q4334" t="s">
        <v>21506</v>
      </c>
      <c r="R4334" t="str">
        <f t="shared" si="339"/>
        <v>Comedies</v>
      </c>
    </row>
    <row r="4335" spans="1:18" x14ac:dyDescent="0.2">
      <c r="A4335" t="s">
        <v>21507</v>
      </c>
      <c r="B4335" t="s">
        <v>1</v>
      </c>
      <c r="C4335" t="str">
        <f t="shared" si="335"/>
        <v>Mandi</v>
      </c>
      <c r="D4335" t="s">
        <v>21508</v>
      </c>
      <c r="E4335" t="s">
        <v>4759</v>
      </c>
      <c r="F4335" t="str">
        <f t="shared" si="337"/>
        <v>Shabana Azmi</v>
      </c>
      <c r="G4335" t="s">
        <v>21509</v>
      </c>
      <c r="H4335" t="s">
        <v>14</v>
      </c>
      <c r="I4335" t="str">
        <f t="shared" si="338"/>
        <v>India</v>
      </c>
      <c r="J4335" t="str">
        <f>TRIM(Table1[[#This Row],[Oldest Country]])</f>
        <v>India</v>
      </c>
      <c r="K4335" s="17">
        <v>43831</v>
      </c>
      <c r="L4335" s="17" t="str">
        <f t="shared" si="336"/>
        <v>Wed</v>
      </c>
      <c r="M4335" s="17">
        <v>1983</v>
      </c>
      <c r="N4335" t="s">
        <v>8</v>
      </c>
      <c r="O4335" t="s">
        <v>1492</v>
      </c>
      <c r="P4335" t="s">
        <v>26</v>
      </c>
      <c r="Q4335" t="s">
        <v>21510</v>
      </c>
      <c r="R4335" t="str">
        <f t="shared" si="339"/>
        <v>Dramas</v>
      </c>
    </row>
    <row r="4336" spans="1:18" x14ac:dyDescent="0.2">
      <c r="A4336" t="s">
        <v>21511</v>
      </c>
      <c r="B4336" t="s">
        <v>1</v>
      </c>
      <c r="C4336" t="str">
        <f t="shared" si="335"/>
        <v>Mandobasar Galpo</v>
      </c>
      <c r="D4336" t="s">
        <v>21512</v>
      </c>
      <c r="E4336" t="s">
        <v>21513</v>
      </c>
      <c r="F4336" t="str">
        <f t="shared" si="337"/>
        <v>Paoli Dam</v>
      </c>
      <c r="G4336" t="s">
        <v>21514</v>
      </c>
      <c r="H4336" t="s">
        <v>14</v>
      </c>
      <c r="I4336" t="str">
        <f t="shared" si="338"/>
        <v>India</v>
      </c>
      <c r="J4336" t="str">
        <f>TRIM(Table1[[#This Row],[Oldest Country]])</f>
        <v>India</v>
      </c>
      <c r="K4336" s="17">
        <v>43191</v>
      </c>
      <c r="L4336" s="17" t="str">
        <f t="shared" si="336"/>
        <v>Sun</v>
      </c>
      <c r="M4336" s="17">
        <v>2017</v>
      </c>
      <c r="N4336" t="s">
        <v>33</v>
      </c>
      <c r="O4336" t="s">
        <v>85</v>
      </c>
      <c r="P4336" t="s">
        <v>278</v>
      </c>
      <c r="Q4336" t="s">
        <v>21515</v>
      </c>
      <c r="R4336" t="str">
        <f t="shared" si="339"/>
        <v>Dramas</v>
      </c>
    </row>
    <row r="4337" spans="1:18" x14ac:dyDescent="0.2">
      <c r="A4337" t="s">
        <v>21516</v>
      </c>
      <c r="B4337" t="s">
        <v>1</v>
      </c>
      <c r="C4337" t="str">
        <f t="shared" si="335"/>
        <v>Manglehorn</v>
      </c>
      <c r="D4337" t="s">
        <v>21517</v>
      </c>
      <c r="E4337" t="s">
        <v>1075</v>
      </c>
      <c r="F4337" t="str">
        <f t="shared" si="337"/>
        <v>Al Pacino</v>
      </c>
      <c r="G4337" t="s">
        <v>21518</v>
      </c>
      <c r="H4337" t="s">
        <v>2</v>
      </c>
      <c r="I4337" t="str">
        <f t="shared" si="338"/>
        <v>United States</v>
      </c>
      <c r="J4337" t="str">
        <f>TRIM(Table1[[#This Row],[Oldest Country]])</f>
        <v>United States</v>
      </c>
      <c r="K4337" s="17">
        <v>42841</v>
      </c>
      <c r="L4337" s="17" t="str">
        <f t="shared" si="336"/>
        <v>Sun</v>
      </c>
      <c r="M4337" s="17">
        <v>2014</v>
      </c>
      <c r="N4337" t="s">
        <v>3</v>
      </c>
      <c r="O4337" t="s">
        <v>92</v>
      </c>
      <c r="P4337" t="s">
        <v>652</v>
      </c>
      <c r="Q4337" t="s">
        <v>21519</v>
      </c>
      <c r="R4337" t="str">
        <f t="shared" si="339"/>
        <v>Dramas</v>
      </c>
    </row>
    <row r="4338" spans="1:18" x14ac:dyDescent="0.2">
      <c r="A4338" t="s">
        <v>21520</v>
      </c>
      <c r="B4338" t="s">
        <v>1</v>
      </c>
      <c r="C4338" t="str">
        <f t="shared" si="335"/>
        <v>Mango Dreams</v>
      </c>
      <c r="D4338" t="s">
        <v>21521</v>
      </c>
      <c r="E4338" t="s">
        <v>21522</v>
      </c>
      <c r="F4338" t="str">
        <f t="shared" si="337"/>
        <v>Ram Gopal Bajaj</v>
      </c>
      <c r="G4338" t="s">
        <v>21523</v>
      </c>
      <c r="H4338" t="s">
        <v>2</v>
      </c>
      <c r="I4338" t="str">
        <f t="shared" si="338"/>
        <v>United States</v>
      </c>
      <c r="J4338" t="str">
        <f>TRIM(Table1[[#This Row],[Oldest Country]])</f>
        <v>United States</v>
      </c>
      <c r="K4338" s="17">
        <v>43174</v>
      </c>
      <c r="L4338" s="17" t="str">
        <f t="shared" si="336"/>
        <v>Thu</v>
      </c>
      <c r="M4338" s="17">
        <v>2016</v>
      </c>
      <c r="N4338" t="s">
        <v>33</v>
      </c>
      <c r="O4338" t="s">
        <v>276</v>
      </c>
      <c r="P4338" t="s">
        <v>652</v>
      </c>
      <c r="Q4338" t="s">
        <v>21524</v>
      </c>
      <c r="R4338" t="str">
        <f t="shared" si="339"/>
        <v>Dramas</v>
      </c>
    </row>
    <row r="4339" spans="1:18" x14ac:dyDescent="0.2">
      <c r="A4339" t="s">
        <v>21525</v>
      </c>
      <c r="B4339" t="s">
        <v>1</v>
      </c>
      <c r="C4339" t="str">
        <f t="shared" si="335"/>
        <v>Manhattan Romance</v>
      </c>
      <c r="D4339" t="s">
        <v>21526</v>
      </c>
      <c r="E4339" t="s">
        <v>21527</v>
      </c>
      <c r="F4339" t="str">
        <f t="shared" si="337"/>
        <v>Tom O'Brien</v>
      </c>
      <c r="G4339" t="s">
        <v>21528</v>
      </c>
      <c r="H4339" t="s">
        <v>2</v>
      </c>
      <c r="I4339" t="str">
        <f t="shared" si="338"/>
        <v>United States</v>
      </c>
      <c r="J4339" t="str">
        <f>TRIM(Table1[[#This Row],[Oldest Country]])</f>
        <v>United States</v>
      </c>
      <c r="K4339" s="17">
        <v>42986</v>
      </c>
      <c r="L4339" s="17" t="str">
        <f t="shared" si="336"/>
        <v>Fri</v>
      </c>
      <c r="M4339" s="17">
        <v>2014</v>
      </c>
      <c r="N4339" t="s">
        <v>33</v>
      </c>
      <c r="O4339" t="s">
        <v>140</v>
      </c>
      <c r="P4339" t="s">
        <v>2590</v>
      </c>
      <c r="Q4339" t="s">
        <v>21529</v>
      </c>
      <c r="R4339" t="str">
        <f t="shared" si="339"/>
        <v>Comedies</v>
      </c>
    </row>
    <row r="4340" spans="1:18" x14ac:dyDescent="0.2">
      <c r="A4340" t="s">
        <v>21530</v>
      </c>
      <c r="B4340" t="s">
        <v>1</v>
      </c>
      <c r="C4340" t="str">
        <f t="shared" si="335"/>
        <v>Manolo</v>
      </c>
      <c r="D4340" t="s">
        <v>21531</v>
      </c>
      <c r="E4340" t="s">
        <v>21532</v>
      </c>
      <c r="F4340" t="str">
        <f t="shared" si="337"/>
        <v>Manolo Blahnik</v>
      </c>
      <c r="G4340" t="s">
        <v>21533</v>
      </c>
      <c r="H4340" t="s">
        <v>32</v>
      </c>
      <c r="I4340" t="str">
        <f t="shared" si="338"/>
        <v>United Kingdom</v>
      </c>
      <c r="J4340" t="str">
        <f>TRIM(Table1[[#This Row],[Oldest Country]])</f>
        <v>United Kingdom</v>
      </c>
      <c r="K4340" s="17">
        <v>43115</v>
      </c>
      <c r="L4340" s="17" t="str">
        <f t="shared" si="336"/>
        <v>Mon</v>
      </c>
      <c r="M4340" s="17">
        <v>2017</v>
      </c>
      <c r="N4340" t="s">
        <v>8</v>
      </c>
      <c r="O4340" t="s">
        <v>572</v>
      </c>
      <c r="P4340" t="s">
        <v>58</v>
      </c>
      <c r="Q4340" t="s">
        <v>21534</v>
      </c>
      <c r="R4340" t="str">
        <f t="shared" si="339"/>
        <v>Documentaries</v>
      </c>
    </row>
    <row r="4341" spans="1:18" x14ac:dyDescent="0.2">
      <c r="A4341" t="s">
        <v>21535</v>
      </c>
      <c r="B4341" t="s">
        <v>1</v>
      </c>
      <c r="C4341" t="str">
        <f t="shared" si="335"/>
        <v>Mansfield Park</v>
      </c>
      <c r="D4341" t="s">
        <v>21536</v>
      </c>
      <c r="E4341" t="s">
        <v>20515</v>
      </c>
      <c r="F4341" t="str">
        <f t="shared" si="337"/>
        <v>Frances O'Connor</v>
      </c>
      <c r="G4341" t="s">
        <v>21537</v>
      </c>
      <c r="H4341" t="s">
        <v>32</v>
      </c>
      <c r="I4341" t="str">
        <f t="shared" si="338"/>
        <v>United Kingdom</v>
      </c>
      <c r="J4341" t="str">
        <f>TRIM(Table1[[#This Row],[Oldest Country]])</f>
        <v>United Kingdom</v>
      </c>
      <c r="K4341" s="17">
        <v>43831</v>
      </c>
      <c r="L4341" s="17" t="str">
        <f t="shared" si="336"/>
        <v>Wed</v>
      </c>
      <c r="M4341" s="17">
        <v>1999</v>
      </c>
      <c r="N4341" t="s">
        <v>3</v>
      </c>
      <c r="O4341" t="s">
        <v>617</v>
      </c>
      <c r="P4341" t="s">
        <v>250</v>
      </c>
      <c r="Q4341" t="s">
        <v>21538</v>
      </c>
      <c r="R4341" t="str">
        <f t="shared" si="339"/>
        <v>Comedies</v>
      </c>
    </row>
    <row r="4342" spans="1:18" x14ac:dyDescent="0.2">
      <c r="A4342" t="s">
        <v>21539</v>
      </c>
      <c r="B4342" t="s">
        <v>1</v>
      </c>
      <c r="C4342" t="str">
        <f t="shared" si="335"/>
        <v>Mantostaan</v>
      </c>
      <c r="D4342" t="s">
        <v>21540</v>
      </c>
      <c r="E4342" t="s">
        <v>21541</v>
      </c>
      <c r="F4342" t="str">
        <f t="shared" si="337"/>
        <v>Raghuvir Yadav</v>
      </c>
      <c r="G4342" t="s">
        <v>21542</v>
      </c>
      <c r="H4342" t="s">
        <v>14</v>
      </c>
      <c r="I4342" t="str">
        <f t="shared" si="338"/>
        <v>India</v>
      </c>
      <c r="J4342" t="str">
        <f>TRIM(Table1[[#This Row],[Oldest Country]])</f>
        <v>India</v>
      </c>
      <c r="K4342" s="17">
        <v>43084</v>
      </c>
      <c r="L4342" s="17" t="str">
        <f t="shared" si="336"/>
        <v>Fri</v>
      </c>
      <c r="M4342" s="17">
        <v>2017</v>
      </c>
      <c r="N4342" t="s">
        <v>8</v>
      </c>
      <c r="O4342" t="s">
        <v>2891</v>
      </c>
      <c r="P4342" t="s">
        <v>26</v>
      </c>
      <c r="Q4342" t="s">
        <v>21543</v>
      </c>
      <c r="R4342" t="str">
        <f t="shared" si="339"/>
        <v>Dramas</v>
      </c>
    </row>
    <row r="4343" spans="1:18" x14ac:dyDescent="0.2">
      <c r="A4343" t="s">
        <v>21544</v>
      </c>
      <c r="B4343" t="s">
        <v>1</v>
      </c>
      <c r="C4343" t="str">
        <f t="shared" si="335"/>
        <v>Mantra</v>
      </c>
      <c r="D4343" t="s">
        <v>21545</v>
      </c>
      <c r="E4343" t="s">
        <v>6850</v>
      </c>
      <c r="F4343" t="str">
        <f t="shared" si="337"/>
        <v>Rajat Kapoor</v>
      </c>
      <c r="G4343" t="s">
        <v>21546</v>
      </c>
      <c r="H4343" t="s">
        <v>14</v>
      </c>
      <c r="I4343" t="str">
        <f t="shared" si="338"/>
        <v>India</v>
      </c>
      <c r="J4343" t="str">
        <f>TRIM(Table1[[#This Row],[Oldest Country]])</f>
        <v>India</v>
      </c>
      <c r="K4343" s="17">
        <v>43084</v>
      </c>
      <c r="L4343" s="17" t="str">
        <f t="shared" si="336"/>
        <v>Fri</v>
      </c>
      <c r="M4343" s="17">
        <v>2017</v>
      </c>
      <c r="N4343" t="s">
        <v>33</v>
      </c>
      <c r="O4343" t="s">
        <v>572</v>
      </c>
      <c r="P4343" t="s">
        <v>26</v>
      </c>
      <c r="Q4343" t="s">
        <v>21547</v>
      </c>
      <c r="R4343" t="str">
        <f t="shared" si="339"/>
        <v>Dramas</v>
      </c>
    </row>
    <row r="4344" spans="1:18" x14ac:dyDescent="0.2">
      <c r="A4344" t="s">
        <v>21548</v>
      </c>
      <c r="B4344" t="s">
        <v>1</v>
      </c>
      <c r="C4344" t="str">
        <f t="shared" si="335"/>
        <v>Mara</v>
      </c>
      <c r="D4344" t="s">
        <v>21549</v>
      </c>
      <c r="E4344" t="s">
        <v>21550</v>
      </c>
      <c r="F4344" t="str">
        <f t="shared" si="337"/>
        <v>Olga Kurylenko</v>
      </c>
      <c r="G4344" t="s">
        <v>21551</v>
      </c>
      <c r="H4344" t="s">
        <v>32</v>
      </c>
      <c r="I4344" t="str">
        <f t="shared" si="338"/>
        <v>United Kingdom</v>
      </c>
      <c r="J4344" t="str">
        <f>TRIM(Table1[[#This Row],[Oldest Country]])</f>
        <v>United Kingdom</v>
      </c>
      <c r="K4344" s="17">
        <v>43470</v>
      </c>
      <c r="L4344" s="17" t="str">
        <f t="shared" si="336"/>
        <v>Sat</v>
      </c>
      <c r="M4344" s="17">
        <v>2017</v>
      </c>
      <c r="N4344" t="s">
        <v>8</v>
      </c>
      <c r="O4344" t="s">
        <v>173</v>
      </c>
      <c r="P4344" t="s">
        <v>1672</v>
      </c>
      <c r="Q4344" t="s">
        <v>21552</v>
      </c>
      <c r="R4344" t="str">
        <f t="shared" si="339"/>
        <v>Horror Movies</v>
      </c>
    </row>
    <row r="4345" spans="1:18" x14ac:dyDescent="0.2">
      <c r="A4345" t="s">
        <v>21553</v>
      </c>
      <c r="B4345" t="s">
        <v>1</v>
      </c>
      <c r="C4345" t="str">
        <f t="shared" si="335"/>
        <v>Marauders</v>
      </c>
      <c r="D4345" t="s">
        <v>21554</v>
      </c>
      <c r="E4345" t="s">
        <v>433</v>
      </c>
      <c r="F4345" t="str">
        <f t="shared" si="337"/>
        <v>Bruce Willis</v>
      </c>
      <c r="G4345" t="s">
        <v>21555</v>
      </c>
      <c r="H4345" t="s">
        <v>922</v>
      </c>
      <c r="I4345" t="str">
        <f t="shared" si="338"/>
        <v>Canada</v>
      </c>
      <c r="J4345" t="str">
        <f>TRIM(Table1[[#This Row],[Oldest Country]])</f>
        <v>Canada</v>
      </c>
      <c r="K4345" s="17">
        <v>44166</v>
      </c>
      <c r="L4345" s="17" t="str">
        <f t="shared" si="336"/>
        <v>Tue</v>
      </c>
      <c r="M4345" s="17">
        <v>2016</v>
      </c>
      <c r="N4345" t="s">
        <v>154</v>
      </c>
      <c r="O4345" t="s">
        <v>625</v>
      </c>
      <c r="P4345" t="s">
        <v>156</v>
      </c>
      <c r="Q4345" t="s">
        <v>21556</v>
      </c>
      <c r="R4345" t="str">
        <f t="shared" si="339"/>
        <v>Action &amp; Adventure</v>
      </c>
    </row>
    <row r="4346" spans="1:18" x14ac:dyDescent="0.2">
      <c r="A4346" t="s">
        <v>21557</v>
      </c>
      <c r="B4346" t="s">
        <v>1</v>
      </c>
      <c r="C4346" t="str">
        <f t="shared" si="335"/>
        <v>Maroon</v>
      </c>
      <c r="D4346" t="s">
        <v>21558</v>
      </c>
      <c r="E4346" t="s">
        <v>21559</v>
      </c>
      <c r="F4346" t="str">
        <f t="shared" si="337"/>
        <v>Manav Kaul</v>
      </c>
      <c r="G4346" t="s">
        <v>21560</v>
      </c>
      <c r="H4346" t="s">
        <v>14</v>
      </c>
      <c r="I4346" t="str">
        <f t="shared" si="338"/>
        <v>India</v>
      </c>
      <c r="J4346" t="str">
        <f>TRIM(Table1[[#This Row],[Oldest Country]])</f>
        <v>India</v>
      </c>
      <c r="K4346" s="17">
        <v>42767</v>
      </c>
      <c r="L4346" s="17" t="str">
        <f t="shared" si="336"/>
        <v>Wed</v>
      </c>
      <c r="M4346" s="17">
        <v>2016</v>
      </c>
      <c r="N4346" t="s">
        <v>8</v>
      </c>
      <c r="O4346" t="s">
        <v>60</v>
      </c>
      <c r="P4346" t="s">
        <v>26</v>
      </c>
      <c r="Q4346" t="s">
        <v>21561</v>
      </c>
      <c r="R4346" t="str">
        <f t="shared" si="339"/>
        <v>Dramas</v>
      </c>
    </row>
    <row r="4347" spans="1:18" x14ac:dyDescent="0.2">
      <c r="A4347" t="s">
        <v>21562</v>
      </c>
      <c r="B4347" t="s">
        <v>6</v>
      </c>
      <c r="C4347" t="str">
        <f t="shared" si="335"/>
        <v>Mars</v>
      </c>
      <c r="D4347" t="s">
        <v>21563</v>
      </c>
      <c r="E4347" t="s">
        <v>21564</v>
      </c>
      <c r="F4347" t="str">
        <f t="shared" si="337"/>
        <v>Jihae</v>
      </c>
      <c r="G4347" t="s">
        <v>21565</v>
      </c>
      <c r="H4347" t="s">
        <v>2</v>
      </c>
      <c r="I4347" t="str">
        <f t="shared" si="338"/>
        <v>United States</v>
      </c>
      <c r="J4347" t="str">
        <f>TRIM(Table1[[#This Row],[Oldest Country]])</f>
        <v>United States</v>
      </c>
      <c r="K4347" s="17">
        <v>43770</v>
      </c>
      <c r="L4347" s="17" t="str">
        <f t="shared" si="336"/>
        <v>Fri</v>
      </c>
      <c r="M4347" s="17">
        <v>2018</v>
      </c>
      <c r="N4347" t="s">
        <v>53</v>
      </c>
      <c r="O4347" t="s">
        <v>9</v>
      </c>
      <c r="P4347" t="s">
        <v>21566</v>
      </c>
      <c r="Q4347" t="s">
        <v>21567</v>
      </c>
      <c r="R4347" t="str">
        <f t="shared" si="339"/>
        <v>Docuseries</v>
      </c>
    </row>
    <row r="4348" spans="1:18" x14ac:dyDescent="0.2">
      <c r="A4348" t="s">
        <v>21568</v>
      </c>
      <c r="B4348" t="s">
        <v>1</v>
      </c>
      <c r="C4348" t="str">
        <f t="shared" si="335"/>
        <v>Martial Arts of Shaolin</v>
      </c>
      <c r="D4348" t="s">
        <v>21569</v>
      </c>
      <c r="E4348" t="s">
        <v>18940</v>
      </c>
      <c r="F4348" t="str">
        <f t="shared" si="337"/>
        <v>Jet Li</v>
      </c>
      <c r="G4348" t="s">
        <v>21570</v>
      </c>
      <c r="H4348" t="s">
        <v>6305</v>
      </c>
      <c r="I4348" t="str">
        <f t="shared" si="338"/>
        <v>Hong Kong</v>
      </c>
      <c r="J4348" t="str">
        <f>TRIM(Table1[[#This Row],[Oldest Country]])</f>
        <v>Hong Kong</v>
      </c>
      <c r="K4348" s="17">
        <v>43328</v>
      </c>
      <c r="L4348" s="17" t="str">
        <f t="shared" si="336"/>
        <v>Thu</v>
      </c>
      <c r="M4348" s="17">
        <v>1986</v>
      </c>
      <c r="N4348" t="s">
        <v>154</v>
      </c>
      <c r="O4348" t="s">
        <v>4</v>
      </c>
      <c r="P4348" t="s">
        <v>483</v>
      </c>
      <c r="Q4348" t="s">
        <v>21571</v>
      </c>
      <c r="R4348" t="str">
        <f t="shared" si="339"/>
        <v>Action &amp; Adventure</v>
      </c>
    </row>
    <row r="4349" spans="1:18" x14ac:dyDescent="0.2">
      <c r="A4349" t="s">
        <v>21572</v>
      </c>
      <c r="B4349" t="s">
        <v>1</v>
      </c>
      <c r="C4349" t="str">
        <f t="shared" si="335"/>
        <v>Martin Lawrence Live</v>
      </c>
      <c r="D4349" t="s">
        <v>21573</v>
      </c>
      <c r="E4349" t="s">
        <v>21574</v>
      </c>
      <c r="F4349" t="str">
        <f t="shared" si="337"/>
        <v>Martin Lawrence</v>
      </c>
      <c r="G4349" t="s">
        <v>16981</v>
      </c>
      <c r="H4349" t="s">
        <v>2</v>
      </c>
      <c r="I4349" t="str">
        <f t="shared" si="338"/>
        <v>United States</v>
      </c>
      <c r="J4349" t="str">
        <f>TRIM(Table1[[#This Row],[Oldest Country]])</f>
        <v>United States</v>
      </c>
      <c r="K4349" s="17">
        <v>43800</v>
      </c>
      <c r="L4349" s="17" t="str">
        <f t="shared" si="336"/>
        <v>Sun</v>
      </c>
      <c r="M4349" s="17">
        <v>2002</v>
      </c>
      <c r="N4349" t="s">
        <v>154</v>
      </c>
      <c r="O4349" t="s">
        <v>41</v>
      </c>
      <c r="P4349" t="s">
        <v>851</v>
      </c>
      <c r="Q4349" t="s">
        <v>21575</v>
      </c>
      <c r="R4349" t="str">
        <f t="shared" si="339"/>
        <v>Stand-Up Comedy</v>
      </c>
    </row>
    <row r="4350" spans="1:18" x14ac:dyDescent="0.2">
      <c r="A4350" t="s">
        <v>21576</v>
      </c>
      <c r="B4350" t="s">
        <v>1</v>
      </c>
      <c r="C4350" t="str">
        <f t="shared" si="335"/>
        <v>Martin Luther</v>
      </c>
      <c r="D4350" t="s">
        <v>21577</v>
      </c>
      <c r="E4350" t="s">
        <v>21578</v>
      </c>
      <c r="F4350" t="str">
        <f t="shared" si="337"/>
        <v>Hugh Bonneville</v>
      </c>
      <c r="G4350" t="s">
        <v>20643</v>
      </c>
      <c r="H4350" t="s">
        <v>2</v>
      </c>
      <c r="I4350" t="str">
        <f t="shared" si="338"/>
        <v>United States</v>
      </c>
      <c r="J4350" t="str">
        <f>TRIM(Table1[[#This Row],[Oldest Country]])</f>
        <v>United States</v>
      </c>
      <c r="K4350" s="17">
        <v>43101</v>
      </c>
      <c r="L4350" s="17" t="str">
        <f t="shared" si="336"/>
        <v>Mon</v>
      </c>
      <c r="M4350" s="17">
        <v>2017</v>
      </c>
      <c r="N4350" t="s">
        <v>53</v>
      </c>
      <c r="O4350" t="s">
        <v>2959</v>
      </c>
      <c r="P4350" t="s">
        <v>13754</v>
      </c>
      <c r="Q4350" t="s">
        <v>21579</v>
      </c>
      <c r="R4350" t="str">
        <f t="shared" si="339"/>
        <v>Documentaries</v>
      </c>
    </row>
    <row r="4351" spans="1:18" x14ac:dyDescent="0.2">
      <c r="A4351" t="s">
        <v>21580</v>
      </c>
      <c r="B4351" t="s">
        <v>1</v>
      </c>
      <c r="C4351" t="str">
        <f t="shared" si="335"/>
        <v>Marvel's Iron Man &amp; Hulk</v>
      </c>
      <c r="D4351" t="s">
        <v>21581</v>
      </c>
      <c r="E4351" t="s">
        <v>21582</v>
      </c>
      <c r="F4351" t="str">
        <f t="shared" si="337"/>
        <v>Adrian Pasdar</v>
      </c>
      <c r="G4351" t="s">
        <v>21583</v>
      </c>
      <c r="H4351" t="s">
        <v>2</v>
      </c>
      <c r="I4351" t="str">
        <f t="shared" si="338"/>
        <v>United States</v>
      </c>
      <c r="J4351" t="str">
        <f>TRIM(Table1[[#This Row],[Oldest Country]])</f>
        <v>United States</v>
      </c>
      <c r="K4351" s="17">
        <v>41686</v>
      </c>
      <c r="L4351" s="17" t="str">
        <f t="shared" si="336"/>
        <v>Sun</v>
      </c>
      <c r="M4351" s="17">
        <v>2013</v>
      </c>
      <c r="N4351" t="s">
        <v>17</v>
      </c>
      <c r="O4351" t="s">
        <v>2013</v>
      </c>
      <c r="P4351" t="s">
        <v>385</v>
      </c>
      <c r="Q4351" t="s">
        <v>21584</v>
      </c>
      <c r="R4351" t="str">
        <f t="shared" si="339"/>
        <v>Action &amp; Adventure</v>
      </c>
    </row>
    <row r="4352" spans="1:18" x14ac:dyDescent="0.2">
      <c r="A4352" t="s">
        <v>21585</v>
      </c>
      <c r="B4352" t="s">
        <v>1</v>
      </c>
      <c r="C4352" t="str">
        <f t="shared" si="335"/>
        <v>Mary and the Witch's Flower</v>
      </c>
      <c r="D4352" t="s">
        <v>21586</v>
      </c>
      <c r="E4352" t="s">
        <v>21587</v>
      </c>
      <c r="F4352" t="str">
        <f t="shared" si="337"/>
        <v>Ruby Barnhill</v>
      </c>
      <c r="G4352" t="s">
        <v>21588</v>
      </c>
      <c r="H4352" t="s">
        <v>172</v>
      </c>
      <c r="I4352" t="str">
        <f t="shared" si="338"/>
        <v>Japan</v>
      </c>
      <c r="J4352" t="str">
        <f>TRIM(Table1[[#This Row],[Oldest Country]])</f>
        <v>Japan</v>
      </c>
      <c r="K4352" s="17">
        <v>41687</v>
      </c>
      <c r="L4352" s="17" t="str">
        <f t="shared" si="336"/>
        <v>Mon</v>
      </c>
      <c r="M4352" s="17">
        <v>2017</v>
      </c>
      <c r="N4352" t="s">
        <v>17</v>
      </c>
      <c r="O4352" t="s">
        <v>85</v>
      </c>
      <c r="P4352" t="s">
        <v>6866</v>
      </c>
      <c r="Q4352" t="s">
        <v>21589</v>
      </c>
      <c r="R4352" t="str">
        <f t="shared" si="339"/>
        <v>Anime Features</v>
      </c>
    </row>
    <row r="4353" spans="1:18" x14ac:dyDescent="0.2">
      <c r="A4353" t="s">
        <v>21590</v>
      </c>
      <c r="B4353" t="s">
        <v>1</v>
      </c>
      <c r="C4353" t="str">
        <f t="shared" si="335"/>
        <v>Mary Poppins Returns</v>
      </c>
      <c r="D4353" t="s">
        <v>21591</v>
      </c>
      <c r="E4353" t="s">
        <v>1546</v>
      </c>
      <c r="F4353" t="str">
        <f t="shared" si="337"/>
        <v>Emily Blunt</v>
      </c>
      <c r="G4353" t="s">
        <v>21592</v>
      </c>
      <c r="H4353" t="s">
        <v>286</v>
      </c>
      <c r="I4353" t="str">
        <f t="shared" si="338"/>
        <v>United States</v>
      </c>
      <c r="J4353" t="str">
        <f>TRIM(Table1[[#This Row],[Oldest Country]])</f>
        <v>United States</v>
      </c>
      <c r="K4353" s="17">
        <v>41688</v>
      </c>
      <c r="L4353" s="17" t="str">
        <f t="shared" si="336"/>
        <v>Tue</v>
      </c>
      <c r="M4353" s="17">
        <v>2018</v>
      </c>
      <c r="N4353" t="s">
        <v>17</v>
      </c>
      <c r="O4353" t="s">
        <v>1296</v>
      </c>
      <c r="P4353" t="s">
        <v>371</v>
      </c>
      <c r="Q4353" t="s">
        <v>21593</v>
      </c>
      <c r="R4353" t="str">
        <f t="shared" si="339"/>
        <v>Children &amp; Family Movies</v>
      </c>
    </row>
    <row r="4354" spans="1:18" x14ac:dyDescent="0.2">
      <c r="A4354" t="s">
        <v>21594</v>
      </c>
      <c r="B4354" t="s">
        <v>1</v>
      </c>
      <c r="C4354" t="str">
        <f t="shared" ref="C4354:C4417" si="340">IFERROR(LEFT(D4354, FIND(":", D4354)-1), D4354)</f>
        <v>Masoom</v>
      </c>
      <c r="D4354" t="s">
        <v>21595</v>
      </c>
      <c r="E4354" t="s">
        <v>21596</v>
      </c>
      <c r="F4354" t="str">
        <f t="shared" si="337"/>
        <v>Shabana Azmi</v>
      </c>
      <c r="G4354" t="s">
        <v>21597</v>
      </c>
      <c r="H4354" t="s">
        <v>14</v>
      </c>
      <c r="I4354" t="str">
        <f t="shared" si="338"/>
        <v>India</v>
      </c>
      <c r="J4354" t="str">
        <f>TRIM(Table1[[#This Row],[Oldest Country]])</f>
        <v>India</v>
      </c>
      <c r="K4354" s="17">
        <v>43830</v>
      </c>
      <c r="L4354" s="17" t="str">
        <f t="shared" ref="L4354:L4417" si="341">TEXT(K:K, "DDD")</f>
        <v>Tue</v>
      </c>
      <c r="M4354" s="17">
        <v>1983</v>
      </c>
      <c r="N4354" t="s">
        <v>33</v>
      </c>
      <c r="O4354" t="s">
        <v>1164</v>
      </c>
      <c r="P4354" t="s">
        <v>26</v>
      </c>
      <c r="Q4354" t="s">
        <v>21598</v>
      </c>
      <c r="R4354" t="str">
        <f t="shared" si="339"/>
        <v>Dramas</v>
      </c>
    </row>
    <row r="4355" spans="1:18" x14ac:dyDescent="0.2">
      <c r="A4355" t="s">
        <v>21599</v>
      </c>
      <c r="B4355" t="s">
        <v>1</v>
      </c>
      <c r="C4355" t="str">
        <f t="shared" si="340"/>
        <v>Master</v>
      </c>
      <c r="D4355" t="s">
        <v>21600</v>
      </c>
      <c r="E4355" t="s">
        <v>21601</v>
      </c>
      <c r="F4355" t="str">
        <f t="shared" ref="F4355:F4418" si="342">IFERROR(LEFT(G4355, FIND(",",G4355)-1),G4355)</f>
        <v>Byung-hun Lee</v>
      </c>
      <c r="G4355" t="s">
        <v>21602</v>
      </c>
      <c r="H4355" t="s">
        <v>298</v>
      </c>
      <c r="I4355" t="str">
        <f t="shared" ref="I4355:I4418" si="343">IFERROR(LEFT(H4355, FIND(",", H4355) -1), H4355)</f>
        <v>South Korea</v>
      </c>
      <c r="J4355" t="str">
        <f>TRIM(Table1[[#This Row],[Oldest Country]])</f>
        <v>South Korea</v>
      </c>
      <c r="K4355" s="17">
        <v>43132</v>
      </c>
      <c r="L4355" s="17" t="str">
        <f t="shared" si="341"/>
        <v>Thu</v>
      </c>
      <c r="M4355" s="17">
        <v>2016</v>
      </c>
      <c r="N4355" t="s">
        <v>16646</v>
      </c>
      <c r="O4355" t="s">
        <v>323</v>
      </c>
      <c r="P4355" t="s">
        <v>483</v>
      </c>
      <c r="Q4355" t="s">
        <v>21603</v>
      </c>
      <c r="R4355" t="str">
        <f t="shared" ref="R4355:R4418" si="344">IFERROR(LEFT(P4355, FIND(",", P4355)-1), P4355)</f>
        <v>Action &amp; Adventure</v>
      </c>
    </row>
    <row r="4356" spans="1:18" x14ac:dyDescent="0.2">
      <c r="A4356" t="s">
        <v>21604</v>
      </c>
      <c r="B4356" t="s">
        <v>1</v>
      </c>
      <c r="C4356" t="str">
        <f t="shared" si="340"/>
        <v>Mater</v>
      </c>
      <c r="D4356" t="s">
        <v>21605</v>
      </c>
      <c r="E4356" t="s">
        <v>21606</v>
      </c>
      <c r="F4356" t="str">
        <f t="shared" si="342"/>
        <v>Lautaro Perotti</v>
      </c>
      <c r="G4356" t="s">
        <v>21607</v>
      </c>
      <c r="H4356" t="s">
        <v>837</v>
      </c>
      <c r="I4356" t="str">
        <f t="shared" si="343"/>
        <v>Argentina</v>
      </c>
      <c r="J4356" t="str">
        <f>TRIM(Table1[[#This Row],[Oldest Country]])</f>
        <v>Argentina</v>
      </c>
      <c r="K4356" s="17">
        <v>43313</v>
      </c>
      <c r="L4356" s="17" t="str">
        <f t="shared" si="341"/>
        <v>Wed</v>
      </c>
      <c r="M4356" s="17">
        <v>2017</v>
      </c>
      <c r="N4356" t="s">
        <v>8</v>
      </c>
      <c r="O4356" t="s">
        <v>296</v>
      </c>
      <c r="P4356" t="s">
        <v>26</v>
      </c>
      <c r="Q4356" t="s">
        <v>21608</v>
      </c>
      <c r="R4356" t="str">
        <f t="shared" si="344"/>
        <v>Dramas</v>
      </c>
    </row>
    <row r="4357" spans="1:18" x14ac:dyDescent="0.2">
      <c r="A4357" t="s">
        <v>21609</v>
      </c>
      <c r="B4357" t="s">
        <v>1</v>
      </c>
      <c r="C4357" t="str">
        <f t="shared" si="340"/>
        <v>Matichya Chuli</v>
      </c>
      <c r="D4357" t="s">
        <v>21610</v>
      </c>
      <c r="E4357" t="s">
        <v>21611</v>
      </c>
      <c r="F4357" t="str">
        <f t="shared" si="342"/>
        <v>Sudhir Joshi</v>
      </c>
      <c r="G4357" t="s">
        <v>21612</v>
      </c>
      <c r="H4357" t="s">
        <v>14</v>
      </c>
      <c r="I4357" t="str">
        <f t="shared" si="343"/>
        <v>India</v>
      </c>
      <c r="J4357" t="str">
        <f>TRIM(Table1[[#This Row],[Oldest Country]])</f>
        <v>India</v>
      </c>
      <c r="K4357" s="17">
        <v>43146</v>
      </c>
      <c r="L4357" s="17" t="str">
        <f t="shared" si="341"/>
        <v>Thu</v>
      </c>
      <c r="M4357" s="17">
        <v>2006</v>
      </c>
      <c r="N4357" t="s">
        <v>33</v>
      </c>
      <c r="O4357" t="s">
        <v>1190</v>
      </c>
      <c r="P4357" t="s">
        <v>250</v>
      </c>
      <c r="Q4357" t="s">
        <v>21613</v>
      </c>
      <c r="R4357" t="str">
        <f t="shared" si="344"/>
        <v>Comedies</v>
      </c>
    </row>
    <row r="4358" spans="1:18" x14ac:dyDescent="0.2">
      <c r="A4358" t="s">
        <v>21614</v>
      </c>
      <c r="B4358" t="s">
        <v>1</v>
      </c>
      <c r="C4358" t="str">
        <f t="shared" si="340"/>
        <v>Max Rose</v>
      </c>
      <c r="D4358" t="s">
        <v>21615</v>
      </c>
      <c r="E4358" t="s">
        <v>21616</v>
      </c>
      <c r="F4358" t="str">
        <f t="shared" si="342"/>
        <v>Jerry Lewis</v>
      </c>
      <c r="G4358" t="s">
        <v>21617</v>
      </c>
      <c r="H4358" t="s">
        <v>2</v>
      </c>
      <c r="I4358" t="str">
        <f t="shared" si="343"/>
        <v>United States</v>
      </c>
      <c r="J4358" t="str">
        <f>TRIM(Table1[[#This Row],[Oldest Country]])</f>
        <v>United States</v>
      </c>
      <c r="K4358" s="17">
        <v>42750</v>
      </c>
      <c r="L4358" s="17" t="str">
        <f t="shared" si="341"/>
        <v>Sun</v>
      </c>
      <c r="M4358" s="17">
        <v>2013</v>
      </c>
      <c r="N4358" t="s">
        <v>33</v>
      </c>
      <c r="O4358" t="s">
        <v>786</v>
      </c>
      <c r="P4358" t="s">
        <v>652</v>
      </c>
      <c r="Q4358" t="s">
        <v>21618</v>
      </c>
      <c r="R4358" t="str">
        <f t="shared" si="344"/>
        <v>Dramas</v>
      </c>
    </row>
    <row r="4359" spans="1:18" x14ac:dyDescent="0.2">
      <c r="A4359" t="s">
        <v>21619</v>
      </c>
      <c r="B4359" t="s">
        <v>1</v>
      </c>
      <c r="C4359" t="str">
        <f t="shared" si="340"/>
        <v>May We Chat</v>
      </c>
      <c r="D4359" t="s">
        <v>21620</v>
      </c>
      <c r="E4359" t="s">
        <v>21621</v>
      </c>
      <c r="F4359" t="str">
        <f t="shared" si="342"/>
        <v>Irene Wan</v>
      </c>
      <c r="G4359" t="s">
        <v>21622</v>
      </c>
      <c r="H4359" t="s">
        <v>519</v>
      </c>
      <c r="I4359" t="str">
        <f t="shared" si="343"/>
        <v>Hong Kong</v>
      </c>
      <c r="J4359" t="str">
        <f>TRIM(Table1[[#This Row],[Oldest Country]])</f>
        <v>Hong Kong</v>
      </c>
      <c r="K4359" s="17">
        <v>43338</v>
      </c>
      <c r="L4359" s="17" t="str">
        <f t="shared" si="341"/>
        <v>Sun</v>
      </c>
      <c r="M4359" s="17">
        <v>2014</v>
      </c>
      <c r="N4359" t="s">
        <v>8</v>
      </c>
      <c r="O4359" t="s">
        <v>173</v>
      </c>
      <c r="P4359" t="s">
        <v>50</v>
      </c>
      <c r="Q4359" t="s">
        <v>21623</v>
      </c>
      <c r="R4359" t="str">
        <f t="shared" si="344"/>
        <v>Dramas</v>
      </c>
    </row>
    <row r="4360" spans="1:18" x14ac:dyDescent="0.2">
      <c r="A4360" t="s">
        <v>21624</v>
      </c>
      <c r="B4360" t="s">
        <v>1</v>
      </c>
      <c r="C4360" t="str">
        <f t="shared" si="340"/>
        <v>May You Prosper</v>
      </c>
      <c r="D4360" t="s">
        <v>21625</v>
      </c>
      <c r="E4360" t="s">
        <v>21626</v>
      </c>
      <c r="F4360" t="str">
        <f t="shared" si="342"/>
        <v>Ahmed Rizk</v>
      </c>
      <c r="G4360" t="s">
        <v>21627</v>
      </c>
      <c r="H4360" t="s">
        <v>1410</v>
      </c>
      <c r="I4360" t="str">
        <f t="shared" si="343"/>
        <v>Egypt</v>
      </c>
      <c r="J4360" t="str">
        <f>TRIM(Table1[[#This Row],[Oldest Country]])</f>
        <v>Egypt</v>
      </c>
      <c r="K4360" s="17">
        <v>43339</v>
      </c>
      <c r="L4360" s="17" t="str">
        <f t="shared" si="341"/>
        <v>Mon</v>
      </c>
      <c r="M4360" s="17">
        <v>2017</v>
      </c>
      <c r="N4360" t="s">
        <v>33</v>
      </c>
      <c r="O4360" t="s">
        <v>202</v>
      </c>
      <c r="P4360" t="s">
        <v>80</v>
      </c>
      <c r="Q4360" t="s">
        <v>21628</v>
      </c>
      <c r="R4360" t="str">
        <f t="shared" si="344"/>
        <v>Comedies</v>
      </c>
    </row>
    <row r="4361" spans="1:18" x14ac:dyDescent="0.2">
      <c r="A4361" t="s">
        <v>21629</v>
      </c>
      <c r="B4361" t="s">
        <v>1</v>
      </c>
      <c r="C4361" t="str">
        <f t="shared" si="340"/>
        <v>Maya Angelou</v>
      </c>
      <c r="D4361" t="s">
        <v>21630</v>
      </c>
      <c r="E4361" t="s">
        <v>21631</v>
      </c>
      <c r="F4361" t="str">
        <f t="shared" si="342"/>
        <v>Maya Angelou</v>
      </c>
      <c r="G4361" t="s">
        <v>21632</v>
      </c>
      <c r="H4361" t="s">
        <v>2</v>
      </c>
      <c r="I4361" t="str">
        <f t="shared" si="343"/>
        <v>United States</v>
      </c>
      <c r="J4361" t="str">
        <f>TRIM(Table1[[#This Row],[Oldest Country]])</f>
        <v>United States</v>
      </c>
      <c r="K4361" s="17">
        <v>43340</v>
      </c>
      <c r="L4361" s="17" t="str">
        <f t="shared" si="341"/>
        <v>Tue</v>
      </c>
      <c r="M4361" s="17">
        <v>2016</v>
      </c>
      <c r="N4361" t="s">
        <v>53</v>
      </c>
      <c r="O4361" t="s">
        <v>336</v>
      </c>
      <c r="P4361" t="s">
        <v>5</v>
      </c>
      <c r="Q4361" t="s">
        <v>21633</v>
      </c>
      <c r="R4361" t="str">
        <f t="shared" si="344"/>
        <v>Documentaries</v>
      </c>
    </row>
    <row r="4362" spans="1:18" x14ac:dyDescent="0.2">
      <c r="A4362" t="s">
        <v>21634</v>
      </c>
      <c r="B4362" t="s">
        <v>1</v>
      </c>
      <c r="C4362" t="str">
        <f t="shared" si="340"/>
        <v>Maza Pati Karodpati</v>
      </c>
      <c r="D4362" t="s">
        <v>21635</v>
      </c>
      <c r="E4362" t="s">
        <v>20402</v>
      </c>
      <c r="F4362" t="str">
        <f t="shared" si="342"/>
        <v>Sachin</v>
      </c>
      <c r="G4362" t="s">
        <v>21636</v>
      </c>
      <c r="H4362" t="s">
        <v>14</v>
      </c>
      <c r="I4362" t="str">
        <f t="shared" si="343"/>
        <v>India</v>
      </c>
      <c r="J4362" t="str">
        <f>TRIM(Table1[[#This Row],[Oldest Country]])</f>
        <v>India</v>
      </c>
      <c r="K4362" s="17">
        <v>43341</v>
      </c>
      <c r="L4362" s="17" t="str">
        <f t="shared" si="341"/>
        <v>Wed</v>
      </c>
      <c r="M4362" s="17">
        <v>1988</v>
      </c>
      <c r="N4362" t="s">
        <v>53</v>
      </c>
      <c r="O4362" t="s">
        <v>1190</v>
      </c>
      <c r="P4362" t="s">
        <v>75</v>
      </c>
      <c r="Q4362" t="s">
        <v>21637</v>
      </c>
      <c r="R4362" t="str">
        <f t="shared" si="344"/>
        <v>Comedies</v>
      </c>
    </row>
    <row r="4363" spans="1:18" x14ac:dyDescent="0.2">
      <c r="A4363" t="s">
        <v>21638</v>
      </c>
      <c r="B4363" t="s">
        <v>1</v>
      </c>
      <c r="C4363" t="str">
        <f t="shared" si="340"/>
        <v>Me and the Alien</v>
      </c>
      <c r="D4363" t="s">
        <v>21639</v>
      </c>
      <c r="E4363" t="s">
        <v>21640</v>
      </c>
      <c r="F4363" t="str">
        <f t="shared" si="342"/>
        <v>Ines De Tavira</v>
      </c>
      <c r="G4363" t="s">
        <v>21641</v>
      </c>
      <c r="H4363" t="s">
        <v>59</v>
      </c>
      <c r="I4363" t="str">
        <f t="shared" si="343"/>
        <v>Mexico</v>
      </c>
      <c r="J4363" t="str">
        <f>TRIM(Table1[[#This Row],[Oldest Country]])</f>
        <v>Mexico</v>
      </c>
      <c r="K4363" s="17">
        <v>43342</v>
      </c>
      <c r="L4363" s="17" t="str">
        <f t="shared" si="341"/>
        <v>Thu</v>
      </c>
      <c r="M4363" s="17">
        <v>2016</v>
      </c>
      <c r="N4363" t="s">
        <v>8</v>
      </c>
      <c r="O4363" t="s">
        <v>232</v>
      </c>
      <c r="P4363" t="s">
        <v>250</v>
      </c>
      <c r="Q4363" t="s">
        <v>21642</v>
      </c>
      <c r="R4363" t="str">
        <f t="shared" si="344"/>
        <v>Comedies</v>
      </c>
    </row>
    <row r="4364" spans="1:18" x14ac:dyDescent="0.2">
      <c r="A4364" t="s">
        <v>21643</v>
      </c>
      <c r="B4364" t="s">
        <v>1</v>
      </c>
      <c r="C4364" t="str">
        <f t="shared" si="340"/>
        <v>Mean Dreams</v>
      </c>
      <c r="D4364" t="s">
        <v>21644</v>
      </c>
      <c r="E4364" t="s">
        <v>21645</v>
      </c>
      <c r="F4364" t="str">
        <f t="shared" si="342"/>
        <v>Bill Paxton</v>
      </c>
      <c r="G4364" t="s">
        <v>21646</v>
      </c>
      <c r="H4364" t="s">
        <v>508</v>
      </c>
      <c r="I4364" t="str">
        <f t="shared" si="343"/>
        <v>Canada</v>
      </c>
      <c r="J4364" t="str">
        <f>TRIM(Table1[[#This Row],[Oldest Country]])</f>
        <v>Canada</v>
      </c>
      <c r="K4364" s="17">
        <v>43343</v>
      </c>
      <c r="L4364" s="17" t="str">
        <f t="shared" si="341"/>
        <v>Fri</v>
      </c>
      <c r="M4364" s="17">
        <v>2016</v>
      </c>
      <c r="N4364" t="s">
        <v>154</v>
      </c>
      <c r="O4364" t="s">
        <v>110</v>
      </c>
      <c r="P4364" t="s">
        <v>1140</v>
      </c>
      <c r="Q4364" t="s">
        <v>21647</v>
      </c>
      <c r="R4364" t="str">
        <f t="shared" si="344"/>
        <v>Dramas</v>
      </c>
    </row>
    <row r="4365" spans="1:18" x14ac:dyDescent="0.2">
      <c r="A4365" t="s">
        <v>21648</v>
      </c>
      <c r="B4365" t="s">
        <v>1</v>
      </c>
      <c r="C4365" t="str">
        <f t="shared" si="340"/>
        <v>Mean Streets</v>
      </c>
      <c r="D4365" t="s">
        <v>21649</v>
      </c>
      <c r="E4365" t="s">
        <v>3766</v>
      </c>
      <c r="F4365" t="str">
        <f t="shared" si="342"/>
        <v>Robert De Niro</v>
      </c>
      <c r="G4365" t="s">
        <v>21650</v>
      </c>
      <c r="H4365" t="s">
        <v>2</v>
      </c>
      <c r="I4365" t="str">
        <f t="shared" si="343"/>
        <v>United States</v>
      </c>
      <c r="J4365" t="str">
        <f>TRIM(Table1[[#This Row],[Oldest Country]])</f>
        <v>United States</v>
      </c>
      <c r="K4365" s="17">
        <v>43344</v>
      </c>
      <c r="L4365" s="17" t="str">
        <f t="shared" si="341"/>
        <v>Sat</v>
      </c>
      <c r="M4365" s="17">
        <v>1973</v>
      </c>
      <c r="N4365" t="s">
        <v>154</v>
      </c>
      <c r="O4365" t="s">
        <v>617</v>
      </c>
      <c r="P4365" t="s">
        <v>822</v>
      </c>
      <c r="Q4365" t="s">
        <v>21651</v>
      </c>
      <c r="R4365" t="str">
        <f t="shared" si="344"/>
        <v>Classic Movies</v>
      </c>
    </row>
    <row r="4366" spans="1:18" x14ac:dyDescent="0.2">
      <c r="A4366" t="s">
        <v>21652</v>
      </c>
      <c r="B4366" t="s">
        <v>1</v>
      </c>
      <c r="C4366" t="str">
        <f t="shared" si="340"/>
        <v>Meditation Park</v>
      </c>
      <c r="D4366" t="s">
        <v>21653</v>
      </c>
      <c r="E4366" t="s">
        <v>21654</v>
      </c>
      <c r="F4366" t="str">
        <f t="shared" si="342"/>
        <v>Cheng Pei-pei</v>
      </c>
      <c r="G4366" t="s">
        <v>21655</v>
      </c>
      <c r="H4366" t="s">
        <v>508</v>
      </c>
      <c r="I4366" t="str">
        <f t="shared" si="343"/>
        <v>Canada</v>
      </c>
      <c r="J4366" t="str">
        <f>TRIM(Table1[[#This Row],[Oldest Country]])</f>
        <v>Canada</v>
      </c>
      <c r="K4366" s="17">
        <v>43168</v>
      </c>
      <c r="L4366" s="17" t="str">
        <f t="shared" si="341"/>
        <v>Fri</v>
      </c>
      <c r="M4366" s="17">
        <v>2017</v>
      </c>
      <c r="N4366" t="s">
        <v>53</v>
      </c>
      <c r="O4366" t="s">
        <v>60</v>
      </c>
      <c r="P4366" t="s">
        <v>316</v>
      </c>
      <c r="Q4366" t="s">
        <v>21656</v>
      </c>
      <c r="R4366" t="str">
        <f t="shared" si="344"/>
        <v>Dramas</v>
      </c>
    </row>
    <row r="4367" spans="1:18" x14ac:dyDescent="0.2">
      <c r="A4367" t="s">
        <v>21657</v>
      </c>
      <c r="B4367" t="s">
        <v>1</v>
      </c>
      <c r="C4367" t="str">
        <f t="shared" si="340"/>
        <v>Medium</v>
      </c>
      <c r="D4367" t="s">
        <v>21658</v>
      </c>
      <c r="E4367" t="s">
        <v>21659</v>
      </c>
      <c r="F4367" t="str">
        <f t="shared" si="342"/>
        <v>W≈Çadys≈Çaw Kowalski</v>
      </c>
      <c r="G4367" t="s">
        <v>21660</v>
      </c>
      <c r="H4367" t="s">
        <v>21661</v>
      </c>
      <c r="I4367" t="str">
        <f t="shared" si="343"/>
        <v>Poland</v>
      </c>
      <c r="J4367" t="str">
        <f>TRIM(Table1[[#This Row],[Oldest Country]])</f>
        <v>Poland</v>
      </c>
      <c r="K4367" s="17">
        <v>43739</v>
      </c>
      <c r="L4367" s="17" t="str">
        <f t="shared" si="341"/>
        <v>Tue</v>
      </c>
      <c r="M4367" s="17">
        <v>1985</v>
      </c>
      <c r="N4367" t="s">
        <v>8</v>
      </c>
      <c r="O4367" t="s">
        <v>4</v>
      </c>
      <c r="P4367" t="s">
        <v>785</v>
      </c>
      <c r="Q4367" t="s">
        <v>21662</v>
      </c>
      <c r="R4367" t="str">
        <f t="shared" si="344"/>
        <v>Horror Movies</v>
      </c>
    </row>
    <row r="4368" spans="1:18" x14ac:dyDescent="0.2">
      <c r="A4368" t="s">
        <v>21663</v>
      </c>
      <c r="B4368" t="s">
        <v>1</v>
      </c>
      <c r="C4368" t="str">
        <f t="shared" si="340"/>
        <v>Melle</v>
      </c>
      <c r="D4368" t="s">
        <v>21664</v>
      </c>
      <c r="E4368" t="s">
        <v>21665</v>
      </c>
      <c r="F4368" t="str">
        <f t="shared" si="342"/>
        <v>Amith Chakalakkal</v>
      </c>
      <c r="G4368" t="s">
        <v>21666</v>
      </c>
      <c r="H4368" t="s">
        <v>14</v>
      </c>
      <c r="I4368" t="str">
        <f t="shared" si="343"/>
        <v>India</v>
      </c>
      <c r="J4368" t="str">
        <f>TRIM(Table1[[#This Row],[Oldest Country]])</f>
        <v>India</v>
      </c>
      <c r="K4368" s="17">
        <v>43313</v>
      </c>
      <c r="L4368" s="17" t="str">
        <f t="shared" si="341"/>
        <v>Wed</v>
      </c>
      <c r="M4368" s="17">
        <v>2017</v>
      </c>
      <c r="N4368" t="s">
        <v>53</v>
      </c>
      <c r="O4368" t="s">
        <v>108</v>
      </c>
      <c r="P4368" t="s">
        <v>278</v>
      </c>
      <c r="Q4368" t="s">
        <v>21667</v>
      </c>
      <c r="R4368" t="str">
        <f t="shared" si="344"/>
        <v>Dramas</v>
      </c>
    </row>
    <row r="4369" spans="1:18" x14ac:dyDescent="0.2">
      <c r="A4369" t="s">
        <v>21668</v>
      </c>
      <c r="B4369" t="s">
        <v>1</v>
      </c>
      <c r="C4369" t="str">
        <f t="shared" si="340"/>
        <v>Melvin Goes to Dinner</v>
      </c>
      <c r="D4369" t="s">
        <v>21669</v>
      </c>
      <c r="E4369" t="s">
        <v>21670</v>
      </c>
      <c r="F4369" t="str">
        <f t="shared" si="342"/>
        <v>Michael Blieden</v>
      </c>
      <c r="G4369" t="s">
        <v>21671</v>
      </c>
      <c r="H4369" t="s">
        <v>2</v>
      </c>
      <c r="I4369" t="str">
        <f t="shared" si="343"/>
        <v>United States</v>
      </c>
      <c r="J4369" t="str">
        <f>TRIM(Table1[[#This Row],[Oldest Country]])</f>
        <v>United States</v>
      </c>
      <c r="K4369" s="17">
        <v>43314</v>
      </c>
      <c r="L4369" s="17" t="str">
        <f t="shared" si="341"/>
        <v>Thu</v>
      </c>
      <c r="M4369" s="17">
        <v>2003</v>
      </c>
      <c r="N4369" t="s">
        <v>154</v>
      </c>
      <c r="O4369" t="s">
        <v>786</v>
      </c>
      <c r="P4369" t="s">
        <v>337</v>
      </c>
      <c r="Q4369" t="s">
        <v>21672</v>
      </c>
      <c r="R4369" t="str">
        <f t="shared" si="344"/>
        <v>Comedies</v>
      </c>
    </row>
    <row r="4370" spans="1:18" x14ac:dyDescent="0.2">
      <c r="A4370" t="s">
        <v>21673</v>
      </c>
      <c r="B4370" t="s">
        <v>1</v>
      </c>
      <c r="C4370" t="str">
        <f t="shared" si="340"/>
        <v>Memoir of a Murderer</v>
      </c>
      <c r="D4370" t="s">
        <v>21674</v>
      </c>
      <c r="E4370" t="s">
        <v>21675</v>
      </c>
      <c r="F4370" t="str">
        <f t="shared" si="342"/>
        <v>Kyung-gu Seol</v>
      </c>
      <c r="G4370" t="s">
        <v>21676</v>
      </c>
      <c r="H4370" t="s">
        <v>298</v>
      </c>
      <c r="I4370" t="str">
        <f t="shared" si="343"/>
        <v>South Korea</v>
      </c>
      <c r="J4370" t="str">
        <f>TRIM(Table1[[#This Row],[Oldest Country]])</f>
        <v>South Korea</v>
      </c>
      <c r="K4370" s="17">
        <v>43315</v>
      </c>
      <c r="L4370" s="17" t="str">
        <f t="shared" si="341"/>
        <v>Fri</v>
      </c>
      <c r="M4370" s="17">
        <v>2017</v>
      </c>
      <c r="N4370" t="s">
        <v>8</v>
      </c>
      <c r="O4370" t="s">
        <v>349</v>
      </c>
      <c r="P4370" t="s">
        <v>109</v>
      </c>
      <c r="Q4370" t="s">
        <v>21677</v>
      </c>
      <c r="R4370" t="str">
        <f t="shared" si="344"/>
        <v>Dramas</v>
      </c>
    </row>
    <row r="4371" spans="1:18" x14ac:dyDescent="0.2">
      <c r="A4371" t="s">
        <v>21678</v>
      </c>
      <c r="B4371" t="s">
        <v>1</v>
      </c>
      <c r="C4371" t="str">
        <f t="shared" si="340"/>
        <v>Men in Black</v>
      </c>
      <c r="D4371" t="s">
        <v>21679</v>
      </c>
      <c r="E4371" t="s">
        <v>21680</v>
      </c>
      <c r="F4371" t="str">
        <f t="shared" si="342"/>
        <v>Tommy Lee Jones</v>
      </c>
      <c r="G4371" t="s">
        <v>21681</v>
      </c>
      <c r="H4371" t="s">
        <v>2</v>
      </c>
      <c r="I4371" t="str">
        <f t="shared" si="343"/>
        <v>United States</v>
      </c>
      <c r="J4371" t="str">
        <f>TRIM(Table1[[#This Row],[Oldest Country]])</f>
        <v>United States</v>
      </c>
      <c r="K4371" s="17">
        <v>43316</v>
      </c>
      <c r="L4371" s="17" t="str">
        <f t="shared" si="341"/>
        <v>Sat</v>
      </c>
      <c r="M4371" s="17">
        <v>1997</v>
      </c>
      <c r="N4371" t="s">
        <v>3</v>
      </c>
      <c r="O4371" t="s">
        <v>140</v>
      </c>
      <c r="P4371" t="s">
        <v>1487</v>
      </c>
      <c r="Q4371" t="s">
        <v>21682</v>
      </c>
      <c r="R4371" t="str">
        <f t="shared" si="344"/>
        <v>Action &amp; Adventure</v>
      </c>
    </row>
    <row r="4372" spans="1:18" x14ac:dyDescent="0.2">
      <c r="A4372" t="s">
        <v>21683</v>
      </c>
      <c r="B4372" t="s">
        <v>1</v>
      </c>
      <c r="C4372" t="str">
        <f t="shared" si="340"/>
        <v>Men in Black II</v>
      </c>
      <c r="D4372" t="s">
        <v>21684</v>
      </c>
      <c r="E4372" t="s">
        <v>21680</v>
      </c>
      <c r="F4372" t="str">
        <f t="shared" si="342"/>
        <v>Tommy Lee Jones</v>
      </c>
      <c r="G4372" t="s">
        <v>21685</v>
      </c>
      <c r="H4372" t="s">
        <v>2</v>
      </c>
      <c r="I4372" t="str">
        <f t="shared" si="343"/>
        <v>United States</v>
      </c>
      <c r="J4372" t="str">
        <f>TRIM(Table1[[#This Row],[Oldest Country]])</f>
        <v>United States</v>
      </c>
      <c r="K4372" s="17">
        <v>43317</v>
      </c>
      <c r="L4372" s="17" t="str">
        <f t="shared" si="341"/>
        <v>Sun</v>
      </c>
      <c r="M4372" s="17">
        <v>2002</v>
      </c>
      <c r="N4372" t="s">
        <v>3</v>
      </c>
      <c r="O4372" t="s">
        <v>183</v>
      </c>
      <c r="P4372" t="s">
        <v>1487</v>
      </c>
      <c r="Q4372" t="s">
        <v>21686</v>
      </c>
      <c r="R4372" t="str">
        <f t="shared" si="344"/>
        <v>Action &amp; Adventure</v>
      </c>
    </row>
    <row r="4373" spans="1:18" x14ac:dyDescent="0.2">
      <c r="A4373" t="s">
        <v>21687</v>
      </c>
      <c r="B4373" t="s">
        <v>1</v>
      </c>
      <c r="C4373" t="str">
        <f t="shared" si="340"/>
        <v>Menorca</v>
      </c>
      <c r="D4373" t="s">
        <v>21688</v>
      </c>
      <c r="E4373" t="s">
        <v>21689</v>
      </c>
      <c r="F4373" t="str">
        <f t="shared" si="342"/>
        <v>Tammy Gillis</v>
      </c>
      <c r="G4373" t="s">
        <v>21690</v>
      </c>
      <c r="H4373" t="s">
        <v>21691</v>
      </c>
      <c r="I4373" t="str">
        <f t="shared" si="343"/>
        <v>Canada</v>
      </c>
      <c r="J4373" t="str">
        <f>TRIM(Table1[[#This Row],[Oldest Country]])</f>
        <v>Canada</v>
      </c>
      <c r="K4373" s="17">
        <v>43318</v>
      </c>
      <c r="L4373" s="17" t="str">
        <f t="shared" si="341"/>
        <v>Mon</v>
      </c>
      <c r="M4373" s="17">
        <v>2016</v>
      </c>
      <c r="N4373" t="s">
        <v>8</v>
      </c>
      <c r="O4373" t="s">
        <v>1176</v>
      </c>
      <c r="P4373" t="s">
        <v>652</v>
      </c>
      <c r="Q4373" t="s">
        <v>21692</v>
      </c>
      <c r="R4373" t="str">
        <f t="shared" si="344"/>
        <v>Dramas</v>
      </c>
    </row>
    <row r="4374" spans="1:18" x14ac:dyDescent="0.2">
      <c r="A4374" t="s">
        <v>21693</v>
      </c>
      <c r="B4374" t="s">
        <v>1</v>
      </c>
      <c r="C4374" t="str">
        <f t="shared" si="340"/>
        <v>Merantau</v>
      </c>
      <c r="D4374" t="s">
        <v>21694</v>
      </c>
      <c r="E4374" t="s">
        <v>12499</v>
      </c>
      <c r="F4374" t="str">
        <f t="shared" si="342"/>
        <v>Iko Uwais</v>
      </c>
      <c r="G4374" t="s">
        <v>21695</v>
      </c>
      <c r="H4374" t="s">
        <v>1308</v>
      </c>
      <c r="I4374" t="str">
        <f t="shared" si="343"/>
        <v>Indonesia</v>
      </c>
      <c r="J4374" t="str">
        <f>TRIM(Table1[[#This Row],[Oldest Country]])</f>
        <v>Indonesia</v>
      </c>
      <c r="K4374" s="17">
        <v>43319</v>
      </c>
      <c r="L4374" s="17" t="str">
        <f t="shared" si="341"/>
        <v>Tue</v>
      </c>
      <c r="M4374" s="17">
        <v>2009</v>
      </c>
      <c r="N4374" t="s">
        <v>154</v>
      </c>
      <c r="O4374" t="s">
        <v>617</v>
      </c>
      <c r="P4374" t="s">
        <v>111</v>
      </c>
      <c r="Q4374" t="s">
        <v>21696</v>
      </c>
      <c r="R4374" t="str">
        <f t="shared" si="344"/>
        <v>Action &amp; Adventure</v>
      </c>
    </row>
    <row r="4375" spans="1:18" x14ac:dyDescent="0.2">
      <c r="A4375" t="s">
        <v>21697</v>
      </c>
      <c r="B4375" t="s">
        <v>1</v>
      </c>
      <c r="C4375" t="str">
        <f t="shared" si="340"/>
        <v>Merry Men</v>
      </c>
      <c r="D4375" t="s">
        <v>21698</v>
      </c>
      <c r="E4375" t="s">
        <v>9320</v>
      </c>
      <c r="F4375" t="str">
        <f t="shared" si="342"/>
        <v>Ramsey Nouah</v>
      </c>
      <c r="G4375" t="s">
        <v>21699</v>
      </c>
      <c r="H4375" t="s">
        <v>166</v>
      </c>
      <c r="I4375" t="str">
        <f t="shared" si="343"/>
        <v>Nigeria</v>
      </c>
      <c r="J4375" t="str">
        <f>TRIM(Table1[[#This Row],[Oldest Country]])</f>
        <v>Nigeria</v>
      </c>
      <c r="K4375" s="17">
        <v>43320</v>
      </c>
      <c r="L4375" s="17" t="str">
        <f t="shared" si="341"/>
        <v>Wed</v>
      </c>
      <c r="M4375" s="17">
        <v>2018</v>
      </c>
      <c r="N4375" t="s">
        <v>8</v>
      </c>
      <c r="O4375" t="s">
        <v>100</v>
      </c>
      <c r="P4375" t="s">
        <v>66</v>
      </c>
      <c r="Q4375" t="s">
        <v>21700</v>
      </c>
      <c r="R4375" t="str">
        <f t="shared" si="344"/>
        <v>Comedies</v>
      </c>
    </row>
    <row r="4376" spans="1:18" x14ac:dyDescent="0.2">
      <c r="A4376" t="s">
        <v>21701</v>
      </c>
      <c r="B4376" t="s">
        <v>1</v>
      </c>
      <c r="C4376" t="str">
        <f t="shared" si="340"/>
        <v>Mi Shivajiraje Bhosale Boltoy</v>
      </c>
      <c r="D4376" t="s">
        <v>21702</v>
      </c>
      <c r="E4376" t="s">
        <v>21703</v>
      </c>
      <c r="F4376" t="str">
        <f t="shared" si="342"/>
        <v>Sachin Khedekar</v>
      </c>
      <c r="G4376" t="s">
        <v>21704</v>
      </c>
      <c r="H4376" t="s">
        <v>14</v>
      </c>
      <c r="I4376" t="str">
        <f t="shared" si="343"/>
        <v>India</v>
      </c>
      <c r="J4376" t="str">
        <f>TRIM(Table1[[#This Row],[Oldest Country]])</f>
        <v>India</v>
      </c>
      <c r="K4376" s="17">
        <v>43321</v>
      </c>
      <c r="L4376" s="17" t="str">
        <f t="shared" si="341"/>
        <v>Thu</v>
      </c>
      <c r="M4376" s="17">
        <v>2009</v>
      </c>
      <c r="N4376" t="s">
        <v>33</v>
      </c>
      <c r="O4376" t="s">
        <v>1044</v>
      </c>
      <c r="P4376" t="s">
        <v>709</v>
      </c>
      <c r="Q4376" t="s">
        <v>21705</v>
      </c>
      <c r="R4376" t="str">
        <f t="shared" si="344"/>
        <v>Comedies</v>
      </c>
    </row>
    <row r="4377" spans="1:18" x14ac:dyDescent="0.2">
      <c r="A4377" t="s">
        <v>21706</v>
      </c>
      <c r="B4377" t="s">
        <v>1</v>
      </c>
      <c r="C4377" t="str">
        <f t="shared" si="340"/>
        <v>MI-5</v>
      </c>
      <c r="D4377" t="s">
        <v>21707</v>
      </c>
      <c r="E4377" t="s">
        <v>21708</v>
      </c>
      <c r="F4377" t="str">
        <f t="shared" si="342"/>
        <v>Peter Firth</v>
      </c>
      <c r="G4377" t="s">
        <v>21709</v>
      </c>
      <c r="H4377" t="s">
        <v>32</v>
      </c>
      <c r="I4377" t="str">
        <f t="shared" si="343"/>
        <v>United Kingdom</v>
      </c>
      <c r="J4377" t="str">
        <f>TRIM(Table1[[#This Row],[Oldest Country]])</f>
        <v>United Kingdom</v>
      </c>
      <c r="K4377" s="17">
        <v>43322</v>
      </c>
      <c r="L4377" s="17" t="str">
        <f t="shared" si="341"/>
        <v>Fri</v>
      </c>
      <c r="M4377" s="17">
        <v>2015</v>
      </c>
      <c r="N4377" t="s">
        <v>154</v>
      </c>
      <c r="O4377" t="s">
        <v>110</v>
      </c>
      <c r="P4377" t="s">
        <v>111</v>
      </c>
      <c r="Q4377" t="s">
        <v>21710</v>
      </c>
      <c r="R4377" t="str">
        <f t="shared" si="344"/>
        <v>Action &amp; Adventure</v>
      </c>
    </row>
    <row r="4378" spans="1:18" x14ac:dyDescent="0.2">
      <c r="A4378" t="s">
        <v>21711</v>
      </c>
      <c r="B4378" t="s">
        <v>1</v>
      </c>
      <c r="C4378" t="str">
        <f t="shared" si="340"/>
        <v>Middle School</v>
      </c>
      <c r="D4378" t="s">
        <v>21712</v>
      </c>
      <c r="E4378" t="s">
        <v>18706</v>
      </c>
      <c r="F4378" t="str">
        <f t="shared" si="342"/>
        <v>Griffin Gluck</v>
      </c>
      <c r="G4378" t="s">
        <v>21713</v>
      </c>
      <c r="H4378" t="s">
        <v>21714</v>
      </c>
      <c r="I4378" t="str">
        <f t="shared" si="343"/>
        <v>United States</v>
      </c>
      <c r="J4378" t="str">
        <f>TRIM(Table1[[#This Row],[Oldest Country]])</f>
        <v>United States</v>
      </c>
      <c r="K4378" s="17">
        <v>43323</v>
      </c>
      <c r="L4378" s="17" t="str">
        <f t="shared" si="341"/>
        <v>Sat</v>
      </c>
      <c r="M4378" s="17">
        <v>2016</v>
      </c>
      <c r="N4378" t="s">
        <v>17</v>
      </c>
      <c r="O4378" t="s">
        <v>276</v>
      </c>
      <c r="P4378" t="s">
        <v>54</v>
      </c>
      <c r="Q4378" t="s">
        <v>21715</v>
      </c>
      <c r="R4378" t="str">
        <f t="shared" si="344"/>
        <v>Children &amp; Family Movies</v>
      </c>
    </row>
    <row r="4379" spans="1:18" x14ac:dyDescent="0.2">
      <c r="A4379" t="s">
        <v>21716</v>
      </c>
      <c r="B4379" t="s">
        <v>1</v>
      </c>
      <c r="C4379" t="str">
        <f t="shared" si="340"/>
        <v>Midnight Special</v>
      </c>
      <c r="D4379" t="s">
        <v>21717</v>
      </c>
      <c r="E4379" t="s">
        <v>4774</v>
      </c>
      <c r="F4379" t="str">
        <f t="shared" si="342"/>
        <v>Michael Shannon</v>
      </c>
      <c r="G4379" t="s">
        <v>21718</v>
      </c>
      <c r="H4379" t="s">
        <v>21719</v>
      </c>
      <c r="I4379" t="str">
        <f t="shared" si="343"/>
        <v>United States</v>
      </c>
      <c r="J4379" t="str">
        <f>TRIM(Table1[[#This Row],[Oldest Country]])</f>
        <v>United States</v>
      </c>
      <c r="K4379" s="17">
        <v>43324</v>
      </c>
      <c r="L4379" s="17" t="str">
        <f t="shared" si="341"/>
        <v>Sun</v>
      </c>
      <c r="M4379" s="17">
        <v>2016</v>
      </c>
      <c r="N4379" t="s">
        <v>3</v>
      </c>
      <c r="O4379" t="s">
        <v>617</v>
      </c>
      <c r="P4379" t="s">
        <v>385</v>
      </c>
      <c r="Q4379" t="s">
        <v>21720</v>
      </c>
      <c r="R4379" t="str">
        <f t="shared" si="344"/>
        <v>Action &amp; Adventure</v>
      </c>
    </row>
    <row r="4380" spans="1:18" x14ac:dyDescent="0.2">
      <c r="A4380" t="s">
        <v>21721</v>
      </c>
      <c r="B4380" t="s">
        <v>1</v>
      </c>
      <c r="C4380" t="str">
        <f t="shared" si="340"/>
        <v>Milk</v>
      </c>
      <c r="D4380" t="s">
        <v>21722</v>
      </c>
      <c r="E4380" t="s">
        <v>21723</v>
      </c>
      <c r="F4380" t="str">
        <f t="shared" si="342"/>
        <v>Sean Penn</v>
      </c>
      <c r="G4380" t="s">
        <v>21724</v>
      </c>
      <c r="H4380" t="s">
        <v>2</v>
      </c>
      <c r="I4380" t="str">
        <f t="shared" si="343"/>
        <v>United States</v>
      </c>
      <c r="J4380" t="str">
        <f>TRIM(Table1[[#This Row],[Oldest Country]])</f>
        <v>United States</v>
      </c>
      <c r="K4380" s="17">
        <v>43325</v>
      </c>
      <c r="L4380" s="17" t="str">
        <f t="shared" si="341"/>
        <v>Mon</v>
      </c>
      <c r="M4380" s="17">
        <v>2008</v>
      </c>
      <c r="N4380" t="s">
        <v>154</v>
      </c>
      <c r="O4380" t="s">
        <v>303</v>
      </c>
      <c r="P4380" t="s">
        <v>2030</v>
      </c>
      <c r="Q4380" t="s">
        <v>21725</v>
      </c>
      <c r="R4380" t="str">
        <f t="shared" si="344"/>
        <v>Dramas</v>
      </c>
    </row>
    <row r="4381" spans="1:18" x14ac:dyDescent="0.2">
      <c r="A4381" t="s">
        <v>21726</v>
      </c>
      <c r="B4381" t="s">
        <v>1</v>
      </c>
      <c r="C4381" t="str">
        <f t="shared" si="340"/>
        <v>Minnaminugu the FireFly</v>
      </c>
      <c r="D4381" t="s">
        <v>21727</v>
      </c>
      <c r="E4381" t="s">
        <v>21728</v>
      </c>
      <c r="F4381" t="str">
        <f t="shared" si="342"/>
        <v>Surabhi Lakshmi</v>
      </c>
      <c r="G4381" t="s">
        <v>21729</v>
      </c>
      <c r="H4381" t="s">
        <v>14</v>
      </c>
      <c r="I4381" t="str">
        <f t="shared" si="343"/>
        <v>India</v>
      </c>
      <c r="J4381" t="str">
        <f>TRIM(Table1[[#This Row],[Oldest Country]])</f>
        <v>India</v>
      </c>
      <c r="K4381" s="17">
        <v>43326</v>
      </c>
      <c r="L4381" s="17" t="str">
        <f t="shared" si="341"/>
        <v>Tue</v>
      </c>
      <c r="M4381" s="17">
        <v>2017</v>
      </c>
      <c r="N4381" t="s">
        <v>33</v>
      </c>
      <c r="O4381" t="s">
        <v>303</v>
      </c>
      <c r="P4381" t="s">
        <v>50</v>
      </c>
      <c r="Q4381" t="s">
        <v>21730</v>
      </c>
      <c r="R4381" t="str">
        <f t="shared" si="344"/>
        <v>Dramas</v>
      </c>
    </row>
    <row r="4382" spans="1:18" x14ac:dyDescent="0.2">
      <c r="A4382" t="s">
        <v>21731</v>
      </c>
      <c r="B4382" t="s">
        <v>1</v>
      </c>
      <c r="C4382" t="str">
        <f t="shared" si="340"/>
        <v>Miracle</v>
      </c>
      <c r="D4382" t="s">
        <v>21732</v>
      </c>
      <c r="E4382" t="s">
        <v>21733</v>
      </c>
      <c r="F4382" t="str">
        <f t="shared" si="342"/>
        <v>Kurt Russell</v>
      </c>
      <c r="G4382" t="s">
        <v>21734</v>
      </c>
      <c r="H4382" t="s">
        <v>922</v>
      </c>
      <c r="I4382" t="str">
        <f t="shared" si="343"/>
        <v>Canada</v>
      </c>
      <c r="J4382" t="str">
        <f>TRIM(Table1[[#This Row],[Oldest Country]])</f>
        <v>Canada</v>
      </c>
      <c r="K4382" s="17">
        <v>43327</v>
      </c>
      <c r="L4382" s="17" t="str">
        <f t="shared" si="341"/>
        <v>Wed</v>
      </c>
      <c r="M4382" s="17">
        <v>2004</v>
      </c>
      <c r="N4382" t="s">
        <v>17</v>
      </c>
      <c r="O4382" t="s">
        <v>687</v>
      </c>
      <c r="P4382" t="s">
        <v>4063</v>
      </c>
      <c r="Q4382" t="s">
        <v>21735</v>
      </c>
      <c r="R4382" t="str">
        <f t="shared" si="344"/>
        <v>Children &amp; Family Movies</v>
      </c>
    </row>
    <row r="4383" spans="1:18" x14ac:dyDescent="0.2">
      <c r="A4383" t="s">
        <v>21736</v>
      </c>
      <c r="B4383" t="s">
        <v>1</v>
      </c>
      <c r="C4383" t="str">
        <f t="shared" si="340"/>
        <v>Mirror Mirror</v>
      </c>
      <c r="D4383" t="s">
        <v>21737</v>
      </c>
      <c r="E4383" t="s">
        <v>10159</v>
      </c>
      <c r="F4383" t="str">
        <f t="shared" si="342"/>
        <v>Julia Roberts</v>
      </c>
      <c r="G4383" t="s">
        <v>21738</v>
      </c>
      <c r="H4383" t="s">
        <v>360</v>
      </c>
      <c r="I4383" t="str">
        <f t="shared" si="343"/>
        <v>United States</v>
      </c>
      <c r="J4383" t="str">
        <f>TRIM(Table1[[#This Row],[Oldest Country]])</f>
        <v>United States</v>
      </c>
      <c r="K4383" s="17">
        <v>43328</v>
      </c>
      <c r="L4383" s="17" t="str">
        <f t="shared" si="341"/>
        <v>Thu</v>
      </c>
      <c r="M4383" s="17">
        <v>2012</v>
      </c>
      <c r="N4383" t="s">
        <v>17</v>
      </c>
      <c r="O4383" t="s">
        <v>100</v>
      </c>
      <c r="P4383" t="s">
        <v>54</v>
      </c>
      <c r="Q4383" t="s">
        <v>21739</v>
      </c>
      <c r="R4383" t="str">
        <f t="shared" si="344"/>
        <v>Children &amp; Family Movies</v>
      </c>
    </row>
    <row r="4384" spans="1:18" x14ac:dyDescent="0.2">
      <c r="A4384" t="s">
        <v>21740</v>
      </c>
      <c r="B4384" t="s">
        <v>1</v>
      </c>
      <c r="C4384" t="str">
        <f t="shared" si="340"/>
        <v>Mirzya</v>
      </c>
      <c r="D4384" t="s">
        <v>21741</v>
      </c>
      <c r="E4384" t="s">
        <v>10609</v>
      </c>
      <c r="F4384" t="str">
        <f t="shared" si="342"/>
        <v>Harshvardhan Kapoor</v>
      </c>
      <c r="G4384" t="s">
        <v>21742</v>
      </c>
      <c r="H4384" t="s">
        <v>14</v>
      </c>
      <c r="I4384" t="str">
        <f t="shared" si="343"/>
        <v>India</v>
      </c>
      <c r="J4384" t="str">
        <f>TRIM(Table1[[#This Row],[Oldest Country]])</f>
        <v>India</v>
      </c>
      <c r="K4384" s="17">
        <v>43329</v>
      </c>
      <c r="L4384" s="17" t="str">
        <f t="shared" si="341"/>
        <v>Fri</v>
      </c>
      <c r="M4384" s="17">
        <v>2016</v>
      </c>
      <c r="N4384" t="s">
        <v>8</v>
      </c>
      <c r="O4384" t="s">
        <v>635</v>
      </c>
      <c r="P4384" t="s">
        <v>727</v>
      </c>
      <c r="Q4384" t="s">
        <v>21743</v>
      </c>
      <c r="R4384" t="str">
        <f t="shared" si="344"/>
        <v>Dramas</v>
      </c>
    </row>
    <row r="4385" spans="1:18" x14ac:dyDescent="0.2">
      <c r="A4385" t="s">
        <v>21744</v>
      </c>
      <c r="B4385" t="s">
        <v>1</v>
      </c>
      <c r="C4385" t="str">
        <f t="shared" si="340"/>
        <v>Miss Hokusai</v>
      </c>
      <c r="D4385" t="s">
        <v>21745</v>
      </c>
      <c r="E4385" t="s">
        <v>21746</v>
      </c>
      <c r="F4385" t="str">
        <f t="shared" si="342"/>
        <v>Anne Watanabe</v>
      </c>
      <c r="G4385" t="s">
        <v>21747</v>
      </c>
      <c r="H4385" t="s">
        <v>172</v>
      </c>
      <c r="I4385" t="str">
        <f t="shared" si="343"/>
        <v>Japan</v>
      </c>
      <c r="J4385" t="str">
        <f>TRIM(Table1[[#This Row],[Oldest Country]])</f>
        <v>Japan</v>
      </c>
      <c r="K4385" s="17">
        <v>43330</v>
      </c>
      <c r="L4385" s="17" t="str">
        <f t="shared" si="341"/>
        <v>Sat</v>
      </c>
      <c r="M4385" s="17">
        <v>2015</v>
      </c>
      <c r="N4385" t="s">
        <v>3</v>
      </c>
      <c r="O4385" t="s">
        <v>4</v>
      </c>
      <c r="P4385" t="s">
        <v>21748</v>
      </c>
      <c r="Q4385" t="s">
        <v>21749</v>
      </c>
      <c r="R4385" t="str">
        <f t="shared" si="344"/>
        <v>Anime Features</v>
      </c>
    </row>
    <row r="4386" spans="1:18" x14ac:dyDescent="0.2">
      <c r="A4386" t="s">
        <v>21750</v>
      </c>
      <c r="B4386" t="s">
        <v>1</v>
      </c>
      <c r="C4386" t="str">
        <f t="shared" si="340"/>
        <v>Miss Julie</v>
      </c>
      <c r="D4386" t="s">
        <v>21751</v>
      </c>
      <c r="E4386" t="s">
        <v>21752</v>
      </c>
      <c r="F4386" t="str">
        <f t="shared" si="342"/>
        <v>Jessica Chastain</v>
      </c>
      <c r="G4386" t="s">
        <v>21753</v>
      </c>
      <c r="H4386" t="s">
        <v>21754</v>
      </c>
      <c r="I4386" t="str">
        <f t="shared" si="343"/>
        <v>Norway</v>
      </c>
      <c r="J4386" t="str">
        <f>TRIM(Table1[[#This Row],[Oldest Country]])</f>
        <v>Norway</v>
      </c>
      <c r="K4386" s="17">
        <v>43331</v>
      </c>
      <c r="L4386" s="17" t="str">
        <f t="shared" si="341"/>
        <v>Sun</v>
      </c>
      <c r="M4386" s="17">
        <v>2014</v>
      </c>
      <c r="N4386" t="s">
        <v>3</v>
      </c>
      <c r="O4386" t="s">
        <v>1100</v>
      </c>
      <c r="P4386" t="s">
        <v>50</v>
      </c>
      <c r="Q4386" t="s">
        <v>21755</v>
      </c>
      <c r="R4386" t="str">
        <f t="shared" si="344"/>
        <v>Dramas</v>
      </c>
    </row>
    <row r="4387" spans="1:18" x14ac:dyDescent="0.2">
      <c r="A4387" t="s">
        <v>21756</v>
      </c>
      <c r="B4387" t="s">
        <v>1</v>
      </c>
      <c r="C4387" t="str">
        <f t="shared" si="340"/>
        <v>Miss Me This Christmas</v>
      </c>
      <c r="D4387" t="s">
        <v>21757</v>
      </c>
      <c r="E4387" t="s">
        <v>21758</v>
      </c>
      <c r="F4387" t="str">
        <f t="shared" si="342"/>
        <v>Eva Marcille</v>
      </c>
      <c r="G4387" t="s">
        <v>21759</v>
      </c>
      <c r="H4387" t="s">
        <v>2</v>
      </c>
      <c r="I4387" t="str">
        <f t="shared" si="343"/>
        <v>United States</v>
      </c>
      <c r="J4387" t="str">
        <f>TRIM(Table1[[#This Row],[Oldest Country]])</f>
        <v>United States</v>
      </c>
      <c r="K4387" s="17">
        <v>43332</v>
      </c>
      <c r="L4387" s="17" t="str">
        <f t="shared" si="341"/>
        <v>Mon</v>
      </c>
      <c r="M4387" s="17">
        <v>2017</v>
      </c>
      <c r="N4387" t="s">
        <v>33</v>
      </c>
      <c r="O4387" t="s">
        <v>216</v>
      </c>
      <c r="P4387" t="s">
        <v>4791</v>
      </c>
      <c r="Q4387" t="s">
        <v>21760</v>
      </c>
      <c r="R4387" t="str">
        <f t="shared" si="344"/>
        <v>Romantic Movies</v>
      </c>
    </row>
    <row r="4388" spans="1:18" x14ac:dyDescent="0.2">
      <c r="A4388" t="s">
        <v>21761</v>
      </c>
      <c r="B4388" t="s">
        <v>1</v>
      </c>
      <c r="C4388" t="str">
        <f t="shared" si="340"/>
        <v>Miss Sharon Jones!</v>
      </c>
      <c r="D4388" t="s">
        <v>21762</v>
      </c>
      <c r="E4388" t="s">
        <v>21763</v>
      </c>
      <c r="F4388" t="str">
        <f t="shared" si="342"/>
        <v>Sharon Jones</v>
      </c>
      <c r="G4388" t="s">
        <v>21764</v>
      </c>
      <c r="H4388" t="s">
        <v>2</v>
      </c>
      <c r="I4388" t="str">
        <f t="shared" si="343"/>
        <v>United States</v>
      </c>
      <c r="J4388" t="str">
        <f>TRIM(Table1[[#This Row],[Oldest Country]])</f>
        <v>United States</v>
      </c>
      <c r="K4388" s="17">
        <v>43333</v>
      </c>
      <c r="L4388" s="17" t="str">
        <f t="shared" si="341"/>
        <v>Tue</v>
      </c>
      <c r="M4388" s="17">
        <v>2015</v>
      </c>
      <c r="N4388" t="s">
        <v>8</v>
      </c>
      <c r="O4388" t="s">
        <v>60</v>
      </c>
      <c r="P4388" t="s">
        <v>291</v>
      </c>
      <c r="Q4388" t="s">
        <v>21765</v>
      </c>
      <c r="R4388" t="str">
        <f t="shared" si="344"/>
        <v>Documentaries</v>
      </c>
    </row>
    <row r="4389" spans="1:18" x14ac:dyDescent="0.2">
      <c r="A4389" t="s">
        <v>21766</v>
      </c>
      <c r="B4389" t="s">
        <v>1</v>
      </c>
      <c r="C4389" t="str">
        <f t="shared" si="340"/>
        <v>Miss Stevens</v>
      </c>
      <c r="D4389" t="s">
        <v>21767</v>
      </c>
      <c r="E4389" t="s">
        <v>21768</v>
      </c>
      <c r="F4389" t="str">
        <f t="shared" si="342"/>
        <v>Lily Rabe</v>
      </c>
      <c r="G4389" t="s">
        <v>21769</v>
      </c>
      <c r="H4389" t="s">
        <v>2</v>
      </c>
      <c r="I4389" t="str">
        <f t="shared" si="343"/>
        <v>United States</v>
      </c>
      <c r="J4389" t="str">
        <f>TRIM(Table1[[#This Row],[Oldest Country]])</f>
        <v>United States</v>
      </c>
      <c r="K4389" s="17">
        <v>43334</v>
      </c>
      <c r="L4389" s="17" t="str">
        <f t="shared" si="341"/>
        <v>Wed</v>
      </c>
      <c r="M4389" s="17">
        <v>2016</v>
      </c>
      <c r="N4389" t="s">
        <v>16646</v>
      </c>
      <c r="O4389" t="s">
        <v>536</v>
      </c>
      <c r="P4389" t="s">
        <v>652</v>
      </c>
      <c r="Q4389" t="s">
        <v>21770</v>
      </c>
      <c r="R4389" t="str">
        <f t="shared" si="344"/>
        <v>Dramas</v>
      </c>
    </row>
    <row r="4390" spans="1:18" x14ac:dyDescent="0.2">
      <c r="A4390" t="s">
        <v>21771</v>
      </c>
      <c r="B4390" t="s">
        <v>1</v>
      </c>
      <c r="C4390" t="str">
        <f t="shared" si="340"/>
        <v>Mission of Honor</v>
      </c>
      <c r="D4390" t="s">
        <v>21772</v>
      </c>
      <c r="E4390" t="s">
        <v>21773</v>
      </c>
      <c r="F4390" t="str">
        <f t="shared" si="342"/>
        <v>Iwan Rheon</v>
      </c>
      <c r="G4390" t="s">
        <v>21774</v>
      </c>
      <c r="H4390" t="s">
        <v>21775</v>
      </c>
      <c r="I4390" t="str">
        <f t="shared" si="343"/>
        <v>United Kingdom</v>
      </c>
      <c r="J4390" t="str">
        <f>TRIM(Table1[[#This Row],[Oldest Country]])</f>
        <v>United Kingdom</v>
      </c>
      <c r="K4390" s="17">
        <v>43335</v>
      </c>
      <c r="L4390" s="17" t="str">
        <f t="shared" si="341"/>
        <v>Thu</v>
      </c>
      <c r="M4390" s="17">
        <v>2018</v>
      </c>
      <c r="N4390" t="s">
        <v>8</v>
      </c>
      <c r="O4390" t="s">
        <v>625</v>
      </c>
      <c r="P4390" t="s">
        <v>119</v>
      </c>
      <c r="Q4390" t="s">
        <v>21776</v>
      </c>
      <c r="R4390" t="str">
        <f t="shared" si="344"/>
        <v>Action &amp; Adventure</v>
      </c>
    </row>
    <row r="4391" spans="1:18" x14ac:dyDescent="0.2">
      <c r="A4391" t="s">
        <v>21777</v>
      </c>
      <c r="B4391" t="s">
        <v>1</v>
      </c>
      <c r="C4391" t="str">
        <f t="shared" si="340"/>
        <v>Mission</v>
      </c>
      <c r="D4391" t="s">
        <v>21778</v>
      </c>
      <c r="E4391" t="s">
        <v>21779</v>
      </c>
      <c r="F4391" t="str">
        <f t="shared" si="342"/>
        <v>Bront Palarae</v>
      </c>
      <c r="G4391" t="s">
        <v>21780</v>
      </c>
      <c r="H4391" t="s">
        <v>1416</v>
      </c>
      <c r="I4391" t="str">
        <f t="shared" si="343"/>
        <v>Malaysia</v>
      </c>
      <c r="J4391" t="str">
        <f>TRIM(Table1[[#This Row],[Oldest Country]])</f>
        <v>Malaysia</v>
      </c>
      <c r="K4391" s="17">
        <v>43336</v>
      </c>
      <c r="L4391" s="17" t="str">
        <f t="shared" si="341"/>
        <v>Fri</v>
      </c>
      <c r="M4391" s="17">
        <v>2014</v>
      </c>
      <c r="N4391" t="s">
        <v>53</v>
      </c>
      <c r="O4391" t="s">
        <v>202</v>
      </c>
      <c r="P4391" t="s">
        <v>75</v>
      </c>
      <c r="Q4391" t="s">
        <v>21781</v>
      </c>
      <c r="R4391" t="str">
        <f t="shared" si="344"/>
        <v>Comedies</v>
      </c>
    </row>
    <row r="4392" spans="1:18" x14ac:dyDescent="0.2">
      <c r="A4392" t="s">
        <v>21782</v>
      </c>
      <c r="B4392" t="s">
        <v>1</v>
      </c>
      <c r="C4392" t="str">
        <f t="shared" si="340"/>
        <v>Mississippi Grind</v>
      </c>
      <c r="D4392" t="s">
        <v>21783</v>
      </c>
      <c r="E4392" t="s">
        <v>21784</v>
      </c>
      <c r="F4392" t="str">
        <f t="shared" si="342"/>
        <v>Ryan Reynolds</v>
      </c>
      <c r="G4392" t="s">
        <v>21785</v>
      </c>
      <c r="H4392" t="s">
        <v>2</v>
      </c>
      <c r="I4392" t="str">
        <f t="shared" si="343"/>
        <v>United States</v>
      </c>
      <c r="J4392" t="str">
        <f>TRIM(Table1[[#This Row],[Oldest Country]])</f>
        <v>United States</v>
      </c>
      <c r="K4392" s="17">
        <v>43337</v>
      </c>
      <c r="L4392" s="17" t="str">
        <f t="shared" si="341"/>
        <v>Sat</v>
      </c>
      <c r="M4392" s="17">
        <v>2015</v>
      </c>
      <c r="N4392" t="s">
        <v>154</v>
      </c>
      <c r="O4392" t="s">
        <v>482</v>
      </c>
      <c r="P4392" t="s">
        <v>652</v>
      </c>
      <c r="Q4392" t="s">
        <v>21786</v>
      </c>
      <c r="R4392" t="str">
        <f t="shared" si="344"/>
        <v>Dramas</v>
      </c>
    </row>
    <row r="4393" spans="1:18" x14ac:dyDescent="0.2">
      <c r="A4393" t="s">
        <v>21787</v>
      </c>
      <c r="B4393" t="s">
        <v>1</v>
      </c>
      <c r="C4393" t="str">
        <f t="shared" si="340"/>
        <v>Moh Maya Money</v>
      </c>
      <c r="D4393" t="s">
        <v>21788</v>
      </c>
      <c r="E4393" t="s">
        <v>21789</v>
      </c>
      <c r="F4393" t="str">
        <f t="shared" si="342"/>
        <v>Ranvir Shorey</v>
      </c>
      <c r="G4393" t="s">
        <v>21790</v>
      </c>
      <c r="H4393" t="s">
        <v>14</v>
      </c>
      <c r="I4393" t="str">
        <f t="shared" si="343"/>
        <v>India</v>
      </c>
      <c r="J4393" t="str">
        <f>TRIM(Table1[[#This Row],[Oldest Country]])</f>
        <v>India</v>
      </c>
      <c r="K4393" s="17">
        <v>43338</v>
      </c>
      <c r="L4393" s="17" t="str">
        <f t="shared" si="341"/>
        <v>Sun</v>
      </c>
      <c r="M4393" s="17">
        <v>2016</v>
      </c>
      <c r="N4393" t="s">
        <v>8</v>
      </c>
      <c r="O4393" t="s">
        <v>482</v>
      </c>
      <c r="P4393" t="s">
        <v>26</v>
      </c>
      <c r="Q4393" t="s">
        <v>21791</v>
      </c>
      <c r="R4393" t="str">
        <f t="shared" si="344"/>
        <v>Dramas</v>
      </c>
    </row>
    <row r="4394" spans="1:18" x14ac:dyDescent="0.2">
      <c r="A4394" t="s">
        <v>21792</v>
      </c>
      <c r="B4394" t="s">
        <v>1</v>
      </c>
      <c r="C4394" t="str">
        <f t="shared" si="340"/>
        <v>Mohawk</v>
      </c>
      <c r="D4394" t="s">
        <v>21793</v>
      </c>
      <c r="E4394" t="s">
        <v>21794</v>
      </c>
      <c r="F4394" t="str">
        <f t="shared" si="342"/>
        <v>Kaniehtiio Horn</v>
      </c>
      <c r="G4394" t="s">
        <v>21795</v>
      </c>
      <c r="H4394" t="s">
        <v>2</v>
      </c>
      <c r="I4394" t="str">
        <f t="shared" si="343"/>
        <v>United States</v>
      </c>
      <c r="J4394" t="str">
        <f>TRIM(Table1[[#This Row],[Oldest Country]])</f>
        <v>United States</v>
      </c>
      <c r="K4394" s="17">
        <v>43339</v>
      </c>
      <c r="L4394" s="17" t="str">
        <f t="shared" si="341"/>
        <v>Mon</v>
      </c>
      <c r="M4394" s="17">
        <v>2017</v>
      </c>
      <c r="N4394" t="s">
        <v>8</v>
      </c>
      <c r="O4394" t="s">
        <v>276</v>
      </c>
      <c r="P4394" t="s">
        <v>21796</v>
      </c>
      <c r="Q4394" t="s">
        <v>21797</v>
      </c>
      <c r="R4394" t="str">
        <f t="shared" si="344"/>
        <v>Action &amp; Adventure</v>
      </c>
    </row>
    <row r="4395" spans="1:18" x14ac:dyDescent="0.2">
      <c r="A4395" t="s">
        <v>21798</v>
      </c>
      <c r="B4395" t="s">
        <v>1</v>
      </c>
      <c r="C4395" t="str">
        <f t="shared" si="340"/>
        <v>Mojave</v>
      </c>
      <c r="D4395" t="s">
        <v>21799</v>
      </c>
      <c r="E4395" t="s">
        <v>21800</v>
      </c>
      <c r="F4395" t="str">
        <f t="shared" si="342"/>
        <v>Garrett Hedlund</v>
      </c>
      <c r="G4395" t="s">
        <v>21801</v>
      </c>
      <c r="H4395" t="s">
        <v>2</v>
      </c>
      <c r="I4395" t="str">
        <f t="shared" si="343"/>
        <v>United States</v>
      </c>
      <c r="J4395" t="str">
        <f>TRIM(Table1[[#This Row],[Oldest Country]])</f>
        <v>United States</v>
      </c>
      <c r="K4395" s="17">
        <v>43340</v>
      </c>
      <c r="L4395" s="17" t="str">
        <f t="shared" si="341"/>
        <v>Tue</v>
      </c>
      <c r="M4395" s="17">
        <v>2015</v>
      </c>
      <c r="N4395" t="s">
        <v>154</v>
      </c>
      <c r="O4395" t="s">
        <v>202</v>
      </c>
      <c r="P4395" t="s">
        <v>1140</v>
      </c>
      <c r="Q4395" t="s">
        <v>21802</v>
      </c>
      <c r="R4395" t="str">
        <f t="shared" si="344"/>
        <v>Dramas</v>
      </c>
    </row>
    <row r="4396" spans="1:18" x14ac:dyDescent="0.2">
      <c r="A4396" t="s">
        <v>21803</v>
      </c>
      <c r="B4396" t="s">
        <v>1</v>
      </c>
      <c r="C4396" t="str">
        <f t="shared" si="340"/>
        <v>Mokalik (Mechanic)</v>
      </c>
      <c r="D4396" t="s">
        <v>21804</v>
      </c>
      <c r="E4396" t="s">
        <v>4864</v>
      </c>
      <c r="F4396" t="str">
        <f t="shared" si="342"/>
        <v>Tooni Afolayan</v>
      </c>
      <c r="G4396" t="s">
        <v>21805</v>
      </c>
      <c r="H4396" t="s">
        <v>166</v>
      </c>
      <c r="I4396" t="str">
        <f t="shared" si="343"/>
        <v>Nigeria</v>
      </c>
      <c r="J4396" t="str">
        <f>TRIM(Table1[[#This Row],[Oldest Country]])</f>
        <v>Nigeria</v>
      </c>
      <c r="K4396" s="17">
        <v>43341</v>
      </c>
      <c r="L4396" s="17" t="str">
        <f t="shared" si="341"/>
        <v>Wed</v>
      </c>
      <c r="M4396" s="17">
        <v>2019</v>
      </c>
      <c r="N4396" t="s">
        <v>33</v>
      </c>
      <c r="O4396" t="s">
        <v>188</v>
      </c>
      <c r="P4396" t="s">
        <v>50</v>
      </c>
      <c r="Q4396" t="s">
        <v>21806</v>
      </c>
      <c r="R4396" t="str">
        <f t="shared" si="344"/>
        <v>Dramas</v>
      </c>
    </row>
    <row r="4397" spans="1:18" x14ac:dyDescent="0.2">
      <c r="A4397" t="s">
        <v>21807</v>
      </c>
      <c r="B4397" t="s">
        <v>1</v>
      </c>
      <c r="C4397" t="str">
        <f t="shared" si="340"/>
        <v>Molly's Game</v>
      </c>
      <c r="D4397" t="s">
        <v>21808</v>
      </c>
      <c r="E4397" t="s">
        <v>5246</v>
      </c>
      <c r="F4397" t="str">
        <f t="shared" si="342"/>
        <v>Jessica Chastain</v>
      </c>
      <c r="G4397" t="s">
        <v>21809</v>
      </c>
      <c r="H4397" t="s">
        <v>117</v>
      </c>
      <c r="I4397" t="str">
        <f t="shared" si="343"/>
        <v>China</v>
      </c>
      <c r="J4397" t="str">
        <f>TRIM(Table1[[#This Row],[Oldest Country]])</f>
        <v>China</v>
      </c>
      <c r="K4397" s="17">
        <v>43342</v>
      </c>
      <c r="L4397" s="17" t="str">
        <f t="shared" si="341"/>
        <v>Thu</v>
      </c>
      <c r="M4397" s="17">
        <v>2017</v>
      </c>
      <c r="N4397" t="s">
        <v>154</v>
      </c>
      <c r="O4397" t="s">
        <v>1093</v>
      </c>
      <c r="P4397" t="s">
        <v>316</v>
      </c>
      <c r="Q4397" t="s">
        <v>21810</v>
      </c>
      <c r="R4397" t="str">
        <f t="shared" si="344"/>
        <v>Dramas</v>
      </c>
    </row>
    <row r="4398" spans="1:18" x14ac:dyDescent="0.2">
      <c r="A4398" t="s">
        <v>21811</v>
      </c>
      <c r="B4398" t="s">
        <v>1</v>
      </c>
      <c r="C4398" t="str">
        <f t="shared" si="340"/>
        <v>Mona Lisa Smile</v>
      </c>
      <c r="D4398" t="s">
        <v>21812</v>
      </c>
      <c r="E4398" t="s">
        <v>13064</v>
      </c>
      <c r="F4398" t="str">
        <f t="shared" si="342"/>
        <v>Julia Roberts</v>
      </c>
      <c r="G4398" t="s">
        <v>21813</v>
      </c>
      <c r="H4398" t="s">
        <v>2</v>
      </c>
      <c r="I4398" t="str">
        <f t="shared" si="343"/>
        <v>United States</v>
      </c>
      <c r="J4398" t="str">
        <f>TRIM(Table1[[#This Row],[Oldest Country]])</f>
        <v>United States</v>
      </c>
      <c r="K4398" s="17">
        <v>43343</v>
      </c>
      <c r="L4398" s="17" t="str">
        <f t="shared" si="341"/>
        <v>Fri</v>
      </c>
      <c r="M4398" s="17">
        <v>2003</v>
      </c>
      <c r="N4398" t="s">
        <v>3</v>
      </c>
      <c r="O4398" t="s">
        <v>315</v>
      </c>
      <c r="P4398" t="s">
        <v>316</v>
      </c>
      <c r="Q4398" t="s">
        <v>21814</v>
      </c>
      <c r="R4398" t="str">
        <f t="shared" si="344"/>
        <v>Dramas</v>
      </c>
    </row>
    <row r="4399" spans="1:18" x14ac:dyDescent="0.2">
      <c r="A4399" t="s">
        <v>21815</v>
      </c>
      <c r="B4399" t="s">
        <v>1</v>
      </c>
      <c r="C4399" t="str">
        <f t="shared" si="340"/>
        <v>Money</v>
      </c>
      <c r="D4399" t="s">
        <v>21816</v>
      </c>
      <c r="E4399" t="s">
        <v>21817</v>
      </c>
      <c r="F4399" t="str">
        <f t="shared" si="342"/>
        <v>Kellan Lutz</v>
      </c>
      <c r="G4399" t="s">
        <v>21818</v>
      </c>
      <c r="H4399" t="s">
        <v>8881</v>
      </c>
      <c r="I4399" t="str">
        <f t="shared" si="343"/>
        <v>United States</v>
      </c>
      <c r="J4399" t="str">
        <f>TRIM(Table1[[#This Row],[Oldest Country]])</f>
        <v>United States</v>
      </c>
      <c r="K4399" s="17">
        <v>43344</v>
      </c>
      <c r="L4399" s="17" t="str">
        <f t="shared" si="341"/>
        <v>Sat</v>
      </c>
      <c r="M4399" s="17">
        <v>2016</v>
      </c>
      <c r="N4399" t="s">
        <v>154</v>
      </c>
      <c r="O4399" t="s">
        <v>786</v>
      </c>
      <c r="P4399" t="s">
        <v>61</v>
      </c>
      <c r="Q4399" t="s">
        <v>21819</v>
      </c>
      <c r="R4399" t="str">
        <f t="shared" si="344"/>
        <v>Thrillers</v>
      </c>
    </row>
    <row r="4400" spans="1:18" x14ac:dyDescent="0.2">
      <c r="A4400" t="s">
        <v>21820</v>
      </c>
      <c r="B4400" t="s">
        <v>1</v>
      </c>
      <c r="C4400" t="str">
        <f t="shared" si="340"/>
        <v>Money Talks</v>
      </c>
      <c r="D4400" t="s">
        <v>21821</v>
      </c>
      <c r="E4400" t="s">
        <v>21822</v>
      </c>
      <c r="F4400" t="str">
        <f t="shared" si="342"/>
        <v>Charlie Sheen</v>
      </c>
      <c r="G4400" t="s">
        <v>21823</v>
      </c>
      <c r="H4400" t="s">
        <v>2</v>
      </c>
      <c r="I4400" t="str">
        <f t="shared" si="343"/>
        <v>United States</v>
      </c>
      <c r="J4400" t="str">
        <f>TRIM(Table1[[#This Row],[Oldest Country]])</f>
        <v>United States</v>
      </c>
      <c r="K4400" s="17">
        <v>43345</v>
      </c>
      <c r="L4400" s="17" t="str">
        <f t="shared" si="341"/>
        <v>Sun</v>
      </c>
      <c r="M4400" s="17">
        <v>1997</v>
      </c>
      <c r="N4400" t="s">
        <v>154</v>
      </c>
      <c r="O4400" t="s">
        <v>118</v>
      </c>
      <c r="P4400" t="s">
        <v>412</v>
      </c>
      <c r="Q4400" t="s">
        <v>21824</v>
      </c>
      <c r="R4400" t="str">
        <f t="shared" si="344"/>
        <v>Action &amp; Adventure</v>
      </c>
    </row>
    <row r="4401" spans="1:18" x14ac:dyDescent="0.2">
      <c r="A4401" t="s">
        <v>21825</v>
      </c>
      <c r="B4401" t="s">
        <v>1</v>
      </c>
      <c r="C4401" t="str">
        <f t="shared" si="340"/>
        <v>Monkey Up</v>
      </c>
      <c r="D4401" t="s">
        <v>21826</v>
      </c>
      <c r="E4401" t="s">
        <v>12078</v>
      </c>
      <c r="F4401" t="str">
        <f t="shared" si="342"/>
        <v>Jonathan Mangum</v>
      </c>
      <c r="G4401" t="s">
        <v>21827</v>
      </c>
      <c r="H4401" t="s">
        <v>508</v>
      </c>
      <c r="I4401" t="str">
        <f t="shared" si="343"/>
        <v>Canada</v>
      </c>
      <c r="J4401" t="str">
        <f>TRIM(Table1[[#This Row],[Oldest Country]])</f>
        <v>Canada</v>
      </c>
      <c r="K4401" s="17">
        <v>43346</v>
      </c>
      <c r="L4401" s="17" t="str">
        <f t="shared" si="341"/>
        <v>Mon</v>
      </c>
      <c r="M4401" s="17">
        <v>2016</v>
      </c>
      <c r="N4401" t="s">
        <v>17</v>
      </c>
      <c r="O4401" t="s">
        <v>232</v>
      </c>
      <c r="P4401" t="s">
        <v>54</v>
      </c>
      <c r="Q4401" t="s">
        <v>21828</v>
      </c>
      <c r="R4401" t="str">
        <f t="shared" si="344"/>
        <v>Children &amp; Family Movies</v>
      </c>
    </row>
    <row r="4402" spans="1:18" x14ac:dyDescent="0.2">
      <c r="A4402" t="s">
        <v>21829</v>
      </c>
      <c r="B4402" t="s">
        <v>1</v>
      </c>
      <c r="C4402" t="str">
        <f t="shared" si="340"/>
        <v>Monopoly (The Bank Of Luck)</v>
      </c>
      <c r="D4402" t="s">
        <v>21830</v>
      </c>
      <c r="E4402" t="s">
        <v>21831</v>
      </c>
      <c r="F4402" t="str">
        <f t="shared" si="342"/>
        <v>Mohamed Mamdouh</v>
      </c>
      <c r="G4402" t="s">
        <v>21832</v>
      </c>
      <c r="H4402" t="s">
        <v>1410</v>
      </c>
      <c r="I4402" t="str">
        <f t="shared" si="343"/>
        <v>Egypt</v>
      </c>
      <c r="J4402" t="str">
        <f>TRIM(Table1[[#This Row],[Oldest Country]])</f>
        <v>Egypt</v>
      </c>
      <c r="K4402" s="17">
        <v>43347</v>
      </c>
      <c r="L4402" s="17" t="str">
        <f t="shared" si="341"/>
        <v>Tue</v>
      </c>
      <c r="M4402" s="17">
        <v>2017</v>
      </c>
      <c r="N4402" t="s">
        <v>8</v>
      </c>
      <c r="O4402" t="s">
        <v>297</v>
      </c>
      <c r="P4402" t="s">
        <v>66</v>
      </c>
      <c r="Q4402" t="s">
        <v>21833</v>
      </c>
      <c r="R4402" t="str">
        <f t="shared" si="344"/>
        <v>Comedies</v>
      </c>
    </row>
    <row r="4403" spans="1:18" x14ac:dyDescent="0.2">
      <c r="A4403" t="s">
        <v>21834</v>
      </c>
      <c r="B4403" t="s">
        <v>1</v>
      </c>
      <c r="C4403" t="str">
        <f t="shared" si="340"/>
        <v>Monster Family</v>
      </c>
      <c r="D4403" t="s">
        <v>21835</v>
      </c>
      <c r="E4403" t="s">
        <v>21836</v>
      </c>
      <c r="F4403" t="str">
        <f t="shared" si="342"/>
        <v>Celia Imrie</v>
      </c>
      <c r="G4403" t="s">
        <v>21837</v>
      </c>
      <c r="H4403" t="s">
        <v>21365</v>
      </c>
      <c r="I4403" t="str">
        <f t="shared" si="343"/>
        <v>Germany</v>
      </c>
      <c r="J4403" t="str">
        <f>TRIM(Table1[[#This Row],[Oldest Country]])</f>
        <v>Germany</v>
      </c>
      <c r="K4403" s="17">
        <v>43348</v>
      </c>
      <c r="L4403" s="17" t="str">
        <f t="shared" si="341"/>
        <v>Wed</v>
      </c>
      <c r="M4403" s="17">
        <v>2017</v>
      </c>
      <c r="N4403" t="s">
        <v>17</v>
      </c>
      <c r="O4403" t="s">
        <v>202</v>
      </c>
      <c r="P4403" t="s">
        <v>19</v>
      </c>
      <c r="Q4403" t="s">
        <v>21838</v>
      </c>
      <c r="R4403" t="str">
        <f t="shared" si="344"/>
        <v>Children &amp; Family Movies</v>
      </c>
    </row>
    <row r="4404" spans="1:18" x14ac:dyDescent="0.2">
      <c r="A4404" t="s">
        <v>21839</v>
      </c>
      <c r="B4404" t="s">
        <v>1</v>
      </c>
      <c r="C4404" t="str">
        <f t="shared" si="340"/>
        <v>Monster High 13 Wishes</v>
      </c>
      <c r="D4404" t="s">
        <v>21840</v>
      </c>
      <c r="E4404" t="s">
        <v>21841</v>
      </c>
      <c r="F4404" t="str">
        <f t="shared" si="342"/>
        <v>Erin Fitzgerald</v>
      </c>
      <c r="G4404" t="s">
        <v>21842</v>
      </c>
      <c r="H4404" t="s">
        <v>2</v>
      </c>
      <c r="I4404" t="str">
        <f t="shared" si="343"/>
        <v>United States</v>
      </c>
      <c r="J4404" t="str">
        <f>TRIM(Table1[[#This Row],[Oldest Country]])</f>
        <v>United States</v>
      </c>
      <c r="K4404" s="17">
        <v>43349</v>
      </c>
      <c r="L4404" s="17" t="str">
        <f t="shared" si="341"/>
        <v>Thu</v>
      </c>
      <c r="M4404" s="17">
        <v>2013</v>
      </c>
      <c r="N4404" t="s">
        <v>106</v>
      </c>
      <c r="O4404" t="s">
        <v>2258</v>
      </c>
      <c r="P4404" t="s">
        <v>19</v>
      </c>
      <c r="Q4404" t="s">
        <v>21843</v>
      </c>
      <c r="R4404" t="str">
        <f t="shared" si="344"/>
        <v>Children &amp; Family Movies</v>
      </c>
    </row>
    <row r="4405" spans="1:18" x14ac:dyDescent="0.2">
      <c r="A4405" t="s">
        <v>21844</v>
      </c>
      <c r="B4405" t="s">
        <v>1</v>
      </c>
      <c r="C4405" t="str">
        <f t="shared" si="340"/>
        <v>Monster High</v>
      </c>
      <c r="D4405" t="s">
        <v>21845</v>
      </c>
      <c r="E4405" t="s">
        <v>17670</v>
      </c>
      <c r="F4405" t="str">
        <f t="shared" si="342"/>
        <v>Karen Strassman</v>
      </c>
      <c r="G4405" t="s">
        <v>21846</v>
      </c>
      <c r="H4405" t="s">
        <v>2</v>
      </c>
      <c r="I4405" t="str">
        <f t="shared" si="343"/>
        <v>United States</v>
      </c>
      <c r="J4405" t="str">
        <f>TRIM(Table1[[#This Row],[Oldest Country]])</f>
        <v>United States</v>
      </c>
      <c r="K4405" s="17">
        <v>43350</v>
      </c>
      <c r="L4405" s="17" t="str">
        <f t="shared" si="341"/>
        <v>Fri</v>
      </c>
      <c r="M4405" s="17">
        <v>2015</v>
      </c>
      <c r="N4405" t="s">
        <v>106</v>
      </c>
      <c r="O4405" t="s">
        <v>2013</v>
      </c>
      <c r="P4405" t="s">
        <v>371</v>
      </c>
      <c r="Q4405" t="s">
        <v>21847</v>
      </c>
      <c r="R4405" t="str">
        <f t="shared" si="344"/>
        <v>Children &amp; Family Movies</v>
      </c>
    </row>
    <row r="4406" spans="1:18" x14ac:dyDescent="0.2">
      <c r="A4406" t="s">
        <v>21848</v>
      </c>
      <c r="B4406" t="s">
        <v>1</v>
      </c>
      <c r="C4406" t="str">
        <f t="shared" si="340"/>
        <v>Monster High</v>
      </c>
      <c r="D4406" t="s">
        <v>21849</v>
      </c>
      <c r="E4406" t="s">
        <v>21850</v>
      </c>
      <c r="F4406" t="str">
        <f t="shared" si="342"/>
        <v>Kate Higgins</v>
      </c>
      <c r="G4406" t="s">
        <v>21851</v>
      </c>
      <c r="H4406" t="s">
        <v>2</v>
      </c>
      <c r="I4406" t="str">
        <f t="shared" si="343"/>
        <v>United States</v>
      </c>
      <c r="J4406" t="str">
        <f>TRIM(Table1[[#This Row],[Oldest Country]])</f>
        <v>United States</v>
      </c>
      <c r="K4406" s="17">
        <v>43101</v>
      </c>
      <c r="L4406" s="17" t="str">
        <f t="shared" si="341"/>
        <v>Mon</v>
      </c>
      <c r="M4406" s="17">
        <v>2012</v>
      </c>
      <c r="N4406" t="s">
        <v>106</v>
      </c>
      <c r="O4406" t="s">
        <v>1336</v>
      </c>
      <c r="P4406" t="s">
        <v>19</v>
      </c>
      <c r="Q4406" t="s">
        <v>21852</v>
      </c>
      <c r="R4406" t="str">
        <f t="shared" si="344"/>
        <v>Children &amp; Family Movies</v>
      </c>
    </row>
    <row r="4407" spans="1:18" x14ac:dyDescent="0.2">
      <c r="A4407" t="s">
        <v>21853</v>
      </c>
      <c r="B4407" t="s">
        <v>1</v>
      </c>
      <c r="C4407" t="str">
        <f t="shared" si="340"/>
        <v>Monster High</v>
      </c>
      <c r="D4407" t="s">
        <v>21854</v>
      </c>
      <c r="E4407" t="s">
        <v>21855</v>
      </c>
      <c r="F4407" t="str">
        <f t="shared" si="342"/>
        <v>Cam Clarke</v>
      </c>
      <c r="G4407" t="s">
        <v>21856</v>
      </c>
      <c r="H4407" t="s">
        <v>2</v>
      </c>
      <c r="I4407" t="str">
        <f t="shared" si="343"/>
        <v>United States</v>
      </c>
      <c r="J4407" t="str">
        <f>TRIM(Table1[[#This Row],[Oldest Country]])</f>
        <v>United States</v>
      </c>
      <c r="K4407" s="17">
        <v>43130</v>
      </c>
      <c r="L4407" s="17" t="str">
        <f t="shared" si="341"/>
        <v>Tue</v>
      </c>
      <c r="M4407" s="17">
        <v>2014</v>
      </c>
      <c r="N4407" t="s">
        <v>106</v>
      </c>
      <c r="O4407" t="s">
        <v>1230</v>
      </c>
      <c r="P4407" t="s">
        <v>19</v>
      </c>
      <c r="Q4407" t="s">
        <v>21857</v>
      </c>
      <c r="R4407" t="str">
        <f t="shared" si="344"/>
        <v>Children &amp; Family Movies</v>
      </c>
    </row>
    <row r="4408" spans="1:18" x14ac:dyDescent="0.2">
      <c r="A4408" t="s">
        <v>21858</v>
      </c>
      <c r="B4408" t="s">
        <v>1</v>
      </c>
      <c r="C4408" t="str">
        <f t="shared" si="340"/>
        <v>Monster High</v>
      </c>
      <c r="D4408" t="s">
        <v>21859</v>
      </c>
      <c r="E4408" t="s">
        <v>21860</v>
      </c>
      <c r="F4408" t="str">
        <f t="shared" si="342"/>
        <v>Laura Bailey</v>
      </c>
      <c r="G4408" t="s">
        <v>21861</v>
      </c>
      <c r="H4408" t="s">
        <v>2</v>
      </c>
      <c r="I4408" t="str">
        <f t="shared" si="343"/>
        <v>United States</v>
      </c>
      <c r="J4408" t="str">
        <f>TRIM(Table1[[#This Row],[Oldest Country]])</f>
        <v>United States</v>
      </c>
      <c r="K4408" s="17">
        <v>43101</v>
      </c>
      <c r="L4408" s="17" t="str">
        <f t="shared" si="341"/>
        <v>Mon</v>
      </c>
      <c r="M4408" s="17">
        <v>2013</v>
      </c>
      <c r="N4408" t="s">
        <v>106</v>
      </c>
      <c r="O4408" t="s">
        <v>1336</v>
      </c>
      <c r="P4408" t="s">
        <v>19</v>
      </c>
      <c r="Q4408" t="s">
        <v>21862</v>
      </c>
      <c r="R4408" t="str">
        <f t="shared" si="344"/>
        <v>Children &amp; Family Movies</v>
      </c>
    </row>
    <row r="4409" spans="1:18" x14ac:dyDescent="0.2">
      <c r="A4409" t="s">
        <v>21863</v>
      </c>
      <c r="B4409" t="s">
        <v>1</v>
      </c>
      <c r="C4409" t="str">
        <f t="shared" si="340"/>
        <v>Monster High</v>
      </c>
      <c r="D4409" t="s">
        <v>21864</v>
      </c>
      <c r="E4409" t="s">
        <v>21865</v>
      </c>
      <c r="F4409" t="str">
        <f t="shared" si="342"/>
        <v>Kate Higgins</v>
      </c>
      <c r="G4409" t="s">
        <v>21866</v>
      </c>
      <c r="H4409" t="s">
        <v>2</v>
      </c>
      <c r="I4409" t="str">
        <f t="shared" si="343"/>
        <v>United States</v>
      </c>
      <c r="J4409" t="str">
        <f>TRIM(Table1[[#This Row],[Oldest Country]])</f>
        <v>United States</v>
      </c>
      <c r="K4409" s="17">
        <v>43101</v>
      </c>
      <c r="L4409" s="17" t="str">
        <f t="shared" si="341"/>
        <v>Mon</v>
      </c>
      <c r="M4409" s="17">
        <v>2011</v>
      </c>
      <c r="N4409" t="s">
        <v>106</v>
      </c>
      <c r="O4409" t="s">
        <v>1336</v>
      </c>
      <c r="P4409" t="s">
        <v>19</v>
      </c>
      <c r="Q4409" t="s">
        <v>21867</v>
      </c>
      <c r="R4409" t="str">
        <f t="shared" si="344"/>
        <v>Children &amp; Family Movies</v>
      </c>
    </row>
    <row r="4410" spans="1:18" x14ac:dyDescent="0.2">
      <c r="A4410" t="s">
        <v>21868</v>
      </c>
      <c r="B4410" t="s">
        <v>1</v>
      </c>
      <c r="C4410" t="str">
        <f t="shared" si="340"/>
        <v>Monster High</v>
      </c>
      <c r="D4410" t="s">
        <v>21869</v>
      </c>
      <c r="E4410" t="s">
        <v>17670</v>
      </c>
      <c r="F4410" t="str">
        <f t="shared" si="342"/>
        <v>Sue Swan</v>
      </c>
      <c r="G4410" t="s">
        <v>21870</v>
      </c>
      <c r="H4410" t="s">
        <v>2</v>
      </c>
      <c r="I4410" t="str">
        <f t="shared" si="343"/>
        <v>United States</v>
      </c>
      <c r="J4410" t="str">
        <f>TRIM(Table1[[#This Row],[Oldest Country]])</f>
        <v>United States</v>
      </c>
      <c r="K4410" s="17">
        <v>43101</v>
      </c>
      <c r="L4410" s="17" t="str">
        <f t="shared" si="341"/>
        <v>Mon</v>
      </c>
      <c r="M4410" s="17">
        <v>2014</v>
      </c>
      <c r="N4410" t="s">
        <v>106</v>
      </c>
      <c r="O4410" t="s">
        <v>1230</v>
      </c>
      <c r="P4410" t="s">
        <v>19</v>
      </c>
      <c r="Q4410" t="s">
        <v>21871</v>
      </c>
      <c r="R4410" t="str">
        <f t="shared" si="344"/>
        <v>Children &amp; Family Movies</v>
      </c>
    </row>
    <row r="4411" spans="1:18" x14ac:dyDescent="0.2">
      <c r="A4411" t="s">
        <v>21872</v>
      </c>
      <c r="B4411" t="s">
        <v>1</v>
      </c>
      <c r="C4411" t="str">
        <f t="shared" si="340"/>
        <v>Monster High</v>
      </c>
      <c r="D4411" t="s">
        <v>21873</v>
      </c>
      <c r="E4411" t="s">
        <v>21874</v>
      </c>
      <c r="F4411" t="str">
        <f t="shared" si="342"/>
        <v>Laura Bailey</v>
      </c>
      <c r="G4411" t="s">
        <v>21875</v>
      </c>
      <c r="H4411" t="s">
        <v>2</v>
      </c>
      <c r="I4411" t="str">
        <f t="shared" si="343"/>
        <v>United States</v>
      </c>
      <c r="J4411" t="str">
        <f>TRIM(Table1[[#This Row],[Oldest Country]])</f>
        <v>United States</v>
      </c>
      <c r="K4411" s="17">
        <v>43160</v>
      </c>
      <c r="L4411" s="17" t="str">
        <f t="shared" si="341"/>
        <v>Thu</v>
      </c>
      <c r="M4411" s="17">
        <v>2012</v>
      </c>
      <c r="N4411" t="s">
        <v>106</v>
      </c>
      <c r="O4411" t="s">
        <v>2511</v>
      </c>
      <c r="P4411" t="s">
        <v>19</v>
      </c>
      <c r="Q4411" t="s">
        <v>21876</v>
      </c>
      <c r="R4411" t="str">
        <f t="shared" si="344"/>
        <v>Children &amp; Family Movies</v>
      </c>
    </row>
    <row r="4412" spans="1:18" x14ac:dyDescent="0.2">
      <c r="A4412" t="s">
        <v>21877</v>
      </c>
      <c r="B4412" t="s">
        <v>1</v>
      </c>
      <c r="C4412" t="str">
        <f t="shared" si="340"/>
        <v>Monster High</v>
      </c>
      <c r="D4412" t="s">
        <v>21878</v>
      </c>
      <c r="E4412" t="s">
        <v>17670</v>
      </c>
      <c r="F4412" t="str">
        <f t="shared" si="342"/>
        <v>Larissa Galagher</v>
      </c>
      <c r="G4412" t="s">
        <v>21879</v>
      </c>
      <c r="H4412" t="s">
        <v>2</v>
      </c>
      <c r="I4412" t="str">
        <f t="shared" si="343"/>
        <v>United States</v>
      </c>
      <c r="J4412" t="str">
        <f>TRIM(Table1[[#This Row],[Oldest Country]])</f>
        <v>United States</v>
      </c>
      <c r="K4412" s="17">
        <v>43009</v>
      </c>
      <c r="L4412" s="17" t="str">
        <f t="shared" si="341"/>
        <v>Sun</v>
      </c>
      <c r="M4412" s="17">
        <v>2016</v>
      </c>
      <c r="N4412" t="s">
        <v>106</v>
      </c>
      <c r="O4412" t="s">
        <v>2013</v>
      </c>
      <c r="P4412" t="s">
        <v>19</v>
      </c>
      <c r="Q4412" t="s">
        <v>21880</v>
      </c>
      <c r="R4412" t="str">
        <f t="shared" si="344"/>
        <v>Children &amp; Family Movies</v>
      </c>
    </row>
    <row r="4413" spans="1:18" x14ac:dyDescent="0.2">
      <c r="A4413" t="s">
        <v>21881</v>
      </c>
      <c r="B4413" t="s">
        <v>1</v>
      </c>
      <c r="C4413" t="str">
        <f t="shared" si="340"/>
        <v>Monster High</v>
      </c>
      <c r="D4413" t="s">
        <v>21882</v>
      </c>
      <c r="E4413" t="s">
        <v>21883</v>
      </c>
      <c r="F4413" t="str">
        <f t="shared" si="342"/>
        <v>Kate Higgins</v>
      </c>
      <c r="G4413" t="s">
        <v>21884</v>
      </c>
      <c r="H4413" t="s">
        <v>2</v>
      </c>
      <c r="I4413" t="str">
        <f t="shared" si="343"/>
        <v>United States</v>
      </c>
      <c r="J4413" t="str">
        <f>TRIM(Table1[[#This Row],[Oldest Country]])</f>
        <v>United States</v>
      </c>
      <c r="K4413" s="17">
        <v>43009</v>
      </c>
      <c r="L4413" s="17" t="str">
        <f t="shared" si="341"/>
        <v>Sun</v>
      </c>
      <c r="M4413" s="17">
        <v>2010</v>
      </c>
      <c r="N4413" t="s">
        <v>106</v>
      </c>
      <c r="O4413" t="s">
        <v>148</v>
      </c>
      <c r="P4413" t="s">
        <v>19</v>
      </c>
      <c r="Q4413" t="s">
        <v>21885</v>
      </c>
      <c r="R4413" t="str">
        <f t="shared" si="344"/>
        <v>Children &amp; Family Movies</v>
      </c>
    </row>
    <row r="4414" spans="1:18" x14ac:dyDescent="0.2">
      <c r="A4414" t="s">
        <v>21886</v>
      </c>
      <c r="B4414" t="s">
        <v>1</v>
      </c>
      <c r="C4414" t="str">
        <f t="shared" si="340"/>
        <v>Monster High</v>
      </c>
      <c r="D4414" t="s">
        <v>21887</v>
      </c>
      <c r="E4414" t="s">
        <v>21888</v>
      </c>
      <c r="F4414" t="str">
        <f t="shared" si="342"/>
        <v>Laura Bailey</v>
      </c>
      <c r="G4414" t="s">
        <v>21889</v>
      </c>
      <c r="H4414" t="s">
        <v>2</v>
      </c>
      <c r="I4414" t="str">
        <f t="shared" si="343"/>
        <v>United States</v>
      </c>
      <c r="J4414" t="str">
        <f>TRIM(Table1[[#This Row],[Oldest Country]])</f>
        <v>United States</v>
      </c>
      <c r="K4414" s="17">
        <v>43010</v>
      </c>
      <c r="L4414" s="17" t="str">
        <f t="shared" si="341"/>
        <v>Mon</v>
      </c>
      <c r="M4414" s="17">
        <v>2013</v>
      </c>
      <c r="N4414" t="s">
        <v>234</v>
      </c>
      <c r="O4414" t="s">
        <v>1982</v>
      </c>
      <c r="P4414" t="s">
        <v>19</v>
      </c>
      <c r="Q4414" t="s">
        <v>21890</v>
      </c>
      <c r="R4414" t="str">
        <f t="shared" si="344"/>
        <v>Children &amp; Family Movies</v>
      </c>
    </row>
    <row r="4415" spans="1:18" x14ac:dyDescent="0.2">
      <c r="A4415" t="s">
        <v>21891</v>
      </c>
      <c r="B4415" t="s">
        <v>1</v>
      </c>
      <c r="C4415" t="str">
        <f t="shared" si="340"/>
        <v>Monster High</v>
      </c>
      <c r="D4415" t="s">
        <v>21892</v>
      </c>
      <c r="E4415" t="s">
        <v>21893</v>
      </c>
      <c r="F4415" t="str">
        <f t="shared" si="342"/>
        <v>Laura Bailey</v>
      </c>
      <c r="G4415" t="s">
        <v>21894</v>
      </c>
      <c r="H4415" t="s">
        <v>2</v>
      </c>
      <c r="I4415" t="str">
        <f t="shared" si="343"/>
        <v>United States</v>
      </c>
      <c r="J4415" t="str">
        <f>TRIM(Table1[[#This Row],[Oldest Country]])</f>
        <v>United States</v>
      </c>
      <c r="K4415" s="17">
        <v>43011</v>
      </c>
      <c r="L4415" s="17" t="str">
        <f t="shared" si="341"/>
        <v>Tue</v>
      </c>
      <c r="M4415" s="17">
        <v>2013</v>
      </c>
      <c r="N4415" t="s">
        <v>106</v>
      </c>
      <c r="O4415" t="s">
        <v>1336</v>
      </c>
      <c r="P4415" t="s">
        <v>19</v>
      </c>
      <c r="Q4415" t="s">
        <v>21895</v>
      </c>
      <c r="R4415" t="str">
        <f t="shared" si="344"/>
        <v>Children &amp; Family Movies</v>
      </c>
    </row>
    <row r="4416" spans="1:18" x14ac:dyDescent="0.2">
      <c r="A4416" t="s">
        <v>21896</v>
      </c>
      <c r="B4416" t="s">
        <v>1</v>
      </c>
      <c r="C4416" t="str">
        <f t="shared" si="340"/>
        <v>Monster-in-Law</v>
      </c>
      <c r="D4416" t="s">
        <v>21897</v>
      </c>
      <c r="E4416" t="s">
        <v>97</v>
      </c>
      <c r="F4416" t="str">
        <f t="shared" si="342"/>
        <v>Jennifer Lopez</v>
      </c>
      <c r="G4416" t="s">
        <v>21898</v>
      </c>
      <c r="H4416" t="s">
        <v>584</v>
      </c>
      <c r="I4416" t="str">
        <f t="shared" si="343"/>
        <v>United States</v>
      </c>
      <c r="J4416" t="str">
        <f>TRIM(Table1[[#This Row],[Oldest Country]])</f>
        <v>United States</v>
      </c>
      <c r="K4416" s="17">
        <v>43012</v>
      </c>
      <c r="L4416" s="17" t="str">
        <f t="shared" si="341"/>
        <v>Wed</v>
      </c>
      <c r="M4416" s="17">
        <v>2005</v>
      </c>
      <c r="N4416" t="s">
        <v>3</v>
      </c>
      <c r="O4416" t="s">
        <v>495</v>
      </c>
      <c r="P4416" t="s">
        <v>318</v>
      </c>
      <c r="Q4416" t="s">
        <v>21899</v>
      </c>
      <c r="R4416" t="str">
        <f t="shared" si="344"/>
        <v>Comedies</v>
      </c>
    </row>
    <row r="4417" spans="1:18" x14ac:dyDescent="0.2">
      <c r="A4417" t="s">
        <v>21900</v>
      </c>
      <c r="B4417" t="s">
        <v>1</v>
      </c>
      <c r="C4417" t="str">
        <f t="shared" si="340"/>
        <v>Moon</v>
      </c>
      <c r="D4417" t="s">
        <v>21901</v>
      </c>
      <c r="E4417" t="s">
        <v>14044</v>
      </c>
      <c r="F4417" t="str">
        <f t="shared" si="342"/>
        <v>Sam Rockwell</v>
      </c>
      <c r="G4417" t="s">
        <v>21902</v>
      </c>
      <c r="H4417" t="s">
        <v>283</v>
      </c>
      <c r="I4417" t="str">
        <f t="shared" si="343"/>
        <v>United Kingdom</v>
      </c>
      <c r="J4417" t="str">
        <f>TRIM(Table1[[#This Row],[Oldest Country]])</f>
        <v>United Kingdom</v>
      </c>
      <c r="K4417" s="17">
        <v>43013</v>
      </c>
      <c r="L4417" s="17" t="str">
        <f t="shared" si="341"/>
        <v>Thu</v>
      </c>
      <c r="M4417" s="17">
        <v>2009</v>
      </c>
      <c r="N4417" t="s">
        <v>154</v>
      </c>
      <c r="O4417" t="s">
        <v>92</v>
      </c>
      <c r="P4417" t="s">
        <v>2314</v>
      </c>
      <c r="Q4417" t="s">
        <v>21903</v>
      </c>
      <c r="R4417" t="str">
        <f t="shared" si="344"/>
        <v>Dramas</v>
      </c>
    </row>
    <row r="4418" spans="1:18" x14ac:dyDescent="0.2">
      <c r="A4418" t="s">
        <v>21904</v>
      </c>
      <c r="B4418" t="s">
        <v>1</v>
      </c>
      <c r="C4418" t="str">
        <f t="shared" ref="C4418:C4481" si="345">IFERROR(LEFT(D4418, FIND(":", D4418)-1), D4418)</f>
        <v>Moonlight</v>
      </c>
      <c r="D4418" t="s">
        <v>21905</v>
      </c>
      <c r="E4418" t="s">
        <v>21906</v>
      </c>
      <c r="F4418" t="str">
        <f t="shared" si="342"/>
        <v>Trevante Rhodes</v>
      </c>
      <c r="G4418" t="s">
        <v>21907</v>
      </c>
      <c r="H4418" t="s">
        <v>2</v>
      </c>
      <c r="I4418" t="str">
        <f t="shared" si="343"/>
        <v>United States</v>
      </c>
      <c r="J4418" t="str">
        <f>TRIM(Table1[[#This Row],[Oldest Country]])</f>
        <v>United States</v>
      </c>
      <c r="K4418" s="17">
        <v>43014</v>
      </c>
      <c r="L4418" s="17" t="str">
        <f t="shared" ref="L4418:L4481" si="346">TEXT(K:K, "DDD")</f>
        <v>Fri</v>
      </c>
      <c r="M4418" s="17">
        <v>2016</v>
      </c>
      <c r="N4418" t="s">
        <v>154</v>
      </c>
      <c r="O4418" t="s">
        <v>102</v>
      </c>
      <c r="P4418" t="s">
        <v>2030</v>
      </c>
      <c r="Q4418" t="s">
        <v>21908</v>
      </c>
      <c r="R4418" t="str">
        <f t="shared" si="344"/>
        <v>Dramas</v>
      </c>
    </row>
    <row r="4419" spans="1:18" x14ac:dyDescent="0.2">
      <c r="A4419" t="s">
        <v>21909</v>
      </c>
      <c r="B4419" t="s">
        <v>1</v>
      </c>
      <c r="C4419" t="str">
        <f t="shared" si="345"/>
        <v>Moonwalkers</v>
      </c>
      <c r="D4419" t="s">
        <v>21910</v>
      </c>
      <c r="E4419" t="s">
        <v>21911</v>
      </c>
      <c r="F4419" t="str">
        <f t="shared" ref="F4419:F4482" si="347">IFERROR(LEFT(G4419, FIND(",",G4419)-1),G4419)</f>
        <v>Ron Perlman</v>
      </c>
      <c r="G4419" t="s">
        <v>21912</v>
      </c>
      <c r="H4419" t="s">
        <v>1393</v>
      </c>
      <c r="I4419" t="str">
        <f t="shared" ref="I4419:I4482" si="348">IFERROR(LEFT(H4419, FIND(",", H4419) -1), H4419)</f>
        <v>France</v>
      </c>
      <c r="J4419" t="str">
        <f>TRIM(Table1[[#This Row],[Oldest Country]])</f>
        <v>France</v>
      </c>
      <c r="K4419" s="17">
        <v>43015</v>
      </c>
      <c r="L4419" s="17" t="str">
        <f t="shared" si="346"/>
        <v>Sat</v>
      </c>
      <c r="M4419" s="17">
        <v>2015</v>
      </c>
      <c r="N4419" t="s">
        <v>154</v>
      </c>
      <c r="O4419" t="s">
        <v>118</v>
      </c>
      <c r="P4419" t="s">
        <v>658</v>
      </c>
      <c r="Q4419" t="s">
        <v>21913</v>
      </c>
      <c r="R4419" t="str">
        <f t="shared" ref="R4419:R4482" si="349">IFERROR(LEFT(P4419, FIND(",", P4419)-1), P4419)</f>
        <v>Action &amp; Adventure</v>
      </c>
    </row>
    <row r="4420" spans="1:18" x14ac:dyDescent="0.2">
      <c r="A4420" t="s">
        <v>21914</v>
      </c>
      <c r="B4420" t="s">
        <v>1</v>
      </c>
      <c r="C4420" t="str">
        <f t="shared" si="345"/>
        <v>Moor</v>
      </c>
      <c r="D4420" t="s">
        <v>21915</v>
      </c>
      <c r="E4420" t="s">
        <v>21916</v>
      </c>
      <c r="F4420" t="str">
        <f t="shared" si="347"/>
        <v>Hameed Sheikh</v>
      </c>
      <c r="G4420" t="s">
        <v>21917</v>
      </c>
      <c r="H4420" t="s">
        <v>8205</v>
      </c>
      <c r="I4420" t="str">
        <f t="shared" si="348"/>
        <v>Pakistan</v>
      </c>
      <c r="J4420" t="str">
        <f>TRIM(Table1[[#This Row],[Oldest Country]])</f>
        <v>Pakistan</v>
      </c>
      <c r="K4420" s="17">
        <v>43016</v>
      </c>
      <c r="L4420" s="17" t="str">
        <f t="shared" si="346"/>
        <v>Sun</v>
      </c>
      <c r="M4420" s="17">
        <v>2015</v>
      </c>
      <c r="N4420" t="s">
        <v>33</v>
      </c>
      <c r="O4420" t="s">
        <v>675</v>
      </c>
      <c r="P4420" t="s">
        <v>26</v>
      </c>
      <c r="Q4420" t="s">
        <v>21918</v>
      </c>
      <c r="R4420" t="str">
        <f t="shared" si="349"/>
        <v>Dramas</v>
      </c>
    </row>
    <row r="4421" spans="1:18" x14ac:dyDescent="0.2">
      <c r="A4421" t="s">
        <v>21919</v>
      </c>
      <c r="B4421" t="s">
        <v>1</v>
      </c>
      <c r="C4421" t="str">
        <f t="shared" si="345"/>
        <v>Morris from America</v>
      </c>
      <c r="D4421" t="s">
        <v>21920</v>
      </c>
      <c r="E4421" t="s">
        <v>21921</v>
      </c>
      <c r="F4421" t="str">
        <f t="shared" si="347"/>
        <v>Markees Christmas</v>
      </c>
      <c r="G4421" t="s">
        <v>21922</v>
      </c>
      <c r="H4421" t="s">
        <v>367</v>
      </c>
      <c r="I4421" t="str">
        <f t="shared" si="348"/>
        <v>Germany</v>
      </c>
      <c r="J4421" t="str">
        <f>TRIM(Table1[[#This Row],[Oldest Country]])</f>
        <v>Germany</v>
      </c>
      <c r="K4421" s="17">
        <v>43017</v>
      </c>
      <c r="L4421" s="17" t="str">
        <f t="shared" si="346"/>
        <v>Mon</v>
      </c>
      <c r="M4421" s="17">
        <v>2016</v>
      </c>
      <c r="N4421" t="s">
        <v>154</v>
      </c>
      <c r="O4421" t="s">
        <v>18</v>
      </c>
      <c r="P4421" t="s">
        <v>26</v>
      </c>
      <c r="Q4421" t="s">
        <v>21923</v>
      </c>
      <c r="R4421" t="str">
        <f t="shared" si="349"/>
        <v>Dramas</v>
      </c>
    </row>
    <row r="4422" spans="1:18" x14ac:dyDescent="0.2">
      <c r="A4422" t="s">
        <v>21924</v>
      </c>
      <c r="B4422" t="s">
        <v>1</v>
      </c>
      <c r="C4422" t="str">
        <f t="shared" si="345"/>
        <v>Morya</v>
      </c>
      <c r="D4422" t="s">
        <v>21925</v>
      </c>
      <c r="E4422" t="s">
        <v>21926</v>
      </c>
      <c r="F4422" t="str">
        <f t="shared" si="347"/>
        <v>Santosh Juvekar</v>
      </c>
      <c r="G4422" t="s">
        <v>21927</v>
      </c>
      <c r="H4422" t="s">
        <v>14</v>
      </c>
      <c r="I4422" t="str">
        <f t="shared" si="348"/>
        <v>India</v>
      </c>
      <c r="J4422" t="str">
        <f>TRIM(Table1[[#This Row],[Oldest Country]])</f>
        <v>India</v>
      </c>
      <c r="K4422" s="17">
        <v>43018</v>
      </c>
      <c r="L4422" s="17" t="str">
        <f t="shared" si="346"/>
        <v>Tue</v>
      </c>
      <c r="M4422" s="17">
        <v>2011</v>
      </c>
      <c r="N4422" t="s">
        <v>33</v>
      </c>
      <c r="O4422" t="s">
        <v>384</v>
      </c>
      <c r="P4422" t="s">
        <v>50</v>
      </c>
      <c r="Q4422" t="s">
        <v>21928</v>
      </c>
      <c r="R4422" t="str">
        <f t="shared" si="349"/>
        <v>Dramas</v>
      </c>
    </row>
    <row r="4423" spans="1:18" x14ac:dyDescent="0.2">
      <c r="A4423" t="s">
        <v>21929</v>
      </c>
      <c r="B4423" t="s">
        <v>1</v>
      </c>
      <c r="C4423" t="str">
        <f t="shared" si="345"/>
        <v>Motu Patlu</v>
      </c>
      <c r="D4423" t="s">
        <v>21930</v>
      </c>
      <c r="E4423" t="s">
        <v>2510</v>
      </c>
      <c r="F4423" t="str">
        <f t="shared" si="347"/>
        <v>Saurav Chakrabarty</v>
      </c>
      <c r="G4423" t="s">
        <v>21931</v>
      </c>
      <c r="H4423" t="s">
        <v>14</v>
      </c>
      <c r="I4423" t="str">
        <f t="shared" si="348"/>
        <v>India</v>
      </c>
      <c r="J4423" t="str">
        <f>TRIM(Table1[[#This Row],[Oldest Country]])</f>
        <v>India</v>
      </c>
      <c r="K4423" s="17">
        <v>43019</v>
      </c>
      <c r="L4423" s="17" t="str">
        <f t="shared" si="346"/>
        <v>Wed</v>
      </c>
      <c r="M4423" s="17">
        <v>2016</v>
      </c>
      <c r="N4423" t="s">
        <v>18824</v>
      </c>
      <c r="O4423" t="s">
        <v>482</v>
      </c>
      <c r="P4423" t="s">
        <v>54</v>
      </c>
      <c r="Q4423" t="s">
        <v>21932</v>
      </c>
      <c r="R4423" t="str">
        <f t="shared" si="349"/>
        <v>Children &amp; Family Movies</v>
      </c>
    </row>
    <row r="4424" spans="1:18" x14ac:dyDescent="0.2">
      <c r="A4424" t="s">
        <v>21933</v>
      </c>
      <c r="B4424" t="s">
        <v>1</v>
      </c>
      <c r="C4424" t="str">
        <f t="shared" si="345"/>
        <v>Movie 43</v>
      </c>
      <c r="D4424" t="s">
        <v>21934</v>
      </c>
      <c r="E4424" t="s">
        <v>21935</v>
      </c>
      <c r="F4424" t="str">
        <f t="shared" si="347"/>
        <v>Greg Kinnear</v>
      </c>
      <c r="G4424" t="s">
        <v>21936</v>
      </c>
      <c r="H4424" t="s">
        <v>2</v>
      </c>
      <c r="I4424" t="str">
        <f t="shared" si="348"/>
        <v>United States</v>
      </c>
      <c r="J4424" t="str">
        <f>TRIM(Table1[[#This Row],[Oldest Country]])</f>
        <v>United States</v>
      </c>
      <c r="K4424" s="17">
        <v>43020</v>
      </c>
      <c r="L4424" s="17" t="str">
        <f t="shared" si="346"/>
        <v>Thu</v>
      </c>
      <c r="M4424" s="17">
        <v>2013</v>
      </c>
      <c r="N4424" t="s">
        <v>154</v>
      </c>
      <c r="O4424" t="s">
        <v>60</v>
      </c>
      <c r="P4424" t="s">
        <v>86</v>
      </c>
      <c r="Q4424" t="s">
        <v>21937</v>
      </c>
      <c r="R4424" t="str">
        <f t="shared" si="349"/>
        <v>Comedies</v>
      </c>
    </row>
    <row r="4425" spans="1:18" x14ac:dyDescent="0.2">
      <c r="A4425" t="s">
        <v>21938</v>
      </c>
      <c r="B4425" t="s">
        <v>1</v>
      </c>
      <c r="C4425" t="str">
        <f t="shared" si="345"/>
        <v>Mr. Church</v>
      </c>
      <c r="D4425" t="s">
        <v>21939</v>
      </c>
      <c r="E4425" t="s">
        <v>6588</v>
      </c>
      <c r="F4425" t="str">
        <f t="shared" si="347"/>
        <v>Eddie Murphy</v>
      </c>
      <c r="G4425" t="s">
        <v>21940</v>
      </c>
      <c r="H4425" t="s">
        <v>2</v>
      </c>
      <c r="I4425" t="str">
        <f t="shared" si="348"/>
        <v>United States</v>
      </c>
      <c r="J4425" t="str">
        <f>TRIM(Table1[[#This Row],[Oldest Country]])</f>
        <v>United States</v>
      </c>
      <c r="K4425" s="17">
        <v>43021</v>
      </c>
      <c r="L4425" s="17" t="str">
        <f t="shared" si="346"/>
        <v>Fri</v>
      </c>
      <c r="M4425" s="17">
        <v>2016</v>
      </c>
      <c r="N4425" t="s">
        <v>3</v>
      </c>
      <c r="O4425" t="s">
        <v>110</v>
      </c>
      <c r="P4425" t="s">
        <v>316</v>
      </c>
      <c r="Q4425" t="s">
        <v>21941</v>
      </c>
      <c r="R4425" t="str">
        <f t="shared" si="349"/>
        <v>Dramas</v>
      </c>
    </row>
    <row r="4426" spans="1:18" x14ac:dyDescent="0.2">
      <c r="A4426" t="s">
        <v>21942</v>
      </c>
      <c r="B4426" t="s">
        <v>1</v>
      </c>
      <c r="C4426" t="str">
        <f t="shared" si="345"/>
        <v>Mr. Deeds</v>
      </c>
      <c r="D4426" t="s">
        <v>21943</v>
      </c>
      <c r="E4426" t="s">
        <v>814</v>
      </c>
      <c r="F4426" t="str">
        <f t="shared" si="347"/>
        <v>Adam Sandler</v>
      </c>
      <c r="G4426" t="s">
        <v>21944</v>
      </c>
      <c r="H4426" t="s">
        <v>2</v>
      </c>
      <c r="I4426" t="str">
        <f t="shared" si="348"/>
        <v>United States</v>
      </c>
      <c r="J4426" t="str">
        <f>TRIM(Table1[[#This Row],[Oldest Country]])</f>
        <v>United States</v>
      </c>
      <c r="K4426" s="17">
        <v>43022</v>
      </c>
      <c r="L4426" s="17" t="str">
        <f t="shared" si="346"/>
        <v>Sat</v>
      </c>
      <c r="M4426" s="17">
        <v>2002</v>
      </c>
      <c r="N4426" t="s">
        <v>3</v>
      </c>
      <c r="O4426" t="s">
        <v>92</v>
      </c>
      <c r="P4426" t="s">
        <v>318</v>
      </c>
      <c r="Q4426" t="s">
        <v>21945</v>
      </c>
      <c r="R4426" t="str">
        <f t="shared" si="349"/>
        <v>Comedies</v>
      </c>
    </row>
    <row r="4427" spans="1:18" x14ac:dyDescent="0.2">
      <c r="A4427" t="s">
        <v>21946</v>
      </c>
      <c r="B4427" t="s">
        <v>1</v>
      </c>
      <c r="C4427" t="str">
        <f t="shared" si="345"/>
        <v>Mr. Gaga</v>
      </c>
      <c r="D4427" t="s">
        <v>21947</v>
      </c>
      <c r="E4427" t="s">
        <v>21948</v>
      </c>
      <c r="F4427" t="str">
        <f t="shared" si="347"/>
        <v>Ohad Naharin</v>
      </c>
      <c r="G4427" t="s">
        <v>21949</v>
      </c>
      <c r="H4427" t="s">
        <v>21950</v>
      </c>
      <c r="I4427" t="str">
        <f t="shared" si="348"/>
        <v>Israel</v>
      </c>
      <c r="J4427" t="str">
        <f>TRIM(Table1[[#This Row],[Oldest Country]])</f>
        <v>Israel</v>
      </c>
      <c r="K4427" s="17">
        <v>43023</v>
      </c>
      <c r="L4427" s="17" t="str">
        <f t="shared" si="346"/>
        <v>Sun</v>
      </c>
      <c r="M4427" s="17">
        <v>2015</v>
      </c>
      <c r="N4427" t="s">
        <v>33</v>
      </c>
      <c r="O4427" t="s">
        <v>196</v>
      </c>
      <c r="P4427" t="s">
        <v>58</v>
      </c>
      <c r="Q4427" t="s">
        <v>21951</v>
      </c>
      <c r="R4427" t="str">
        <f t="shared" si="349"/>
        <v>Documentaries</v>
      </c>
    </row>
    <row r="4428" spans="1:18" x14ac:dyDescent="0.2">
      <c r="A4428" t="s">
        <v>21952</v>
      </c>
      <c r="B4428" t="s">
        <v>1</v>
      </c>
      <c r="C4428" t="str">
        <f t="shared" si="345"/>
        <v>Mr. Virgin</v>
      </c>
      <c r="D4428" t="s">
        <v>21953</v>
      </c>
      <c r="E4428" t="s">
        <v>21954</v>
      </c>
      <c r="F4428" t="str">
        <f t="shared" si="347"/>
        <v>Olivia Cheng</v>
      </c>
      <c r="G4428" t="s">
        <v>21955</v>
      </c>
      <c r="H4428" t="s">
        <v>519</v>
      </c>
      <c r="I4428" t="str">
        <f t="shared" si="348"/>
        <v>Hong Kong</v>
      </c>
      <c r="J4428" t="str">
        <f>TRIM(Table1[[#This Row],[Oldest Country]])</f>
        <v>Hong Kong</v>
      </c>
      <c r="K4428" s="17">
        <v>43024</v>
      </c>
      <c r="L4428" s="17" t="str">
        <f t="shared" si="346"/>
        <v>Mon</v>
      </c>
      <c r="M4428" s="17">
        <v>1984</v>
      </c>
      <c r="N4428" t="s">
        <v>33</v>
      </c>
      <c r="O4428" t="s">
        <v>536</v>
      </c>
      <c r="P4428" t="s">
        <v>250</v>
      </c>
      <c r="Q4428" t="s">
        <v>21956</v>
      </c>
      <c r="R4428" t="str">
        <f t="shared" si="349"/>
        <v>Comedies</v>
      </c>
    </row>
    <row r="4429" spans="1:18" x14ac:dyDescent="0.2">
      <c r="A4429" t="s">
        <v>21957</v>
      </c>
      <c r="B4429" t="s">
        <v>1</v>
      </c>
      <c r="C4429" t="str">
        <f t="shared" si="345"/>
        <v>Mr. Woodcock</v>
      </c>
      <c r="D4429" t="s">
        <v>21958</v>
      </c>
      <c r="E4429" t="s">
        <v>21959</v>
      </c>
      <c r="F4429" t="str">
        <f t="shared" si="347"/>
        <v>Billy Bob Thornton</v>
      </c>
      <c r="G4429" t="s">
        <v>21960</v>
      </c>
      <c r="H4429" t="s">
        <v>2</v>
      </c>
      <c r="I4429" t="str">
        <f t="shared" si="348"/>
        <v>United States</v>
      </c>
      <c r="J4429" t="str">
        <f>TRIM(Table1[[#This Row],[Oldest Country]])</f>
        <v>United States</v>
      </c>
      <c r="K4429" s="17">
        <v>43025</v>
      </c>
      <c r="L4429" s="17" t="str">
        <f t="shared" si="346"/>
        <v>Tue</v>
      </c>
      <c r="M4429" s="17">
        <v>2007</v>
      </c>
      <c r="N4429" t="s">
        <v>3</v>
      </c>
      <c r="O4429" t="s">
        <v>183</v>
      </c>
      <c r="P4429" t="s">
        <v>86</v>
      </c>
      <c r="Q4429" t="s">
        <v>21961</v>
      </c>
      <c r="R4429" t="str">
        <f t="shared" si="349"/>
        <v>Comedies</v>
      </c>
    </row>
    <row r="4430" spans="1:18" x14ac:dyDescent="0.2">
      <c r="A4430" t="s">
        <v>21962</v>
      </c>
      <c r="B4430" t="s">
        <v>1</v>
      </c>
      <c r="C4430" t="str">
        <f t="shared" si="345"/>
        <v>Ms. Mammy</v>
      </c>
      <c r="D4430" t="s">
        <v>21963</v>
      </c>
      <c r="E4430" t="s">
        <v>6994</v>
      </c>
      <c r="F4430" t="str">
        <f t="shared" si="347"/>
        <v>Yasmin Abdulaziz</v>
      </c>
      <c r="G4430" t="s">
        <v>21964</v>
      </c>
      <c r="H4430" t="s">
        <v>1410</v>
      </c>
      <c r="I4430" t="str">
        <f t="shared" si="348"/>
        <v>Egypt</v>
      </c>
      <c r="J4430" t="str">
        <f>TRIM(Table1[[#This Row],[Oldest Country]])</f>
        <v>Egypt</v>
      </c>
      <c r="K4430" s="17">
        <v>43026</v>
      </c>
      <c r="L4430" s="17" t="str">
        <f t="shared" si="346"/>
        <v>Wed</v>
      </c>
      <c r="M4430" s="17">
        <v>2012</v>
      </c>
      <c r="N4430" t="s">
        <v>33</v>
      </c>
      <c r="O4430" t="s">
        <v>4</v>
      </c>
      <c r="P4430" t="s">
        <v>66</v>
      </c>
      <c r="Q4430" t="s">
        <v>21965</v>
      </c>
      <c r="R4430" t="str">
        <f t="shared" si="349"/>
        <v>Comedies</v>
      </c>
    </row>
    <row r="4431" spans="1:18" x14ac:dyDescent="0.2">
      <c r="A4431" t="s">
        <v>21966</v>
      </c>
      <c r="B4431" t="s">
        <v>1</v>
      </c>
      <c r="C4431" t="str">
        <f t="shared" si="345"/>
        <v>Mud</v>
      </c>
      <c r="D4431" t="s">
        <v>21967</v>
      </c>
      <c r="E4431" t="s">
        <v>4774</v>
      </c>
      <c r="F4431" t="str">
        <f t="shared" si="347"/>
        <v>Matthew McConaughey</v>
      </c>
      <c r="G4431" t="s">
        <v>21968</v>
      </c>
      <c r="H4431" t="s">
        <v>2</v>
      </c>
      <c r="I4431" t="str">
        <f t="shared" si="348"/>
        <v>United States</v>
      </c>
      <c r="J4431" t="str">
        <f>TRIM(Table1[[#This Row],[Oldest Country]])</f>
        <v>United States</v>
      </c>
      <c r="K4431" s="17">
        <v>43027</v>
      </c>
      <c r="L4431" s="17" t="str">
        <f t="shared" si="346"/>
        <v>Thu</v>
      </c>
      <c r="M4431" s="17">
        <v>2012</v>
      </c>
      <c r="N4431" t="s">
        <v>3</v>
      </c>
      <c r="O4431" t="s">
        <v>1296</v>
      </c>
      <c r="P4431" t="s">
        <v>652</v>
      </c>
      <c r="Q4431" t="s">
        <v>21969</v>
      </c>
      <c r="R4431" t="str">
        <f t="shared" si="349"/>
        <v>Dramas</v>
      </c>
    </row>
    <row r="4432" spans="1:18" x14ac:dyDescent="0.2">
      <c r="A4432" t="s">
        <v>21970</v>
      </c>
      <c r="B4432" t="s">
        <v>1</v>
      </c>
      <c r="C4432" t="str">
        <f t="shared" si="345"/>
        <v>Mujhse Shaadi Karogi</v>
      </c>
      <c r="D4432" t="s">
        <v>21971</v>
      </c>
      <c r="E4432" t="s">
        <v>706</v>
      </c>
      <c r="F4432" t="str">
        <f t="shared" si="347"/>
        <v>Rajpal Yadav</v>
      </c>
      <c r="G4432" t="s">
        <v>21972</v>
      </c>
      <c r="H4432" t="s">
        <v>14</v>
      </c>
      <c r="I4432" t="str">
        <f t="shared" si="348"/>
        <v>India</v>
      </c>
      <c r="J4432" t="str">
        <f>TRIM(Table1[[#This Row],[Oldest Country]])</f>
        <v>India</v>
      </c>
      <c r="K4432" s="17">
        <v>43028</v>
      </c>
      <c r="L4432" s="17" t="str">
        <f t="shared" si="346"/>
        <v>Fri</v>
      </c>
      <c r="M4432" s="17">
        <v>2004</v>
      </c>
      <c r="N4432" t="s">
        <v>53</v>
      </c>
      <c r="O4432" t="s">
        <v>3037</v>
      </c>
      <c r="P4432" t="s">
        <v>75</v>
      </c>
      <c r="Q4432" t="s">
        <v>21973</v>
      </c>
      <c r="R4432" t="str">
        <f t="shared" si="349"/>
        <v>Comedies</v>
      </c>
    </row>
    <row r="4433" spans="1:18" x14ac:dyDescent="0.2">
      <c r="A4433" t="s">
        <v>21974</v>
      </c>
      <c r="B4433" t="s">
        <v>1</v>
      </c>
      <c r="C4433" t="str">
        <f t="shared" si="345"/>
        <v>Mune</v>
      </c>
      <c r="D4433" t="s">
        <v>21975</v>
      </c>
      <c r="E4433" t="s">
        <v>21976</v>
      </c>
      <c r="F4433" t="str">
        <f t="shared" si="347"/>
        <v>Joshua J. Ballard</v>
      </c>
      <c r="G4433" t="s">
        <v>21977</v>
      </c>
      <c r="H4433" t="s">
        <v>275</v>
      </c>
      <c r="I4433" t="str">
        <f t="shared" si="348"/>
        <v>France</v>
      </c>
      <c r="J4433" t="str">
        <f>TRIM(Table1[[#This Row],[Oldest Country]])</f>
        <v>France</v>
      </c>
      <c r="K4433" s="17">
        <v>43029</v>
      </c>
      <c r="L4433" s="17" t="str">
        <f t="shared" si="346"/>
        <v>Sat</v>
      </c>
      <c r="M4433" s="17">
        <v>2014</v>
      </c>
      <c r="N4433" t="s">
        <v>17</v>
      </c>
      <c r="O4433" t="s">
        <v>216</v>
      </c>
      <c r="P4433" t="s">
        <v>19</v>
      </c>
      <c r="Q4433" t="s">
        <v>21978</v>
      </c>
      <c r="R4433" t="str">
        <f t="shared" si="349"/>
        <v>Children &amp; Family Movies</v>
      </c>
    </row>
    <row r="4434" spans="1:18" x14ac:dyDescent="0.2">
      <c r="A4434" t="s">
        <v>21979</v>
      </c>
      <c r="B4434" t="s">
        <v>1</v>
      </c>
      <c r="C4434" t="str">
        <f t="shared" si="345"/>
        <v>Muppets Most Wanted</v>
      </c>
      <c r="D4434" t="s">
        <v>21980</v>
      </c>
      <c r="E4434" t="s">
        <v>21981</v>
      </c>
      <c r="F4434" t="str">
        <f t="shared" si="347"/>
        <v>Ricky Gervais</v>
      </c>
      <c r="G4434" t="s">
        <v>21982</v>
      </c>
      <c r="H4434" t="s">
        <v>2</v>
      </c>
      <c r="I4434" t="str">
        <f t="shared" si="348"/>
        <v>United States</v>
      </c>
      <c r="J4434" t="str">
        <f>TRIM(Table1[[#This Row],[Oldest Country]])</f>
        <v>United States</v>
      </c>
      <c r="K4434" s="17">
        <v>43030</v>
      </c>
      <c r="L4434" s="17" t="str">
        <f t="shared" si="346"/>
        <v>Sun</v>
      </c>
      <c r="M4434" s="17">
        <v>2014</v>
      </c>
      <c r="N4434" t="s">
        <v>17</v>
      </c>
      <c r="O4434" t="s">
        <v>108</v>
      </c>
      <c r="P4434" t="s">
        <v>54</v>
      </c>
      <c r="Q4434" t="s">
        <v>21983</v>
      </c>
      <c r="R4434" t="str">
        <f t="shared" si="349"/>
        <v>Children &amp; Family Movies</v>
      </c>
    </row>
    <row r="4435" spans="1:18" x14ac:dyDescent="0.2">
      <c r="A4435" t="s">
        <v>21984</v>
      </c>
      <c r="B4435" t="s">
        <v>1</v>
      </c>
      <c r="C4435" t="str">
        <f t="shared" si="345"/>
        <v>Murder Party</v>
      </c>
      <c r="D4435" t="s">
        <v>21985</v>
      </c>
      <c r="E4435" t="s">
        <v>12874</v>
      </c>
      <c r="F4435" t="str">
        <f t="shared" si="347"/>
        <v>Alex Barnett</v>
      </c>
      <c r="G4435" t="s">
        <v>21986</v>
      </c>
      <c r="H4435" t="s">
        <v>2</v>
      </c>
      <c r="I4435" t="str">
        <f t="shared" si="348"/>
        <v>United States</v>
      </c>
      <c r="J4435" t="str">
        <f>TRIM(Table1[[#This Row],[Oldest Country]])</f>
        <v>United States</v>
      </c>
      <c r="K4435" s="17">
        <v>43031</v>
      </c>
      <c r="L4435" s="17" t="str">
        <f t="shared" si="346"/>
        <v>Mon</v>
      </c>
      <c r="M4435" s="17">
        <v>2007</v>
      </c>
      <c r="N4435" t="s">
        <v>16646</v>
      </c>
      <c r="O4435" t="s">
        <v>2917</v>
      </c>
      <c r="P4435" t="s">
        <v>20906</v>
      </c>
      <c r="Q4435" t="s">
        <v>21987</v>
      </c>
      <c r="R4435" t="str">
        <f t="shared" si="349"/>
        <v>Comedies</v>
      </c>
    </row>
    <row r="4436" spans="1:18" x14ac:dyDescent="0.2">
      <c r="A4436" t="s">
        <v>21988</v>
      </c>
      <c r="B4436" t="s">
        <v>1</v>
      </c>
      <c r="C4436" t="str">
        <f t="shared" si="345"/>
        <v>Mutiny on the Bounty</v>
      </c>
      <c r="D4436" t="s">
        <v>21989</v>
      </c>
      <c r="E4436" t="s">
        <v>21990</v>
      </c>
      <c r="F4436" t="str">
        <f t="shared" si="347"/>
        <v>Marlon Brando</v>
      </c>
      <c r="G4436" t="s">
        <v>21991</v>
      </c>
      <c r="H4436" t="s">
        <v>2</v>
      </c>
      <c r="I4436" t="str">
        <f t="shared" si="348"/>
        <v>United States</v>
      </c>
      <c r="J4436" t="str">
        <f>TRIM(Table1[[#This Row],[Oldest Country]])</f>
        <v>United States</v>
      </c>
      <c r="K4436" s="17">
        <v>43032</v>
      </c>
      <c r="L4436" s="17" t="str">
        <f t="shared" si="346"/>
        <v>Tue</v>
      </c>
      <c r="M4436" s="17">
        <v>1962</v>
      </c>
      <c r="N4436" t="s">
        <v>53</v>
      </c>
      <c r="O4436" t="s">
        <v>3099</v>
      </c>
      <c r="P4436" t="s">
        <v>127</v>
      </c>
      <c r="Q4436" t="s">
        <v>21992</v>
      </c>
      <c r="R4436" t="str">
        <f t="shared" si="349"/>
        <v>Action &amp; Adventure</v>
      </c>
    </row>
    <row r="4437" spans="1:18" x14ac:dyDescent="0.2">
      <c r="A4437" t="s">
        <v>21993</v>
      </c>
      <c r="B4437" t="s">
        <v>1</v>
      </c>
      <c r="C4437" t="str">
        <f t="shared" si="345"/>
        <v>My Babysitter's a Vampire</v>
      </c>
      <c r="D4437" t="s">
        <v>21994</v>
      </c>
      <c r="E4437" t="s">
        <v>21995</v>
      </c>
      <c r="F4437" t="str">
        <f t="shared" si="347"/>
        <v>Matthew Knight</v>
      </c>
      <c r="G4437" t="s">
        <v>21996</v>
      </c>
      <c r="H4437" t="s">
        <v>508</v>
      </c>
      <c r="I4437" t="str">
        <f t="shared" si="348"/>
        <v>Canada</v>
      </c>
      <c r="J4437" t="str">
        <f>TRIM(Table1[[#This Row],[Oldest Country]])</f>
        <v>Canada</v>
      </c>
      <c r="K4437" s="17">
        <v>43033</v>
      </c>
      <c r="L4437" s="17" t="str">
        <f t="shared" si="346"/>
        <v>Wed</v>
      </c>
      <c r="M4437" s="17">
        <v>2010</v>
      </c>
      <c r="N4437" t="s">
        <v>53</v>
      </c>
      <c r="O4437" t="s">
        <v>296</v>
      </c>
      <c r="P4437" t="s">
        <v>54</v>
      </c>
      <c r="Q4437" t="s">
        <v>21997</v>
      </c>
      <c r="R4437" t="str">
        <f t="shared" si="349"/>
        <v>Children &amp; Family Movies</v>
      </c>
    </row>
    <row r="4438" spans="1:18" x14ac:dyDescent="0.2">
      <c r="A4438" t="s">
        <v>21998</v>
      </c>
      <c r="B4438" t="s">
        <v>1</v>
      </c>
      <c r="C4438" t="str">
        <f t="shared" si="345"/>
        <v>My Brother ... Nikhil</v>
      </c>
      <c r="D4438" t="s">
        <v>21999</v>
      </c>
      <c r="E4438" t="s">
        <v>12951</v>
      </c>
      <c r="F4438" t="str">
        <f t="shared" si="347"/>
        <v>Juhi Chawla</v>
      </c>
      <c r="G4438" t="s">
        <v>22000</v>
      </c>
      <c r="H4438" t="s">
        <v>14</v>
      </c>
      <c r="I4438" t="str">
        <f t="shared" si="348"/>
        <v>India</v>
      </c>
      <c r="J4438" t="str">
        <f>TRIM(Table1[[#This Row],[Oldest Country]])</f>
        <v>India</v>
      </c>
      <c r="K4438" s="17">
        <v>43034</v>
      </c>
      <c r="L4438" s="17" t="str">
        <f t="shared" si="346"/>
        <v>Thu</v>
      </c>
      <c r="M4438" s="17">
        <v>2005</v>
      </c>
      <c r="N4438" t="s">
        <v>53</v>
      </c>
      <c r="O4438" t="s">
        <v>133</v>
      </c>
      <c r="P4438" t="s">
        <v>26</v>
      </c>
      <c r="Q4438" t="s">
        <v>22001</v>
      </c>
      <c r="R4438" t="str">
        <f t="shared" si="349"/>
        <v>Dramas</v>
      </c>
    </row>
    <row r="4439" spans="1:18" x14ac:dyDescent="0.2">
      <c r="A4439" t="s">
        <v>22002</v>
      </c>
      <c r="B4439" t="s">
        <v>1</v>
      </c>
      <c r="C4439" t="str">
        <f t="shared" si="345"/>
        <v>My Daddy is in Heaven</v>
      </c>
      <c r="D4439" t="s">
        <v>22003</v>
      </c>
      <c r="E4439" t="s">
        <v>22004</v>
      </c>
      <c r="F4439" t="str">
        <f t="shared" si="347"/>
        <v>Jenn Gotzon Chandler</v>
      </c>
      <c r="G4439" t="s">
        <v>22005</v>
      </c>
      <c r="H4439" t="s">
        <v>2</v>
      </c>
      <c r="I4439" t="str">
        <f t="shared" si="348"/>
        <v>United States</v>
      </c>
      <c r="J4439" t="str">
        <f>TRIM(Table1[[#This Row],[Oldest Country]])</f>
        <v>United States</v>
      </c>
      <c r="K4439" s="17">
        <v>43035</v>
      </c>
      <c r="L4439" s="17" t="str">
        <f t="shared" si="346"/>
        <v>Fri</v>
      </c>
      <c r="M4439" s="17">
        <v>2017</v>
      </c>
      <c r="N4439" t="s">
        <v>33</v>
      </c>
      <c r="O4439" t="s">
        <v>211</v>
      </c>
      <c r="P4439" t="s">
        <v>578</v>
      </c>
      <c r="Q4439" t="s">
        <v>22006</v>
      </c>
      <c r="R4439" t="str">
        <f t="shared" si="349"/>
        <v>Dramas</v>
      </c>
    </row>
    <row r="4440" spans="1:18" x14ac:dyDescent="0.2">
      <c r="A4440" t="s">
        <v>22007</v>
      </c>
      <c r="B4440" t="s">
        <v>1</v>
      </c>
      <c r="C4440" t="str">
        <f t="shared" si="345"/>
        <v>My Dog is My Guide</v>
      </c>
      <c r="D4440" t="s">
        <v>22008</v>
      </c>
      <c r="E4440" t="s">
        <v>20570</v>
      </c>
      <c r="F4440" t="str">
        <f t="shared" si="347"/>
        <v>Sameh Hussain</v>
      </c>
      <c r="G4440" t="s">
        <v>22009</v>
      </c>
      <c r="H4440" t="s">
        <v>1410</v>
      </c>
      <c r="I4440" t="str">
        <f t="shared" si="348"/>
        <v>Egypt</v>
      </c>
      <c r="J4440" t="str">
        <f>TRIM(Table1[[#This Row],[Oldest Country]])</f>
        <v>Egypt</v>
      </c>
      <c r="K4440" s="17">
        <v>43036</v>
      </c>
      <c r="L4440" s="17" t="str">
        <f t="shared" si="346"/>
        <v>Sat</v>
      </c>
      <c r="M4440" s="17">
        <v>2013</v>
      </c>
      <c r="N4440" t="s">
        <v>33</v>
      </c>
      <c r="O4440" t="s">
        <v>173</v>
      </c>
      <c r="P4440" t="s">
        <v>66</v>
      </c>
      <c r="Q4440" t="s">
        <v>22010</v>
      </c>
      <c r="R4440" t="str">
        <f t="shared" si="349"/>
        <v>Comedies</v>
      </c>
    </row>
    <row r="4441" spans="1:18" x14ac:dyDescent="0.2">
      <c r="A4441" t="s">
        <v>22011</v>
      </c>
      <c r="B4441" t="s">
        <v>1</v>
      </c>
      <c r="C4441" t="str">
        <f t="shared" si="345"/>
        <v>My Entire High School Sinking Into the Sea</v>
      </c>
      <c r="D4441" t="s">
        <v>22012</v>
      </c>
      <c r="E4441" t="s">
        <v>22013</v>
      </c>
      <c r="F4441" t="str">
        <f t="shared" si="347"/>
        <v>Jason Schwartzman</v>
      </c>
      <c r="G4441" t="s">
        <v>22014</v>
      </c>
      <c r="H4441" t="s">
        <v>2</v>
      </c>
      <c r="I4441" t="str">
        <f t="shared" si="348"/>
        <v>United States</v>
      </c>
      <c r="J4441" t="str">
        <f>TRIM(Table1[[#This Row],[Oldest Country]])</f>
        <v>United States</v>
      </c>
      <c r="K4441" s="17">
        <v>43037</v>
      </c>
      <c r="L4441" s="17" t="str">
        <f t="shared" si="346"/>
        <v>Sun</v>
      </c>
      <c r="M4441" s="17">
        <v>2016</v>
      </c>
      <c r="N4441" t="s">
        <v>3</v>
      </c>
      <c r="O4441" t="s">
        <v>1939</v>
      </c>
      <c r="P4441" t="s">
        <v>816</v>
      </c>
      <c r="Q4441" t="s">
        <v>22015</v>
      </c>
      <c r="R4441" t="str">
        <f t="shared" si="349"/>
        <v>Comedies</v>
      </c>
    </row>
    <row r="4442" spans="1:18" x14ac:dyDescent="0.2">
      <c r="A4442" t="s">
        <v>22016</v>
      </c>
      <c r="B4442" t="s">
        <v>1</v>
      </c>
      <c r="C4442" t="str">
        <f t="shared" si="345"/>
        <v>My Ex-Ex</v>
      </c>
      <c r="D4442" t="s">
        <v>22017</v>
      </c>
      <c r="E4442" t="s">
        <v>22018</v>
      </c>
      <c r="F4442" t="str">
        <f t="shared" si="347"/>
        <v>Andr√© Bharti</v>
      </c>
      <c r="G4442" t="s">
        <v>22019</v>
      </c>
      <c r="H4442" t="s">
        <v>508</v>
      </c>
      <c r="I4442" t="str">
        <f t="shared" si="348"/>
        <v>Canada</v>
      </c>
      <c r="J4442" t="str">
        <f>TRIM(Table1[[#This Row],[Oldest Country]])</f>
        <v>Canada</v>
      </c>
      <c r="K4442" s="17">
        <v>43038</v>
      </c>
      <c r="L4442" s="17" t="str">
        <f t="shared" si="346"/>
        <v>Mon</v>
      </c>
      <c r="M4442" s="17">
        <v>2015</v>
      </c>
      <c r="N4442" t="s">
        <v>8</v>
      </c>
      <c r="O4442" t="s">
        <v>18</v>
      </c>
      <c r="P4442" t="s">
        <v>318</v>
      </c>
      <c r="Q4442" t="s">
        <v>22020</v>
      </c>
      <c r="R4442" t="str">
        <f t="shared" si="349"/>
        <v>Comedies</v>
      </c>
    </row>
    <row r="4443" spans="1:18" x14ac:dyDescent="0.2">
      <c r="A4443" t="s">
        <v>22021</v>
      </c>
      <c r="B4443" t="s">
        <v>1</v>
      </c>
      <c r="C4443" t="str">
        <f t="shared" si="345"/>
        <v>My Life as a Zucchini</v>
      </c>
      <c r="D4443" t="s">
        <v>22022</v>
      </c>
      <c r="E4443" t="s">
        <v>22023</v>
      </c>
      <c r="F4443" t="str">
        <f t="shared" si="347"/>
        <v>Gaspard Schlatter</v>
      </c>
      <c r="G4443" t="s">
        <v>22024</v>
      </c>
      <c r="H4443" t="s">
        <v>22025</v>
      </c>
      <c r="I4443" t="str">
        <f t="shared" si="348"/>
        <v>Switzerland</v>
      </c>
      <c r="J4443" t="str">
        <f>TRIM(Table1[[#This Row],[Oldest Country]])</f>
        <v>Switzerland</v>
      </c>
      <c r="K4443" s="17">
        <v>43039</v>
      </c>
      <c r="L4443" s="17" t="str">
        <f t="shared" si="346"/>
        <v>Tue</v>
      </c>
      <c r="M4443" s="17">
        <v>2016</v>
      </c>
      <c r="N4443" t="s">
        <v>3</v>
      </c>
      <c r="O4443" t="s">
        <v>1220</v>
      </c>
      <c r="P4443" t="s">
        <v>250</v>
      </c>
      <c r="Q4443" t="s">
        <v>22026</v>
      </c>
      <c r="R4443" t="str">
        <f t="shared" si="349"/>
        <v>Comedies</v>
      </c>
    </row>
    <row r="4444" spans="1:18" x14ac:dyDescent="0.2">
      <c r="A4444" t="s">
        <v>22027</v>
      </c>
      <c r="B4444" t="s">
        <v>1</v>
      </c>
      <c r="C4444" t="str">
        <f t="shared" si="345"/>
        <v>My Little Pony Equestria Girls</v>
      </c>
      <c r="D4444" t="s">
        <v>22028</v>
      </c>
      <c r="E4444" t="s">
        <v>22029</v>
      </c>
      <c r="F4444" t="str">
        <f t="shared" si="347"/>
        <v>Tara Strong</v>
      </c>
      <c r="G4444" t="s">
        <v>22030</v>
      </c>
      <c r="H4444" t="s">
        <v>360</v>
      </c>
      <c r="I4444" t="str">
        <f t="shared" si="348"/>
        <v>United States</v>
      </c>
      <c r="J4444" t="str">
        <f>TRIM(Table1[[#This Row],[Oldest Country]])</f>
        <v>United States</v>
      </c>
      <c r="K4444" s="17">
        <v>43040</v>
      </c>
      <c r="L4444" s="17" t="str">
        <f t="shared" si="346"/>
        <v>Wed</v>
      </c>
      <c r="M4444" s="17">
        <v>2015</v>
      </c>
      <c r="N4444" t="s">
        <v>68</v>
      </c>
      <c r="O4444" t="s">
        <v>2013</v>
      </c>
      <c r="P4444" t="s">
        <v>54</v>
      </c>
      <c r="Q4444" t="s">
        <v>22031</v>
      </c>
      <c r="R4444" t="str">
        <f t="shared" si="349"/>
        <v>Children &amp; Family Movies</v>
      </c>
    </row>
    <row r="4445" spans="1:18" x14ac:dyDescent="0.2">
      <c r="A4445" t="s">
        <v>22032</v>
      </c>
      <c r="B4445" t="s">
        <v>1</v>
      </c>
      <c r="C4445" t="str">
        <f t="shared" si="345"/>
        <v>My Little Pony Equestria Girls</v>
      </c>
      <c r="D4445" t="s">
        <v>22033</v>
      </c>
      <c r="E4445" t="s">
        <v>22034</v>
      </c>
      <c r="F4445" t="str">
        <f t="shared" si="347"/>
        <v>Tara Strong</v>
      </c>
      <c r="G4445" t="s">
        <v>22035</v>
      </c>
      <c r="H4445" t="s">
        <v>360</v>
      </c>
      <c r="I4445" t="str">
        <f t="shared" si="348"/>
        <v>United States</v>
      </c>
      <c r="J4445" t="str">
        <f>TRIM(Table1[[#This Row],[Oldest Country]])</f>
        <v>United States</v>
      </c>
      <c r="K4445" s="17">
        <v>43041</v>
      </c>
      <c r="L4445" s="17" t="str">
        <f t="shared" si="346"/>
        <v>Thu</v>
      </c>
      <c r="M4445" s="17">
        <v>2014</v>
      </c>
      <c r="N4445" t="s">
        <v>68</v>
      </c>
      <c r="O4445" t="s">
        <v>2258</v>
      </c>
      <c r="P4445" t="s">
        <v>54</v>
      </c>
      <c r="Q4445" t="s">
        <v>22036</v>
      </c>
      <c r="R4445" t="str">
        <f t="shared" si="349"/>
        <v>Children &amp; Family Movies</v>
      </c>
    </row>
    <row r="4446" spans="1:18" x14ac:dyDescent="0.2">
      <c r="A4446" t="s">
        <v>22037</v>
      </c>
      <c r="B4446" t="s">
        <v>1</v>
      </c>
      <c r="C4446" t="str">
        <f t="shared" si="345"/>
        <v>My Schoolmate, the Barbarian</v>
      </c>
      <c r="D4446" t="s">
        <v>22038</v>
      </c>
      <c r="E4446" t="s">
        <v>22039</v>
      </c>
      <c r="F4446" t="str">
        <f t="shared" si="347"/>
        <v>Nicholas Tse</v>
      </c>
      <c r="G4446" t="s">
        <v>22040</v>
      </c>
      <c r="H4446" t="s">
        <v>519</v>
      </c>
      <c r="I4446" t="str">
        <f t="shared" si="348"/>
        <v>Hong Kong</v>
      </c>
      <c r="J4446" t="str">
        <f>TRIM(Table1[[#This Row],[Oldest Country]])</f>
        <v>Hong Kong</v>
      </c>
      <c r="K4446" s="17">
        <v>43042</v>
      </c>
      <c r="L4446" s="17" t="str">
        <f t="shared" si="346"/>
        <v>Fri</v>
      </c>
      <c r="M4446" s="17">
        <v>2001</v>
      </c>
      <c r="N4446" t="s">
        <v>33</v>
      </c>
      <c r="O4446" t="s">
        <v>4</v>
      </c>
      <c r="P4446" t="s">
        <v>658</v>
      </c>
      <c r="Q4446" t="s">
        <v>22041</v>
      </c>
      <c r="R4446" t="str">
        <f t="shared" si="349"/>
        <v>Action &amp; Adventure</v>
      </c>
    </row>
    <row r="4447" spans="1:18" x14ac:dyDescent="0.2">
      <c r="A4447" t="s">
        <v>22042</v>
      </c>
      <c r="B4447" t="s">
        <v>1</v>
      </c>
      <c r="C4447" t="str">
        <f t="shared" si="345"/>
        <v>My Scientology Movie</v>
      </c>
      <c r="D4447" t="s">
        <v>22043</v>
      </c>
      <c r="E4447" t="s">
        <v>1733</v>
      </c>
      <c r="F4447" t="str">
        <f t="shared" si="347"/>
        <v>Louis Theroux</v>
      </c>
      <c r="G4447" t="s">
        <v>22044</v>
      </c>
      <c r="H4447" t="s">
        <v>32</v>
      </c>
      <c r="I4447" t="str">
        <f t="shared" si="348"/>
        <v>United Kingdom</v>
      </c>
      <c r="J4447" t="str">
        <f>TRIM(Table1[[#This Row],[Oldest Country]])</f>
        <v>United Kingdom</v>
      </c>
      <c r="K4447" s="17">
        <v>43043</v>
      </c>
      <c r="L4447" s="17" t="str">
        <f t="shared" si="346"/>
        <v>Sat</v>
      </c>
      <c r="M4447" s="17">
        <v>2015</v>
      </c>
      <c r="N4447" t="s">
        <v>8</v>
      </c>
      <c r="O4447" t="s">
        <v>173</v>
      </c>
      <c r="P4447" t="s">
        <v>5</v>
      </c>
      <c r="Q4447" t="s">
        <v>22045</v>
      </c>
      <c r="R4447" t="str">
        <f t="shared" si="349"/>
        <v>Documentaries</v>
      </c>
    </row>
    <row r="4448" spans="1:18" x14ac:dyDescent="0.2">
      <c r="A4448" t="s">
        <v>22046</v>
      </c>
      <c r="B4448" t="s">
        <v>1</v>
      </c>
      <c r="C4448" t="str">
        <f t="shared" si="345"/>
        <v>My Sister's Keeper</v>
      </c>
      <c r="D4448" t="s">
        <v>22047</v>
      </c>
      <c r="E4448" t="s">
        <v>22048</v>
      </c>
      <c r="F4448" t="str">
        <f t="shared" si="347"/>
        <v>Cameron Diaz</v>
      </c>
      <c r="G4448" t="s">
        <v>22049</v>
      </c>
      <c r="H4448" t="s">
        <v>2</v>
      </c>
      <c r="I4448" t="str">
        <f t="shared" si="348"/>
        <v>United States</v>
      </c>
      <c r="J4448" t="str">
        <f>TRIM(Table1[[#This Row],[Oldest Country]])</f>
        <v>United States</v>
      </c>
      <c r="K4448" s="17">
        <v>43709</v>
      </c>
      <c r="L4448" s="17" t="str">
        <f t="shared" si="346"/>
        <v>Sun</v>
      </c>
      <c r="M4448" s="17">
        <v>2009</v>
      </c>
      <c r="N4448" t="s">
        <v>3</v>
      </c>
      <c r="O4448" t="s">
        <v>482</v>
      </c>
      <c r="P4448" t="s">
        <v>316</v>
      </c>
      <c r="Q4448" t="s">
        <v>22050</v>
      </c>
      <c r="R4448" t="str">
        <f t="shared" si="349"/>
        <v>Dramas</v>
      </c>
    </row>
    <row r="4449" spans="1:18" x14ac:dyDescent="0.2">
      <c r="A4449" t="s">
        <v>22051</v>
      </c>
      <c r="B4449" t="s">
        <v>1</v>
      </c>
      <c r="C4449" t="str">
        <f t="shared" si="345"/>
        <v>My True Friend</v>
      </c>
      <c r="D4449" t="s">
        <v>22052</v>
      </c>
      <c r="E4449" t="s">
        <v>22053</v>
      </c>
      <c r="F4449" t="str">
        <f t="shared" si="347"/>
        <v>Mario Maurer</v>
      </c>
      <c r="G4449" t="s">
        <v>22054</v>
      </c>
      <c r="H4449" t="s">
        <v>1265</v>
      </c>
      <c r="I4449" t="str">
        <f t="shared" si="348"/>
        <v>Thailand</v>
      </c>
      <c r="J4449" t="str">
        <f>TRIM(Table1[[#This Row],[Oldest Country]])</f>
        <v>Thailand</v>
      </c>
      <c r="K4449" s="17">
        <v>43710</v>
      </c>
      <c r="L4449" s="17" t="str">
        <f t="shared" si="346"/>
        <v>Mon</v>
      </c>
      <c r="M4449" s="17">
        <v>2012</v>
      </c>
      <c r="N4449" t="s">
        <v>8</v>
      </c>
      <c r="O4449" t="s">
        <v>368</v>
      </c>
      <c r="P4449" t="s">
        <v>111</v>
      </c>
      <c r="Q4449" t="s">
        <v>22055</v>
      </c>
      <c r="R4449" t="str">
        <f t="shared" si="349"/>
        <v>Action &amp; Adventure</v>
      </c>
    </row>
    <row r="4450" spans="1:18" x14ac:dyDescent="0.2">
      <c r="A4450" t="s">
        <v>22056</v>
      </c>
      <c r="B4450" t="s">
        <v>1</v>
      </c>
      <c r="C4450" t="str">
        <f t="shared" si="345"/>
        <v>My Week with Marilyn</v>
      </c>
      <c r="D4450" t="s">
        <v>22057</v>
      </c>
      <c r="E4450" t="s">
        <v>22058</v>
      </c>
      <c r="F4450" t="str">
        <f t="shared" si="347"/>
        <v>Michelle Williams</v>
      </c>
      <c r="G4450" t="s">
        <v>22059</v>
      </c>
      <c r="H4450" t="s">
        <v>283</v>
      </c>
      <c r="I4450" t="str">
        <f t="shared" si="348"/>
        <v>United Kingdom</v>
      </c>
      <c r="J4450" t="str">
        <f>TRIM(Table1[[#This Row],[Oldest Country]])</f>
        <v>United Kingdom</v>
      </c>
      <c r="K4450" s="17">
        <v>43711</v>
      </c>
      <c r="L4450" s="17" t="str">
        <f t="shared" si="346"/>
        <v>Tue</v>
      </c>
      <c r="M4450" s="17">
        <v>2011</v>
      </c>
      <c r="N4450" t="s">
        <v>154</v>
      </c>
      <c r="O4450" t="s">
        <v>173</v>
      </c>
      <c r="P4450" t="s">
        <v>330</v>
      </c>
      <c r="Q4450" t="s">
        <v>22060</v>
      </c>
      <c r="R4450" t="str">
        <f t="shared" si="349"/>
        <v>Dramas</v>
      </c>
    </row>
    <row r="4451" spans="1:18" x14ac:dyDescent="0.2">
      <c r="A4451" t="s">
        <v>22061</v>
      </c>
      <c r="B4451" t="s">
        <v>1</v>
      </c>
      <c r="C4451" t="str">
        <f t="shared" si="345"/>
        <v>Mythily Veendum Varunnu</v>
      </c>
      <c r="D4451" t="s">
        <v>22062</v>
      </c>
      <c r="E4451" t="s">
        <v>22063</v>
      </c>
      <c r="F4451" t="str">
        <f t="shared" si="347"/>
        <v>Udhay</v>
      </c>
      <c r="G4451" t="s">
        <v>22064</v>
      </c>
      <c r="H4451" t="s">
        <v>14</v>
      </c>
      <c r="I4451" t="str">
        <f t="shared" si="348"/>
        <v>India</v>
      </c>
      <c r="J4451" t="str">
        <f>TRIM(Table1[[#This Row],[Oldest Country]])</f>
        <v>India</v>
      </c>
      <c r="K4451" s="17">
        <v>43712</v>
      </c>
      <c r="L4451" s="17" t="str">
        <f t="shared" si="346"/>
        <v>Wed</v>
      </c>
      <c r="M4451" s="17">
        <v>2017</v>
      </c>
      <c r="N4451" t="s">
        <v>53</v>
      </c>
      <c r="O4451" t="s">
        <v>183</v>
      </c>
      <c r="P4451" t="s">
        <v>737</v>
      </c>
      <c r="Q4451" t="s">
        <v>22065</v>
      </c>
      <c r="R4451" t="str">
        <f t="shared" si="349"/>
        <v>Horror Movies</v>
      </c>
    </row>
    <row r="4452" spans="1:18" x14ac:dyDescent="0.2">
      <c r="A4452" t="s">
        <v>22066</v>
      </c>
      <c r="B4452" t="s">
        <v>1</v>
      </c>
      <c r="C4452" t="str">
        <f t="shared" si="345"/>
        <v>Nacho Libre</v>
      </c>
      <c r="D4452" t="s">
        <v>22067</v>
      </c>
      <c r="E4452" t="s">
        <v>18991</v>
      </c>
      <c r="F4452" t="str">
        <f t="shared" si="347"/>
        <v>Jack Black</v>
      </c>
      <c r="G4452" t="s">
        <v>22068</v>
      </c>
      <c r="H4452" t="s">
        <v>391</v>
      </c>
      <c r="I4452" t="str">
        <f t="shared" si="348"/>
        <v>United States</v>
      </c>
      <c r="J4452" t="str">
        <f>TRIM(Table1[[#This Row],[Oldest Country]])</f>
        <v>United States</v>
      </c>
      <c r="K4452" s="17">
        <v>43713</v>
      </c>
      <c r="L4452" s="17" t="str">
        <f t="shared" si="346"/>
        <v>Thu</v>
      </c>
      <c r="M4452" s="17">
        <v>2006</v>
      </c>
      <c r="N4452" t="s">
        <v>17</v>
      </c>
      <c r="O4452" t="s">
        <v>276</v>
      </c>
      <c r="P4452" t="s">
        <v>4986</v>
      </c>
      <c r="Q4452" t="s">
        <v>22069</v>
      </c>
      <c r="R4452" t="str">
        <f t="shared" si="349"/>
        <v>Comedies</v>
      </c>
    </row>
    <row r="4453" spans="1:18" x14ac:dyDescent="0.2">
      <c r="A4453" t="s">
        <v>22070</v>
      </c>
      <c r="B4453" t="s">
        <v>1</v>
      </c>
      <c r="C4453" t="str">
        <f t="shared" si="345"/>
        <v>Nails</v>
      </c>
      <c r="D4453" t="s">
        <v>22071</v>
      </c>
      <c r="E4453" t="s">
        <v>22072</v>
      </c>
      <c r="F4453" t="str">
        <f t="shared" si="347"/>
        <v>Leah McNamara</v>
      </c>
      <c r="G4453" t="s">
        <v>22073</v>
      </c>
      <c r="H4453" t="s">
        <v>744</v>
      </c>
      <c r="I4453" t="str">
        <f t="shared" si="348"/>
        <v>Ireland</v>
      </c>
      <c r="J4453" t="str">
        <f>TRIM(Table1[[#This Row],[Oldest Country]])</f>
        <v>Ireland</v>
      </c>
      <c r="K4453" s="17">
        <v>43714</v>
      </c>
      <c r="L4453" s="17" t="str">
        <f t="shared" si="346"/>
        <v>Fri</v>
      </c>
      <c r="M4453" s="17">
        <v>2017</v>
      </c>
      <c r="N4453" t="s">
        <v>8</v>
      </c>
      <c r="O4453" t="s">
        <v>216</v>
      </c>
      <c r="P4453" t="s">
        <v>777</v>
      </c>
      <c r="Q4453" t="s">
        <v>22074</v>
      </c>
      <c r="R4453" t="str">
        <f t="shared" si="349"/>
        <v>Horror Movies</v>
      </c>
    </row>
    <row r="4454" spans="1:18" x14ac:dyDescent="0.2">
      <c r="A4454" t="s">
        <v>22075</v>
      </c>
      <c r="B4454" t="s">
        <v>1</v>
      </c>
      <c r="C4454" t="str">
        <f t="shared" si="345"/>
        <v>Namak Halaal</v>
      </c>
      <c r="D4454" t="s">
        <v>22076</v>
      </c>
      <c r="E4454" t="s">
        <v>7980</v>
      </c>
      <c r="F4454" t="str">
        <f t="shared" si="347"/>
        <v>Amitabh Bachchan</v>
      </c>
      <c r="G4454" t="s">
        <v>22077</v>
      </c>
      <c r="H4454" t="s">
        <v>14</v>
      </c>
      <c r="I4454" t="str">
        <f t="shared" si="348"/>
        <v>India</v>
      </c>
      <c r="J4454" t="str">
        <f>TRIM(Table1[[#This Row],[Oldest Country]])</f>
        <v>India</v>
      </c>
      <c r="K4454" s="17">
        <v>43715</v>
      </c>
      <c r="L4454" s="17" t="str">
        <f t="shared" si="346"/>
        <v>Sat</v>
      </c>
      <c r="M4454" s="17">
        <v>1982</v>
      </c>
      <c r="N4454" t="s">
        <v>33</v>
      </c>
      <c r="O4454" t="s">
        <v>4653</v>
      </c>
      <c r="P4454" t="s">
        <v>658</v>
      </c>
      <c r="Q4454" t="s">
        <v>22078</v>
      </c>
      <c r="R4454" t="str">
        <f t="shared" si="349"/>
        <v>Action &amp; Adventure</v>
      </c>
    </row>
    <row r="4455" spans="1:18" x14ac:dyDescent="0.2">
      <c r="A4455" t="s">
        <v>22079</v>
      </c>
      <c r="B4455" t="s">
        <v>1</v>
      </c>
      <c r="C4455" t="str">
        <f t="shared" si="345"/>
        <v>Namour</v>
      </c>
      <c r="D4455" t="s">
        <v>22080</v>
      </c>
      <c r="E4455" t="s">
        <v>22081</v>
      </c>
      <c r="F4455" t="str">
        <f t="shared" si="347"/>
        <v>Karim Saleh</v>
      </c>
      <c r="G4455" t="s">
        <v>22082</v>
      </c>
      <c r="H4455" t="s">
        <v>2</v>
      </c>
      <c r="I4455" t="str">
        <f t="shared" si="348"/>
        <v>United States</v>
      </c>
      <c r="J4455" t="str">
        <f>TRIM(Table1[[#This Row],[Oldest Country]])</f>
        <v>United States</v>
      </c>
      <c r="K4455" s="17">
        <v>43716</v>
      </c>
      <c r="L4455" s="17" t="str">
        <f t="shared" si="346"/>
        <v>Sun</v>
      </c>
      <c r="M4455" s="17">
        <v>2016</v>
      </c>
      <c r="N4455" t="s">
        <v>16646</v>
      </c>
      <c r="O4455" t="s">
        <v>296</v>
      </c>
      <c r="P4455" t="s">
        <v>652</v>
      </c>
      <c r="Q4455" t="s">
        <v>22083</v>
      </c>
      <c r="R4455" t="str">
        <f t="shared" si="349"/>
        <v>Dramas</v>
      </c>
    </row>
    <row r="4456" spans="1:18" x14ac:dyDescent="0.2">
      <c r="A4456" t="s">
        <v>22084</v>
      </c>
      <c r="B4456" t="s">
        <v>1</v>
      </c>
      <c r="C4456" t="str">
        <f t="shared" si="345"/>
        <v xml:space="preserve">Naruto Shippuden </v>
      </c>
      <c r="D4456" t="s">
        <v>22085</v>
      </c>
      <c r="E4456" t="s">
        <v>194</v>
      </c>
      <c r="F4456" t="str">
        <f t="shared" si="347"/>
        <v>Junko Takeuchi</v>
      </c>
      <c r="G4456" t="s">
        <v>195</v>
      </c>
      <c r="H4456" t="s">
        <v>172</v>
      </c>
      <c r="I4456" t="str">
        <f t="shared" si="348"/>
        <v>Japan</v>
      </c>
      <c r="J4456" t="str">
        <f>TRIM(Table1[[#This Row],[Oldest Country]])</f>
        <v>Japan</v>
      </c>
      <c r="K4456" s="17">
        <v>43717</v>
      </c>
      <c r="L4456" s="17" t="str">
        <f t="shared" si="346"/>
        <v>Mon</v>
      </c>
      <c r="M4456" s="17">
        <v>2011</v>
      </c>
      <c r="N4456" t="s">
        <v>33</v>
      </c>
      <c r="O4456" t="s">
        <v>196</v>
      </c>
      <c r="P4456" t="s">
        <v>174</v>
      </c>
      <c r="Q4456" t="s">
        <v>197</v>
      </c>
      <c r="R4456" t="str">
        <f t="shared" si="349"/>
        <v>Action &amp; Adventure</v>
      </c>
    </row>
    <row r="4457" spans="1:18" x14ac:dyDescent="0.2">
      <c r="A4457" t="s">
        <v>22086</v>
      </c>
      <c r="B4457" t="s">
        <v>1</v>
      </c>
      <c r="C4457" t="str">
        <f t="shared" si="345"/>
        <v>Natalia Valdebenito</v>
      </c>
      <c r="D4457" t="s">
        <v>22087</v>
      </c>
      <c r="E4457" t="s">
        <v>13952</v>
      </c>
      <c r="F4457" t="str">
        <f t="shared" si="347"/>
        <v>Natalia Valdebenito</v>
      </c>
      <c r="G4457" t="s">
        <v>13952</v>
      </c>
      <c r="H4457" t="s">
        <v>2</v>
      </c>
      <c r="I4457" t="str">
        <f t="shared" si="348"/>
        <v>United States</v>
      </c>
      <c r="J4457" t="str">
        <f>TRIM(Table1[[#This Row],[Oldest Country]])</f>
        <v>United States</v>
      </c>
      <c r="K4457" s="17">
        <v>43718</v>
      </c>
      <c r="L4457" s="17" t="str">
        <f t="shared" si="346"/>
        <v>Tue</v>
      </c>
      <c r="M4457" s="17">
        <v>2017</v>
      </c>
      <c r="N4457" t="s">
        <v>8</v>
      </c>
      <c r="O4457" t="s">
        <v>555</v>
      </c>
      <c r="P4457" t="s">
        <v>851</v>
      </c>
      <c r="Q4457" t="s">
        <v>22088</v>
      </c>
      <c r="R4457" t="str">
        <f t="shared" si="349"/>
        <v>Stand-Up Comedy</v>
      </c>
    </row>
    <row r="4458" spans="1:18" x14ac:dyDescent="0.2">
      <c r="A4458" t="s">
        <v>22089</v>
      </c>
      <c r="B4458" t="s">
        <v>1</v>
      </c>
      <c r="C4458" t="str">
        <f t="shared" si="345"/>
        <v>National Parks Adventure</v>
      </c>
      <c r="D4458" t="s">
        <v>22090</v>
      </c>
      <c r="E4458" t="s">
        <v>19077</v>
      </c>
      <c r="F4458" t="str">
        <f t="shared" si="347"/>
        <v>Robert Redford</v>
      </c>
      <c r="G4458" t="s">
        <v>22091</v>
      </c>
      <c r="H4458" t="s">
        <v>2</v>
      </c>
      <c r="I4458" t="str">
        <f t="shared" si="348"/>
        <v>United States</v>
      </c>
      <c r="J4458" t="str">
        <f>TRIM(Table1[[#This Row],[Oldest Country]])</f>
        <v>United States</v>
      </c>
      <c r="K4458" s="17">
        <v>43719</v>
      </c>
      <c r="L4458" s="17" t="str">
        <f t="shared" si="346"/>
        <v>Wed</v>
      </c>
      <c r="M4458" s="17">
        <v>2016</v>
      </c>
      <c r="N4458" t="s">
        <v>234</v>
      </c>
      <c r="O4458" t="s">
        <v>3461</v>
      </c>
      <c r="P4458" t="s">
        <v>5</v>
      </c>
      <c r="Q4458" t="s">
        <v>22092</v>
      </c>
      <c r="R4458" t="str">
        <f t="shared" si="349"/>
        <v>Documentaries</v>
      </c>
    </row>
    <row r="4459" spans="1:18" x14ac:dyDescent="0.2">
      <c r="A4459" t="s">
        <v>22093</v>
      </c>
      <c r="B4459" t="s">
        <v>1</v>
      </c>
      <c r="C4459" t="str">
        <f t="shared" si="345"/>
        <v>National Treasure</v>
      </c>
      <c r="D4459" t="s">
        <v>22094</v>
      </c>
      <c r="E4459" t="s">
        <v>22095</v>
      </c>
      <c r="F4459" t="str">
        <f t="shared" si="347"/>
        <v>Nicolas Cage</v>
      </c>
      <c r="G4459" t="s">
        <v>22096</v>
      </c>
      <c r="H4459" t="s">
        <v>2</v>
      </c>
      <c r="I4459" t="str">
        <f t="shared" si="348"/>
        <v>United States</v>
      </c>
      <c r="J4459" t="str">
        <f>TRIM(Table1[[#This Row],[Oldest Country]])</f>
        <v>United States</v>
      </c>
      <c r="K4459" s="17">
        <v>43720</v>
      </c>
      <c r="L4459" s="17" t="str">
        <f t="shared" si="346"/>
        <v>Thu</v>
      </c>
      <c r="M4459" s="17">
        <v>2004</v>
      </c>
      <c r="N4459" t="s">
        <v>17</v>
      </c>
      <c r="O4459" t="s">
        <v>1296</v>
      </c>
      <c r="P4459" t="s">
        <v>21181</v>
      </c>
      <c r="Q4459" t="s">
        <v>22097</v>
      </c>
      <c r="R4459" t="str">
        <f t="shared" si="349"/>
        <v>Action &amp; Adventure</v>
      </c>
    </row>
    <row r="4460" spans="1:18" x14ac:dyDescent="0.2">
      <c r="A4460" t="s">
        <v>22098</v>
      </c>
      <c r="B4460" t="s">
        <v>1</v>
      </c>
      <c r="C4460" t="str">
        <f t="shared" si="345"/>
        <v>Natsamrat - Asa Nat Hone Nahi</v>
      </c>
      <c r="D4460" t="s">
        <v>22099</v>
      </c>
      <c r="E4460" t="s">
        <v>5732</v>
      </c>
      <c r="F4460" t="str">
        <f t="shared" si="347"/>
        <v>Nana Patekar</v>
      </c>
      <c r="G4460" t="s">
        <v>22100</v>
      </c>
      <c r="H4460" t="s">
        <v>14</v>
      </c>
      <c r="I4460" t="str">
        <f t="shared" si="348"/>
        <v>India</v>
      </c>
      <c r="J4460" t="str">
        <f>TRIM(Table1[[#This Row],[Oldest Country]])</f>
        <v>India</v>
      </c>
      <c r="K4460" s="17">
        <v>43721</v>
      </c>
      <c r="L4460" s="17" t="str">
        <f t="shared" si="346"/>
        <v>Fri</v>
      </c>
      <c r="M4460" s="17">
        <v>2016</v>
      </c>
      <c r="N4460" t="s">
        <v>33</v>
      </c>
      <c r="O4460" t="s">
        <v>693</v>
      </c>
      <c r="P4460" t="s">
        <v>50</v>
      </c>
      <c r="Q4460" t="s">
        <v>22101</v>
      </c>
      <c r="R4460" t="str">
        <f t="shared" si="349"/>
        <v>Dramas</v>
      </c>
    </row>
    <row r="4461" spans="1:18" x14ac:dyDescent="0.2">
      <c r="A4461" t="s">
        <v>22102</v>
      </c>
      <c r="B4461" t="s">
        <v>1</v>
      </c>
      <c r="C4461" t="str">
        <f t="shared" si="345"/>
        <v>Natural Born Pranksters</v>
      </c>
      <c r="D4461" t="s">
        <v>22103</v>
      </c>
      <c r="E4461" t="s">
        <v>22104</v>
      </c>
      <c r="F4461" t="str">
        <f t="shared" si="347"/>
        <v>Roman Atwood</v>
      </c>
      <c r="G4461" t="s">
        <v>22105</v>
      </c>
      <c r="H4461" t="s">
        <v>2</v>
      </c>
      <c r="I4461" t="str">
        <f t="shared" si="348"/>
        <v>United States</v>
      </c>
      <c r="J4461" t="str">
        <f>TRIM(Table1[[#This Row],[Oldest Country]])</f>
        <v>United States</v>
      </c>
      <c r="K4461" s="17">
        <v>43722</v>
      </c>
      <c r="L4461" s="17" t="str">
        <f t="shared" si="346"/>
        <v>Sat</v>
      </c>
      <c r="M4461" s="17">
        <v>2016</v>
      </c>
      <c r="N4461" t="s">
        <v>154</v>
      </c>
      <c r="O4461" t="s">
        <v>18</v>
      </c>
      <c r="P4461" t="s">
        <v>86</v>
      </c>
      <c r="Q4461" t="s">
        <v>22106</v>
      </c>
      <c r="R4461" t="str">
        <f t="shared" si="349"/>
        <v>Comedies</v>
      </c>
    </row>
    <row r="4462" spans="1:18" x14ac:dyDescent="0.2">
      <c r="A4462" t="s">
        <v>22107</v>
      </c>
      <c r="B4462" t="s">
        <v>1</v>
      </c>
      <c r="C4462" t="str">
        <f t="shared" si="345"/>
        <v>Natural Selection</v>
      </c>
      <c r="D4462" t="s">
        <v>22108</v>
      </c>
      <c r="E4462" t="s">
        <v>22109</v>
      </c>
      <c r="F4462" t="str">
        <f t="shared" si="347"/>
        <v>Mason Dye</v>
      </c>
      <c r="G4462" t="s">
        <v>22110</v>
      </c>
      <c r="H4462" t="s">
        <v>2</v>
      </c>
      <c r="I4462" t="str">
        <f t="shared" si="348"/>
        <v>United States</v>
      </c>
      <c r="J4462" t="str">
        <f>TRIM(Table1[[#This Row],[Oldest Country]])</f>
        <v>United States</v>
      </c>
      <c r="K4462" s="17">
        <v>43723</v>
      </c>
      <c r="L4462" s="17" t="str">
        <f t="shared" si="346"/>
        <v>Sun</v>
      </c>
      <c r="M4462" s="17">
        <v>2015</v>
      </c>
      <c r="N4462" t="s">
        <v>154</v>
      </c>
      <c r="O4462" t="s">
        <v>495</v>
      </c>
      <c r="P4462" t="s">
        <v>652</v>
      </c>
      <c r="Q4462" t="s">
        <v>22111</v>
      </c>
      <c r="R4462" t="str">
        <f t="shared" si="349"/>
        <v>Dramas</v>
      </c>
    </row>
    <row r="4463" spans="1:18" x14ac:dyDescent="0.2">
      <c r="A4463" t="s">
        <v>22112</v>
      </c>
      <c r="B4463" t="s">
        <v>1</v>
      </c>
      <c r="C4463" t="str">
        <f t="shared" si="345"/>
        <v>Neruda</v>
      </c>
      <c r="D4463" t="s">
        <v>22113</v>
      </c>
      <c r="E4463" t="s">
        <v>3507</v>
      </c>
      <c r="F4463" t="str">
        <f t="shared" si="347"/>
        <v>Luis Gnecco</v>
      </c>
      <c r="G4463" t="s">
        <v>22114</v>
      </c>
      <c r="H4463" t="s">
        <v>22115</v>
      </c>
      <c r="I4463" t="str">
        <f t="shared" si="348"/>
        <v>Chile</v>
      </c>
      <c r="J4463" t="str">
        <f>TRIM(Table1[[#This Row],[Oldest Country]])</f>
        <v>Chile</v>
      </c>
      <c r="K4463" s="17">
        <v>43724</v>
      </c>
      <c r="L4463" s="17" t="str">
        <f t="shared" si="346"/>
        <v>Mon</v>
      </c>
      <c r="M4463" s="17">
        <v>2016</v>
      </c>
      <c r="N4463" t="s">
        <v>154</v>
      </c>
      <c r="O4463" t="s">
        <v>368</v>
      </c>
      <c r="P4463" t="s">
        <v>50</v>
      </c>
      <c r="Q4463" t="s">
        <v>22116</v>
      </c>
      <c r="R4463" t="str">
        <f t="shared" si="349"/>
        <v>Dramas</v>
      </c>
    </row>
    <row r="4464" spans="1:18" x14ac:dyDescent="0.2">
      <c r="A4464" t="s">
        <v>22117</v>
      </c>
      <c r="B4464" t="s">
        <v>1</v>
      </c>
      <c r="C4464" t="str">
        <f t="shared" si="345"/>
        <v>Never Heard</v>
      </c>
      <c r="D4464" t="s">
        <v>22118</v>
      </c>
      <c r="E4464" t="s">
        <v>22119</v>
      </c>
      <c r="F4464" t="str">
        <f t="shared" si="347"/>
        <v>Romeo Miller</v>
      </c>
      <c r="G4464" t="s">
        <v>22120</v>
      </c>
      <c r="H4464" t="s">
        <v>2</v>
      </c>
      <c r="I4464" t="str">
        <f t="shared" si="348"/>
        <v>United States</v>
      </c>
      <c r="J4464" t="str">
        <f>TRIM(Table1[[#This Row],[Oldest Country]])</f>
        <v>United States</v>
      </c>
      <c r="K4464" s="17">
        <v>43725</v>
      </c>
      <c r="L4464" s="17" t="str">
        <f t="shared" si="346"/>
        <v>Tue</v>
      </c>
      <c r="M4464" s="17">
        <v>2018</v>
      </c>
      <c r="N4464" t="s">
        <v>53</v>
      </c>
      <c r="O4464" t="s">
        <v>572</v>
      </c>
      <c r="P4464" t="s">
        <v>578</v>
      </c>
      <c r="Q4464" t="s">
        <v>22121</v>
      </c>
      <c r="R4464" t="str">
        <f t="shared" si="349"/>
        <v>Dramas</v>
      </c>
    </row>
    <row r="4465" spans="1:18" x14ac:dyDescent="0.2">
      <c r="A4465" t="s">
        <v>22122</v>
      </c>
      <c r="B4465" t="s">
        <v>1</v>
      </c>
      <c r="C4465" t="str">
        <f t="shared" si="345"/>
        <v>New York Minute</v>
      </c>
      <c r="D4465" t="s">
        <v>22123</v>
      </c>
      <c r="E4465" t="s">
        <v>7495</v>
      </c>
      <c r="F4465" t="str">
        <f t="shared" si="347"/>
        <v>Mary-Kate Olsen</v>
      </c>
      <c r="G4465" t="s">
        <v>22124</v>
      </c>
      <c r="H4465" t="s">
        <v>2</v>
      </c>
      <c r="I4465" t="str">
        <f t="shared" si="348"/>
        <v>United States</v>
      </c>
      <c r="J4465" t="str">
        <f>TRIM(Table1[[#This Row],[Oldest Country]])</f>
        <v>United States</v>
      </c>
      <c r="K4465" s="17">
        <v>43726</v>
      </c>
      <c r="L4465" s="17" t="str">
        <f t="shared" si="346"/>
        <v>Wed</v>
      </c>
      <c r="M4465" s="17">
        <v>2004</v>
      </c>
      <c r="N4465" t="s">
        <v>17</v>
      </c>
      <c r="O4465" t="s">
        <v>18</v>
      </c>
      <c r="P4465" t="s">
        <v>54</v>
      </c>
      <c r="Q4465" t="s">
        <v>22125</v>
      </c>
      <c r="R4465" t="str">
        <f t="shared" si="349"/>
        <v>Children &amp; Family Movies</v>
      </c>
    </row>
    <row r="4466" spans="1:18" x14ac:dyDescent="0.2">
      <c r="A4466" t="s">
        <v>22126</v>
      </c>
      <c r="B4466" t="s">
        <v>1</v>
      </c>
      <c r="C4466" t="str">
        <f t="shared" si="345"/>
        <v>Next</v>
      </c>
      <c r="D4466" t="s">
        <v>22127</v>
      </c>
      <c r="E4466" t="s">
        <v>17217</v>
      </c>
      <c r="F4466" t="str">
        <f t="shared" si="347"/>
        <v>Nicolas Cage</v>
      </c>
      <c r="G4466" t="s">
        <v>22128</v>
      </c>
      <c r="H4466" t="s">
        <v>2</v>
      </c>
      <c r="I4466" t="str">
        <f t="shared" si="348"/>
        <v>United States</v>
      </c>
      <c r="J4466" t="str">
        <f>TRIM(Table1[[#This Row],[Oldest Country]])</f>
        <v>United States</v>
      </c>
      <c r="K4466" s="17">
        <v>43727</v>
      </c>
      <c r="L4466" s="17" t="str">
        <f t="shared" si="346"/>
        <v>Thu</v>
      </c>
      <c r="M4466" s="17">
        <v>2007</v>
      </c>
      <c r="N4466" t="s">
        <v>3</v>
      </c>
      <c r="O4466" t="s">
        <v>118</v>
      </c>
      <c r="P4466" t="s">
        <v>385</v>
      </c>
      <c r="Q4466" t="s">
        <v>22129</v>
      </c>
      <c r="R4466" t="str">
        <f t="shared" si="349"/>
        <v>Action &amp; Adventure</v>
      </c>
    </row>
    <row r="4467" spans="1:18" x14ac:dyDescent="0.2">
      <c r="A4467" t="s">
        <v>22130</v>
      </c>
      <c r="B4467" t="s">
        <v>1</v>
      </c>
      <c r="C4467" t="str">
        <f t="shared" si="345"/>
        <v>Nibunan</v>
      </c>
      <c r="D4467" t="s">
        <v>22131</v>
      </c>
      <c r="E4467" t="s">
        <v>22132</v>
      </c>
      <c r="F4467" t="str">
        <f t="shared" si="347"/>
        <v>Arjun</v>
      </c>
      <c r="G4467" t="s">
        <v>22133</v>
      </c>
      <c r="H4467" t="s">
        <v>14</v>
      </c>
      <c r="I4467" t="str">
        <f t="shared" si="348"/>
        <v>India</v>
      </c>
      <c r="J4467" t="str">
        <f>TRIM(Table1[[#This Row],[Oldest Country]])</f>
        <v>India</v>
      </c>
      <c r="K4467" s="17">
        <v>43728</v>
      </c>
      <c r="L4467" s="17" t="str">
        <f t="shared" si="346"/>
        <v>Fri</v>
      </c>
      <c r="M4467" s="17">
        <v>2017</v>
      </c>
      <c r="N4467" t="s">
        <v>33</v>
      </c>
      <c r="O4467" t="s">
        <v>126</v>
      </c>
      <c r="P4467" t="s">
        <v>111</v>
      </c>
      <c r="Q4467" t="s">
        <v>22134</v>
      </c>
      <c r="R4467" t="str">
        <f t="shared" si="349"/>
        <v>Action &amp; Adventure</v>
      </c>
    </row>
    <row r="4468" spans="1:18" x14ac:dyDescent="0.2">
      <c r="A4468" t="s">
        <v>22135</v>
      </c>
      <c r="B4468" t="s">
        <v>1</v>
      </c>
      <c r="C4468" t="str">
        <f t="shared" si="345"/>
        <v>Night Comes On</v>
      </c>
      <c r="D4468" t="s">
        <v>22136</v>
      </c>
      <c r="E4468" t="s">
        <v>22137</v>
      </c>
      <c r="F4468" t="str">
        <f t="shared" si="347"/>
        <v>Dominique Fishback</v>
      </c>
      <c r="G4468" t="s">
        <v>22138</v>
      </c>
      <c r="H4468" t="s">
        <v>2</v>
      </c>
      <c r="I4468" t="str">
        <f t="shared" si="348"/>
        <v>United States</v>
      </c>
      <c r="J4468" t="str">
        <f>TRIM(Table1[[#This Row],[Oldest Country]])</f>
        <v>United States</v>
      </c>
      <c r="K4468" s="17">
        <v>43729</v>
      </c>
      <c r="L4468" s="17" t="str">
        <f t="shared" si="346"/>
        <v>Sat</v>
      </c>
      <c r="M4468" s="17">
        <v>2018</v>
      </c>
      <c r="N4468" t="s">
        <v>8</v>
      </c>
      <c r="O4468" t="s">
        <v>265</v>
      </c>
      <c r="P4468" t="s">
        <v>652</v>
      </c>
      <c r="Q4468" t="s">
        <v>22139</v>
      </c>
      <c r="R4468" t="str">
        <f t="shared" si="349"/>
        <v>Dramas</v>
      </c>
    </row>
    <row r="4469" spans="1:18" x14ac:dyDescent="0.2">
      <c r="A4469" t="s">
        <v>22140</v>
      </c>
      <c r="B4469" t="s">
        <v>1</v>
      </c>
      <c r="C4469" t="str">
        <f t="shared" si="345"/>
        <v>Night Moves</v>
      </c>
      <c r="D4469" t="s">
        <v>22141</v>
      </c>
      <c r="E4469" t="s">
        <v>22142</v>
      </c>
      <c r="F4469" t="str">
        <f t="shared" si="347"/>
        <v>Jesse Eisenberg</v>
      </c>
      <c r="G4469" t="s">
        <v>22143</v>
      </c>
      <c r="H4469" t="s">
        <v>2</v>
      </c>
      <c r="I4469" t="str">
        <f t="shared" si="348"/>
        <v>United States</v>
      </c>
      <c r="J4469" t="str">
        <f>TRIM(Table1[[#This Row],[Oldest Country]])</f>
        <v>United States</v>
      </c>
      <c r="K4469" s="17">
        <v>43730</v>
      </c>
      <c r="L4469" s="17" t="str">
        <f t="shared" si="346"/>
        <v>Sun</v>
      </c>
      <c r="M4469" s="17">
        <v>2013</v>
      </c>
      <c r="N4469" t="s">
        <v>154</v>
      </c>
      <c r="O4469" t="s">
        <v>236</v>
      </c>
      <c r="P4469" t="s">
        <v>1140</v>
      </c>
      <c r="Q4469" t="s">
        <v>22144</v>
      </c>
      <c r="R4469" t="str">
        <f t="shared" si="349"/>
        <v>Dramas</v>
      </c>
    </row>
    <row r="4470" spans="1:18" x14ac:dyDescent="0.2">
      <c r="A4470" t="s">
        <v>22145</v>
      </c>
      <c r="B4470" t="s">
        <v>1</v>
      </c>
      <c r="C4470" t="str">
        <f t="shared" si="345"/>
        <v>Nightcrawler</v>
      </c>
      <c r="D4470" t="s">
        <v>22146</v>
      </c>
      <c r="E4470" t="s">
        <v>11488</v>
      </c>
      <c r="F4470" t="str">
        <f t="shared" si="347"/>
        <v>Jake Gyllenhaal</v>
      </c>
      <c r="G4470" t="s">
        <v>22147</v>
      </c>
      <c r="H4470" t="s">
        <v>2</v>
      </c>
      <c r="I4470" t="str">
        <f t="shared" si="348"/>
        <v>United States</v>
      </c>
      <c r="J4470" t="str">
        <f>TRIM(Table1[[#This Row],[Oldest Country]])</f>
        <v>United States</v>
      </c>
      <c r="K4470" s="17">
        <v>43731</v>
      </c>
      <c r="L4470" s="17" t="str">
        <f t="shared" si="346"/>
        <v>Mon</v>
      </c>
      <c r="M4470" s="17">
        <v>2014</v>
      </c>
      <c r="N4470" t="s">
        <v>154</v>
      </c>
      <c r="O4470" t="s">
        <v>349</v>
      </c>
      <c r="P4470" t="s">
        <v>1140</v>
      </c>
      <c r="Q4470" t="s">
        <v>22148</v>
      </c>
      <c r="R4470" t="str">
        <f t="shared" si="349"/>
        <v>Dramas</v>
      </c>
    </row>
    <row r="4471" spans="1:18" x14ac:dyDescent="0.2">
      <c r="A4471" t="s">
        <v>22149</v>
      </c>
      <c r="B4471" t="s">
        <v>1</v>
      </c>
      <c r="C4471" t="str">
        <f t="shared" si="345"/>
        <v>Nights in Rodanthe</v>
      </c>
      <c r="D4471" t="s">
        <v>22150</v>
      </c>
      <c r="E4471" t="s">
        <v>4281</v>
      </c>
      <c r="F4471" t="str">
        <f t="shared" si="347"/>
        <v>Richard Gere</v>
      </c>
      <c r="G4471" t="s">
        <v>22151</v>
      </c>
      <c r="H4471" t="s">
        <v>2515</v>
      </c>
      <c r="I4471" t="str">
        <f t="shared" si="348"/>
        <v>United States</v>
      </c>
      <c r="J4471" t="str">
        <f>TRIM(Table1[[#This Row],[Oldest Country]])</f>
        <v>United States</v>
      </c>
      <c r="K4471" s="17">
        <v>43732</v>
      </c>
      <c r="L4471" s="17" t="str">
        <f t="shared" si="346"/>
        <v>Tue</v>
      </c>
      <c r="M4471" s="17">
        <v>2008</v>
      </c>
      <c r="N4471" t="s">
        <v>3</v>
      </c>
      <c r="O4471" t="s">
        <v>92</v>
      </c>
      <c r="P4471" t="s">
        <v>330</v>
      </c>
      <c r="Q4471" t="s">
        <v>22152</v>
      </c>
      <c r="R4471" t="str">
        <f t="shared" si="349"/>
        <v>Dramas</v>
      </c>
    </row>
    <row r="4472" spans="1:18" x14ac:dyDescent="0.2">
      <c r="A4472" t="s">
        <v>22153</v>
      </c>
      <c r="B4472" t="s">
        <v>1</v>
      </c>
      <c r="C4472" t="str">
        <f t="shared" si="345"/>
        <v>No Entry</v>
      </c>
      <c r="D4472" t="s">
        <v>22154</v>
      </c>
      <c r="E4472" t="s">
        <v>5549</v>
      </c>
      <c r="F4472" t="str">
        <f t="shared" si="347"/>
        <v>Anil Kapoor</v>
      </c>
      <c r="G4472" t="s">
        <v>22155</v>
      </c>
      <c r="H4472" t="s">
        <v>14</v>
      </c>
      <c r="I4472" t="str">
        <f t="shared" si="348"/>
        <v>India</v>
      </c>
      <c r="J4472" t="str">
        <f>TRIM(Table1[[#This Row],[Oldest Country]])</f>
        <v>India</v>
      </c>
      <c r="K4472" s="17">
        <v>43733</v>
      </c>
      <c r="L4472" s="17" t="str">
        <f t="shared" si="346"/>
        <v>Wed</v>
      </c>
      <c r="M4472" s="17">
        <v>2005</v>
      </c>
      <c r="N4472" t="s">
        <v>53</v>
      </c>
      <c r="O4472" t="s">
        <v>65</v>
      </c>
      <c r="P4472" t="s">
        <v>66</v>
      </c>
      <c r="Q4472" t="s">
        <v>22156</v>
      </c>
      <c r="R4472" t="str">
        <f t="shared" si="349"/>
        <v>Comedies</v>
      </c>
    </row>
    <row r="4473" spans="1:18" x14ac:dyDescent="0.2">
      <c r="A4473" t="s">
        <v>22157</v>
      </c>
      <c r="B4473" t="s">
        <v>1</v>
      </c>
      <c r="C4473" t="str">
        <f t="shared" si="345"/>
        <v>No Estoy Loca</v>
      </c>
      <c r="D4473" t="s">
        <v>22158</v>
      </c>
      <c r="E4473" t="s">
        <v>17126</v>
      </c>
      <c r="F4473" t="str">
        <f t="shared" si="347"/>
        <v>Paz Bascu√±√°n</v>
      </c>
      <c r="G4473" t="s">
        <v>22159</v>
      </c>
      <c r="H4473" t="s">
        <v>6684</v>
      </c>
      <c r="I4473" t="str">
        <f t="shared" si="348"/>
        <v>Chile</v>
      </c>
      <c r="J4473" t="str">
        <f>TRIM(Table1[[#This Row],[Oldest Country]])</f>
        <v>Chile</v>
      </c>
      <c r="K4473" s="17">
        <v>43734</v>
      </c>
      <c r="L4473" s="17" t="str">
        <f t="shared" si="346"/>
        <v>Thu</v>
      </c>
      <c r="M4473" s="17">
        <v>2018</v>
      </c>
      <c r="N4473" t="s">
        <v>8</v>
      </c>
      <c r="O4473" t="s">
        <v>133</v>
      </c>
      <c r="P4473" t="s">
        <v>250</v>
      </c>
      <c r="Q4473" t="s">
        <v>22160</v>
      </c>
      <c r="R4473" t="str">
        <f t="shared" si="349"/>
        <v>Comedies</v>
      </c>
    </row>
    <row r="4474" spans="1:18" x14ac:dyDescent="0.2">
      <c r="A4474" t="s">
        <v>22161</v>
      </c>
      <c r="B4474" t="s">
        <v>1</v>
      </c>
      <c r="C4474" t="str">
        <f t="shared" si="345"/>
        <v>No Reservations</v>
      </c>
      <c r="D4474" t="s">
        <v>22162</v>
      </c>
      <c r="E4474" t="s">
        <v>20115</v>
      </c>
      <c r="F4474" t="str">
        <f t="shared" si="347"/>
        <v>Catherine Zeta-Jones</v>
      </c>
      <c r="G4474" t="s">
        <v>22163</v>
      </c>
      <c r="H4474" t="s">
        <v>2</v>
      </c>
      <c r="I4474" t="str">
        <f t="shared" si="348"/>
        <v>United States</v>
      </c>
      <c r="J4474" t="str">
        <f>TRIM(Table1[[#This Row],[Oldest Country]])</f>
        <v>United States</v>
      </c>
      <c r="K4474" s="17">
        <v>43735</v>
      </c>
      <c r="L4474" s="17" t="str">
        <f t="shared" si="346"/>
        <v>Fri</v>
      </c>
      <c r="M4474" s="17">
        <v>2007</v>
      </c>
      <c r="N4474" t="s">
        <v>17</v>
      </c>
      <c r="O4474" t="s">
        <v>41</v>
      </c>
      <c r="P4474" t="s">
        <v>318</v>
      </c>
      <c r="Q4474" t="s">
        <v>22164</v>
      </c>
      <c r="R4474" t="str">
        <f t="shared" si="349"/>
        <v>Comedies</v>
      </c>
    </row>
    <row r="4475" spans="1:18" x14ac:dyDescent="0.2">
      <c r="A4475" t="s">
        <v>22165</v>
      </c>
      <c r="B4475" t="s">
        <v>1</v>
      </c>
      <c r="C4475" t="str">
        <f t="shared" si="345"/>
        <v>Norm of the North</v>
      </c>
      <c r="D4475" t="s">
        <v>22166</v>
      </c>
      <c r="E4475" t="s">
        <v>22167</v>
      </c>
      <c r="F4475" t="str">
        <f t="shared" si="347"/>
        <v>Andrew Toth</v>
      </c>
      <c r="G4475" t="s">
        <v>22168</v>
      </c>
      <c r="H4475" t="s">
        <v>2</v>
      </c>
      <c r="I4475" t="str">
        <f t="shared" si="348"/>
        <v>United States</v>
      </c>
      <c r="J4475" t="str">
        <f>TRIM(Table1[[#This Row],[Oldest Country]])</f>
        <v>United States</v>
      </c>
      <c r="K4475" s="17">
        <v>43736</v>
      </c>
      <c r="L4475" s="17" t="str">
        <f t="shared" si="346"/>
        <v>Sat</v>
      </c>
      <c r="M4475" s="17">
        <v>2020</v>
      </c>
      <c r="N4475" t="s">
        <v>106</v>
      </c>
      <c r="O4475" t="s">
        <v>572</v>
      </c>
      <c r="P4475" t="s">
        <v>19</v>
      </c>
      <c r="Q4475" t="s">
        <v>22169</v>
      </c>
      <c r="R4475" t="str">
        <f t="shared" si="349"/>
        <v>Children &amp; Family Movies</v>
      </c>
    </row>
    <row r="4476" spans="1:18" x14ac:dyDescent="0.2">
      <c r="A4476" t="s">
        <v>22170</v>
      </c>
      <c r="B4476" t="s">
        <v>1</v>
      </c>
      <c r="C4476" t="str">
        <f t="shared" si="345"/>
        <v>Norm of the North</v>
      </c>
      <c r="D4476" t="s">
        <v>22171</v>
      </c>
      <c r="E4476" t="s">
        <v>22172</v>
      </c>
      <c r="F4476" t="str">
        <f t="shared" si="347"/>
        <v>Andrew Toth</v>
      </c>
      <c r="G4476" t="s">
        <v>22173</v>
      </c>
      <c r="H4476" t="s">
        <v>3853</v>
      </c>
      <c r="I4476" t="str">
        <f t="shared" si="348"/>
        <v>India</v>
      </c>
      <c r="J4476" t="str">
        <f>TRIM(Table1[[#This Row],[Oldest Country]])</f>
        <v>India</v>
      </c>
      <c r="K4476" s="17">
        <v>43737</v>
      </c>
      <c r="L4476" s="17" t="str">
        <f t="shared" si="346"/>
        <v>Sun</v>
      </c>
      <c r="M4476" s="17">
        <v>2019</v>
      </c>
      <c r="N4476" t="s">
        <v>53</v>
      </c>
      <c r="O4476" t="s">
        <v>276</v>
      </c>
      <c r="P4476" t="s">
        <v>19</v>
      </c>
      <c r="Q4476" t="s">
        <v>22174</v>
      </c>
      <c r="R4476" t="str">
        <f t="shared" si="349"/>
        <v>Children &amp; Family Movies</v>
      </c>
    </row>
    <row r="4477" spans="1:18" x14ac:dyDescent="0.2">
      <c r="A4477" t="s">
        <v>22175</v>
      </c>
      <c r="B4477" t="s">
        <v>1</v>
      </c>
      <c r="C4477" t="str">
        <f t="shared" si="345"/>
        <v>Norm of the North</v>
      </c>
      <c r="D4477" t="s">
        <v>22176</v>
      </c>
      <c r="E4477" t="s">
        <v>22177</v>
      </c>
      <c r="F4477" t="str">
        <f t="shared" si="347"/>
        <v>Alan Marriott</v>
      </c>
      <c r="G4477" t="s">
        <v>22178</v>
      </c>
      <c r="H4477" t="s">
        <v>22179</v>
      </c>
      <c r="I4477" t="str">
        <f t="shared" si="348"/>
        <v>United States</v>
      </c>
      <c r="J4477" t="str">
        <f>TRIM(Table1[[#This Row],[Oldest Country]])</f>
        <v>United States</v>
      </c>
      <c r="K4477" s="17">
        <v>43738</v>
      </c>
      <c r="L4477" s="17" t="str">
        <f t="shared" si="346"/>
        <v>Mon</v>
      </c>
      <c r="M4477" s="17">
        <v>2019</v>
      </c>
      <c r="N4477" t="s">
        <v>53</v>
      </c>
      <c r="O4477" t="s">
        <v>4</v>
      </c>
      <c r="P4477" t="s">
        <v>54</v>
      </c>
      <c r="Q4477" t="s">
        <v>22180</v>
      </c>
      <c r="R4477" t="str">
        <f t="shared" si="349"/>
        <v>Children &amp; Family Movies</v>
      </c>
    </row>
    <row r="4478" spans="1:18" x14ac:dyDescent="0.2">
      <c r="A4478" t="s">
        <v>22182</v>
      </c>
      <c r="B4478" t="s">
        <v>1</v>
      </c>
      <c r="C4478" t="str">
        <f t="shared" si="345"/>
        <v>NOVA</v>
      </c>
      <c r="D4478" t="s">
        <v>22183</v>
      </c>
      <c r="E4478" t="s">
        <v>22184</v>
      </c>
      <c r="F4478" t="str">
        <f t="shared" si="347"/>
        <v>Janna Levin</v>
      </c>
      <c r="G4478" t="s">
        <v>22185</v>
      </c>
      <c r="H4478" t="s">
        <v>2</v>
      </c>
      <c r="I4478" t="str">
        <f t="shared" si="348"/>
        <v>United States</v>
      </c>
      <c r="J4478" t="str">
        <f>TRIM(Table1[[#This Row],[Oldest Country]])</f>
        <v>United States</v>
      </c>
      <c r="K4478" s="17">
        <v>43739</v>
      </c>
      <c r="L4478" s="17" t="str">
        <f t="shared" si="346"/>
        <v>Tue</v>
      </c>
      <c r="M4478" s="17">
        <v>2018</v>
      </c>
      <c r="N4478" t="s">
        <v>234</v>
      </c>
      <c r="O4478" t="s">
        <v>236</v>
      </c>
      <c r="P4478" t="s">
        <v>5</v>
      </c>
      <c r="Q4478" t="s">
        <v>22186</v>
      </c>
      <c r="R4478" t="str">
        <f t="shared" si="349"/>
        <v>Documentaries</v>
      </c>
    </row>
    <row r="4479" spans="1:18" x14ac:dyDescent="0.2">
      <c r="A4479" t="s">
        <v>22187</v>
      </c>
      <c r="B4479" t="s">
        <v>1</v>
      </c>
      <c r="C4479" t="str">
        <f t="shared" si="345"/>
        <v>NOVA</v>
      </c>
      <c r="D4479" t="s">
        <v>22188</v>
      </c>
      <c r="E4479" t="s">
        <v>22189</v>
      </c>
      <c r="F4479" t="str">
        <f t="shared" si="347"/>
        <v>Eric Meyers</v>
      </c>
      <c r="G4479" t="s">
        <v>22190</v>
      </c>
      <c r="H4479" t="s">
        <v>2</v>
      </c>
      <c r="I4479" t="str">
        <f t="shared" si="348"/>
        <v>United States</v>
      </c>
      <c r="J4479" t="str">
        <f>TRIM(Table1[[#This Row],[Oldest Country]])</f>
        <v>United States</v>
      </c>
      <c r="K4479" s="17">
        <v>43740</v>
      </c>
      <c r="L4479" s="17" t="str">
        <f t="shared" si="346"/>
        <v>Wed</v>
      </c>
      <c r="M4479" s="17">
        <v>2017</v>
      </c>
      <c r="N4479" t="s">
        <v>53</v>
      </c>
      <c r="O4479" t="s">
        <v>4111</v>
      </c>
      <c r="P4479" t="s">
        <v>5</v>
      </c>
      <c r="Q4479" t="s">
        <v>22191</v>
      </c>
      <c r="R4479" t="str">
        <f t="shared" si="349"/>
        <v>Documentaries</v>
      </c>
    </row>
    <row r="4480" spans="1:18" x14ac:dyDescent="0.2">
      <c r="A4480" t="s">
        <v>22192</v>
      </c>
      <c r="B4480" t="s">
        <v>1</v>
      </c>
      <c r="C4480" t="str">
        <f t="shared" si="345"/>
        <v>NOVA</v>
      </c>
      <c r="D4480" t="s">
        <v>22193</v>
      </c>
      <c r="E4480" t="s">
        <v>22194</v>
      </c>
      <c r="F4480" t="str">
        <f t="shared" si="347"/>
        <v>Eric Meyers</v>
      </c>
      <c r="G4480" t="s">
        <v>22190</v>
      </c>
      <c r="H4480" t="s">
        <v>2</v>
      </c>
      <c r="I4480" t="str">
        <f t="shared" si="348"/>
        <v>United States</v>
      </c>
      <c r="J4480" t="str">
        <f>TRIM(Table1[[#This Row],[Oldest Country]])</f>
        <v>United States</v>
      </c>
      <c r="K4480" s="17">
        <v>43741</v>
      </c>
      <c r="L4480" s="17" t="str">
        <f t="shared" si="346"/>
        <v>Thu</v>
      </c>
      <c r="M4480" s="17">
        <v>2017</v>
      </c>
      <c r="N4480" t="s">
        <v>53</v>
      </c>
      <c r="O4480" t="s">
        <v>2709</v>
      </c>
      <c r="P4480" t="s">
        <v>5</v>
      </c>
      <c r="Q4480" t="s">
        <v>22195</v>
      </c>
      <c r="R4480" t="str">
        <f t="shared" si="349"/>
        <v>Documentaries</v>
      </c>
    </row>
    <row r="4481" spans="1:18" x14ac:dyDescent="0.2">
      <c r="A4481" t="s">
        <v>22196</v>
      </c>
      <c r="B4481" t="s">
        <v>1</v>
      </c>
      <c r="C4481" t="str">
        <f t="shared" si="345"/>
        <v>NOVA</v>
      </c>
      <c r="D4481" t="s">
        <v>22197</v>
      </c>
      <c r="E4481" t="s">
        <v>22198</v>
      </c>
      <c r="F4481" t="str">
        <f t="shared" si="347"/>
        <v>Craig Sechler</v>
      </c>
      <c r="G4481" t="s">
        <v>22181</v>
      </c>
      <c r="H4481" t="s">
        <v>2</v>
      </c>
      <c r="I4481" t="str">
        <f t="shared" si="348"/>
        <v>United States</v>
      </c>
      <c r="J4481" t="str">
        <f>TRIM(Table1[[#This Row],[Oldest Country]])</f>
        <v>United States</v>
      </c>
      <c r="K4481" s="17">
        <v>43742</v>
      </c>
      <c r="L4481" s="17" t="str">
        <f t="shared" si="346"/>
        <v>Fri</v>
      </c>
      <c r="M4481" s="17">
        <v>2017</v>
      </c>
      <c r="N4481" t="s">
        <v>53</v>
      </c>
      <c r="O4481" t="s">
        <v>4111</v>
      </c>
      <c r="P4481" t="s">
        <v>5</v>
      </c>
      <c r="Q4481" t="s">
        <v>22199</v>
      </c>
      <c r="R4481" t="str">
        <f t="shared" si="349"/>
        <v>Documentaries</v>
      </c>
    </row>
    <row r="4482" spans="1:18" x14ac:dyDescent="0.2">
      <c r="A4482" t="s">
        <v>22200</v>
      </c>
      <c r="B4482" t="s">
        <v>1</v>
      </c>
      <c r="C4482" t="str">
        <f t="shared" ref="C4482:C4545" si="350">IFERROR(LEFT(D4482, FIND(":", D4482)-1), D4482)</f>
        <v>NOVA</v>
      </c>
      <c r="D4482" t="s">
        <v>22201</v>
      </c>
      <c r="E4482" t="s">
        <v>22202</v>
      </c>
      <c r="F4482" t="str">
        <f t="shared" si="347"/>
        <v>Craig Sechler</v>
      </c>
      <c r="G4482" t="s">
        <v>22181</v>
      </c>
      <c r="H4482" t="s">
        <v>2</v>
      </c>
      <c r="I4482" t="str">
        <f t="shared" si="348"/>
        <v>United States</v>
      </c>
      <c r="J4482" t="str">
        <f>TRIM(Table1[[#This Row],[Oldest Country]])</f>
        <v>United States</v>
      </c>
      <c r="K4482" s="17">
        <v>43743</v>
      </c>
      <c r="L4482" s="17" t="str">
        <f t="shared" ref="L4482:L4545" si="351">TEXT(K:K, "DDD")</f>
        <v>Sat</v>
      </c>
      <c r="M4482" s="17">
        <v>2017</v>
      </c>
      <c r="N4482" t="s">
        <v>234</v>
      </c>
      <c r="O4482" t="s">
        <v>2709</v>
      </c>
      <c r="P4482" t="s">
        <v>5</v>
      </c>
      <c r="Q4482" t="s">
        <v>22203</v>
      </c>
      <c r="R4482" t="str">
        <f t="shared" si="349"/>
        <v>Documentaries</v>
      </c>
    </row>
    <row r="4483" spans="1:18" x14ac:dyDescent="0.2">
      <c r="A4483" t="s">
        <v>22204</v>
      </c>
      <c r="B4483" t="s">
        <v>1</v>
      </c>
      <c r="C4483" t="str">
        <f t="shared" si="350"/>
        <v>NOVA</v>
      </c>
      <c r="D4483" t="s">
        <v>22205</v>
      </c>
      <c r="E4483" t="s">
        <v>22206</v>
      </c>
      <c r="F4483" t="str">
        <f t="shared" ref="F4483:F4546" si="352">IFERROR(LEFT(G4483, FIND(",",G4483)-1),G4483)</f>
        <v>Jay O. Sanders</v>
      </c>
      <c r="G4483" t="s">
        <v>22207</v>
      </c>
      <c r="H4483" t="s">
        <v>2</v>
      </c>
      <c r="I4483" t="str">
        <f t="shared" ref="I4483:I4546" si="353">IFERROR(LEFT(H4483, FIND(",", H4483) -1), H4483)</f>
        <v>United States</v>
      </c>
      <c r="J4483" t="str">
        <f>TRIM(Table1[[#This Row],[Oldest Country]])</f>
        <v>United States</v>
      </c>
      <c r="K4483" s="17">
        <v>43744</v>
      </c>
      <c r="L4483" s="17" t="str">
        <f t="shared" si="351"/>
        <v>Sun</v>
      </c>
      <c r="M4483" s="17">
        <v>2018</v>
      </c>
      <c r="N4483" t="s">
        <v>33</v>
      </c>
      <c r="O4483" t="s">
        <v>236</v>
      </c>
      <c r="P4483" t="s">
        <v>5</v>
      </c>
      <c r="Q4483" t="s">
        <v>22208</v>
      </c>
      <c r="R4483" t="str">
        <f t="shared" ref="R4483:R4546" si="354">IFERROR(LEFT(P4483, FIND(",", P4483)-1), P4483)</f>
        <v>Documentaries</v>
      </c>
    </row>
    <row r="4484" spans="1:18" x14ac:dyDescent="0.2">
      <c r="A4484" t="s">
        <v>22209</v>
      </c>
      <c r="B4484" t="s">
        <v>1</v>
      </c>
      <c r="C4484" t="str">
        <f t="shared" si="350"/>
        <v>NOVA</v>
      </c>
      <c r="D4484" t="s">
        <v>22210</v>
      </c>
      <c r="E4484" t="s">
        <v>22211</v>
      </c>
      <c r="F4484" t="str">
        <f t="shared" si="352"/>
        <v>Doug Averill</v>
      </c>
      <c r="G4484" t="s">
        <v>22212</v>
      </c>
      <c r="H4484" t="s">
        <v>2</v>
      </c>
      <c r="I4484" t="str">
        <f t="shared" si="353"/>
        <v>United States</v>
      </c>
      <c r="J4484" t="str">
        <f>TRIM(Table1[[#This Row],[Oldest Country]])</f>
        <v>United States</v>
      </c>
      <c r="K4484" s="17">
        <v>43745</v>
      </c>
      <c r="L4484" s="17" t="str">
        <f t="shared" si="351"/>
        <v>Mon</v>
      </c>
      <c r="M4484" s="17">
        <v>2017</v>
      </c>
      <c r="N4484" t="s">
        <v>53</v>
      </c>
      <c r="O4484" t="s">
        <v>4111</v>
      </c>
      <c r="P4484" t="s">
        <v>5</v>
      </c>
      <c r="Q4484" t="s">
        <v>22213</v>
      </c>
      <c r="R4484" t="str">
        <f t="shared" si="354"/>
        <v>Documentaries</v>
      </c>
    </row>
    <row r="4485" spans="1:18" x14ac:dyDescent="0.2">
      <c r="A4485" t="s">
        <v>22214</v>
      </c>
      <c r="B4485" t="s">
        <v>1</v>
      </c>
      <c r="C4485" t="str">
        <f t="shared" si="350"/>
        <v>NOVA</v>
      </c>
      <c r="D4485" t="s">
        <v>22215</v>
      </c>
      <c r="E4485" t="s">
        <v>22216</v>
      </c>
      <c r="F4485" t="str">
        <f t="shared" si="352"/>
        <v>Jay O. Sanders</v>
      </c>
      <c r="G4485" t="s">
        <v>22207</v>
      </c>
      <c r="H4485" t="s">
        <v>2</v>
      </c>
      <c r="I4485" t="str">
        <f t="shared" si="353"/>
        <v>United States</v>
      </c>
      <c r="J4485" t="str">
        <f>TRIM(Table1[[#This Row],[Oldest Country]])</f>
        <v>United States</v>
      </c>
      <c r="K4485" s="17">
        <v>43746</v>
      </c>
      <c r="L4485" s="17" t="str">
        <f t="shared" si="351"/>
        <v>Tue</v>
      </c>
      <c r="M4485" s="17">
        <v>2018</v>
      </c>
      <c r="N4485" t="s">
        <v>53</v>
      </c>
      <c r="O4485" t="s">
        <v>4111</v>
      </c>
      <c r="P4485" t="s">
        <v>5</v>
      </c>
      <c r="Q4485" t="s">
        <v>22217</v>
      </c>
      <c r="R4485" t="str">
        <f t="shared" si="354"/>
        <v>Documentaries</v>
      </c>
    </row>
    <row r="4486" spans="1:18" x14ac:dyDescent="0.2">
      <c r="A4486" t="s">
        <v>22218</v>
      </c>
      <c r="B4486" t="s">
        <v>1</v>
      </c>
      <c r="C4486" t="str">
        <f t="shared" si="350"/>
        <v>NOVA</v>
      </c>
      <c r="D4486" t="s">
        <v>22219</v>
      </c>
      <c r="E4486" t="s">
        <v>22220</v>
      </c>
      <c r="F4486" t="str">
        <f t="shared" si="352"/>
        <v>Craig Sechler</v>
      </c>
      <c r="G4486" t="s">
        <v>22181</v>
      </c>
      <c r="H4486" t="s">
        <v>2</v>
      </c>
      <c r="I4486" t="str">
        <f t="shared" si="353"/>
        <v>United States</v>
      </c>
      <c r="J4486" t="str">
        <f>TRIM(Table1[[#This Row],[Oldest Country]])</f>
        <v>United States</v>
      </c>
      <c r="K4486" s="17">
        <v>43747</v>
      </c>
      <c r="L4486" s="17" t="str">
        <f t="shared" si="351"/>
        <v>Wed</v>
      </c>
      <c r="M4486" s="17">
        <v>2017</v>
      </c>
      <c r="N4486" t="s">
        <v>53</v>
      </c>
      <c r="O4486" t="s">
        <v>3820</v>
      </c>
      <c r="P4486" t="s">
        <v>5</v>
      </c>
      <c r="Q4486" t="s">
        <v>22221</v>
      </c>
      <c r="R4486" t="str">
        <f t="shared" si="354"/>
        <v>Documentaries</v>
      </c>
    </row>
    <row r="4487" spans="1:18" x14ac:dyDescent="0.2">
      <c r="A4487" t="s">
        <v>22222</v>
      </c>
      <c r="B4487" t="s">
        <v>1</v>
      </c>
      <c r="C4487" t="str">
        <f t="shared" si="350"/>
        <v>NOVA</v>
      </c>
      <c r="D4487" t="s">
        <v>22223</v>
      </c>
      <c r="E4487" t="s">
        <v>22220</v>
      </c>
      <c r="F4487" t="str">
        <f t="shared" si="352"/>
        <v>Craig Sechler</v>
      </c>
      <c r="G4487" t="s">
        <v>22181</v>
      </c>
      <c r="H4487" t="s">
        <v>2</v>
      </c>
      <c r="I4487" t="str">
        <f t="shared" si="353"/>
        <v>United States</v>
      </c>
      <c r="J4487" t="str">
        <f>TRIM(Table1[[#This Row],[Oldest Country]])</f>
        <v>United States</v>
      </c>
      <c r="K4487" s="17">
        <v>43748</v>
      </c>
      <c r="L4487" s="17" t="str">
        <f t="shared" si="351"/>
        <v>Thu</v>
      </c>
      <c r="M4487" s="17">
        <v>2017</v>
      </c>
      <c r="N4487" t="s">
        <v>53</v>
      </c>
      <c r="O4487" t="s">
        <v>2709</v>
      </c>
      <c r="P4487" t="s">
        <v>5</v>
      </c>
      <c r="Q4487" t="s">
        <v>22224</v>
      </c>
      <c r="R4487" t="str">
        <f t="shared" si="354"/>
        <v>Documentaries</v>
      </c>
    </row>
    <row r="4488" spans="1:18" x14ac:dyDescent="0.2">
      <c r="A4488" t="s">
        <v>22225</v>
      </c>
      <c r="B4488" t="s">
        <v>1</v>
      </c>
      <c r="C4488" t="str">
        <f t="shared" si="350"/>
        <v>NOVA</v>
      </c>
      <c r="D4488" t="s">
        <v>22226</v>
      </c>
      <c r="E4488" t="s">
        <v>22227</v>
      </c>
      <c r="F4488" t="str">
        <f t="shared" si="352"/>
        <v>Joe Morton</v>
      </c>
      <c r="G4488" t="s">
        <v>22228</v>
      </c>
      <c r="H4488" t="s">
        <v>2</v>
      </c>
      <c r="I4488" t="str">
        <f t="shared" si="353"/>
        <v>United States</v>
      </c>
      <c r="J4488" t="str">
        <f>TRIM(Table1[[#This Row],[Oldest Country]])</f>
        <v>United States</v>
      </c>
      <c r="K4488" s="17">
        <v>43749</v>
      </c>
      <c r="L4488" s="17" t="str">
        <f t="shared" si="351"/>
        <v>Fri</v>
      </c>
      <c r="M4488" s="17">
        <v>2017</v>
      </c>
      <c r="N4488" t="s">
        <v>53</v>
      </c>
      <c r="O4488" t="s">
        <v>2709</v>
      </c>
      <c r="P4488" t="s">
        <v>5</v>
      </c>
      <c r="Q4488" t="s">
        <v>22229</v>
      </c>
      <c r="R4488" t="str">
        <f t="shared" si="354"/>
        <v>Documentaries</v>
      </c>
    </row>
    <row r="4489" spans="1:18" x14ac:dyDescent="0.2">
      <c r="A4489" t="s">
        <v>22230</v>
      </c>
      <c r="B4489" t="s">
        <v>1</v>
      </c>
      <c r="C4489" t="str">
        <f t="shared" si="350"/>
        <v>NOVA</v>
      </c>
      <c r="D4489" t="s">
        <v>22231</v>
      </c>
      <c r="E4489" t="s">
        <v>22232</v>
      </c>
      <c r="F4489" t="str">
        <f t="shared" si="352"/>
        <v>Jay O. Sanders</v>
      </c>
      <c r="G4489" t="s">
        <v>22207</v>
      </c>
      <c r="H4489" t="s">
        <v>2</v>
      </c>
      <c r="I4489" t="str">
        <f t="shared" si="353"/>
        <v>United States</v>
      </c>
      <c r="J4489" t="str">
        <f>TRIM(Table1[[#This Row],[Oldest Country]])</f>
        <v>United States</v>
      </c>
      <c r="K4489" s="17">
        <v>43750</v>
      </c>
      <c r="L4489" s="17" t="str">
        <f t="shared" si="351"/>
        <v>Sat</v>
      </c>
      <c r="M4489" s="17">
        <v>2018</v>
      </c>
      <c r="N4489" t="s">
        <v>234</v>
      </c>
      <c r="O4489" t="s">
        <v>4111</v>
      </c>
      <c r="P4489" t="s">
        <v>5</v>
      </c>
      <c r="Q4489" t="s">
        <v>22233</v>
      </c>
      <c r="R4489" t="str">
        <f t="shared" si="354"/>
        <v>Documentaries</v>
      </c>
    </row>
    <row r="4490" spans="1:18" x14ac:dyDescent="0.2">
      <c r="A4490" t="s">
        <v>22234</v>
      </c>
      <c r="B4490" t="s">
        <v>1</v>
      </c>
      <c r="C4490" t="str">
        <f t="shared" si="350"/>
        <v>NOVA</v>
      </c>
      <c r="D4490" t="s">
        <v>22235</v>
      </c>
      <c r="E4490" t="s">
        <v>22236</v>
      </c>
      <c r="F4490" t="str">
        <f t="shared" si="352"/>
        <v>Jay O. Sanders</v>
      </c>
      <c r="G4490" t="s">
        <v>22207</v>
      </c>
      <c r="H4490" t="s">
        <v>2</v>
      </c>
      <c r="I4490" t="str">
        <f t="shared" si="353"/>
        <v>United States</v>
      </c>
      <c r="J4490" t="str">
        <f>TRIM(Table1[[#This Row],[Oldest Country]])</f>
        <v>United States</v>
      </c>
      <c r="K4490" s="17">
        <v>43751</v>
      </c>
      <c r="L4490" s="17" t="str">
        <f t="shared" si="351"/>
        <v>Sun</v>
      </c>
      <c r="M4490" s="17">
        <v>2017</v>
      </c>
      <c r="N4490" t="s">
        <v>53</v>
      </c>
      <c r="O4490" t="s">
        <v>4111</v>
      </c>
      <c r="P4490" t="s">
        <v>5</v>
      </c>
      <c r="Q4490" t="s">
        <v>22237</v>
      </c>
      <c r="R4490" t="str">
        <f t="shared" si="354"/>
        <v>Documentaries</v>
      </c>
    </row>
    <row r="4491" spans="1:18" x14ac:dyDescent="0.2">
      <c r="A4491" t="s">
        <v>22238</v>
      </c>
      <c r="B4491" t="s">
        <v>1</v>
      </c>
      <c r="C4491" t="str">
        <f t="shared" si="350"/>
        <v>Nova</v>
      </c>
      <c r="D4491" t="s">
        <v>22239</v>
      </c>
      <c r="E4491" t="s">
        <v>22240</v>
      </c>
      <c r="F4491" t="str">
        <f t="shared" si="352"/>
        <v>Lance Lewman</v>
      </c>
      <c r="G4491" t="s">
        <v>22241</v>
      </c>
      <c r="H4491" t="s">
        <v>2</v>
      </c>
      <c r="I4491" t="str">
        <f t="shared" si="353"/>
        <v>United States</v>
      </c>
      <c r="J4491" t="str">
        <f>TRIM(Table1[[#This Row],[Oldest Country]])</f>
        <v>United States</v>
      </c>
      <c r="K4491" s="17">
        <v>43752</v>
      </c>
      <c r="L4491" s="17" t="str">
        <f t="shared" si="351"/>
        <v>Mon</v>
      </c>
      <c r="M4491" s="17">
        <v>2012</v>
      </c>
      <c r="N4491" t="s">
        <v>234</v>
      </c>
      <c r="O4491" t="s">
        <v>4111</v>
      </c>
      <c r="P4491" t="s">
        <v>963</v>
      </c>
      <c r="Q4491" t="s">
        <v>22242</v>
      </c>
      <c r="R4491" t="str">
        <f t="shared" si="354"/>
        <v>Movies</v>
      </c>
    </row>
    <row r="4492" spans="1:18" x14ac:dyDescent="0.2">
      <c r="A4492" t="s">
        <v>22243</v>
      </c>
      <c r="B4492" t="s">
        <v>1</v>
      </c>
      <c r="C4492" t="str">
        <f t="shared" si="350"/>
        <v>November Criminals</v>
      </c>
      <c r="D4492" t="s">
        <v>22244</v>
      </c>
      <c r="E4492" t="s">
        <v>22245</v>
      </c>
      <c r="F4492" t="str">
        <f t="shared" si="352"/>
        <v>Ansel Elgort</v>
      </c>
      <c r="G4492" t="s">
        <v>22246</v>
      </c>
      <c r="H4492" t="s">
        <v>2</v>
      </c>
      <c r="I4492" t="str">
        <f t="shared" si="353"/>
        <v>United States</v>
      </c>
      <c r="J4492" t="str">
        <f>TRIM(Table1[[#This Row],[Oldest Country]])</f>
        <v>United States</v>
      </c>
      <c r="K4492" s="17">
        <v>43753</v>
      </c>
      <c r="L4492" s="17" t="str">
        <f t="shared" si="351"/>
        <v>Tue</v>
      </c>
      <c r="M4492" s="17">
        <v>2017</v>
      </c>
      <c r="N4492" t="s">
        <v>3</v>
      </c>
      <c r="O4492" t="s">
        <v>536</v>
      </c>
      <c r="P4492" t="s">
        <v>164</v>
      </c>
      <c r="Q4492" t="s">
        <v>22247</v>
      </c>
      <c r="R4492" t="str">
        <f t="shared" si="354"/>
        <v>Dramas</v>
      </c>
    </row>
    <row r="4493" spans="1:18" x14ac:dyDescent="0.2">
      <c r="A4493" t="s">
        <v>22248</v>
      </c>
      <c r="B4493" t="s">
        <v>1</v>
      </c>
      <c r="C4493" t="str">
        <f t="shared" si="350"/>
        <v>Now and Then</v>
      </c>
      <c r="D4493" t="s">
        <v>22249</v>
      </c>
      <c r="E4493" t="s">
        <v>22250</v>
      </c>
      <c r="F4493" t="str">
        <f t="shared" si="352"/>
        <v>Christina Ricci</v>
      </c>
      <c r="G4493" t="s">
        <v>22251</v>
      </c>
      <c r="H4493" t="s">
        <v>2</v>
      </c>
      <c r="I4493" t="str">
        <f t="shared" si="353"/>
        <v>United States</v>
      </c>
      <c r="J4493" t="str">
        <f>TRIM(Table1[[#This Row],[Oldest Country]])</f>
        <v>United States</v>
      </c>
      <c r="K4493" s="17">
        <v>43754</v>
      </c>
      <c r="L4493" s="17" t="str">
        <f t="shared" si="351"/>
        <v>Wed</v>
      </c>
      <c r="M4493" s="17">
        <v>1995</v>
      </c>
      <c r="N4493" t="s">
        <v>3</v>
      </c>
      <c r="O4493" t="s">
        <v>196</v>
      </c>
      <c r="P4493" t="s">
        <v>316</v>
      </c>
      <c r="Q4493" t="s">
        <v>22252</v>
      </c>
      <c r="R4493" t="str">
        <f t="shared" si="354"/>
        <v>Dramas</v>
      </c>
    </row>
    <row r="4494" spans="1:18" x14ac:dyDescent="0.2">
      <c r="A4494" t="s">
        <v>22253</v>
      </c>
      <c r="B4494" t="s">
        <v>1</v>
      </c>
      <c r="C4494" t="str">
        <f t="shared" si="350"/>
        <v>Now More Than Ever</v>
      </c>
      <c r="D4494" t="s">
        <v>22254</v>
      </c>
      <c r="E4494" t="s">
        <v>22255</v>
      </c>
      <c r="F4494" t="str">
        <f t="shared" si="352"/>
        <v>Chicago</v>
      </c>
      <c r="G4494" t="s">
        <v>22256</v>
      </c>
      <c r="H4494" t="s">
        <v>2</v>
      </c>
      <c r="I4494" t="str">
        <f t="shared" si="353"/>
        <v>United States</v>
      </c>
      <c r="J4494" t="str">
        <f>TRIM(Table1[[#This Row],[Oldest Country]])</f>
        <v>United States</v>
      </c>
      <c r="K4494" s="17">
        <v>43755</v>
      </c>
      <c r="L4494" s="17" t="str">
        <f t="shared" si="351"/>
        <v>Thu</v>
      </c>
      <c r="M4494" s="17">
        <v>2016</v>
      </c>
      <c r="N4494" t="s">
        <v>8</v>
      </c>
      <c r="O4494" t="s">
        <v>336</v>
      </c>
      <c r="P4494" t="s">
        <v>291</v>
      </c>
      <c r="Q4494" t="s">
        <v>22257</v>
      </c>
      <c r="R4494" t="str">
        <f t="shared" si="354"/>
        <v>Documentaries</v>
      </c>
    </row>
    <row r="4495" spans="1:18" x14ac:dyDescent="0.2">
      <c r="A4495" t="s">
        <v>22258</v>
      </c>
      <c r="B4495" t="s">
        <v>1</v>
      </c>
      <c r="C4495" t="str">
        <f t="shared" si="350"/>
        <v>Nowhere Boy</v>
      </c>
      <c r="D4495" t="s">
        <v>22259</v>
      </c>
      <c r="E4495" t="s">
        <v>22260</v>
      </c>
      <c r="F4495" t="str">
        <f t="shared" si="352"/>
        <v>Aaron Taylor-Johnson</v>
      </c>
      <c r="G4495" t="s">
        <v>22261</v>
      </c>
      <c r="H4495" t="s">
        <v>9293</v>
      </c>
      <c r="I4495" t="str">
        <f t="shared" si="353"/>
        <v>United Kingdom</v>
      </c>
      <c r="J4495" t="str">
        <f>TRIM(Table1[[#This Row],[Oldest Country]])</f>
        <v>United Kingdom</v>
      </c>
      <c r="K4495" s="17">
        <v>43756</v>
      </c>
      <c r="L4495" s="17" t="str">
        <f t="shared" si="351"/>
        <v>Fri</v>
      </c>
      <c r="M4495" s="17">
        <v>2009</v>
      </c>
      <c r="N4495" t="s">
        <v>154</v>
      </c>
      <c r="O4495" t="s">
        <v>173</v>
      </c>
      <c r="P4495" t="s">
        <v>316</v>
      </c>
      <c r="Q4495" t="s">
        <v>22262</v>
      </c>
      <c r="R4495" t="str">
        <f t="shared" si="354"/>
        <v>Dramas</v>
      </c>
    </row>
    <row r="4496" spans="1:18" x14ac:dyDescent="0.2">
      <c r="A4496" t="s">
        <v>22263</v>
      </c>
      <c r="B4496" t="s">
        <v>1</v>
      </c>
      <c r="C4496" t="str">
        <f t="shared" si="350"/>
        <v>Nymphomaniac</v>
      </c>
      <c r="D4496" t="s">
        <v>22264</v>
      </c>
      <c r="E4496" t="s">
        <v>22265</v>
      </c>
      <c r="F4496" t="str">
        <f t="shared" si="352"/>
        <v>Charlotte Gainsbourg</v>
      </c>
      <c r="G4496" t="s">
        <v>22266</v>
      </c>
      <c r="H4496" t="s">
        <v>22267</v>
      </c>
      <c r="I4496" t="str">
        <f t="shared" si="353"/>
        <v>Denmark</v>
      </c>
      <c r="J4496" t="str">
        <f>TRIM(Table1[[#This Row],[Oldest Country]])</f>
        <v>Denmark</v>
      </c>
      <c r="K4496" s="17">
        <v>43757</v>
      </c>
      <c r="L4496" s="17" t="str">
        <f t="shared" si="351"/>
        <v>Sat</v>
      </c>
      <c r="M4496" s="17">
        <v>2013</v>
      </c>
      <c r="N4496" t="s">
        <v>16646</v>
      </c>
      <c r="O4496" t="s">
        <v>297</v>
      </c>
      <c r="P4496" t="s">
        <v>26</v>
      </c>
      <c r="Q4496" t="s">
        <v>22268</v>
      </c>
      <c r="R4496" t="str">
        <f t="shared" si="354"/>
        <v>Dramas</v>
      </c>
    </row>
    <row r="4497" spans="1:18" x14ac:dyDescent="0.2">
      <c r="A4497" t="s">
        <v>22269</v>
      </c>
      <c r="B4497" t="s">
        <v>1</v>
      </c>
      <c r="C4497" t="str">
        <f t="shared" si="350"/>
        <v>Nymphomaniac</v>
      </c>
      <c r="D4497" t="s">
        <v>22270</v>
      </c>
      <c r="E4497" t="s">
        <v>22265</v>
      </c>
      <c r="F4497" t="str">
        <f t="shared" si="352"/>
        <v>Charlotte Gainsbourg</v>
      </c>
      <c r="G4497" t="s">
        <v>22271</v>
      </c>
      <c r="H4497" t="s">
        <v>22272</v>
      </c>
      <c r="I4497" t="str">
        <f t="shared" si="353"/>
        <v>Denmark</v>
      </c>
      <c r="J4497" t="str">
        <f>TRIM(Table1[[#This Row],[Oldest Country]])</f>
        <v>Denmark</v>
      </c>
      <c r="K4497" s="17">
        <v>43758</v>
      </c>
      <c r="L4497" s="17" t="str">
        <f t="shared" si="351"/>
        <v>Sun</v>
      </c>
      <c r="M4497" s="17">
        <v>2013</v>
      </c>
      <c r="N4497" t="s">
        <v>8</v>
      </c>
      <c r="O4497" t="s">
        <v>126</v>
      </c>
      <c r="P4497" t="s">
        <v>26</v>
      </c>
      <c r="Q4497" t="s">
        <v>22273</v>
      </c>
      <c r="R4497" t="str">
        <f t="shared" si="354"/>
        <v>Dramas</v>
      </c>
    </row>
    <row r="4498" spans="1:18" x14ac:dyDescent="0.2">
      <c r="A4498" t="s">
        <v>22274</v>
      </c>
      <c r="B4498" t="s">
        <v>1</v>
      </c>
      <c r="C4498" t="str">
        <f t="shared" si="350"/>
        <v>Oasis</v>
      </c>
      <c r="D4498" t="s">
        <v>22275</v>
      </c>
      <c r="E4498" t="s">
        <v>22276</v>
      </c>
      <c r="F4498" t="str">
        <f t="shared" si="352"/>
        <v>Oasis</v>
      </c>
      <c r="G4498" t="s">
        <v>22277</v>
      </c>
      <c r="H4498" t="s">
        <v>32</v>
      </c>
      <c r="I4498" t="str">
        <f t="shared" si="353"/>
        <v>United Kingdom</v>
      </c>
      <c r="J4498" t="str">
        <f>TRIM(Table1[[#This Row],[Oldest Country]])</f>
        <v>United Kingdom</v>
      </c>
      <c r="K4498" s="17">
        <v>43759</v>
      </c>
      <c r="L4498" s="17" t="str">
        <f t="shared" si="351"/>
        <v>Mon</v>
      </c>
      <c r="M4498" s="17">
        <v>2016</v>
      </c>
      <c r="N4498" t="s">
        <v>154</v>
      </c>
      <c r="O4498" t="s">
        <v>163</v>
      </c>
      <c r="P4498" t="s">
        <v>1310</v>
      </c>
      <c r="Q4498" t="s">
        <v>22278</v>
      </c>
      <c r="R4498" t="str">
        <f t="shared" si="354"/>
        <v>Documentaries</v>
      </c>
    </row>
    <row r="4499" spans="1:18" x14ac:dyDescent="0.2">
      <c r="A4499" t="s">
        <v>22279</v>
      </c>
      <c r="B4499" t="s">
        <v>1</v>
      </c>
      <c r="C4499" t="str">
        <f t="shared" si="350"/>
        <v>Obvious Child</v>
      </c>
      <c r="D4499" t="s">
        <v>22280</v>
      </c>
      <c r="E4499" t="s">
        <v>9714</v>
      </c>
      <c r="F4499" t="str">
        <f t="shared" si="352"/>
        <v>Jenny Slate</v>
      </c>
      <c r="G4499" t="s">
        <v>22281</v>
      </c>
      <c r="H4499" t="s">
        <v>2</v>
      </c>
      <c r="I4499" t="str">
        <f t="shared" si="353"/>
        <v>United States</v>
      </c>
      <c r="J4499" t="str">
        <f>TRIM(Table1[[#This Row],[Oldest Country]])</f>
        <v>United States</v>
      </c>
      <c r="K4499" s="17">
        <v>43760</v>
      </c>
      <c r="L4499" s="17" t="str">
        <f t="shared" si="351"/>
        <v>Tue</v>
      </c>
      <c r="M4499" s="17">
        <v>2014</v>
      </c>
      <c r="N4499" t="s">
        <v>154</v>
      </c>
      <c r="O4499" t="s">
        <v>786</v>
      </c>
      <c r="P4499" t="s">
        <v>337</v>
      </c>
      <c r="Q4499" t="s">
        <v>22282</v>
      </c>
      <c r="R4499" t="str">
        <f t="shared" si="354"/>
        <v>Comedies</v>
      </c>
    </row>
    <row r="4500" spans="1:18" x14ac:dyDescent="0.2">
      <c r="A4500" t="s">
        <v>22283</v>
      </c>
      <c r="B4500" t="s">
        <v>1</v>
      </c>
      <c r="C4500" t="str">
        <f t="shared" si="350"/>
        <v>Oc√©ans</v>
      </c>
      <c r="D4500" t="s">
        <v>22284</v>
      </c>
      <c r="E4500" t="s">
        <v>22285</v>
      </c>
      <c r="F4500" t="str">
        <f t="shared" si="352"/>
        <v>Pierce Brosnan</v>
      </c>
      <c r="G4500" t="s">
        <v>22286</v>
      </c>
      <c r="H4500" t="s">
        <v>22287</v>
      </c>
      <c r="I4500" t="str">
        <f t="shared" si="353"/>
        <v>France</v>
      </c>
      <c r="J4500" t="str">
        <f>TRIM(Table1[[#This Row],[Oldest Country]])</f>
        <v>France</v>
      </c>
      <c r="K4500" s="17">
        <v>43761</v>
      </c>
      <c r="L4500" s="17" t="str">
        <f t="shared" si="351"/>
        <v>Wed</v>
      </c>
      <c r="M4500" s="17">
        <v>2009</v>
      </c>
      <c r="N4500" t="s">
        <v>309</v>
      </c>
      <c r="O4500" t="s">
        <v>786</v>
      </c>
      <c r="P4500" t="s">
        <v>58</v>
      </c>
      <c r="Q4500" t="s">
        <v>22288</v>
      </c>
      <c r="R4500" t="str">
        <f t="shared" si="354"/>
        <v>Documentaries</v>
      </c>
    </row>
    <row r="4501" spans="1:18" x14ac:dyDescent="0.2">
      <c r="A4501" t="s">
        <v>22289</v>
      </c>
      <c r="B4501" t="s">
        <v>1</v>
      </c>
      <c r="C4501" t="str">
        <f t="shared" si="350"/>
        <v>Occupation</v>
      </c>
      <c r="D4501" t="s">
        <v>22290</v>
      </c>
      <c r="E4501" t="s">
        <v>22291</v>
      </c>
      <c r="F4501" t="str">
        <f t="shared" si="352"/>
        <v>Daniel Ewing</v>
      </c>
      <c r="G4501" t="s">
        <v>22292</v>
      </c>
      <c r="H4501" t="s">
        <v>77</v>
      </c>
      <c r="I4501" t="str">
        <f t="shared" si="353"/>
        <v>Australia</v>
      </c>
      <c r="J4501" t="str">
        <f>TRIM(Table1[[#This Row],[Oldest Country]])</f>
        <v>Australia</v>
      </c>
      <c r="K4501" s="17">
        <v>43762</v>
      </c>
      <c r="L4501" s="17" t="str">
        <f t="shared" si="351"/>
        <v>Thu</v>
      </c>
      <c r="M4501" s="17">
        <v>2018</v>
      </c>
      <c r="N4501" t="s">
        <v>154</v>
      </c>
      <c r="O4501" t="s">
        <v>422</v>
      </c>
      <c r="P4501" t="s">
        <v>385</v>
      </c>
      <c r="Q4501" t="s">
        <v>22293</v>
      </c>
      <c r="R4501" t="str">
        <f t="shared" si="354"/>
        <v>Action &amp; Adventure</v>
      </c>
    </row>
    <row r="4502" spans="1:18" x14ac:dyDescent="0.2">
      <c r="A4502" t="s">
        <v>22294</v>
      </c>
      <c r="B4502" t="s">
        <v>1</v>
      </c>
      <c r="C4502" t="str">
        <f t="shared" si="350"/>
        <v>Ocean's Eleven</v>
      </c>
      <c r="D4502" t="s">
        <v>22295</v>
      </c>
      <c r="E4502" t="s">
        <v>22296</v>
      </c>
      <c r="F4502" t="str">
        <f t="shared" si="352"/>
        <v>Frank Sinatra</v>
      </c>
      <c r="G4502" t="s">
        <v>22297</v>
      </c>
      <c r="H4502" t="s">
        <v>2</v>
      </c>
      <c r="I4502" t="str">
        <f t="shared" si="353"/>
        <v>United States</v>
      </c>
      <c r="J4502" t="str">
        <f>TRIM(Table1[[#This Row],[Oldest Country]])</f>
        <v>United States</v>
      </c>
      <c r="K4502" s="17">
        <v>43763</v>
      </c>
      <c r="L4502" s="17" t="str">
        <f t="shared" si="351"/>
        <v>Fri</v>
      </c>
      <c r="M4502" s="17">
        <v>1960</v>
      </c>
      <c r="N4502" t="s">
        <v>53</v>
      </c>
      <c r="O4502" t="s">
        <v>49</v>
      </c>
      <c r="P4502" t="s">
        <v>1554</v>
      </c>
      <c r="Q4502" t="s">
        <v>22298</v>
      </c>
      <c r="R4502" t="str">
        <f t="shared" si="354"/>
        <v>Action &amp; Adventure</v>
      </c>
    </row>
    <row r="4503" spans="1:18" x14ac:dyDescent="0.2">
      <c r="A4503" t="s">
        <v>22299</v>
      </c>
      <c r="B4503" t="s">
        <v>1</v>
      </c>
      <c r="C4503" t="str">
        <f t="shared" si="350"/>
        <v>Ocean's Thirteen</v>
      </c>
      <c r="D4503" t="s">
        <v>22300</v>
      </c>
      <c r="E4503" t="s">
        <v>9754</v>
      </c>
      <c r="F4503" t="str">
        <f t="shared" si="352"/>
        <v>George Clooney</v>
      </c>
      <c r="G4503" t="s">
        <v>22301</v>
      </c>
      <c r="H4503" t="s">
        <v>2</v>
      </c>
      <c r="I4503" t="str">
        <f t="shared" si="353"/>
        <v>United States</v>
      </c>
      <c r="J4503" t="str">
        <f>TRIM(Table1[[#This Row],[Oldest Country]])</f>
        <v>United States</v>
      </c>
      <c r="K4503" s="17">
        <v>43764</v>
      </c>
      <c r="L4503" s="17" t="str">
        <f t="shared" si="351"/>
        <v>Sat</v>
      </c>
      <c r="M4503" s="17">
        <v>2007</v>
      </c>
      <c r="N4503" t="s">
        <v>3</v>
      </c>
      <c r="O4503" t="s">
        <v>163</v>
      </c>
      <c r="P4503" t="s">
        <v>412</v>
      </c>
      <c r="Q4503" t="s">
        <v>22302</v>
      </c>
      <c r="R4503" t="str">
        <f t="shared" si="354"/>
        <v>Action &amp; Adventure</v>
      </c>
    </row>
    <row r="4504" spans="1:18" x14ac:dyDescent="0.2">
      <c r="A4504" t="s">
        <v>22303</v>
      </c>
      <c r="B4504" t="s">
        <v>1</v>
      </c>
      <c r="C4504" t="str">
        <f t="shared" si="350"/>
        <v>Ocean's Twelve</v>
      </c>
      <c r="D4504" t="s">
        <v>22304</v>
      </c>
      <c r="E4504" t="s">
        <v>9754</v>
      </c>
      <c r="F4504" t="str">
        <f t="shared" si="352"/>
        <v>George Clooney</v>
      </c>
      <c r="G4504" t="s">
        <v>22305</v>
      </c>
      <c r="H4504" t="s">
        <v>2</v>
      </c>
      <c r="I4504" t="str">
        <f t="shared" si="353"/>
        <v>United States</v>
      </c>
      <c r="J4504" t="str">
        <f>TRIM(Table1[[#This Row],[Oldest Country]])</f>
        <v>United States</v>
      </c>
      <c r="K4504" s="17">
        <v>43765</v>
      </c>
      <c r="L4504" s="17" t="str">
        <f t="shared" si="351"/>
        <v>Sun</v>
      </c>
      <c r="M4504" s="17">
        <v>2004</v>
      </c>
      <c r="N4504" t="s">
        <v>3</v>
      </c>
      <c r="O4504" t="s">
        <v>25</v>
      </c>
      <c r="P4504" t="s">
        <v>412</v>
      </c>
      <c r="Q4504" t="s">
        <v>22306</v>
      </c>
      <c r="R4504" t="str">
        <f t="shared" si="354"/>
        <v>Action &amp; Adventure</v>
      </c>
    </row>
    <row r="4505" spans="1:18" x14ac:dyDescent="0.2">
      <c r="A4505" t="s">
        <v>22307</v>
      </c>
      <c r="B4505" t="s">
        <v>1</v>
      </c>
      <c r="C4505" t="str">
        <f t="shared" si="350"/>
        <v>Off Course</v>
      </c>
      <c r="D4505" t="s">
        <v>22308</v>
      </c>
      <c r="E4505" t="s">
        <v>22309</v>
      </c>
      <c r="F4505" t="str">
        <f t="shared" si="352"/>
        <v>Yon Gonz√°lez</v>
      </c>
      <c r="G4505" t="s">
        <v>22310</v>
      </c>
      <c r="H4505" t="s">
        <v>312</v>
      </c>
      <c r="I4505" t="str">
        <f t="shared" si="353"/>
        <v>Spain</v>
      </c>
      <c r="J4505" t="str">
        <f>TRIM(Table1[[#This Row],[Oldest Country]])</f>
        <v>Spain</v>
      </c>
      <c r="K4505" s="17">
        <v>43766</v>
      </c>
      <c r="L4505" s="17" t="str">
        <f t="shared" si="351"/>
        <v>Mon</v>
      </c>
      <c r="M4505" s="17">
        <v>2015</v>
      </c>
      <c r="N4505" t="s">
        <v>8</v>
      </c>
      <c r="O4505" t="s">
        <v>625</v>
      </c>
      <c r="P4505" t="s">
        <v>66</v>
      </c>
      <c r="Q4505" t="s">
        <v>22311</v>
      </c>
      <c r="R4505" t="str">
        <f t="shared" si="354"/>
        <v>Comedies</v>
      </c>
    </row>
    <row r="4506" spans="1:18" x14ac:dyDescent="0.2">
      <c r="A4506" t="s">
        <v>22312</v>
      </c>
      <c r="B4506" t="s">
        <v>1</v>
      </c>
      <c r="C4506" t="str">
        <f t="shared" si="350"/>
        <v>Officer Downe</v>
      </c>
      <c r="D4506" t="s">
        <v>22313</v>
      </c>
      <c r="E4506" t="s">
        <v>22314</v>
      </c>
      <c r="F4506" t="str">
        <f t="shared" si="352"/>
        <v>Kim Coates</v>
      </c>
      <c r="G4506" t="s">
        <v>22315</v>
      </c>
      <c r="H4506" t="s">
        <v>2</v>
      </c>
      <c r="I4506" t="str">
        <f t="shared" si="353"/>
        <v>United States</v>
      </c>
      <c r="J4506" t="str">
        <f>TRIM(Table1[[#This Row],[Oldest Country]])</f>
        <v>United States</v>
      </c>
      <c r="K4506" s="17">
        <v>43767</v>
      </c>
      <c r="L4506" s="17" t="str">
        <f t="shared" si="351"/>
        <v>Tue</v>
      </c>
      <c r="M4506" s="17">
        <v>2016</v>
      </c>
      <c r="N4506" t="s">
        <v>154</v>
      </c>
      <c r="O4506" t="s">
        <v>18</v>
      </c>
      <c r="P4506" t="s">
        <v>156</v>
      </c>
      <c r="Q4506" t="s">
        <v>22316</v>
      </c>
      <c r="R4506" t="str">
        <f t="shared" si="354"/>
        <v>Action &amp; Adventure</v>
      </c>
    </row>
    <row r="4507" spans="1:18" x14ac:dyDescent="0.2">
      <c r="A4507" t="s">
        <v>22317</v>
      </c>
      <c r="B4507" t="s">
        <v>1</v>
      </c>
      <c r="C4507" t="str">
        <f t="shared" si="350"/>
        <v>Oh My Ghost 2</v>
      </c>
      <c r="D4507" t="s">
        <v>22318</v>
      </c>
      <c r="E4507" t="s">
        <v>22319</v>
      </c>
      <c r="F4507" t="str">
        <f t="shared" si="352"/>
        <v>Kohtee Aramboy</v>
      </c>
      <c r="G4507" t="s">
        <v>22320</v>
      </c>
      <c r="H4507" t="s">
        <v>1265</v>
      </c>
      <c r="I4507" t="str">
        <f t="shared" si="353"/>
        <v>Thailand</v>
      </c>
      <c r="J4507" t="str">
        <f>TRIM(Table1[[#This Row],[Oldest Country]])</f>
        <v>Thailand</v>
      </c>
      <c r="K4507" s="17">
        <v>43768</v>
      </c>
      <c r="L4507" s="17" t="str">
        <f t="shared" si="351"/>
        <v>Wed</v>
      </c>
      <c r="M4507" s="17">
        <v>2011</v>
      </c>
      <c r="N4507" t="s">
        <v>8</v>
      </c>
      <c r="O4507" t="s">
        <v>85</v>
      </c>
      <c r="P4507" t="s">
        <v>2941</v>
      </c>
      <c r="Q4507" t="s">
        <v>22321</v>
      </c>
      <c r="R4507" t="str">
        <f t="shared" si="354"/>
        <v>Comedies</v>
      </c>
    </row>
    <row r="4508" spans="1:18" x14ac:dyDescent="0.2">
      <c r="A4508" t="s">
        <v>22322</v>
      </c>
      <c r="B4508" t="s">
        <v>1</v>
      </c>
      <c r="C4508" t="str">
        <f t="shared" si="350"/>
        <v>Oh My Ghost 3</v>
      </c>
      <c r="D4508" t="s">
        <v>22323</v>
      </c>
      <c r="E4508" t="s">
        <v>22319</v>
      </c>
      <c r="F4508" t="str">
        <f t="shared" si="352"/>
        <v>Kohtee Aramboy</v>
      </c>
      <c r="G4508" t="s">
        <v>22324</v>
      </c>
      <c r="H4508" t="s">
        <v>1265</v>
      </c>
      <c r="I4508" t="str">
        <f t="shared" si="353"/>
        <v>Thailand</v>
      </c>
      <c r="J4508" t="str">
        <f>TRIM(Table1[[#This Row],[Oldest Country]])</f>
        <v>Thailand</v>
      </c>
      <c r="K4508" s="17">
        <v>43328</v>
      </c>
      <c r="L4508" s="17" t="str">
        <f t="shared" si="351"/>
        <v>Thu</v>
      </c>
      <c r="M4508" s="17">
        <v>2012</v>
      </c>
      <c r="N4508" t="s">
        <v>8</v>
      </c>
      <c r="O4508" t="s">
        <v>85</v>
      </c>
      <c r="P4508" t="s">
        <v>2941</v>
      </c>
      <c r="Q4508" t="s">
        <v>22325</v>
      </c>
      <c r="R4508" t="str">
        <f t="shared" si="354"/>
        <v>Comedies</v>
      </c>
    </row>
    <row r="4509" spans="1:18" x14ac:dyDescent="0.2">
      <c r="A4509" t="s">
        <v>22326</v>
      </c>
      <c r="B4509" t="s">
        <v>6</v>
      </c>
      <c r="C4509" t="str">
        <f t="shared" si="350"/>
        <v>Oliver Stone's Untold History of the United States</v>
      </c>
      <c r="D4509" t="s">
        <v>22327</v>
      </c>
      <c r="E4509" t="s">
        <v>3323</v>
      </c>
      <c r="F4509" t="str">
        <f t="shared" si="352"/>
        <v>Oliver Stone</v>
      </c>
      <c r="G4509" t="s">
        <v>3323</v>
      </c>
      <c r="H4509" t="s">
        <v>2</v>
      </c>
      <c r="I4509" t="str">
        <f t="shared" si="353"/>
        <v>United States</v>
      </c>
      <c r="J4509" t="str">
        <f>TRIM(Table1[[#This Row],[Oldest Country]])</f>
        <v>United States</v>
      </c>
      <c r="K4509" s="17">
        <v>42689</v>
      </c>
      <c r="L4509" s="17" t="str">
        <f t="shared" si="351"/>
        <v>Tue</v>
      </c>
      <c r="M4509" s="17">
        <v>2013</v>
      </c>
      <c r="N4509" t="s">
        <v>53</v>
      </c>
      <c r="O4509" t="s">
        <v>12</v>
      </c>
      <c r="P4509" t="s">
        <v>626</v>
      </c>
      <c r="Q4509" t="s">
        <v>22328</v>
      </c>
      <c r="R4509" t="str">
        <f t="shared" si="354"/>
        <v>Docuseries</v>
      </c>
    </row>
    <row r="4510" spans="1:18" x14ac:dyDescent="0.2">
      <c r="A4510" t="s">
        <v>22329</v>
      </c>
      <c r="B4510" t="s">
        <v>1</v>
      </c>
      <c r="C4510" t="str">
        <f t="shared" si="350"/>
        <v>Omar and Salma 3</v>
      </c>
      <c r="D4510" t="s">
        <v>22330</v>
      </c>
      <c r="E4510" t="s">
        <v>18878</v>
      </c>
      <c r="F4510" t="str">
        <f t="shared" si="352"/>
        <v>Tamer Hosny</v>
      </c>
      <c r="G4510" t="s">
        <v>22331</v>
      </c>
      <c r="H4510" t="s">
        <v>1410</v>
      </c>
      <c r="I4510" t="str">
        <f t="shared" si="353"/>
        <v>Egypt</v>
      </c>
      <c r="J4510" t="str">
        <f>TRIM(Table1[[#This Row],[Oldest Country]])</f>
        <v>Egypt</v>
      </c>
      <c r="K4510" s="17">
        <v>43580</v>
      </c>
      <c r="L4510" s="17" t="str">
        <f t="shared" si="351"/>
        <v>Thu</v>
      </c>
      <c r="M4510" s="17">
        <v>2012</v>
      </c>
      <c r="N4510" t="s">
        <v>8</v>
      </c>
      <c r="O4510" t="s">
        <v>92</v>
      </c>
      <c r="P4510" t="s">
        <v>75</v>
      </c>
      <c r="Q4510" t="s">
        <v>22332</v>
      </c>
      <c r="R4510" t="str">
        <f t="shared" si="354"/>
        <v>Comedies</v>
      </c>
    </row>
    <row r="4511" spans="1:18" x14ac:dyDescent="0.2">
      <c r="A4511" t="s">
        <v>22333</v>
      </c>
      <c r="B4511" t="s">
        <v>1</v>
      </c>
      <c r="C4511" t="str">
        <f t="shared" si="350"/>
        <v>On the Wrong Track</v>
      </c>
      <c r="D4511" t="s">
        <v>22334</v>
      </c>
      <c r="E4511" t="s">
        <v>22335</v>
      </c>
      <c r="F4511" t="str">
        <f t="shared" si="352"/>
        <v>Andy Lau</v>
      </c>
      <c r="G4511" t="s">
        <v>22336</v>
      </c>
      <c r="H4511" t="s">
        <v>519</v>
      </c>
      <c r="I4511" t="str">
        <f t="shared" si="353"/>
        <v>Hong Kong</v>
      </c>
      <c r="J4511" t="str">
        <f>TRIM(Table1[[#This Row],[Oldest Country]])</f>
        <v>Hong Kong</v>
      </c>
      <c r="K4511" s="17">
        <v>43314</v>
      </c>
      <c r="L4511" s="17" t="str">
        <f t="shared" si="351"/>
        <v>Thu</v>
      </c>
      <c r="M4511" s="17">
        <v>1983</v>
      </c>
      <c r="N4511" t="s">
        <v>33</v>
      </c>
      <c r="O4511" t="s">
        <v>572</v>
      </c>
      <c r="P4511" t="s">
        <v>483</v>
      </c>
      <c r="Q4511" t="s">
        <v>22337</v>
      </c>
      <c r="R4511" t="str">
        <f t="shared" si="354"/>
        <v>Action &amp; Adventure</v>
      </c>
    </row>
    <row r="4512" spans="1:18" x14ac:dyDescent="0.2">
      <c r="A4512" t="s">
        <v>22338</v>
      </c>
      <c r="B4512" t="s">
        <v>1</v>
      </c>
      <c r="C4512" t="str">
        <f t="shared" si="350"/>
        <v>On Yoga The Architecture of Peace</v>
      </c>
      <c r="D4512" t="s">
        <v>22339</v>
      </c>
      <c r="E4512" t="s">
        <v>22340</v>
      </c>
      <c r="F4512" t="str">
        <f t="shared" si="352"/>
        <v>Michael O‚ÄôNeill</v>
      </c>
      <c r="G4512" t="s">
        <v>22341</v>
      </c>
      <c r="H4512" t="s">
        <v>22342</v>
      </c>
      <c r="I4512" t="str">
        <f t="shared" si="353"/>
        <v>Brazil</v>
      </c>
      <c r="J4512" t="str">
        <f>TRIM(Table1[[#This Row],[Oldest Country]])</f>
        <v>Brazil</v>
      </c>
      <c r="K4512" s="17">
        <v>43110</v>
      </c>
      <c r="L4512" s="17" t="str">
        <f t="shared" si="351"/>
        <v>Wed</v>
      </c>
      <c r="M4512" s="17">
        <v>2017</v>
      </c>
      <c r="N4512" t="s">
        <v>33</v>
      </c>
      <c r="O4512" t="s">
        <v>276</v>
      </c>
      <c r="P4512" t="s">
        <v>13754</v>
      </c>
      <c r="Q4512" t="s">
        <v>22343</v>
      </c>
      <c r="R4512" t="str">
        <f t="shared" si="354"/>
        <v>Documentaries</v>
      </c>
    </row>
    <row r="4513" spans="1:18" x14ac:dyDescent="0.2">
      <c r="A4513" t="s">
        <v>22344</v>
      </c>
      <c r="B4513" t="s">
        <v>1</v>
      </c>
      <c r="C4513" t="str">
        <f t="shared" si="350"/>
        <v>Onaatah</v>
      </c>
      <c r="D4513" t="s">
        <v>22345</v>
      </c>
      <c r="E4513" t="s">
        <v>22346</v>
      </c>
      <c r="F4513" t="str">
        <f t="shared" si="352"/>
        <v>Sweety Pala</v>
      </c>
      <c r="G4513" t="s">
        <v>22347</v>
      </c>
      <c r="H4513" t="s">
        <v>14</v>
      </c>
      <c r="I4513" t="str">
        <f t="shared" si="353"/>
        <v>India</v>
      </c>
      <c r="J4513" t="str">
        <f>TRIM(Table1[[#This Row],[Oldest Country]])</f>
        <v>India</v>
      </c>
      <c r="K4513" s="17">
        <v>43221</v>
      </c>
      <c r="L4513" s="17" t="str">
        <f t="shared" si="351"/>
        <v>Tue</v>
      </c>
      <c r="M4513" s="17">
        <v>2016</v>
      </c>
      <c r="N4513" t="s">
        <v>33</v>
      </c>
      <c r="O4513" t="s">
        <v>625</v>
      </c>
      <c r="P4513" t="s">
        <v>50</v>
      </c>
      <c r="Q4513" t="s">
        <v>22348</v>
      </c>
      <c r="R4513" t="str">
        <f t="shared" si="354"/>
        <v>Dramas</v>
      </c>
    </row>
    <row r="4514" spans="1:18" x14ac:dyDescent="0.2">
      <c r="A4514" t="s">
        <v>22349</v>
      </c>
      <c r="B4514" t="s">
        <v>1</v>
      </c>
      <c r="C4514" t="str">
        <f t="shared" si="350"/>
        <v>Once In A Lifetime Sessions with Moby</v>
      </c>
      <c r="D4514" t="s">
        <v>22350</v>
      </c>
      <c r="E4514" t="s">
        <v>11751</v>
      </c>
      <c r="F4514" t="str">
        <f t="shared" si="352"/>
        <v>Moby</v>
      </c>
      <c r="G4514" t="s">
        <v>22351</v>
      </c>
      <c r="H4514" t="s">
        <v>2</v>
      </c>
      <c r="I4514" t="str">
        <f t="shared" si="353"/>
        <v>United States</v>
      </c>
      <c r="J4514" t="str">
        <f>TRIM(Table1[[#This Row],[Oldest Country]])</f>
        <v>United States</v>
      </c>
      <c r="K4514" s="17">
        <v>43313</v>
      </c>
      <c r="L4514" s="17" t="str">
        <f t="shared" si="351"/>
        <v>Wed</v>
      </c>
      <c r="M4514" s="17">
        <v>2018</v>
      </c>
      <c r="N4514" t="s">
        <v>33</v>
      </c>
      <c r="O4514" t="s">
        <v>536</v>
      </c>
      <c r="P4514" t="s">
        <v>291</v>
      </c>
      <c r="Q4514" t="s">
        <v>22352</v>
      </c>
      <c r="R4514" t="str">
        <f t="shared" si="354"/>
        <v>Documentaries</v>
      </c>
    </row>
    <row r="4515" spans="1:18" x14ac:dyDescent="0.2">
      <c r="A4515" t="s">
        <v>22353</v>
      </c>
      <c r="B4515" t="s">
        <v>1</v>
      </c>
      <c r="C4515" t="str">
        <f t="shared" si="350"/>
        <v>Once In A Lifetime Sessions with Nile Rodgers</v>
      </c>
      <c r="D4515" t="s">
        <v>22354</v>
      </c>
      <c r="E4515" t="s">
        <v>22355</v>
      </c>
      <c r="F4515" t="str">
        <f t="shared" si="352"/>
        <v>Nile Rodgers</v>
      </c>
      <c r="G4515" t="s">
        <v>22356</v>
      </c>
      <c r="H4515" t="s">
        <v>2</v>
      </c>
      <c r="I4515" t="str">
        <f t="shared" si="353"/>
        <v>United States</v>
      </c>
      <c r="J4515" t="str">
        <f>TRIM(Table1[[#This Row],[Oldest Country]])</f>
        <v>United States</v>
      </c>
      <c r="K4515" s="17">
        <v>43313</v>
      </c>
      <c r="L4515" s="17" t="str">
        <f t="shared" si="351"/>
        <v>Wed</v>
      </c>
      <c r="M4515" s="17">
        <v>2018</v>
      </c>
      <c r="N4515" t="s">
        <v>53</v>
      </c>
      <c r="O4515" t="s">
        <v>784</v>
      </c>
      <c r="P4515" t="s">
        <v>291</v>
      </c>
      <c r="Q4515" t="s">
        <v>22357</v>
      </c>
      <c r="R4515" t="str">
        <f t="shared" si="354"/>
        <v>Documentaries</v>
      </c>
    </row>
    <row r="4516" spans="1:18" x14ac:dyDescent="0.2">
      <c r="A4516" t="s">
        <v>22358</v>
      </c>
      <c r="B4516" t="s">
        <v>1</v>
      </c>
      <c r="C4516" t="str">
        <f t="shared" si="350"/>
        <v>Once In A Lifetime Sessions with Noel Gallagher</v>
      </c>
      <c r="D4516" t="s">
        <v>22359</v>
      </c>
      <c r="E4516" t="s">
        <v>22355</v>
      </c>
      <c r="F4516" t="str">
        <f t="shared" si="352"/>
        <v>Noel Gallagher</v>
      </c>
      <c r="G4516" t="s">
        <v>22360</v>
      </c>
      <c r="H4516" t="s">
        <v>2</v>
      </c>
      <c r="I4516" t="str">
        <f t="shared" si="353"/>
        <v>United States</v>
      </c>
      <c r="J4516" t="str">
        <f>TRIM(Table1[[#This Row],[Oldest Country]])</f>
        <v>United States</v>
      </c>
      <c r="K4516" s="17">
        <v>43313</v>
      </c>
      <c r="L4516" s="17" t="str">
        <f t="shared" si="351"/>
        <v>Wed</v>
      </c>
      <c r="M4516" s="17">
        <v>2018</v>
      </c>
      <c r="N4516" t="s">
        <v>8</v>
      </c>
      <c r="O4516" t="s">
        <v>1222</v>
      </c>
      <c r="P4516" t="s">
        <v>291</v>
      </c>
      <c r="Q4516" t="s">
        <v>22361</v>
      </c>
      <c r="R4516" t="str">
        <f t="shared" si="354"/>
        <v>Documentaries</v>
      </c>
    </row>
    <row r="4517" spans="1:18" x14ac:dyDescent="0.2">
      <c r="A4517" t="s">
        <v>22362</v>
      </c>
      <c r="B4517" t="s">
        <v>1</v>
      </c>
      <c r="C4517" t="str">
        <f t="shared" si="350"/>
        <v>Once Upon a Time in London</v>
      </c>
      <c r="D4517" t="s">
        <v>22363</v>
      </c>
      <c r="E4517" t="s">
        <v>22364</v>
      </c>
      <c r="F4517" t="str">
        <f t="shared" si="352"/>
        <v>Leo Gregory</v>
      </c>
      <c r="G4517" t="s">
        <v>22365</v>
      </c>
      <c r="H4517" t="s">
        <v>32</v>
      </c>
      <c r="I4517" t="str">
        <f t="shared" si="353"/>
        <v>United Kingdom</v>
      </c>
      <c r="J4517" t="str">
        <f>TRIM(Table1[[#This Row],[Oldest Country]])</f>
        <v>United Kingdom</v>
      </c>
      <c r="K4517" s="17">
        <v>43936</v>
      </c>
      <c r="L4517" s="17" t="str">
        <f t="shared" si="351"/>
        <v>Wed</v>
      </c>
      <c r="M4517" s="17">
        <v>2019</v>
      </c>
      <c r="N4517" t="s">
        <v>8</v>
      </c>
      <c r="O4517" t="s">
        <v>102</v>
      </c>
      <c r="P4517" t="s">
        <v>50</v>
      </c>
      <c r="Q4517" t="s">
        <v>22366</v>
      </c>
      <c r="R4517" t="str">
        <f t="shared" si="354"/>
        <v>Dramas</v>
      </c>
    </row>
    <row r="4518" spans="1:18" x14ac:dyDescent="0.2">
      <c r="A4518" t="s">
        <v>22367</v>
      </c>
      <c r="B4518" t="s">
        <v>1</v>
      </c>
      <c r="C4518" t="str">
        <f t="shared" si="350"/>
        <v>Once Upon a Time in the West</v>
      </c>
      <c r="D4518" t="s">
        <v>22368</v>
      </c>
      <c r="E4518" t="s">
        <v>545</v>
      </c>
      <c r="F4518" t="str">
        <f t="shared" si="352"/>
        <v>Henry Fonda</v>
      </c>
      <c r="G4518" t="s">
        <v>22369</v>
      </c>
      <c r="H4518" t="s">
        <v>547</v>
      </c>
      <c r="I4518" t="str">
        <f t="shared" si="353"/>
        <v>Italy</v>
      </c>
      <c r="J4518" t="str">
        <f>TRIM(Table1[[#This Row],[Oldest Country]])</f>
        <v>Italy</v>
      </c>
      <c r="K4518" s="17">
        <v>43789</v>
      </c>
      <c r="L4518" s="17" t="str">
        <f t="shared" si="351"/>
        <v>Wed</v>
      </c>
      <c r="M4518" s="17">
        <v>1968</v>
      </c>
      <c r="N4518" t="s">
        <v>3</v>
      </c>
      <c r="O4518" t="s">
        <v>74</v>
      </c>
      <c r="P4518" t="s">
        <v>22370</v>
      </c>
      <c r="Q4518" t="s">
        <v>22371</v>
      </c>
      <c r="R4518" t="str">
        <f t="shared" si="354"/>
        <v>Action &amp; Adventure</v>
      </c>
    </row>
    <row r="4519" spans="1:18" x14ac:dyDescent="0.2">
      <c r="A4519" t="s">
        <v>22372</v>
      </c>
      <c r="B4519" t="s">
        <v>1</v>
      </c>
      <c r="C4519" t="str">
        <f t="shared" si="350"/>
        <v>One Day</v>
      </c>
      <c r="D4519" t="s">
        <v>22373</v>
      </c>
      <c r="E4519" t="s">
        <v>22374</v>
      </c>
      <c r="F4519" t="str">
        <f t="shared" si="352"/>
        <v>Chantavit Dhanasevi</v>
      </c>
      <c r="G4519" t="s">
        <v>22375</v>
      </c>
      <c r="H4519" t="s">
        <v>1265</v>
      </c>
      <c r="I4519" t="str">
        <f t="shared" si="353"/>
        <v>Thailand</v>
      </c>
      <c r="J4519" t="str">
        <f>TRIM(Table1[[#This Row],[Oldest Country]])</f>
        <v>Thailand</v>
      </c>
      <c r="K4519" s="17">
        <v>43348</v>
      </c>
      <c r="L4519" s="17" t="str">
        <f t="shared" si="351"/>
        <v>Wed</v>
      </c>
      <c r="M4519" s="17">
        <v>2016</v>
      </c>
      <c r="N4519" t="s">
        <v>53</v>
      </c>
      <c r="O4519" t="s">
        <v>675</v>
      </c>
      <c r="P4519" t="s">
        <v>278</v>
      </c>
      <c r="Q4519" t="s">
        <v>22376</v>
      </c>
      <c r="R4519" t="str">
        <f t="shared" si="354"/>
        <v>Dramas</v>
      </c>
    </row>
    <row r="4520" spans="1:18" x14ac:dyDescent="0.2">
      <c r="A4520" t="s">
        <v>22377</v>
      </c>
      <c r="B4520" t="s">
        <v>1</v>
      </c>
      <c r="C4520" t="str">
        <f t="shared" si="350"/>
        <v>One Direction</v>
      </c>
      <c r="D4520" t="s">
        <v>22378</v>
      </c>
      <c r="E4520" t="s">
        <v>22379</v>
      </c>
      <c r="F4520" t="str">
        <f t="shared" si="352"/>
        <v>Harry Styles</v>
      </c>
      <c r="G4520" t="s">
        <v>22380</v>
      </c>
      <c r="H4520" t="s">
        <v>2</v>
      </c>
      <c r="I4520" t="str">
        <f t="shared" si="353"/>
        <v>United States</v>
      </c>
      <c r="J4520" t="str">
        <f>TRIM(Table1[[#This Row],[Oldest Country]])</f>
        <v>United States</v>
      </c>
      <c r="K4520" s="17">
        <v>43739</v>
      </c>
      <c r="L4520" s="17" t="str">
        <f t="shared" si="351"/>
        <v>Tue</v>
      </c>
      <c r="M4520" s="17">
        <v>2013</v>
      </c>
      <c r="N4520" t="s">
        <v>17</v>
      </c>
      <c r="O4520" t="s">
        <v>276</v>
      </c>
      <c r="P4520" t="s">
        <v>291</v>
      </c>
      <c r="Q4520" t="s">
        <v>22381</v>
      </c>
      <c r="R4520" t="str">
        <f t="shared" si="354"/>
        <v>Documentaries</v>
      </c>
    </row>
    <row r="4521" spans="1:18" x14ac:dyDescent="0.2">
      <c r="A4521" t="s">
        <v>22382</v>
      </c>
      <c r="B4521" t="s">
        <v>1</v>
      </c>
      <c r="C4521" t="str">
        <f t="shared" si="350"/>
        <v>One Last Thing</v>
      </c>
      <c r="D4521" t="s">
        <v>22383</v>
      </c>
      <c r="E4521" t="s">
        <v>22384</v>
      </c>
      <c r="F4521" t="str">
        <f t="shared" si="352"/>
        <v>Wendell Pierce</v>
      </c>
      <c r="G4521" t="s">
        <v>22385</v>
      </c>
      <c r="H4521" t="s">
        <v>2</v>
      </c>
      <c r="I4521" t="str">
        <f t="shared" si="353"/>
        <v>United States</v>
      </c>
      <c r="J4521" t="str">
        <f>TRIM(Table1[[#This Row],[Oldest Country]])</f>
        <v>United States</v>
      </c>
      <c r="K4521" s="17">
        <v>43702</v>
      </c>
      <c r="L4521" s="17" t="str">
        <f t="shared" si="351"/>
        <v>Sun</v>
      </c>
      <c r="M4521" s="17">
        <v>2018</v>
      </c>
      <c r="N4521" t="s">
        <v>8</v>
      </c>
      <c r="O4521" t="s">
        <v>276</v>
      </c>
      <c r="P4521" t="s">
        <v>316</v>
      </c>
      <c r="Q4521" t="s">
        <v>22386</v>
      </c>
      <c r="R4521" t="str">
        <f t="shared" si="354"/>
        <v>Dramas</v>
      </c>
    </row>
    <row r="4522" spans="1:18" x14ac:dyDescent="0.2">
      <c r="A4522" t="s">
        <v>22387</v>
      </c>
      <c r="B4522" t="s">
        <v>1</v>
      </c>
      <c r="C4522" t="str">
        <f t="shared" si="350"/>
        <v>One Night Stand</v>
      </c>
      <c r="D4522" t="s">
        <v>22388</v>
      </c>
      <c r="E4522" t="s">
        <v>22389</v>
      </c>
      <c r="F4522" t="str">
        <f t="shared" si="352"/>
        <v>Tanuj Virwani</v>
      </c>
      <c r="G4522" t="s">
        <v>22390</v>
      </c>
      <c r="H4522" t="s">
        <v>14</v>
      </c>
      <c r="I4522" t="str">
        <f t="shared" si="353"/>
        <v>India</v>
      </c>
      <c r="J4522" t="str">
        <f>TRIM(Table1[[#This Row],[Oldest Country]])</f>
        <v>India</v>
      </c>
      <c r="K4522" s="17">
        <v>43023</v>
      </c>
      <c r="L4522" s="17" t="str">
        <f t="shared" si="351"/>
        <v>Sun</v>
      </c>
      <c r="M4522" s="17">
        <v>2016</v>
      </c>
      <c r="N4522" t="s">
        <v>8</v>
      </c>
      <c r="O4522" t="s">
        <v>202</v>
      </c>
      <c r="P4522" t="s">
        <v>727</v>
      </c>
      <c r="Q4522" t="s">
        <v>22391</v>
      </c>
      <c r="R4522" t="str">
        <f t="shared" si="354"/>
        <v>Dramas</v>
      </c>
    </row>
    <row r="4523" spans="1:18" x14ac:dyDescent="0.2">
      <c r="A4523" t="s">
        <v>22392</v>
      </c>
      <c r="B4523" t="s">
        <v>1</v>
      </c>
      <c r="C4523" t="str">
        <f t="shared" si="350"/>
        <v>Only God Forgives</v>
      </c>
      <c r="D4523" t="s">
        <v>22393</v>
      </c>
      <c r="E4523" t="s">
        <v>22394</v>
      </c>
      <c r="F4523" t="str">
        <f t="shared" si="352"/>
        <v>Ryan Gosling</v>
      </c>
      <c r="G4523" t="s">
        <v>22395</v>
      </c>
      <c r="H4523" t="s">
        <v>22396</v>
      </c>
      <c r="I4523" t="str">
        <f t="shared" si="353"/>
        <v>Denmark</v>
      </c>
      <c r="J4523" t="str">
        <f>TRIM(Table1[[#This Row],[Oldest Country]])</f>
        <v>Denmark</v>
      </c>
      <c r="K4523" s="17">
        <v>43235</v>
      </c>
      <c r="L4523" s="17" t="str">
        <f t="shared" si="351"/>
        <v>Tue</v>
      </c>
      <c r="M4523" s="17">
        <v>2013</v>
      </c>
      <c r="N4523" t="s">
        <v>154</v>
      </c>
      <c r="O4523" t="s">
        <v>4</v>
      </c>
      <c r="P4523" t="s">
        <v>22397</v>
      </c>
      <c r="Q4523" t="s">
        <v>22398</v>
      </c>
      <c r="R4523" t="str">
        <f t="shared" si="354"/>
        <v>Cult Movies</v>
      </c>
    </row>
    <row r="4524" spans="1:18" x14ac:dyDescent="0.2">
      <c r="A4524" t="s">
        <v>22399</v>
      </c>
      <c r="B4524" t="s">
        <v>1</v>
      </c>
      <c r="C4524" t="str">
        <f t="shared" si="350"/>
        <v>Only the Dead</v>
      </c>
      <c r="D4524" t="s">
        <v>22400</v>
      </c>
      <c r="E4524" t="s">
        <v>22401</v>
      </c>
      <c r="F4524" t="str">
        <f t="shared" si="352"/>
        <v>Michael Ware</v>
      </c>
      <c r="G4524" t="s">
        <v>22402</v>
      </c>
      <c r="H4524" t="s">
        <v>22403</v>
      </c>
      <c r="I4524" t="str">
        <f t="shared" si="353"/>
        <v>Australia</v>
      </c>
      <c r="J4524" t="str">
        <f>TRIM(Table1[[#This Row],[Oldest Country]])</f>
        <v>Australia</v>
      </c>
      <c r="K4524" s="17">
        <v>43419</v>
      </c>
      <c r="L4524" s="17" t="str">
        <f t="shared" si="351"/>
        <v>Thu</v>
      </c>
      <c r="M4524" s="17">
        <v>2015</v>
      </c>
      <c r="N4524" t="s">
        <v>8</v>
      </c>
      <c r="O4524" t="s">
        <v>555</v>
      </c>
      <c r="P4524" t="s">
        <v>58</v>
      </c>
      <c r="Q4524" t="s">
        <v>22404</v>
      </c>
      <c r="R4524" t="str">
        <f t="shared" si="354"/>
        <v>Documentaries</v>
      </c>
    </row>
    <row r="4525" spans="1:18" x14ac:dyDescent="0.2">
      <c r="A4525" t="s">
        <v>22405</v>
      </c>
      <c r="B4525" t="s">
        <v>1</v>
      </c>
      <c r="C4525" t="str">
        <f t="shared" si="350"/>
        <v>Open Season</v>
      </c>
      <c r="D4525" t="s">
        <v>22406</v>
      </c>
      <c r="E4525" t="s">
        <v>22407</v>
      </c>
      <c r="F4525" t="str">
        <f t="shared" si="352"/>
        <v>Martin Lawrence</v>
      </c>
      <c r="G4525" t="s">
        <v>22408</v>
      </c>
      <c r="H4525" t="s">
        <v>2</v>
      </c>
      <c r="I4525" t="str">
        <f t="shared" si="353"/>
        <v>United States</v>
      </c>
      <c r="J4525" t="str">
        <f>TRIM(Table1[[#This Row],[Oldest Country]])</f>
        <v>United States</v>
      </c>
      <c r="K4525" s="17">
        <v>43709</v>
      </c>
      <c r="L4525" s="17" t="str">
        <f t="shared" si="351"/>
        <v>Sun</v>
      </c>
      <c r="M4525" s="17">
        <v>2006</v>
      </c>
      <c r="N4525" t="s">
        <v>17</v>
      </c>
      <c r="O4525" t="s">
        <v>536</v>
      </c>
      <c r="P4525" t="s">
        <v>54</v>
      </c>
      <c r="Q4525" t="s">
        <v>22409</v>
      </c>
      <c r="R4525" t="str">
        <f t="shared" si="354"/>
        <v>Children &amp; Family Movies</v>
      </c>
    </row>
    <row r="4526" spans="1:18" x14ac:dyDescent="0.2">
      <c r="A4526" t="s">
        <v>22410</v>
      </c>
      <c r="B4526" t="s">
        <v>1</v>
      </c>
      <c r="C4526" t="str">
        <f t="shared" si="350"/>
        <v>Operation Chromite</v>
      </c>
      <c r="D4526" t="s">
        <v>22411</v>
      </c>
      <c r="E4526" t="s">
        <v>22412</v>
      </c>
      <c r="F4526" t="str">
        <f t="shared" si="352"/>
        <v>Jung-jae Lee</v>
      </c>
      <c r="G4526" t="s">
        <v>22413</v>
      </c>
      <c r="H4526" t="s">
        <v>298</v>
      </c>
      <c r="I4526" t="str">
        <f t="shared" si="353"/>
        <v>South Korea</v>
      </c>
      <c r="J4526" t="str">
        <f>TRIM(Table1[[#This Row],[Oldest Country]])</f>
        <v>South Korea</v>
      </c>
      <c r="K4526" s="17">
        <v>43115</v>
      </c>
      <c r="L4526" s="17" t="str">
        <f t="shared" si="351"/>
        <v>Mon</v>
      </c>
      <c r="M4526" s="17">
        <v>2016</v>
      </c>
      <c r="N4526" t="s">
        <v>16646</v>
      </c>
      <c r="O4526" t="s">
        <v>102</v>
      </c>
      <c r="P4526" t="s">
        <v>111</v>
      </c>
      <c r="Q4526" t="s">
        <v>22414</v>
      </c>
      <c r="R4526" t="str">
        <f t="shared" si="354"/>
        <v>Action &amp; Adventure</v>
      </c>
    </row>
    <row r="4527" spans="1:18" x14ac:dyDescent="0.2">
      <c r="A4527" t="s">
        <v>22415</v>
      </c>
      <c r="B4527" t="s">
        <v>1</v>
      </c>
      <c r="C4527" t="str">
        <f t="shared" si="350"/>
        <v>Operation Mekong</v>
      </c>
      <c r="D4527" t="s">
        <v>22416</v>
      </c>
      <c r="E4527" t="s">
        <v>10313</v>
      </c>
      <c r="F4527" t="str">
        <f t="shared" si="352"/>
        <v>Eddie Peng</v>
      </c>
      <c r="G4527" t="s">
        <v>22417</v>
      </c>
      <c r="H4527" t="s">
        <v>481</v>
      </c>
      <c r="I4527" t="str">
        <f t="shared" si="353"/>
        <v>China</v>
      </c>
      <c r="J4527" t="str">
        <f>TRIM(Table1[[#This Row],[Oldest Country]])</f>
        <v>China</v>
      </c>
      <c r="K4527" s="17">
        <v>42952</v>
      </c>
      <c r="L4527" s="17" t="str">
        <f t="shared" si="351"/>
        <v>Sat</v>
      </c>
      <c r="M4527" s="17">
        <v>2016</v>
      </c>
      <c r="N4527" t="s">
        <v>8</v>
      </c>
      <c r="O4527" t="s">
        <v>126</v>
      </c>
      <c r="P4527" t="s">
        <v>483</v>
      </c>
      <c r="Q4527" t="s">
        <v>22418</v>
      </c>
      <c r="R4527" t="str">
        <f t="shared" si="354"/>
        <v>Action &amp; Adventure</v>
      </c>
    </row>
    <row r="4528" spans="1:18" x14ac:dyDescent="0.2">
      <c r="A4528" t="s">
        <v>22419</v>
      </c>
      <c r="B4528" t="s">
        <v>1</v>
      </c>
      <c r="C4528" t="str">
        <f t="shared" si="350"/>
        <v>Operation Red Sea</v>
      </c>
      <c r="D4528" t="s">
        <v>22420</v>
      </c>
      <c r="E4528" t="s">
        <v>10313</v>
      </c>
      <c r="F4528" t="str">
        <f t="shared" si="352"/>
        <v>Zhang Yi</v>
      </c>
      <c r="G4528" t="s">
        <v>22421</v>
      </c>
      <c r="H4528" t="s">
        <v>22422</v>
      </c>
      <c r="I4528" t="str">
        <f t="shared" si="353"/>
        <v>China</v>
      </c>
      <c r="J4528" t="str">
        <f>TRIM(Table1[[#This Row],[Oldest Country]])</f>
        <v>China</v>
      </c>
      <c r="K4528" s="17">
        <v>43431</v>
      </c>
      <c r="L4528" s="17" t="str">
        <f t="shared" si="351"/>
        <v>Tue</v>
      </c>
      <c r="M4528" s="17">
        <v>2018</v>
      </c>
      <c r="N4528" t="s">
        <v>8</v>
      </c>
      <c r="O4528" t="s">
        <v>894</v>
      </c>
      <c r="P4528" t="s">
        <v>483</v>
      </c>
      <c r="Q4528" t="s">
        <v>22423</v>
      </c>
      <c r="R4528" t="str">
        <f t="shared" si="354"/>
        <v>Action &amp; Adventure</v>
      </c>
    </row>
    <row r="4529" spans="1:18" x14ac:dyDescent="0.2">
      <c r="A4529" t="s">
        <v>22424</v>
      </c>
      <c r="B4529" t="s">
        <v>1</v>
      </c>
      <c r="C4529" t="str">
        <f t="shared" si="350"/>
        <v>Operator</v>
      </c>
      <c r="D4529" t="s">
        <v>22425</v>
      </c>
      <c r="E4529" t="s">
        <v>22426</v>
      </c>
      <c r="F4529" t="str">
        <f t="shared" si="352"/>
        <v>Martin Starr</v>
      </c>
      <c r="G4529" t="s">
        <v>22427</v>
      </c>
      <c r="H4529" t="s">
        <v>2</v>
      </c>
      <c r="I4529" t="str">
        <f t="shared" si="353"/>
        <v>United States</v>
      </c>
      <c r="J4529" t="str">
        <f>TRIM(Table1[[#This Row],[Oldest Country]])</f>
        <v>United States</v>
      </c>
      <c r="K4529" s="17">
        <v>42782</v>
      </c>
      <c r="L4529" s="17" t="str">
        <f t="shared" si="351"/>
        <v>Thu</v>
      </c>
      <c r="M4529" s="17">
        <v>2016</v>
      </c>
      <c r="N4529" t="s">
        <v>8</v>
      </c>
      <c r="O4529" t="s">
        <v>18</v>
      </c>
      <c r="P4529" t="s">
        <v>337</v>
      </c>
      <c r="Q4529" t="s">
        <v>22428</v>
      </c>
      <c r="R4529" t="str">
        <f t="shared" si="354"/>
        <v>Comedies</v>
      </c>
    </row>
    <row r="4530" spans="1:18" x14ac:dyDescent="0.2">
      <c r="A4530" t="s">
        <v>22429</v>
      </c>
      <c r="B4530" t="s">
        <v>1</v>
      </c>
      <c r="C4530" t="str">
        <f t="shared" si="350"/>
        <v>Opium and the Kung Fu Master</v>
      </c>
      <c r="D4530" t="s">
        <v>22430</v>
      </c>
      <c r="E4530" t="s">
        <v>22431</v>
      </c>
      <c r="F4530" t="str">
        <f t="shared" si="352"/>
        <v>Lung Ti</v>
      </c>
      <c r="G4530" t="s">
        <v>22432</v>
      </c>
      <c r="H4530" t="s">
        <v>519</v>
      </c>
      <c r="I4530" t="str">
        <f t="shared" si="353"/>
        <v>Hong Kong</v>
      </c>
      <c r="J4530" t="str">
        <f>TRIM(Table1[[#This Row],[Oldest Country]])</f>
        <v>Hong Kong</v>
      </c>
      <c r="K4530" s="17">
        <v>43328</v>
      </c>
      <c r="L4530" s="17" t="str">
        <f t="shared" si="351"/>
        <v>Thu</v>
      </c>
      <c r="M4530" s="17">
        <v>1984</v>
      </c>
      <c r="N4530" t="s">
        <v>8</v>
      </c>
      <c r="O4530" t="s">
        <v>536</v>
      </c>
      <c r="P4530" t="s">
        <v>483</v>
      </c>
      <c r="Q4530" t="s">
        <v>22433</v>
      </c>
      <c r="R4530" t="str">
        <f t="shared" si="354"/>
        <v>Action &amp; Adventure</v>
      </c>
    </row>
    <row r="4531" spans="1:18" x14ac:dyDescent="0.2">
      <c r="A4531" t="s">
        <v>22434</v>
      </c>
      <c r="B4531" t="s">
        <v>1</v>
      </c>
      <c r="C4531" t="str">
        <f t="shared" si="350"/>
        <v>Oru Vishsheshapetta Biryani Kissa</v>
      </c>
      <c r="D4531" t="s">
        <v>22435</v>
      </c>
      <c r="E4531" t="s">
        <v>22436</v>
      </c>
      <c r="F4531" t="str">
        <f t="shared" si="352"/>
        <v>Nedumudi Venu</v>
      </c>
      <c r="G4531" t="s">
        <v>22437</v>
      </c>
      <c r="H4531" t="s">
        <v>14</v>
      </c>
      <c r="I4531" t="str">
        <f t="shared" si="353"/>
        <v>India</v>
      </c>
      <c r="J4531" t="str">
        <f>TRIM(Table1[[#This Row],[Oldest Country]])</f>
        <v>India</v>
      </c>
      <c r="K4531" s="17">
        <v>43313</v>
      </c>
      <c r="L4531" s="17" t="str">
        <f t="shared" si="351"/>
        <v>Wed</v>
      </c>
      <c r="M4531" s="17">
        <v>2017</v>
      </c>
      <c r="N4531" t="s">
        <v>33</v>
      </c>
      <c r="O4531" t="s">
        <v>163</v>
      </c>
      <c r="P4531" t="s">
        <v>250</v>
      </c>
      <c r="Q4531" t="s">
        <v>22438</v>
      </c>
      <c r="R4531" t="str">
        <f t="shared" si="354"/>
        <v>Comedies</v>
      </c>
    </row>
    <row r="4532" spans="1:18" x14ac:dyDescent="0.2">
      <c r="A4532" t="s">
        <v>22439</v>
      </c>
      <c r="B4532" t="s">
        <v>1</v>
      </c>
      <c r="C4532" t="str">
        <f t="shared" si="350"/>
        <v>OtherLife</v>
      </c>
      <c r="D4532" t="s">
        <v>22440</v>
      </c>
      <c r="E4532" t="s">
        <v>22441</v>
      </c>
      <c r="F4532" t="str">
        <f t="shared" si="352"/>
        <v>Jessica De Gouw</v>
      </c>
      <c r="G4532" t="s">
        <v>22442</v>
      </c>
      <c r="H4532" t="s">
        <v>14190</v>
      </c>
      <c r="I4532" t="str">
        <f t="shared" si="353"/>
        <v>Australia</v>
      </c>
      <c r="J4532" t="str">
        <f>TRIM(Table1[[#This Row],[Oldest Country]])</f>
        <v>Australia</v>
      </c>
      <c r="K4532" s="17">
        <v>43023</v>
      </c>
      <c r="L4532" s="17" t="str">
        <f t="shared" si="351"/>
        <v>Sun</v>
      </c>
      <c r="M4532" s="17">
        <v>2017</v>
      </c>
      <c r="N4532" t="s">
        <v>8</v>
      </c>
      <c r="O4532" t="s">
        <v>118</v>
      </c>
      <c r="P4532" t="s">
        <v>26</v>
      </c>
      <c r="Q4532" t="s">
        <v>22443</v>
      </c>
      <c r="R4532" t="str">
        <f t="shared" si="354"/>
        <v>Dramas</v>
      </c>
    </row>
    <row r="4533" spans="1:18" x14ac:dyDescent="0.2">
      <c r="A4533" t="s">
        <v>22444</v>
      </c>
      <c r="B4533" t="s">
        <v>1</v>
      </c>
      <c r="C4533" t="str">
        <f t="shared" si="350"/>
        <v>Ottaal</v>
      </c>
      <c r="D4533" t="s">
        <v>22445</v>
      </c>
      <c r="E4533" t="s">
        <v>22446</v>
      </c>
      <c r="F4533" t="str">
        <f t="shared" si="352"/>
        <v>Ashanth K. Shah</v>
      </c>
      <c r="G4533" t="s">
        <v>22447</v>
      </c>
      <c r="H4533" t="s">
        <v>14</v>
      </c>
      <c r="I4533" t="str">
        <f t="shared" si="353"/>
        <v>India</v>
      </c>
      <c r="J4533" t="str">
        <f>TRIM(Table1[[#This Row],[Oldest Country]])</f>
        <v>India</v>
      </c>
      <c r="K4533" s="17">
        <v>42809</v>
      </c>
      <c r="L4533" s="17" t="str">
        <f t="shared" si="351"/>
        <v>Wed</v>
      </c>
      <c r="M4533" s="17">
        <v>2014</v>
      </c>
      <c r="N4533" t="s">
        <v>53</v>
      </c>
      <c r="O4533" t="s">
        <v>183</v>
      </c>
      <c r="P4533" t="s">
        <v>50</v>
      </c>
      <c r="Q4533" t="s">
        <v>22448</v>
      </c>
      <c r="R4533" t="str">
        <f t="shared" si="354"/>
        <v>Dramas</v>
      </c>
    </row>
    <row r="4534" spans="1:18" x14ac:dyDescent="0.2">
      <c r="A4534" t="s">
        <v>22449</v>
      </c>
      <c r="B4534" t="s">
        <v>1</v>
      </c>
      <c r="C4534" t="str">
        <f t="shared" si="350"/>
        <v>Our Godfather</v>
      </c>
      <c r="D4534" t="s">
        <v>22450</v>
      </c>
      <c r="E4534" t="s">
        <v>22451</v>
      </c>
      <c r="F4534" t="str">
        <f t="shared" si="352"/>
        <v>Tommaso Buscetta</v>
      </c>
      <c r="G4534" t="s">
        <v>22452</v>
      </c>
      <c r="H4534" t="s">
        <v>32</v>
      </c>
      <c r="I4534" t="str">
        <f t="shared" si="353"/>
        <v>United Kingdom</v>
      </c>
      <c r="J4534" t="str">
        <f>TRIM(Table1[[#This Row],[Oldest Country]])</f>
        <v>United Kingdom</v>
      </c>
      <c r="K4534" s="17">
        <v>42810</v>
      </c>
      <c r="L4534" s="17" t="str">
        <f t="shared" si="351"/>
        <v>Thu</v>
      </c>
      <c r="M4534" s="17">
        <v>2019</v>
      </c>
      <c r="N4534" t="s">
        <v>8</v>
      </c>
      <c r="O4534" t="s">
        <v>202</v>
      </c>
      <c r="P4534" t="s">
        <v>58</v>
      </c>
      <c r="Q4534" t="s">
        <v>22453</v>
      </c>
      <c r="R4534" t="str">
        <f t="shared" si="354"/>
        <v>Documentaries</v>
      </c>
    </row>
    <row r="4535" spans="1:18" x14ac:dyDescent="0.2">
      <c r="A4535" t="s">
        <v>22454</v>
      </c>
      <c r="B4535" t="s">
        <v>1</v>
      </c>
      <c r="C4535" t="str">
        <f t="shared" si="350"/>
        <v>Our House</v>
      </c>
      <c r="D4535" t="s">
        <v>22455</v>
      </c>
      <c r="E4535" t="s">
        <v>22456</v>
      </c>
      <c r="F4535" t="str">
        <f t="shared" si="352"/>
        <v>Thomas Mann</v>
      </c>
      <c r="G4535" t="s">
        <v>22457</v>
      </c>
      <c r="H4535" t="s">
        <v>22458</v>
      </c>
      <c r="I4535" t="str">
        <f t="shared" si="353"/>
        <v>Canada</v>
      </c>
      <c r="J4535" t="str">
        <f>TRIM(Table1[[#This Row],[Oldest Country]])</f>
        <v>Canada</v>
      </c>
      <c r="K4535" s="17">
        <v>42811</v>
      </c>
      <c r="L4535" s="17" t="str">
        <f t="shared" si="351"/>
        <v>Fri</v>
      </c>
      <c r="M4535" s="17">
        <v>2018</v>
      </c>
      <c r="N4535" t="s">
        <v>3</v>
      </c>
      <c r="O4535" t="s">
        <v>4</v>
      </c>
      <c r="P4535" t="s">
        <v>1672</v>
      </c>
      <c r="Q4535" t="s">
        <v>22459</v>
      </c>
      <c r="R4535" t="str">
        <f t="shared" si="354"/>
        <v>Horror Movies</v>
      </c>
    </row>
    <row r="4536" spans="1:18" x14ac:dyDescent="0.2">
      <c r="A4536" t="s">
        <v>22460</v>
      </c>
      <c r="B4536" t="s">
        <v>1</v>
      </c>
      <c r="C4536" t="str">
        <f t="shared" si="350"/>
        <v>Outlawed</v>
      </c>
      <c r="D4536" t="s">
        <v>22461</v>
      </c>
      <c r="E4536" t="s">
        <v>22462</v>
      </c>
      <c r="F4536" t="str">
        <f t="shared" si="352"/>
        <v>Adam Collins</v>
      </c>
      <c r="G4536" t="s">
        <v>22463</v>
      </c>
      <c r="H4536" t="s">
        <v>32</v>
      </c>
      <c r="I4536" t="str">
        <f t="shared" si="353"/>
        <v>United Kingdom</v>
      </c>
      <c r="J4536" t="str">
        <f>TRIM(Table1[[#This Row],[Oldest Country]])</f>
        <v>United Kingdom</v>
      </c>
      <c r="K4536" s="17">
        <v>42812</v>
      </c>
      <c r="L4536" s="17" t="str">
        <f t="shared" si="351"/>
        <v>Sat</v>
      </c>
      <c r="M4536" s="17">
        <v>2018</v>
      </c>
      <c r="N4536" t="s">
        <v>8</v>
      </c>
      <c r="O4536" t="s">
        <v>196</v>
      </c>
      <c r="P4536" t="s">
        <v>156</v>
      </c>
      <c r="Q4536" t="s">
        <v>22464</v>
      </c>
      <c r="R4536" t="str">
        <f t="shared" si="354"/>
        <v>Action &amp; Adventure</v>
      </c>
    </row>
    <row r="4537" spans="1:18" x14ac:dyDescent="0.2">
      <c r="A4537" t="s">
        <v>22465</v>
      </c>
      <c r="B4537" t="s">
        <v>1</v>
      </c>
      <c r="C4537" t="str">
        <f t="shared" si="350"/>
        <v>P</v>
      </c>
      <c r="D4537" t="s">
        <v>22466</v>
      </c>
      <c r="E4537" t="s">
        <v>22467</v>
      </c>
      <c r="F4537" t="str">
        <f t="shared" si="352"/>
        <v>Suangporn Jaturaphut</v>
      </c>
      <c r="G4537" t="s">
        <v>22468</v>
      </c>
      <c r="H4537" t="s">
        <v>22469</v>
      </c>
      <c r="I4537" t="str">
        <f t="shared" si="353"/>
        <v>United Kingdom</v>
      </c>
      <c r="J4537" t="str">
        <f>TRIM(Table1[[#This Row],[Oldest Country]])</f>
        <v>United Kingdom</v>
      </c>
      <c r="K4537" s="17">
        <v>42813</v>
      </c>
      <c r="L4537" s="17" t="str">
        <f t="shared" si="351"/>
        <v>Sun</v>
      </c>
      <c r="M4537" s="17">
        <v>2006</v>
      </c>
      <c r="N4537" t="s">
        <v>8</v>
      </c>
      <c r="O4537" t="s">
        <v>110</v>
      </c>
      <c r="P4537" t="s">
        <v>737</v>
      </c>
      <c r="Q4537" t="s">
        <v>22470</v>
      </c>
      <c r="R4537" t="str">
        <f t="shared" si="354"/>
        <v>Horror Movies</v>
      </c>
    </row>
    <row r="4538" spans="1:18" x14ac:dyDescent="0.2">
      <c r="A4538" t="s">
        <v>22471</v>
      </c>
      <c r="B4538" t="s">
        <v>1</v>
      </c>
      <c r="C4538" t="str">
        <f t="shared" si="350"/>
        <v>P Se PM Tak</v>
      </c>
      <c r="D4538" t="s">
        <v>22472</v>
      </c>
      <c r="E4538" t="s">
        <v>15208</v>
      </c>
      <c r="F4538" t="str">
        <f t="shared" si="352"/>
        <v>Meenakshi Dixit</v>
      </c>
      <c r="G4538" t="s">
        <v>22473</v>
      </c>
      <c r="H4538" t="s">
        <v>14</v>
      </c>
      <c r="I4538" t="str">
        <f t="shared" si="353"/>
        <v>India</v>
      </c>
      <c r="J4538" t="str">
        <f>TRIM(Table1[[#This Row],[Oldest Country]])</f>
        <v>India</v>
      </c>
      <c r="K4538" s="17">
        <v>42814</v>
      </c>
      <c r="L4538" s="17" t="str">
        <f t="shared" si="351"/>
        <v>Mon</v>
      </c>
      <c r="M4538" s="17">
        <v>2015</v>
      </c>
      <c r="N4538" t="s">
        <v>33</v>
      </c>
      <c r="O4538" t="s">
        <v>297</v>
      </c>
      <c r="P4538" t="s">
        <v>2326</v>
      </c>
      <c r="Q4538" t="s">
        <v>22474</v>
      </c>
      <c r="R4538" t="str">
        <f t="shared" si="354"/>
        <v>Comedies</v>
      </c>
    </row>
    <row r="4539" spans="1:18" x14ac:dyDescent="0.2">
      <c r="A4539" t="s">
        <v>22475</v>
      </c>
      <c r="B4539" t="s">
        <v>1</v>
      </c>
      <c r="C4539" t="str">
        <f t="shared" si="350"/>
        <v>P.S. I Love You</v>
      </c>
      <c r="D4539" t="s">
        <v>22476</v>
      </c>
      <c r="E4539" t="s">
        <v>440</v>
      </c>
      <c r="F4539" t="str">
        <f t="shared" si="352"/>
        <v>Hilary Swank</v>
      </c>
      <c r="G4539" t="s">
        <v>22477</v>
      </c>
      <c r="H4539" t="s">
        <v>2</v>
      </c>
      <c r="I4539" t="str">
        <f t="shared" si="353"/>
        <v>United States</v>
      </c>
      <c r="J4539" t="str">
        <f>TRIM(Table1[[#This Row],[Oldest Country]])</f>
        <v>United States</v>
      </c>
      <c r="K4539" s="17">
        <v>42815</v>
      </c>
      <c r="L4539" s="17" t="str">
        <f t="shared" si="351"/>
        <v>Tue</v>
      </c>
      <c r="M4539" s="17">
        <v>2007</v>
      </c>
      <c r="N4539" t="s">
        <v>3</v>
      </c>
      <c r="O4539" t="s">
        <v>1453</v>
      </c>
      <c r="P4539" t="s">
        <v>330</v>
      </c>
      <c r="Q4539" t="s">
        <v>22478</v>
      </c>
      <c r="R4539" t="str">
        <f t="shared" si="354"/>
        <v>Dramas</v>
      </c>
    </row>
    <row r="4540" spans="1:18" x14ac:dyDescent="0.2">
      <c r="A4540" t="s">
        <v>22479</v>
      </c>
      <c r="B4540" t="s">
        <v>1</v>
      </c>
      <c r="C4540" t="str">
        <f t="shared" si="350"/>
        <v>Paathi</v>
      </c>
      <c r="D4540" t="s">
        <v>22480</v>
      </c>
      <c r="E4540" t="s">
        <v>22481</v>
      </c>
      <c r="F4540" t="str">
        <f t="shared" si="352"/>
        <v>Indrans</v>
      </c>
      <c r="G4540" t="s">
        <v>22482</v>
      </c>
      <c r="H4540" t="s">
        <v>14</v>
      </c>
      <c r="I4540" t="str">
        <f t="shared" si="353"/>
        <v>India</v>
      </c>
      <c r="J4540" t="str">
        <f>TRIM(Table1[[#This Row],[Oldest Country]])</f>
        <v>India</v>
      </c>
      <c r="K4540" s="17">
        <v>42816</v>
      </c>
      <c r="L4540" s="17" t="str">
        <f t="shared" si="351"/>
        <v>Wed</v>
      </c>
      <c r="M4540" s="17">
        <v>2017</v>
      </c>
      <c r="N4540" t="s">
        <v>33</v>
      </c>
      <c r="O4540" t="s">
        <v>572</v>
      </c>
      <c r="P4540" t="s">
        <v>50</v>
      </c>
      <c r="Q4540" t="s">
        <v>22483</v>
      </c>
      <c r="R4540" t="str">
        <f t="shared" si="354"/>
        <v>Dramas</v>
      </c>
    </row>
    <row r="4541" spans="1:18" x14ac:dyDescent="0.2">
      <c r="A4541" t="s">
        <v>22484</v>
      </c>
      <c r="B4541" t="s">
        <v>1</v>
      </c>
      <c r="C4541" t="str">
        <f t="shared" si="350"/>
        <v>Pahuyut Fighting Beat</v>
      </c>
      <c r="D4541" t="s">
        <v>22485</v>
      </c>
      <c r="E4541" t="s">
        <v>22486</v>
      </c>
      <c r="F4541" t="str">
        <f t="shared" si="352"/>
        <v>Nattanun Jantarawetch</v>
      </c>
      <c r="G4541" t="s">
        <v>22487</v>
      </c>
      <c r="H4541" t="s">
        <v>1265</v>
      </c>
      <c r="I4541" t="str">
        <f t="shared" si="353"/>
        <v>Thailand</v>
      </c>
      <c r="J4541" t="str">
        <f>TRIM(Table1[[#This Row],[Oldest Country]])</f>
        <v>Thailand</v>
      </c>
      <c r="K4541" s="17">
        <v>42817</v>
      </c>
      <c r="L4541" s="17" t="str">
        <f t="shared" si="351"/>
        <v>Thu</v>
      </c>
      <c r="M4541" s="17">
        <v>2007</v>
      </c>
      <c r="N4541" t="s">
        <v>8</v>
      </c>
      <c r="O4541" t="s">
        <v>436</v>
      </c>
      <c r="P4541" t="s">
        <v>483</v>
      </c>
      <c r="Q4541" t="s">
        <v>22488</v>
      </c>
      <c r="R4541" t="str">
        <f t="shared" si="354"/>
        <v>Action &amp; Adventure</v>
      </c>
    </row>
    <row r="4542" spans="1:18" x14ac:dyDescent="0.2">
      <c r="A4542" t="s">
        <v>22489</v>
      </c>
      <c r="B4542" t="s">
        <v>1</v>
      </c>
      <c r="C4542" t="str">
        <f t="shared" si="350"/>
        <v>Paid in Full</v>
      </c>
      <c r="D4542" t="s">
        <v>22490</v>
      </c>
      <c r="E4542" t="s">
        <v>14154</v>
      </c>
      <c r="F4542" t="str">
        <f t="shared" si="352"/>
        <v>Wood Harris</v>
      </c>
      <c r="G4542" t="s">
        <v>22491</v>
      </c>
      <c r="H4542" t="s">
        <v>2</v>
      </c>
      <c r="I4542" t="str">
        <f t="shared" si="353"/>
        <v>United States</v>
      </c>
      <c r="J4542" t="str">
        <f>TRIM(Table1[[#This Row],[Oldest Country]])</f>
        <v>United States</v>
      </c>
      <c r="K4542" s="17">
        <v>42818</v>
      </c>
      <c r="L4542" s="17" t="str">
        <f t="shared" si="351"/>
        <v>Fri</v>
      </c>
      <c r="M4542" s="17">
        <v>2002</v>
      </c>
      <c r="N4542" t="s">
        <v>154</v>
      </c>
      <c r="O4542" t="s">
        <v>140</v>
      </c>
      <c r="P4542" t="s">
        <v>119</v>
      </c>
      <c r="Q4542" t="s">
        <v>22492</v>
      </c>
      <c r="R4542" t="str">
        <f t="shared" si="354"/>
        <v>Action &amp; Adventure</v>
      </c>
    </row>
    <row r="4543" spans="1:18" x14ac:dyDescent="0.2">
      <c r="A4543" t="s">
        <v>22493</v>
      </c>
      <c r="B4543" t="s">
        <v>1</v>
      </c>
      <c r="C4543" t="str">
        <f t="shared" si="350"/>
        <v>Paint It Black</v>
      </c>
      <c r="D4543" t="s">
        <v>22494</v>
      </c>
      <c r="E4543" t="s">
        <v>22495</v>
      </c>
      <c r="F4543" t="str">
        <f t="shared" si="352"/>
        <v>Alia Shawkat</v>
      </c>
      <c r="G4543" t="s">
        <v>22496</v>
      </c>
      <c r="H4543" t="s">
        <v>2</v>
      </c>
      <c r="I4543" t="str">
        <f t="shared" si="353"/>
        <v>United States</v>
      </c>
      <c r="J4543" t="str">
        <f>TRIM(Table1[[#This Row],[Oldest Country]])</f>
        <v>United States</v>
      </c>
      <c r="K4543" s="17">
        <v>42819</v>
      </c>
      <c r="L4543" s="17" t="str">
        <f t="shared" si="351"/>
        <v>Sat</v>
      </c>
      <c r="M4543" s="17">
        <v>2016</v>
      </c>
      <c r="N4543" t="s">
        <v>154</v>
      </c>
      <c r="O4543" t="s">
        <v>118</v>
      </c>
      <c r="P4543" t="s">
        <v>316</v>
      </c>
      <c r="Q4543" t="s">
        <v>22497</v>
      </c>
      <c r="R4543" t="str">
        <f t="shared" si="354"/>
        <v>Dramas</v>
      </c>
    </row>
    <row r="4544" spans="1:18" x14ac:dyDescent="0.2">
      <c r="A4544" t="s">
        <v>22498</v>
      </c>
      <c r="B4544" t="s">
        <v>1</v>
      </c>
      <c r="C4544" t="str">
        <f t="shared" si="350"/>
        <v>Painted Faces</v>
      </c>
      <c r="D4544" t="s">
        <v>22499</v>
      </c>
      <c r="E4544" t="s">
        <v>22500</v>
      </c>
      <c r="F4544" t="str">
        <f t="shared" si="352"/>
        <v>Sammo Kam-Bo Hung</v>
      </c>
      <c r="G4544" t="s">
        <v>22501</v>
      </c>
      <c r="H4544" t="s">
        <v>519</v>
      </c>
      <c r="I4544" t="str">
        <f t="shared" si="353"/>
        <v>Hong Kong</v>
      </c>
      <c r="J4544" t="str">
        <f>TRIM(Table1[[#This Row],[Oldest Country]])</f>
        <v>Hong Kong</v>
      </c>
      <c r="K4544" s="17">
        <v>42820</v>
      </c>
      <c r="L4544" s="17" t="str">
        <f t="shared" si="351"/>
        <v>Sun</v>
      </c>
      <c r="M4544" s="17">
        <v>1988</v>
      </c>
      <c r="N4544" t="s">
        <v>53</v>
      </c>
      <c r="O4544" t="s">
        <v>368</v>
      </c>
      <c r="P4544" t="s">
        <v>50</v>
      </c>
      <c r="Q4544" t="s">
        <v>22502</v>
      </c>
      <c r="R4544" t="str">
        <f t="shared" si="354"/>
        <v>Dramas</v>
      </c>
    </row>
    <row r="4545" spans="1:18" x14ac:dyDescent="0.2">
      <c r="A4545" t="s">
        <v>22503</v>
      </c>
      <c r="B4545" t="s">
        <v>1</v>
      </c>
      <c r="C4545" t="str">
        <f t="shared" si="350"/>
        <v>Palm Trees in the Snow</v>
      </c>
      <c r="D4545" t="s">
        <v>22504</v>
      </c>
      <c r="E4545" t="s">
        <v>6277</v>
      </c>
      <c r="F4545" t="str">
        <f t="shared" si="352"/>
        <v>Mario Casas</v>
      </c>
      <c r="G4545" t="s">
        <v>22505</v>
      </c>
      <c r="H4545" t="s">
        <v>312</v>
      </c>
      <c r="I4545" t="str">
        <f t="shared" si="353"/>
        <v>Spain</v>
      </c>
      <c r="J4545" t="str">
        <f>TRIM(Table1[[#This Row],[Oldest Country]])</f>
        <v>Spain</v>
      </c>
      <c r="K4545" s="17">
        <v>42821</v>
      </c>
      <c r="L4545" s="17" t="str">
        <f t="shared" si="351"/>
        <v>Mon</v>
      </c>
      <c r="M4545" s="17">
        <v>2015</v>
      </c>
      <c r="N4545" t="s">
        <v>8</v>
      </c>
      <c r="O4545" t="s">
        <v>13127</v>
      </c>
      <c r="P4545" t="s">
        <v>278</v>
      </c>
      <c r="Q4545" t="s">
        <v>22506</v>
      </c>
      <c r="R4545" t="str">
        <f t="shared" si="354"/>
        <v>Dramas</v>
      </c>
    </row>
    <row r="4546" spans="1:18" x14ac:dyDescent="0.2">
      <c r="A4546" t="s">
        <v>22507</v>
      </c>
      <c r="B4546" t="s">
        <v>1</v>
      </c>
      <c r="C4546" t="str">
        <f t="shared" ref="C4546:C4609" si="355">IFERROR(LEFT(D4546, FIND(":", D4546)-1), D4546)</f>
        <v>Panic Room</v>
      </c>
      <c r="D4546" t="s">
        <v>22508</v>
      </c>
      <c r="E4546" t="s">
        <v>1633</v>
      </c>
      <c r="F4546" t="str">
        <f t="shared" si="352"/>
        <v>Jodie Foster</v>
      </c>
      <c r="G4546" t="s">
        <v>22509</v>
      </c>
      <c r="H4546" t="s">
        <v>2</v>
      </c>
      <c r="I4546" t="str">
        <f t="shared" si="353"/>
        <v>United States</v>
      </c>
      <c r="J4546" t="str">
        <f>TRIM(Table1[[#This Row],[Oldest Country]])</f>
        <v>United States</v>
      </c>
      <c r="K4546" s="17">
        <v>42822</v>
      </c>
      <c r="L4546" s="17" t="str">
        <f t="shared" ref="L4546:L4609" si="356">TEXT(K:K, "DDD")</f>
        <v>Tue</v>
      </c>
      <c r="M4546" s="17">
        <v>2002</v>
      </c>
      <c r="N4546" t="s">
        <v>154</v>
      </c>
      <c r="O4546" t="s">
        <v>617</v>
      </c>
      <c r="P4546" t="s">
        <v>61</v>
      </c>
      <c r="Q4546" t="s">
        <v>22510</v>
      </c>
      <c r="R4546" t="str">
        <f t="shared" si="354"/>
        <v>Thrillers</v>
      </c>
    </row>
    <row r="4547" spans="1:18" x14ac:dyDescent="0.2">
      <c r="A4547" t="s">
        <v>22511</v>
      </c>
      <c r="B4547" t="s">
        <v>1</v>
      </c>
      <c r="C4547" t="str">
        <f t="shared" si="355"/>
        <v>Papa the Great</v>
      </c>
      <c r="D4547" t="s">
        <v>22512</v>
      </c>
      <c r="E4547" t="s">
        <v>22513</v>
      </c>
      <c r="F4547" t="str">
        <f t="shared" ref="F4547:F4610" si="357">IFERROR(LEFT(G4547, FIND(",",G4547)-1),G4547)</f>
        <v>Krishan Kumar</v>
      </c>
      <c r="G4547" t="s">
        <v>22514</v>
      </c>
      <c r="H4547" t="s">
        <v>14</v>
      </c>
      <c r="I4547" t="str">
        <f t="shared" ref="I4547:I4610" si="358">IFERROR(LEFT(H4547, FIND(",", H4547) -1), H4547)</f>
        <v>India</v>
      </c>
      <c r="J4547" t="str">
        <f>TRIM(Table1[[#This Row],[Oldest Country]])</f>
        <v>India</v>
      </c>
      <c r="K4547" s="17">
        <v>42823</v>
      </c>
      <c r="L4547" s="17" t="str">
        <f t="shared" si="356"/>
        <v>Wed</v>
      </c>
      <c r="M4547" s="17">
        <v>2000</v>
      </c>
      <c r="N4547" t="s">
        <v>53</v>
      </c>
      <c r="O4547" t="s">
        <v>1810</v>
      </c>
      <c r="P4547" t="s">
        <v>250</v>
      </c>
      <c r="Q4547" t="s">
        <v>22515</v>
      </c>
      <c r="R4547" t="str">
        <f t="shared" ref="R4547:R4610" si="359">IFERROR(LEFT(P4547, FIND(",", P4547)-1), P4547)</f>
        <v>Comedies</v>
      </c>
    </row>
    <row r="4548" spans="1:18" x14ac:dyDescent="0.2">
      <c r="A4548" t="s">
        <v>22516</v>
      </c>
      <c r="B4548" t="s">
        <v>1</v>
      </c>
      <c r="C4548" t="str">
        <f t="shared" si="355"/>
        <v>Paper Year</v>
      </c>
      <c r="D4548" t="s">
        <v>22517</v>
      </c>
      <c r="E4548" t="s">
        <v>22518</v>
      </c>
      <c r="F4548" t="str">
        <f t="shared" si="357"/>
        <v>Hamish Linklater</v>
      </c>
      <c r="G4548" t="s">
        <v>22519</v>
      </c>
      <c r="H4548" t="s">
        <v>508</v>
      </c>
      <c r="I4548" t="str">
        <f t="shared" si="358"/>
        <v>Canada</v>
      </c>
      <c r="J4548" t="str">
        <f>TRIM(Table1[[#This Row],[Oldest Country]])</f>
        <v>Canada</v>
      </c>
      <c r="K4548" s="17">
        <v>42824</v>
      </c>
      <c r="L4548" s="17" t="str">
        <f t="shared" si="356"/>
        <v>Thu</v>
      </c>
      <c r="M4548" s="17">
        <v>2018</v>
      </c>
      <c r="N4548" t="s">
        <v>8</v>
      </c>
      <c r="O4548" t="s">
        <v>572</v>
      </c>
      <c r="P4548" t="s">
        <v>766</v>
      </c>
      <c r="Q4548" t="s">
        <v>22520</v>
      </c>
      <c r="R4548" t="str">
        <f t="shared" si="359"/>
        <v>Dramas</v>
      </c>
    </row>
    <row r="4549" spans="1:18" x14ac:dyDescent="0.2">
      <c r="A4549" t="s">
        <v>22521</v>
      </c>
      <c r="B4549" t="s">
        <v>1</v>
      </c>
      <c r="C4549" t="str">
        <f t="shared" si="355"/>
        <v>Paranormal Activity</v>
      </c>
      <c r="D4549" t="s">
        <v>22522</v>
      </c>
      <c r="E4549" t="s">
        <v>22523</v>
      </c>
      <c r="F4549" t="str">
        <f t="shared" si="357"/>
        <v>Katie Featherston</v>
      </c>
      <c r="G4549" t="s">
        <v>22524</v>
      </c>
      <c r="H4549" t="s">
        <v>2</v>
      </c>
      <c r="I4549" t="str">
        <f t="shared" si="358"/>
        <v>United States</v>
      </c>
      <c r="J4549" t="str">
        <f>TRIM(Table1[[#This Row],[Oldest Country]])</f>
        <v>United States</v>
      </c>
      <c r="K4549" s="17">
        <v>42825</v>
      </c>
      <c r="L4549" s="17" t="str">
        <f t="shared" si="356"/>
        <v>Fri</v>
      </c>
      <c r="M4549" s="17">
        <v>2007</v>
      </c>
      <c r="N4549" t="s">
        <v>154</v>
      </c>
      <c r="O4549" t="s">
        <v>536</v>
      </c>
      <c r="P4549" t="s">
        <v>1672</v>
      </c>
      <c r="Q4549" t="s">
        <v>22525</v>
      </c>
      <c r="R4549" t="str">
        <f t="shared" si="359"/>
        <v>Horror Movies</v>
      </c>
    </row>
    <row r="4550" spans="1:18" x14ac:dyDescent="0.2">
      <c r="A4550" t="s">
        <v>22526</v>
      </c>
      <c r="B4550" t="s">
        <v>1</v>
      </c>
      <c r="C4550" t="str">
        <f t="shared" si="355"/>
        <v>Pardes</v>
      </c>
      <c r="D4550" t="s">
        <v>22527</v>
      </c>
      <c r="E4550" t="s">
        <v>20833</v>
      </c>
      <c r="F4550" t="str">
        <f t="shared" si="357"/>
        <v>Shah Rukh Khan</v>
      </c>
      <c r="G4550" t="s">
        <v>22528</v>
      </c>
      <c r="H4550" t="s">
        <v>14</v>
      </c>
      <c r="I4550" t="str">
        <f t="shared" si="358"/>
        <v>India</v>
      </c>
      <c r="J4550" t="str">
        <f>TRIM(Table1[[#This Row],[Oldest Country]])</f>
        <v>India</v>
      </c>
      <c r="K4550" s="17">
        <v>42826</v>
      </c>
      <c r="L4550" s="17" t="str">
        <f t="shared" si="356"/>
        <v>Sat</v>
      </c>
      <c r="M4550" s="17">
        <v>1997</v>
      </c>
      <c r="N4550" t="s">
        <v>33</v>
      </c>
      <c r="O4550" t="s">
        <v>7963</v>
      </c>
      <c r="P4550" t="s">
        <v>278</v>
      </c>
      <c r="Q4550" t="s">
        <v>22529</v>
      </c>
      <c r="R4550" t="str">
        <f t="shared" si="359"/>
        <v>Dramas</v>
      </c>
    </row>
    <row r="4551" spans="1:18" x14ac:dyDescent="0.2">
      <c r="A4551" t="s">
        <v>22530</v>
      </c>
      <c r="B4551" t="s">
        <v>1</v>
      </c>
      <c r="C4551" t="str">
        <f t="shared" si="355"/>
        <v>Pareeth Pandaari</v>
      </c>
      <c r="D4551" t="s">
        <v>22531</v>
      </c>
      <c r="E4551" t="s">
        <v>22532</v>
      </c>
      <c r="F4551" t="str">
        <f t="shared" si="357"/>
        <v>Kalabhavan Shajohn</v>
      </c>
      <c r="G4551" t="s">
        <v>22533</v>
      </c>
      <c r="H4551" t="s">
        <v>14</v>
      </c>
      <c r="I4551" t="str">
        <f t="shared" si="358"/>
        <v>India</v>
      </c>
      <c r="J4551" t="str">
        <f>TRIM(Table1[[#This Row],[Oldest Country]])</f>
        <v>India</v>
      </c>
      <c r="K4551" s="17">
        <v>42827</v>
      </c>
      <c r="L4551" s="17" t="str">
        <f t="shared" si="356"/>
        <v>Sun</v>
      </c>
      <c r="M4551" s="17">
        <v>2017</v>
      </c>
      <c r="N4551" t="s">
        <v>53</v>
      </c>
      <c r="O4551" t="s">
        <v>482</v>
      </c>
      <c r="P4551" t="s">
        <v>26</v>
      </c>
      <c r="Q4551" t="s">
        <v>22534</v>
      </c>
      <c r="R4551" t="str">
        <f t="shared" si="359"/>
        <v>Dramas</v>
      </c>
    </row>
    <row r="4552" spans="1:18" x14ac:dyDescent="0.2">
      <c r="A4552" t="s">
        <v>22535</v>
      </c>
      <c r="B4552" t="s">
        <v>1</v>
      </c>
      <c r="C4552" t="str">
        <f t="shared" si="355"/>
        <v>Passenger 57</v>
      </c>
      <c r="D4552" t="s">
        <v>22536</v>
      </c>
      <c r="E4552" t="s">
        <v>22537</v>
      </c>
      <c r="F4552" t="str">
        <f t="shared" si="357"/>
        <v>Wesley Snipes</v>
      </c>
      <c r="G4552" t="s">
        <v>22538</v>
      </c>
      <c r="H4552" t="s">
        <v>2</v>
      </c>
      <c r="I4552" t="str">
        <f t="shared" si="358"/>
        <v>United States</v>
      </c>
      <c r="J4552" t="str">
        <f>TRIM(Table1[[#This Row],[Oldest Country]])</f>
        <v>United States</v>
      </c>
      <c r="K4552" s="17">
        <v>42828</v>
      </c>
      <c r="L4552" s="17" t="str">
        <f t="shared" si="356"/>
        <v>Mon</v>
      </c>
      <c r="M4552" s="17">
        <v>1992</v>
      </c>
      <c r="N4552" t="s">
        <v>154</v>
      </c>
      <c r="O4552" t="s">
        <v>786</v>
      </c>
      <c r="P4552" t="s">
        <v>156</v>
      </c>
      <c r="Q4552" t="s">
        <v>22539</v>
      </c>
      <c r="R4552" t="str">
        <f t="shared" si="359"/>
        <v>Action &amp; Adventure</v>
      </c>
    </row>
    <row r="4553" spans="1:18" x14ac:dyDescent="0.2">
      <c r="A4553" t="s">
        <v>22540</v>
      </c>
      <c r="B4553" t="s">
        <v>1</v>
      </c>
      <c r="C4553" t="str">
        <f t="shared" si="355"/>
        <v>Patiala House</v>
      </c>
      <c r="D4553" t="s">
        <v>22541</v>
      </c>
      <c r="E4553" t="s">
        <v>12320</v>
      </c>
      <c r="F4553" t="str">
        <f t="shared" si="357"/>
        <v>Rishi Kapoor</v>
      </c>
      <c r="G4553" t="s">
        <v>22542</v>
      </c>
      <c r="H4553" t="s">
        <v>14</v>
      </c>
      <c r="I4553" t="str">
        <f t="shared" si="358"/>
        <v>India</v>
      </c>
      <c r="J4553" t="str">
        <f>TRIM(Table1[[#This Row],[Oldest Country]])</f>
        <v>India</v>
      </c>
      <c r="K4553" s="17">
        <v>42829</v>
      </c>
      <c r="L4553" s="17" t="str">
        <f t="shared" si="356"/>
        <v>Tue</v>
      </c>
      <c r="M4553" s="17">
        <v>2011</v>
      </c>
      <c r="N4553" t="s">
        <v>53</v>
      </c>
      <c r="O4553" t="s">
        <v>804</v>
      </c>
      <c r="P4553" t="s">
        <v>2256</v>
      </c>
      <c r="Q4553" t="s">
        <v>22543</v>
      </c>
      <c r="R4553" t="str">
        <f t="shared" si="359"/>
        <v>Dramas</v>
      </c>
    </row>
    <row r="4554" spans="1:18" x14ac:dyDescent="0.2">
      <c r="A4554" t="s">
        <v>22544</v>
      </c>
      <c r="B4554" t="s">
        <v>1</v>
      </c>
      <c r="C4554" t="str">
        <f t="shared" si="355"/>
        <v>Patriot Games</v>
      </c>
      <c r="D4554" t="s">
        <v>22545</v>
      </c>
      <c r="E4554" t="s">
        <v>389</v>
      </c>
      <c r="F4554" t="str">
        <f t="shared" si="357"/>
        <v>Harrison Ford</v>
      </c>
      <c r="G4554" t="s">
        <v>22546</v>
      </c>
      <c r="H4554" t="s">
        <v>2</v>
      </c>
      <c r="I4554" t="str">
        <f t="shared" si="358"/>
        <v>United States</v>
      </c>
      <c r="J4554" t="str">
        <f>TRIM(Table1[[#This Row],[Oldest Country]])</f>
        <v>United States</v>
      </c>
      <c r="K4554" s="17">
        <v>42830</v>
      </c>
      <c r="L4554" s="17" t="str">
        <f t="shared" si="356"/>
        <v>Wed</v>
      </c>
      <c r="M4554" s="17">
        <v>1992</v>
      </c>
      <c r="N4554" t="s">
        <v>154</v>
      </c>
      <c r="O4554" t="s">
        <v>297</v>
      </c>
      <c r="P4554" t="s">
        <v>156</v>
      </c>
      <c r="Q4554" t="s">
        <v>22547</v>
      </c>
      <c r="R4554" t="str">
        <f t="shared" si="359"/>
        <v>Action &amp; Adventure</v>
      </c>
    </row>
    <row r="4555" spans="1:18" x14ac:dyDescent="0.2">
      <c r="A4555" t="s">
        <v>22548</v>
      </c>
      <c r="B4555" t="s">
        <v>1</v>
      </c>
      <c r="C4555" t="str">
        <f t="shared" si="355"/>
        <v>Patron Mutlu Son Istiyor</v>
      </c>
      <c r="D4555" t="s">
        <v>22549</v>
      </c>
      <c r="E4555" t="s">
        <v>2682</v>
      </c>
      <c r="F4555" t="str">
        <f t="shared" si="357"/>
        <v>Tolga √áevik</v>
      </c>
      <c r="G4555" t="s">
        <v>22550</v>
      </c>
      <c r="H4555" t="s">
        <v>63</v>
      </c>
      <c r="I4555" t="str">
        <f t="shared" si="358"/>
        <v>Turkey</v>
      </c>
      <c r="J4555" t="str">
        <f>TRIM(Table1[[#This Row],[Oldest Country]])</f>
        <v>Turkey</v>
      </c>
      <c r="K4555" s="17">
        <v>42831</v>
      </c>
      <c r="L4555" s="17" t="str">
        <f t="shared" si="356"/>
        <v>Thu</v>
      </c>
      <c r="M4555" s="17">
        <v>2014</v>
      </c>
      <c r="N4555" t="s">
        <v>8</v>
      </c>
      <c r="O4555" t="s">
        <v>110</v>
      </c>
      <c r="P4555" t="s">
        <v>75</v>
      </c>
      <c r="Q4555" t="s">
        <v>22551</v>
      </c>
      <c r="R4555" t="str">
        <f t="shared" si="359"/>
        <v>Comedies</v>
      </c>
    </row>
    <row r="4556" spans="1:18" x14ac:dyDescent="0.2">
      <c r="A4556" t="s">
        <v>22552</v>
      </c>
      <c r="B4556" t="s">
        <v>1</v>
      </c>
      <c r="C4556" t="str">
        <f t="shared" si="355"/>
        <v>Paul Blart</v>
      </c>
      <c r="D4556" t="s">
        <v>22553</v>
      </c>
      <c r="E4556" t="s">
        <v>18706</v>
      </c>
      <c r="F4556" t="str">
        <f t="shared" si="357"/>
        <v>Kevin James</v>
      </c>
      <c r="G4556" t="s">
        <v>22554</v>
      </c>
      <c r="H4556" t="s">
        <v>2</v>
      </c>
      <c r="I4556" t="str">
        <f t="shared" si="358"/>
        <v>United States</v>
      </c>
      <c r="J4556" t="str">
        <f>TRIM(Table1[[#This Row],[Oldest Country]])</f>
        <v>United States</v>
      </c>
      <c r="K4556" s="17">
        <v>42832</v>
      </c>
      <c r="L4556" s="17" t="str">
        <f t="shared" si="356"/>
        <v>Fri</v>
      </c>
      <c r="M4556" s="17">
        <v>2009</v>
      </c>
      <c r="N4556" t="s">
        <v>17</v>
      </c>
      <c r="O4556" t="s">
        <v>18</v>
      </c>
      <c r="P4556" t="s">
        <v>412</v>
      </c>
      <c r="Q4556" t="s">
        <v>22555</v>
      </c>
      <c r="R4556" t="str">
        <f t="shared" si="359"/>
        <v>Action &amp; Adventure</v>
      </c>
    </row>
    <row r="4557" spans="1:18" x14ac:dyDescent="0.2">
      <c r="A4557" t="s">
        <v>22556</v>
      </c>
      <c r="B4557" t="s">
        <v>1</v>
      </c>
      <c r="C4557" t="str">
        <f t="shared" si="355"/>
        <v>Paulettante Veedu</v>
      </c>
      <c r="D4557" t="s">
        <v>22557</v>
      </c>
      <c r="E4557" t="s">
        <v>22558</v>
      </c>
      <c r="F4557" t="str">
        <f t="shared" si="357"/>
        <v>Saikumar</v>
      </c>
      <c r="G4557" t="s">
        <v>22559</v>
      </c>
      <c r="H4557" t="s">
        <v>14</v>
      </c>
      <c r="I4557" t="str">
        <f t="shared" si="358"/>
        <v>India</v>
      </c>
      <c r="J4557" t="str">
        <f>TRIM(Table1[[#This Row],[Oldest Country]])</f>
        <v>India</v>
      </c>
      <c r="K4557" s="17">
        <v>42833</v>
      </c>
      <c r="L4557" s="17" t="str">
        <f t="shared" si="356"/>
        <v>Sat</v>
      </c>
      <c r="M4557" s="17">
        <v>2016</v>
      </c>
      <c r="N4557" t="s">
        <v>33</v>
      </c>
      <c r="O4557" t="s">
        <v>41</v>
      </c>
      <c r="P4557" t="s">
        <v>50</v>
      </c>
      <c r="Q4557" t="s">
        <v>22560</v>
      </c>
      <c r="R4557" t="str">
        <f t="shared" si="359"/>
        <v>Dramas</v>
      </c>
    </row>
    <row r="4558" spans="1:18" x14ac:dyDescent="0.2">
      <c r="A4558" t="s">
        <v>22561</v>
      </c>
      <c r="B4558" t="s">
        <v>1</v>
      </c>
      <c r="C4558" t="str">
        <f t="shared" si="355"/>
        <v>Paying Guests</v>
      </c>
      <c r="D4558" t="s">
        <v>22562</v>
      </c>
      <c r="E4558" t="s">
        <v>22563</v>
      </c>
      <c r="F4558" t="str">
        <f t="shared" si="357"/>
        <v>Shreyas Talpade</v>
      </c>
      <c r="G4558" t="s">
        <v>22564</v>
      </c>
      <c r="H4558" t="s">
        <v>14</v>
      </c>
      <c r="I4558" t="str">
        <f t="shared" si="358"/>
        <v>India</v>
      </c>
      <c r="J4558" t="str">
        <f>TRIM(Table1[[#This Row],[Oldest Country]])</f>
        <v>India</v>
      </c>
      <c r="K4558" s="17">
        <v>42834</v>
      </c>
      <c r="L4558" s="17" t="str">
        <f t="shared" si="356"/>
        <v>Sun</v>
      </c>
      <c r="M4558" s="17">
        <v>2009</v>
      </c>
      <c r="N4558" t="s">
        <v>33</v>
      </c>
      <c r="O4558" t="s">
        <v>336</v>
      </c>
      <c r="P4558" t="s">
        <v>66</v>
      </c>
      <c r="Q4558" t="s">
        <v>22565</v>
      </c>
      <c r="R4558" t="str">
        <f t="shared" si="359"/>
        <v>Comedies</v>
      </c>
    </row>
    <row r="4559" spans="1:18" x14ac:dyDescent="0.2">
      <c r="A4559" t="s">
        <v>22566</v>
      </c>
      <c r="B4559" t="s">
        <v>1</v>
      </c>
      <c r="C4559" t="str">
        <f t="shared" si="355"/>
        <v>Pee Mak</v>
      </c>
      <c r="D4559" t="s">
        <v>22567</v>
      </c>
      <c r="E4559" t="s">
        <v>22374</v>
      </c>
      <c r="F4559" t="str">
        <f t="shared" si="357"/>
        <v>Mario Maurer</v>
      </c>
      <c r="G4559" t="s">
        <v>22568</v>
      </c>
      <c r="H4559" t="s">
        <v>1265</v>
      </c>
      <c r="I4559" t="str">
        <f t="shared" si="358"/>
        <v>Thailand</v>
      </c>
      <c r="J4559" t="str">
        <f>TRIM(Table1[[#This Row],[Oldest Country]])</f>
        <v>Thailand</v>
      </c>
      <c r="K4559" s="17">
        <v>43344</v>
      </c>
      <c r="L4559" s="17" t="str">
        <f t="shared" si="356"/>
        <v>Sat</v>
      </c>
      <c r="M4559" s="17">
        <v>2013</v>
      </c>
      <c r="N4559" t="s">
        <v>8</v>
      </c>
      <c r="O4559" t="s">
        <v>617</v>
      </c>
      <c r="P4559" t="s">
        <v>2941</v>
      </c>
      <c r="Q4559" t="s">
        <v>22569</v>
      </c>
      <c r="R4559" t="str">
        <f t="shared" si="359"/>
        <v>Comedies</v>
      </c>
    </row>
    <row r="4560" spans="1:18" x14ac:dyDescent="0.2">
      <c r="A4560" t="s">
        <v>22570</v>
      </c>
      <c r="B4560" t="s">
        <v>1</v>
      </c>
      <c r="C4560" t="str">
        <f t="shared" si="355"/>
        <v>Pee-wee's Playhouse</v>
      </c>
      <c r="D4560" t="s">
        <v>22571</v>
      </c>
      <c r="E4560" t="s">
        <v>22572</v>
      </c>
      <c r="F4560" t="str">
        <f t="shared" si="357"/>
        <v>Paul Reubens</v>
      </c>
      <c r="G4560" t="s">
        <v>22573</v>
      </c>
      <c r="H4560" t="s">
        <v>2</v>
      </c>
      <c r="I4560" t="str">
        <f t="shared" si="358"/>
        <v>United States</v>
      </c>
      <c r="J4560" t="str">
        <f>TRIM(Table1[[#This Row],[Oldest Country]])</f>
        <v>United States</v>
      </c>
      <c r="K4560" s="17">
        <v>41991</v>
      </c>
      <c r="L4560" s="17" t="str">
        <f t="shared" si="356"/>
        <v>Thu</v>
      </c>
      <c r="M4560" s="17">
        <v>1988</v>
      </c>
      <c r="N4560" t="s">
        <v>53</v>
      </c>
      <c r="O4560" t="s">
        <v>248</v>
      </c>
      <c r="P4560" t="s">
        <v>963</v>
      </c>
      <c r="Q4560" t="s">
        <v>22574</v>
      </c>
      <c r="R4560" t="str">
        <f t="shared" si="359"/>
        <v>Movies</v>
      </c>
    </row>
    <row r="4561" spans="1:18" x14ac:dyDescent="0.2">
      <c r="A4561" t="s">
        <v>22575</v>
      </c>
      <c r="B4561" t="s">
        <v>1</v>
      </c>
      <c r="C4561" t="str">
        <f t="shared" si="355"/>
        <v>Pekak</v>
      </c>
      <c r="D4561" t="s">
        <v>22576</v>
      </c>
      <c r="E4561" t="s">
        <v>22577</v>
      </c>
      <c r="F4561" t="str">
        <f t="shared" si="357"/>
        <v>Zahiril Adzim</v>
      </c>
      <c r="G4561" t="s">
        <v>22578</v>
      </c>
      <c r="H4561" t="s">
        <v>1416</v>
      </c>
      <c r="I4561" t="str">
        <f t="shared" si="358"/>
        <v>Malaysia</v>
      </c>
      <c r="J4561" t="str">
        <f>TRIM(Table1[[#This Row],[Oldest Country]])</f>
        <v>Malaysia</v>
      </c>
      <c r="K4561" s="17">
        <v>42972</v>
      </c>
      <c r="L4561" s="17" t="str">
        <f t="shared" si="356"/>
        <v>Fri</v>
      </c>
      <c r="M4561" s="17">
        <v>2016</v>
      </c>
      <c r="N4561" t="s">
        <v>8</v>
      </c>
      <c r="O4561" t="s">
        <v>211</v>
      </c>
      <c r="P4561" t="s">
        <v>50</v>
      </c>
      <c r="Q4561" t="s">
        <v>22579</v>
      </c>
      <c r="R4561" t="str">
        <f t="shared" si="359"/>
        <v>Dramas</v>
      </c>
    </row>
    <row r="4562" spans="1:18" x14ac:dyDescent="0.2">
      <c r="A4562" t="s">
        <v>22580</v>
      </c>
      <c r="B4562" t="s">
        <v>1</v>
      </c>
      <c r="C4562" t="str">
        <f t="shared" si="355"/>
        <v>Penelope</v>
      </c>
      <c r="D4562" t="s">
        <v>22581</v>
      </c>
      <c r="E4562" t="s">
        <v>22582</v>
      </c>
      <c r="F4562" t="str">
        <f t="shared" si="357"/>
        <v>Christina Ricci</v>
      </c>
      <c r="G4562" t="s">
        <v>22583</v>
      </c>
      <c r="H4562" t="s">
        <v>283</v>
      </c>
      <c r="I4562" t="str">
        <f t="shared" si="358"/>
        <v>United Kingdom</v>
      </c>
      <c r="J4562" t="str">
        <f>TRIM(Table1[[#This Row],[Oldest Country]])</f>
        <v>United Kingdom</v>
      </c>
      <c r="K4562" s="17">
        <v>43556</v>
      </c>
      <c r="L4562" s="17" t="str">
        <f t="shared" si="356"/>
        <v>Mon</v>
      </c>
      <c r="M4562" s="17">
        <v>2006</v>
      </c>
      <c r="N4562" t="s">
        <v>17</v>
      </c>
      <c r="O4562" t="s">
        <v>572</v>
      </c>
      <c r="P4562" t="s">
        <v>4907</v>
      </c>
      <c r="Q4562" t="s">
        <v>22584</v>
      </c>
      <c r="R4562" t="str">
        <f t="shared" si="359"/>
        <v>Children &amp; Family Movies</v>
      </c>
    </row>
    <row r="4563" spans="1:18" x14ac:dyDescent="0.2">
      <c r="A4563" t="s">
        <v>22585</v>
      </c>
      <c r="B4563" t="s">
        <v>1</v>
      </c>
      <c r="C4563" t="str">
        <f t="shared" si="355"/>
        <v>People You May Know</v>
      </c>
      <c r="D4563" t="s">
        <v>22586</v>
      </c>
      <c r="E4563" t="s">
        <v>22587</v>
      </c>
      <c r="F4563" t="str">
        <f t="shared" si="357"/>
        <v>Sean Maher</v>
      </c>
      <c r="G4563" t="s">
        <v>22588</v>
      </c>
      <c r="H4563" t="s">
        <v>8881</v>
      </c>
      <c r="I4563" t="str">
        <f t="shared" si="358"/>
        <v>United States</v>
      </c>
      <c r="J4563" t="str">
        <f>TRIM(Table1[[#This Row],[Oldest Country]])</f>
        <v>United States</v>
      </c>
      <c r="K4563" s="17">
        <v>42794</v>
      </c>
      <c r="L4563" s="17" t="str">
        <f t="shared" si="356"/>
        <v>Tue</v>
      </c>
      <c r="M4563" s="17">
        <v>2016</v>
      </c>
      <c r="N4563" t="s">
        <v>8</v>
      </c>
      <c r="O4563" t="s">
        <v>368</v>
      </c>
      <c r="P4563" t="s">
        <v>4132</v>
      </c>
      <c r="Q4563" t="s">
        <v>22589</v>
      </c>
      <c r="R4563" t="str">
        <f t="shared" si="359"/>
        <v>Dramas</v>
      </c>
    </row>
    <row r="4564" spans="1:18" x14ac:dyDescent="0.2">
      <c r="A4564" t="s">
        <v>22590</v>
      </c>
      <c r="B4564" t="s">
        <v>1</v>
      </c>
      <c r="C4564" t="str">
        <f t="shared" si="355"/>
        <v>Perfect Bid</v>
      </c>
      <c r="D4564" t="s">
        <v>22591</v>
      </c>
      <c r="E4564" t="s">
        <v>22592</v>
      </c>
      <c r="F4564" t="str">
        <f t="shared" si="357"/>
        <v>Theodore Slauson</v>
      </c>
      <c r="G4564" t="s">
        <v>22593</v>
      </c>
      <c r="H4564" t="s">
        <v>508</v>
      </c>
      <c r="I4564" t="str">
        <f t="shared" si="358"/>
        <v>Canada</v>
      </c>
      <c r="J4564" t="str">
        <f>TRIM(Table1[[#This Row],[Oldest Country]])</f>
        <v>Canada</v>
      </c>
      <c r="K4564" s="17">
        <v>43585</v>
      </c>
      <c r="L4564" s="17" t="str">
        <f t="shared" si="356"/>
        <v>Tue</v>
      </c>
      <c r="M4564" s="17">
        <v>2017</v>
      </c>
      <c r="N4564" t="s">
        <v>8</v>
      </c>
      <c r="O4564" t="s">
        <v>2013</v>
      </c>
      <c r="P4564" t="s">
        <v>5</v>
      </c>
      <c r="Q4564" t="s">
        <v>22594</v>
      </c>
      <c r="R4564" t="str">
        <f t="shared" si="359"/>
        <v>Documentaries</v>
      </c>
    </row>
    <row r="4565" spans="1:18" x14ac:dyDescent="0.2">
      <c r="A4565" t="s">
        <v>22595</v>
      </c>
      <c r="B4565" t="s">
        <v>1</v>
      </c>
      <c r="C4565" t="str">
        <f t="shared" si="355"/>
        <v>Perfect Stranger</v>
      </c>
      <c r="D4565" t="s">
        <v>22596</v>
      </c>
      <c r="E4565" t="s">
        <v>22597</v>
      </c>
      <c r="F4565" t="str">
        <f t="shared" si="357"/>
        <v>Halle Berry</v>
      </c>
      <c r="G4565" t="s">
        <v>22598</v>
      </c>
      <c r="H4565" t="s">
        <v>2</v>
      </c>
      <c r="I4565" t="str">
        <f t="shared" si="358"/>
        <v>United States</v>
      </c>
      <c r="J4565" t="str">
        <f>TRIM(Table1[[#This Row],[Oldest Country]])</f>
        <v>United States</v>
      </c>
      <c r="K4565" s="17">
        <v>43466</v>
      </c>
      <c r="L4565" s="17" t="str">
        <f t="shared" si="356"/>
        <v>Tue</v>
      </c>
      <c r="M4565" s="17">
        <v>2007</v>
      </c>
      <c r="N4565" t="s">
        <v>154</v>
      </c>
      <c r="O4565" t="s">
        <v>482</v>
      </c>
      <c r="P4565" t="s">
        <v>61</v>
      </c>
      <c r="Q4565" t="s">
        <v>22599</v>
      </c>
      <c r="R4565" t="str">
        <f t="shared" si="359"/>
        <v>Thrillers</v>
      </c>
    </row>
    <row r="4566" spans="1:18" x14ac:dyDescent="0.2">
      <c r="A4566" t="s">
        <v>22600</v>
      </c>
      <c r="B4566" t="s">
        <v>1</v>
      </c>
      <c r="C4566" t="str">
        <f t="shared" si="355"/>
        <v>Personal Shopper</v>
      </c>
      <c r="D4566" t="s">
        <v>22601</v>
      </c>
      <c r="E4566" t="s">
        <v>6742</v>
      </c>
      <c r="F4566" t="str">
        <f t="shared" si="357"/>
        <v>Kristen Stewart</v>
      </c>
      <c r="G4566" t="s">
        <v>22602</v>
      </c>
      <c r="H4566" t="s">
        <v>22603</v>
      </c>
      <c r="I4566" t="str">
        <f t="shared" si="358"/>
        <v>France</v>
      </c>
      <c r="J4566" t="str">
        <f>TRIM(Table1[[#This Row],[Oldest Country]])</f>
        <v>France</v>
      </c>
      <c r="K4566" s="17">
        <v>43497</v>
      </c>
      <c r="L4566" s="17" t="str">
        <f t="shared" si="356"/>
        <v>Fri</v>
      </c>
      <c r="M4566" s="17">
        <v>2016</v>
      </c>
      <c r="N4566" t="s">
        <v>154</v>
      </c>
      <c r="O4566" t="s">
        <v>110</v>
      </c>
      <c r="P4566" t="s">
        <v>109</v>
      </c>
      <c r="Q4566" t="s">
        <v>22604</v>
      </c>
      <c r="R4566" t="str">
        <f t="shared" si="359"/>
        <v>Dramas</v>
      </c>
    </row>
    <row r="4567" spans="1:18" x14ac:dyDescent="0.2">
      <c r="A4567" t="s">
        <v>22605</v>
      </c>
      <c r="B4567" t="s">
        <v>1</v>
      </c>
      <c r="C4567" t="str">
        <f t="shared" si="355"/>
        <v>Peter and the Farm</v>
      </c>
      <c r="D4567" t="s">
        <v>22606</v>
      </c>
      <c r="E4567" t="s">
        <v>22607</v>
      </c>
      <c r="F4567" t="str">
        <f t="shared" si="357"/>
        <v>Peter Dunning</v>
      </c>
      <c r="G4567" t="s">
        <v>22608</v>
      </c>
      <c r="H4567" t="s">
        <v>2</v>
      </c>
      <c r="I4567" t="str">
        <f t="shared" si="358"/>
        <v>United States</v>
      </c>
      <c r="J4567" t="str">
        <f>TRIM(Table1[[#This Row],[Oldest Country]])</f>
        <v>United States</v>
      </c>
      <c r="K4567" s="17">
        <v>42803</v>
      </c>
      <c r="L4567" s="17" t="str">
        <f t="shared" si="356"/>
        <v>Thu</v>
      </c>
      <c r="M4567" s="17">
        <v>2016</v>
      </c>
      <c r="N4567" t="s">
        <v>8</v>
      </c>
      <c r="O4567" t="s">
        <v>276</v>
      </c>
      <c r="P4567" t="s">
        <v>5</v>
      </c>
      <c r="Q4567" t="s">
        <v>22609</v>
      </c>
      <c r="R4567" t="str">
        <f t="shared" si="359"/>
        <v>Documentaries</v>
      </c>
    </row>
    <row r="4568" spans="1:18" x14ac:dyDescent="0.2">
      <c r="A4568" t="s">
        <v>22610</v>
      </c>
      <c r="B4568" t="s">
        <v>1</v>
      </c>
      <c r="C4568" t="str">
        <f t="shared" si="355"/>
        <v>Peter Rabbit</v>
      </c>
      <c r="D4568" t="s">
        <v>22611</v>
      </c>
      <c r="E4568" t="s">
        <v>19118</v>
      </c>
      <c r="F4568" t="str">
        <f t="shared" si="357"/>
        <v>James Corden</v>
      </c>
      <c r="G4568" t="s">
        <v>22612</v>
      </c>
      <c r="H4568" t="s">
        <v>2515</v>
      </c>
      <c r="I4568" t="str">
        <f t="shared" si="358"/>
        <v>United States</v>
      </c>
      <c r="J4568" t="str">
        <f>TRIM(Table1[[#This Row],[Oldest Country]])</f>
        <v>United States</v>
      </c>
      <c r="K4568" s="17">
        <v>43330</v>
      </c>
      <c r="L4568" s="17" t="str">
        <f t="shared" si="356"/>
        <v>Sat</v>
      </c>
      <c r="M4568" s="17">
        <v>2018</v>
      </c>
      <c r="N4568" t="s">
        <v>17</v>
      </c>
      <c r="O4568" t="s">
        <v>211</v>
      </c>
      <c r="P4568" t="s">
        <v>54</v>
      </c>
      <c r="Q4568" t="s">
        <v>22613</v>
      </c>
      <c r="R4568" t="str">
        <f t="shared" si="359"/>
        <v>Children &amp; Family Movies</v>
      </c>
    </row>
    <row r="4569" spans="1:18" x14ac:dyDescent="0.2">
      <c r="A4569" t="s">
        <v>22614</v>
      </c>
      <c r="B4569" t="s">
        <v>1</v>
      </c>
      <c r="C4569" t="str">
        <f t="shared" si="355"/>
        <v>Phantom Boy</v>
      </c>
      <c r="D4569" t="s">
        <v>22615</v>
      </c>
      <c r="E4569" t="s">
        <v>22616</v>
      </c>
      <c r="F4569" t="str">
        <f t="shared" si="357"/>
        <v>Marcus D'Angelo</v>
      </c>
      <c r="G4569" t="s">
        <v>22617</v>
      </c>
      <c r="H4569" t="s">
        <v>1393</v>
      </c>
      <c r="I4569" t="str">
        <f t="shared" si="358"/>
        <v>France</v>
      </c>
      <c r="J4569" t="str">
        <f>TRIM(Table1[[#This Row],[Oldest Country]])</f>
        <v>France</v>
      </c>
      <c r="K4569" s="17">
        <v>43009</v>
      </c>
      <c r="L4569" s="17" t="str">
        <f t="shared" si="356"/>
        <v>Sun</v>
      </c>
      <c r="M4569" s="17">
        <v>2015</v>
      </c>
      <c r="N4569" t="s">
        <v>17</v>
      </c>
      <c r="O4569" t="s">
        <v>216</v>
      </c>
      <c r="P4569" t="s">
        <v>111</v>
      </c>
      <c r="Q4569" t="s">
        <v>22618</v>
      </c>
      <c r="R4569" t="str">
        <f t="shared" si="359"/>
        <v>Action &amp; Adventure</v>
      </c>
    </row>
    <row r="4570" spans="1:18" x14ac:dyDescent="0.2">
      <c r="A4570" t="s">
        <v>22619</v>
      </c>
      <c r="B4570" t="s">
        <v>1</v>
      </c>
      <c r="C4570" t="str">
        <f t="shared" si="355"/>
        <v>Philadelphia</v>
      </c>
      <c r="D4570" t="s">
        <v>22620</v>
      </c>
      <c r="E4570" t="s">
        <v>16085</v>
      </c>
      <c r="F4570" t="str">
        <f t="shared" si="357"/>
        <v>Tom Hanks</v>
      </c>
      <c r="G4570" t="s">
        <v>22621</v>
      </c>
      <c r="H4570" t="s">
        <v>2</v>
      </c>
      <c r="I4570" t="str">
        <f t="shared" si="358"/>
        <v>United States</v>
      </c>
      <c r="J4570" t="str">
        <f>TRIM(Table1[[#This Row],[Oldest Country]])</f>
        <v>United States</v>
      </c>
      <c r="K4570" s="17">
        <v>43010</v>
      </c>
      <c r="L4570" s="17" t="str">
        <f t="shared" si="356"/>
        <v>Mon</v>
      </c>
      <c r="M4570" s="17">
        <v>1993</v>
      </c>
      <c r="N4570" t="s">
        <v>3</v>
      </c>
      <c r="O4570" t="s">
        <v>1453</v>
      </c>
      <c r="P4570" t="s">
        <v>22622</v>
      </c>
      <c r="Q4570" t="s">
        <v>22623</v>
      </c>
      <c r="R4570" t="str">
        <f t="shared" si="359"/>
        <v>Classic Movies</v>
      </c>
    </row>
    <row r="4571" spans="1:18" x14ac:dyDescent="0.2">
      <c r="A4571" t="s">
        <v>22624</v>
      </c>
      <c r="B4571" t="s">
        <v>1</v>
      </c>
      <c r="C4571" t="str">
        <f t="shared" si="355"/>
        <v>Phir Se</v>
      </c>
      <c r="D4571" t="s">
        <v>22625</v>
      </c>
      <c r="E4571" t="s">
        <v>22626</v>
      </c>
      <c r="F4571" t="str">
        <f t="shared" si="357"/>
        <v>Kunal Kohli</v>
      </c>
      <c r="G4571" t="s">
        <v>22627</v>
      </c>
      <c r="H4571" t="s">
        <v>14</v>
      </c>
      <c r="I4571" t="str">
        <f t="shared" si="358"/>
        <v>India</v>
      </c>
      <c r="J4571" t="str">
        <f>TRIM(Table1[[#This Row],[Oldest Country]])</f>
        <v>India</v>
      </c>
      <c r="K4571" s="17">
        <v>43011</v>
      </c>
      <c r="L4571" s="17" t="str">
        <f t="shared" si="356"/>
        <v>Tue</v>
      </c>
      <c r="M4571" s="17">
        <v>2015</v>
      </c>
      <c r="N4571" t="s">
        <v>33</v>
      </c>
      <c r="O4571" t="s">
        <v>349</v>
      </c>
      <c r="P4571" t="s">
        <v>1385</v>
      </c>
      <c r="Q4571" t="s">
        <v>22628</v>
      </c>
      <c r="R4571" t="str">
        <f t="shared" si="359"/>
        <v>International Movies</v>
      </c>
    </row>
    <row r="4572" spans="1:18" x14ac:dyDescent="0.2">
      <c r="A4572" t="s">
        <v>22629</v>
      </c>
      <c r="B4572" t="s">
        <v>1</v>
      </c>
      <c r="C4572" t="str">
        <f t="shared" si="355"/>
        <v>Phobia 2</v>
      </c>
      <c r="D4572" t="s">
        <v>22630</v>
      </c>
      <c r="E4572" t="s">
        <v>22631</v>
      </c>
      <c r="F4572" t="str">
        <f t="shared" si="357"/>
        <v>Jirayu La-ongmanee</v>
      </c>
      <c r="G4572" t="s">
        <v>22632</v>
      </c>
      <c r="H4572" t="s">
        <v>1265</v>
      </c>
      <c r="I4572" t="str">
        <f t="shared" si="358"/>
        <v>Thailand</v>
      </c>
      <c r="J4572" t="str">
        <f>TRIM(Table1[[#This Row],[Oldest Country]])</f>
        <v>Thailand</v>
      </c>
      <c r="K4572" s="17">
        <v>43012</v>
      </c>
      <c r="L4572" s="17" t="str">
        <f t="shared" si="356"/>
        <v>Wed</v>
      </c>
      <c r="M4572" s="17">
        <v>2009</v>
      </c>
      <c r="N4572" t="s">
        <v>8</v>
      </c>
      <c r="O4572" t="s">
        <v>25</v>
      </c>
      <c r="P4572" t="s">
        <v>737</v>
      </c>
      <c r="Q4572" t="s">
        <v>22633</v>
      </c>
      <c r="R4572" t="str">
        <f t="shared" si="359"/>
        <v>Horror Movies</v>
      </c>
    </row>
    <row r="4573" spans="1:18" x14ac:dyDescent="0.2">
      <c r="A4573" t="s">
        <v>22634</v>
      </c>
      <c r="B4573" t="s">
        <v>1</v>
      </c>
      <c r="C4573" t="str">
        <f t="shared" si="355"/>
        <v>Phone Swap</v>
      </c>
      <c r="D4573" t="s">
        <v>22635</v>
      </c>
      <c r="E4573" t="s">
        <v>4864</v>
      </c>
      <c r="F4573" t="str">
        <f t="shared" si="357"/>
        <v>Wale Ojo</v>
      </c>
      <c r="G4573" t="s">
        <v>22636</v>
      </c>
      <c r="H4573" t="s">
        <v>166</v>
      </c>
      <c r="I4573" t="str">
        <f t="shared" si="358"/>
        <v>Nigeria</v>
      </c>
      <c r="J4573" t="str">
        <f>TRIM(Table1[[#This Row],[Oldest Country]])</f>
        <v>Nigeria</v>
      </c>
      <c r="K4573" s="17">
        <v>43013</v>
      </c>
      <c r="L4573" s="17" t="str">
        <f t="shared" si="356"/>
        <v>Thu</v>
      </c>
      <c r="M4573" s="17">
        <v>2012</v>
      </c>
      <c r="N4573" t="s">
        <v>33</v>
      </c>
      <c r="O4573" t="s">
        <v>617</v>
      </c>
      <c r="P4573" t="s">
        <v>75</v>
      </c>
      <c r="Q4573" t="s">
        <v>22637</v>
      </c>
      <c r="R4573" t="str">
        <f t="shared" si="359"/>
        <v>Comedies</v>
      </c>
    </row>
    <row r="4574" spans="1:18" x14ac:dyDescent="0.2">
      <c r="A4574" t="s">
        <v>22638</v>
      </c>
      <c r="B4574" t="s">
        <v>1</v>
      </c>
      <c r="C4574" t="str">
        <f t="shared" si="355"/>
        <v>Phullu</v>
      </c>
      <c r="D4574" t="s">
        <v>22639</v>
      </c>
      <c r="E4574" t="s">
        <v>22640</v>
      </c>
      <c r="F4574" t="str">
        <f t="shared" si="357"/>
        <v>Sharib Hashmi</v>
      </c>
      <c r="G4574" t="s">
        <v>22641</v>
      </c>
      <c r="H4574" t="s">
        <v>14</v>
      </c>
      <c r="I4574" t="str">
        <f t="shared" si="358"/>
        <v>India</v>
      </c>
      <c r="J4574" t="str">
        <f>TRIM(Table1[[#This Row],[Oldest Country]])</f>
        <v>India</v>
      </c>
      <c r="K4574" s="17">
        <v>43014</v>
      </c>
      <c r="L4574" s="17" t="str">
        <f t="shared" si="356"/>
        <v>Fri</v>
      </c>
      <c r="M4574" s="17">
        <v>2017</v>
      </c>
      <c r="N4574" t="s">
        <v>33</v>
      </c>
      <c r="O4574" t="s">
        <v>118</v>
      </c>
      <c r="P4574" t="s">
        <v>26</v>
      </c>
      <c r="Q4574" t="s">
        <v>22642</v>
      </c>
      <c r="R4574" t="str">
        <f t="shared" si="359"/>
        <v>Dramas</v>
      </c>
    </row>
    <row r="4575" spans="1:18" x14ac:dyDescent="0.2">
      <c r="A4575" t="s">
        <v>22643</v>
      </c>
      <c r="B4575" t="s">
        <v>1</v>
      </c>
      <c r="C4575" t="str">
        <f t="shared" si="355"/>
        <v>Pierre Jackson</v>
      </c>
      <c r="D4575" t="s">
        <v>22644</v>
      </c>
      <c r="E4575" t="s">
        <v>5378</v>
      </c>
      <c r="F4575" t="str">
        <f t="shared" si="357"/>
        <v>Trae Ireland</v>
      </c>
      <c r="G4575" t="s">
        <v>22645</v>
      </c>
      <c r="H4575" t="s">
        <v>2</v>
      </c>
      <c r="I4575" t="str">
        <f t="shared" si="358"/>
        <v>United States</v>
      </c>
      <c r="J4575" t="str">
        <f>TRIM(Table1[[#This Row],[Oldest Country]])</f>
        <v>United States</v>
      </c>
      <c r="K4575" s="17">
        <v>43015</v>
      </c>
      <c r="L4575" s="17" t="str">
        <f t="shared" si="356"/>
        <v>Sat</v>
      </c>
      <c r="M4575" s="17">
        <v>2018</v>
      </c>
      <c r="N4575" t="s">
        <v>8</v>
      </c>
      <c r="O4575" t="s">
        <v>1176</v>
      </c>
      <c r="P4575" t="s">
        <v>4791</v>
      </c>
      <c r="Q4575" t="s">
        <v>22646</v>
      </c>
      <c r="R4575" t="str">
        <f t="shared" si="359"/>
        <v>Romantic Movies</v>
      </c>
    </row>
    <row r="4576" spans="1:18" x14ac:dyDescent="0.2">
      <c r="A4576" t="s">
        <v>22647</v>
      </c>
      <c r="B4576" t="s">
        <v>1</v>
      </c>
      <c r="C4576" t="str">
        <f t="shared" si="355"/>
        <v>Pimpal</v>
      </c>
      <c r="D4576" t="s">
        <v>22648</v>
      </c>
      <c r="E4576" t="s">
        <v>22649</v>
      </c>
      <c r="F4576" t="str">
        <f t="shared" si="357"/>
        <v>Dilip Prabhavalkar</v>
      </c>
      <c r="G4576" t="s">
        <v>22650</v>
      </c>
      <c r="H4576" t="s">
        <v>14</v>
      </c>
      <c r="I4576" t="str">
        <f t="shared" si="358"/>
        <v>India</v>
      </c>
      <c r="J4576" t="str">
        <f>TRIM(Table1[[#This Row],[Oldest Country]])</f>
        <v>India</v>
      </c>
      <c r="K4576" s="17">
        <v>43016</v>
      </c>
      <c r="L4576" s="17" t="str">
        <f t="shared" si="356"/>
        <v>Sun</v>
      </c>
      <c r="M4576" s="17">
        <v>2017</v>
      </c>
      <c r="N4576" t="s">
        <v>53</v>
      </c>
      <c r="O4576" t="s">
        <v>276</v>
      </c>
      <c r="P4576" t="s">
        <v>26</v>
      </c>
      <c r="Q4576" t="s">
        <v>22651</v>
      </c>
      <c r="R4576" t="str">
        <f t="shared" si="359"/>
        <v>Dramas</v>
      </c>
    </row>
    <row r="4577" spans="1:18" x14ac:dyDescent="0.2">
      <c r="A4577" t="s">
        <v>22652</v>
      </c>
      <c r="B4577" t="s">
        <v>1</v>
      </c>
      <c r="C4577" t="str">
        <f t="shared" si="355"/>
        <v>Pitaah</v>
      </c>
      <c r="D4577" t="s">
        <v>22653</v>
      </c>
      <c r="E4577" t="s">
        <v>5732</v>
      </c>
      <c r="F4577" t="str">
        <f t="shared" si="357"/>
        <v>Sanjay Dutt</v>
      </c>
      <c r="G4577" t="s">
        <v>22654</v>
      </c>
      <c r="H4577" t="s">
        <v>14</v>
      </c>
      <c r="I4577" t="str">
        <f t="shared" si="358"/>
        <v>India</v>
      </c>
      <c r="J4577" t="str">
        <f>TRIM(Table1[[#This Row],[Oldest Country]])</f>
        <v>India</v>
      </c>
      <c r="K4577" s="17">
        <v>43017</v>
      </c>
      <c r="L4577" s="17" t="str">
        <f t="shared" si="356"/>
        <v>Mon</v>
      </c>
      <c r="M4577" s="17">
        <v>2002</v>
      </c>
      <c r="N4577" t="s">
        <v>8</v>
      </c>
      <c r="O4577" t="s">
        <v>49</v>
      </c>
      <c r="P4577" t="s">
        <v>727</v>
      </c>
      <c r="Q4577" t="s">
        <v>22655</v>
      </c>
      <c r="R4577" t="str">
        <f t="shared" si="359"/>
        <v>Dramas</v>
      </c>
    </row>
    <row r="4578" spans="1:18" x14ac:dyDescent="0.2">
      <c r="A4578" t="s">
        <v>22656</v>
      </c>
      <c r="B4578" t="s">
        <v>1</v>
      </c>
      <c r="C4578" t="str">
        <f t="shared" si="355"/>
        <v>Pizza, birra, faso</v>
      </c>
      <c r="D4578" t="s">
        <v>22657</v>
      </c>
      <c r="E4578" t="s">
        <v>22658</v>
      </c>
      <c r="F4578" t="str">
        <f t="shared" si="357"/>
        <v>H√©ctor Anglada</v>
      </c>
      <c r="G4578" t="s">
        <v>22659</v>
      </c>
      <c r="H4578" t="s">
        <v>837</v>
      </c>
      <c r="I4578" t="str">
        <f t="shared" si="358"/>
        <v>Argentina</v>
      </c>
      <c r="J4578" t="str">
        <f>TRIM(Table1[[#This Row],[Oldest Country]])</f>
        <v>Argentina</v>
      </c>
      <c r="K4578" s="17">
        <v>43018</v>
      </c>
      <c r="L4578" s="17" t="str">
        <f t="shared" si="356"/>
        <v>Tue</v>
      </c>
      <c r="M4578" s="17">
        <v>1998</v>
      </c>
      <c r="N4578" t="s">
        <v>8</v>
      </c>
      <c r="O4578" t="s">
        <v>1176</v>
      </c>
      <c r="P4578" t="s">
        <v>50</v>
      </c>
      <c r="Q4578" t="s">
        <v>22660</v>
      </c>
      <c r="R4578" t="str">
        <f t="shared" si="359"/>
        <v>Dramas</v>
      </c>
    </row>
    <row r="4579" spans="1:18" x14ac:dyDescent="0.2">
      <c r="A4579" t="s">
        <v>22661</v>
      </c>
      <c r="B4579" t="s">
        <v>1</v>
      </c>
      <c r="C4579" t="str">
        <f t="shared" si="355"/>
        <v>Plaire, aimer et courir vite</v>
      </c>
      <c r="D4579" t="s">
        <v>22662</v>
      </c>
      <c r="E4579" t="s">
        <v>22663</v>
      </c>
      <c r="F4579" t="str">
        <f t="shared" si="357"/>
        <v>Vincent Lacoste</v>
      </c>
      <c r="G4579" t="s">
        <v>22664</v>
      </c>
      <c r="H4579" t="s">
        <v>275</v>
      </c>
      <c r="I4579" t="str">
        <f t="shared" si="358"/>
        <v>France</v>
      </c>
      <c r="J4579" t="str">
        <f>TRIM(Table1[[#This Row],[Oldest Country]])</f>
        <v>France</v>
      </c>
      <c r="K4579" s="17">
        <v>43019</v>
      </c>
      <c r="L4579" s="17" t="str">
        <f t="shared" si="356"/>
        <v>Wed</v>
      </c>
      <c r="M4579" s="17">
        <v>2018</v>
      </c>
      <c r="N4579" t="s">
        <v>8</v>
      </c>
      <c r="O4579" t="s">
        <v>726</v>
      </c>
      <c r="P4579" t="s">
        <v>26</v>
      </c>
      <c r="Q4579" t="s">
        <v>22665</v>
      </c>
      <c r="R4579" t="str">
        <f t="shared" si="359"/>
        <v>Dramas</v>
      </c>
    </row>
    <row r="4580" spans="1:18" x14ac:dyDescent="0.2">
      <c r="A4580" t="s">
        <v>22666</v>
      </c>
      <c r="B4580" t="s">
        <v>6</v>
      </c>
      <c r="C4580" t="str">
        <f t="shared" si="355"/>
        <v>Planet Earth</v>
      </c>
      <c r="D4580" t="s">
        <v>22667</v>
      </c>
      <c r="E4580" t="s">
        <v>19583</v>
      </c>
      <c r="F4580" t="str">
        <f t="shared" si="357"/>
        <v>David Attenborough</v>
      </c>
      <c r="G4580" t="s">
        <v>2724</v>
      </c>
      <c r="H4580" t="s">
        <v>32</v>
      </c>
      <c r="I4580" t="str">
        <f t="shared" si="358"/>
        <v>United Kingdom</v>
      </c>
      <c r="J4580" t="str">
        <f>TRIM(Table1[[#This Row],[Oldest Country]])</f>
        <v>United Kingdom</v>
      </c>
      <c r="K4580" s="17">
        <v>43020</v>
      </c>
      <c r="L4580" s="17" t="str">
        <f t="shared" si="356"/>
        <v>Thu</v>
      </c>
      <c r="M4580" s="17">
        <v>2006</v>
      </c>
      <c r="N4580" t="s">
        <v>53</v>
      </c>
      <c r="O4580" t="s">
        <v>12</v>
      </c>
      <c r="P4580" t="s">
        <v>239</v>
      </c>
      <c r="Q4580" t="s">
        <v>22668</v>
      </c>
      <c r="R4580" t="str">
        <f t="shared" si="359"/>
        <v>British TV Shows</v>
      </c>
    </row>
    <row r="4581" spans="1:18" x14ac:dyDescent="0.2">
      <c r="A4581" t="s">
        <v>22669</v>
      </c>
      <c r="B4581" t="s">
        <v>1</v>
      </c>
      <c r="C4581" t="str">
        <f t="shared" si="355"/>
        <v>Planet Hulk</v>
      </c>
      <c r="D4581" t="s">
        <v>22670</v>
      </c>
      <c r="E4581" t="s">
        <v>5262</v>
      </c>
      <c r="F4581" t="str">
        <f t="shared" si="357"/>
        <v>Rick D. Wasserman</v>
      </c>
      <c r="G4581" t="s">
        <v>22671</v>
      </c>
      <c r="H4581" t="s">
        <v>2</v>
      </c>
      <c r="I4581" t="str">
        <f t="shared" si="358"/>
        <v>United States</v>
      </c>
      <c r="J4581" t="str">
        <f>TRIM(Table1[[#This Row],[Oldest Country]])</f>
        <v>United States</v>
      </c>
      <c r="K4581" s="17">
        <v>43021</v>
      </c>
      <c r="L4581" s="17" t="str">
        <f t="shared" si="356"/>
        <v>Fri</v>
      </c>
      <c r="M4581" s="17">
        <v>2010</v>
      </c>
      <c r="N4581" t="s">
        <v>33</v>
      </c>
      <c r="O4581" t="s">
        <v>1176</v>
      </c>
      <c r="P4581" t="s">
        <v>385</v>
      </c>
      <c r="Q4581" t="s">
        <v>22672</v>
      </c>
      <c r="R4581" t="str">
        <f t="shared" si="359"/>
        <v>Action &amp; Adventure</v>
      </c>
    </row>
    <row r="4582" spans="1:18" x14ac:dyDescent="0.2">
      <c r="A4582" t="s">
        <v>22673</v>
      </c>
      <c r="B4582" t="s">
        <v>1</v>
      </c>
      <c r="C4582" t="str">
        <f t="shared" si="355"/>
        <v>Planetarium</v>
      </c>
      <c r="D4582" t="s">
        <v>22674</v>
      </c>
      <c r="E4582" t="s">
        <v>6084</v>
      </c>
      <c r="F4582" t="str">
        <f t="shared" si="357"/>
        <v>Natalie Portman</v>
      </c>
      <c r="G4582" t="s">
        <v>22675</v>
      </c>
      <c r="H4582" t="s">
        <v>1393</v>
      </c>
      <c r="I4582" t="str">
        <f t="shared" si="358"/>
        <v>France</v>
      </c>
      <c r="J4582" t="str">
        <f>TRIM(Table1[[#This Row],[Oldest Country]])</f>
        <v>France</v>
      </c>
      <c r="K4582" s="17">
        <v>43101</v>
      </c>
      <c r="L4582" s="17" t="str">
        <f t="shared" si="356"/>
        <v>Mon</v>
      </c>
      <c r="M4582" s="17">
        <v>2016</v>
      </c>
      <c r="N4582" t="s">
        <v>8</v>
      </c>
      <c r="O4582" t="s">
        <v>368</v>
      </c>
      <c r="P4582" t="s">
        <v>50</v>
      </c>
      <c r="Q4582" t="s">
        <v>22676</v>
      </c>
      <c r="R4582" t="str">
        <f t="shared" si="359"/>
        <v>Dramas</v>
      </c>
    </row>
    <row r="4583" spans="1:18" x14ac:dyDescent="0.2">
      <c r="A4583" t="s">
        <v>22677</v>
      </c>
      <c r="B4583" t="s">
        <v>1</v>
      </c>
      <c r="C4583" t="str">
        <f t="shared" si="355"/>
        <v>Platoon</v>
      </c>
      <c r="D4583" t="s">
        <v>22678</v>
      </c>
      <c r="E4583" t="s">
        <v>3323</v>
      </c>
      <c r="F4583" t="str">
        <f t="shared" si="357"/>
        <v>Tom Berenger</v>
      </c>
      <c r="G4583" t="s">
        <v>22679</v>
      </c>
      <c r="H4583" t="s">
        <v>286</v>
      </c>
      <c r="I4583" t="str">
        <f t="shared" si="358"/>
        <v>United States</v>
      </c>
      <c r="J4583" t="str">
        <f>TRIM(Table1[[#This Row],[Oldest Country]])</f>
        <v>United States</v>
      </c>
      <c r="K4583" s="17">
        <v>44136</v>
      </c>
      <c r="L4583" s="17" t="str">
        <f t="shared" si="356"/>
        <v>Sun</v>
      </c>
      <c r="M4583" s="17">
        <v>1986</v>
      </c>
      <c r="N4583" t="s">
        <v>154</v>
      </c>
      <c r="O4583" t="s">
        <v>422</v>
      </c>
      <c r="P4583" t="s">
        <v>127</v>
      </c>
      <c r="Q4583" t="s">
        <v>22680</v>
      </c>
      <c r="R4583" t="str">
        <f t="shared" si="359"/>
        <v>Action &amp; Adventure</v>
      </c>
    </row>
    <row r="4584" spans="1:18" x14ac:dyDescent="0.2">
      <c r="A4584" t="s">
        <v>22681</v>
      </c>
      <c r="B4584" t="s">
        <v>1</v>
      </c>
      <c r="C4584" t="str">
        <f t="shared" si="355"/>
        <v>Playing for Time</v>
      </c>
      <c r="D4584" t="s">
        <v>22682</v>
      </c>
      <c r="E4584" t="s">
        <v>22683</v>
      </c>
      <c r="F4584" t="str">
        <f t="shared" si="357"/>
        <v>Vanessa Redgrave</v>
      </c>
      <c r="G4584" t="s">
        <v>22684</v>
      </c>
      <c r="H4584" t="s">
        <v>2</v>
      </c>
      <c r="I4584" t="str">
        <f t="shared" si="358"/>
        <v>United States</v>
      </c>
      <c r="J4584" t="str">
        <f>TRIM(Table1[[#This Row],[Oldest Country]])</f>
        <v>United States</v>
      </c>
      <c r="K4584" s="17">
        <v>43070</v>
      </c>
      <c r="L4584" s="17" t="str">
        <f t="shared" si="356"/>
        <v>Fri</v>
      </c>
      <c r="M4584" s="17">
        <v>1980</v>
      </c>
      <c r="N4584" t="s">
        <v>33</v>
      </c>
      <c r="O4584" t="s">
        <v>2627</v>
      </c>
      <c r="P4584" t="s">
        <v>316</v>
      </c>
      <c r="Q4584" t="s">
        <v>22685</v>
      </c>
      <c r="R4584" t="str">
        <f t="shared" si="359"/>
        <v>Dramas</v>
      </c>
    </row>
    <row r="4585" spans="1:18" x14ac:dyDescent="0.2">
      <c r="A4585" t="s">
        <v>22686</v>
      </c>
      <c r="B4585" t="s">
        <v>1</v>
      </c>
      <c r="C4585" t="str">
        <f t="shared" si="355"/>
        <v>Pope Francis</v>
      </c>
      <c r="D4585" t="s">
        <v>22687</v>
      </c>
      <c r="E4585" t="s">
        <v>22688</v>
      </c>
      <c r="F4585" t="str">
        <f t="shared" si="357"/>
        <v>Pope Francis</v>
      </c>
      <c r="G4585" t="s">
        <v>22689</v>
      </c>
      <c r="H4585" t="s">
        <v>22690</v>
      </c>
      <c r="I4585" t="str">
        <f t="shared" si="358"/>
        <v>Switzerland</v>
      </c>
      <c r="J4585" t="str">
        <f>TRIM(Table1[[#This Row],[Oldest Country]])</f>
        <v>Switzerland</v>
      </c>
      <c r="K4585" s="17">
        <v>43468</v>
      </c>
      <c r="L4585" s="17" t="str">
        <f t="shared" si="356"/>
        <v>Thu</v>
      </c>
      <c r="M4585" s="17">
        <v>2018</v>
      </c>
      <c r="N4585" t="s">
        <v>17</v>
      </c>
      <c r="O4585" t="s">
        <v>118</v>
      </c>
      <c r="P4585" t="s">
        <v>6046</v>
      </c>
      <c r="Q4585" t="s">
        <v>22691</v>
      </c>
      <c r="R4585" t="str">
        <f t="shared" si="359"/>
        <v>Documentaries</v>
      </c>
    </row>
    <row r="4586" spans="1:18" x14ac:dyDescent="0.2">
      <c r="A4586" t="s">
        <v>22692</v>
      </c>
      <c r="B4586" t="s">
        <v>1</v>
      </c>
      <c r="C4586" t="str">
        <f t="shared" si="355"/>
        <v>Popeye</v>
      </c>
      <c r="D4586" t="s">
        <v>22693</v>
      </c>
      <c r="E4586" t="s">
        <v>19845</v>
      </c>
      <c r="F4586" t="str">
        <f t="shared" si="357"/>
        <v>Robin Williams</v>
      </c>
      <c r="G4586" t="s">
        <v>22694</v>
      </c>
      <c r="H4586" t="s">
        <v>2</v>
      </c>
      <c r="I4586" t="str">
        <f t="shared" si="358"/>
        <v>United States</v>
      </c>
      <c r="J4586" t="str">
        <f>TRIM(Table1[[#This Row],[Oldest Country]])</f>
        <v>United States</v>
      </c>
      <c r="K4586" s="17">
        <v>43793</v>
      </c>
      <c r="L4586" s="17" t="str">
        <f t="shared" si="356"/>
        <v>Sun</v>
      </c>
      <c r="M4586" s="17">
        <v>1980</v>
      </c>
      <c r="N4586" t="s">
        <v>17</v>
      </c>
      <c r="O4586" t="s">
        <v>336</v>
      </c>
      <c r="P4586" t="s">
        <v>561</v>
      </c>
      <c r="Q4586" t="s">
        <v>22695</v>
      </c>
      <c r="R4586" t="str">
        <f t="shared" si="359"/>
        <v>Action &amp; Adventure</v>
      </c>
    </row>
    <row r="4587" spans="1:18" x14ac:dyDescent="0.2">
      <c r="A4587" t="s">
        <v>22696</v>
      </c>
      <c r="B4587" t="s">
        <v>1</v>
      </c>
      <c r="C4587" t="str">
        <f t="shared" si="355"/>
        <v>Porto</v>
      </c>
      <c r="D4587" t="s">
        <v>22697</v>
      </c>
      <c r="E4587" t="s">
        <v>22698</v>
      </c>
      <c r="F4587" t="str">
        <f t="shared" si="357"/>
        <v>Anton Yelchin</v>
      </c>
      <c r="G4587" t="s">
        <v>22699</v>
      </c>
      <c r="H4587" t="s">
        <v>22700</v>
      </c>
      <c r="I4587" t="str">
        <f t="shared" si="358"/>
        <v>Portugal</v>
      </c>
      <c r="J4587" t="str">
        <f>TRIM(Table1[[#This Row],[Oldest Country]])</f>
        <v>Portugal</v>
      </c>
      <c r="K4587" s="17">
        <v>43206</v>
      </c>
      <c r="L4587" s="17" t="str">
        <f t="shared" si="356"/>
        <v>Mon</v>
      </c>
      <c r="M4587" s="17">
        <v>2016</v>
      </c>
      <c r="N4587" t="s">
        <v>8</v>
      </c>
      <c r="O4587" t="s">
        <v>1939</v>
      </c>
      <c r="P4587" t="s">
        <v>766</v>
      </c>
      <c r="Q4587" t="s">
        <v>22701</v>
      </c>
      <c r="R4587" t="str">
        <f t="shared" si="359"/>
        <v>Dramas</v>
      </c>
    </row>
    <row r="4588" spans="1:18" x14ac:dyDescent="0.2">
      <c r="A4588" t="s">
        <v>22702</v>
      </c>
      <c r="B4588" t="s">
        <v>1</v>
      </c>
      <c r="C4588" t="str">
        <f t="shared" si="355"/>
        <v>Postcards from London</v>
      </c>
      <c r="D4588" t="s">
        <v>22703</v>
      </c>
      <c r="E4588" t="s">
        <v>22704</v>
      </c>
      <c r="F4588" t="str">
        <f t="shared" si="357"/>
        <v>Harris Dickinson</v>
      </c>
      <c r="G4588" t="s">
        <v>22705</v>
      </c>
      <c r="H4588" t="s">
        <v>32</v>
      </c>
      <c r="I4588" t="str">
        <f t="shared" si="358"/>
        <v>United Kingdom</v>
      </c>
      <c r="J4588" t="str">
        <f>TRIM(Table1[[#This Row],[Oldest Country]])</f>
        <v>United Kingdom</v>
      </c>
      <c r="K4588" s="17">
        <v>43515</v>
      </c>
      <c r="L4588" s="17" t="str">
        <f t="shared" si="356"/>
        <v>Tue</v>
      </c>
      <c r="M4588" s="17">
        <v>2018</v>
      </c>
      <c r="N4588" t="s">
        <v>8</v>
      </c>
      <c r="O4588" t="s">
        <v>4</v>
      </c>
      <c r="P4588" t="s">
        <v>2030</v>
      </c>
      <c r="Q4588" t="s">
        <v>22706</v>
      </c>
      <c r="R4588" t="str">
        <f t="shared" si="359"/>
        <v>Dramas</v>
      </c>
    </row>
    <row r="4589" spans="1:18" x14ac:dyDescent="0.2">
      <c r="A4589" t="s">
        <v>22707</v>
      </c>
      <c r="B4589" t="s">
        <v>1</v>
      </c>
      <c r="C4589" t="str">
        <f t="shared" si="355"/>
        <v>Power Rangers Super Megaforce</v>
      </c>
      <c r="D4589" t="s">
        <v>22708</v>
      </c>
      <c r="E4589" t="s">
        <v>22709</v>
      </c>
      <c r="F4589" t="str">
        <f t="shared" si="357"/>
        <v>Andrew M. Gray</v>
      </c>
      <c r="G4589" t="s">
        <v>22710</v>
      </c>
      <c r="H4589" t="s">
        <v>2</v>
      </c>
      <c r="I4589" t="str">
        <f t="shared" si="358"/>
        <v>United States</v>
      </c>
      <c r="J4589" t="str">
        <f>TRIM(Table1[[#This Row],[Oldest Country]])</f>
        <v>United States</v>
      </c>
      <c r="K4589" s="17">
        <v>42370</v>
      </c>
      <c r="L4589" s="17" t="str">
        <f t="shared" si="356"/>
        <v>Fri</v>
      </c>
      <c r="M4589" s="17">
        <v>2014</v>
      </c>
      <c r="N4589" t="s">
        <v>106</v>
      </c>
      <c r="O4589" t="s">
        <v>2959</v>
      </c>
      <c r="P4589" t="s">
        <v>963</v>
      </c>
      <c r="Q4589" t="s">
        <v>22711</v>
      </c>
      <c r="R4589" t="str">
        <f t="shared" si="359"/>
        <v>Movies</v>
      </c>
    </row>
    <row r="4590" spans="1:18" x14ac:dyDescent="0.2">
      <c r="A4590" t="s">
        <v>22713</v>
      </c>
      <c r="B4590" t="s">
        <v>1</v>
      </c>
      <c r="C4590" t="str">
        <f t="shared" si="355"/>
        <v>Power Rangers</v>
      </c>
      <c r="D4590" t="s">
        <v>22714</v>
      </c>
      <c r="E4590" t="s">
        <v>22715</v>
      </c>
      <c r="F4590" t="str">
        <f t="shared" si="357"/>
        <v>Andrew M. Gray</v>
      </c>
      <c r="G4590" t="s">
        <v>22712</v>
      </c>
      <c r="H4590" t="s">
        <v>2</v>
      </c>
      <c r="I4590" t="str">
        <f t="shared" si="358"/>
        <v>United States</v>
      </c>
      <c r="J4590" t="str">
        <f>TRIM(Table1[[#This Row],[Oldest Country]])</f>
        <v>United States</v>
      </c>
      <c r="K4590" s="17">
        <v>42370</v>
      </c>
      <c r="L4590" s="17" t="str">
        <f t="shared" si="356"/>
        <v>Fri</v>
      </c>
      <c r="M4590" s="17">
        <v>2013</v>
      </c>
      <c r="N4590" t="s">
        <v>106</v>
      </c>
      <c r="O4590" t="s">
        <v>3297</v>
      </c>
      <c r="P4590" t="s">
        <v>19</v>
      </c>
      <c r="Q4590" t="s">
        <v>22716</v>
      </c>
      <c r="R4590" t="str">
        <f t="shared" si="359"/>
        <v>Children &amp; Family Movies</v>
      </c>
    </row>
    <row r="4591" spans="1:18" x14ac:dyDescent="0.2">
      <c r="A4591" t="s">
        <v>22717</v>
      </c>
      <c r="B4591" t="s">
        <v>1</v>
      </c>
      <c r="C4591" t="str">
        <f t="shared" si="355"/>
        <v>Prague</v>
      </c>
      <c r="D4591" t="s">
        <v>22718</v>
      </c>
      <c r="E4591" t="s">
        <v>22719</v>
      </c>
      <c r="F4591" t="str">
        <f t="shared" si="357"/>
        <v>Chandan Roy Sanyal</v>
      </c>
      <c r="G4591" t="s">
        <v>22720</v>
      </c>
      <c r="H4591" t="s">
        <v>22721</v>
      </c>
      <c r="I4591" t="str">
        <f t="shared" si="358"/>
        <v>India</v>
      </c>
      <c r="J4591" t="str">
        <f>TRIM(Table1[[#This Row],[Oldest Country]])</f>
        <v>India</v>
      </c>
      <c r="K4591" s="17">
        <v>43070</v>
      </c>
      <c r="L4591" s="17" t="str">
        <f t="shared" si="356"/>
        <v>Fri</v>
      </c>
      <c r="M4591" s="17">
        <v>2013</v>
      </c>
      <c r="N4591" t="s">
        <v>8</v>
      </c>
      <c r="O4591" t="s">
        <v>100</v>
      </c>
      <c r="P4591" t="s">
        <v>26</v>
      </c>
      <c r="Q4591" t="s">
        <v>22722</v>
      </c>
      <c r="R4591" t="str">
        <f t="shared" si="359"/>
        <v>Dramas</v>
      </c>
    </row>
    <row r="4592" spans="1:18" x14ac:dyDescent="0.2">
      <c r="A4592" t="s">
        <v>22723</v>
      </c>
      <c r="B4592" t="s">
        <v>1</v>
      </c>
      <c r="C4592" t="str">
        <f t="shared" si="355"/>
        <v>Premachi Goshta</v>
      </c>
      <c r="D4592" t="s">
        <v>22724</v>
      </c>
      <c r="E4592" t="s">
        <v>5721</v>
      </c>
      <c r="F4592" t="str">
        <f t="shared" si="357"/>
        <v>Atul Kulkarni</v>
      </c>
      <c r="G4592" t="s">
        <v>22725</v>
      </c>
      <c r="H4592" t="s">
        <v>14</v>
      </c>
      <c r="I4592" t="str">
        <f t="shared" si="358"/>
        <v>India</v>
      </c>
      <c r="J4592" t="str">
        <f>TRIM(Table1[[#This Row],[Oldest Country]])</f>
        <v>India</v>
      </c>
      <c r="K4592" s="17">
        <v>43146</v>
      </c>
      <c r="L4592" s="17" t="str">
        <f t="shared" si="356"/>
        <v>Thu</v>
      </c>
      <c r="M4592" s="17">
        <v>2013</v>
      </c>
      <c r="N4592" t="s">
        <v>33</v>
      </c>
      <c r="O4592" t="s">
        <v>49</v>
      </c>
      <c r="P4592" t="s">
        <v>1385</v>
      </c>
      <c r="Q4592" t="s">
        <v>22726</v>
      </c>
      <c r="R4592" t="str">
        <f t="shared" si="359"/>
        <v>International Movies</v>
      </c>
    </row>
    <row r="4593" spans="1:18" x14ac:dyDescent="0.2">
      <c r="A4593" t="s">
        <v>22727</v>
      </c>
      <c r="B4593" t="s">
        <v>1</v>
      </c>
      <c r="C4593" t="str">
        <f t="shared" si="355"/>
        <v>Prescription Thugs</v>
      </c>
      <c r="D4593" t="s">
        <v>22728</v>
      </c>
      <c r="E4593" t="s">
        <v>22729</v>
      </c>
      <c r="F4593" t="str">
        <f t="shared" si="357"/>
        <v>Chris Bell</v>
      </c>
      <c r="G4593" t="s">
        <v>16922</v>
      </c>
      <c r="H4593" t="s">
        <v>2</v>
      </c>
      <c r="I4593" t="str">
        <f t="shared" si="358"/>
        <v>United States</v>
      </c>
      <c r="J4593" t="str">
        <f>TRIM(Table1[[#This Row],[Oldest Country]])</f>
        <v>United States</v>
      </c>
      <c r="K4593" s="17">
        <v>42475</v>
      </c>
      <c r="L4593" s="17" t="str">
        <f t="shared" si="356"/>
        <v>Fri</v>
      </c>
      <c r="M4593" s="17">
        <v>2015</v>
      </c>
      <c r="N4593" t="s">
        <v>16646</v>
      </c>
      <c r="O4593" t="s">
        <v>536</v>
      </c>
      <c r="P4593" t="s">
        <v>5</v>
      </c>
      <c r="Q4593" t="s">
        <v>22730</v>
      </c>
      <c r="R4593" t="str">
        <f t="shared" si="359"/>
        <v>Documentaries</v>
      </c>
    </row>
    <row r="4594" spans="1:18" x14ac:dyDescent="0.2">
      <c r="A4594" t="s">
        <v>22731</v>
      </c>
      <c r="B4594" t="s">
        <v>1</v>
      </c>
      <c r="C4594" t="str">
        <f t="shared" si="355"/>
        <v>Primal Fear</v>
      </c>
      <c r="D4594" t="s">
        <v>22732</v>
      </c>
      <c r="E4594" t="s">
        <v>18530</v>
      </c>
      <c r="F4594" t="str">
        <f t="shared" si="357"/>
        <v>Richard Gere</v>
      </c>
      <c r="G4594" t="s">
        <v>22733</v>
      </c>
      <c r="H4594" t="s">
        <v>2</v>
      </c>
      <c r="I4594" t="str">
        <f t="shared" si="358"/>
        <v>United States</v>
      </c>
      <c r="J4594" t="str">
        <f>TRIM(Table1[[#This Row],[Oldest Country]])</f>
        <v>United States</v>
      </c>
      <c r="K4594" s="17">
        <v>43800</v>
      </c>
      <c r="L4594" s="17" t="str">
        <f t="shared" si="356"/>
        <v>Sun</v>
      </c>
      <c r="M4594" s="17">
        <v>1996</v>
      </c>
      <c r="N4594" t="s">
        <v>154</v>
      </c>
      <c r="O4594" t="s">
        <v>1296</v>
      </c>
      <c r="P4594" t="s">
        <v>164</v>
      </c>
      <c r="Q4594" t="s">
        <v>22734</v>
      </c>
      <c r="R4594" t="str">
        <f t="shared" si="359"/>
        <v>Dramas</v>
      </c>
    </row>
    <row r="4595" spans="1:18" x14ac:dyDescent="0.2">
      <c r="A4595" t="s">
        <v>22735</v>
      </c>
      <c r="B4595" t="s">
        <v>1</v>
      </c>
      <c r="C4595" t="str">
        <f t="shared" si="355"/>
        <v>Prince Charming</v>
      </c>
      <c r="D4595" t="s">
        <v>22736</v>
      </c>
      <c r="E4595" t="s">
        <v>18304</v>
      </c>
      <c r="F4595" t="str">
        <f t="shared" si="357"/>
        <v>Kenny Bee</v>
      </c>
      <c r="G4595" t="s">
        <v>22737</v>
      </c>
      <c r="H4595" t="s">
        <v>519</v>
      </c>
      <c r="I4595" t="str">
        <f t="shared" si="358"/>
        <v>Hong Kong</v>
      </c>
      <c r="J4595" t="str">
        <f>TRIM(Table1[[#This Row],[Oldest Country]])</f>
        <v>Hong Kong</v>
      </c>
      <c r="K4595" s="17">
        <v>43343</v>
      </c>
      <c r="L4595" s="17" t="str">
        <f t="shared" si="356"/>
        <v>Fri</v>
      </c>
      <c r="M4595" s="17">
        <v>1984</v>
      </c>
      <c r="N4595" t="s">
        <v>33</v>
      </c>
      <c r="O4595" t="s">
        <v>202</v>
      </c>
      <c r="P4595" t="s">
        <v>75</v>
      </c>
      <c r="Q4595" t="s">
        <v>22738</v>
      </c>
      <c r="R4595" t="str">
        <f t="shared" si="359"/>
        <v>Comedies</v>
      </c>
    </row>
    <row r="4596" spans="1:18" x14ac:dyDescent="0.2">
      <c r="A4596" t="s">
        <v>22739</v>
      </c>
      <c r="B4596" t="s">
        <v>1</v>
      </c>
      <c r="C4596" t="str">
        <f t="shared" si="355"/>
        <v>Princess Cyd</v>
      </c>
      <c r="D4596" t="s">
        <v>22740</v>
      </c>
      <c r="E4596" t="s">
        <v>22741</v>
      </c>
      <c r="F4596" t="str">
        <f t="shared" si="357"/>
        <v>Tyler Ross</v>
      </c>
      <c r="G4596" t="s">
        <v>22742</v>
      </c>
      <c r="H4596" t="s">
        <v>2</v>
      </c>
      <c r="I4596" t="str">
        <f t="shared" si="358"/>
        <v>United States</v>
      </c>
      <c r="J4596" t="str">
        <f>TRIM(Table1[[#This Row],[Oldest Country]])</f>
        <v>United States</v>
      </c>
      <c r="K4596" s="17">
        <v>43136</v>
      </c>
      <c r="L4596" s="17" t="str">
        <f t="shared" si="356"/>
        <v>Mon</v>
      </c>
      <c r="M4596" s="17">
        <v>2017</v>
      </c>
      <c r="N4596" t="s">
        <v>8</v>
      </c>
      <c r="O4596" t="s">
        <v>92</v>
      </c>
      <c r="P4596" t="s">
        <v>2030</v>
      </c>
      <c r="Q4596" t="s">
        <v>22743</v>
      </c>
      <c r="R4596" t="str">
        <f t="shared" si="359"/>
        <v>Dramas</v>
      </c>
    </row>
    <row r="4597" spans="1:18" x14ac:dyDescent="0.2">
      <c r="A4597" t="s">
        <v>22744</v>
      </c>
      <c r="B4597" t="s">
        <v>1</v>
      </c>
      <c r="C4597" t="str">
        <f t="shared" si="355"/>
        <v>Professor Mack</v>
      </c>
      <c r="D4597" t="s">
        <v>22745</v>
      </c>
      <c r="E4597" t="s">
        <v>5378</v>
      </c>
      <c r="F4597" t="str">
        <f t="shared" si="357"/>
        <v>Lisa Wu</v>
      </c>
      <c r="G4597" t="s">
        <v>22746</v>
      </c>
      <c r="H4597" t="s">
        <v>2</v>
      </c>
      <c r="I4597" t="str">
        <f t="shared" si="358"/>
        <v>United States</v>
      </c>
      <c r="J4597" t="str">
        <f>TRIM(Table1[[#This Row],[Oldest Country]])</f>
        <v>United States</v>
      </c>
      <c r="K4597" s="17">
        <v>43683</v>
      </c>
      <c r="L4597" s="17" t="str">
        <f t="shared" si="356"/>
        <v>Tue</v>
      </c>
      <c r="M4597" s="17">
        <v>2018</v>
      </c>
      <c r="N4597" t="s">
        <v>8</v>
      </c>
      <c r="O4597" t="s">
        <v>786</v>
      </c>
      <c r="P4597" t="s">
        <v>318</v>
      </c>
      <c r="Q4597" t="s">
        <v>22747</v>
      </c>
      <c r="R4597" t="str">
        <f t="shared" si="359"/>
        <v>Comedies</v>
      </c>
    </row>
    <row r="4598" spans="1:18" x14ac:dyDescent="0.2">
      <c r="A4598" t="s">
        <v>22748</v>
      </c>
      <c r="B4598" t="s">
        <v>1</v>
      </c>
      <c r="C4598" t="str">
        <f t="shared" si="355"/>
        <v>Prosecuting Evil</v>
      </c>
      <c r="D4598" t="s">
        <v>22749</v>
      </c>
      <c r="E4598" t="s">
        <v>3550</v>
      </c>
      <c r="F4598" t="str">
        <f t="shared" si="357"/>
        <v>Ben Ferencz</v>
      </c>
      <c r="G4598" t="s">
        <v>22750</v>
      </c>
      <c r="H4598" t="s">
        <v>508</v>
      </c>
      <c r="I4598" t="str">
        <f t="shared" si="358"/>
        <v>Canada</v>
      </c>
      <c r="J4598" t="str">
        <f>TRIM(Table1[[#This Row],[Oldest Country]])</f>
        <v>Canada</v>
      </c>
      <c r="K4598" s="17">
        <v>43684</v>
      </c>
      <c r="L4598" s="17" t="str">
        <f t="shared" si="356"/>
        <v>Wed</v>
      </c>
      <c r="M4598" s="17">
        <v>2019</v>
      </c>
      <c r="N4598" t="s">
        <v>8</v>
      </c>
      <c r="O4598" t="s">
        <v>232</v>
      </c>
      <c r="P4598" t="s">
        <v>5</v>
      </c>
      <c r="Q4598" t="s">
        <v>22751</v>
      </c>
      <c r="R4598" t="str">
        <f t="shared" si="359"/>
        <v>Documentaries</v>
      </c>
    </row>
    <row r="4599" spans="1:18" x14ac:dyDescent="0.2">
      <c r="A4599" t="s">
        <v>22752</v>
      </c>
      <c r="B4599" t="s">
        <v>1</v>
      </c>
      <c r="C4599" t="str">
        <f t="shared" si="355"/>
        <v>Pukar</v>
      </c>
      <c r="D4599" t="s">
        <v>22753</v>
      </c>
      <c r="E4599" t="s">
        <v>5063</v>
      </c>
      <c r="F4599" t="str">
        <f t="shared" si="357"/>
        <v>Anil Kapoor</v>
      </c>
      <c r="G4599" t="s">
        <v>22754</v>
      </c>
      <c r="H4599" t="s">
        <v>14</v>
      </c>
      <c r="I4599" t="str">
        <f t="shared" si="358"/>
        <v>India</v>
      </c>
      <c r="J4599" t="str">
        <f>TRIM(Table1[[#This Row],[Oldest Country]])</f>
        <v>India</v>
      </c>
      <c r="K4599" s="17">
        <v>43685</v>
      </c>
      <c r="L4599" s="17" t="str">
        <f t="shared" si="356"/>
        <v>Thu</v>
      </c>
      <c r="M4599" s="17">
        <v>2000</v>
      </c>
      <c r="N4599" t="s">
        <v>33</v>
      </c>
      <c r="O4599" t="s">
        <v>693</v>
      </c>
      <c r="P4599" t="s">
        <v>111</v>
      </c>
      <c r="Q4599" t="s">
        <v>22755</v>
      </c>
      <c r="R4599" t="str">
        <f t="shared" si="359"/>
        <v>Action &amp; Adventure</v>
      </c>
    </row>
    <row r="4600" spans="1:18" x14ac:dyDescent="0.2">
      <c r="A4600" t="s">
        <v>22756</v>
      </c>
      <c r="B4600" t="s">
        <v>1</v>
      </c>
      <c r="C4600" t="str">
        <f t="shared" si="355"/>
        <v>Pulp Fiction</v>
      </c>
      <c r="D4600" t="s">
        <v>22757</v>
      </c>
      <c r="E4600" t="s">
        <v>1200</v>
      </c>
      <c r="F4600" t="str">
        <f t="shared" si="357"/>
        <v>John Travolta</v>
      </c>
      <c r="G4600" t="s">
        <v>22758</v>
      </c>
      <c r="H4600" t="s">
        <v>2</v>
      </c>
      <c r="I4600" t="str">
        <f t="shared" si="358"/>
        <v>United States</v>
      </c>
      <c r="J4600" t="str">
        <f>TRIM(Table1[[#This Row],[Oldest Country]])</f>
        <v>United States</v>
      </c>
      <c r="K4600" s="17">
        <v>43686</v>
      </c>
      <c r="L4600" s="17" t="str">
        <f t="shared" si="356"/>
        <v>Fri</v>
      </c>
      <c r="M4600" s="17">
        <v>1994</v>
      </c>
      <c r="N4600" t="s">
        <v>154</v>
      </c>
      <c r="O4600" t="s">
        <v>405</v>
      </c>
      <c r="P4600" t="s">
        <v>16877</v>
      </c>
      <c r="Q4600" t="s">
        <v>22759</v>
      </c>
      <c r="R4600" t="str">
        <f t="shared" si="359"/>
        <v>Classic Movies</v>
      </c>
    </row>
    <row r="4601" spans="1:18" x14ac:dyDescent="0.2">
      <c r="A4601" t="s">
        <v>22760</v>
      </c>
      <c r="B4601" t="s">
        <v>1</v>
      </c>
      <c r="C4601" t="str">
        <f t="shared" si="355"/>
        <v>Punjab 1984</v>
      </c>
      <c r="D4601" t="s">
        <v>22761</v>
      </c>
      <c r="E4601" t="s">
        <v>22762</v>
      </c>
      <c r="F4601" t="str">
        <f t="shared" si="357"/>
        <v>Diljit Dosanjh</v>
      </c>
      <c r="G4601" t="s">
        <v>22763</v>
      </c>
      <c r="H4601" t="s">
        <v>22764</v>
      </c>
      <c r="I4601" t="str">
        <f t="shared" si="358"/>
        <v>Canada</v>
      </c>
      <c r="J4601" t="str">
        <f>TRIM(Table1[[#This Row],[Oldest Country]])</f>
        <v>Canada</v>
      </c>
      <c r="K4601" s="17">
        <v>43687</v>
      </c>
      <c r="L4601" s="17" t="str">
        <f t="shared" si="356"/>
        <v>Sat</v>
      </c>
      <c r="M4601" s="17">
        <v>2014</v>
      </c>
      <c r="N4601" t="s">
        <v>33</v>
      </c>
      <c r="O4601" t="s">
        <v>3037</v>
      </c>
      <c r="P4601" t="s">
        <v>50</v>
      </c>
      <c r="Q4601" t="s">
        <v>22765</v>
      </c>
      <c r="R4601" t="str">
        <f t="shared" si="359"/>
        <v>Dramas</v>
      </c>
    </row>
    <row r="4602" spans="1:18" x14ac:dyDescent="0.2">
      <c r="A4602" t="s">
        <v>22766</v>
      </c>
      <c r="B4602" t="s">
        <v>1</v>
      </c>
      <c r="C4602" t="str">
        <f t="shared" si="355"/>
        <v>Pusher</v>
      </c>
      <c r="D4602" t="s">
        <v>22767</v>
      </c>
      <c r="E4602" t="s">
        <v>22768</v>
      </c>
      <c r="F4602" t="str">
        <f t="shared" si="357"/>
        <v>Richard Coyle</v>
      </c>
      <c r="G4602" t="s">
        <v>22769</v>
      </c>
      <c r="H4602" t="s">
        <v>32</v>
      </c>
      <c r="I4602" t="str">
        <f t="shared" si="358"/>
        <v>United Kingdom</v>
      </c>
      <c r="J4602" t="str">
        <f>TRIM(Table1[[#This Row],[Oldest Country]])</f>
        <v>United Kingdom</v>
      </c>
      <c r="K4602" s="17">
        <v>43688</v>
      </c>
      <c r="L4602" s="17" t="str">
        <f t="shared" si="356"/>
        <v>Sun</v>
      </c>
      <c r="M4602" s="17">
        <v>2012</v>
      </c>
      <c r="N4602" t="s">
        <v>154</v>
      </c>
      <c r="O4602" t="s">
        <v>572</v>
      </c>
      <c r="P4602" t="s">
        <v>156</v>
      </c>
      <c r="Q4602" t="s">
        <v>22770</v>
      </c>
      <c r="R4602" t="str">
        <f t="shared" si="359"/>
        <v>Action &amp; Adventure</v>
      </c>
    </row>
    <row r="4603" spans="1:18" x14ac:dyDescent="0.2">
      <c r="A4603" t="s">
        <v>22771</v>
      </c>
      <c r="B4603" t="s">
        <v>1</v>
      </c>
      <c r="C4603" t="str">
        <f t="shared" si="355"/>
        <v>Pyaar Ka Punchnama</v>
      </c>
      <c r="D4603" t="s">
        <v>22772</v>
      </c>
      <c r="E4603" t="s">
        <v>6507</v>
      </c>
      <c r="F4603" t="str">
        <f t="shared" si="357"/>
        <v>Kartik Aaryan</v>
      </c>
      <c r="G4603" t="s">
        <v>22773</v>
      </c>
      <c r="H4603" t="s">
        <v>14</v>
      </c>
      <c r="I4603" t="str">
        <f t="shared" si="358"/>
        <v>India</v>
      </c>
      <c r="J4603" t="str">
        <f>TRIM(Table1[[#This Row],[Oldest Country]])</f>
        <v>India</v>
      </c>
      <c r="K4603" s="17">
        <v>43689</v>
      </c>
      <c r="L4603" s="17" t="str">
        <f t="shared" si="356"/>
        <v>Mon</v>
      </c>
      <c r="M4603" s="17">
        <v>2011</v>
      </c>
      <c r="N4603" t="s">
        <v>33</v>
      </c>
      <c r="O4603" t="s">
        <v>2627</v>
      </c>
      <c r="P4603" t="s">
        <v>250</v>
      </c>
      <c r="Q4603" t="s">
        <v>22774</v>
      </c>
      <c r="R4603" t="str">
        <f t="shared" si="359"/>
        <v>Comedies</v>
      </c>
    </row>
    <row r="4604" spans="1:18" x14ac:dyDescent="0.2">
      <c r="A4604" t="s">
        <v>22775</v>
      </c>
      <c r="B4604" t="s">
        <v>1</v>
      </c>
      <c r="C4604" t="str">
        <f t="shared" si="355"/>
        <v>Quantum of Solace</v>
      </c>
      <c r="D4604" t="s">
        <v>22776</v>
      </c>
      <c r="E4604" t="s">
        <v>18486</v>
      </c>
      <c r="F4604" t="str">
        <f t="shared" si="357"/>
        <v>Daniel Craig</v>
      </c>
      <c r="G4604" t="s">
        <v>22777</v>
      </c>
      <c r="H4604" t="s">
        <v>283</v>
      </c>
      <c r="I4604" t="str">
        <f t="shared" si="358"/>
        <v>United Kingdom</v>
      </c>
      <c r="J4604" t="str">
        <f>TRIM(Table1[[#This Row],[Oldest Country]])</f>
        <v>United Kingdom</v>
      </c>
      <c r="K4604" s="17">
        <v>43690</v>
      </c>
      <c r="L4604" s="17" t="str">
        <f t="shared" si="356"/>
        <v>Tue</v>
      </c>
      <c r="M4604" s="17">
        <v>2008</v>
      </c>
      <c r="N4604" t="s">
        <v>3</v>
      </c>
      <c r="O4604" t="s">
        <v>100</v>
      </c>
      <c r="P4604" t="s">
        <v>156</v>
      </c>
      <c r="Q4604" t="s">
        <v>22778</v>
      </c>
      <c r="R4604" t="str">
        <f t="shared" si="359"/>
        <v>Action &amp; Adventure</v>
      </c>
    </row>
    <row r="4605" spans="1:18" x14ac:dyDescent="0.2">
      <c r="A4605" t="s">
        <v>22779</v>
      </c>
      <c r="B4605" t="s">
        <v>1</v>
      </c>
      <c r="C4605" t="str">
        <f t="shared" si="355"/>
        <v>Queen of the Desert</v>
      </c>
      <c r="D4605" t="s">
        <v>22780</v>
      </c>
      <c r="E4605" t="s">
        <v>16027</v>
      </c>
      <c r="F4605" t="str">
        <f t="shared" si="357"/>
        <v>Nicole Kidman</v>
      </c>
      <c r="G4605" t="s">
        <v>22781</v>
      </c>
      <c r="H4605" t="s">
        <v>22782</v>
      </c>
      <c r="I4605" t="str">
        <f t="shared" si="358"/>
        <v>United States</v>
      </c>
      <c r="J4605" t="str">
        <f>TRIM(Table1[[#This Row],[Oldest Country]])</f>
        <v>United States</v>
      </c>
      <c r="K4605" s="17">
        <v>43691</v>
      </c>
      <c r="L4605" s="17" t="str">
        <f t="shared" si="356"/>
        <v>Wed</v>
      </c>
      <c r="M4605" s="17">
        <v>2015</v>
      </c>
      <c r="N4605" t="s">
        <v>3</v>
      </c>
      <c r="O4605" t="s">
        <v>303</v>
      </c>
      <c r="P4605" t="s">
        <v>316</v>
      </c>
      <c r="Q4605" t="s">
        <v>22783</v>
      </c>
      <c r="R4605" t="str">
        <f t="shared" si="359"/>
        <v>Dramas</v>
      </c>
    </row>
    <row r="4606" spans="1:18" x14ac:dyDescent="0.2">
      <c r="A4606" t="s">
        <v>22784</v>
      </c>
      <c r="B4606" t="s">
        <v>1</v>
      </c>
      <c r="C4606" t="str">
        <f t="shared" si="355"/>
        <v>R.L. Stine's Mostly Ghostly</v>
      </c>
      <c r="D4606" t="s">
        <v>22785</v>
      </c>
      <c r="E4606" t="s">
        <v>22786</v>
      </c>
      <c r="F4606" t="str">
        <f t="shared" si="357"/>
        <v>Madison Pettis</v>
      </c>
      <c r="G4606" t="s">
        <v>22787</v>
      </c>
      <c r="H4606" t="s">
        <v>2</v>
      </c>
      <c r="I4606" t="str">
        <f t="shared" si="358"/>
        <v>United States</v>
      </c>
      <c r="J4606" t="str">
        <f>TRIM(Table1[[#This Row],[Oldest Country]])</f>
        <v>United States</v>
      </c>
      <c r="K4606" s="17">
        <v>43692</v>
      </c>
      <c r="L4606" s="17" t="str">
        <f t="shared" si="356"/>
        <v>Thu</v>
      </c>
      <c r="M4606" s="17">
        <v>2008</v>
      </c>
      <c r="N4606" t="s">
        <v>17</v>
      </c>
      <c r="O4606" t="s">
        <v>140</v>
      </c>
      <c r="P4606" t="s">
        <v>54</v>
      </c>
      <c r="Q4606" t="s">
        <v>22788</v>
      </c>
      <c r="R4606" t="str">
        <f t="shared" si="359"/>
        <v>Children &amp; Family Movies</v>
      </c>
    </row>
    <row r="4607" spans="1:18" x14ac:dyDescent="0.2">
      <c r="A4607" t="s">
        <v>22789</v>
      </c>
      <c r="B4607" t="s">
        <v>1</v>
      </c>
      <c r="C4607" t="str">
        <f t="shared" si="355"/>
        <v>Race to Witch Mountain</v>
      </c>
      <c r="D4607" t="s">
        <v>22790</v>
      </c>
      <c r="E4607" t="s">
        <v>13692</v>
      </c>
      <c r="F4607" t="str">
        <f t="shared" si="357"/>
        <v>Dwayne Johnson</v>
      </c>
      <c r="G4607" t="s">
        <v>22791</v>
      </c>
      <c r="H4607" t="s">
        <v>2</v>
      </c>
      <c r="I4607" t="str">
        <f t="shared" si="358"/>
        <v>United States</v>
      </c>
      <c r="J4607" t="str">
        <f>TRIM(Table1[[#This Row],[Oldest Country]])</f>
        <v>United States</v>
      </c>
      <c r="K4607" s="17">
        <v>43693</v>
      </c>
      <c r="L4607" s="17" t="str">
        <f t="shared" si="356"/>
        <v>Fri</v>
      </c>
      <c r="M4607" s="17">
        <v>2009</v>
      </c>
      <c r="N4607" t="s">
        <v>17</v>
      </c>
      <c r="O4607" t="s">
        <v>173</v>
      </c>
      <c r="P4607" t="s">
        <v>19</v>
      </c>
      <c r="Q4607" t="s">
        <v>22792</v>
      </c>
      <c r="R4607" t="str">
        <f t="shared" si="359"/>
        <v>Children &amp; Family Movies</v>
      </c>
    </row>
    <row r="4608" spans="1:18" x14ac:dyDescent="0.2">
      <c r="A4608" t="s">
        <v>22793</v>
      </c>
      <c r="B4608" t="s">
        <v>1</v>
      </c>
      <c r="C4608" t="str">
        <f t="shared" si="355"/>
        <v>Rachel Getting Married</v>
      </c>
      <c r="D4608" t="s">
        <v>22794</v>
      </c>
      <c r="E4608" t="s">
        <v>16085</v>
      </c>
      <c r="F4608" t="str">
        <f t="shared" si="357"/>
        <v>Anne Hathaway</v>
      </c>
      <c r="G4608" t="s">
        <v>22795</v>
      </c>
      <c r="H4608" t="s">
        <v>2</v>
      </c>
      <c r="I4608" t="str">
        <f t="shared" si="358"/>
        <v>United States</v>
      </c>
      <c r="J4608" t="str">
        <f>TRIM(Table1[[#This Row],[Oldest Country]])</f>
        <v>United States</v>
      </c>
      <c r="K4608" s="17">
        <v>43709</v>
      </c>
      <c r="L4608" s="17" t="str">
        <f t="shared" si="356"/>
        <v>Sun</v>
      </c>
      <c r="M4608" s="17">
        <v>2008</v>
      </c>
      <c r="N4608" t="s">
        <v>154</v>
      </c>
      <c r="O4608" t="s">
        <v>236</v>
      </c>
      <c r="P4608" t="s">
        <v>652</v>
      </c>
      <c r="Q4608" t="s">
        <v>22796</v>
      </c>
      <c r="R4608" t="str">
        <f t="shared" si="359"/>
        <v>Dramas</v>
      </c>
    </row>
    <row r="4609" spans="1:18" x14ac:dyDescent="0.2">
      <c r="A4609" t="s">
        <v>22797</v>
      </c>
      <c r="B4609" t="s">
        <v>1</v>
      </c>
      <c r="C4609" t="str">
        <f t="shared" si="355"/>
        <v>Radiopetti</v>
      </c>
      <c r="D4609" t="s">
        <v>22798</v>
      </c>
      <c r="E4609" t="s">
        <v>22799</v>
      </c>
      <c r="F4609" t="str">
        <f t="shared" si="357"/>
        <v>Lakshmanan</v>
      </c>
      <c r="G4609" t="s">
        <v>22800</v>
      </c>
      <c r="H4609" t="s">
        <v>14</v>
      </c>
      <c r="I4609" t="str">
        <f t="shared" si="358"/>
        <v>India</v>
      </c>
      <c r="J4609" t="str">
        <f>TRIM(Table1[[#This Row],[Oldest Country]])</f>
        <v>India</v>
      </c>
      <c r="K4609" s="17">
        <v>42736</v>
      </c>
      <c r="L4609" s="17" t="str">
        <f t="shared" si="356"/>
        <v>Sun</v>
      </c>
      <c r="M4609" s="17">
        <v>2015</v>
      </c>
      <c r="N4609" t="s">
        <v>53</v>
      </c>
      <c r="O4609" t="s">
        <v>232</v>
      </c>
      <c r="P4609" t="s">
        <v>50</v>
      </c>
      <c r="Q4609" t="s">
        <v>22801</v>
      </c>
      <c r="R4609" t="str">
        <f t="shared" si="359"/>
        <v>Dramas</v>
      </c>
    </row>
    <row r="4610" spans="1:18" x14ac:dyDescent="0.2">
      <c r="A4610" t="s">
        <v>22802</v>
      </c>
      <c r="B4610" t="s">
        <v>1</v>
      </c>
      <c r="C4610" t="str">
        <f t="shared" ref="C4610:C4673" si="360">IFERROR(LEFT(D4610, FIND(":", D4610)-1), D4610)</f>
        <v>Raging Bull</v>
      </c>
      <c r="D4610" t="s">
        <v>22803</v>
      </c>
      <c r="E4610" t="s">
        <v>3766</v>
      </c>
      <c r="F4610" t="str">
        <f t="shared" si="357"/>
        <v>Robert De Niro</v>
      </c>
      <c r="G4610" t="s">
        <v>22804</v>
      </c>
      <c r="H4610" t="s">
        <v>2</v>
      </c>
      <c r="I4610" t="str">
        <f t="shared" si="358"/>
        <v>United States</v>
      </c>
      <c r="J4610" t="str">
        <f>TRIM(Table1[[#This Row],[Oldest Country]])</f>
        <v>United States</v>
      </c>
      <c r="K4610" s="17">
        <v>43739</v>
      </c>
      <c r="L4610" s="17" t="str">
        <f t="shared" ref="L4610:L4673" si="361">TEXT(K:K, "DDD")</f>
        <v>Tue</v>
      </c>
      <c r="M4610" s="17">
        <v>1980</v>
      </c>
      <c r="N4610" t="s">
        <v>154</v>
      </c>
      <c r="O4610" t="s">
        <v>635</v>
      </c>
      <c r="P4610" t="s">
        <v>22805</v>
      </c>
      <c r="Q4610" t="s">
        <v>22806</v>
      </c>
      <c r="R4610" t="str">
        <f t="shared" si="359"/>
        <v>Classic Movies</v>
      </c>
    </row>
    <row r="4611" spans="1:18" x14ac:dyDescent="0.2">
      <c r="A4611" t="s">
        <v>22807</v>
      </c>
      <c r="B4611" t="s">
        <v>1</v>
      </c>
      <c r="C4611" t="str">
        <f t="shared" si="360"/>
        <v>Rahasya</v>
      </c>
      <c r="D4611" t="s">
        <v>22808</v>
      </c>
      <c r="E4611" t="s">
        <v>22809</v>
      </c>
      <c r="F4611" t="str">
        <f t="shared" ref="F4611:F4674" si="362">IFERROR(LEFT(G4611, FIND(",",G4611)-1),G4611)</f>
        <v>Kay Kay Menon</v>
      </c>
      <c r="G4611" t="s">
        <v>22810</v>
      </c>
      <c r="H4611" t="s">
        <v>14</v>
      </c>
      <c r="I4611" t="str">
        <f t="shared" ref="I4611:I4674" si="363">IFERROR(LEFT(H4611, FIND(",", H4611) -1), H4611)</f>
        <v>India</v>
      </c>
      <c r="J4611" t="str">
        <f>TRIM(Table1[[#This Row],[Oldest Country]])</f>
        <v>India</v>
      </c>
      <c r="K4611" s="17">
        <v>43160</v>
      </c>
      <c r="L4611" s="17" t="str">
        <f t="shared" si="361"/>
        <v>Thu</v>
      </c>
      <c r="M4611" s="17">
        <v>2015</v>
      </c>
      <c r="N4611" t="s">
        <v>33</v>
      </c>
      <c r="O4611" t="s">
        <v>297</v>
      </c>
      <c r="P4611" t="s">
        <v>50</v>
      </c>
      <c r="Q4611" t="s">
        <v>22811</v>
      </c>
      <c r="R4611" t="str">
        <f t="shared" ref="R4611:R4674" si="364">IFERROR(LEFT(P4611, FIND(",", P4611)-1), P4611)</f>
        <v>Dramas</v>
      </c>
    </row>
    <row r="4612" spans="1:18" x14ac:dyDescent="0.2">
      <c r="A4612" t="s">
        <v>22812</v>
      </c>
      <c r="B4612" t="s">
        <v>1</v>
      </c>
      <c r="C4612" t="str">
        <f t="shared" si="360"/>
        <v>Railroad Tigers</v>
      </c>
      <c r="D4612" t="s">
        <v>22813</v>
      </c>
      <c r="E4612" t="s">
        <v>22814</v>
      </c>
      <c r="F4612" t="str">
        <f t="shared" si="362"/>
        <v>Jackie Chan</v>
      </c>
      <c r="G4612" t="s">
        <v>22815</v>
      </c>
      <c r="H4612" t="s">
        <v>1734</v>
      </c>
      <c r="I4612" t="str">
        <f t="shared" si="363"/>
        <v>China</v>
      </c>
      <c r="J4612" t="str">
        <f>TRIM(Table1[[#This Row],[Oldest Country]])</f>
        <v>China</v>
      </c>
      <c r="K4612" s="17">
        <v>42966</v>
      </c>
      <c r="L4612" s="17" t="str">
        <f t="shared" si="361"/>
        <v>Sat</v>
      </c>
      <c r="M4612" s="17">
        <v>2016</v>
      </c>
      <c r="N4612" t="s">
        <v>33</v>
      </c>
      <c r="O4612" t="s">
        <v>126</v>
      </c>
      <c r="P4612" t="s">
        <v>658</v>
      </c>
      <c r="Q4612" t="s">
        <v>22816</v>
      </c>
      <c r="R4612" t="str">
        <f t="shared" si="364"/>
        <v>Action &amp; Adventure</v>
      </c>
    </row>
    <row r="4613" spans="1:18" x14ac:dyDescent="0.2">
      <c r="A4613" t="s">
        <v>22817</v>
      </c>
      <c r="B4613" t="s">
        <v>1</v>
      </c>
      <c r="C4613" t="str">
        <f t="shared" si="360"/>
        <v>Raja Hindustani</v>
      </c>
      <c r="D4613" t="s">
        <v>22818</v>
      </c>
      <c r="E4613" t="s">
        <v>17823</v>
      </c>
      <c r="F4613" t="str">
        <f t="shared" si="362"/>
        <v>Aamir Khan</v>
      </c>
      <c r="G4613" t="s">
        <v>22819</v>
      </c>
      <c r="H4613" t="s">
        <v>14</v>
      </c>
      <c r="I4613" t="str">
        <f t="shared" si="363"/>
        <v>India</v>
      </c>
      <c r="J4613" t="str">
        <f>TRIM(Table1[[#This Row],[Oldest Country]])</f>
        <v>India</v>
      </c>
      <c r="K4613" s="17">
        <v>42856</v>
      </c>
      <c r="L4613" s="17" t="str">
        <f t="shared" si="361"/>
        <v>Mon</v>
      </c>
      <c r="M4613" s="17">
        <v>1996</v>
      </c>
      <c r="N4613" t="s">
        <v>33</v>
      </c>
      <c r="O4613" t="s">
        <v>3483</v>
      </c>
      <c r="P4613" t="s">
        <v>278</v>
      </c>
      <c r="Q4613" t="s">
        <v>22820</v>
      </c>
      <c r="R4613" t="str">
        <f t="shared" si="364"/>
        <v>Dramas</v>
      </c>
    </row>
    <row r="4614" spans="1:18" x14ac:dyDescent="0.2">
      <c r="A4614" t="s">
        <v>22821</v>
      </c>
      <c r="B4614" t="s">
        <v>1</v>
      </c>
      <c r="C4614" t="str">
        <f t="shared" si="360"/>
        <v>Rajnigandha</v>
      </c>
      <c r="D4614" t="s">
        <v>22822</v>
      </c>
      <c r="E4614" t="s">
        <v>22823</v>
      </c>
      <c r="F4614" t="str">
        <f t="shared" si="362"/>
        <v>Vidya Sinha</v>
      </c>
      <c r="G4614" t="s">
        <v>22824</v>
      </c>
      <c r="H4614" t="s">
        <v>14</v>
      </c>
      <c r="I4614" t="str">
        <f t="shared" si="363"/>
        <v>India</v>
      </c>
      <c r="J4614" t="str">
        <f>TRIM(Table1[[#This Row],[Oldest Country]])</f>
        <v>India</v>
      </c>
      <c r="K4614" s="17">
        <v>43830</v>
      </c>
      <c r="L4614" s="17" t="str">
        <f t="shared" si="361"/>
        <v>Tue</v>
      </c>
      <c r="M4614" s="17">
        <v>1974</v>
      </c>
      <c r="N4614" t="s">
        <v>53</v>
      </c>
      <c r="O4614" t="s">
        <v>41</v>
      </c>
      <c r="P4614" t="s">
        <v>337</v>
      </c>
      <c r="Q4614" t="s">
        <v>22825</v>
      </c>
      <c r="R4614" t="str">
        <f t="shared" si="364"/>
        <v>Comedies</v>
      </c>
    </row>
    <row r="4615" spans="1:18" x14ac:dyDescent="0.2">
      <c r="A4615" t="s">
        <v>22826</v>
      </c>
      <c r="B4615" t="s">
        <v>1</v>
      </c>
      <c r="C4615" t="str">
        <f t="shared" si="360"/>
        <v>Ralph Breaks the Internet</v>
      </c>
      <c r="D4615" t="s">
        <v>22827</v>
      </c>
      <c r="E4615" t="s">
        <v>22828</v>
      </c>
      <c r="F4615" t="str">
        <f t="shared" si="362"/>
        <v>John C. Reilly</v>
      </c>
      <c r="G4615" t="s">
        <v>22829</v>
      </c>
      <c r="H4615" t="s">
        <v>2</v>
      </c>
      <c r="I4615" t="str">
        <f t="shared" si="363"/>
        <v>United States</v>
      </c>
      <c r="J4615" t="str">
        <f>TRIM(Table1[[#This Row],[Oldest Country]])</f>
        <v>United States</v>
      </c>
      <c r="K4615" s="17">
        <v>43831</v>
      </c>
      <c r="L4615" s="17" t="str">
        <f t="shared" si="361"/>
        <v>Wed</v>
      </c>
      <c r="M4615" s="17">
        <v>2018</v>
      </c>
      <c r="N4615" t="s">
        <v>17</v>
      </c>
      <c r="O4615" t="s">
        <v>236</v>
      </c>
      <c r="P4615" t="s">
        <v>54</v>
      </c>
      <c r="Q4615" t="s">
        <v>22830</v>
      </c>
      <c r="R4615" t="str">
        <f t="shared" si="364"/>
        <v>Children &amp; Family Movies</v>
      </c>
    </row>
    <row r="4616" spans="1:18" x14ac:dyDescent="0.2">
      <c r="A4616" t="s">
        <v>22831</v>
      </c>
      <c r="B4616" t="s">
        <v>1</v>
      </c>
      <c r="C4616" t="str">
        <f t="shared" si="360"/>
        <v>Ram Teri Ganga Maili</v>
      </c>
      <c r="D4616" t="s">
        <v>22832</v>
      </c>
      <c r="E4616" t="s">
        <v>18046</v>
      </c>
      <c r="F4616" t="str">
        <f t="shared" si="362"/>
        <v>Mandakini</v>
      </c>
      <c r="G4616" t="s">
        <v>22833</v>
      </c>
      <c r="H4616" t="s">
        <v>14</v>
      </c>
      <c r="I4616" t="str">
        <f t="shared" si="363"/>
        <v>India</v>
      </c>
      <c r="J4616" t="str">
        <f>TRIM(Table1[[#This Row],[Oldest Country]])</f>
        <v>India</v>
      </c>
      <c r="K4616" s="17">
        <v>43832</v>
      </c>
      <c r="L4616" s="17" t="str">
        <f t="shared" si="361"/>
        <v>Thu</v>
      </c>
      <c r="M4616" s="17">
        <v>1985</v>
      </c>
      <c r="N4616" t="s">
        <v>33</v>
      </c>
      <c r="O4616" t="s">
        <v>22834</v>
      </c>
      <c r="P4616" t="s">
        <v>947</v>
      </c>
      <c r="Q4616" t="s">
        <v>22835</v>
      </c>
      <c r="R4616" t="str">
        <f t="shared" si="364"/>
        <v>Classic Movies</v>
      </c>
    </row>
    <row r="4617" spans="1:18" x14ac:dyDescent="0.2">
      <c r="A4617" t="s">
        <v>22836</v>
      </c>
      <c r="B4617" t="s">
        <v>1</v>
      </c>
      <c r="C4617" t="str">
        <f t="shared" si="360"/>
        <v>Ramen Shop</v>
      </c>
      <c r="D4617" t="s">
        <v>22837</v>
      </c>
      <c r="E4617" t="s">
        <v>22838</v>
      </c>
      <c r="F4617" t="str">
        <f t="shared" si="362"/>
        <v>Takumi Saitoh</v>
      </c>
      <c r="G4617" t="s">
        <v>22839</v>
      </c>
      <c r="H4617" t="s">
        <v>22840</v>
      </c>
      <c r="I4617" t="str">
        <f t="shared" si="363"/>
        <v>Singapore</v>
      </c>
      <c r="J4617" t="str">
        <f>TRIM(Table1[[#This Row],[Oldest Country]])</f>
        <v>Singapore</v>
      </c>
      <c r="K4617" s="17">
        <v>43833</v>
      </c>
      <c r="L4617" s="17" t="str">
        <f t="shared" si="361"/>
        <v>Fri</v>
      </c>
      <c r="M4617" s="17">
        <v>2018</v>
      </c>
      <c r="N4617" t="s">
        <v>53</v>
      </c>
      <c r="O4617" t="s">
        <v>4</v>
      </c>
      <c r="P4617" t="s">
        <v>50</v>
      </c>
      <c r="Q4617" t="s">
        <v>22841</v>
      </c>
      <c r="R4617" t="str">
        <f t="shared" si="364"/>
        <v>Dramas</v>
      </c>
    </row>
    <row r="4618" spans="1:18" x14ac:dyDescent="0.2">
      <c r="A4618" t="s">
        <v>22842</v>
      </c>
      <c r="B4618" t="s">
        <v>1</v>
      </c>
      <c r="C4618" t="str">
        <f t="shared" si="360"/>
        <v>Ramji Londonwaley</v>
      </c>
      <c r="D4618" t="s">
        <v>22843</v>
      </c>
      <c r="E4618" t="s">
        <v>22844</v>
      </c>
      <c r="F4618" t="str">
        <f t="shared" si="362"/>
        <v>Madhavan</v>
      </c>
      <c r="G4618" t="s">
        <v>22845</v>
      </c>
      <c r="H4618" t="s">
        <v>14</v>
      </c>
      <c r="I4618" t="str">
        <f t="shared" si="363"/>
        <v>India</v>
      </c>
      <c r="J4618" t="str">
        <f>TRIM(Table1[[#This Row],[Oldest Country]])</f>
        <v>India</v>
      </c>
      <c r="K4618" s="17">
        <v>43830</v>
      </c>
      <c r="L4618" s="17" t="str">
        <f t="shared" si="361"/>
        <v>Tue</v>
      </c>
      <c r="M4618" s="17">
        <v>2005</v>
      </c>
      <c r="N4618" t="s">
        <v>33</v>
      </c>
      <c r="O4618" t="s">
        <v>405</v>
      </c>
      <c r="P4618" t="s">
        <v>250</v>
      </c>
      <c r="Q4618" t="s">
        <v>22846</v>
      </c>
      <c r="R4618" t="str">
        <f t="shared" si="364"/>
        <v>Comedies</v>
      </c>
    </row>
    <row r="4619" spans="1:18" x14ac:dyDescent="0.2">
      <c r="A4619" t="s">
        <v>22847</v>
      </c>
      <c r="B4619" t="s">
        <v>1</v>
      </c>
      <c r="C4619" t="str">
        <f t="shared" si="360"/>
        <v>Rampant</v>
      </c>
      <c r="D4619" t="s">
        <v>22848</v>
      </c>
      <c r="E4619" t="s">
        <v>22849</v>
      </c>
      <c r="F4619" t="str">
        <f t="shared" si="362"/>
        <v>Hyun Bin</v>
      </c>
      <c r="G4619" t="s">
        <v>22850</v>
      </c>
      <c r="H4619" t="s">
        <v>298</v>
      </c>
      <c r="I4619" t="str">
        <f t="shared" si="363"/>
        <v>South Korea</v>
      </c>
      <c r="J4619" t="str">
        <f>TRIM(Table1[[#This Row],[Oldest Country]])</f>
        <v>South Korea</v>
      </c>
      <c r="K4619" s="17">
        <v>43611</v>
      </c>
      <c r="L4619" s="17" t="str">
        <f t="shared" si="361"/>
        <v>Sun</v>
      </c>
      <c r="M4619" s="17">
        <v>2018</v>
      </c>
      <c r="N4619" t="s">
        <v>8</v>
      </c>
      <c r="O4619" t="s">
        <v>163</v>
      </c>
      <c r="P4619" t="s">
        <v>681</v>
      </c>
      <c r="Q4619" t="s">
        <v>22851</v>
      </c>
      <c r="R4619" t="str">
        <f t="shared" si="364"/>
        <v>Action &amp; Adventure</v>
      </c>
    </row>
    <row r="4620" spans="1:18" x14ac:dyDescent="0.2">
      <c r="A4620" t="s">
        <v>22852</v>
      </c>
      <c r="B4620" t="s">
        <v>1</v>
      </c>
      <c r="C4620" t="str">
        <f t="shared" si="360"/>
        <v>Ranbhool</v>
      </c>
      <c r="D4620" t="s">
        <v>22853</v>
      </c>
      <c r="E4620" t="s">
        <v>22854</v>
      </c>
      <c r="F4620" t="str">
        <f t="shared" si="362"/>
        <v>Subodh Bhave</v>
      </c>
      <c r="G4620" t="s">
        <v>22855</v>
      </c>
      <c r="H4620" t="s">
        <v>14</v>
      </c>
      <c r="I4620" t="str">
        <f t="shared" si="363"/>
        <v>India</v>
      </c>
      <c r="J4620" t="str">
        <f>TRIM(Table1[[#This Row],[Oldest Country]])</f>
        <v>India</v>
      </c>
      <c r="K4620" s="17">
        <v>43174</v>
      </c>
      <c r="L4620" s="17" t="str">
        <f t="shared" si="361"/>
        <v>Thu</v>
      </c>
      <c r="M4620" s="17">
        <v>2010</v>
      </c>
      <c r="N4620" t="s">
        <v>8</v>
      </c>
      <c r="O4620" t="s">
        <v>155</v>
      </c>
      <c r="P4620" t="s">
        <v>785</v>
      </c>
      <c r="Q4620" t="s">
        <v>22856</v>
      </c>
      <c r="R4620" t="str">
        <f t="shared" si="364"/>
        <v>Horror Movies</v>
      </c>
    </row>
    <row r="4621" spans="1:18" x14ac:dyDescent="0.2">
      <c r="A4621" t="s">
        <v>22857</v>
      </c>
      <c r="B4621" t="s">
        <v>1</v>
      </c>
      <c r="C4621" t="str">
        <f t="shared" si="360"/>
        <v>Rangreza</v>
      </c>
      <c r="D4621" t="s">
        <v>22858</v>
      </c>
      <c r="E4621" t="s">
        <v>22859</v>
      </c>
      <c r="F4621" t="str">
        <f t="shared" si="362"/>
        <v>Urwa Hocane</v>
      </c>
      <c r="G4621" t="s">
        <v>22860</v>
      </c>
      <c r="H4621" t="s">
        <v>10059</v>
      </c>
      <c r="I4621" t="str">
        <f t="shared" si="363"/>
        <v>Pakistan</v>
      </c>
      <c r="J4621" t="str">
        <f>TRIM(Table1[[#This Row],[Oldest Country]])</f>
        <v>Pakistan</v>
      </c>
      <c r="K4621" s="17">
        <v>43313</v>
      </c>
      <c r="L4621" s="17" t="str">
        <f t="shared" si="361"/>
        <v>Wed</v>
      </c>
      <c r="M4621" s="17">
        <v>2017</v>
      </c>
      <c r="N4621" t="s">
        <v>33</v>
      </c>
      <c r="O4621" t="s">
        <v>1453</v>
      </c>
      <c r="P4621" t="s">
        <v>727</v>
      </c>
      <c r="Q4621" t="s">
        <v>22861</v>
      </c>
      <c r="R4621" t="str">
        <f t="shared" si="364"/>
        <v>Dramas</v>
      </c>
    </row>
    <row r="4622" spans="1:18" x14ac:dyDescent="0.2">
      <c r="A4622" t="s">
        <v>22862</v>
      </c>
      <c r="B4622" t="s">
        <v>1</v>
      </c>
      <c r="C4622" t="str">
        <f t="shared" si="360"/>
        <v>Reaction</v>
      </c>
      <c r="D4622" t="s">
        <v>22863</v>
      </c>
      <c r="E4622" t="s">
        <v>22864</v>
      </c>
      <c r="F4622" t="str">
        <f t="shared" si="362"/>
        <v>Mahmoud Abdel Moghny</v>
      </c>
      <c r="G4622" t="s">
        <v>22865</v>
      </c>
      <c r="H4622" t="s">
        <v>1410</v>
      </c>
      <c r="I4622" t="str">
        <f t="shared" si="363"/>
        <v>Egypt</v>
      </c>
      <c r="J4622" t="str">
        <f>TRIM(Table1[[#This Row],[Oldest Country]])</f>
        <v>Egypt</v>
      </c>
      <c r="K4622" s="17">
        <v>43314</v>
      </c>
      <c r="L4622" s="17" t="str">
        <f t="shared" si="361"/>
        <v>Thu</v>
      </c>
      <c r="M4622" s="17">
        <v>2011</v>
      </c>
      <c r="N4622" t="s">
        <v>33</v>
      </c>
      <c r="O4622" t="s">
        <v>173</v>
      </c>
      <c r="P4622" t="s">
        <v>50</v>
      </c>
      <c r="Q4622" t="s">
        <v>22866</v>
      </c>
      <c r="R4622" t="str">
        <f t="shared" si="364"/>
        <v>Dramas</v>
      </c>
    </row>
    <row r="4623" spans="1:18" x14ac:dyDescent="0.2">
      <c r="A4623" t="s">
        <v>22867</v>
      </c>
      <c r="B4623" t="s">
        <v>1</v>
      </c>
      <c r="C4623" t="str">
        <f t="shared" si="360"/>
        <v>Ready</v>
      </c>
      <c r="D4623" t="s">
        <v>22868</v>
      </c>
      <c r="E4623" t="s">
        <v>5549</v>
      </c>
      <c r="F4623" t="str">
        <f t="shared" si="362"/>
        <v>Salman Khan</v>
      </c>
      <c r="G4623" t="s">
        <v>22869</v>
      </c>
      <c r="H4623" t="s">
        <v>14</v>
      </c>
      <c r="I4623" t="str">
        <f t="shared" si="363"/>
        <v>India</v>
      </c>
      <c r="J4623" t="str">
        <f>TRIM(Table1[[#This Row],[Oldest Country]])</f>
        <v>India</v>
      </c>
      <c r="K4623" s="17">
        <v>43315</v>
      </c>
      <c r="L4623" s="17" t="str">
        <f t="shared" si="361"/>
        <v>Fri</v>
      </c>
      <c r="M4623" s="17">
        <v>2011</v>
      </c>
      <c r="N4623" t="s">
        <v>53</v>
      </c>
      <c r="O4623" t="s">
        <v>7700</v>
      </c>
      <c r="P4623" t="s">
        <v>75</v>
      </c>
      <c r="Q4623" t="s">
        <v>22870</v>
      </c>
      <c r="R4623" t="str">
        <f t="shared" si="364"/>
        <v>Comedies</v>
      </c>
    </row>
    <row r="4624" spans="1:18" x14ac:dyDescent="0.2">
      <c r="A4624" t="s">
        <v>22871</v>
      </c>
      <c r="B4624" t="s">
        <v>1</v>
      </c>
      <c r="C4624" t="str">
        <f t="shared" si="360"/>
        <v>Rebel Without a Cause</v>
      </c>
      <c r="D4624" t="s">
        <v>22872</v>
      </c>
      <c r="E4624" t="s">
        <v>22873</v>
      </c>
      <c r="F4624" t="str">
        <f t="shared" si="362"/>
        <v>James Dean</v>
      </c>
      <c r="G4624" t="s">
        <v>22874</v>
      </c>
      <c r="H4624" t="s">
        <v>2</v>
      </c>
      <c r="I4624" t="str">
        <f t="shared" si="363"/>
        <v>United States</v>
      </c>
      <c r="J4624" t="str">
        <f>TRIM(Table1[[#This Row],[Oldest Country]])</f>
        <v>United States</v>
      </c>
      <c r="K4624" s="17">
        <v>43316</v>
      </c>
      <c r="L4624" s="17" t="str">
        <f t="shared" si="361"/>
        <v>Sat</v>
      </c>
      <c r="M4624" s="17">
        <v>1955</v>
      </c>
      <c r="N4624" t="s">
        <v>3</v>
      </c>
      <c r="O4624" t="s">
        <v>102</v>
      </c>
      <c r="P4624" t="s">
        <v>549</v>
      </c>
      <c r="Q4624" t="s">
        <v>22875</v>
      </c>
      <c r="R4624" t="str">
        <f t="shared" si="364"/>
        <v>Classic Movies</v>
      </c>
    </row>
    <row r="4625" spans="1:18" x14ac:dyDescent="0.2">
      <c r="A4625" t="s">
        <v>22876</v>
      </c>
      <c r="B4625" t="s">
        <v>1</v>
      </c>
      <c r="C4625" t="str">
        <f t="shared" si="360"/>
        <v>Recall</v>
      </c>
      <c r="D4625" t="s">
        <v>22877</v>
      </c>
      <c r="E4625" t="s">
        <v>22878</v>
      </c>
      <c r="F4625" t="str">
        <f t="shared" si="362"/>
        <v>Michael James Regan</v>
      </c>
      <c r="G4625" t="s">
        <v>22879</v>
      </c>
      <c r="H4625" t="s">
        <v>508</v>
      </c>
      <c r="I4625" t="str">
        <f t="shared" si="363"/>
        <v>Canada</v>
      </c>
      <c r="J4625" t="str">
        <f>TRIM(Table1[[#This Row],[Oldest Country]])</f>
        <v>Canada</v>
      </c>
      <c r="K4625" s="17">
        <v>43317</v>
      </c>
      <c r="L4625" s="17" t="str">
        <f t="shared" si="361"/>
        <v>Sun</v>
      </c>
      <c r="M4625" s="17">
        <v>2018</v>
      </c>
      <c r="N4625" t="s">
        <v>8</v>
      </c>
      <c r="O4625" t="s">
        <v>2258</v>
      </c>
      <c r="P4625" t="s">
        <v>316</v>
      </c>
      <c r="Q4625" t="s">
        <v>22880</v>
      </c>
      <c r="R4625" t="str">
        <f t="shared" si="364"/>
        <v>Dramas</v>
      </c>
    </row>
    <row r="4626" spans="1:18" x14ac:dyDescent="0.2">
      <c r="A4626" t="s">
        <v>22881</v>
      </c>
      <c r="B4626" t="s">
        <v>1</v>
      </c>
      <c r="C4626" t="str">
        <f t="shared" si="360"/>
        <v>Red Christmas</v>
      </c>
      <c r="D4626" t="s">
        <v>22882</v>
      </c>
      <c r="E4626" t="s">
        <v>22883</v>
      </c>
      <c r="F4626" t="str">
        <f t="shared" si="362"/>
        <v>Dee Wallace</v>
      </c>
      <c r="G4626" t="s">
        <v>22884</v>
      </c>
      <c r="H4626" t="s">
        <v>77</v>
      </c>
      <c r="I4626" t="str">
        <f t="shared" si="363"/>
        <v>Australia</v>
      </c>
      <c r="J4626" t="str">
        <f>TRIM(Table1[[#This Row],[Oldest Country]])</f>
        <v>Australia</v>
      </c>
      <c r="K4626" s="17">
        <v>43318</v>
      </c>
      <c r="L4626" s="17" t="str">
        <f t="shared" si="361"/>
        <v>Mon</v>
      </c>
      <c r="M4626" s="17">
        <v>2016</v>
      </c>
      <c r="N4626" t="s">
        <v>8</v>
      </c>
      <c r="O4626" t="s">
        <v>1176</v>
      </c>
      <c r="P4626" t="s">
        <v>777</v>
      </c>
      <c r="Q4626" t="s">
        <v>22885</v>
      </c>
      <c r="R4626" t="str">
        <f t="shared" si="364"/>
        <v>Horror Movies</v>
      </c>
    </row>
    <row r="4627" spans="1:18" x14ac:dyDescent="0.2">
      <c r="A4627" t="s">
        <v>22886</v>
      </c>
      <c r="B4627" t="s">
        <v>1</v>
      </c>
      <c r="C4627" t="str">
        <f t="shared" si="360"/>
        <v>Red Dawn</v>
      </c>
      <c r="D4627" t="s">
        <v>22887</v>
      </c>
      <c r="E4627" t="s">
        <v>22888</v>
      </c>
      <c r="F4627" t="str">
        <f t="shared" si="362"/>
        <v>Patrick Swayze</v>
      </c>
      <c r="G4627" t="s">
        <v>22889</v>
      </c>
      <c r="H4627" t="s">
        <v>2</v>
      </c>
      <c r="I4627" t="str">
        <f t="shared" si="363"/>
        <v>United States</v>
      </c>
      <c r="J4627" t="str">
        <f>TRIM(Table1[[#This Row],[Oldest Country]])</f>
        <v>United States</v>
      </c>
      <c r="K4627" s="17">
        <v>43319</v>
      </c>
      <c r="L4627" s="17" t="str">
        <f t="shared" si="361"/>
        <v>Tue</v>
      </c>
      <c r="M4627" s="17">
        <v>1984</v>
      </c>
      <c r="N4627" t="s">
        <v>3</v>
      </c>
      <c r="O4627" t="s">
        <v>336</v>
      </c>
      <c r="P4627" t="s">
        <v>22890</v>
      </c>
      <c r="Q4627" t="s">
        <v>22891</v>
      </c>
      <c r="R4627" t="str">
        <f t="shared" si="364"/>
        <v>Action &amp; Adventure</v>
      </c>
    </row>
    <row r="4628" spans="1:18" x14ac:dyDescent="0.2">
      <c r="A4628" t="s">
        <v>22892</v>
      </c>
      <c r="B4628" t="s">
        <v>1</v>
      </c>
      <c r="C4628" t="str">
        <f t="shared" si="360"/>
        <v>Red Oleanders Raktokarobi</v>
      </c>
      <c r="D4628" t="s">
        <v>22893</v>
      </c>
      <c r="E4628" t="s">
        <v>22894</v>
      </c>
      <c r="F4628" t="str">
        <f t="shared" si="362"/>
        <v>Shantilal Mukherjee</v>
      </c>
      <c r="G4628" t="s">
        <v>22895</v>
      </c>
      <c r="H4628" t="s">
        <v>14</v>
      </c>
      <c r="I4628" t="str">
        <f t="shared" si="363"/>
        <v>India</v>
      </c>
      <c r="J4628" t="str">
        <f>TRIM(Table1[[#This Row],[Oldest Country]])</f>
        <v>India</v>
      </c>
      <c r="K4628" s="17">
        <v>43320</v>
      </c>
      <c r="L4628" s="17" t="str">
        <f t="shared" si="361"/>
        <v>Wed</v>
      </c>
      <c r="M4628" s="17">
        <v>2017</v>
      </c>
      <c r="N4628" t="s">
        <v>33</v>
      </c>
      <c r="O4628" t="s">
        <v>617</v>
      </c>
      <c r="P4628" t="s">
        <v>50</v>
      </c>
      <c r="Q4628" t="s">
        <v>22896</v>
      </c>
      <c r="R4628" t="str">
        <f t="shared" si="364"/>
        <v>Dramas</v>
      </c>
    </row>
    <row r="4629" spans="1:18" x14ac:dyDescent="0.2">
      <c r="A4629" t="s">
        <v>22897</v>
      </c>
      <c r="B4629" t="s">
        <v>1</v>
      </c>
      <c r="C4629" t="str">
        <f t="shared" si="360"/>
        <v>Red Trees</v>
      </c>
      <c r="D4629" t="s">
        <v>22898</v>
      </c>
      <c r="E4629" t="s">
        <v>22899</v>
      </c>
      <c r="F4629" t="str">
        <f t="shared" si="362"/>
        <v>Tim Piggott-Smith</v>
      </c>
      <c r="G4629" t="s">
        <v>22900</v>
      </c>
      <c r="H4629" t="s">
        <v>32</v>
      </c>
      <c r="I4629" t="str">
        <f t="shared" si="363"/>
        <v>United Kingdom</v>
      </c>
      <c r="J4629" t="str">
        <f>TRIM(Table1[[#This Row],[Oldest Country]])</f>
        <v>United Kingdom</v>
      </c>
      <c r="K4629" s="17">
        <v>43321</v>
      </c>
      <c r="L4629" s="17" t="str">
        <f t="shared" si="361"/>
        <v>Thu</v>
      </c>
      <c r="M4629" s="17">
        <v>2017</v>
      </c>
      <c r="N4629" t="s">
        <v>53</v>
      </c>
      <c r="O4629" t="s">
        <v>296</v>
      </c>
      <c r="P4629" t="s">
        <v>58</v>
      </c>
      <c r="Q4629" t="s">
        <v>22901</v>
      </c>
      <c r="R4629" t="str">
        <f t="shared" si="364"/>
        <v>Documentaries</v>
      </c>
    </row>
    <row r="4630" spans="1:18" x14ac:dyDescent="0.2">
      <c r="A4630" t="s">
        <v>22902</v>
      </c>
      <c r="B4630" t="s">
        <v>1</v>
      </c>
      <c r="C4630" t="str">
        <f t="shared" si="360"/>
        <v>Regatta</v>
      </c>
      <c r="D4630" t="s">
        <v>22903</v>
      </c>
      <c r="E4630" t="s">
        <v>18878</v>
      </c>
      <c r="F4630" t="str">
        <f t="shared" si="362"/>
        <v>Amr Saad</v>
      </c>
      <c r="G4630" t="s">
        <v>22904</v>
      </c>
      <c r="H4630" t="s">
        <v>1410</v>
      </c>
      <c r="I4630" t="str">
        <f t="shared" si="363"/>
        <v>Egypt</v>
      </c>
      <c r="J4630" t="str">
        <f>TRIM(Table1[[#This Row],[Oldest Country]])</f>
        <v>Egypt</v>
      </c>
      <c r="K4630" s="17">
        <v>43322</v>
      </c>
      <c r="L4630" s="17" t="str">
        <f t="shared" si="361"/>
        <v>Fri</v>
      </c>
      <c r="M4630" s="17">
        <v>2015</v>
      </c>
      <c r="N4630" t="s">
        <v>8</v>
      </c>
      <c r="O4630" t="s">
        <v>188</v>
      </c>
      <c r="P4630" t="s">
        <v>111</v>
      </c>
      <c r="Q4630" t="s">
        <v>22905</v>
      </c>
      <c r="R4630" t="str">
        <f t="shared" si="364"/>
        <v>Action &amp; Adventure</v>
      </c>
    </row>
    <row r="4631" spans="1:18" x14ac:dyDescent="0.2">
      <c r="A4631" t="s">
        <v>22906</v>
      </c>
      <c r="B4631" t="s">
        <v>1</v>
      </c>
      <c r="C4631" t="str">
        <f t="shared" si="360"/>
        <v>Reincarnated</v>
      </c>
      <c r="D4631" t="s">
        <v>22907</v>
      </c>
      <c r="E4631" t="s">
        <v>22908</v>
      </c>
      <c r="F4631" t="str">
        <f t="shared" si="362"/>
        <v>Snoop Dogg</v>
      </c>
      <c r="G4631" t="s">
        <v>22909</v>
      </c>
      <c r="H4631" t="s">
        <v>2</v>
      </c>
      <c r="I4631" t="str">
        <f t="shared" si="363"/>
        <v>United States</v>
      </c>
      <c r="J4631" t="str">
        <f>TRIM(Table1[[#This Row],[Oldest Country]])</f>
        <v>United States</v>
      </c>
      <c r="K4631" s="17">
        <v>43323</v>
      </c>
      <c r="L4631" s="17" t="str">
        <f t="shared" si="361"/>
        <v>Sat</v>
      </c>
      <c r="M4631" s="17">
        <v>2012</v>
      </c>
      <c r="N4631" t="s">
        <v>154</v>
      </c>
      <c r="O4631" t="s">
        <v>118</v>
      </c>
      <c r="P4631" t="s">
        <v>291</v>
      </c>
      <c r="Q4631" t="s">
        <v>22910</v>
      </c>
      <c r="R4631" t="str">
        <f t="shared" si="364"/>
        <v>Documentaries</v>
      </c>
    </row>
    <row r="4632" spans="1:18" x14ac:dyDescent="0.2">
      <c r="A4632" t="s">
        <v>22911</v>
      </c>
      <c r="B4632" t="s">
        <v>1</v>
      </c>
      <c r="C4632" t="str">
        <f t="shared" si="360"/>
        <v>Rembat</v>
      </c>
      <c r="D4632" t="s">
        <v>22912</v>
      </c>
      <c r="E4632" t="s">
        <v>22913</v>
      </c>
      <c r="F4632" t="str">
        <f t="shared" si="362"/>
        <v>Shaheizy Sam</v>
      </c>
      <c r="G4632" t="s">
        <v>22914</v>
      </c>
      <c r="H4632" t="s">
        <v>1416</v>
      </c>
      <c r="I4632" t="str">
        <f t="shared" si="363"/>
        <v>Malaysia</v>
      </c>
      <c r="J4632" t="str">
        <f>TRIM(Table1[[#This Row],[Oldest Country]])</f>
        <v>Malaysia</v>
      </c>
      <c r="K4632" s="17">
        <v>43324</v>
      </c>
      <c r="L4632" s="17" t="str">
        <f t="shared" si="361"/>
        <v>Sun</v>
      </c>
      <c r="M4632" s="17">
        <v>2015</v>
      </c>
      <c r="N4632" t="s">
        <v>53</v>
      </c>
      <c r="O4632" t="s">
        <v>183</v>
      </c>
      <c r="P4632" t="s">
        <v>658</v>
      </c>
      <c r="Q4632" t="s">
        <v>22915</v>
      </c>
      <c r="R4632" t="str">
        <f t="shared" si="364"/>
        <v>Action &amp; Adventure</v>
      </c>
    </row>
    <row r="4633" spans="1:18" x14ac:dyDescent="0.2">
      <c r="A4633" t="s">
        <v>22916</v>
      </c>
      <c r="B4633" t="s">
        <v>1</v>
      </c>
      <c r="C4633" t="str">
        <f t="shared" si="360"/>
        <v>Remember</v>
      </c>
      <c r="D4633" t="s">
        <v>22917</v>
      </c>
      <c r="E4633" t="s">
        <v>18456</v>
      </c>
      <c r="F4633" t="str">
        <f t="shared" si="362"/>
        <v>Christopher Plummer</v>
      </c>
      <c r="G4633" t="s">
        <v>22918</v>
      </c>
      <c r="H4633" t="s">
        <v>22919</v>
      </c>
      <c r="I4633" t="str">
        <f t="shared" si="363"/>
        <v>Canada</v>
      </c>
      <c r="J4633" t="str">
        <f>TRIM(Table1[[#This Row],[Oldest Country]])</f>
        <v>Canada</v>
      </c>
      <c r="K4633" s="17">
        <v>43325</v>
      </c>
      <c r="L4633" s="17" t="str">
        <f t="shared" si="361"/>
        <v>Mon</v>
      </c>
      <c r="M4633" s="17">
        <v>2015</v>
      </c>
      <c r="N4633" t="s">
        <v>154</v>
      </c>
      <c r="O4633" t="s">
        <v>211</v>
      </c>
      <c r="P4633" t="s">
        <v>119</v>
      </c>
      <c r="Q4633" t="s">
        <v>22920</v>
      </c>
      <c r="R4633" t="str">
        <f t="shared" si="364"/>
        <v>Action &amp; Adventure</v>
      </c>
    </row>
    <row r="4634" spans="1:18" x14ac:dyDescent="0.2">
      <c r="A4634" t="s">
        <v>22921</v>
      </c>
      <c r="B4634" t="s">
        <v>1</v>
      </c>
      <c r="C4634" t="str">
        <f t="shared" si="360"/>
        <v>Remember Me</v>
      </c>
      <c r="D4634" t="s">
        <v>22922</v>
      </c>
      <c r="E4634" t="s">
        <v>22923</v>
      </c>
      <c r="F4634" t="str">
        <f t="shared" si="362"/>
        <v>Robert Pattinson</v>
      </c>
      <c r="G4634" t="s">
        <v>22924</v>
      </c>
      <c r="H4634" t="s">
        <v>2</v>
      </c>
      <c r="I4634" t="str">
        <f t="shared" si="363"/>
        <v>United States</v>
      </c>
      <c r="J4634" t="str">
        <f>TRIM(Table1[[#This Row],[Oldest Country]])</f>
        <v>United States</v>
      </c>
      <c r="K4634" s="17">
        <v>43326</v>
      </c>
      <c r="L4634" s="17" t="str">
        <f t="shared" si="361"/>
        <v>Tue</v>
      </c>
      <c r="M4634" s="17">
        <v>2010</v>
      </c>
      <c r="N4634" t="s">
        <v>3</v>
      </c>
      <c r="O4634" t="s">
        <v>617</v>
      </c>
      <c r="P4634" t="s">
        <v>330</v>
      </c>
      <c r="Q4634" t="s">
        <v>22925</v>
      </c>
      <c r="R4634" t="str">
        <f t="shared" si="364"/>
        <v>Dramas</v>
      </c>
    </row>
    <row r="4635" spans="1:18" x14ac:dyDescent="0.2">
      <c r="A4635" t="s">
        <v>22926</v>
      </c>
      <c r="B4635" t="s">
        <v>1</v>
      </c>
      <c r="C4635" t="str">
        <f t="shared" si="360"/>
        <v>Rememory</v>
      </c>
      <c r="D4635" t="s">
        <v>22927</v>
      </c>
      <c r="E4635" t="s">
        <v>22582</v>
      </c>
      <c r="F4635" t="str">
        <f t="shared" si="362"/>
        <v>Peter Dinklage</v>
      </c>
      <c r="G4635" t="s">
        <v>22928</v>
      </c>
      <c r="H4635" t="s">
        <v>22929</v>
      </c>
      <c r="I4635" t="str">
        <f t="shared" si="363"/>
        <v>United Kingdom</v>
      </c>
      <c r="J4635" t="str">
        <f>TRIM(Table1[[#This Row],[Oldest Country]])</f>
        <v>United Kingdom</v>
      </c>
      <c r="K4635" s="17">
        <v>43327</v>
      </c>
      <c r="L4635" s="17" t="str">
        <f t="shared" si="361"/>
        <v>Wed</v>
      </c>
      <c r="M4635" s="17">
        <v>2017</v>
      </c>
      <c r="N4635" t="s">
        <v>3</v>
      </c>
      <c r="O4635" t="s">
        <v>617</v>
      </c>
      <c r="P4635" t="s">
        <v>3886</v>
      </c>
      <c r="Q4635" t="s">
        <v>22930</v>
      </c>
      <c r="R4635" t="str">
        <f t="shared" si="364"/>
        <v>Dramas</v>
      </c>
    </row>
    <row r="4636" spans="1:18" x14ac:dyDescent="0.2">
      <c r="A4636" t="s">
        <v>22931</v>
      </c>
      <c r="B4636" t="s">
        <v>1</v>
      </c>
      <c r="C4636" t="str">
        <f t="shared" si="360"/>
        <v>Resident Evil</v>
      </c>
      <c r="D4636" t="s">
        <v>22932</v>
      </c>
      <c r="E4636" t="s">
        <v>1558</v>
      </c>
      <c r="F4636" t="str">
        <f t="shared" si="362"/>
        <v>Milla Jovovich</v>
      </c>
      <c r="G4636" t="s">
        <v>22933</v>
      </c>
      <c r="H4636" t="s">
        <v>22934</v>
      </c>
      <c r="I4636" t="str">
        <f t="shared" si="363"/>
        <v>Germany</v>
      </c>
      <c r="J4636" t="str">
        <f>TRIM(Table1[[#This Row],[Oldest Country]])</f>
        <v>Germany</v>
      </c>
      <c r="K4636" s="17">
        <v>43328</v>
      </c>
      <c r="L4636" s="17" t="str">
        <f t="shared" si="361"/>
        <v>Thu</v>
      </c>
      <c r="M4636" s="17">
        <v>2010</v>
      </c>
      <c r="N4636" t="s">
        <v>154</v>
      </c>
      <c r="O4636" t="s">
        <v>92</v>
      </c>
      <c r="P4636" t="s">
        <v>1017</v>
      </c>
      <c r="Q4636" t="s">
        <v>22935</v>
      </c>
      <c r="R4636" t="str">
        <f t="shared" si="364"/>
        <v>Action &amp; Adventure</v>
      </c>
    </row>
    <row r="4637" spans="1:18" x14ac:dyDescent="0.2">
      <c r="A4637" t="s">
        <v>22936</v>
      </c>
      <c r="B4637" t="s">
        <v>1</v>
      </c>
      <c r="C4637" t="str">
        <f t="shared" si="360"/>
        <v>Residente</v>
      </c>
      <c r="D4637" t="s">
        <v>22937</v>
      </c>
      <c r="E4637" t="s">
        <v>22938</v>
      </c>
      <c r="F4637" t="str">
        <f t="shared" si="362"/>
        <v>Ren√© P√©rez Joglar</v>
      </c>
      <c r="G4637" t="s">
        <v>22938</v>
      </c>
      <c r="H4637" t="s">
        <v>2</v>
      </c>
      <c r="I4637" t="str">
        <f t="shared" si="363"/>
        <v>United States</v>
      </c>
      <c r="J4637" t="str">
        <f>TRIM(Table1[[#This Row],[Oldest Country]])</f>
        <v>United States</v>
      </c>
      <c r="K4637" s="17">
        <v>43329</v>
      </c>
      <c r="L4637" s="17" t="str">
        <f t="shared" si="361"/>
        <v>Fri</v>
      </c>
      <c r="M4637" s="17">
        <v>2017</v>
      </c>
      <c r="N4637" t="s">
        <v>8</v>
      </c>
      <c r="O4637" t="s">
        <v>92</v>
      </c>
      <c r="P4637" t="s">
        <v>291</v>
      </c>
      <c r="Q4637" t="s">
        <v>22939</v>
      </c>
      <c r="R4637" t="str">
        <f t="shared" si="364"/>
        <v>Documentaries</v>
      </c>
    </row>
    <row r="4638" spans="1:18" x14ac:dyDescent="0.2">
      <c r="A4638" t="s">
        <v>22940</v>
      </c>
      <c r="B4638" t="s">
        <v>1</v>
      </c>
      <c r="C4638" t="str">
        <f t="shared" si="360"/>
        <v>Restless Creature</v>
      </c>
      <c r="D4638" t="s">
        <v>22941</v>
      </c>
      <c r="E4638" t="s">
        <v>22942</v>
      </c>
      <c r="F4638" t="str">
        <f t="shared" si="362"/>
        <v>Peter Martins</v>
      </c>
      <c r="G4638" t="s">
        <v>22943</v>
      </c>
      <c r="H4638" t="s">
        <v>2</v>
      </c>
      <c r="I4638" t="str">
        <f t="shared" si="363"/>
        <v>United States</v>
      </c>
      <c r="J4638" t="str">
        <f>TRIM(Table1[[#This Row],[Oldest Country]])</f>
        <v>United States</v>
      </c>
      <c r="K4638" s="17">
        <v>43330</v>
      </c>
      <c r="L4638" s="17" t="str">
        <f t="shared" si="361"/>
        <v>Sat</v>
      </c>
      <c r="M4638" s="17">
        <v>2016</v>
      </c>
      <c r="N4638" t="s">
        <v>8</v>
      </c>
      <c r="O4638" t="s">
        <v>60</v>
      </c>
      <c r="P4638" t="s">
        <v>5</v>
      </c>
      <c r="Q4638" t="s">
        <v>22944</v>
      </c>
      <c r="R4638" t="str">
        <f t="shared" si="364"/>
        <v>Documentaries</v>
      </c>
    </row>
    <row r="4639" spans="1:18" x14ac:dyDescent="0.2">
      <c r="A4639" t="s">
        <v>22945</v>
      </c>
      <c r="B4639" t="s">
        <v>1</v>
      </c>
      <c r="C4639" t="str">
        <f t="shared" si="360"/>
        <v>Return To The 36th Chamber</v>
      </c>
      <c r="D4639" t="s">
        <v>22946</v>
      </c>
      <c r="E4639" t="s">
        <v>18940</v>
      </c>
      <c r="F4639" t="str">
        <f t="shared" si="362"/>
        <v>Gordon Liu</v>
      </c>
      <c r="G4639" t="s">
        <v>22947</v>
      </c>
      <c r="H4639" t="s">
        <v>519</v>
      </c>
      <c r="I4639" t="str">
        <f t="shared" si="363"/>
        <v>Hong Kong</v>
      </c>
      <c r="J4639" t="str">
        <f>TRIM(Table1[[#This Row],[Oldest Country]])</f>
        <v>Hong Kong</v>
      </c>
      <c r="K4639" s="17">
        <v>43331</v>
      </c>
      <c r="L4639" s="17" t="str">
        <f t="shared" si="361"/>
        <v>Sun</v>
      </c>
      <c r="M4639" s="17">
        <v>1980</v>
      </c>
      <c r="N4639" t="s">
        <v>154</v>
      </c>
      <c r="O4639" t="s">
        <v>92</v>
      </c>
      <c r="P4639" t="s">
        <v>658</v>
      </c>
      <c r="Q4639" t="s">
        <v>22948</v>
      </c>
      <c r="R4639" t="str">
        <f t="shared" si="364"/>
        <v>Action &amp; Adventure</v>
      </c>
    </row>
    <row r="4640" spans="1:18" x14ac:dyDescent="0.2">
      <c r="A4640" t="s">
        <v>22949</v>
      </c>
      <c r="B4640" t="s">
        <v>1</v>
      </c>
      <c r="C4640" t="str">
        <f t="shared" si="360"/>
        <v>Revelations</v>
      </c>
      <c r="D4640" t="s">
        <v>22950</v>
      </c>
      <c r="E4640" t="s">
        <v>22951</v>
      </c>
      <c r="F4640" t="str">
        <f t="shared" si="362"/>
        <v>Chetan</v>
      </c>
      <c r="G4640" t="s">
        <v>22952</v>
      </c>
      <c r="H4640" t="s">
        <v>14</v>
      </c>
      <c r="I4640" t="str">
        <f t="shared" si="363"/>
        <v>India</v>
      </c>
      <c r="J4640" t="str">
        <f>TRIM(Table1[[#This Row],[Oldest Country]])</f>
        <v>India</v>
      </c>
      <c r="K4640" s="17">
        <v>43332</v>
      </c>
      <c r="L4640" s="17" t="str">
        <f t="shared" si="361"/>
        <v>Mon</v>
      </c>
      <c r="M4640" s="17">
        <v>2016</v>
      </c>
      <c r="N4640" t="s">
        <v>16646</v>
      </c>
      <c r="O4640" t="s">
        <v>349</v>
      </c>
      <c r="P4640" t="s">
        <v>50</v>
      </c>
      <c r="Q4640" t="s">
        <v>22953</v>
      </c>
      <c r="R4640" t="str">
        <f t="shared" si="364"/>
        <v>Dramas</v>
      </c>
    </row>
    <row r="4641" spans="1:18" x14ac:dyDescent="0.2">
      <c r="A4641" t="s">
        <v>22954</v>
      </c>
      <c r="B4641" t="s">
        <v>1</v>
      </c>
      <c r="C4641" t="str">
        <f t="shared" si="360"/>
        <v>Revenge of the Green Dragons</v>
      </c>
      <c r="D4641" t="s">
        <v>22955</v>
      </c>
      <c r="E4641" t="s">
        <v>22956</v>
      </c>
      <c r="F4641" t="str">
        <f t="shared" si="362"/>
        <v>Ray Liotta</v>
      </c>
      <c r="G4641" t="s">
        <v>22957</v>
      </c>
      <c r="H4641" t="s">
        <v>4548</v>
      </c>
      <c r="I4641" t="str">
        <f t="shared" si="363"/>
        <v>Hong Kong</v>
      </c>
      <c r="J4641" t="str">
        <f>TRIM(Table1[[#This Row],[Oldest Country]])</f>
        <v>Hong Kong</v>
      </c>
      <c r="K4641" s="17">
        <v>43333</v>
      </c>
      <c r="L4641" s="17" t="str">
        <f t="shared" si="361"/>
        <v>Tue</v>
      </c>
      <c r="M4641" s="17">
        <v>2014</v>
      </c>
      <c r="N4641" t="s">
        <v>154</v>
      </c>
      <c r="O4641" t="s">
        <v>211</v>
      </c>
      <c r="P4641" t="s">
        <v>4084</v>
      </c>
      <c r="Q4641" t="s">
        <v>22958</v>
      </c>
      <c r="R4641" t="str">
        <f t="shared" si="364"/>
        <v>Action &amp; Adventure</v>
      </c>
    </row>
    <row r="4642" spans="1:18" x14ac:dyDescent="0.2">
      <c r="A4642" t="s">
        <v>22959</v>
      </c>
      <c r="B4642" t="s">
        <v>6</v>
      </c>
      <c r="C4642" t="str">
        <f t="shared" si="360"/>
        <v>Revolting Rhymes</v>
      </c>
      <c r="D4642" t="s">
        <v>22960</v>
      </c>
      <c r="E4642" t="s">
        <v>22961</v>
      </c>
      <c r="F4642" t="str">
        <f t="shared" si="362"/>
        <v>Rob Brydon</v>
      </c>
      <c r="G4642" t="s">
        <v>22962</v>
      </c>
      <c r="H4642" t="s">
        <v>32</v>
      </c>
      <c r="I4642" t="str">
        <f t="shared" si="363"/>
        <v>United Kingdom</v>
      </c>
      <c r="J4642" t="str">
        <f>TRIM(Table1[[#This Row],[Oldest Country]])</f>
        <v>United Kingdom</v>
      </c>
      <c r="K4642" s="17">
        <v>43334</v>
      </c>
      <c r="L4642" s="17" t="str">
        <f t="shared" si="361"/>
        <v>Wed</v>
      </c>
      <c r="M4642" s="17">
        <v>2017</v>
      </c>
      <c r="N4642" t="s">
        <v>53</v>
      </c>
      <c r="O4642" t="s">
        <v>12</v>
      </c>
      <c r="P4642" t="s">
        <v>293</v>
      </c>
      <c r="Q4642" t="s">
        <v>22963</v>
      </c>
      <c r="R4642" t="str">
        <f t="shared" si="364"/>
        <v>British TV Shows</v>
      </c>
    </row>
    <row r="4643" spans="1:18" x14ac:dyDescent="0.2">
      <c r="A4643" t="s">
        <v>22964</v>
      </c>
      <c r="B4643" t="s">
        <v>1</v>
      </c>
      <c r="C4643" t="str">
        <f t="shared" si="360"/>
        <v>Revolutionary Road</v>
      </c>
      <c r="D4643" t="s">
        <v>22965</v>
      </c>
      <c r="E4643" t="s">
        <v>17260</v>
      </c>
      <c r="F4643" t="str">
        <f t="shared" si="362"/>
        <v>Leonardo DiCaprio</v>
      </c>
      <c r="G4643" t="s">
        <v>22966</v>
      </c>
      <c r="H4643" t="s">
        <v>286</v>
      </c>
      <c r="I4643" t="str">
        <f t="shared" si="363"/>
        <v>United States</v>
      </c>
      <c r="J4643" t="str">
        <f>TRIM(Table1[[#This Row],[Oldest Country]])</f>
        <v>United States</v>
      </c>
      <c r="K4643" s="17">
        <v>43335</v>
      </c>
      <c r="L4643" s="17" t="str">
        <f t="shared" si="361"/>
        <v>Thu</v>
      </c>
      <c r="M4643" s="17">
        <v>2008</v>
      </c>
      <c r="N4643" t="s">
        <v>154</v>
      </c>
      <c r="O4643" t="s">
        <v>422</v>
      </c>
      <c r="P4643" t="s">
        <v>330</v>
      </c>
      <c r="Q4643" t="s">
        <v>22967</v>
      </c>
      <c r="R4643" t="str">
        <f t="shared" si="364"/>
        <v>Dramas</v>
      </c>
    </row>
    <row r="4644" spans="1:18" x14ac:dyDescent="0.2">
      <c r="A4644" t="s">
        <v>22968</v>
      </c>
      <c r="B4644" t="s">
        <v>1</v>
      </c>
      <c r="C4644" t="str">
        <f t="shared" si="360"/>
        <v>Rezeta</v>
      </c>
      <c r="D4644" t="s">
        <v>22969</v>
      </c>
      <c r="E4644" t="s">
        <v>22970</v>
      </c>
      <c r="F4644" t="str">
        <f t="shared" si="362"/>
        <v>Rezeta Veliu</v>
      </c>
      <c r="G4644" t="s">
        <v>22971</v>
      </c>
      <c r="H4644" t="s">
        <v>59</v>
      </c>
      <c r="I4644" t="str">
        <f t="shared" si="363"/>
        <v>Mexico</v>
      </c>
      <c r="J4644" t="str">
        <f>TRIM(Table1[[#This Row],[Oldest Country]])</f>
        <v>Mexico</v>
      </c>
      <c r="K4644" s="17">
        <v>43336</v>
      </c>
      <c r="L4644" s="17" t="str">
        <f t="shared" si="361"/>
        <v>Fri</v>
      </c>
      <c r="M4644" s="17">
        <v>2012</v>
      </c>
      <c r="N4644" t="s">
        <v>16646</v>
      </c>
      <c r="O4644" t="s">
        <v>786</v>
      </c>
      <c r="P4644" t="s">
        <v>26</v>
      </c>
      <c r="Q4644" t="s">
        <v>22972</v>
      </c>
      <c r="R4644" t="str">
        <f t="shared" si="364"/>
        <v>Dramas</v>
      </c>
    </row>
    <row r="4645" spans="1:18" x14ac:dyDescent="0.2">
      <c r="A4645" t="s">
        <v>22973</v>
      </c>
      <c r="B4645" t="s">
        <v>1</v>
      </c>
      <c r="C4645" t="str">
        <f t="shared" si="360"/>
        <v>Righteous Kill</v>
      </c>
      <c r="D4645" t="s">
        <v>22974</v>
      </c>
      <c r="E4645" t="s">
        <v>22975</v>
      </c>
      <c r="F4645" t="str">
        <f t="shared" si="362"/>
        <v>Robert De Niro</v>
      </c>
      <c r="G4645" t="s">
        <v>22976</v>
      </c>
      <c r="H4645" t="s">
        <v>2</v>
      </c>
      <c r="I4645" t="str">
        <f t="shared" si="363"/>
        <v>United States</v>
      </c>
      <c r="J4645" t="str">
        <f>TRIM(Table1[[#This Row],[Oldest Country]])</f>
        <v>United States</v>
      </c>
      <c r="K4645" s="17">
        <v>43337</v>
      </c>
      <c r="L4645" s="17" t="str">
        <f t="shared" si="361"/>
        <v>Sat</v>
      </c>
      <c r="M4645" s="17">
        <v>2008</v>
      </c>
      <c r="N4645" t="s">
        <v>154</v>
      </c>
      <c r="O4645" t="s">
        <v>495</v>
      </c>
      <c r="P4645" t="s">
        <v>164</v>
      </c>
      <c r="Q4645" t="s">
        <v>22977</v>
      </c>
      <c r="R4645" t="str">
        <f t="shared" si="364"/>
        <v>Dramas</v>
      </c>
    </row>
    <row r="4646" spans="1:18" x14ac:dyDescent="0.2">
      <c r="A4646" t="s">
        <v>22978</v>
      </c>
      <c r="B4646" t="s">
        <v>1</v>
      </c>
      <c r="C4646" t="str">
        <f t="shared" si="360"/>
        <v>Ringan</v>
      </c>
      <c r="D4646" t="s">
        <v>22979</v>
      </c>
      <c r="E4646" t="s">
        <v>5756</v>
      </c>
      <c r="F4646" t="str">
        <f t="shared" si="362"/>
        <v>Shashank Shende</v>
      </c>
      <c r="G4646" t="s">
        <v>22980</v>
      </c>
      <c r="H4646" t="s">
        <v>14</v>
      </c>
      <c r="I4646" t="str">
        <f t="shared" si="363"/>
        <v>India</v>
      </c>
      <c r="J4646" t="str">
        <f>TRIM(Table1[[#This Row],[Oldest Country]])</f>
        <v>India</v>
      </c>
      <c r="K4646" s="17">
        <v>43338</v>
      </c>
      <c r="L4646" s="17" t="str">
        <f t="shared" si="361"/>
        <v>Sun</v>
      </c>
      <c r="M4646" s="17">
        <v>2015</v>
      </c>
      <c r="N4646" t="s">
        <v>33</v>
      </c>
      <c r="O4646" t="s">
        <v>85</v>
      </c>
      <c r="P4646" t="s">
        <v>50</v>
      </c>
      <c r="Q4646" t="s">
        <v>22981</v>
      </c>
      <c r="R4646" t="str">
        <f t="shared" si="364"/>
        <v>Dramas</v>
      </c>
    </row>
    <row r="4647" spans="1:18" x14ac:dyDescent="0.2">
      <c r="A4647" t="s">
        <v>22982</v>
      </c>
      <c r="B4647" t="s">
        <v>1</v>
      </c>
      <c r="C4647" t="str">
        <f t="shared" si="360"/>
        <v>Rise of the Zombie</v>
      </c>
      <c r="D4647" t="s">
        <v>22983</v>
      </c>
      <c r="E4647" t="s">
        <v>22984</v>
      </c>
      <c r="F4647" t="str">
        <f t="shared" si="362"/>
        <v>Luke Kenny</v>
      </c>
      <c r="G4647" t="s">
        <v>22985</v>
      </c>
      <c r="H4647" t="s">
        <v>14</v>
      </c>
      <c r="I4647" t="str">
        <f t="shared" si="363"/>
        <v>India</v>
      </c>
      <c r="J4647" t="str">
        <f>TRIM(Table1[[#This Row],[Oldest Country]])</f>
        <v>India</v>
      </c>
      <c r="K4647" s="17">
        <v>43084</v>
      </c>
      <c r="L4647" s="17" t="str">
        <f t="shared" si="361"/>
        <v>Fri</v>
      </c>
      <c r="M4647" s="17">
        <v>2013</v>
      </c>
      <c r="N4647" t="s">
        <v>8</v>
      </c>
      <c r="O4647" t="s">
        <v>232</v>
      </c>
      <c r="P4647" t="s">
        <v>737</v>
      </c>
      <c r="Q4647" t="s">
        <v>22986</v>
      </c>
      <c r="R4647" t="str">
        <f t="shared" si="364"/>
        <v>Horror Movies</v>
      </c>
    </row>
    <row r="4648" spans="1:18" x14ac:dyDescent="0.2">
      <c r="A4648" t="s">
        <v>22987</v>
      </c>
      <c r="B4648" t="s">
        <v>1</v>
      </c>
      <c r="C4648" t="str">
        <f t="shared" si="360"/>
        <v>Rivaaz</v>
      </c>
      <c r="D4648" t="s">
        <v>22988</v>
      </c>
      <c r="E4648" t="s">
        <v>7408</v>
      </c>
      <c r="F4648" t="str">
        <f t="shared" si="362"/>
        <v>Deepti Naval</v>
      </c>
      <c r="G4648" t="s">
        <v>22989</v>
      </c>
      <c r="H4648" t="s">
        <v>14</v>
      </c>
      <c r="I4648" t="str">
        <f t="shared" si="363"/>
        <v>India</v>
      </c>
      <c r="J4648" t="str">
        <f>TRIM(Table1[[#This Row],[Oldest Country]])</f>
        <v>India</v>
      </c>
      <c r="K4648" s="17">
        <v>43040</v>
      </c>
      <c r="L4648" s="17" t="str">
        <f t="shared" si="361"/>
        <v>Wed</v>
      </c>
      <c r="M4648" s="17">
        <v>2011</v>
      </c>
      <c r="N4648" t="s">
        <v>8</v>
      </c>
      <c r="O4648" t="s">
        <v>625</v>
      </c>
      <c r="P4648" t="s">
        <v>26</v>
      </c>
      <c r="Q4648" t="s">
        <v>22990</v>
      </c>
      <c r="R4648" t="str">
        <f t="shared" si="364"/>
        <v>Dramas</v>
      </c>
    </row>
    <row r="4649" spans="1:18" x14ac:dyDescent="0.2">
      <c r="A4649" t="s">
        <v>22991</v>
      </c>
      <c r="B4649" t="s">
        <v>1</v>
      </c>
      <c r="C4649" t="str">
        <f t="shared" si="360"/>
        <v>Road to Sangam</v>
      </c>
      <c r="D4649" t="s">
        <v>22992</v>
      </c>
      <c r="E4649" t="s">
        <v>22993</v>
      </c>
      <c r="F4649" t="str">
        <f t="shared" si="362"/>
        <v>Paresh Rawal</v>
      </c>
      <c r="G4649" t="s">
        <v>22994</v>
      </c>
      <c r="H4649" t="s">
        <v>14</v>
      </c>
      <c r="I4649" t="str">
        <f t="shared" si="363"/>
        <v>India</v>
      </c>
      <c r="J4649" t="str">
        <f>TRIM(Table1[[#This Row],[Oldest Country]])</f>
        <v>India</v>
      </c>
      <c r="K4649" s="17">
        <v>43830</v>
      </c>
      <c r="L4649" s="17" t="str">
        <f t="shared" si="361"/>
        <v>Tue</v>
      </c>
      <c r="M4649" s="17">
        <v>2010</v>
      </c>
      <c r="N4649" t="s">
        <v>33</v>
      </c>
      <c r="O4649" t="s">
        <v>687</v>
      </c>
      <c r="P4649" t="s">
        <v>26</v>
      </c>
      <c r="Q4649" t="s">
        <v>22995</v>
      </c>
      <c r="R4649" t="str">
        <f t="shared" si="364"/>
        <v>Dramas</v>
      </c>
    </row>
    <row r="4650" spans="1:18" x14ac:dyDescent="0.2">
      <c r="A4650" t="s">
        <v>22996</v>
      </c>
      <c r="B4650" t="s">
        <v>1</v>
      </c>
      <c r="C4650" t="str">
        <f t="shared" si="360"/>
        <v>Road to Yesterday</v>
      </c>
      <c r="D4650" t="s">
        <v>22997</v>
      </c>
      <c r="E4650" t="s">
        <v>6698</v>
      </c>
      <c r="F4650" t="str">
        <f t="shared" si="362"/>
        <v>Genevieve Nnaji</v>
      </c>
      <c r="G4650" t="s">
        <v>22998</v>
      </c>
      <c r="H4650" t="s">
        <v>166</v>
      </c>
      <c r="I4650" t="str">
        <f t="shared" si="363"/>
        <v>Nigeria</v>
      </c>
      <c r="J4650" t="str">
        <f>TRIM(Table1[[#This Row],[Oldest Country]])</f>
        <v>Nigeria</v>
      </c>
      <c r="K4650" s="17">
        <v>43831</v>
      </c>
      <c r="L4650" s="17" t="str">
        <f t="shared" si="361"/>
        <v>Wed</v>
      </c>
      <c r="M4650" s="17">
        <v>2015</v>
      </c>
      <c r="N4650" t="s">
        <v>33</v>
      </c>
      <c r="O4650" t="s">
        <v>118</v>
      </c>
      <c r="P4650" t="s">
        <v>50</v>
      </c>
      <c r="Q4650" t="s">
        <v>22999</v>
      </c>
      <c r="R4650" t="str">
        <f t="shared" si="364"/>
        <v>Dramas</v>
      </c>
    </row>
    <row r="4651" spans="1:18" x14ac:dyDescent="0.2">
      <c r="A4651" t="s">
        <v>23000</v>
      </c>
      <c r="B4651" t="s">
        <v>1</v>
      </c>
      <c r="C4651" t="str">
        <f t="shared" si="360"/>
        <v>Roberto Saviano</v>
      </c>
      <c r="D4651" t="s">
        <v>23001</v>
      </c>
      <c r="E4651" t="s">
        <v>23002</v>
      </c>
      <c r="F4651" t="str">
        <f t="shared" si="362"/>
        <v>Pierfrancesco Diliberto</v>
      </c>
      <c r="G4651" t="s">
        <v>23002</v>
      </c>
      <c r="H4651" t="s">
        <v>825</v>
      </c>
      <c r="I4651" t="str">
        <f t="shared" si="363"/>
        <v>Italy</v>
      </c>
      <c r="J4651" t="str">
        <f>TRIM(Table1[[#This Row],[Oldest Country]])</f>
        <v>Italy</v>
      </c>
      <c r="K4651" s="17">
        <v>43221</v>
      </c>
      <c r="L4651" s="17" t="str">
        <f t="shared" si="361"/>
        <v>Tue</v>
      </c>
      <c r="M4651" s="17">
        <v>2016</v>
      </c>
      <c r="N4651" t="s">
        <v>33</v>
      </c>
      <c r="O4651" t="s">
        <v>4585</v>
      </c>
      <c r="P4651" t="s">
        <v>58</v>
      </c>
      <c r="Q4651" t="s">
        <v>23003</v>
      </c>
      <c r="R4651" t="str">
        <f t="shared" si="364"/>
        <v>Documentaries</v>
      </c>
    </row>
    <row r="4652" spans="1:18" x14ac:dyDescent="0.2">
      <c r="A4652" t="s">
        <v>23004</v>
      </c>
      <c r="B4652" t="s">
        <v>1</v>
      </c>
      <c r="C4652" t="str">
        <f t="shared" si="360"/>
        <v>Robin Hood</v>
      </c>
      <c r="D4652" t="s">
        <v>23005</v>
      </c>
      <c r="E4652" t="s">
        <v>23006</v>
      </c>
      <c r="F4652" t="str">
        <f t="shared" si="362"/>
        <v>Ben Freeman</v>
      </c>
      <c r="G4652" t="s">
        <v>23007</v>
      </c>
      <c r="H4652" t="s">
        <v>32</v>
      </c>
      <c r="I4652" t="str">
        <f t="shared" si="363"/>
        <v>United Kingdom</v>
      </c>
      <c r="J4652" t="str">
        <f>TRIM(Table1[[#This Row],[Oldest Country]])</f>
        <v>United Kingdom</v>
      </c>
      <c r="K4652" s="17">
        <v>43586</v>
      </c>
      <c r="L4652" s="17" t="str">
        <f t="shared" si="361"/>
        <v>Wed</v>
      </c>
      <c r="M4652" s="17">
        <v>2018</v>
      </c>
      <c r="N4652" t="s">
        <v>33</v>
      </c>
      <c r="O4652" t="s">
        <v>276</v>
      </c>
      <c r="P4652" t="s">
        <v>7796</v>
      </c>
      <c r="Q4652" t="s">
        <v>23008</v>
      </c>
      <c r="R4652" t="str">
        <f t="shared" si="364"/>
        <v>Action &amp; Adventure</v>
      </c>
    </row>
    <row r="4653" spans="1:18" x14ac:dyDescent="0.2">
      <c r="A4653" t="s">
        <v>23009</v>
      </c>
      <c r="B4653" t="s">
        <v>1</v>
      </c>
      <c r="C4653" t="str">
        <f t="shared" si="360"/>
        <v>Rocky</v>
      </c>
      <c r="D4653" t="s">
        <v>23010</v>
      </c>
      <c r="E4653" t="s">
        <v>1638</v>
      </c>
      <c r="F4653" t="str">
        <f t="shared" si="362"/>
        <v>Sylvester Stallone</v>
      </c>
      <c r="G4653" t="s">
        <v>23011</v>
      </c>
      <c r="H4653" t="s">
        <v>2</v>
      </c>
      <c r="I4653" t="str">
        <f t="shared" si="363"/>
        <v>United States</v>
      </c>
      <c r="J4653" t="str">
        <f>TRIM(Table1[[#This Row],[Oldest Country]])</f>
        <v>United States</v>
      </c>
      <c r="K4653" s="17">
        <v>43678</v>
      </c>
      <c r="L4653" s="17" t="str">
        <f t="shared" si="361"/>
        <v>Thu</v>
      </c>
      <c r="M4653" s="17">
        <v>1976</v>
      </c>
      <c r="N4653" t="s">
        <v>17</v>
      </c>
      <c r="O4653" t="s">
        <v>422</v>
      </c>
      <c r="P4653" t="s">
        <v>127</v>
      </c>
      <c r="Q4653" t="s">
        <v>23012</v>
      </c>
      <c r="R4653" t="str">
        <f t="shared" si="364"/>
        <v>Action &amp; Adventure</v>
      </c>
    </row>
    <row r="4654" spans="1:18" x14ac:dyDescent="0.2">
      <c r="A4654" t="s">
        <v>23013</v>
      </c>
      <c r="B4654" t="s">
        <v>1</v>
      </c>
      <c r="C4654" t="str">
        <f t="shared" si="360"/>
        <v>Rocky II</v>
      </c>
      <c r="D4654" t="s">
        <v>23014</v>
      </c>
      <c r="E4654" t="s">
        <v>23015</v>
      </c>
      <c r="F4654" t="str">
        <f t="shared" si="362"/>
        <v>Sylvester Stallone</v>
      </c>
      <c r="G4654" t="s">
        <v>23016</v>
      </c>
      <c r="H4654" t="s">
        <v>2</v>
      </c>
      <c r="I4654" t="str">
        <f t="shared" si="363"/>
        <v>United States</v>
      </c>
      <c r="J4654" t="str">
        <f>TRIM(Table1[[#This Row],[Oldest Country]])</f>
        <v>United States</v>
      </c>
      <c r="K4654" s="17">
        <v>43678</v>
      </c>
      <c r="L4654" s="17" t="str">
        <f t="shared" si="361"/>
        <v>Thu</v>
      </c>
      <c r="M4654" s="17">
        <v>1979</v>
      </c>
      <c r="N4654" t="s">
        <v>17</v>
      </c>
      <c r="O4654" t="s">
        <v>315</v>
      </c>
      <c r="P4654" t="s">
        <v>1094</v>
      </c>
      <c r="Q4654" t="s">
        <v>23017</v>
      </c>
      <c r="R4654" t="str">
        <f t="shared" si="364"/>
        <v>Dramas</v>
      </c>
    </row>
    <row r="4655" spans="1:18" x14ac:dyDescent="0.2">
      <c r="A4655" t="s">
        <v>23018</v>
      </c>
      <c r="B4655" t="s">
        <v>1</v>
      </c>
      <c r="C4655" t="str">
        <f t="shared" si="360"/>
        <v>Rocky III</v>
      </c>
      <c r="D4655" t="s">
        <v>23019</v>
      </c>
      <c r="E4655" t="s">
        <v>23015</v>
      </c>
      <c r="F4655" t="str">
        <f t="shared" si="362"/>
        <v>Sylvester Stallone</v>
      </c>
      <c r="G4655" t="s">
        <v>23020</v>
      </c>
      <c r="H4655" t="s">
        <v>2</v>
      </c>
      <c r="I4655" t="str">
        <f t="shared" si="363"/>
        <v>United States</v>
      </c>
      <c r="J4655" t="str">
        <f>TRIM(Table1[[#This Row],[Oldest Country]])</f>
        <v>United States</v>
      </c>
      <c r="K4655" s="17">
        <v>43678</v>
      </c>
      <c r="L4655" s="17" t="str">
        <f t="shared" si="361"/>
        <v>Thu</v>
      </c>
      <c r="M4655" s="17">
        <v>1982</v>
      </c>
      <c r="N4655" t="s">
        <v>17</v>
      </c>
      <c r="O4655" t="s">
        <v>188</v>
      </c>
      <c r="P4655" t="s">
        <v>1094</v>
      </c>
      <c r="Q4655" t="s">
        <v>23021</v>
      </c>
      <c r="R4655" t="str">
        <f t="shared" si="364"/>
        <v>Dramas</v>
      </c>
    </row>
    <row r="4656" spans="1:18" x14ac:dyDescent="0.2">
      <c r="A4656" t="s">
        <v>23022</v>
      </c>
      <c r="B4656" t="s">
        <v>1</v>
      </c>
      <c r="C4656" t="str">
        <f t="shared" si="360"/>
        <v>Rocky IV</v>
      </c>
      <c r="D4656" t="s">
        <v>23023</v>
      </c>
      <c r="E4656" t="s">
        <v>23015</v>
      </c>
      <c r="F4656" t="str">
        <f t="shared" si="362"/>
        <v>Sylvester Stallone</v>
      </c>
      <c r="G4656" t="s">
        <v>23024</v>
      </c>
      <c r="H4656" t="s">
        <v>2</v>
      </c>
      <c r="I4656" t="str">
        <f t="shared" si="363"/>
        <v>United States</v>
      </c>
      <c r="J4656" t="str">
        <f>TRIM(Table1[[#This Row],[Oldest Country]])</f>
        <v>United States</v>
      </c>
      <c r="K4656" s="17">
        <v>43678</v>
      </c>
      <c r="L4656" s="17" t="str">
        <f t="shared" si="361"/>
        <v>Thu</v>
      </c>
      <c r="M4656" s="17">
        <v>1985</v>
      </c>
      <c r="N4656" t="s">
        <v>17</v>
      </c>
      <c r="O4656" t="s">
        <v>276</v>
      </c>
      <c r="P4656" t="s">
        <v>1094</v>
      </c>
      <c r="Q4656" t="s">
        <v>23025</v>
      </c>
      <c r="R4656" t="str">
        <f t="shared" si="364"/>
        <v>Dramas</v>
      </c>
    </row>
    <row r="4657" spans="1:18" x14ac:dyDescent="0.2">
      <c r="A4657" t="s">
        <v>23026</v>
      </c>
      <c r="B4657" t="s">
        <v>1</v>
      </c>
      <c r="C4657" t="str">
        <f t="shared" si="360"/>
        <v>Rocky V</v>
      </c>
      <c r="D4657" t="s">
        <v>23027</v>
      </c>
      <c r="E4657" t="s">
        <v>1638</v>
      </c>
      <c r="F4657" t="str">
        <f t="shared" si="362"/>
        <v>Sylvester Stallone</v>
      </c>
      <c r="G4657" t="s">
        <v>23028</v>
      </c>
      <c r="H4657" t="s">
        <v>2</v>
      </c>
      <c r="I4657" t="str">
        <f t="shared" si="363"/>
        <v>United States</v>
      </c>
      <c r="J4657" t="str">
        <f>TRIM(Table1[[#This Row],[Oldest Country]])</f>
        <v>United States</v>
      </c>
      <c r="K4657" s="17">
        <v>43678</v>
      </c>
      <c r="L4657" s="17" t="str">
        <f t="shared" si="361"/>
        <v>Thu</v>
      </c>
      <c r="M4657" s="17">
        <v>1990</v>
      </c>
      <c r="N4657" t="s">
        <v>3</v>
      </c>
      <c r="O4657" t="s">
        <v>41</v>
      </c>
      <c r="P4657" t="s">
        <v>1094</v>
      </c>
      <c r="Q4657" t="s">
        <v>23029</v>
      </c>
      <c r="R4657" t="str">
        <f t="shared" si="364"/>
        <v>Dramas</v>
      </c>
    </row>
    <row r="4658" spans="1:18" x14ac:dyDescent="0.2">
      <c r="A4658" t="s">
        <v>23030</v>
      </c>
      <c r="B4658" t="s">
        <v>1</v>
      </c>
      <c r="C4658" t="str">
        <f t="shared" si="360"/>
        <v>Roger Corman's Death Race 2050</v>
      </c>
      <c r="D4658" t="s">
        <v>23031</v>
      </c>
      <c r="E4658" t="s">
        <v>8623</v>
      </c>
      <c r="F4658" t="str">
        <f t="shared" si="362"/>
        <v>Manu Bennett</v>
      </c>
      <c r="G4658" t="s">
        <v>23032</v>
      </c>
      <c r="H4658" t="s">
        <v>2</v>
      </c>
      <c r="I4658" t="str">
        <f t="shared" si="363"/>
        <v>United States</v>
      </c>
      <c r="J4658" t="str">
        <f>TRIM(Table1[[#This Row],[Oldest Country]])</f>
        <v>United States</v>
      </c>
      <c r="K4658" s="17">
        <v>42752</v>
      </c>
      <c r="L4658" s="17" t="str">
        <f t="shared" si="361"/>
        <v>Tue</v>
      </c>
      <c r="M4658" s="17">
        <v>2017</v>
      </c>
      <c r="N4658" t="s">
        <v>154</v>
      </c>
      <c r="O4658" t="s">
        <v>202</v>
      </c>
      <c r="P4658" t="s">
        <v>385</v>
      </c>
      <c r="Q4658" t="s">
        <v>23033</v>
      </c>
      <c r="R4658" t="str">
        <f t="shared" si="364"/>
        <v>Action &amp; Adventure</v>
      </c>
    </row>
    <row r="4659" spans="1:18" x14ac:dyDescent="0.2">
      <c r="A4659" t="s">
        <v>23034</v>
      </c>
      <c r="B4659" t="s">
        <v>1</v>
      </c>
      <c r="C4659" t="str">
        <f t="shared" si="360"/>
        <v>Roh's Beauty</v>
      </c>
      <c r="D4659" t="s">
        <v>23035</v>
      </c>
      <c r="E4659" t="s">
        <v>6985</v>
      </c>
      <c r="F4659" t="str">
        <f t="shared" si="362"/>
        <v>Haifa Wehbe</v>
      </c>
      <c r="G4659" t="s">
        <v>23036</v>
      </c>
      <c r="H4659" t="s">
        <v>1410</v>
      </c>
      <c r="I4659" t="str">
        <f t="shared" si="363"/>
        <v>Egypt</v>
      </c>
      <c r="J4659" t="str">
        <f>TRIM(Table1[[#This Row],[Oldest Country]])</f>
        <v>Egypt</v>
      </c>
      <c r="K4659" s="17">
        <v>43574</v>
      </c>
      <c r="L4659" s="17" t="str">
        <f t="shared" si="361"/>
        <v>Fri</v>
      </c>
      <c r="M4659" s="17">
        <v>2014</v>
      </c>
      <c r="N4659" t="s">
        <v>8</v>
      </c>
      <c r="O4659" t="s">
        <v>140</v>
      </c>
      <c r="P4659" t="s">
        <v>50</v>
      </c>
      <c r="Q4659" t="s">
        <v>23037</v>
      </c>
      <c r="R4659" t="str">
        <f t="shared" si="364"/>
        <v>Dramas</v>
      </c>
    </row>
    <row r="4660" spans="1:18" x14ac:dyDescent="0.2">
      <c r="A4660" t="s">
        <v>23038</v>
      </c>
      <c r="B4660" t="s">
        <v>1</v>
      </c>
      <c r="C4660" t="str">
        <f t="shared" si="360"/>
        <v>Romeo Ranjha</v>
      </c>
      <c r="D4660" t="s">
        <v>23039</v>
      </c>
      <c r="E4660" t="s">
        <v>9242</v>
      </c>
      <c r="F4660" t="str">
        <f t="shared" si="362"/>
        <v>Jazzy B</v>
      </c>
      <c r="G4660" t="s">
        <v>23040</v>
      </c>
      <c r="H4660" t="s">
        <v>23041</v>
      </c>
      <c r="I4660" t="str">
        <f t="shared" si="363"/>
        <v>India</v>
      </c>
      <c r="J4660" t="str">
        <f>TRIM(Table1[[#This Row],[Oldest Country]])</f>
        <v>India</v>
      </c>
      <c r="K4660" s="17">
        <v>43040</v>
      </c>
      <c r="L4660" s="17" t="str">
        <f t="shared" si="361"/>
        <v>Wed</v>
      </c>
      <c r="M4660" s="17">
        <v>2014</v>
      </c>
      <c r="N4660" t="s">
        <v>33</v>
      </c>
      <c r="O4660" t="s">
        <v>163</v>
      </c>
      <c r="P4660" t="s">
        <v>23042</v>
      </c>
      <c r="Q4660" t="s">
        <v>23043</v>
      </c>
      <c r="R4660" t="str">
        <f t="shared" si="364"/>
        <v>Action &amp; Adventure</v>
      </c>
    </row>
    <row r="4661" spans="1:18" x14ac:dyDescent="0.2">
      <c r="A4661" t="s">
        <v>23044</v>
      </c>
      <c r="B4661" t="s">
        <v>1</v>
      </c>
      <c r="C4661" t="str">
        <f t="shared" si="360"/>
        <v>Room</v>
      </c>
      <c r="D4661" t="s">
        <v>23045</v>
      </c>
      <c r="E4661" t="s">
        <v>23046</v>
      </c>
      <c r="F4661" t="str">
        <f t="shared" si="362"/>
        <v>Brie Larson</v>
      </c>
      <c r="G4661" t="s">
        <v>23047</v>
      </c>
      <c r="H4661" t="s">
        <v>23048</v>
      </c>
      <c r="I4661" t="str">
        <f t="shared" si="363"/>
        <v>Ireland</v>
      </c>
      <c r="J4661" t="str">
        <f>TRIM(Table1[[#This Row],[Oldest Country]])</f>
        <v>Ireland</v>
      </c>
      <c r="K4661" s="17">
        <v>43041</v>
      </c>
      <c r="L4661" s="17" t="str">
        <f t="shared" si="361"/>
        <v>Thu</v>
      </c>
      <c r="M4661" s="17">
        <v>2015</v>
      </c>
      <c r="N4661" t="s">
        <v>154</v>
      </c>
      <c r="O4661" t="s">
        <v>349</v>
      </c>
      <c r="P4661" t="s">
        <v>652</v>
      </c>
      <c r="Q4661" t="s">
        <v>23049</v>
      </c>
      <c r="R4661" t="str">
        <f t="shared" si="364"/>
        <v>Dramas</v>
      </c>
    </row>
    <row r="4662" spans="1:18" x14ac:dyDescent="0.2">
      <c r="A4662" t="s">
        <v>23050</v>
      </c>
      <c r="B4662" t="s">
        <v>1</v>
      </c>
      <c r="C4662" t="str">
        <f t="shared" si="360"/>
        <v>Room for Rent</v>
      </c>
      <c r="D4662" t="s">
        <v>23051</v>
      </c>
      <c r="E4662" t="s">
        <v>23052</v>
      </c>
      <c r="F4662" t="str">
        <f t="shared" si="362"/>
        <v>Brett Gelman</v>
      </c>
      <c r="G4662" t="s">
        <v>23053</v>
      </c>
      <c r="H4662" t="s">
        <v>508</v>
      </c>
      <c r="I4662" t="str">
        <f t="shared" si="363"/>
        <v>Canada</v>
      </c>
      <c r="J4662" t="str">
        <f>TRIM(Table1[[#This Row],[Oldest Country]])</f>
        <v>Canada</v>
      </c>
      <c r="K4662" s="17">
        <v>43525</v>
      </c>
      <c r="L4662" s="17" t="str">
        <f t="shared" si="361"/>
        <v>Fri</v>
      </c>
      <c r="M4662" s="17">
        <v>2017</v>
      </c>
      <c r="N4662" t="s">
        <v>8</v>
      </c>
      <c r="O4662" t="s">
        <v>572</v>
      </c>
      <c r="P4662" t="s">
        <v>816</v>
      </c>
      <c r="Q4662" t="s">
        <v>23054</v>
      </c>
      <c r="R4662" t="str">
        <f t="shared" si="364"/>
        <v>Comedies</v>
      </c>
    </row>
    <row r="4663" spans="1:18" x14ac:dyDescent="0.2">
      <c r="A4663" t="s">
        <v>23055</v>
      </c>
      <c r="B4663" t="s">
        <v>1</v>
      </c>
      <c r="C4663" t="str">
        <f t="shared" si="360"/>
        <v>Room on the Broom</v>
      </c>
      <c r="D4663" t="s">
        <v>23056</v>
      </c>
      <c r="E4663" t="s">
        <v>23057</v>
      </c>
      <c r="F4663" t="str">
        <f t="shared" si="362"/>
        <v>Simon Pegg</v>
      </c>
      <c r="G4663" t="s">
        <v>23058</v>
      </c>
      <c r="H4663" t="s">
        <v>1425</v>
      </c>
      <c r="I4663" t="str">
        <f t="shared" si="363"/>
        <v>United Kingdom</v>
      </c>
      <c r="J4663" t="str">
        <f>TRIM(Table1[[#This Row],[Oldest Country]])</f>
        <v>United Kingdom</v>
      </c>
      <c r="K4663" s="17">
        <v>43526</v>
      </c>
      <c r="L4663" s="17" t="str">
        <f t="shared" si="361"/>
        <v>Sat</v>
      </c>
      <c r="M4663" s="17">
        <v>2012</v>
      </c>
      <c r="N4663" t="s">
        <v>106</v>
      </c>
      <c r="O4663" t="s">
        <v>4457</v>
      </c>
      <c r="P4663" t="s">
        <v>17193</v>
      </c>
      <c r="Q4663" t="s">
        <v>23059</v>
      </c>
      <c r="R4663" t="str">
        <f t="shared" si="364"/>
        <v>Children &amp; Family Movies</v>
      </c>
    </row>
    <row r="4664" spans="1:18" x14ac:dyDescent="0.2">
      <c r="A4664" t="s">
        <v>23060</v>
      </c>
      <c r="B4664" t="s">
        <v>1</v>
      </c>
      <c r="C4664" t="str">
        <f t="shared" si="360"/>
        <v>Rosemary's Baby</v>
      </c>
      <c r="D4664" t="s">
        <v>23061</v>
      </c>
      <c r="E4664" t="s">
        <v>23062</v>
      </c>
      <c r="F4664" t="str">
        <f t="shared" si="362"/>
        <v>Mia Farrow</v>
      </c>
      <c r="G4664" t="s">
        <v>23063</v>
      </c>
      <c r="H4664" t="s">
        <v>2</v>
      </c>
      <c r="I4664" t="str">
        <f t="shared" si="363"/>
        <v>United States</v>
      </c>
      <c r="J4664" t="str">
        <f>TRIM(Table1[[#This Row],[Oldest Country]])</f>
        <v>United States</v>
      </c>
      <c r="K4664" s="17">
        <v>43770</v>
      </c>
      <c r="L4664" s="17" t="str">
        <f t="shared" si="361"/>
        <v>Fri</v>
      </c>
      <c r="M4664" s="17">
        <v>1968</v>
      </c>
      <c r="N4664" t="s">
        <v>154</v>
      </c>
      <c r="O4664" t="s">
        <v>1810</v>
      </c>
      <c r="P4664" t="s">
        <v>23064</v>
      </c>
      <c r="Q4664" t="s">
        <v>23065</v>
      </c>
      <c r="R4664" t="str">
        <f t="shared" si="364"/>
        <v>Classic Movies</v>
      </c>
    </row>
    <row r="4665" spans="1:18" x14ac:dyDescent="0.2">
      <c r="A4665" t="s">
        <v>23066</v>
      </c>
      <c r="B4665" t="s">
        <v>1</v>
      </c>
      <c r="C4665" t="str">
        <f t="shared" si="360"/>
        <v>Rounders</v>
      </c>
      <c r="D4665" t="s">
        <v>23067</v>
      </c>
      <c r="E4665" t="s">
        <v>23068</v>
      </c>
      <c r="F4665" t="str">
        <f t="shared" si="362"/>
        <v>Matt Damon</v>
      </c>
      <c r="G4665" t="s">
        <v>23069</v>
      </c>
      <c r="H4665" t="s">
        <v>2</v>
      </c>
      <c r="I4665" t="str">
        <f t="shared" si="363"/>
        <v>United States</v>
      </c>
      <c r="J4665" t="str">
        <f>TRIM(Table1[[#This Row],[Oldest Country]])</f>
        <v>United States</v>
      </c>
      <c r="K4665" s="17">
        <v>43770</v>
      </c>
      <c r="L4665" s="17" t="str">
        <f t="shared" si="361"/>
        <v>Fri</v>
      </c>
      <c r="M4665" s="17">
        <v>1998</v>
      </c>
      <c r="N4665" t="s">
        <v>154</v>
      </c>
      <c r="O4665" t="s">
        <v>384</v>
      </c>
      <c r="P4665" t="s">
        <v>316</v>
      </c>
      <c r="Q4665" t="s">
        <v>23070</v>
      </c>
      <c r="R4665" t="str">
        <f t="shared" si="364"/>
        <v>Dramas</v>
      </c>
    </row>
    <row r="4666" spans="1:18" x14ac:dyDescent="0.2">
      <c r="A4666" t="s">
        <v>23071</v>
      </c>
      <c r="B4666" t="s">
        <v>6</v>
      </c>
      <c r="C4666" t="str">
        <f t="shared" si="360"/>
        <v>Royal Pains</v>
      </c>
      <c r="D4666" t="s">
        <v>23072</v>
      </c>
      <c r="E4666" t="s">
        <v>23073</v>
      </c>
      <c r="F4666" t="str">
        <f t="shared" si="362"/>
        <v>Mark Feuerstein</v>
      </c>
      <c r="G4666" t="s">
        <v>23074</v>
      </c>
      <c r="H4666" t="s">
        <v>2</v>
      </c>
      <c r="I4666" t="str">
        <f t="shared" si="363"/>
        <v>United States</v>
      </c>
      <c r="J4666" t="str">
        <f>TRIM(Table1[[#This Row],[Oldest Country]])</f>
        <v>United States</v>
      </c>
      <c r="K4666" s="17">
        <v>42873</v>
      </c>
      <c r="L4666" s="17" t="str">
        <f t="shared" si="361"/>
        <v>Thu</v>
      </c>
      <c r="M4666" s="17">
        <v>2016</v>
      </c>
      <c r="N4666" t="s">
        <v>53</v>
      </c>
      <c r="O4666" t="s">
        <v>1400</v>
      </c>
      <c r="P4666" t="s">
        <v>56</v>
      </c>
      <c r="Q4666" t="s">
        <v>23075</v>
      </c>
      <c r="R4666" t="str">
        <f t="shared" si="364"/>
        <v>TV Comedies</v>
      </c>
    </row>
    <row r="4667" spans="1:18" x14ac:dyDescent="0.2">
      <c r="A4667" t="s">
        <v>23076</v>
      </c>
      <c r="B4667" t="s">
        <v>1</v>
      </c>
      <c r="C4667" t="str">
        <f t="shared" si="360"/>
        <v>Rukh</v>
      </c>
      <c r="D4667" t="s">
        <v>23077</v>
      </c>
      <c r="E4667" t="s">
        <v>23078</v>
      </c>
      <c r="F4667" t="str">
        <f t="shared" si="362"/>
        <v>Adarsh Gourav</v>
      </c>
      <c r="G4667" t="s">
        <v>23079</v>
      </c>
      <c r="H4667" t="s">
        <v>14</v>
      </c>
      <c r="I4667" t="str">
        <f t="shared" si="363"/>
        <v>India</v>
      </c>
      <c r="J4667" t="str">
        <f>TRIM(Table1[[#This Row],[Oldest Country]])</f>
        <v>India</v>
      </c>
      <c r="K4667" s="17">
        <v>43191</v>
      </c>
      <c r="L4667" s="17" t="str">
        <f t="shared" si="361"/>
        <v>Sun</v>
      </c>
      <c r="M4667" s="17">
        <v>2017</v>
      </c>
      <c r="N4667" t="s">
        <v>8</v>
      </c>
      <c r="O4667" t="s">
        <v>85</v>
      </c>
      <c r="P4667" t="s">
        <v>26</v>
      </c>
      <c r="Q4667" t="s">
        <v>23080</v>
      </c>
      <c r="R4667" t="str">
        <f t="shared" si="364"/>
        <v>Dramas</v>
      </c>
    </row>
    <row r="4668" spans="1:18" x14ac:dyDescent="0.2">
      <c r="A4668" t="s">
        <v>23081</v>
      </c>
      <c r="B4668" t="s">
        <v>1</v>
      </c>
      <c r="C4668" t="str">
        <f t="shared" si="360"/>
        <v>Rumble</v>
      </c>
      <c r="D4668" t="s">
        <v>23082</v>
      </c>
      <c r="E4668" t="s">
        <v>21106</v>
      </c>
      <c r="F4668" t="str">
        <f t="shared" si="362"/>
        <v>Gary Daniels</v>
      </c>
      <c r="G4668" t="s">
        <v>23083</v>
      </c>
      <c r="H4668" t="s">
        <v>59</v>
      </c>
      <c r="I4668" t="str">
        <f t="shared" si="363"/>
        <v>Mexico</v>
      </c>
      <c r="J4668" t="str">
        <f>TRIM(Table1[[#This Row],[Oldest Country]])</f>
        <v>Mexico</v>
      </c>
      <c r="K4668" s="17">
        <v>42931</v>
      </c>
      <c r="L4668" s="17" t="str">
        <f t="shared" si="361"/>
        <v>Sat</v>
      </c>
      <c r="M4668" s="17">
        <v>2016</v>
      </c>
      <c r="N4668" t="s">
        <v>8</v>
      </c>
      <c r="O4668" t="s">
        <v>276</v>
      </c>
      <c r="P4668" t="s">
        <v>8789</v>
      </c>
      <c r="Q4668" t="s">
        <v>23084</v>
      </c>
      <c r="R4668" t="str">
        <f t="shared" si="364"/>
        <v>Action &amp; Adventure</v>
      </c>
    </row>
    <row r="4669" spans="1:18" x14ac:dyDescent="0.2">
      <c r="A4669" t="s">
        <v>23085</v>
      </c>
      <c r="B4669" t="s">
        <v>1</v>
      </c>
      <c r="C4669" t="str">
        <f t="shared" si="360"/>
        <v>Rumble in the Bronx</v>
      </c>
      <c r="D4669" t="s">
        <v>23086</v>
      </c>
      <c r="E4669" t="s">
        <v>21034</v>
      </c>
      <c r="F4669" t="str">
        <f t="shared" si="362"/>
        <v>Jackie Chan</v>
      </c>
      <c r="G4669" t="s">
        <v>23087</v>
      </c>
      <c r="H4669" t="s">
        <v>519</v>
      </c>
      <c r="I4669" t="str">
        <f t="shared" si="363"/>
        <v>Hong Kong</v>
      </c>
      <c r="J4669" t="str">
        <f>TRIM(Table1[[#This Row],[Oldest Country]])</f>
        <v>Hong Kong</v>
      </c>
      <c r="K4669" s="17">
        <v>43770</v>
      </c>
      <c r="L4669" s="17" t="str">
        <f t="shared" si="361"/>
        <v>Fri</v>
      </c>
      <c r="M4669" s="17">
        <v>1995</v>
      </c>
      <c r="N4669" t="s">
        <v>154</v>
      </c>
      <c r="O4669" t="s">
        <v>572</v>
      </c>
      <c r="P4669" t="s">
        <v>658</v>
      </c>
      <c r="Q4669" t="s">
        <v>23088</v>
      </c>
      <c r="R4669" t="str">
        <f t="shared" si="364"/>
        <v>Action &amp; Adventure</v>
      </c>
    </row>
    <row r="4670" spans="1:18" x14ac:dyDescent="0.2">
      <c r="A4670" t="s">
        <v>23089</v>
      </c>
      <c r="B4670" t="s">
        <v>1</v>
      </c>
      <c r="C4670" t="str">
        <f t="shared" si="360"/>
        <v>Rumor Has It</v>
      </c>
      <c r="D4670" t="s">
        <v>23090</v>
      </c>
      <c r="E4670" t="s">
        <v>2091</v>
      </c>
      <c r="F4670" t="str">
        <f t="shared" si="362"/>
        <v>Jennifer Aniston</v>
      </c>
      <c r="G4670" t="s">
        <v>23091</v>
      </c>
      <c r="H4670" t="s">
        <v>23092</v>
      </c>
      <c r="I4670" t="str">
        <f t="shared" si="363"/>
        <v>United States</v>
      </c>
      <c r="J4670" t="str">
        <f>TRIM(Table1[[#This Row],[Oldest Country]])</f>
        <v>United States</v>
      </c>
      <c r="K4670" s="17">
        <v>43678</v>
      </c>
      <c r="L4670" s="17" t="str">
        <f t="shared" si="361"/>
        <v>Thu</v>
      </c>
      <c r="M4670" s="17">
        <v>2005</v>
      </c>
      <c r="N4670" t="s">
        <v>3</v>
      </c>
      <c r="O4670" t="s">
        <v>92</v>
      </c>
      <c r="P4670" t="s">
        <v>318</v>
      </c>
      <c r="Q4670" t="s">
        <v>23093</v>
      </c>
      <c r="R4670" t="str">
        <f t="shared" si="364"/>
        <v>Comedies</v>
      </c>
    </row>
    <row r="4671" spans="1:18" x14ac:dyDescent="0.2">
      <c r="A4671" t="s">
        <v>23094</v>
      </c>
      <c r="B4671" t="s">
        <v>1</v>
      </c>
      <c r="C4671" t="str">
        <f t="shared" si="360"/>
        <v>Run</v>
      </c>
      <c r="D4671" t="s">
        <v>23095</v>
      </c>
      <c r="E4671" t="s">
        <v>23096</v>
      </c>
      <c r="F4671" t="str">
        <f t="shared" si="362"/>
        <v>Abhishek Bachchan</v>
      </c>
      <c r="G4671" t="s">
        <v>23097</v>
      </c>
      <c r="H4671" t="s">
        <v>14</v>
      </c>
      <c r="I4671" t="str">
        <f t="shared" si="363"/>
        <v>India</v>
      </c>
      <c r="J4671" t="str">
        <f>TRIM(Table1[[#This Row],[Oldest Country]])</f>
        <v>India</v>
      </c>
      <c r="K4671" s="17">
        <v>43160</v>
      </c>
      <c r="L4671" s="17" t="str">
        <f t="shared" si="361"/>
        <v>Thu</v>
      </c>
      <c r="M4671" s="17">
        <v>2004</v>
      </c>
      <c r="N4671" t="s">
        <v>33</v>
      </c>
      <c r="O4671" t="s">
        <v>3481</v>
      </c>
      <c r="P4671" t="s">
        <v>720</v>
      </c>
      <c r="Q4671" t="s">
        <v>23098</v>
      </c>
      <c r="R4671" t="str">
        <f t="shared" si="364"/>
        <v>Action &amp; Adventure</v>
      </c>
    </row>
    <row r="4672" spans="1:18" x14ac:dyDescent="0.2">
      <c r="A4672" t="s">
        <v>23099</v>
      </c>
      <c r="B4672" t="s">
        <v>1</v>
      </c>
      <c r="C4672" t="str">
        <f t="shared" si="360"/>
        <v>Runaway Bride</v>
      </c>
      <c r="D4672" t="s">
        <v>23100</v>
      </c>
      <c r="E4672" t="s">
        <v>1153</v>
      </c>
      <c r="F4672" t="str">
        <f t="shared" si="362"/>
        <v>Julia Roberts</v>
      </c>
      <c r="G4672" t="s">
        <v>23101</v>
      </c>
      <c r="H4672" t="s">
        <v>2</v>
      </c>
      <c r="I4672" t="str">
        <f t="shared" si="363"/>
        <v>United States</v>
      </c>
      <c r="J4672" t="str">
        <f>TRIM(Table1[[#This Row],[Oldest Country]])</f>
        <v>United States</v>
      </c>
      <c r="K4672" s="17">
        <v>44166</v>
      </c>
      <c r="L4672" s="17" t="str">
        <f t="shared" si="361"/>
        <v>Tue</v>
      </c>
      <c r="M4672" s="17">
        <v>1999</v>
      </c>
      <c r="N4672" t="s">
        <v>17</v>
      </c>
      <c r="O4672" t="s">
        <v>133</v>
      </c>
      <c r="P4672" t="s">
        <v>318</v>
      </c>
      <c r="Q4672" t="s">
        <v>23102</v>
      </c>
      <c r="R4672" t="str">
        <f t="shared" si="364"/>
        <v>Comedies</v>
      </c>
    </row>
    <row r="4673" spans="1:18" x14ac:dyDescent="0.2">
      <c r="A4673" t="s">
        <v>23103</v>
      </c>
      <c r="B4673" t="s">
        <v>1</v>
      </c>
      <c r="C4673" t="str">
        <f t="shared" si="360"/>
        <v>Running for Grace</v>
      </c>
      <c r="D4673" t="s">
        <v>23104</v>
      </c>
      <c r="E4673" t="s">
        <v>23105</v>
      </c>
      <c r="F4673" t="str">
        <f t="shared" si="362"/>
        <v>Ryan Potter</v>
      </c>
      <c r="G4673" t="s">
        <v>23106</v>
      </c>
      <c r="H4673" t="s">
        <v>2</v>
      </c>
      <c r="I4673" t="str">
        <f t="shared" si="363"/>
        <v>United States</v>
      </c>
      <c r="J4673" t="str">
        <f>TRIM(Table1[[#This Row],[Oldest Country]])</f>
        <v>United States</v>
      </c>
      <c r="K4673" s="17">
        <v>44167</v>
      </c>
      <c r="L4673" s="17" t="str">
        <f t="shared" si="361"/>
        <v>Wed</v>
      </c>
      <c r="M4673" s="17">
        <v>2018</v>
      </c>
      <c r="N4673" t="s">
        <v>33</v>
      </c>
      <c r="O4673" t="s">
        <v>108</v>
      </c>
      <c r="P4673" t="s">
        <v>330</v>
      </c>
      <c r="Q4673" t="s">
        <v>23107</v>
      </c>
      <c r="R4673" t="str">
        <f t="shared" si="364"/>
        <v>Dramas</v>
      </c>
    </row>
    <row r="4674" spans="1:18" x14ac:dyDescent="0.2">
      <c r="A4674" t="s">
        <v>23108</v>
      </c>
      <c r="B4674" t="s">
        <v>1</v>
      </c>
      <c r="C4674" t="str">
        <f t="shared" ref="C4674:C4737" si="365">IFERROR(LEFT(D4674, FIND(":", D4674)-1), D4674)</f>
        <v>Running Out Of Time</v>
      </c>
      <c r="D4674" t="s">
        <v>23109</v>
      </c>
      <c r="E4674" t="s">
        <v>18107</v>
      </c>
      <c r="F4674" t="str">
        <f t="shared" si="362"/>
        <v>Tasha Smith</v>
      </c>
      <c r="G4674" t="s">
        <v>23110</v>
      </c>
      <c r="H4674" t="s">
        <v>2</v>
      </c>
      <c r="I4674" t="str">
        <f t="shared" si="363"/>
        <v>United States</v>
      </c>
      <c r="J4674" t="str">
        <f>TRIM(Table1[[#This Row],[Oldest Country]])</f>
        <v>United States</v>
      </c>
      <c r="K4674" s="17">
        <v>43678</v>
      </c>
      <c r="L4674" s="17" t="str">
        <f t="shared" ref="L4674:L4737" si="366">TEXT(K:K, "DDD")</f>
        <v>Thu</v>
      </c>
      <c r="M4674" s="17">
        <v>2018</v>
      </c>
      <c r="N4674" t="s">
        <v>33</v>
      </c>
      <c r="O4674" t="s">
        <v>183</v>
      </c>
      <c r="P4674" t="s">
        <v>61</v>
      </c>
      <c r="Q4674" t="s">
        <v>23111</v>
      </c>
      <c r="R4674" t="str">
        <f t="shared" si="364"/>
        <v>Thrillers</v>
      </c>
    </row>
    <row r="4675" spans="1:18" x14ac:dyDescent="0.2">
      <c r="A4675" t="s">
        <v>23112</v>
      </c>
      <c r="B4675" t="s">
        <v>1</v>
      </c>
      <c r="C4675" t="str">
        <f t="shared" si="365"/>
        <v>Russell Madness</v>
      </c>
      <c r="D4675" t="s">
        <v>23113</v>
      </c>
      <c r="E4675" t="s">
        <v>12078</v>
      </c>
      <c r="F4675" t="str">
        <f t="shared" ref="F4675:F4738" si="367">IFERROR(LEFT(G4675, FIND(",",G4675)-1),G4675)</f>
        <v>David Milchard</v>
      </c>
      <c r="G4675" t="s">
        <v>23114</v>
      </c>
      <c r="H4675" t="s">
        <v>2</v>
      </c>
      <c r="I4675" t="str">
        <f t="shared" ref="I4675:I4738" si="368">IFERROR(LEFT(H4675, FIND(",", H4675) -1), H4675)</f>
        <v>United States</v>
      </c>
      <c r="J4675" t="str">
        <f>TRIM(Table1[[#This Row],[Oldest Country]])</f>
        <v>United States</v>
      </c>
      <c r="K4675" s="17">
        <v>42134</v>
      </c>
      <c r="L4675" s="17" t="str">
        <f t="shared" si="366"/>
        <v>Sun</v>
      </c>
      <c r="M4675" s="17">
        <v>2015</v>
      </c>
      <c r="N4675" t="s">
        <v>17</v>
      </c>
      <c r="O4675" t="s">
        <v>202</v>
      </c>
      <c r="P4675" t="s">
        <v>1315</v>
      </c>
      <c r="Q4675" t="s">
        <v>23115</v>
      </c>
      <c r="R4675" t="str">
        <f t="shared" ref="R4675:R4738" si="369">IFERROR(LEFT(P4675, FIND(",", P4675)-1), P4675)</f>
        <v>Children &amp; Family Movies</v>
      </c>
    </row>
    <row r="4676" spans="1:18" x14ac:dyDescent="0.2">
      <c r="A4676" t="s">
        <v>23116</v>
      </c>
      <c r="B4676" t="s">
        <v>1</v>
      </c>
      <c r="C4676" t="str">
        <f t="shared" si="365"/>
        <v>Russell Peters</v>
      </c>
      <c r="D4676" t="s">
        <v>23117</v>
      </c>
      <c r="E4676" t="s">
        <v>16090</v>
      </c>
      <c r="F4676" t="str">
        <f t="shared" si="367"/>
        <v>Russell Peters</v>
      </c>
      <c r="G4676" t="s">
        <v>16091</v>
      </c>
      <c r="H4676" t="s">
        <v>2</v>
      </c>
      <c r="I4676" t="str">
        <f t="shared" si="368"/>
        <v>United States</v>
      </c>
      <c r="J4676" t="str">
        <f>TRIM(Table1[[#This Row],[Oldest Country]])</f>
        <v>United States</v>
      </c>
      <c r="K4676" s="17">
        <v>41561</v>
      </c>
      <c r="L4676" s="17" t="str">
        <f t="shared" si="366"/>
        <v>Mon</v>
      </c>
      <c r="M4676" s="17">
        <v>2013</v>
      </c>
      <c r="N4676" t="s">
        <v>16646</v>
      </c>
      <c r="O4676" t="s">
        <v>2013</v>
      </c>
      <c r="P4676" t="s">
        <v>851</v>
      </c>
      <c r="Q4676" t="s">
        <v>23118</v>
      </c>
      <c r="R4676" t="str">
        <f t="shared" si="369"/>
        <v>Stand-Up Comedy</v>
      </c>
    </row>
    <row r="4677" spans="1:18" x14ac:dyDescent="0.2">
      <c r="A4677" t="s">
        <v>23119</v>
      </c>
      <c r="B4677" t="s">
        <v>1</v>
      </c>
      <c r="C4677" t="str">
        <f t="shared" si="365"/>
        <v>Rustom</v>
      </c>
      <c r="D4677" t="s">
        <v>23120</v>
      </c>
      <c r="E4677" t="s">
        <v>23121</v>
      </c>
      <c r="F4677" t="str">
        <f t="shared" si="367"/>
        <v>Akshay Kumar</v>
      </c>
      <c r="G4677" t="s">
        <v>23122</v>
      </c>
      <c r="H4677" t="s">
        <v>14</v>
      </c>
      <c r="I4677" t="str">
        <f t="shared" si="368"/>
        <v>India</v>
      </c>
      <c r="J4677" t="str">
        <f>TRIM(Table1[[#This Row],[Oldest Country]])</f>
        <v>India</v>
      </c>
      <c r="K4677" s="17">
        <v>42741</v>
      </c>
      <c r="L4677" s="17" t="str">
        <f t="shared" si="366"/>
        <v>Fri</v>
      </c>
      <c r="M4677" s="17">
        <v>2016</v>
      </c>
      <c r="N4677" t="s">
        <v>33</v>
      </c>
      <c r="O4677" t="s">
        <v>1093</v>
      </c>
      <c r="P4677" t="s">
        <v>50</v>
      </c>
      <c r="Q4677" t="s">
        <v>23123</v>
      </c>
      <c r="R4677" t="str">
        <f t="shared" si="369"/>
        <v>Dramas</v>
      </c>
    </row>
    <row r="4678" spans="1:18" x14ac:dyDescent="0.2">
      <c r="A4678" t="s">
        <v>23124</v>
      </c>
      <c r="B4678" t="s">
        <v>1</v>
      </c>
      <c r="C4678" t="str">
        <f t="shared" si="365"/>
        <v>S.W.A.T.</v>
      </c>
      <c r="D4678" t="s">
        <v>23125</v>
      </c>
      <c r="E4678" t="s">
        <v>11158</v>
      </c>
      <c r="F4678" t="str">
        <f t="shared" si="367"/>
        <v>Samuel L. Jackson</v>
      </c>
      <c r="G4678" t="s">
        <v>23126</v>
      </c>
      <c r="H4678" t="s">
        <v>2</v>
      </c>
      <c r="I4678" t="str">
        <f t="shared" si="368"/>
        <v>United States</v>
      </c>
      <c r="J4678" t="str">
        <f>TRIM(Table1[[#This Row],[Oldest Country]])</f>
        <v>United States</v>
      </c>
      <c r="K4678" s="17">
        <v>44197</v>
      </c>
      <c r="L4678" s="17" t="str">
        <f t="shared" si="366"/>
        <v>Fri</v>
      </c>
      <c r="M4678" s="17">
        <v>2003</v>
      </c>
      <c r="N4678" t="s">
        <v>3</v>
      </c>
      <c r="O4678" t="s">
        <v>297</v>
      </c>
      <c r="P4678" t="s">
        <v>156</v>
      </c>
      <c r="Q4678" t="s">
        <v>23127</v>
      </c>
      <c r="R4678" t="str">
        <f t="shared" si="369"/>
        <v>Action &amp; Adventure</v>
      </c>
    </row>
    <row r="4679" spans="1:18" x14ac:dyDescent="0.2">
      <c r="A4679" t="s">
        <v>23128</v>
      </c>
      <c r="B4679" t="s">
        <v>1</v>
      </c>
      <c r="C4679" t="str">
        <f t="shared" si="365"/>
        <v>Saath Saath</v>
      </c>
      <c r="D4679" t="s">
        <v>23129</v>
      </c>
      <c r="E4679" t="s">
        <v>23130</v>
      </c>
      <c r="F4679" t="str">
        <f t="shared" si="367"/>
        <v>Deepti Naval</v>
      </c>
      <c r="G4679" t="s">
        <v>23131</v>
      </c>
      <c r="H4679" t="s">
        <v>14</v>
      </c>
      <c r="I4679" t="str">
        <f t="shared" si="368"/>
        <v>India</v>
      </c>
      <c r="J4679" t="str">
        <f>TRIM(Table1[[#This Row],[Oldest Country]])</f>
        <v>India</v>
      </c>
      <c r="K4679" s="17">
        <v>43830</v>
      </c>
      <c r="L4679" s="17" t="str">
        <f t="shared" si="366"/>
        <v>Tue</v>
      </c>
      <c r="M4679" s="17">
        <v>1982</v>
      </c>
      <c r="N4679" t="s">
        <v>33</v>
      </c>
      <c r="O4679" t="s">
        <v>349</v>
      </c>
      <c r="P4679" t="s">
        <v>26</v>
      </c>
      <c r="Q4679" t="s">
        <v>23132</v>
      </c>
      <c r="R4679" t="str">
        <f t="shared" si="369"/>
        <v>Dramas</v>
      </c>
    </row>
    <row r="4680" spans="1:18" x14ac:dyDescent="0.2">
      <c r="A4680" t="s">
        <v>23133</v>
      </c>
      <c r="B4680" t="s">
        <v>1</v>
      </c>
      <c r="C4680" t="str">
        <f t="shared" si="365"/>
        <v>Sadece Sen</v>
      </c>
      <c r="D4680" t="s">
        <v>23134</v>
      </c>
      <c r="E4680" t="s">
        <v>23135</v>
      </c>
      <c r="F4680" t="str">
        <f t="shared" si="367"/>
        <v>Bel√ßim Bilgin</v>
      </c>
      <c r="G4680" t="s">
        <v>23136</v>
      </c>
      <c r="H4680" t="s">
        <v>63</v>
      </c>
      <c r="I4680" t="str">
        <f t="shared" si="368"/>
        <v>Turkey</v>
      </c>
      <c r="J4680" t="str">
        <f>TRIM(Table1[[#This Row],[Oldest Country]])</f>
        <v>Turkey</v>
      </c>
      <c r="K4680" s="17">
        <v>42804</v>
      </c>
      <c r="L4680" s="17" t="str">
        <f t="shared" si="366"/>
        <v>Fri</v>
      </c>
      <c r="M4680" s="17">
        <v>2014</v>
      </c>
      <c r="N4680" t="s">
        <v>8</v>
      </c>
      <c r="O4680" t="s">
        <v>110</v>
      </c>
      <c r="P4680" t="s">
        <v>278</v>
      </c>
      <c r="Q4680" t="s">
        <v>23137</v>
      </c>
      <c r="R4680" t="str">
        <f t="shared" si="369"/>
        <v>Dramas</v>
      </c>
    </row>
    <row r="4681" spans="1:18" x14ac:dyDescent="0.2">
      <c r="A4681" t="s">
        <v>23138</v>
      </c>
      <c r="B4681" t="s">
        <v>1</v>
      </c>
      <c r="C4681" t="str">
        <f t="shared" si="365"/>
        <v>Sadie's Last Days on Earth</v>
      </c>
      <c r="D4681" t="s">
        <v>23139</v>
      </c>
      <c r="E4681" t="s">
        <v>23140</v>
      </c>
      <c r="F4681" t="str">
        <f t="shared" si="367"/>
        <v>Morgan Taylor Campbell</v>
      </c>
      <c r="G4681" t="s">
        <v>23141</v>
      </c>
      <c r="H4681" t="s">
        <v>508</v>
      </c>
      <c r="I4681" t="str">
        <f t="shared" si="368"/>
        <v>Canada</v>
      </c>
      <c r="J4681" t="str">
        <f>TRIM(Table1[[#This Row],[Oldest Country]])</f>
        <v>Canada</v>
      </c>
      <c r="K4681" s="17">
        <v>42969</v>
      </c>
      <c r="L4681" s="17" t="str">
        <f t="shared" si="366"/>
        <v>Tue</v>
      </c>
      <c r="M4681" s="17">
        <v>2016</v>
      </c>
      <c r="N4681" t="s">
        <v>33</v>
      </c>
      <c r="O4681" t="s">
        <v>60</v>
      </c>
      <c r="P4681" t="s">
        <v>18546</v>
      </c>
      <c r="Q4681" t="s">
        <v>23142</v>
      </c>
      <c r="R4681" t="str">
        <f t="shared" si="369"/>
        <v>Comedies</v>
      </c>
    </row>
    <row r="4682" spans="1:18" x14ac:dyDescent="0.2">
      <c r="A4682" t="s">
        <v>23143</v>
      </c>
      <c r="B4682" t="s">
        <v>1</v>
      </c>
      <c r="C4682" t="str">
        <f t="shared" si="365"/>
        <v>Sadma</v>
      </c>
      <c r="D4682" t="s">
        <v>23144</v>
      </c>
      <c r="E4682" t="s">
        <v>23145</v>
      </c>
      <c r="F4682" t="str">
        <f t="shared" si="367"/>
        <v>Kamal Hassan</v>
      </c>
      <c r="G4682" t="s">
        <v>23146</v>
      </c>
      <c r="H4682" t="s">
        <v>14</v>
      </c>
      <c r="I4682" t="str">
        <f t="shared" si="368"/>
        <v>India</v>
      </c>
      <c r="J4682" t="str">
        <f>TRIM(Table1[[#This Row],[Oldest Country]])</f>
        <v>India</v>
      </c>
      <c r="K4682" s="17">
        <v>43830</v>
      </c>
      <c r="L4682" s="17" t="str">
        <f t="shared" si="366"/>
        <v>Tue</v>
      </c>
      <c r="M4682" s="17">
        <v>1983</v>
      </c>
      <c r="N4682" t="s">
        <v>33</v>
      </c>
      <c r="O4682" t="s">
        <v>1810</v>
      </c>
      <c r="P4682" t="s">
        <v>278</v>
      </c>
      <c r="Q4682" t="s">
        <v>23147</v>
      </c>
      <c r="R4682" t="str">
        <f t="shared" si="369"/>
        <v>Dramas</v>
      </c>
    </row>
    <row r="4683" spans="1:18" x14ac:dyDescent="0.2">
      <c r="A4683" t="s">
        <v>23148</v>
      </c>
      <c r="B4683" t="s">
        <v>6</v>
      </c>
      <c r="C4683" t="str">
        <f t="shared" si="365"/>
        <v>Sadqay Tumhare</v>
      </c>
      <c r="D4683" t="s">
        <v>23149</v>
      </c>
      <c r="E4683" t="s">
        <v>23150</v>
      </c>
      <c r="F4683" t="str">
        <f t="shared" si="367"/>
        <v>Mahira Khan</v>
      </c>
      <c r="G4683" t="s">
        <v>23151</v>
      </c>
      <c r="H4683" t="s">
        <v>10059</v>
      </c>
      <c r="I4683" t="str">
        <f t="shared" si="368"/>
        <v>Pakistan</v>
      </c>
      <c r="J4683" t="str">
        <f>TRIM(Table1[[#This Row],[Oldest Country]])</f>
        <v>Pakistan</v>
      </c>
      <c r="K4683" s="17">
        <v>42719</v>
      </c>
      <c r="L4683" s="17" t="str">
        <f t="shared" si="366"/>
        <v>Thu</v>
      </c>
      <c r="M4683" s="17">
        <v>2014</v>
      </c>
      <c r="N4683" t="s">
        <v>53</v>
      </c>
      <c r="O4683" t="s">
        <v>12</v>
      </c>
      <c r="P4683" t="s">
        <v>882</v>
      </c>
      <c r="Q4683" t="s">
        <v>23152</v>
      </c>
      <c r="R4683" t="str">
        <f t="shared" si="369"/>
        <v>International TV Shows</v>
      </c>
    </row>
    <row r="4684" spans="1:18" x14ac:dyDescent="0.2">
      <c r="A4684" t="s">
        <v>23153</v>
      </c>
      <c r="B4684" t="s">
        <v>1</v>
      </c>
      <c r="C4684" t="str">
        <f t="shared" si="365"/>
        <v>Saeed Mirza</v>
      </c>
      <c r="D4684" t="s">
        <v>23154</v>
      </c>
      <c r="E4684" t="s">
        <v>23155</v>
      </c>
      <c r="F4684" t="str">
        <f t="shared" si="367"/>
        <v>Saeed Akhtar Mirza</v>
      </c>
      <c r="G4684" t="s">
        <v>23156</v>
      </c>
      <c r="H4684" t="s">
        <v>14</v>
      </c>
      <c r="I4684" t="str">
        <f t="shared" si="368"/>
        <v>India</v>
      </c>
      <c r="J4684" t="str">
        <f>TRIM(Table1[[#This Row],[Oldest Country]])</f>
        <v>India</v>
      </c>
      <c r="K4684" s="17">
        <v>42856</v>
      </c>
      <c r="L4684" s="17" t="str">
        <f t="shared" si="366"/>
        <v>Mon</v>
      </c>
      <c r="M4684" s="17">
        <v>2016</v>
      </c>
      <c r="N4684" t="s">
        <v>8</v>
      </c>
      <c r="O4684" t="s">
        <v>69</v>
      </c>
      <c r="P4684" t="s">
        <v>58</v>
      </c>
      <c r="Q4684" t="s">
        <v>23157</v>
      </c>
      <c r="R4684" t="str">
        <f t="shared" si="369"/>
        <v>Documentaries</v>
      </c>
    </row>
    <row r="4685" spans="1:18" x14ac:dyDescent="0.2">
      <c r="A4685" t="s">
        <v>23158</v>
      </c>
      <c r="B4685" t="s">
        <v>1</v>
      </c>
      <c r="C4685" t="str">
        <f t="shared" si="365"/>
        <v>Safety Not Guaranteed</v>
      </c>
      <c r="D4685" t="s">
        <v>23159</v>
      </c>
      <c r="E4685" t="s">
        <v>1275</v>
      </c>
      <c r="F4685" t="str">
        <f t="shared" si="367"/>
        <v>Aubrey Plaza</v>
      </c>
      <c r="G4685" t="s">
        <v>23160</v>
      </c>
      <c r="H4685" t="s">
        <v>2</v>
      </c>
      <c r="I4685" t="str">
        <f t="shared" si="368"/>
        <v>United States</v>
      </c>
      <c r="J4685" t="str">
        <f>TRIM(Table1[[#This Row],[Oldest Country]])</f>
        <v>United States</v>
      </c>
      <c r="K4685" s="17">
        <v>44056</v>
      </c>
      <c r="L4685" s="17" t="str">
        <f t="shared" si="366"/>
        <v>Thu</v>
      </c>
      <c r="M4685" s="17">
        <v>2012</v>
      </c>
      <c r="N4685" t="s">
        <v>154</v>
      </c>
      <c r="O4685" t="s">
        <v>536</v>
      </c>
      <c r="P4685" t="s">
        <v>2590</v>
      </c>
      <c r="Q4685" t="s">
        <v>23161</v>
      </c>
      <c r="R4685" t="str">
        <f t="shared" si="369"/>
        <v>Comedies</v>
      </c>
    </row>
    <row r="4686" spans="1:18" x14ac:dyDescent="0.2">
      <c r="A4686" t="s">
        <v>23162</v>
      </c>
      <c r="B4686" t="s">
        <v>1</v>
      </c>
      <c r="C4686" t="str">
        <f t="shared" si="365"/>
        <v>Saheb Bibi Golaam</v>
      </c>
      <c r="D4686" t="s">
        <v>23163</v>
      </c>
      <c r="E4686" t="s">
        <v>21404</v>
      </c>
      <c r="F4686" t="str">
        <f t="shared" si="367"/>
        <v>Anjan Dutt</v>
      </c>
      <c r="G4686" t="s">
        <v>23164</v>
      </c>
      <c r="H4686" t="s">
        <v>14</v>
      </c>
      <c r="I4686" t="str">
        <f t="shared" si="368"/>
        <v>India</v>
      </c>
      <c r="J4686" t="str">
        <f>TRIM(Table1[[#This Row],[Oldest Country]])</f>
        <v>India</v>
      </c>
      <c r="K4686" s="17">
        <v>42736</v>
      </c>
      <c r="L4686" s="17" t="str">
        <f t="shared" si="366"/>
        <v>Sun</v>
      </c>
      <c r="M4686" s="17">
        <v>2016</v>
      </c>
      <c r="N4686" t="s">
        <v>8</v>
      </c>
      <c r="O4686" t="s">
        <v>349</v>
      </c>
      <c r="P4686" t="s">
        <v>50</v>
      </c>
      <c r="Q4686" t="s">
        <v>23165</v>
      </c>
      <c r="R4686" t="str">
        <f t="shared" si="369"/>
        <v>Dramas</v>
      </c>
    </row>
    <row r="4687" spans="1:18" x14ac:dyDescent="0.2">
      <c r="A4687" t="s">
        <v>23166</v>
      </c>
      <c r="B4687" t="s">
        <v>1</v>
      </c>
      <c r="C4687" t="str">
        <f t="shared" si="365"/>
        <v>Sairat</v>
      </c>
      <c r="D4687" t="s">
        <v>23167</v>
      </c>
      <c r="E4687" t="s">
        <v>19348</v>
      </c>
      <c r="F4687" t="str">
        <f t="shared" si="367"/>
        <v>Rinku Rajguru</v>
      </c>
      <c r="G4687" t="s">
        <v>23168</v>
      </c>
      <c r="H4687" t="s">
        <v>14</v>
      </c>
      <c r="I4687" t="str">
        <f t="shared" si="368"/>
        <v>India</v>
      </c>
      <c r="J4687" t="str">
        <f>TRIM(Table1[[#This Row],[Oldest Country]])</f>
        <v>India</v>
      </c>
      <c r="K4687" s="17">
        <v>43191</v>
      </c>
      <c r="L4687" s="17" t="str">
        <f t="shared" si="366"/>
        <v>Sun</v>
      </c>
      <c r="M4687" s="17">
        <v>2016</v>
      </c>
      <c r="N4687" t="s">
        <v>33</v>
      </c>
      <c r="O4687" t="s">
        <v>3086</v>
      </c>
      <c r="P4687" t="s">
        <v>278</v>
      </c>
      <c r="Q4687" t="s">
        <v>23169</v>
      </c>
      <c r="R4687" t="str">
        <f t="shared" si="369"/>
        <v>Dramas</v>
      </c>
    </row>
    <row r="4688" spans="1:18" x14ac:dyDescent="0.2">
      <c r="A4688" t="s">
        <v>23170</v>
      </c>
      <c r="B4688" t="s">
        <v>1</v>
      </c>
      <c r="C4688" t="str">
        <f t="shared" si="365"/>
        <v>Sakhi</v>
      </c>
      <c r="D4688" t="s">
        <v>23171</v>
      </c>
      <c r="E4688" t="s">
        <v>23172</v>
      </c>
      <c r="F4688" t="str">
        <f t="shared" si="367"/>
        <v>Ashok Saraf</v>
      </c>
      <c r="G4688" t="s">
        <v>23173</v>
      </c>
      <c r="H4688" t="s">
        <v>14</v>
      </c>
      <c r="I4688" t="str">
        <f t="shared" si="368"/>
        <v>India</v>
      </c>
      <c r="J4688" t="str">
        <f>TRIM(Table1[[#This Row],[Oldest Country]])</f>
        <v>India</v>
      </c>
      <c r="K4688" s="17">
        <v>43146</v>
      </c>
      <c r="L4688" s="17" t="str">
        <f t="shared" si="366"/>
        <v>Thu</v>
      </c>
      <c r="M4688" s="17">
        <v>2007</v>
      </c>
      <c r="N4688" t="s">
        <v>53</v>
      </c>
      <c r="O4688" t="s">
        <v>7300</v>
      </c>
      <c r="P4688" t="s">
        <v>727</v>
      </c>
      <c r="Q4688" t="s">
        <v>23174</v>
      </c>
      <c r="R4688" t="str">
        <f t="shared" si="369"/>
        <v>Dramas</v>
      </c>
    </row>
    <row r="4689" spans="1:18" x14ac:dyDescent="0.2">
      <c r="A4689" t="s">
        <v>23175</v>
      </c>
      <c r="B4689" t="s">
        <v>1</v>
      </c>
      <c r="C4689" t="str">
        <f t="shared" si="365"/>
        <v>Salem</v>
      </c>
      <c r="D4689" t="s">
        <v>23176</v>
      </c>
      <c r="E4689" t="s">
        <v>23177</v>
      </c>
      <c r="F4689" t="str">
        <f t="shared" si="367"/>
        <v>Mohamed Ragab</v>
      </c>
      <c r="G4689" t="s">
        <v>23178</v>
      </c>
      <c r="H4689" t="s">
        <v>1410</v>
      </c>
      <c r="I4689" t="str">
        <f t="shared" si="368"/>
        <v>Egypt</v>
      </c>
      <c r="J4689" t="str">
        <f>TRIM(Table1[[#This Row],[Oldest Country]])</f>
        <v>Egypt</v>
      </c>
      <c r="K4689" s="17">
        <v>43147</v>
      </c>
      <c r="L4689" s="17" t="str">
        <f t="shared" si="366"/>
        <v>Fri</v>
      </c>
      <c r="M4689" s="17">
        <v>2014</v>
      </c>
      <c r="N4689" t="s">
        <v>33</v>
      </c>
      <c r="O4689" t="s">
        <v>173</v>
      </c>
      <c r="P4689" t="s">
        <v>50</v>
      </c>
      <c r="Q4689" t="s">
        <v>23179</v>
      </c>
      <c r="R4689" t="str">
        <f t="shared" si="369"/>
        <v>Dramas</v>
      </c>
    </row>
    <row r="4690" spans="1:18" x14ac:dyDescent="0.2">
      <c r="A4690" t="s">
        <v>23180</v>
      </c>
      <c r="B4690" t="s">
        <v>1</v>
      </c>
      <c r="C4690" t="str">
        <f t="shared" si="365"/>
        <v>Samantaral</v>
      </c>
      <c r="D4690" t="s">
        <v>23181</v>
      </c>
      <c r="E4690" t="s">
        <v>23182</v>
      </c>
      <c r="F4690" t="str">
        <f t="shared" si="367"/>
        <v>Riddhi Sen</v>
      </c>
      <c r="G4690" t="s">
        <v>23183</v>
      </c>
      <c r="H4690" t="s">
        <v>14</v>
      </c>
      <c r="I4690" t="str">
        <f t="shared" si="368"/>
        <v>India</v>
      </c>
      <c r="J4690" t="str">
        <f>TRIM(Table1[[#This Row],[Oldest Country]])</f>
        <v>India</v>
      </c>
      <c r="K4690" s="17">
        <v>43148</v>
      </c>
      <c r="L4690" s="17" t="str">
        <f t="shared" si="366"/>
        <v>Sat</v>
      </c>
      <c r="M4690" s="17">
        <v>2017</v>
      </c>
      <c r="N4690" t="s">
        <v>8</v>
      </c>
      <c r="O4690" t="s">
        <v>108</v>
      </c>
      <c r="P4690" t="s">
        <v>50</v>
      </c>
      <c r="Q4690" t="s">
        <v>23184</v>
      </c>
      <c r="R4690" t="str">
        <f t="shared" si="369"/>
        <v>Dramas</v>
      </c>
    </row>
    <row r="4691" spans="1:18" x14ac:dyDescent="0.2">
      <c r="A4691" t="s">
        <v>23185</v>
      </c>
      <c r="B4691" t="s">
        <v>1</v>
      </c>
      <c r="C4691" t="str">
        <f t="shared" si="365"/>
        <v>Samarppanam</v>
      </c>
      <c r="D4691" t="s">
        <v>23186</v>
      </c>
      <c r="E4691" t="s">
        <v>23187</v>
      </c>
      <c r="F4691" t="str">
        <f t="shared" si="367"/>
        <v>Virginia Rodriguez</v>
      </c>
      <c r="G4691" t="s">
        <v>23188</v>
      </c>
      <c r="H4691" t="s">
        <v>14</v>
      </c>
      <c r="I4691" t="str">
        <f t="shared" si="368"/>
        <v>India</v>
      </c>
      <c r="J4691" t="str">
        <f>TRIM(Table1[[#This Row],[Oldest Country]])</f>
        <v>India</v>
      </c>
      <c r="K4691" s="17">
        <v>43149</v>
      </c>
      <c r="L4691" s="17" t="str">
        <f t="shared" si="366"/>
        <v>Sun</v>
      </c>
      <c r="M4691" s="17">
        <v>2017</v>
      </c>
      <c r="N4691" t="s">
        <v>53</v>
      </c>
      <c r="O4691" t="s">
        <v>133</v>
      </c>
      <c r="P4691" t="s">
        <v>50</v>
      </c>
      <c r="Q4691" t="s">
        <v>23189</v>
      </c>
      <c r="R4691" t="str">
        <f t="shared" si="369"/>
        <v>Dramas</v>
      </c>
    </row>
    <row r="4692" spans="1:18" x14ac:dyDescent="0.2">
      <c r="A4692" t="s">
        <v>23190</v>
      </c>
      <c r="B4692" t="s">
        <v>1</v>
      </c>
      <c r="C4692" t="str">
        <f t="shared" si="365"/>
        <v>Sameer Abu Alneel</v>
      </c>
      <c r="D4692" t="s">
        <v>23191</v>
      </c>
      <c r="E4692" t="s">
        <v>7615</v>
      </c>
      <c r="F4692" t="str">
        <f t="shared" si="367"/>
        <v>Ahmed Mekky</v>
      </c>
      <c r="G4692" t="s">
        <v>23192</v>
      </c>
      <c r="H4692" t="s">
        <v>1410</v>
      </c>
      <c r="I4692" t="str">
        <f t="shared" si="368"/>
        <v>Egypt</v>
      </c>
      <c r="J4692" t="str">
        <f>TRIM(Table1[[#This Row],[Oldest Country]])</f>
        <v>Egypt</v>
      </c>
      <c r="K4692" s="17">
        <v>43150</v>
      </c>
      <c r="L4692" s="17" t="str">
        <f t="shared" si="366"/>
        <v>Mon</v>
      </c>
      <c r="M4692" s="17">
        <v>2013</v>
      </c>
      <c r="N4692" t="s">
        <v>33</v>
      </c>
      <c r="O4692" t="s">
        <v>625</v>
      </c>
      <c r="P4692" t="s">
        <v>66</v>
      </c>
      <c r="Q4692" t="s">
        <v>23193</v>
      </c>
      <c r="R4692" t="str">
        <f t="shared" si="369"/>
        <v>Comedies</v>
      </c>
    </row>
    <row r="4693" spans="1:18" x14ac:dyDescent="0.2">
      <c r="A4693" t="s">
        <v>23194</v>
      </c>
      <c r="B4693" t="s">
        <v>1</v>
      </c>
      <c r="C4693" t="str">
        <f t="shared" si="365"/>
        <v>Samson</v>
      </c>
      <c r="D4693" t="s">
        <v>23195</v>
      </c>
      <c r="E4693" t="s">
        <v>23196</v>
      </c>
      <c r="F4693" t="str">
        <f t="shared" si="367"/>
        <v>Taylor James</v>
      </c>
      <c r="G4693" t="s">
        <v>23197</v>
      </c>
      <c r="H4693" t="s">
        <v>383</v>
      </c>
      <c r="I4693" t="str">
        <f t="shared" si="368"/>
        <v>South Africa</v>
      </c>
      <c r="J4693" t="str">
        <f>TRIM(Table1[[#This Row],[Oldest Country]])</f>
        <v>South Africa</v>
      </c>
      <c r="K4693" s="17">
        <v>43151</v>
      </c>
      <c r="L4693" s="17" t="str">
        <f t="shared" si="366"/>
        <v>Tue</v>
      </c>
      <c r="M4693" s="17">
        <v>2018</v>
      </c>
      <c r="N4693" t="s">
        <v>3</v>
      </c>
      <c r="O4693" t="s">
        <v>482</v>
      </c>
      <c r="P4693" t="s">
        <v>4143</v>
      </c>
      <c r="Q4693" t="s">
        <v>23198</v>
      </c>
      <c r="R4693" t="str">
        <f t="shared" si="369"/>
        <v>Action &amp; Adventure</v>
      </c>
    </row>
    <row r="4694" spans="1:18" x14ac:dyDescent="0.2">
      <c r="A4694" t="s">
        <v>23199</v>
      </c>
      <c r="B4694" t="s">
        <v>1</v>
      </c>
      <c r="C4694" t="str">
        <f t="shared" si="365"/>
        <v>Sanai Choughade</v>
      </c>
      <c r="D4694" t="s">
        <v>23200</v>
      </c>
      <c r="E4694" t="s">
        <v>23201</v>
      </c>
      <c r="F4694" t="str">
        <f t="shared" si="367"/>
        <v>Shreyas Talpade</v>
      </c>
      <c r="G4694" t="s">
        <v>23202</v>
      </c>
      <c r="H4694" t="s">
        <v>14</v>
      </c>
      <c r="I4694" t="str">
        <f t="shared" si="368"/>
        <v>India</v>
      </c>
      <c r="J4694" t="str">
        <f>TRIM(Table1[[#This Row],[Oldest Country]])</f>
        <v>India</v>
      </c>
      <c r="K4694" s="17">
        <v>43152</v>
      </c>
      <c r="L4694" s="17" t="str">
        <f t="shared" si="366"/>
        <v>Wed</v>
      </c>
      <c r="M4694" s="17">
        <v>2008</v>
      </c>
      <c r="N4694" t="s">
        <v>33</v>
      </c>
      <c r="O4694" t="s">
        <v>163</v>
      </c>
      <c r="P4694" t="s">
        <v>250</v>
      </c>
      <c r="Q4694" t="s">
        <v>23203</v>
      </c>
      <c r="R4694" t="str">
        <f t="shared" si="369"/>
        <v>Comedies</v>
      </c>
    </row>
    <row r="4695" spans="1:18" x14ac:dyDescent="0.2">
      <c r="A4695" t="s">
        <v>23204</v>
      </c>
      <c r="B4695" t="s">
        <v>1</v>
      </c>
      <c r="C4695" t="str">
        <f t="shared" si="365"/>
        <v>Sangam</v>
      </c>
      <c r="D4695" t="s">
        <v>23205</v>
      </c>
      <c r="E4695" t="s">
        <v>18046</v>
      </c>
      <c r="F4695" t="str">
        <f t="shared" si="367"/>
        <v>Raj Kapoor</v>
      </c>
      <c r="G4695" t="s">
        <v>23206</v>
      </c>
      <c r="H4695" t="s">
        <v>14</v>
      </c>
      <c r="I4695" t="str">
        <f t="shared" si="368"/>
        <v>India</v>
      </c>
      <c r="J4695" t="str">
        <f>TRIM(Table1[[#This Row],[Oldest Country]])</f>
        <v>India</v>
      </c>
      <c r="K4695" s="17">
        <v>43153</v>
      </c>
      <c r="L4695" s="17" t="str">
        <f t="shared" si="366"/>
        <v>Thu</v>
      </c>
      <c r="M4695" s="17">
        <v>1964</v>
      </c>
      <c r="N4695" t="s">
        <v>33</v>
      </c>
      <c r="O4695" t="s">
        <v>23207</v>
      </c>
      <c r="P4695" t="s">
        <v>947</v>
      </c>
      <c r="Q4695" t="s">
        <v>23208</v>
      </c>
      <c r="R4695" t="str">
        <f t="shared" si="369"/>
        <v>Classic Movies</v>
      </c>
    </row>
    <row r="4696" spans="1:18" x14ac:dyDescent="0.2">
      <c r="A4696" t="s">
        <v>23209</v>
      </c>
      <c r="B4696" t="s">
        <v>1</v>
      </c>
      <c r="C4696" t="str">
        <f t="shared" si="365"/>
        <v>Santa Claws</v>
      </c>
      <c r="D4696" t="s">
        <v>23210</v>
      </c>
      <c r="E4696" t="s">
        <v>23211</v>
      </c>
      <c r="F4696" t="str">
        <f t="shared" si="367"/>
        <v>Nicola Lambo</v>
      </c>
      <c r="G4696" t="s">
        <v>23212</v>
      </c>
      <c r="H4696" t="s">
        <v>2</v>
      </c>
      <c r="I4696" t="str">
        <f t="shared" si="368"/>
        <v>United States</v>
      </c>
      <c r="J4696" t="str">
        <f>TRIM(Table1[[#This Row],[Oldest Country]])</f>
        <v>United States</v>
      </c>
      <c r="K4696" s="17">
        <v>43154</v>
      </c>
      <c r="L4696" s="17" t="str">
        <f t="shared" si="366"/>
        <v>Fri</v>
      </c>
      <c r="M4696" s="17">
        <v>2014</v>
      </c>
      <c r="N4696" t="s">
        <v>53</v>
      </c>
      <c r="O4696" t="s">
        <v>536</v>
      </c>
      <c r="P4696" t="s">
        <v>54</v>
      </c>
      <c r="Q4696" t="s">
        <v>23213</v>
      </c>
      <c r="R4696" t="str">
        <f t="shared" si="369"/>
        <v>Children &amp; Family Movies</v>
      </c>
    </row>
    <row r="4697" spans="1:18" x14ac:dyDescent="0.2">
      <c r="A4697" t="s">
        <v>23214</v>
      </c>
      <c r="B4697" t="s">
        <v>1</v>
      </c>
      <c r="C4697" t="str">
        <f t="shared" si="365"/>
        <v>Santa's Apprentice</v>
      </c>
      <c r="D4697" t="s">
        <v>23215</v>
      </c>
      <c r="E4697" t="s">
        <v>21457</v>
      </c>
      <c r="F4697" t="str">
        <f t="shared" si="367"/>
        <v>Julie Gayet</v>
      </c>
      <c r="G4697" t="s">
        <v>23216</v>
      </c>
      <c r="H4697" t="s">
        <v>23217</v>
      </c>
      <c r="I4697" t="str">
        <f t="shared" si="368"/>
        <v>Australia</v>
      </c>
      <c r="J4697" t="str">
        <f>TRIM(Table1[[#This Row],[Oldest Country]])</f>
        <v>Australia</v>
      </c>
      <c r="K4697" s="17">
        <v>43155</v>
      </c>
      <c r="L4697" s="17" t="str">
        <f t="shared" si="366"/>
        <v>Sat</v>
      </c>
      <c r="M4697" s="17">
        <v>2010</v>
      </c>
      <c r="N4697" t="s">
        <v>234</v>
      </c>
      <c r="O4697" t="s">
        <v>2013</v>
      </c>
      <c r="P4697" t="s">
        <v>19</v>
      </c>
      <c r="Q4697" t="s">
        <v>23218</v>
      </c>
      <c r="R4697" t="str">
        <f t="shared" si="369"/>
        <v>Children &amp; Family Movies</v>
      </c>
    </row>
    <row r="4698" spans="1:18" x14ac:dyDescent="0.2">
      <c r="A4698" t="s">
        <v>23219</v>
      </c>
      <c r="B4698" t="s">
        <v>1</v>
      </c>
      <c r="C4698" t="str">
        <f t="shared" si="365"/>
        <v>Sarah's Key</v>
      </c>
      <c r="D4698" t="s">
        <v>23220</v>
      </c>
      <c r="E4698" t="s">
        <v>362</v>
      </c>
      <c r="F4698" t="str">
        <f t="shared" si="367"/>
        <v>Aidan Quinn</v>
      </c>
      <c r="G4698" t="s">
        <v>23221</v>
      </c>
      <c r="H4698" t="s">
        <v>275</v>
      </c>
      <c r="I4698" t="str">
        <f t="shared" si="368"/>
        <v>France</v>
      </c>
      <c r="J4698" t="str">
        <f>TRIM(Table1[[#This Row],[Oldest Country]])</f>
        <v>France</v>
      </c>
      <c r="K4698" s="17">
        <v>43156</v>
      </c>
      <c r="L4698" s="17" t="str">
        <f t="shared" si="366"/>
        <v>Sun</v>
      </c>
      <c r="M4698" s="17">
        <v>2010</v>
      </c>
      <c r="N4698" t="s">
        <v>3</v>
      </c>
      <c r="O4698" t="s">
        <v>196</v>
      </c>
      <c r="P4698" t="s">
        <v>50</v>
      </c>
      <c r="Q4698" t="s">
        <v>23222</v>
      </c>
      <c r="R4698" t="str">
        <f t="shared" si="369"/>
        <v>Dramas</v>
      </c>
    </row>
    <row r="4699" spans="1:18" x14ac:dyDescent="0.2">
      <c r="A4699" t="s">
        <v>23223</v>
      </c>
      <c r="B4699" t="s">
        <v>1</v>
      </c>
      <c r="C4699" t="str">
        <f t="shared" si="365"/>
        <v>Sardaar ji</v>
      </c>
      <c r="D4699" t="s">
        <v>23224</v>
      </c>
      <c r="E4699" t="s">
        <v>12666</v>
      </c>
      <c r="F4699" t="str">
        <f t="shared" si="367"/>
        <v>Diljit Dosanjh</v>
      </c>
      <c r="G4699" t="s">
        <v>23225</v>
      </c>
      <c r="H4699" t="s">
        <v>508</v>
      </c>
      <c r="I4699" t="str">
        <f t="shared" si="368"/>
        <v>Canada</v>
      </c>
      <c r="J4699" t="str">
        <f>TRIM(Table1[[#This Row],[Oldest Country]])</f>
        <v>Canada</v>
      </c>
      <c r="K4699" s="17">
        <v>43157</v>
      </c>
      <c r="L4699" s="17" t="str">
        <f t="shared" si="366"/>
        <v>Mon</v>
      </c>
      <c r="M4699" s="17">
        <v>2015</v>
      </c>
      <c r="N4699" t="s">
        <v>33</v>
      </c>
      <c r="O4699" t="s">
        <v>804</v>
      </c>
      <c r="P4699" t="s">
        <v>80</v>
      </c>
      <c r="Q4699" t="s">
        <v>23226</v>
      </c>
      <c r="R4699" t="str">
        <f t="shared" si="369"/>
        <v>Comedies</v>
      </c>
    </row>
    <row r="4700" spans="1:18" x14ac:dyDescent="0.2">
      <c r="A4700" t="s">
        <v>23227</v>
      </c>
      <c r="B4700" t="s">
        <v>1</v>
      </c>
      <c r="C4700" t="str">
        <f t="shared" si="365"/>
        <v>Sardaarji 2</v>
      </c>
      <c r="D4700" t="s">
        <v>23228</v>
      </c>
      <c r="E4700" t="s">
        <v>12666</v>
      </c>
      <c r="F4700" t="str">
        <f t="shared" si="367"/>
        <v>Jaswinder Bhalla</v>
      </c>
      <c r="G4700" t="s">
        <v>23229</v>
      </c>
      <c r="H4700" t="s">
        <v>23230</v>
      </c>
      <c r="I4700" t="str">
        <f t="shared" si="368"/>
        <v>Australia</v>
      </c>
      <c r="J4700" t="str">
        <f>TRIM(Table1[[#This Row],[Oldest Country]])</f>
        <v>Australia</v>
      </c>
      <c r="K4700" s="17">
        <v>43158</v>
      </c>
      <c r="L4700" s="17" t="str">
        <f t="shared" si="366"/>
        <v>Tue</v>
      </c>
      <c r="M4700" s="17">
        <v>2016</v>
      </c>
      <c r="N4700" t="s">
        <v>53</v>
      </c>
      <c r="O4700" t="s">
        <v>249</v>
      </c>
      <c r="P4700" t="s">
        <v>658</v>
      </c>
      <c r="Q4700" t="s">
        <v>23231</v>
      </c>
      <c r="R4700" t="str">
        <f t="shared" si="369"/>
        <v>Action &amp; Adventure</v>
      </c>
    </row>
    <row r="4701" spans="1:18" x14ac:dyDescent="0.2">
      <c r="A4701" t="s">
        <v>23232</v>
      </c>
      <c r="B4701" t="s">
        <v>1</v>
      </c>
      <c r="C4701" t="str">
        <f t="shared" si="365"/>
        <v>Sarivar Sari</v>
      </c>
      <c r="D4701" t="s">
        <v>23233</v>
      </c>
      <c r="E4701" t="s">
        <v>22649</v>
      </c>
      <c r="F4701" t="str">
        <f t="shared" si="367"/>
        <v>Madhura Velankar</v>
      </c>
      <c r="G4701" t="s">
        <v>23234</v>
      </c>
      <c r="H4701" t="s">
        <v>14</v>
      </c>
      <c r="I4701" t="str">
        <f t="shared" si="368"/>
        <v>India</v>
      </c>
      <c r="J4701" t="str">
        <f>TRIM(Table1[[#This Row],[Oldest Country]])</f>
        <v>India</v>
      </c>
      <c r="K4701" s="17">
        <v>43159</v>
      </c>
      <c r="L4701" s="17" t="str">
        <f t="shared" si="366"/>
        <v>Wed</v>
      </c>
      <c r="M4701" s="17">
        <v>2005</v>
      </c>
      <c r="N4701" t="s">
        <v>33</v>
      </c>
      <c r="O4701" t="s">
        <v>1453</v>
      </c>
      <c r="P4701" t="s">
        <v>50</v>
      </c>
      <c r="Q4701" t="s">
        <v>23235</v>
      </c>
      <c r="R4701" t="str">
        <f t="shared" si="369"/>
        <v>Dramas</v>
      </c>
    </row>
    <row r="4702" spans="1:18" x14ac:dyDescent="0.2">
      <c r="A4702" t="s">
        <v>23236</v>
      </c>
      <c r="B4702" t="s">
        <v>1</v>
      </c>
      <c r="C4702" t="str">
        <f t="shared" si="365"/>
        <v>Sarvopari Palakkaran</v>
      </c>
      <c r="D4702" t="s">
        <v>23237</v>
      </c>
      <c r="E4702" t="s">
        <v>23238</v>
      </c>
      <c r="F4702" t="str">
        <f t="shared" si="367"/>
        <v>Anoop Menon</v>
      </c>
      <c r="G4702" t="s">
        <v>23239</v>
      </c>
      <c r="H4702" t="s">
        <v>14</v>
      </c>
      <c r="I4702" t="str">
        <f t="shared" si="368"/>
        <v>India</v>
      </c>
      <c r="J4702" t="str">
        <f>TRIM(Table1[[#This Row],[Oldest Country]])</f>
        <v>India</v>
      </c>
      <c r="K4702" s="17">
        <v>43160</v>
      </c>
      <c r="L4702" s="17" t="str">
        <f t="shared" si="366"/>
        <v>Thu</v>
      </c>
      <c r="M4702" s="17">
        <v>2017</v>
      </c>
      <c r="N4702" t="s">
        <v>33</v>
      </c>
      <c r="O4702" t="s">
        <v>726</v>
      </c>
      <c r="P4702" t="s">
        <v>50</v>
      </c>
      <c r="Q4702" t="s">
        <v>23240</v>
      </c>
      <c r="R4702" t="str">
        <f t="shared" si="369"/>
        <v>Dramas</v>
      </c>
    </row>
    <row r="4703" spans="1:18" x14ac:dyDescent="0.2">
      <c r="A4703" t="s">
        <v>23241</v>
      </c>
      <c r="B4703" t="s">
        <v>1</v>
      </c>
      <c r="C4703" t="str">
        <f t="shared" si="365"/>
        <v>Sat Sri Akal</v>
      </c>
      <c r="D4703" t="s">
        <v>23242</v>
      </c>
      <c r="E4703" t="s">
        <v>23243</v>
      </c>
      <c r="F4703" t="str">
        <f t="shared" si="367"/>
        <v>Kimi Verma</v>
      </c>
      <c r="G4703" t="s">
        <v>23244</v>
      </c>
      <c r="H4703" t="s">
        <v>14</v>
      </c>
      <c r="I4703" t="str">
        <f t="shared" si="368"/>
        <v>India</v>
      </c>
      <c r="J4703" t="str">
        <f>TRIM(Table1[[#This Row],[Oldest Country]])</f>
        <v>India</v>
      </c>
      <c r="K4703" s="17">
        <v>43161</v>
      </c>
      <c r="L4703" s="17" t="str">
        <f t="shared" si="366"/>
        <v>Fri</v>
      </c>
      <c r="M4703" s="17">
        <v>2008</v>
      </c>
      <c r="N4703" t="s">
        <v>33</v>
      </c>
      <c r="O4703" t="s">
        <v>1093</v>
      </c>
      <c r="P4703" t="s">
        <v>1541</v>
      </c>
      <c r="Q4703" t="s">
        <v>23245</v>
      </c>
      <c r="R4703" t="str">
        <f t="shared" si="369"/>
        <v>Dramas</v>
      </c>
    </row>
    <row r="4704" spans="1:18" x14ac:dyDescent="0.2">
      <c r="A4704" t="s">
        <v>23246</v>
      </c>
      <c r="B4704" t="s">
        <v>1</v>
      </c>
      <c r="C4704" t="str">
        <f t="shared" si="365"/>
        <v>Satan &amp; Adam</v>
      </c>
      <c r="D4704" t="s">
        <v>23247</v>
      </c>
      <c r="E4704" t="s">
        <v>23248</v>
      </c>
      <c r="F4704" t="str">
        <f t="shared" si="367"/>
        <v>Sterling Magee</v>
      </c>
      <c r="G4704" t="s">
        <v>23249</v>
      </c>
      <c r="H4704" t="s">
        <v>2</v>
      </c>
      <c r="I4704" t="str">
        <f t="shared" si="368"/>
        <v>United States</v>
      </c>
      <c r="J4704" t="str">
        <f>TRIM(Table1[[#This Row],[Oldest Country]])</f>
        <v>United States</v>
      </c>
      <c r="K4704" s="17">
        <v>43162</v>
      </c>
      <c r="L4704" s="17" t="str">
        <f t="shared" si="366"/>
        <v>Sat</v>
      </c>
      <c r="M4704" s="17">
        <v>2018</v>
      </c>
      <c r="N4704" t="s">
        <v>8</v>
      </c>
      <c r="O4704" t="s">
        <v>811</v>
      </c>
      <c r="P4704" t="s">
        <v>291</v>
      </c>
      <c r="Q4704" t="s">
        <v>23250</v>
      </c>
      <c r="R4704" t="str">
        <f t="shared" si="369"/>
        <v>Documentaries</v>
      </c>
    </row>
    <row r="4705" spans="1:18" x14ac:dyDescent="0.2">
      <c r="A4705" t="s">
        <v>23251</v>
      </c>
      <c r="B4705" t="s">
        <v>1</v>
      </c>
      <c r="C4705" t="str">
        <f t="shared" si="365"/>
        <v>Satrangi Re</v>
      </c>
      <c r="D4705" t="s">
        <v>23252</v>
      </c>
      <c r="E4705" t="s">
        <v>10345</v>
      </c>
      <c r="F4705" t="str">
        <f t="shared" si="367"/>
        <v>Amruta Khanvilkar</v>
      </c>
      <c r="G4705" t="s">
        <v>23253</v>
      </c>
      <c r="H4705" t="s">
        <v>14</v>
      </c>
      <c r="I4705" t="str">
        <f t="shared" si="368"/>
        <v>India</v>
      </c>
      <c r="J4705" t="str">
        <f>TRIM(Table1[[#This Row],[Oldest Country]])</f>
        <v>India</v>
      </c>
      <c r="K4705" s="17">
        <v>43163</v>
      </c>
      <c r="L4705" s="17" t="str">
        <f t="shared" si="366"/>
        <v>Sun</v>
      </c>
      <c r="M4705" s="17">
        <v>2012</v>
      </c>
      <c r="N4705" t="s">
        <v>33</v>
      </c>
      <c r="O4705" t="s">
        <v>708</v>
      </c>
      <c r="P4705" t="s">
        <v>727</v>
      </c>
      <c r="Q4705" t="s">
        <v>23254</v>
      </c>
      <c r="R4705" t="str">
        <f t="shared" si="369"/>
        <v>Dramas</v>
      </c>
    </row>
    <row r="4706" spans="1:18" x14ac:dyDescent="0.2">
      <c r="A4706" t="s">
        <v>23255</v>
      </c>
      <c r="B4706" t="s">
        <v>1</v>
      </c>
      <c r="C4706" t="str">
        <f t="shared" si="365"/>
        <v>Satte Pe Satta</v>
      </c>
      <c r="D4706" t="s">
        <v>23256</v>
      </c>
      <c r="E4706" t="s">
        <v>23257</v>
      </c>
      <c r="F4706" t="str">
        <f t="shared" si="367"/>
        <v>Amitabh Bachchan</v>
      </c>
      <c r="G4706" t="s">
        <v>23258</v>
      </c>
      <c r="H4706" t="s">
        <v>14</v>
      </c>
      <c r="I4706" t="str">
        <f t="shared" si="368"/>
        <v>India</v>
      </c>
      <c r="J4706" t="str">
        <f>TRIM(Table1[[#This Row],[Oldest Country]])</f>
        <v>India</v>
      </c>
      <c r="K4706" s="17">
        <v>43164</v>
      </c>
      <c r="L4706" s="17" t="str">
        <f t="shared" si="366"/>
        <v>Mon</v>
      </c>
      <c r="M4706" s="17">
        <v>1982</v>
      </c>
      <c r="N4706" t="s">
        <v>33</v>
      </c>
      <c r="O4706" t="s">
        <v>11867</v>
      </c>
      <c r="P4706" t="s">
        <v>17302</v>
      </c>
      <c r="Q4706" t="s">
        <v>23259</v>
      </c>
      <c r="R4706" t="str">
        <f t="shared" si="369"/>
        <v>Comedies</v>
      </c>
    </row>
    <row r="4707" spans="1:18" x14ac:dyDescent="0.2">
      <c r="A4707" t="s">
        <v>23260</v>
      </c>
      <c r="B4707" t="s">
        <v>1</v>
      </c>
      <c r="C4707" t="str">
        <f t="shared" si="365"/>
        <v>Saturday Church</v>
      </c>
      <c r="D4707" t="s">
        <v>23261</v>
      </c>
      <c r="E4707" t="s">
        <v>23262</v>
      </c>
      <c r="F4707" t="str">
        <f t="shared" si="367"/>
        <v>Luka Kain</v>
      </c>
      <c r="G4707" t="s">
        <v>23263</v>
      </c>
      <c r="H4707" t="s">
        <v>2</v>
      </c>
      <c r="I4707" t="str">
        <f t="shared" si="368"/>
        <v>United States</v>
      </c>
      <c r="J4707" t="str">
        <f>TRIM(Table1[[#This Row],[Oldest Country]])</f>
        <v>United States</v>
      </c>
      <c r="K4707" s="17">
        <v>43165</v>
      </c>
      <c r="L4707" s="17" t="str">
        <f t="shared" si="366"/>
        <v>Tue</v>
      </c>
      <c r="M4707" s="17">
        <v>2017</v>
      </c>
      <c r="N4707" t="s">
        <v>8</v>
      </c>
      <c r="O4707" t="s">
        <v>232</v>
      </c>
      <c r="P4707" t="s">
        <v>4132</v>
      </c>
      <c r="Q4707" t="s">
        <v>23264</v>
      </c>
      <c r="R4707" t="str">
        <f t="shared" si="369"/>
        <v>Dramas</v>
      </c>
    </row>
    <row r="4708" spans="1:18" x14ac:dyDescent="0.2">
      <c r="A4708" t="s">
        <v>23265</v>
      </c>
      <c r="B4708" t="s">
        <v>1</v>
      </c>
      <c r="C4708" t="str">
        <f t="shared" si="365"/>
        <v>Savage Dog</v>
      </c>
      <c r="D4708" t="s">
        <v>23266</v>
      </c>
      <c r="E4708" t="s">
        <v>5951</v>
      </c>
      <c r="F4708" t="str">
        <f t="shared" si="367"/>
        <v>Scott Adkins</v>
      </c>
      <c r="G4708" t="s">
        <v>23267</v>
      </c>
      <c r="H4708" t="s">
        <v>2</v>
      </c>
      <c r="I4708" t="str">
        <f t="shared" si="368"/>
        <v>United States</v>
      </c>
      <c r="J4708" t="str">
        <f>TRIM(Table1[[#This Row],[Oldest Country]])</f>
        <v>United States</v>
      </c>
      <c r="K4708" s="17">
        <v>43166</v>
      </c>
      <c r="L4708" s="17" t="str">
        <f t="shared" si="366"/>
        <v>Wed</v>
      </c>
      <c r="M4708" s="17">
        <v>2017</v>
      </c>
      <c r="N4708" t="s">
        <v>8</v>
      </c>
      <c r="O4708" t="s">
        <v>211</v>
      </c>
      <c r="P4708" t="s">
        <v>8789</v>
      </c>
      <c r="Q4708" t="s">
        <v>23268</v>
      </c>
      <c r="R4708" t="str">
        <f t="shared" si="369"/>
        <v>Action &amp; Adventure</v>
      </c>
    </row>
    <row r="4709" spans="1:18" x14ac:dyDescent="0.2">
      <c r="A4709" t="s">
        <v>23269</v>
      </c>
      <c r="B4709" t="s">
        <v>1</v>
      </c>
      <c r="C4709" t="str">
        <f t="shared" si="365"/>
        <v>Savage Raghda</v>
      </c>
      <c r="D4709" t="s">
        <v>23270</v>
      </c>
      <c r="E4709" t="s">
        <v>1238</v>
      </c>
      <c r="F4709" t="str">
        <f t="shared" si="367"/>
        <v>Ramez Galal</v>
      </c>
      <c r="G4709" t="s">
        <v>23271</v>
      </c>
      <c r="H4709" t="s">
        <v>1410</v>
      </c>
      <c r="I4709" t="str">
        <f t="shared" si="368"/>
        <v>Egypt</v>
      </c>
      <c r="J4709" t="str">
        <f>TRIM(Table1[[#This Row],[Oldest Country]])</f>
        <v>Egypt</v>
      </c>
      <c r="K4709" s="17">
        <v>43167</v>
      </c>
      <c r="L4709" s="17" t="str">
        <f t="shared" si="366"/>
        <v>Thu</v>
      </c>
      <c r="M4709" s="17">
        <v>2018</v>
      </c>
      <c r="N4709" t="s">
        <v>8</v>
      </c>
      <c r="O4709" t="s">
        <v>202</v>
      </c>
      <c r="P4709" t="s">
        <v>75</v>
      </c>
      <c r="Q4709" t="s">
        <v>23272</v>
      </c>
      <c r="R4709" t="str">
        <f t="shared" si="369"/>
        <v>Comedies</v>
      </c>
    </row>
    <row r="4710" spans="1:18" x14ac:dyDescent="0.2">
      <c r="A4710" t="s">
        <v>23273</v>
      </c>
      <c r="B4710" t="s">
        <v>1</v>
      </c>
      <c r="C4710" t="str">
        <f t="shared" si="365"/>
        <v>Saving Mr. Banks</v>
      </c>
      <c r="D4710" t="s">
        <v>23274</v>
      </c>
      <c r="E4710" t="s">
        <v>10999</v>
      </c>
      <c r="F4710" t="str">
        <f t="shared" si="367"/>
        <v>Emma Thompson</v>
      </c>
      <c r="G4710" t="s">
        <v>23275</v>
      </c>
      <c r="H4710" t="s">
        <v>15474</v>
      </c>
      <c r="I4710" t="str">
        <f t="shared" si="368"/>
        <v>United States</v>
      </c>
      <c r="J4710" t="str">
        <f>TRIM(Table1[[#This Row],[Oldest Country]])</f>
        <v>United States</v>
      </c>
      <c r="K4710" s="17">
        <v>43526</v>
      </c>
      <c r="L4710" s="17" t="str">
        <f t="shared" si="366"/>
        <v>Sat</v>
      </c>
      <c r="M4710" s="17">
        <v>2013</v>
      </c>
      <c r="N4710" t="s">
        <v>3</v>
      </c>
      <c r="O4710" t="s">
        <v>1453</v>
      </c>
      <c r="P4710" t="s">
        <v>42</v>
      </c>
      <c r="Q4710" t="s">
        <v>23276</v>
      </c>
      <c r="R4710" t="str">
        <f t="shared" si="369"/>
        <v>Comedies</v>
      </c>
    </row>
    <row r="4711" spans="1:18" x14ac:dyDescent="0.2">
      <c r="A4711" t="s">
        <v>23277</v>
      </c>
      <c r="B4711" t="s">
        <v>1</v>
      </c>
      <c r="C4711" t="str">
        <f t="shared" si="365"/>
        <v>Saving Zo√´</v>
      </c>
      <c r="D4711" t="s">
        <v>23278</v>
      </c>
      <c r="E4711" t="s">
        <v>23279</v>
      </c>
      <c r="F4711" t="str">
        <f t="shared" si="367"/>
        <v>Laura Marano</v>
      </c>
      <c r="G4711" t="s">
        <v>23280</v>
      </c>
      <c r="H4711" t="s">
        <v>2</v>
      </c>
      <c r="I4711" t="str">
        <f t="shared" si="368"/>
        <v>United States</v>
      </c>
      <c r="J4711" t="str">
        <f>TRIM(Table1[[#This Row],[Oldest Country]])</f>
        <v>United States</v>
      </c>
      <c r="K4711" s="17">
        <v>43845</v>
      </c>
      <c r="L4711" s="17" t="str">
        <f t="shared" si="366"/>
        <v>Wed</v>
      </c>
      <c r="M4711" s="17">
        <v>2019</v>
      </c>
      <c r="N4711" t="s">
        <v>154</v>
      </c>
      <c r="O4711" t="s">
        <v>211</v>
      </c>
      <c r="P4711" t="s">
        <v>316</v>
      </c>
      <c r="Q4711" t="s">
        <v>23281</v>
      </c>
      <c r="R4711" t="str">
        <f t="shared" si="369"/>
        <v>Dramas</v>
      </c>
    </row>
    <row r="4712" spans="1:18" x14ac:dyDescent="0.2">
      <c r="A4712" t="s">
        <v>23282</v>
      </c>
      <c r="B4712" t="s">
        <v>1</v>
      </c>
      <c r="C4712" t="str">
        <f t="shared" si="365"/>
        <v>Say When</v>
      </c>
      <c r="D4712" t="s">
        <v>23283</v>
      </c>
      <c r="E4712" t="s">
        <v>1612</v>
      </c>
      <c r="F4712" t="str">
        <f t="shared" si="367"/>
        <v>Keira Knightley</v>
      </c>
      <c r="G4712" t="s">
        <v>23284</v>
      </c>
      <c r="H4712" t="s">
        <v>2</v>
      </c>
      <c r="I4712" t="str">
        <f t="shared" si="368"/>
        <v>United States</v>
      </c>
      <c r="J4712" t="str">
        <f>TRIM(Table1[[#This Row],[Oldest Country]])</f>
        <v>United States</v>
      </c>
      <c r="K4712" s="17">
        <v>43846</v>
      </c>
      <c r="L4712" s="17" t="str">
        <f t="shared" si="366"/>
        <v>Thu</v>
      </c>
      <c r="M4712" s="17">
        <v>2014</v>
      </c>
      <c r="N4712" t="s">
        <v>154</v>
      </c>
      <c r="O4712" t="s">
        <v>173</v>
      </c>
      <c r="P4712" t="s">
        <v>337</v>
      </c>
      <c r="Q4712" t="s">
        <v>23285</v>
      </c>
      <c r="R4712" t="str">
        <f t="shared" si="369"/>
        <v>Comedies</v>
      </c>
    </row>
    <row r="4713" spans="1:18" x14ac:dyDescent="0.2">
      <c r="A4713" t="s">
        <v>23286</v>
      </c>
      <c r="B4713" t="s">
        <v>1</v>
      </c>
      <c r="C4713" t="str">
        <f t="shared" si="365"/>
        <v>Scales</v>
      </c>
      <c r="D4713" t="s">
        <v>23287</v>
      </c>
      <c r="E4713" t="s">
        <v>23288</v>
      </c>
      <c r="F4713" t="str">
        <f t="shared" si="367"/>
        <v>Emmy Perry</v>
      </c>
      <c r="G4713" t="s">
        <v>23289</v>
      </c>
      <c r="H4713" t="s">
        <v>2</v>
      </c>
      <c r="I4713" t="str">
        <f t="shared" si="368"/>
        <v>United States</v>
      </c>
      <c r="J4713" t="str">
        <f>TRIM(Table1[[#This Row],[Oldest Country]])</f>
        <v>United States</v>
      </c>
      <c r="K4713" s="17">
        <v>43847</v>
      </c>
      <c r="L4713" s="17" t="str">
        <f t="shared" si="366"/>
        <v>Fri</v>
      </c>
      <c r="M4713" s="17">
        <v>2017</v>
      </c>
      <c r="N4713" t="s">
        <v>17</v>
      </c>
      <c r="O4713" t="s">
        <v>202</v>
      </c>
      <c r="P4713" t="s">
        <v>19</v>
      </c>
      <c r="Q4713" t="s">
        <v>23290</v>
      </c>
      <c r="R4713" t="str">
        <f t="shared" si="369"/>
        <v>Children &amp; Family Movies</v>
      </c>
    </row>
    <row r="4714" spans="1:18" x14ac:dyDescent="0.2">
      <c r="A4714" t="s">
        <v>23291</v>
      </c>
      <c r="B4714" t="s">
        <v>1</v>
      </c>
      <c r="C4714" t="str">
        <f t="shared" si="365"/>
        <v>Scandal in Sorrento</v>
      </c>
      <c r="D4714" t="s">
        <v>23292</v>
      </c>
      <c r="E4714" t="s">
        <v>23293</v>
      </c>
      <c r="F4714" t="str">
        <f t="shared" si="367"/>
        <v>Vittorio De Sica</v>
      </c>
      <c r="G4714" t="s">
        <v>23294</v>
      </c>
      <c r="H4714" t="s">
        <v>10831</v>
      </c>
      <c r="I4714" t="str">
        <f t="shared" si="368"/>
        <v>Italy</v>
      </c>
      <c r="J4714" t="str">
        <f>TRIM(Table1[[#This Row],[Oldest Country]])</f>
        <v>Italy</v>
      </c>
      <c r="K4714" s="17">
        <v>43848</v>
      </c>
      <c r="L4714" s="17" t="str">
        <f t="shared" si="366"/>
        <v>Sat</v>
      </c>
      <c r="M4714" s="17">
        <v>1955</v>
      </c>
      <c r="N4714" t="s">
        <v>53</v>
      </c>
      <c r="O4714" t="s">
        <v>202</v>
      </c>
      <c r="P4714" t="s">
        <v>23295</v>
      </c>
      <c r="Q4714" t="s">
        <v>23296</v>
      </c>
      <c r="R4714" t="str">
        <f t="shared" si="369"/>
        <v>Classic Movies</v>
      </c>
    </row>
    <row r="4715" spans="1:18" x14ac:dyDescent="0.2">
      <c r="A4715" t="s">
        <v>23297</v>
      </c>
      <c r="B4715" t="s">
        <v>1</v>
      </c>
      <c r="C4715" t="str">
        <f t="shared" si="365"/>
        <v>Scary Movie</v>
      </c>
      <c r="D4715" t="s">
        <v>23298</v>
      </c>
      <c r="E4715" t="s">
        <v>23299</v>
      </c>
      <c r="F4715" t="str">
        <f t="shared" si="367"/>
        <v>Anna Faris</v>
      </c>
      <c r="G4715" t="s">
        <v>23300</v>
      </c>
      <c r="H4715" t="s">
        <v>2</v>
      </c>
      <c r="I4715" t="str">
        <f t="shared" si="368"/>
        <v>United States</v>
      </c>
      <c r="J4715" t="str">
        <f>TRIM(Table1[[#This Row],[Oldest Country]])</f>
        <v>United States</v>
      </c>
      <c r="K4715" s="17">
        <v>43849</v>
      </c>
      <c r="L4715" s="17" t="str">
        <f t="shared" si="366"/>
        <v>Sun</v>
      </c>
      <c r="M4715" s="17">
        <v>2000</v>
      </c>
      <c r="N4715" t="s">
        <v>154</v>
      </c>
      <c r="O4715" t="s">
        <v>183</v>
      </c>
      <c r="P4715" t="s">
        <v>1915</v>
      </c>
      <c r="Q4715" t="s">
        <v>23301</v>
      </c>
      <c r="R4715" t="str">
        <f t="shared" si="369"/>
        <v>Comedies</v>
      </c>
    </row>
    <row r="4716" spans="1:18" x14ac:dyDescent="0.2">
      <c r="A4716" t="s">
        <v>23302</v>
      </c>
      <c r="B4716" t="s">
        <v>1</v>
      </c>
      <c r="C4716" t="str">
        <f t="shared" si="365"/>
        <v>Scary Movie 5</v>
      </c>
      <c r="D4716" t="s">
        <v>23303</v>
      </c>
      <c r="E4716" t="s">
        <v>629</v>
      </c>
      <c r="F4716" t="str">
        <f t="shared" si="367"/>
        <v>Simon Rex</v>
      </c>
      <c r="G4716" t="s">
        <v>23304</v>
      </c>
      <c r="H4716" t="s">
        <v>2</v>
      </c>
      <c r="I4716" t="str">
        <f t="shared" si="368"/>
        <v>United States</v>
      </c>
      <c r="J4716" t="str">
        <f>TRIM(Table1[[#This Row],[Oldest Country]])</f>
        <v>United States</v>
      </c>
      <c r="K4716" s="17">
        <v>43850</v>
      </c>
      <c r="L4716" s="17" t="str">
        <f t="shared" si="366"/>
        <v>Mon</v>
      </c>
      <c r="M4716" s="17">
        <v>2013</v>
      </c>
      <c r="N4716" t="s">
        <v>3</v>
      </c>
      <c r="O4716" t="s">
        <v>183</v>
      </c>
      <c r="P4716" t="s">
        <v>1915</v>
      </c>
      <c r="Q4716" t="s">
        <v>23305</v>
      </c>
      <c r="R4716" t="str">
        <f t="shared" si="369"/>
        <v>Comedies</v>
      </c>
    </row>
    <row r="4717" spans="1:18" x14ac:dyDescent="0.2">
      <c r="A4717" t="s">
        <v>23306</v>
      </c>
      <c r="B4717" t="s">
        <v>1</v>
      </c>
      <c r="C4717" t="str">
        <f t="shared" si="365"/>
        <v>Schindler's List</v>
      </c>
      <c r="D4717" t="s">
        <v>23307</v>
      </c>
      <c r="E4717" t="s">
        <v>124</v>
      </c>
      <c r="F4717" t="str">
        <f t="shared" si="367"/>
        <v>Liam Neeson</v>
      </c>
      <c r="G4717" t="s">
        <v>23308</v>
      </c>
      <c r="H4717" t="s">
        <v>2</v>
      </c>
      <c r="I4717" t="str">
        <f t="shared" si="368"/>
        <v>United States</v>
      </c>
      <c r="J4717" t="str">
        <f>TRIM(Table1[[#This Row],[Oldest Country]])</f>
        <v>United States</v>
      </c>
      <c r="K4717" s="17">
        <v>43851</v>
      </c>
      <c r="L4717" s="17" t="str">
        <f t="shared" si="366"/>
        <v>Tue</v>
      </c>
      <c r="M4717" s="17">
        <v>1993</v>
      </c>
      <c r="N4717" t="s">
        <v>154</v>
      </c>
      <c r="O4717" t="s">
        <v>7156</v>
      </c>
      <c r="P4717" t="s">
        <v>549</v>
      </c>
      <c r="Q4717" t="s">
        <v>23309</v>
      </c>
      <c r="R4717" t="str">
        <f t="shared" si="369"/>
        <v>Classic Movies</v>
      </c>
    </row>
    <row r="4718" spans="1:18" x14ac:dyDescent="0.2">
      <c r="A4718" t="s">
        <v>23310</v>
      </c>
      <c r="B4718" t="s">
        <v>1</v>
      </c>
      <c r="C4718" t="str">
        <f t="shared" si="365"/>
        <v>School Daze</v>
      </c>
      <c r="D4718" t="s">
        <v>23311</v>
      </c>
      <c r="E4718" t="s">
        <v>420</v>
      </c>
      <c r="F4718" t="str">
        <f t="shared" si="367"/>
        <v>Laurence Fishburne</v>
      </c>
      <c r="G4718" t="s">
        <v>23312</v>
      </c>
      <c r="H4718" t="s">
        <v>2</v>
      </c>
      <c r="I4718" t="str">
        <f t="shared" si="368"/>
        <v>United States</v>
      </c>
      <c r="J4718" t="str">
        <f>TRIM(Table1[[#This Row],[Oldest Country]])</f>
        <v>United States</v>
      </c>
      <c r="K4718" s="17">
        <v>43852</v>
      </c>
      <c r="L4718" s="17" t="str">
        <f t="shared" si="366"/>
        <v>Wed</v>
      </c>
      <c r="M4718" s="17">
        <v>1988</v>
      </c>
      <c r="N4718" t="s">
        <v>154</v>
      </c>
      <c r="O4718" t="s">
        <v>422</v>
      </c>
      <c r="P4718" t="s">
        <v>42</v>
      </c>
      <c r="Q4718" t="s">
        <v>23313</v>
      </c>
      <c r="R4718" t="str">
        <f t="shared" si="369"/>
        <v>Comedies</v>
      </c>
    </row>
    <row r="4719" spans="1:18" x14ac:dyDescent="0.2">
      <c r="A4719" t="s">
        <v>23314</v>
      </c>
      <c r="B4719" t="s">
        <v>1</v>
      </c>
      <c r="C4719" t="str">
        <f t="shared" si="365"/>
        <v>Scooby-Doo on Zombie Island</v>
      </c>
      <c r="D4719" t="s">
        <v>23315</v>
      </c>
      <c r="E4719" t="s">
        <v>23316</v>
      </c>
      <c r="F4719" t="str">
        <f t="shared" si="367"/>
        <v>Scott Innes</v>
      </c>
      <c r="G4719" t="s">
        <v>23317</v>
      </c>
      <c r="H4719" t="s">
        <v>2</v>
      </c>
      <c r="I4719" t="str">
        <f t="shared" si="368"/>
        <v>United States</v>
      </c>
      <c r="J4719" t="str">
        <f>TRIM(Table1[[#This Row],[Oldest Country]])</f>
        <v>United States</v>
      </c>
      <c r="K4719" s="17">
        <v>43853</v>
      </c>
      <c r="L4719" s="17" t="str">
        <f t="shared" si="366"/>
        <v>Thu</v>
      </c>
      <c r="M4719" s="17">
        <v>1998</v>
      </c>
      <c r="N4719" t="s">
        <v>53</v>
      </c>
      <c r="O4719" t="s">
        <v>1939</v>
      </c>
      <c r="P4719" t="s">
        <v>19</v>
      </c>
      <c r="Q4719" t="s">
        <v>23318</v>
      </c>
      <c r="R4719" t="str">
        <f t="shared" si="369"/>
        <v>Children &amp; Family Movies</v>
      </c>
    </row>
    <row r="4720" spans="1:18" x14ac:dyDescent="0.2">
      <c r="A4720" t="s">
        <v>23319</v>
      </c>
      <c r="B4720" t="s">
        <v>1</v>
      </c>
      <c r="C4720" t="str">
        <f t="shared" si="365"/>
        <v>Scott Pilgrim vs. the World</v>
      </c>
      <c r="D4720" t="s">
        <v>23320</v>
      </c>
      <c r="E4720" t="s">
        <v>23321</v>
      </c>
      <c r="F4720" t="str">
        <f t="shared" si="367"/>
        <v>Michael Cera</v>
      </c>
      <c r="G4720" t="s">
        <v>23322</v>
      </c>
      <c r="H4720" t="s">
        <v>23323</v>
      </c>
      <c r="I4720" t="str">
        <f t="shared" si="368"/>
        <v>United States</v>
      </c>
      <c r="J4720" t="str">
        <f>TRIM(Table1[[#This Row],[Oldest Country]])</f>
        <v>United States</v>
      </c>
      <c r="K4720" s="17">
        <v>43854</v>
      </c>
      <c r="L4720" s="17" t="str">
        <f t="shared" si="366"/>
        <v>Fri</v>
      </c>
      <c r="M4720" s="17">
        <v>2010</v>
      </c>
      <c r="N4720" t="s">
        <v>3</v>
      </c>
      <c r="O4720" t="s">
        <v>617</v>
      </c>
      <c r="P4720" t="s">
        <v>1107</v>
      </c>
      <c r="Q4720" t="s">
        <v>23324</v>
      </c>
      <c r="R4720" t="str">
        <f t="shared" si="369"/>
        <v>Action &amp; Adventure</v>
      </c>
    </row>
    <row r="4721" spans="1:18" x14ac:dyDescent="0.2">
      <c r="A4721" t="s">
        <v>23325</v>
      </c>
      <c r="B4721" t="s">
        <v>1</v>
      </c>
      <c r="C4721" t="str">
        <f t="shared" si="365"/>
        <v>Scream 2</v>
      </c>
      <c r="D4721" t="s">
        <v>23326</v>
      </c>
      <c r="E4721" t="s">
        <v>23327</v>
      </c>
      <c r="F4721" t="str">
        <f t="shared" si="367"/>
        <v>Neve Campbell</v>
      </c>
      <c r="G4721" t="s">
        <v>23328</v>
      </c>
      <c r="H4721" t="s">
        <v>2</v>
      </c>
      <c r="I4721" t="str">
        <f t="shared" si="368"/>
        <v>United States</v>
      </c>
      <c r="J4721" t="str">
        <f>TRIM(Table1[[#This Row],[Oldest Country]])</f>
        <v>United States</v>
      </c>
      <c r="K4721" s="17">
        <v>43855</v>
      </c>
      <c r="L4721" s="17" t="str">
        <f t="shared" si="366"/>
        <v>Sat</v>
      </c>
      <c r="M4721" s="17">
        <v>1997</v>
      </c>
      <c r="N4721" t="s">
        <v>154</v>
      </c>
      <c r="O4721" t="s">
        <v>384</v>
      </c>
      <c r="P4721" t="s">
        <v>777</v>
      </c>
      <c r="Q4721" t="s">
        <v>23329</v>
      </c>
      <c r="R4721" t="str">
        <f t="shared" si="369"/>
        <v>Horror Movies</v>
      </c>
    </row>
    <row r="4722" spans="1:18" x14ac:dyDescent="0.2">
      <c r="A4722" t="s">
        <v>23330</v>
      </c>
      <c r="B4722" t="s">
        <v>1</v>
      </c>
      <c r="C4722" t="str">
        <f t="shared" si="365"/>
        <v>Scream 3</v>
      </c>
      <c r="D4722" t="s">
        <v>23331</v>
      </c>
      <c r="E4722" t="s">
        <v>23327</v>
      </c>
      <c r="F4722" t="str">
        <f t="shared" si="367"/>
        <v>David Arquette</v>
      </c>
      <c r="G4722" t="s">
        <v>23332</v>
      </c>
      <c r="H4722" t="s">
        <v>2</v>
      </c>
      <c r="I4722" t="str">
        <f t="shared" si="368"/>
        <v>United States</v>
      </c>
      <c r="J4722" t="str">
        <f>TRIM(Table1[[#This Row],[Oldest Country]])</f>
        <v>United States</v>
      </c>
      <c r="K4722" s="17">
        <v>43856</v>
      </c>
      <c r="L4722" s="17" t="str">
        <f t="shared" si="366"/>
        <v>Sun</v>
      </c>
      <c r="M4722" s="17">
        <v>2000</v>
      </c>
      <c r="N4722" t="s">
        <v>154</v>
      </c>
      <c r="O4722" t="s">
        <v>297</v>
      </c>
      <c r="P4722" t="s">
        <v>777</v>
      </c>
      <c r="Q4722" t="s">
        <v>23333</v>
      </c>
      <c r="R4722" t="str">
        <f t="shared" si="369"/>
        <v>Horror Movies</v>
      </c>
    </row>
    <row r="4723" spans="1:18" x14ac:dyDescent="0.2">
      <c r="A4723" t="s">
        <v>23334</v>
      </c>
      <c r="B4723" t="s">
        <v>1</v>
      </c>
      <c r="C4723" t="str">
        <f t="shared" si="365"/>
        <v>Seal Team Six</v>
      </c>
      <c r="D4723" t="s">
        <v>23335</v>
      </c>
      <c r="E4723" t="s">
        <v>20860</v>
      </c>
      <c r="F4723" t="str">
        <f t="shared" si="367"/>
        <v>Cam Gigandet</v>
      </c>
      <c r="G4723" t="s">
        <v>23336</v>
      </c>
      <c r="H4723" t="s">
        <v>2</v>
      </c>
      <c r="I4723" t="str">
        <f t="shared" si="368"/>
        <v>United States</v>
      </c>
      <c r="J4723" t="str">
        <f>TRIM(Table1[[#This Row],[Oldest Country]])</f>
        <v>United States</v>
      </c>
      <c r="K4723" s="17">
        <v>43857</v>
      </c>
      <c r="L4723" s="17" t="str">
        <f t="shared" si="366"/>
        <v>Mon</v>
      </c>
      <c r="M4723" s="17">
        <v>2012</v>
      </c>
      <c r="N4723" t="s">
        <v>8</v>
      </c>
      <c r="O4723" t="s">
        <v>4</v>
      </c>
      <c r="P4723" t="s">
        <v>156</v>
      </c>
      <c r="Q4723" t="s">
        <v>23337</v>
      </c>
      <c r="R4723" t="str">
        <f t="shared" si="369"/>
        <v>Action &amp; Adventure</v>
      </c>
    </row>
    <row r="4724" spans="1:18" x14ac:dyDescent="0.2">
      <c r="A4724" t="s">
        <v>23338</v>
      </c>
      <c r="B4724" t="s">
        <v>1</v>
      </c>
      <c r="C4724" t="str">
        <f t="shared" si="365"/>
        <v>Searching for Bobby Fischer</v>
      </c>
      <c r="D4724" t="s">
        <v>23339</v>
      </c>
      <c r="E4724" t="s">
        <v>23340</v>
      </c>
      <c r="F4724" t="str">
        <f t="shared" si="367"/>
        <v>Max Pomeranc</v>
      </c>
      <c r="G4724" t="s">
        <v>23341</v>
      </c>
      <c r="H4724" t="s">
        <v>2</v>
      </c>
      <c r="I4724" t="str">
        <f t="shared" si="368"/>
        <v>United States</v>
      </c>
      <c r="J4724" t="str">
        <f>TRIM(Table1[[#This Row],[Oldest Country]])</f>
        <v>United States</v>
      </c>
      <c r="K4724" s="17">
        <v>43858</v>
      </c>
      <c r="L4724" s="17" t="str">
        <f t="shared" si="366"/>
        <v>Tue</v>
      </c>
      <c r="M4724" s="17">
        <v>1993</v>
      </c>
      <c r="N4724" t="s">
        <v>17</v>
      </c>
      <c r="O4724" t="s">
        <v>108</v>
      </c>
      <c r="P4724" t="s">
        <v>23342</v>
      </c>
      <c r="Q4724" t="s">
        <v>23343</v>
      </c>
      <c r="R4724" t="str">
        <f t="shared" si="369"/>
        <v>Children &amp; Family Movies</v>
      </c>
    </row>
    <row r="4725" spans="1:18" x14ac:dyDescent="0.2">
      <c r="A4725" t="s">
        <v>23344</v>
      </c>
      <c r="B4725" t="s">
        <v>1</v>
      </c>
      <c r="C4725" t="str">
        <f t="shared" si="365"/>
        <v>Searching for Sugar Man</v>
      </c>
      <c r="D4725" t="s">
        <v>23345</v>
      </c>
      <c r="E4725" t="s">
        <v>23346</v>
      </c>
      <c r="F4725" t="str">
        <f t="shared" si="367"/>
        <v>Rodriguez</v>
      </c>
      <c r="G4725" t="s">
        <v>23347</v>
      </c>
      <c r="H4725" t="s">
        <v>23348</v>
      </c>
      <c r="I4725" t="str">
        <f t="shared" si="368"/>
        <v>Sweden</v>
      </c>
      <c r="J4725" t="str">
        <f>TRIM(Table1[[#This Row],[Oldest Country]])</f>
        <v>Sweden</v>
      </c>
      <c r="K4725" s="17">
        <v>43859</v>
      </c>
      <c r="L4725" s="17" t="str">
        <f t="shared" si="366"/>
        <v>Wed</v>
      </c>
      <c r="M4725" s="17">
        <v>2012</v>
      </c>
      <c r="N4725" t="s">
        <v>3</v>
      </c>
      <c r="O4725" t="s">
        <v>536</v>
      </c>
      <c r="P4725" t="s">
        <v>1310</v>
      </c>
      <c r="Q4725" t="s">
        <v>23349</v>
      </c>
      <c r="R4725" t="str">
        <f t="shared" si="369"/>
        <v>Documentaries</v>
      </c>
    </row>
    <row r="4726" spans="1:18" x14ac:dyDescent="0.2">
      <c r="A4726" t="s">
        <v>23350</v>
      </c>
      <c r="B4726" t="s">
        <v>1</v>
      </c>
      <c r="C4726" t="str">
        <f t="shared" si="365"/>
        <v>Season of the Witch</v>
      </c>
      <c r="D4726" t="s">
        <v>23351</v>
      </c>
      <c r="E4726" t="s">
        <v>2171</v>
      </c>
      <c r="F4726" t="str">
        <f t="shared" si="367"/>
        <v>Nicolas Cage</v>
      </c>
      <c r="G4726" t="s">
        <v>23352</v>
      </c>
      <c r="H4726" t="s">
        <v>2</v>
      </c>
      <c r="I4726" t="str">
        <f t="shared" si="368"/>
        <v>United States</v>
      </c>
      <c r="J4726" t="str">
        <f>TRIM(Table1[[#This Row],[Oldest Country]])</f>
        <v>United States</v>
      </c>
      <c r="K4726" s="17">
        <v>43860</v>
      </c>
      <c r="L4726" s="17" t="str">
        <f t="shared" si="366"/>
        <v>Thu</v>
      </c>
      <c r="M4726" s="17">
        <v>2011</v>
      </c>
      <c r="N4726" t="s">
        <v>3</v>
      </c>
      <c r="O4726" t="s">
        <v>211</v>
      </c>
      <c r="P4726" t="s">
        <v>385</v>
      </c>
      <c r="Q4726" t="s">
        <v>23353</v>
      </c>
      <c r="R4726" t="str">
        <f t="shared" si="369"/>
        <v>Action &amp; Adventure</v>
      </c>
    </row>
    <row r="4727" spans="1:18" x14ac:dyDescent="0.2">
      <c r="A4727" t="s">
        <v>23354</v>
      </c>
      <c r="B4727" t="s">
        <v>1</v>
      </c>
      <c r="C4727" t="str">
        <f t="shared" si="365"/>
        <v>Secret</v>
      </c>
      <c r="D4727" t="s">
        <v>23355</v>
      </c>
      <c r="E4727" t="s">
        <v>23356</v>
      </c>
      <c r="F4727" t="str">
        <f t="shared" si="367"/>
        <v>Jay Chou</v>
      </c>
      <c r="G4727" t="s">
        <v>23357</v>
      </c>
      <c r="H4727" t="s">
        <v>23358</v>
      </c>
      <c r="I4727" t="str">
        <f t="shared" si="368"/>
        <v>Hong Kong</v>
      </c>
      <c r="J4727" t="str">
        <f>TRIM(Table1[[#This Row],[Oldest Country]])</f>
        <v>Hong Kong</v>
      </c>
      <c r="K4727" s="17">
        <v>43861</v>
      </c>
      <c r="L4727" s="17" t="str">
        <f t="shared" si="366"/>
        <v>Fri</v>
      </c>
      <c r="M4727" s="17">
        <v>2007</v>
      </c>
      <c r="N4727" t="s">
        <v>53</v>
      </c>
      <c r="O4727" t="s">
        <v>495</v>
      </c>
      <c r="P4727" t="s">
        <v>727</v>
      </c>
      <c r="Q4727" t="s">
        <v>23359</v>
      </c>
      <c r="R4727" t="str">
        <f t="shared" si="369"/>
        <v>Dramas</v>
      </c>
    </row>
    <row r="4728" spans="1:18" x14ac:dyDescent="0.2">
      <c r="A4728" t="s">
        <v>23360</v>
      </c>
      <c r="B4728" t="s">
        <v>1</v>
      </c>
      <c r="C4728" t="str">
        <f t="shared" si="365"/>
        <v>Secret in Their Eyes</v>
      </c>
      <c r="D4728" t="s">
        <v>23361</v>
      </c>
      <c r="E4728" t="s">
        <v>23362</v>
      </c>
      <c r="F4728" t="str">
        <f t="shared" si="367"/>
        <v>Chiwetel Ejiofor</v>
      </c>
      <c r="G4728" t="s">
        <v>23363</v>
      </c>
      <c r="H4728" t="s">
        <v>23364</v>
      </c>
      <c r="I4728" t="str">
        <f t="shared" si="368"/>
        <v>United States</v>
      </c>
      <c r="J4728" t="str">
        <f>TRIM(Table1[[#This Row],[Oldest Country]])</f>
        <v>United States</v>
      </c>
      <c r="K4728" s="17">
        <v>43191</v>
      </c>
      <c r="L4728" s="17" t="str">
        <f t="shared" si="366"/>
        <v>Sun</v>
      </c>
      <c r="M4728" s="17">
        <v>2015</v>
      </c>
      <c r="N4728" t="s">
        <v>3</v>
      </c>
      <c r="O4728" t="s">
        <v>102</v>
      </c>
      <c r="P4728" t="s">
        <v>164</v>
      </c>
      <c r="Q4728" t="s">
        <v>23365</v>
      </c>
      <c r="R4728" t="str">
        <f t="shared" si="369"/>
        <v>Dramas</v>
      </c>
    </row>
    <row r="4729" spans="1:18" x14ac:dyDescent="0.2">
      <c r="A4729" t="s">
        <v>23366</v>
      </c>
      <c r="B4729" t="s">
        <v>1</v>
      </c>
      <c r="C4729" t="str">
        <f t="shared" si="365"/>
        <v>Secrets of Althorp - The Spencers</v>
      </c>
      <c r="D4729" t="s">
        <v>23367</v>
      </c>
      <c r="E4729" t="s">
        <v>23368</v>
      </c>
      <c r="F4729" t="str">
        <f t="shared" si="367"/>
        <v>Samuel West</v>
      </c>
      <c r="G4729" t="s">
        <v>23369</v>
      </c>
      <c r="H4729" t="s">
        <v>2</v>
      </c>
      <c r="I4729" t="str">
        <f t="shared" si="368"/>
        <v>United States</v>
      </c>
      <c r="J4729" t="str">
        <f>TRIM(Table1[[#This Row],[Oldest Country]])</f>
        <v>United States</v>
      </c>
      <c r="K4729" s="17">
        <v>42847</v>
      </c>
      <c r="L4729" s="17" t="str">
        <f t="shared" si="366"/>
        <v>Sat</v>
      </c>
      <c r="M4729" s="17">
        <v>2013</v>
      </c>
      <c r="N4729" t="s">
        <v>53</v>
      </c>
      <c r="O4729" t="s">
        <v>2709</v>
      </c>
      <c r="P4729" t="s">
        <v>58</v>
      </c>
      <c r="Q4729" t="s">
        <v>23370</v>
      </c>
      <c r="R4729" t="str">
        <f t="shared" si="369"/>
        <v>Documentaries</v>
      </c>
    </row>
    <row r="4730" spans="1:18" x14ac:dyDescent="0.2">
      <c r="A4730" t="s">
        <v>23371</v>
      </c>
      <c r="B4730" t="s">
        <v>1</v>
      </c>
      <c r="C4730" t="str">
        <f t="shared" si="365"/>
        <v>Secrets of Chatsworth</v>
      </c>
      <c r="D4730" t="s">
        <v>23372</v>
      </c>
      <c r="E4730" t="s">
        <v>23373</v>
      </c>
      <c r="F4730" t="str">
        <f t="shared" si="367"/>
        <v>Samuel West</v>
      </c>
      <c r="G4730" t="s">
        <v>23369</v>
      </c>
      <c r="H4730" t="s">
        <v>2</v>
      </c>
      <c r="I4730" t="str">
        <f t="shared" si="368"/>
        <v>United States</v>
      </c>
      <c r="J4730" t="str">
        <f>TRIM(Table1[[#This Row],[Oldest Country]])</f>
        <v>United States</v>
      </c>
      <c r="K4730" s="17">
        <v>42788</v>
      </c>
      <c r="L4730" s="17" t="str">
        <f t="shared" si="366"/>
        <v>Wed</v>
      </c>
      <c r="M4730" s="17">
        <v>2013</v>
      </c>
      <c r="N4730" t="s">
        <v>53</v>
      </c>
      <c r="O4730" t="s">
        <v>2709</v>
      </c>
      <c r="P4730" t="s">
        <v>58</v>
      </c>
      <c r="Q4730" t="s">
        <v>23374</v>
      </c>
      <c r="R4730" t="str">
        <f t="shared" si="369"/>
        <v>Documentaries</v>
      </c>
    </row>
    <row r="4731" spans="1:18" x14ac:dyDescent="0.2">
      <c r="A4731" t="s">
        <v>23375</v>
      </c>
      <c r="B4731" t="s">
        <v>1</v>
      </c>
      <c r="C4731" t="str">
        <f t="shared" si="365"/>
        <v>Secrets of Henry VIII's Palace</v>
      </c>
      <c r="D4731" t="s">
        <v>23376</v>
      </c>
      <c r="E4731" t="s">
        <v>23377</v>
      </c>
      <c r="F4731" t="str">
        <f t="shared" si="367"/>
        <v>Samuel West</v>
      </c>
      <c r="G4731" t="s">
        <v>23369</v>
      </c>
      <c r="H4731" t="s">
        <v>2</v>
      </c>
      <c r="I4731" t="str">
        <f t="shared" si="368"/>
        <v>United States</v>
      </c>
      <c r="J4731" t="str">
        <f>TRIM(Table1[[#This Row],[Oldest Country]])</f>
        <v>United States</v>
      </c>
      <c r="K4731" s="17">
        <v>42788</v>
      </c>
      <c r="L4731" s="17" t="str">
        <f t="shared" si="366"/>
        <v>Wed</v>
      </c>
      <c r="M4731" s="17">
        <v>2013</v>
      </c>
      <c r="N4731" t="s">
        <v>53</v>
      </c>
      <c r="O4731" t="s">
        <v>2709</v>
      </c>
      <c r="P4731" t="s">
        <v>58</v>
      </c>
      <c r="Q4731" t="s">
        <v>23378</v>
      </c>
      <c r="R4731" t="str">
        <f t="shared" si="369"/>
        <v>Documentaries</v>
      </c>
    </row>
    <row r="4732" spans="1:18" x14ac:dyDescent="0.2">
      <c r="A4732" t="s">
        <v>23379</v>
      </c>
      <c r="B4732" t="s">
        <v>1</v>
      </c>
      <c r="C4732" t="str">
        <f t="shared" si="365"/>
        <v>Secrets of Her Majesty's Secret Service</v>
      </c>
      <c r="D4732" t="s">
        <v>23380</v>
      </c>
      <c r="E4732" t="s">
        <v>23368</v>
      </c>
      <c r="F4732" t="str">
        <f t="shared" si="367"/>
        <v>Samuel West</v>
      </c>
      <c r="G4732" t="s">
        <v>23369</v>
      </c>
      <c r="H4732" t="s">
        <v>32</v>
      </c>
      <c r="I4732" t="str">
        <f t="shared" si="368"/>
        <v>United Kingdom</v>
      </c>
      <c r="J4732" t="str">
        <f>TRIM(Table1[[#This Row],[Oldest Country]])</f>
        <v>United Kingdom</v>
      </c>
      <c r="K4732" s="17">
        <v>42788</v>
      </c>
      <c r="L4732" s="17" t="str">
        <f t="shared" si="366"/>
        <v>Wed</v>
      </c>
      <c r="M4732" s="17">
        <v>2014</v>
      </c>
      <c r="N4732" t="s">
        <v>53</v>
      </c>
      <c r="O4732" t="s">
        <v>2959</v>
      </c>
      <c r="P4732" t="s">
        <v>58</v>
      </c>
      <c r="Q4732" t="s">
        <v>23381</v>
      </c>
      <c r="R4732" t="str">
        <f t="shared" si="369"/>
        <v>Documentaries</v>
      </c>
    </row>
    <row r="4733" spans="1:18" x14ac:dyDescent="0.2">
      <c r="A4733" t="s">
        <v>23382</v>
      </c>
      <c r="B4733" t="s">
        <v>1</v>
      </c>
      <c r="C4733" t="str">
        <f t="shared" si="365"/>
        <v>Secrets of Highclere Castle</v>
      </c>
      <c r="D4733" t="s">
        <v>23383</v>
      </c>
      <c r="E4733" t="s">
        <v>23384</v>
      </c>
      <c r="F4733" t="str">
        <f t="shared" si="367"/>
        <v>Samuel West</v>
      </c>
      <c r="G4733" t="s">
        <v>23369</v>
      </c>
      <c r="H4733" t="s">
        <v>2</v>
      </c>
      <c r="I4733" t="str">
        <f t="shared" si="368"/>
        <v>United States</v>
      </c>
      <c r="J4733" t="str">
        <f>TRIM(Table1[[#This Row],[Oldest Country]])</f>
        <v>United States</v>
      </c>
      <c r="K4733" s="17">
        <v>42788</v>
      </c>
      <c r="L4733" s="17" t="str">
        <f t="shared" si="366"/>
        <v>Wed</v>
      </c>
      <c r="M4733" s="17">
        <v>2013</v>
      </c>
      <c r="N4733" t="s">
        <v>53</v>
      </c>
      <c r="O4733" t="s">
        <v>2709</v>
      </c>
      <c r="P4733" t="s">
        <v>58</v>
      </c>
      <c r="Q4733" t="s">
        <v>23385</v>
      </c>
      <c r="R4733" t="str">
        <f t="shared" si="369"/>
        <v>Documentaries</v>
      </c>
    </row>
    <row r="4734" spans="1:18" x14ac:dyDescent="0.2">
      <c r="A4734" t="s">
        <v>23386</v>
      </c>
      <c r="B4734" t="s">
        <v>1</v>
      </c>
      <c r="C4734" t="str">
        <f t="shared" si="365"/>
        <v>Secrets of Scotland Yard</v>
      </c>
      <c r="D4734" t="s">
        <v>23387</v>
      </c>
      <c r="E4734" t="s">
        <v>23373</v>
      </c>
      <c r="F4734" t="str">
        <f t="shared" si="367"/>
        <v>Samuel West</v>
      </c>
      <c r="G4734" t="s">
        <v>23369</v>
      </c>
      <c r="H4734" t="s">
        <v>32</v>
      </c>
      <c r="I4734" t="str">
        <f t="shared" si="368"/>
        <v>United Kingdom</v>
      </c>
      <c r="J4734" t="str">
        <f>TRIM(Table1[[#This Row],[Oldest Country]])</f>
        <v>United Kingdom</v>
      </c>
      <c r="K4734" s="17">
        <v>42847</v>
      </c>
      <c r="L4734" s="17" t="str">
        <f t="shared" si="366"/>
        <v>Sat</v>
      </c>
      <c r="M4734" s="17">
        <v>2013</v>
      </c>
      <c r="N4734" t="s">
        <v>33</v>
      </c>
      <c r="O4734" t="s">
        <v>2959</v>
      </c>
      <c r="P4734" t="s">
        <v>5</v>
      </c>
      <c r="Q4734" t="s">
        <v>23388</v>
      </c>
      <c r="R4734" t="str">
        <f t="shared" si="369"/>
        <v>Documentaries</v>
      </c>
    </row>
    <row r="4735" spans="1:18" x14ac:dyDescent="0.2">
      <c r="A4735" t="s">
        <v>23389</v>
      </c>
      <c r="B4735" t="s">
        <v>1</v>
      </c>
      <c r="C4735" t="str">
        <f t="shared" si="365"/>
        <v>Secrets of Selfridges</v>
      </c>
      <c r="D4735" t="s">
        <v>23390</v>
      </c>
      <c r="E4735" t="s">
        <v>23377</v>
      </c>
      <c r="F4735" t="str">
        <f t="shared" si="367"/>
        <v>Samuel West</v>
      </c>
      <c r="G4735" t="s">
        <v>23369</v>
      </c>
      <c r="H4735" t="s">
        <v>2</v>
      </c>
      <c r="I4735" t="str">
        <f t="shared" si="368"/>
        <v>United States</v>
      </c>
      <c r="J4735" t="str">
        <f>TRIM(Table1[[#This Row],[Oldest Country]])</f>
        <v>United States</v>
      </c>
      <c r="K4735" s="17">
        <v>42847</v>
      </c>
      <c r="L4735" s="17" t="str">
        <f t="shared" si="366"/>
        <v>Sat</v>
      </c>
      <c r="M4735" s="17">
        <v>2014</v>
      </c>
      <c r="N4735" t="s">
        <v>53</v>
      </c>
      <c r="O4735" t="s">
        <v>2959</v>
      </c>
      <c r="P4735" t="s">
        <v>5</v>
      </c>
      <c r="Q4735" t="s">
        <v>23391</v>
      </c>
      <c r="R4735" t="str">
        <f t="shared" si="369"/>
        <v>Documentaries</v>
      </c>
    </row>
    <row r="4736" spans="1:18" x14ac:dyDescent="0.2">
      <c r="A4736" t="s">
        <v>23392</v>
      </c>
      <c r="B4736" t="s">
        <v>1</v>
      </c>
      <c r="C4736" t="str">
        <f t="shared" si="365"/>
        <v>Secrets of the Tower of London</v>
      </c>
      <c r="D4736" t="s">
        <v>23393</v>
      </c>
      <c r="E4736" t="s">
        <v>23384</v>
      </c>
      <c r="F4736" t="str">
        <f t="shared" si="367"/>
        <v>Samuel West</v>
      </c>
      <c r="G4736" t="s">
        <v>23369</v>
      </c>
      <c r="H4736" t="s">
        <v>32</v>
      </c>
      <c r="I4736" t="str">
        <f t="shared" si="368"/>
        <v>United Kingdom</v>
      </c>
      <c r="J4736" t="str">
        <f>TRIM(Table1[[#This Row],[Oldest Country]])</f>
        <v>United Kingdom</v>
      </c>
      <c r="K4736" s="17">
        <v>42788</v>
      </c>
      <c r="L4736" s="17" t="str">
        <f t="shared" si="366"/>
        <v>Wed</v>
      </c>
      <c r="M4736" s="17">
        <v>2013</v>
      </c>
      <c r="N4736" t="s">
        <v>53</v>
      </c>
      <c r="O4736" t="s">
        <v>2959</v>
      </c>
      <c r="P4736" t="s">
        <v>5</v>
      </c>
      <c r="Q4736" t="s">
        <v>23394</v>
      </c>
      <c r="R4736" t="str">
        <f t="shared" si="369"/>
        <v>Documentaries</v>
      </c>
    </row>
    <row r="4737" spans="1:18" x14ac:dyDescent="0.2">
      <c r="A4737" t="s">
        <v>23395</v>
      </c>
      <c r="B4737" t="s">
        <v>1</v>
      </c>
      <c r="C4737" t="str">
        <f t="shared" si="365"/>
        <v>Secrets of Underground London</v>
      </c>
      <c r="D4737" t="s">
        <v>23396</v>
      </c>
      <c r="E4737" t="s">
        <v>23397</v>
      </c>
      <c r="F4737" t="str">
        <f t="shared" si="367"/>
        <v>Samuel West</v>
      </c>
      <c r="G4737" t="s">
        <v>23369</v>
      </c>
      <c r="H4737" t="s">
        <v>32</v>
      </c>
      <c r="I4737" t="str">
        <f t="shared" si="368"/>
        <v>United Kingdom</v>
      </c>
      <c r="J4737" t="str">
        <f>TRIM(Table1[[#This Row],[Oldest Country]])</f>
        <v>United Kingdom</v>
      </c>
      <c r="K4737" s="17">
        <v>42847</v>
      </c>
      <c r="L4737" s="17" t="str">
        <f t="shared" si="366"/>
        <v>Sat</v>
      </c>
      <c r="M4737" s="17">
        <v>2014</v>
      </c>
      <c r="N4737" t="s">
        <v>53</v>
      </c>
      <c r="O4737" t="s">
        <v>2959</v>
      </c>
      <c r="P4737" t="s">
        <v>58</v>
      </c>
      <c r="Q4737" t="s">
        <v>23398</v>
      </c>
      <c r="R4737" t="str">
        <f t="shared" si="369"/>
        <v>Documentaries</v>
      </c>
    </row>
    <row r="4738" spans="1:18" x14ac:dyDescent="0.2">
      <c r="A4738" t="s">
        <v>23399</v>
      </c>
      <c r="B4738" t="s">
        <v>1</v>
      </c>
      <c r="C4738" t="str">
        <f t="shared" ref="C4738:C4801" si="370">IFERROR(LEFT(D4738, FIND(":", D4738)-1), D4738)</f>
        <v>Secrets of Westminster</v>
      </c>
      <c r="D4738" t="s">
        <v>23400</v>
      </c>
      <c r="E4738" t="s">
        <v>23401</v>
      </c>
      <c r="F4738" t="str">
        <f t="shared" si="367"/>
        <v>Samuel West</v>
      </c>
      <c r="G4738" t="s">
        <v>23369</v>
      </c>
      <c r="H4738" t="s">
        <v>286</v>
      </c>
      <c r="I4738" t="str">
        <f t="shared" si="368"/>
        <v>United States</v>
      </c>
      <c r="J4738" t="str">
        <f>TRIM(Table1[[#This Row],[Oldest Country]])</f>
        <v>United States</v>
      </c>
      <c r="K4738" s="17">
        <v>42847</v>
      </c>
      <c r="L4738" s="17" t="str">
        <f t="shared" ref="L4738:L4801" si="371">TEXT(K:K, "DDD")</f>
        <v>Sat</v>
      </c>
      <c r="M4738" s="17">
        <v>2014</v>
      </c>
      <c r="N4738" t="s">
        <v>53</v>
      </c>
      <c r="O4738" t="s">
        <v>2959</v>
      </c>
      <c r="P4738" t="s">
        <v>58</v>
      </c>
      <c r="Q4738" t="s">
        <v>23402</v>
      </c>
      <c r="R4738" t="str">
        <f t="shared" si="369"/>
        <v>Documentaries</v>
      </c>
    </row>
    <row r="4739" spans="1:18" x14ac:dyDescent="0.2">
      <c r="A4739" t="s">
        <v>23403</v>
      </c>
      <c r="B4739" t="s">
        <v>1</v>
      </c>
      <c r="C4739" t="str">
        <f t="shared" si="370"/>
        <v>Sen Kimsin?</v>
      </c>
      <c r="D4739" t="s">
        <v>23404</v>
      </c>
      <c r="E4739" t="s">
        <v>2637</v>
      </c>
      <c r="F4739" t="str">
        <f t="shared" ref="F4739:F4802" si="372">IFERROR(LEFT(G4739, FIND(",",G4739)-1),G4739)</f>
        <v>Tolga √áevik</v>
      </c>
      <c r="G4739" t="s">
        <v>23405</v>
      </c>
      <c r="H4739" t="s">
        <v>63</v>
      </c>
      <c r="I4739" t="str">
        <f t="shared" ref="I4739:I4802" si="373">IFERROR(LEFT(H4739, FIND(",", H4739) -1), H4739)</f>
        <v>Turkey</v>
      </c>
      <c r="J4739" t="str">
        <f>TRIM(Table1[[#This Row],[Oldest Country]])</f>
        <v>Turkey</v>
      </c>
      <c r="K4739" s="17">
        <v>42804</v>
      </c>
      <c r="L4739" s="17" t="str">
        <f t="shared" si="371"/>
        <v>Fri</v>
      </c>
      <c r="M4739" s="17">
        <v>2012</v>
      </c>
      <c r="N4739" t="s">
        <v>33</v>
      </c>
      <c r="O4739" t="s">
        <v>196</v>
      </c>
      <c r="P4739" t="s">
        <v>66</v>
      </c>
      <c r="Q4739" t="s">
        <v>23406</v>
      </c>
      <c r="R4739" t="str">
        <f t="shared" ref="R4739:R4802" si="374">IFERROR(LEFT(P4739, FIND(",", P4739)-1), P4739)</f>
        <v>Comedies</v>
      </c>
    </row>
    <row r="4740" spans="1:18" x14ac:dyDescent="0.2">
      <c r="A4740" t="s">
        <v>23407</v>
      </c>
      <c r="B4740" t="s">
        <v>1</v>
      </c>
      <c r="C4740" t="str">
        <f t="shared" si="370"/>
        <v>Senna</v>
      </c>
      <c r="D4740" t="s">
        <v>23408</v>
      </c>
      <c r="E4740" t="s">
        <v>17311</v>
      </c>
      <c r="F4740" t="str">
        <f t="shared" si="372"/>
        <v>Ayrton Senna</v>
      </c>
      <c r="G4740" t="s">
        <v>23409</v>
      </c>
      <c r="H4740" t="s">
        <v>8757</v>
      </c>
      <c r="I4740" t="str">
        <f t="shared" si="373"/>
        <v>United Kingdom</v>
      </c>
      <c r="J4740" t="str">
        <f>TRIM(Table1[[#This Row],[Oldest Country]])</f>
        <v>United Kingdom</v>
      </c>
      <c r="K4740" s="17">
        <v>43739</v>
      </c>
      <c r="L4740" s="17" t="str">
        <f t="shared" si="371"/>
        <v>Tue</v>
      </c>
      <c r="M4740" s="17">
        <v>2010</v>
      </c>
      <c r="N4740" t="s">
        <v>3</v>
      </c>
      <c r="O4740" t="s">
        <v>100</v>
      </c>
      <c r="P4740" t="s">
        <v>237</v>
      </c>
      <c r="Q4740" t="s">
        <v>23410</v>
      </c>
      <c r="R4740" t="str">
        <f t="shared" si="374"/>
        <v>Documentaries</v>
      </c>
    </row>
    <row r="4741" spans="1:18" x14ac:dyDescent="0.2">
      <c r="A4741" t="s">
        <v>23411</v>
      </c>
      <c r="B4741" t="s">
        <v>1</v>
      </c>
      <c r="C4741" t="str">
        <f t="shared" si="370"/>
        <v>Septiembre, un llanto en silencio</v>
      </c>
      <c r="D4741" t="s">
        <v>23412</v>
      </c>
      <c r="E4741" t="s">
        <v>23413</v>
      </c>
      <c r="F4741" t="str">
        <f t="shared" si="372"/>
        <v>Sa√∫l Lisazo</v>
      </c>
      <c r="G4741" t="s">
        <v>23414</v>
      </c>
      <c r="H4741" t="s">
        <v>23415</v>
      </c>
      <c r="I4741" t="str">
        <f t="shared" si="373"/>
        <v>Guatemala</v>
      </c>
      <c r="J4741" t="str">
        <f>TRIM(Table1[[#This Row],[Oldest Country]])</f>
        <v>Guatemala</v>
      </c>
      <c r="K4741" s="17">
        <v>43169</v>
      </c>
      <c r="L4741" s="17" t="str">
        <f t="shared" si="371"/>
        <v>Sat</v>
      </c>
      <c r="M4741" s="17">
        <v>2017</v>
      </c>
      <c r="N4741" t="s">
        <v>8</v>
      </c>
      <c r="O4741" t="s">
        <v>930</v>
      </c>
      <c r="P4741" t="s">
        <v>26</v>
      </c>
      <c r="Q4741" t="s">
        <v>23416</v>
      </c>
      <c r="R4741" t="str">
        <f t="shared" si="374"/>
        <v>Dramas</v>
      </c>
    </row>
    <row r="4742" spans="1:18" x14ac:dyDescent="0.2">
      <c r="A4742" t="s">
        <v>23417</v>
      </c>
      <c r="B4742" t="s">
        <v>1</v>
      </c>
      <c r="C4742" t="str">
        <f t="shared" si="370"/>
        <v>Set Up</v>
      </c>
      <c r="D4742" t="s">
        <v>23418</v>
      </c>
      <c r="E4742" t="s">
        <v>1863</v>
      </c>
      <c r="F4742" t="str">
        <f t="shared" si="372"/>
        <v>50 Cent</v>
      </c>
      <c r="G4742" t="s">
        <v>23419</v>
      </c>
      <c r="H4742" t="s">
        <v>2</v>
      </c>
      <c r="I4742" t="str">
        <f t="shared" si="373"/>
        <v>United States</v>
      </c>
      <c r="J4742" t="str">
        <f>TRIM(Table1[[#This Row],[Oldest Country]])</f>
        <v>United States</v>
      </c>
      <c r="K4742" s="17">
        <v>43840</v>
      </c>
      <c r="L4742" s="17" t="str">
        <f t="shared" si="371"/>
        <v>Fri</v>
      </c>
      <c r="M4742" s="17">
        <v>2011</v>
      </c>
      <c r="N4742" t="s">
        <v>154</v>
      </c>
      <c r="O4742" t="s">
        <v>216</v>
      </c>
      <c r="P4742" t="s">
        <v>156</v>
      </c>
      <c r="Q4742" t="s">
        <v>23420</v>
      </c>
      <c r="R4742" t="str">
        <f t="shared" si="374"/>
        <v>Action &amp; Adventure</v>
      </c>
    </row>
    <row r="4743" spans="1:18" x14ac:dyDescent="0.2">
      <c r="A4743" t="s">
        <v>23421</v>
      </c>
      <c r="B4743" t="s">
        <v>1</v>
      </c>
      <c r="C4743" t="str">
        <f t="shared" si="370"/>
        <v>Sex and the City 2</v>
      </c>
      <c r="D4743" t="s">
        <v>23422</v>
      </c>
      <c r="E4743" t="s">
        <v>23423</v>
      </c>
      <c r="F4743" t="str">
        <f t="shared" si="372"/>
        <v>Sarah Jessica Parker</v>
      </c>
      <c r="G4743" t="s">
        <v>23424</v>
      </c>
      <c r="H4743" t="s">
        <v>2</v>
      </c>
      <c r="I4743" t="str">
        <f t="shared" si="373"/>
        <v>United States</v>
      </c>
      <c r="J4743" t="str">
        <f>TRIM(Table1[[#This Row],[Oldest Country]])</f>
        <v>United States</v>
      </c>
      <c r="K4743" s="17">
        <v>44197</v>
      </c>
      <c r="L4743" s="17" t="str">
        <f t="shared" si="371"/>
        <v>Fri</v>
      </c>
      <c r="M4743" s="17">
        <v>2010</v>
      </c>
      <c r="N4743" t="s">
        <v>154</v>
      </c>
      <c r="O4743" t="s">
        <v>5519</v>
      </c>
      <c r="P4743" t="s">
        <v>502</v>
      </c>
      <c r="Q4743" t="s">
        <v>23425</v>
      </c>
      <c r="R4743" t="str">
        <f t="shared" si="374"/>
        <v>Comedies</v>
      </c>
    </row>
    <row r="4744" spans="1:18" x14ac:dyDescent="0.2">
      <c r="A4744" t="s">
        <v>23426</v>
      </c>
      <c r="B4744" t="s">
        <v>1</v>
      </c>
      <c r="C4744" t="str">
        <f t="shared" si="370"/>
        <v>Sex and the City</v>
      </c>
      <c r="D4744" t="s">
        <v>23427</v>
      </c>
      <c r="E4744" t="s">
        <v>23423</v>
      </c>
      <c r="F4744" t="str">
        <f t="shared" si="372"/>
        <v>Sarah Jessica Parker</v>
      </c>
      <c r="G4744" t="s">
        <v>23428</v>
      </c>
      <c r="H4744" t="s">
        <v>2</v>
      </c>
      <c r="I4744" t="str">
        <f t="shared" si="373"/>
        <v>United States</v>
      </c>
      <c r="J4744" t="str">
        <f>TRIM(Table1[[#This Row],[Oldest Country]])</f>
        <v>United States</v>
      </c>
      <c r="K4744" s="17">
        <v>44197</v>
      </c>
      <c r="L4744" s="17" t="str">
        <f t="shared" si="371"/>
        <v>Fri</v>
      </c>
      <c r="M4744" s="17">
        <v>2008</v>
      </c>
      <c r="N4744" t="s">
        <v>154</v>
      </c>
      <c r="O4744" t="s">
        <v>249</v>
      </c>
      <c r="P4744" t="s">
        <v>502</v>
      </c>
      <c r="Q4744" t="s">
        <v>23429</v>
      </c>
      <c r="R4744" t="str">
        <f t="shared" si="374"/>
        <v>Comedies</v>
      </c>
    </row>
    <row r="4745" spans="1:18" x14ac:dyDescent="0.2">
      <c r="A4745" t="s">
        <v>23430</v>
      </c>
      <c r="B4745" t="s">
        <v>1</v>
      </c>
      <c r="C4745" t="str">
        <f t="shared" si="370"/>
        <v>Sex Doll</v>
      </c>
      <c r="D4745" t="s">
        <v>23431</v>
      </c>
      <c r="E4745" t="s">
        <v>3022</v>
      </c>
      <c r="F4745" t="str">
        <f t="shared" si="372"/>
        <v>Hafsia Herzi</v>
      </c>
      <c r="G4745" t="s">
        <v>23432</v>
      </c>
      <c r="H4745" t="s">
        <v>9414</v>
      </c>
      <c r="I4745" t="str">
        <f t="shared" si="373"/>
        <v>United Kingdom</v>
      </c>
      <c r="J4745" t="str">
        <f>TRIM(Table1[[#This Row],[Oldest Country]])</f>
        <v>United Kingdom</v>
      </c>
      <c r="K4745" s="17">
        <v>44198</v>
      </c>
      <c r="L4745" s="17" t="str">
        <f t="shared" si="371"/>
        <v>Sat</v>
      </c>
      <c r="M4745" s="17">
        <v>2016</v>
      </c>
      <c r="N4745" t="s">
        <v>20422</v>
      </c>
      <c r="O4745" t="s">
        <v>85</v>
      </c>
      <c r="P4745" t="s">
        <v>278</v>
      </c>
      <c r="Q4745" t="s">
        <v>23433</v>
      </c>
      <c r="R4745" t="str">
        <f t="shared" si="374"/>
        <v>Dramas</v>
      </c>
    </row>
    <row r="4746" spans="1:18" x14ac:dyDescent="0.2">
      <c r="A4746" t="s">
        <v>23434</v>
      </c>
      <c r="B4746" t="s">
        <v>1</v>
      </c>
      <c r="C4746" t="str">
        <f t="shared" si="370"/>
        <v>Sexo, Pudor y Lagrimas</v>
      </c>
      <c r="D4746" t="s">
        <v>23435</v>
      </c>
      <c r="E4746" t="s">
        <v>15395</v>
      </c>
      <c r="F4746" t="str">
        <f t="shared" si="372"/>
        <v>Demi√°n Bichir</v>
      </c>
      <c r="G4746" t="s">
        <v>23436</v>
      </c>
      <c r="H4746" t="s">
        <v>59</v>
      </c>
      <c r="I4746" t="str">
        <f t="shared" si="373"/>
        <v>Mexico</v>
      </c>
      <c r="J4746" t="str">
        <f>TRIM(Table1[[#This Row],[Oldest Country]])</f>
        <v>Mexico</v>
      </c>
      <c r="K4746" s="17">
        <v>43084</v>
      </c>
      <c r="L4746" s="17" t="str">
        <f t="shared" si="371"/>
        <v>Fri</v>
      </c>
      <c r="M4746" s="17">
        <v>1999</v>
      </c>
      <c r="N4746" t="s">
        <v>154</v>
      </c>
      <c r="O4746" t="s">
        <v>102</v>
      </c>
      <c r="P4746" t="s">
        <v>250</v>
      </c>
      <c r="Q4746" t="s">
        <v>23437</v>
      </c>
      <c r="R4746" t="str">
        <f t="shared" si="374"/>
        <v>Comedies</v>
      </c>
    </row>
    <row r="4747" spans="1:18" x14ac:dyDescent="0.2">
      <c r="A4747" t="s">
        <v>23438</v>
      </c>
      <c r="B4747" t="s">
        <v>1</v>
      </c>
      <c r="C4747" t="str">
        <f t="shared" si="370"/>
        <v>SGT. Will Gardner</v>
      </c>
      <c r="D4747" t="s">
        <v>23439</v>
      </c>
      <c r="E4747" t="s">
        <v>23440</v>
      </c>
      <c r="F4747" t="str">
        <f t="shared" si="372"/>
        <v>Max Martini</v>
      </c>
      <c r="G4747" t="s">
        <v>23441</v>
      </c>
      <c r="H4747" t="s">
        <v>2</v>
      </c>
      <c r="I4747" t="str">
        <f t="shared" si="373"/>
        <v>United States</v>
      </c>
      <c r="J4747" t="str">
        <f>TRIM(Table1[[#This Row],[Oldest Country]])</f>
        <v>United States</v>
      </c>
      <c r="K4747" s="17">
        <v>43604</v>
      </c>
      <c r="L4747" s="17" t="str">
        <f t="shared" si="371"/>
        <v>Sun</v>
      </c>
      <c r="M4747" s="17">
        <v>2019</v>
      </c>
      <c r="N4747" t="s">
        <v>8</v>
      </c>
      <c r="O4747" t="s">
        <v>25</v>
      </c>
      <c r="P4747" t="s">
        <v>316</v>
      </c>
      <c r="Q4747" t="s">
        <v>23442</v>
      </c>
      <c r="R4747" t="str">
        <f t="shared" si="374"/>
        <v>Dramas</v>
      </c>
    </row>
    <row r="4748" spans="1:18" x14ac:dyDescent="0.2">
      <c r="A4748" t="s">
        <v>23443</v>
      </c>
      <c r="B4748" t="s">
        <v>1</v>
      </c>
      <c r="C4748" t="str">
        <f t="shared" si="370"/>
        <v>Shahanpan Dega Deva</v>
      </c>
      <c r="D4748" t="s">
        <v>23444</v>
      </c>
      <c r="E4748" t="s">
        <v>23445</v>
      </c>
      <c r="F4748" t="str">
        <f t="shared" si="372"/>
        <v>Bharat Jadhav</v>
      </c>
      <c r="G4748" t="s">
        <v>23446</v>
      </c>
      <c r="H4748" t="s">
        <v>14</v>
      </c>
      <c r="I4748" t="str">
        <f t="shared" si="373"/>
        <v>India</v>
      </c>
      <c r="J4748" t="str">
        <f>TRIM(Table1[[#This Row],[Oldest Country]])</f>
        <v>India</v>
      </c>
      <c r="K4748" s="17">
        <v>43101</v>
      </c>
      <c r="L4748" s="17" t="str">
        <f t="shared" si="371"/>
        <v>Mon</v>
      </c>
      <c r="M4748" s="17">
        <v>2011</v>
      </c>
      <c r="N4748" t="s">
        <v>33</v>
      </c>
      <c r="O4748" t="s">
        <v>155</v>
      </c>
      <c r="P4748" t="s">
        <v>66</v>
      </c>
      <c r="Q4748" t="s">
        <v>23447</v>
      </c>
      <c r="R4748" t="str">
        <f t="shared" si="374"/>
        <v>Comedies</v>
      </c>
    </row>
    <row r="4749" spans="1:18" x14ac:dyDescent="0.2">
      <c r="A4749" t="s">
        <v>23448</v>
      </c>
      <c r="B4749" t="s">
        <v>1</v>
      </c>
      <c r="C4749" t="str">
        <f t="shared" si="370"/>
        <v>Shakti</v>
      </c>
      <c r="D4749" t="s">
        <v>23449</v>
      </c>
      <c r="E4749" t="s">
        <v>23450</v>
      </c>
      <c r="F4749" t="str">
        <f t="shared" si="372"/>
        <v>Karisma Kapoor</v>
      </c>
      <c r="G4749" t="s">
        <v>23451</v>
      </c>
      <c r="H4749" t="s">
        <v>14</v>
      </c>
      <c r="I4749" t="str">
        <f t="shared" si="373"/>
        <v>India</v>
      </c>
      <c r="J4749" t="str">
        <f>TRIM(Table1[[#This Row],[Oldest Country]])</f>
        <v>India</v>
      </c>
      <c r="K4749" s="17">
        <v>43160</v>
      </c>
      <c r="L4749" s="17" t="str">
        <f t="shared" si="371"/>
        <v>Thu</v>
      </c>
      <c r="M4749" s="17">
        <v>2002</v>
      </c>
      <c r="N4749" t="s">
        <v>8</v>
      </c>
      <c r="O4749" t="s">
        <v>10815</v>
      </c>
      <c r="P4749" t="s">
        <v>109</v>
      </c>
      <c r="Q4749" t="s">
        <v>23452</v>
      </c>
      <c r="R4749" t="str">
        <f t="shared" si="374"/>
        <v>Dramas</v>
      </c>
    </row>
    <row r="4750" spans="1:18" x14ac:dyDescent="0.2">
      <c r="A4750" t="s">
        <v>23453</v>
      </c>
      <c r="B4750" t="s">
        <v>1</v>
      </c>
      <c r="C4750" t="str">
        <f t="shared" si="370"/>
        <v>Shanghai</v>
      </c>
      <c r="D4750" t="s">
        <v>23454</v>
      </c>
      <c r="E4750" t="s">
        <v>713</v>
      </c>
      <c r="F4750" t="str">
        <f t="shared" si="372"/>
        <v>Emraan Hashmi</v>
      </c>
      <c r="G4750" t="s">
        <v>23455</v>
      </c>
      <c r="H4750" t="s">
        <v>14</v>
      </c>
      <c r="I4750" t="str">
        <f t="shared" si="373"/>
        <v>India</v>
      </c>
      <c r="J4750" t="str">
        <f>TRIM(Table1[[#This Row],[Oldest Country]])</f>
        <v>India</v>
      </c>
      <c r="K4750" s="17">
        <v>43160</v>
      </c>
      <c r="L4750" s="17" t="str">
        <f t="shared" si="371"/>
        <v>Thu</v>
      </c>
      <c r="M4750" s="17">
        <v>2012</v>
      </c>
      <c r="N4750" t="s">
        <v>33</v>
      </c>
      <c r="O4750" t="s">
        <v>482</v>
      </c>
      <c r="P4750" t="s">
        <v>26</v>
      </c>
      <c r="Q4750" t="s">
        <v>23456</v>
      </c>
      <c r="R4750" t="str">
        <f t="shared" si="374"/>
        <v>Dramas</v>
      </c>
    </row>
    <row r="4751" spans="1:18" x14ac:dyDescent="0.2">
      <c r="A4751" t="s">
        <v>23457</v>
      </c>
      <c r="B4751" t="s">
        <v>1</v>
      </c>
      <c r="C4751" t="str">
        <f t="shared" si="370"/>
        <v>Shararat</v>
      </c>
      <c r="D4751" t="s">
        <v>23458</v>
      </c>
      <c r="E4751" t="s">
        <v>23459</v>
      </c>
      <c r="F4751" t="str">
        <f t="shared" si="372"/>
        <v>Abhishek Bachchan</v>
      </c>
      <c r="G4751" t="s">
        <v>23460</v>
      </c>
      <c r="H4751" t="s">
        <v>14</v>
      </c>
      <c r="I4751" t="str">
        <f t="shared" si="373"/>
        <v>India</v>
      </c>
      <c r="J4751" t="str">
        <f>TRIM(Table1[[#This Row],[Oldest Country]])</f>
        <v>India</v>
      </c>
      <c r="K4751" s="17">
        <v>43160</v>
      </c>
      <c r="L4751" s="17" t="str">
        <f t="shared" si="371"/>
        <v>Thu</v>
      </c>
      <c r="M4751" s="17">
        <v>2002</v>
      </c>
      <c r="N4751" t="s">
        <v>53</v>
      </c>
      <c r="O4751" t="s">
        <v>1044</v>
      </c>
      <c r="P4751" t="s">
        <v>80</v>
      </c>
      <c r="Q4751" t="s">
        <v>23461</v>
      </c>
      <c r="R4751" t="str">
        <f t="shared" si="374"/>
        <v>Comedies</v>
      </c>
    </row>
    <row r="4752" spans="1:18" x14ac:dyDescent="0.2">
      <c r="A4752" t="s">
        <v>23462</v>
      </c>
      <c r="B4752" t="s">
        <v>1</v>
      </c>
      <c r="C4752" t="str">
        <f t="shared" si="370"/>
        <v>Shark Busters</v>
      </c>
      <c r="D4752" t="s">
        <v>23463</v>
      </c>
      <c r="E4752" t="s">
        <v>10786</v>
      </c>
      <c r="F4752" t="str">
        <f t="shared" si="372"/>
        <v>Danny Lee</v>
      </c>
      <c r="G4752" t="s">
        <v>23464</v>
      </c>
      <c r="H4752" t="s">
        <v>519</v>
      </c>
      <c r="I4752" t="str">
        <f t="shared" si="373"/>
        <v>Hong Kong</v>
      </c>
      <c r="J4752" t="str">
        <f>TRIM(Table1[[#This Row],[Oldest Country]])</f>
        <v>Hong Kong</v>
      </c>
      <c r="K4752" s="17">
        <v>43328</v>
      </c>
      <c r="L4752" s="17" t="str">
        <f t="shared" si="371"/>
        <v>Thu</v>
      </c>
      <c r="M4752" s="17">
        <v>2002</v>
      </c>
      <c r="N4752" t="s">
        <v>33</v>
      </c>
      <c r="O4752" t="s">
        <v>276</v>
      </c>
      <c r="P4752" t="s">
        <v>50</v>
      </c>
      <c r="Q4752" t="s">
        <v>23465</v>
      </c>
      <c r="R4752" t="str">
        <f t="shared" si="374"/>
        <v>Dramas</v>
      </c>
    </row>
    <row r="4753" spans="1:18" x14ac:dyDescent="0.2">
      <c r="A4753" t="s">
        <v>23466</v>
      </c>
      <c r="B4753" t="s">
        <v>1</v>
      </c>
      <c r="C4753" t="str">
        <f t="shared" si="370"/>
        <v>Shark Night</v>
      </c>
      <c r="D4753" t="s">
        <v>23467</v>
      </c>
      <c r="E4753" t="s">
        <v>19408</v>
      </c>
      <c r="F4753" t="str">
        <f t="shared" si="372"/>
        <v>Sara Paxton</v>
      </c>
      <c r="G4753" t="s">
        <v>23468</v>
      </c>
      <c r="H4753" t="s">
        <v>2</v>
      </c>
      <c r="I4753" t="str">
        <f t="shared" si="373"/>
        <v>United States</v>
      </c>
      <c r="J4753" t="str">
        <f>TRIM(Table1[[#This Row],[Oldest Country]])</f>
        <v>United States</v>
      </c>
      <c r="K4753" s="17">
        <v>43771</v>
      </c>
      <c r="L4753" s="17" t="str">
        <f t="shared" si="371"/>
        <v>Sat</v>
      </c>
      <c r="M4753" s="17">
        <v>2011</v>
      </c>
      <c r="N4753" t="s">
        <v>3</v>
      </c>
      <c r="O4753" t="s">
        <v>18</v>
      </c>
      <c r="P4753" t="s">
        <v>777</v>
      </c>
      <c r="Q4753" t="s">
        <v>23469</v>
      </c>
      <c r="R4753" t="str">
        <f t="shared" si="374"/>
        <v>Horror Movies</v>
      </c>
    </row>
    <row r="4754" spans="1:18" x14ac:dyDescent="0.2">
      <c r="A4754" t="s">
        <v>23470</v>
      </c>
      <c r="B4754" t="s">
        <v>1</v>
      </c>
      <c r="C4754" t="str">
        <f t="shared" si="370"/>
        <v>Shaurya</v>
      </c>
      <c r="D4754" t="s">
        <v>23471</v>
      </c>
      <c r="E4754" t="s">
        <v>23472</v>
      </c>
      <c r="F4754" t="str">
        <f t="shared" si="372"/>
        <v>Rahul Bose</v>
      </c>
      <c r="G4754" t="s">
        <v>23473</v>
      </c>
      <c r="H4754" t="s">
        <v>14</v>
      </c>
      <c r="I4754" t="str">
        <f t="shared" si="373"/>
        <v>India</v>
      </c>
      <c r="J4754" t="str">
        <f>TRIM(Table1[[#This Row],[Oldest Country]])</f>
        <v>India</v>
      </c>
      <c r="K4754" s="17">
        <v>43160</v>
      </c>
      <c r="L4754" s="17" t="str">
        <f t="shared" si="371"/>
        <v>Thu</v>
      </c>
      <c r="M4754" s="17">
        <v>2008</v>
      </c>
      <c r="N4754" t="s">
        <v>33</v>
      </c>
      <c r="O4754" t="s">
        <v>675</v>
      </c>
      <c r="P4754" t="s">
        <v>50</v>
      </c>
      <c r="Q4754" t="s">
        <v>23474</v>
      </c>
      <c r="R4754" t="str">
        <f t="shared" si="374"/>
        <v>Dramas</v>
      </c>
    </row>
    <row r="4755" spans="1:18" x14ac:dyDescent="0.2">
      <c r="A4755" t="s">
        <v>23475</v>
      </c>
      <c r="B4755" t="s">
        <v>1</v>
      </c>
      <c r="C4755" t="str">
        <f t="shared" si="370"/>
        <v>Shelter</v>
      </c>
      <c r="D4755" t="s">
        <v>23476</v>
      </c>
      <c r="E4755" t="s">
        <v>1695</v>
      </c>
      <c r="F4755" t="str">
        <f t="shared" si="372"/>
        <v>Julianne Moore</v>
      </c>
      <c r="G4755" t="s">
        <v>23477</v>
      </c>
      <c r="H4755" t="s">
        <v>2</v>
      </c>
      <c r="I4755" t="str">
        <f t="shared" si="373"/>
        <v>United States</v>
      </c>
      <c r="J4755" t="str">
        <f>TRIM(Table1[[#This Row],[Oldest Country]])</f>
        <v>United States</v>
      </c>
      <c r="K4755" s="17">
        <v>43098</v>
      </c>
      <c r="L4755" s="17" t="str">
        <f t="shared" si="371"/>
        <v>Fri</v>
      </c>
      <c r="M4755" s="17">
        <v>2010</v>
      </c>
      <c r="N4755" t="s">
        <v>154</v>
      </c>
      <c r="O4755" t="s">
        <v>617</v>
      </c>
      <c r="P4755" t="s">
        <v>1672</v>
      </c>
      <c r="Q4755" t="s">
        <v>23478</v>
      </c>
      <c r="R4755" t="str">
        <f t="shared" si="374"/>
        <v>Horror Movies</v>
      </c>
    </row>
    <row r="4756" spans="1:18" x14ac:dyDescent="0.2">
      <c r="A4756" t="s">
        <v>23479</v>
      </c>
      <c r="B4756" t="s">
        <v>1</v>
      </c>
      <c r="C4756" t="str">
        <f t="shared" si="370"/>
        <v>Sherlock Holmes</v>
      </c>
      <c r="D4756" t="s">
        <v>23480</v>
      </c>
      <c r="E4756" t="s">
        <v>21277</v>
      </c>
      <c r="F4756" t="str">
        <f t="shared" si="372"/>
        <v>Robert Downey Jr.</v>
      </c>
      <c r="G4756" t="s">
        <v>23481</v>
      </c>
      <c r="H4756" t="s">
        <v>23482</v>
      </c>
      <c r="I4756" t="str">
        <f t="shared" si="373"/>
        <v>United States</v>
      </c>
      <c r="J4756" t="str">
        <f>TRIM(Table1[[#This Row],[Oldest Country]])</f>
        <v>United States</v>
      </c>
      <c r="K4756" s="17">
        <v>44197</v>
      </c>
      <c r="L4756" s="17" t="str">
        <f t="shared" si="371"/>
        <v>Fri</v>
      </c>
      <c r="M4756" s="17">
        <v>2009</v>
      </c>
      <c r="N4756" t="s">
        <v>3</v>
      </c>
      <c r="O4756" t="s">
        <v>303</v>
      </c>
      <c r="P4756" t="s">
        <v>412</v>
      </c>
      <c r="Q4756" t="s">
        <v>23483</v>
      </c>
      <c r="R4756" t="str">
        <f t="shared" si="374"/>
        <v>Action &amp; Adventure</v>
      </c>
    </row>
    <row r="4757" spans="1:18" x14ac:dyDescent="0.2">
      <c r="A4757" t="s">
        <v>23484</v>
      </c>
      <c r="B4757" t="s">
        <v>1</v>
      </c>
      <c r="C4757" t="str">
        <f t="shared" si="370"/>
        <v>Shiva</v>
      </c>
      <c r="D4757" t="s">
        <v>23485</v>
      </c>
      <c r="E4757" t="s">
        <v>1185</v>
      </c>
      <c r="F4757" t="str">
        <f t="shared" si="372"/>
        <v>Nagarjuna Akkineni</v>
      </c>
      <c r="G4757" t="s">
        <v>23486</v>
      </c>
      <c r="H4757" t="s">
        <v>14</v>
      </c>
      <c r="I4757" t="str">
        <f t="shared" si="373"/>
        <v>India</v>
      </c>
      <c r="J4757" t="str">
        <f>TRIM(Table1[[#This Row],[Oldest Country]])</f>
        <v>India</v>
      </c>
      <c r="K4757" s="17">
        <v>43830</v>
      </c>
      <c r="L4757" s="17" t="str">
        <f t="shared" si="371"/>
        <v>Tue</v>
      </c>
      <c r="M4757" s="17">
        <v>1990</v>
      </c>
      <c r="N4757" t="s">
        <v>8</v>
      </c>
      <c r="O4757" t="s">
        <v>10815</v>
      </c>
      <c r="P4757" t="s">
        <v>111</v>
      </c>
      <c r="Q4757" t="s">
        <v>23487</v>
      </c>
      <c r="R4757" t="str">
        <f t="shared" si="374"/>
        <v>Action &amp; Adventure</v>
      </c>
    </row>
    <row r="4758" spans="1:18" x14ac:dyDescent="0.2">
      <c r="A4758" t="s">
        <v>23488</v>
      </c>
      <c r="B4758" t="s">
        <v>1</v>
      </c>
      <c r="C4758" t="str">
        <f t="shared" si="370"/>
        <v>Shopkins</v>
      </c>
      <c r="D4758" t="s">
        <v>23489</v>
      </c>
      <c r="E4758" t="s">
        <v>23490</v>
      </c>
      <c r="F4758" t="str">
        <f t="shared" si="372"/>
        <v>Erika Harlacher</v>
      </c>
      <c r="G4758" t="s">
        <v>23491</v>
      </c>
      <c r="H4758" t="s">
        <v>2</v>
      </c>
      <c r="I4758" t="str">
        <f t="shared" si="373"/>
        <v>United States</v>
      </c>
      <c r="J4758" t="str">
        <f>TRIM(Table1[[#This Row],[Oldest Country]])</f>
        <v>United States</v>
      </c>
      <c r="K4758" s="17">
        <v>43419</v>
      </c>
      <c r="L4758" s="17" t="str">
        <f t="shared" si="371"/>
        <v>Thu</v>
      </c>
      <c r="M4758" s="17">
        <v>2016</v>
      </c>
      <c r="N4758" t="s">
        <v>68</v>
      </c>
      <c r="O4758" t="s">
        <v>4585</v>
      </c>
      <c r="P4758" t="s">
        <v>963</v>
      </c>
      <c r="Q4758" t="s">
        <v>23492</v>
      </c>
      <c r="R4758" t="str">
        <f t="shared" si="374"/>
        <v>Movies</v>
      </c>
    </row>
    <row r="4759" spans="1:18" x14ac:dyDescent="0.2">
      <c r="A4759" t="s">
        <v>23493</v>
      </c>
      <c r="B4759" t="s">
        <v>1</v>
      </c>
      <c r="C4759" t="str">
        <f t="shared" si="370"/>
        <v>Shopkins</v>
      </c>
      <c r="D4759" t="s">
        <v>23494</v>
      </c>
      <c r="E4759" t="s">
        <v>23495</v>
      </c>
      <c r="F4759" t="str">
        <f t="shared" si="372"/>
        <v>Kate Murphy</v>
      </c>
      <c r="G4759" t="s">
        <v>23496</v>
      </c>
      <c r="H4759" t="s">
        <v>77</v>
      </c>
      <c r="I4759" t="str">
        <f t="shared" si="373"/>
        <v>Australia</v>
      </c>
      <c r="J4759" t="str">
        <f>TRIM(Table1[[#This Row],[Oldest Country]])</f>
        <v>Australia</v>
      </c>
      <c r="K4759" s="17">
        <v>43419</v>
      </c>
      <c r="L4759" s="17" t="str">
        <f t="shared" si="371"/>
        <v>Thu</v>
      </c>
      <c r="M4759" s="17">
        <v>2018</v>
      </c>
      <c r="N4759" t="s">
        <v>68</v>
      </c>
      <c r="O4759" t="s">
        <v>2891</v>
      </c>
      <c r="P4759" t="s">
        <v>963</v>
      </c>
      <c r="Q4759" t="s">
        <v>23497</v>
      </c>
      <c r="R4759" t="str">
        <f t="shared" si="374"/>
        <v>Movies</v>
      </c>
    </row>
    <row r="4760" spans="1:18" x14ac:dyDescent="0.2">
      <c r="A4760" t="s">
        <v>23498</v>
      </c>
      <c r="B4760" t="s">
        <v>1</v>
      </c>
      <c r="C4760" t="str">
        <f t="shared" si="370"/>
        <v>Shopkins</v>
      </c>
      <c r="D4760" t="s">
        <v>23499</v>
      </c>
      <c r="E4760" t="s">
        <v>23500</v>
      </c>
      <c r="F4760" t="str">
        <f t="shared" si="372"/>
        <v>Kate Murphy</v>
      </c>
      <c r="G4760" t="s">
        <v>23501</v>
      </c>
      <c r="H4760" t="s">
        <v>77</v>
      </c>
      <c r="I4760" t="str">
        <f t="shared" si="373"/>
        <v>Australia</v>
      </c>
      <c r="J4760" t="str">
        <f>TRIM(Table1[[#This Row],[Oldest Country]])</f>
        <v>Australia</v>
      </c>
      <c r="K4760" s="17">
        <v>43419</v>
      </c>
      <c r="L4760" s="17" t="str">
        <f t="shared" si="371"/>
        <v>Thu</v>
      </c>
      <c r="M4760" s="17">
        <v>2017</v>
      </c>
      <c r="N4760" t="s">
        <v>68</v>
      </c>
      <c r="O4760" t="s">
        <v>2511</v>
      </c>
      <c r="P4760" t="s">
        <v>963</v>
      </c>
      <c r="Q4760" t="s">
        <v>23502</v>
      </c>
      <c r="R4760" t="str">
        <f t="shared" si="374"/>
        <v>Movies</v>
      </c>
    </row>
    <row r="4761" spans="1:18" x14ac:dyDescent="0.2">
      <c r="A4761" t="s">
        <v>23503</v>
      </c>
      <c r="B4761" t="s">
        <v>1</v>
      </c>
      <c r="C4761" t="str">
        <f t="shared" si="370"/>
        <v>Shorgul</v>
      </c>
      <c r="D4761" t="s">
        <v>23504</v>
      </c>
      <c r="E4761" t="s">
        <v>23505</v>
      </c>
      <c r="F4761" t="str">
        <f t="shared" si="372"/>
        <v>Ashutosh Rana</v>
      </c>
      <c r="G4761" t="s">
        <v>23506</v>
      </c>
      <c r="H4761" t="s">
        <v>14</v>
      </c>
      <c r="I4761" t="str">
        <f t="shared" si="373"/>
        <v>India</v>
      </c>
      <c r="J4761" t="str">
        <f>TRIM(Table1[[#This Row],[Oldest Country]])</f>
        <v>India</v>
      </c>
      <c r="K4761" s="17">
        <v>43403</v>
      </c>
      <c r="L4761" s="17" t="str">
        <f t="shared" si="371"/>
        <v>Tue</v>
      </c>
      <c r="M4761" s="17">
        <v>2016</v>
      </c>
      <c r="N4761" t="s">
        <v>33</v>
      </c>
      <c r="O4761" t="s">
        <v>163</v>
      </c>
      <c r="P4761" t="s">
        <v>50</v>
      </c>
      <c r="Q4761" t="s">
        <v>23507</v>
      </c>
      <c r="R4761" t="str">
        <f t="shared" si="374"/>
        <v>Dramas</v>
      </c>
    </row>
    <row r="4762" spans="1:18" x14ac:dyDescent="0.2">
      <c r="A4762" t="s">
        <v>23508</v>
      </c>
      <c r="B4762" t="s">
        <v>1</v>
      </c>
      <c r="C4762" t="str">
        <f t="shared" si="370"/>
        <v>Short Term 12</v>
      </c>
      <c r="D4762" t="s">
        <v>23509</v>
      </c>
      <c r="E4762" t="s">
        <v>23510</v>
      </c>
      <c r="F4762" t="str">
        <f t="shared" si="372"/>
        <v>Brie Larson</v>
      </c>
      <c r="G4762" t="s">
        <v>23511</v>
      </c>
      <c r="H4762" t="s">
        <v>2</v>
      </c>
      <c r="I4762" t="str">
        <f t="shared" si="373"/>
        <v>United States</v>
      </c>
      <c r="J4762" t="str">
        <f>TRIM(Table1[[#This Row],[Oldest Country]])</f>
        <v>United States</v>
      </c>
      <c r="K4762" s="17">
        <v>43404</v>
      </c>
      <c r="L4762" s="17" t="str">
        <f t="shared" si="371"/>
        <v>Wed</v>
      </c>
      <c r="M4762" s="17">
        <v>2013</v>
      </c>
      <c r="N4762" t="s">
        <v>154</v>
      </c>
      <c r="O4762" t="s">
        <v>92</v>
      </c>
      <c r="P4762" t="s">
        <v>652</v>
      </c>
      <c r="Q4762" t="s">
        <v>23512</v>
      </c>
      <c r="R4762" t="str">
        <f t="shared" si="374"/>
        <v>Dramas</v>
      </c>
    </row>
    <row r="4763" spans="1:18" x14ac:dyDescent="0.2">
      <c r="A4763" t="s">
        <v>23513</v>
      </c>
      <c r="B4763" t="s">
        <v>1</v>
      </c>
      <c r="C4763" t="str">
        <f t="shared" si="370"/>
        <v>Shorts</v>
      </c>
      <c r="D4763" t="s">
        <v>23514</v>
      </c>
      <c r="E4763" t="s">
        <v>2287</v>
      </c>
      <c r="F4763" t="str">
        <f t="shared" si="372"/>
        <v>Jimmy Bennett</v>
      </c>
      <c r="G4763" t="s">
        <v>23515</v>
      </c>
      <c r="H4763" t="s">
        <v>20028</v>
      </c>
      <c r="I4763" t="str">
        <f t="shared" si="373"/>
        <v>United States</v>
      </c>
      <c r="J4763" t="str">
        <f>TRIM(Table1[[#This Row],[Oldest Country]])</f>
        <v>United States</v>
      </c>
      <c r="K4763" s="17">
        <v>43405</v>
      </c>
      <c r="L4763" s="17" t="str">
        <f t="shared" si="371"/>
        <v>Thu</v>
      </c>
      <c r="M4763" s="17">
        <v>2009</v>
      </c>
      <c r="N4763" t="s">
        <v>17</v>
      </c>
      <c r="O4763" t="s">
        <v>572</v>
      </c>
      <c r="P4763" t="s">
        <v>54</v>
      </c>
      <c r="Q4763" t="s">
        <v>23516</v>
      </c>
      <c r="R4763" t="str">
        <f t="shared" si="374"/>
        <v>Children &amp; Family Movies</v>
      </c>
    </row>
    <row r="4764" spans="1:18" x14ac:dyDescent="0.2">
      <c r="A4764" t="s">
        <v>23517</v>
      </c>
      <c r="B4764" t="s">
        <v>1</v>
      </c>
      <c r="C4764" t="str">
        <f t="shared" si="370"/>
        <v>SHOT! The Psycho-Spiritual Mantra of Rock</v>
      </c>
      <c r="D4764" t="s">
        <v>23518</v>
      </c>
      <c r="E4764" t="s">
        <v>23519</v>
      </c>
      <c r="F4764" t="str">
        <f t="shared" si="372"/>
        <v>Mick Rock</v>
      </c>
      <c r="G4764" t="s">
        <v>23520</v>
      </c>
      <c r="H4764" t="s">
        <v>283</v>
      </c>
      <c r="I4764" t="str">
        <f t="shared" si="373"/>
        <v>United Kingdom</v>
      </c>
      <c r="J4764" t="str">
        <f>TRIM(Table1[[#This Row],[Oldest Country]])</f>
        <v>United Kingdom</v>
      </c>
      <c r="K4764" s="17">
        <v>43406</v>
      </c>
      <c r="L4764" s="17" t="str">
        <f t="shared" si="371"/>
        <v>Fri</v>
      </c>
      <c r="M4764" s="17">
        <v>2016</v>
      </c>
      <c r="N4764" t="s">
        <v>8</v>
      </c>
      <c r="O4764" t="s">
        <v>140</v>
      </c>
      <c r="P4764" t="s">
        <v>291</v>
      </c>
      <c r="Q4764" t="s">
        <v>23521</v>
      </c>
      <c r="R4764" t="str">
        <f t="shared" si="374"/>
        <v>Documentaries</v>
      </c>
    </row>
    <row r="4765" spans="1:18" x14ac:dyDescent="0.2">
      <c r="A4765" t="s">
        <v>23522</v>
      </c>
      <c r="B4765" t="s">
        <v>1</v>
      </c>
      <c r="C4765" t="str">
        <f t="shared" si="370"/>
        <v>Shuddhi</v>
      </c>
      <c r="D4765" t="s">
        <v>23523</v>
      </c>
      <c r="E4765" t="s">
        <v>23524</v>
      </c>
      <c r="F4765" t="str">
        <f t="shared" si="372"/>
        <v>Lauren Spartano</v>
      </c>
      <c r="G4765" t="s">
        <v>23525</v>
      </c>
      <c r="H4765" t="s">
        <v>3853</v>
      </c>
      <c r="I4765" t="str">
        <f t="shared" si="373"/>
        <v>India</v>
      </c>
      <c r="J4765" t="str">
        <f>TRIM(Table1[[#This Row],[Oldest Country]])</f>
        <v>India</v>
      </c>
      <c r="K4765" s="17">
        <v>43407</v>
      </c>
      <c r="L4765" s="17" t="str">
        <f t="shared" si="371"/>
        <v>Sat</v>
      </c>
      <c r="M4765" s="17">
        <v>2017</v>
      </c>
      <c r="N4765" t="s">
        <v>33</v>
      </c>
      <c r="O4765" t="s">
        <v>155</v>
      </c>
      <c r="P4765" t="s">
        <v>109</v>
      </c>
      <c r="Q4765" t="s">
        <v>23526</v>
      </c>
      <c r="R4765" t="str">
        <f t="shared" si="374"/>
        <v>Dramas</v>
      </c>
    </row>
    <row r="4766" spans="1:18" x14ac:dyDescent="0.2">
      <c r="A4766" t="s">
        <v>23527</v>
      </c>
      <c r="B4766" t="s">
        <v>1</v>
      </c>
      <c r="C4766" t="str">
        <f t="shared" si="370"/>
        <v>Shutter</v>
      </c>
      <c r="D4766" t="s">
        <v>23528</v>
      </c>
      <c r="E4766" t="s">
        <v>23529</v>
      </c>
      <c r="F4766" t="str">
        <f t="shared" si="372"/>
        <v>Ananda Everingham</v>
      </c>
      <c r="G4766" t="s">
        <v>23530</v>
      </c>
      <c r="H4766" t="s">
        <v>1265</v>
      </c>
      <c r="I4766" t="str">
        <f t="shared" si="373"/>
        <v>Thailand</v>
      </c>
      <c r="J4766" t="str">
        <f>TRIM(Table1[[#This Row],[Oldest Country]])</f>
        <v>Thailand</v>
      </c>
      <c r="K4766" s="17">
        <v>43408</v>
      </c>
      <c r="L4766" s="17" t="str">
        <f t="shared" si="371"/>
        <v>Sun</v>
      </c>
      <c r="M4766" s="17">
        <v>2004</v>
      </c>
      <c r="N4766" t="s">
        <v>8</v>
      </c>
      <c r="O4766" t="s">
        <v>118</v>
      </c>
      <c r="P4766" t="s">
        <v>737</v>
      </c>
      <c r="Q4766" t="s">
        <v>23531</v>
      </c>
      <c r="R4766" t="str">
        <f t="shared" si="374"/>
        <v>Horror Movies</v>
      </c>
    </row>
    <row r="4767" spans="1:18" x14ac:dyDescent="0.2">
      <c r="A4767" t="s">
        <v>23532</v>
      </c>
      <c r="B4767" t="s">
        <v>1</v>
      </c>
      <c r="C4767" t="str">
        <f t="shared" si="370"/>
        <v>Sicilian Ghost Story</v>
      </c>
      <c r="D4767" t="s">
        <v>23533</v>
      </c>
      <c r="E4767" t="s">
        <v>23534</v>
      </c>
      <c r="F4767" t="str">
        <f t="shared" si="372"/>
        <v>Julia Jedlikowska</v>
      </c>
      <c r="G4767" t="s">
        <v>23535</v>
      </c>
      <c r="H4767" t="s">
        <v>23536</v>
      </c>
      <c r="I4767" t="str">
        <f t="shared" si="373"/>
        <v>Italy</v>
      </c>
      <c r="J4767" t="str">
        <f>TRIM(Table1[[#This Row],[Oldest Country]])</f>
        <v>Italy</v>
      </c>
      <c r="K4767" s="17">
        <v>43409</v>
      </c>
      <c r="L4767" s="17" t="str">
        <f t="shared" si="371"/>
        <v>Mon</v>
      </c>
      <c r="M4767" s="17">
        <v>2017</v>
      </c>
      <c r="N4767" t="s">
        <v>8</v>
      </c>
      <c r="O4767" t="s">
        <v>315</v>
      </c>
      <c r="P4767" t="s">
        <v>109</v>
      </c>
      <c r="Q4767" t="s">
        <v>23537</v>
      </c>
      <c r="R4767" t="str">
        <f t="shared" si="374"/>
        <v>Dramas</v>
      </c>
    </row>
    <row r="4768" spans="1:18" x14ac:dyDescent="0.2">
      <c r="A4768" t="s">
        <v>23538</v>
      </c>
      <c r="B4768" t="s">
        <v>1</v>
      </c>
      <c r="C4768" t="str">
        <f t="shared" si="370"/>
        <v>Siddhant</v>
      </c>
      <c r="D4768" t="s">
        <v>23539</v>
      </c>
      <c r="E4768" t="s">
        <v>23540</v>
      </c>
      <c r="F4768" t="str">
        <f t="shared" si="372"/>
        <v>Vikram Gokhale</v>
      </c>
      <c r="G4768" t="s">
        <v>23541</v>
      </c>
      <c r="H4768" t="s">
        <v>14</v>
      </c>
      <c r="I4768" t="str">
        <f t="shared" si="373"/>
        <v>India</v>
      </c>
      <c r="J4768" t="str">
        <f>TRIM(Table1[[#This Row],[Oldest Country]])</f>
        <v>India</v>
      </c>
      <c r="K4768" s="17">
        <v>43410</v>
      </c>
      <c r="L4768" s="17" t="str">
        <f t="shared" si="371"/>
        <v>Tue</v>
      </c>
      <c r="M4768" s="17">
        <v>2014</v>
      </c>
      <c r="N4768" t="s">
        <v>234</v>
      </c>
      <c r="O4768" t="s">
        <v>110</v>
      </c>
      <c r="P4768" t="s">
        <v>26</v>
      </c>
      <c r="Q4768" t="s">
        <v>23542</v>
      </c>
      <c r="R4768" t="str">
        <f t="shared" si="374"/>
        <v>Dramas</v>
      </c>
    </row>
    <row r="4769" spans="1:18" x14ac:dyDescent="0.2">
      <c r="A4769" t="s">
        <v>23543</v>
      </c>
      <c r="B4769" t="s">
        <v>1</v>
      </c>
      <c r="C4769" t="str">
        <f t="shared" si="370"/>
        <v>Silencer</v>
      </c>
      <c r="D4769" t="s">
        <v>23544</v>
      </c>
      <c r="E4769" t="s">
        <v>20102</v>
      </c>
      <c r="F4769" t="str">
        <f t="shared" si="372"/>
        <v>Johnny Messner</v>
      </c>
      <c r="G4769" t="s">
        <v>23545</v>
      </c>
      <c r="H4769" t="s">
        <v>2</v>
      </c>
      <c r="I4769" t="str">
        <f t="shared" si="373"/>
        <v>United States</v>
      </c>
      <c r="J4769" t="str">
        <f>TRIM(Table1[[#This Row],[Oldest Country]])</f>
        <v>United States</v>
      </c>
      <c r="K4769" s="17">
        <v>43411</v>
      </c>
      <c r="L4769" s="17" t="str">
        <f t="shared" si="371"/>
        <v>Wed</v>
      </c>
      <c r="M4769" s="17">
        <v>2018</v>
      </c>
      <c r="N4769" t="s">
        <v>8</v>
      </c>
      <c r="O4769" t="s">
        <v>183</v>
      </c>
      <c r="P4769" t="s">
        <v>8789</v>
      </c>
      <c r="Q4769" t="s">
        <v>23546</v>
      </c>
      <c r="R4769" t="str">
        <f t="shared" si="374"/>
        <v>Action &amp; Adventure</v>
      </c>
    </row>
    <row r="4770" spans="1:18" x14ac:dyDescent="0.2">
      <c r="A4770" t="s">
        <v>23547</v>
      </c>
      <c r="B4770" t="s">
        <v>1</v>
      </c>
      <c r="C4770" t="str">
        <f t="shared" si="370"/>
        <v>Silent Hill</v>
      </c>
      <c r="D4770" t="s">
        <v>23548</v>
      </c>
      <c r="E4770" t="s">
        <v>23549</v>
      </c>
      <c r="F4770" t="str">
        <f t="shared" si="372"/>
        <v>Deborah Kara Unger</v>
      </c>
      <c r="G4770" t="s">
        <v>23550</v>
      </c>
      <c r="H4770" t="s">
        <v>23551</v>
      </c>
      <c r="I4770" t="str">
        <f t="shared" si="373"/>
        <v>Canada</v>
      </c>
      <c r="J4770" t="str">
        <f>TRIM(Table1[[#This Row],[Oldest Country]])</f>
        <v>Canada</v>
      </c>
      <c r="K4770" s="17">
        <v>43412</v>
      </c>
      <c r="L4770" s="17" t="str">
        <f t="shared" si="371"/>
        <v>Thu</v>
      </c>
      <c r="M4770" s="17">
        <v>2012</v>
      </c>
      <c r="N4770" t="s">
        <v>154</v>
      </c>
      <c r="O4770" t="s">
        <v>60</v>
      </c>
      <c r="P4770" t="s">
        <v>777</v>
      </c>
      <c r="Q4770" t="s">
        <v>23552</v>
      </c>
      <c r="R4770" t="str">
        <f t="shared" si="374"/>
        <v>Horror Movies</v>
      </c>
    </row>
    <row r="4771" spans="1:18" x14ac:dyDescent="0.2">
      <c r="A4771" t="s">
        <v>23553</v>
      </c>
      <c r="B4771" t="s">
        <v>1</v>
      </c>
      <c r="C4771" t="str">
        <f t="shared" si="370"/>
        <v>Singh Saab the Great</v>
      </c>
      <c r="D4771" t="s">
        <v>23554</v>
      </c>
      <c r="E4771" t="s">
        <v>23555</v>
      </c>
      <c r="F4771" t="str">
        <f t="shared" si="372"/>
        <v>Sunny Deol</v>
      </c>
      <c r="G4771" t="s">
        <v>23556</v>
      </c>
      <c r="H4771" t="s">
        <v>14</v>
      </c>
      <c r="I4771" t="str">
        <f t="shared" si="373"/>
        <v>India</v>
      </c>
      <c r="J4771" t="str">
        <f>TRIM(Table1[[#This Row],[Oldest Country]])</f>
        <v>India</v>
      </c>
      <c r="K4771" s="17">
        <v>43413</v>
      </c>
      <c r="L4771" s="17" t="str">
        <f t="shared" si="371"/>
        <v>Fri</v>
      </c>
      <c r="M4771" s="17">
        <v>2013</v>
      </c>
      <c r="N4771" t="s">
        <v>33</v>
      </c>
      <c r="O4771" t="s">
        <v>323</v>
      </c>
      <c r="P4771" t="s">
        <v>111</v>
      </c>
      <c r="Q4771" t="s">
        <v>23557</v>
      </c>
      <c r="R4771" t="str">
        <f t="shared" si="374"/>
        <v>Action &amp; Adventure</v>
      </c>
    </row>
    <row r="4772" spans="1:18" x14ac:dyDescent="0.2">
      <c r="A4772" t="s">
        <v>23558</v>
      </c>
      <c r="B4772" t="s">
        <v>1</v>
      </c>
      <c r="C4772" t="str">
        <f t="shared" si="370"/>
        <v>Single</v>
      </c>
      <c r="D4772" t="s">
        <v>23559</v>
      </c>
      <c r="E4772" t="s">
        <v>12087</v>
      </c>
      <c r="F4772" t="str">
        <f t="shared" si="372"/>
        <v>Raditya Dika</v>
      </c>
      <c r="G4772" t="s">
        <v>23560</v>
      </c>
      <c r="H4772" t="s">
        <v>1308</v>
      </c>
      <c r="I4772" t="str">
        <f t="shared" si="373"/>
        <v>Indonesia</v>
      </c>
      <c r="J4772" t="str">
        <f>TRIM(Table1[[#This Row],[Oldest Country]])</f>
        <v>Indonesia</v>
      </c>
      <c r="K4772" s="17">
        <v>43414</v>
      </c>
      <c r="L4772" s="17" t="str">
        <f t="shared" si="371"/>
        <v>Sat</v>
      </c>
      <c r="M4772" s="17">
        <v>2015</v>
      </c>
      <c r="N4772" t="s">
        <v>53</v>
      </c>
      <c r="O4772" t="s">
        <v>49</v>
      </c>
      <c r="P4772" t="s">
        <v>75</v>
      </c>
      <c r="Q4772" t="s">
        <v>23561</v>
      </c>
      <c r="R4772" t="str">
        <f t="shared" si="374"/>
        <v>Comedies</v>
      </c>
    </row>
    <row r="4773" spans="1:18" x14ac:dyDescent="0.2">
      <c r="A4773" t="s">
        <v>23562</v>
      </c>
      <c r="B4773" t="s">
        <v>1</v>
      </c>
      <c r="C4773" t="str">
        <f t="shared" si="370"/>
        <v>Singularity</v>
      </c>
      <c r="D4773" t="s">
        <v>23563</v>
      </c>
      <c r="E4773" t="s">
        <v>23564</v>
      </c>
      <c r="F4773" t="str">
        <f t="shared" si="372"/>
        <v>Julian Schaffner</v>
      </c>
      <c r="G4773" t="s">
        <v>23565</v>
      </c>
      <c r="H4773" t="s">
        <v>23566</v>
      </c>
      <c r="I4773" t="str">
        <f t="shared" si="373"/>
        <v>Switzerland</v>
      </c>
      <c r="J4773" t="str">
        <f>TRIM(Table1[[#This Row],[Oldest Country]])</f>
        <v>Switzerland</v>
      </c>
      <c r="K4773" s="17">
        <v>43415</v>
      </c>
      <c r="L4773" s="17" t="str">
        <f t="shared" si="371"/>
        <v>Sun</v>
      </c>
      <c r="M4773" s="17">
        <v>2017</v>
      </c>
      <c r="N4773" t="s">
        <v>3</v>
      </c>
      <c r="O4773" t="s">
        <v>276</v>
      </c>
      <c r="P4773" t="s">
        <v>1101</v>
      </c>
      <c r="Q4773" t="s">
        <v>23567</v>
      </c>
      <c r="R4773" t="str">
        <f t="shared" si="374"/>
        <v>Action &amp; Adventure</v>
      </c>
    </row>
    <row r="4774" spans="1:18" x14ac:dyDescent="0.2">
      <c r="A4774" t="s">
        <v>23568</v>
      </c>
      <c r="B4774" t="s">
        <v>1</v>
      </c>
      <c r="C4774" t="str">
        <f t="shared" si="370"/>
        <v>Sinister Circle</v>
      </c>
      <c r="D4774" t="s">
        <v>23569</v>
      </c>
      <c r="E4774" t="s">
        <v>23570</v>
      </c>
      <c r="F4774" t="str">
        <f t="shared" si="372"/>
        <v>Milene V√°zquez</v>
      </c>
      <c r="G4774" t="s">
        <v>23571</v>
      </c>
      <c r="H4774" t="s">
        <v>12441</v>
      </c>
      <c r="I4774" t="str">
        <f t="shared" si="373"/>
        <v>Peru</v>
      </c>
      <c r="J4774" t="str">
        <f>TRIM(Table1[[#This Row],[Oldest Country]])</f>
        <v>Peru</v>
      </c>
      <c r="K4774" s="17">
        <v>43416</v>
      </c>
      <c r="L4774" s="17" t="str">
        <f t="shared" si="371"/>
        <v>Mon</v>
      </c>
      <c r="M4774" s="17">
        <v>2017</v>
      </c>
      <c r="N4774" t="s">
        <v>8</v>
      </c>
      <c r="O4774" t="s">
        <v>265</v>
      </c>
      <c r="P4774" t="s">
        <v>737</v>
      </c>
      <c r="Q4774" t="s">
        <v>23572</v>
      </c>
      <c r="R4774" t="str">
        <f t="shared" si="374"/>
        <v>Horror Movies</v>
      </c>
    </row>
    <row r="4775" spans="1:18" x14ac:dyDescent="0.2">
      <c r="A4775" t="s">
        <v>23573</v>
      </c>
      <c r="B4775" t="s">
        <v>1</v>
      </c>
      <c r="C4775" t="str">
        <f t="shared" si="370"/>
        <v>Siren</v>
      </c>
      <c r="D4775" t="s">
        <v>23574</v>
      </c>
      <c r="E4775" t="s">
        <v>23575</v>
      </c>
      <c r="F4775" t="str">
        <f t="shared" si="372"/>
        <v>Chase Williamson</v>
      </c>
      <c r="G4775" t="s">
        <v>23576</v>
      </c>
      <c r="H4775" t="s">
        <v>2</v>
      </c>
      <c r="I4775" t="str">
        <f t="shared" si="373"/>
        <v>United States</v>
      </c>
      <c r="J4775" t="str">
        <f>TRIM(Table1[[#This Row],[Oldest Country]])</f>
        <v>United States</v>
      </c>
      <c r="K4775" s="17">
        <v>43417</v>
      </c>
      <c r="L4775" s="17" t="str">
        <f t="shared" si="371"/>
        <v>Tue</v>
      </c>
      <c r="M4775" s="17">
        <v>2016</v>
      </c>
      <c r="N4775" t="s">
        <v>8</v>
      </c>
      <c r="O4775" t="s">
        <v>232</v>
      </c>
      <c r="P4775" t="s">
        <v>777</v>
      </c>
      <c r="Q4775" t="s">
        <v>23577</v>
      </c>
      <c r="R4775" t="str">
        <f t="shared" si="374"/>
        <v>Horror Movies</v>
      </c>
    </row>
    <row r="4776" spans="1:18" x14ac:dyDescent="0.2">
      <c r="A4776" t="s">
        <v>23578</v>
      </c>
      <c r="B4776" t="s">
        <v>1</v>
      </c>
      <c r="C4776" t="str">
        <f t="shared" si="370"/>
        <v>Sister Code</v>
      </c>
      <c r="D4776" t="s">
        <v>23579</v>
      </c>
      <c r="E4776" t="s">
        <v>23580</v>
      </c>
      <c r="F4776" t="str">
        <f t="shared" si="372"/>
        <v>Drew Sidora</v>
      </c>
      <c r="G4776" t="s">
        <v>23581</v>
      </c>
      <c r="H4776" t="s">
        <v>2</v>
      </c>
      <c r="I4776" t="str">
        <f t="shared" si="373"/>
        <v>United States</v>
      </c>
      <c r="J4776" t="str">
        <f>TRIM(Table1[[#This Row],[Oldest Country]])</f>
        <v>United States</v>
      </c>
      <c r="K4776" s="17">
        <v>43418</v>
      </c>
      <c r="L4776" s="17" t="str">
        <f t="shared" si="371"/>
        <v>Wed</v>
      </c>
      <c r="M4776" s="17">
        <v>2015</v>
      </c>
      <c r="N4776" t="s">
        <v>154</v>
      </c>
      <c r="O4776" t="s">
        <v>211</v>
      </c>
      <c r="P4776" t="s">
        <v>502</v>
      </c>
      <c r="Q4776" t="s">
        <v>23582</v>
      </c>
      <c r="R4776" t="str">
        <f t="shared" si="374"/>
        <v>Comedies</v>
      </c>
    </row>
    <row r="4777" spans="1:18" x14ac:dyDescent="0.2">
      <c r="A4777" t="s">
        <v>23583</v>
      </c>
      <c r="B4777" t="s">
        <v>1</v>
      </c>
      <c r="C4777" t="str">
        <f t="shared" si="370"/>
        <v>Skin Trade</v>
      </c>
      <c r="D4777" t="s">
        <v>23584</v>
      </c>
      <c r="E4777" t="s">
        <v>23585</v>
      </c>
      <c r="F4777" t="str">
        <f t="shared" si="372"/>
        <v>Dolph Lundgren</v>
      </c>
      <c r="G4777" t="s">
        <v>23586</v>
      </c>
      <c r="H4777" t="s">
        <v>23587</v>
      </c>
      <c r="I4777" t="str">
        <f t="shared" si="373"/>
        <v>Thailand</v>
      </c>
      <c r="J4777" t="str">
        <f>TRIM(Table1[[#This Row],[Oldest Country]])</f>
        <v>Thailand</v>
      </c>
      <c r="K4777" s="17">
        <v>43419</v>
      </c>
      <c r="L4777" s="17" t="str">
        <f t="shared" si="371"/>
        <v>Thu</v>
      </c>
      <c r="M4777" s="17">
        <v>2014</v>
      </c>
      <c r="N4777" t="s">
        <v>154</v>
      </c>
      <c r="O4777" t="s">
        <v>118</v>
      </c>
      <c r="P4777" t="s">
        <v>156</v>
      </c>
      <c r="Q4777" t="s">
        <v>23588</v>
      </c>
      <c r="R4777" t="str">
        <f t="shared" si="374"/>
        <v>Action &amp; Adventure</v>
      </c>
    </row>
    <row r="4778" spans="1:18" x14ac:dyDescent="0.2">
      <c r="A4778" t="s">
        <v>23589</v>
      </c>
      <c r="B4778" t="s">
        <v>1</v>
      </c>
      <c r="C4778" t="str">
        <f t="shared" si="370"/>
        <v>Skiptrace</v>
      </c>
      <c r="D4778" t="s">
        <v>23590</v>
      </c>
      <c r="E4778" t="s">
        <v>396</v>
      </c>
      <c r="F4778" t="str">
        <f t="shared" si="372"/>
        <v>Jackie Chan</v>
      </c>
      <c r="G4778" t="s">
        <v>23591</v>
      </c>
      <c r="H4778" t="s">
        <v>23592</v>
      </c>
      <c r="I4778" t="str">
        <f t="shared" si="373"/>
        <v>China</v>
      </c>
      <c r="J4778" t="str">
        <f>TRIM(Table1[[#This Row],[Oldest Country]])</f>
        <v>China</v>
      </c>
      <c r="K4778" s="17">
        <v>43420</v>
      </c>
      <c r="L4778" s="17" t="str">
        <f t="shared" si="371"/>
        <v>Fri</v>
      </c>
      <c r="M4778" s="17">
        <v>2016</v>
      </c>
      <c r="N4778" t="s">
        <v>3</v>
      </c>
      <c r="O4778" t="s">
        <v>625</v>
      </c>
      <c r="P4778" t="s">
        <v>412</v>
      </c>
      <c r="Q4778" t="s">
        <v>23593</v>
      </c>
      <c r="R4778" t="str">
        <f t="shared" si="374"/>
        <v>Action &amp; Adventure</v>
      </c>
    </row>
    <row r="4779" spans="1:18" x14ac:dyDescent="0.2">
      <c r="A4779" t="s">
        <v>23594</v>
      </c>
      <c r="B4779" t="s">
        <v>1</v>
      </c>
      <c r="C4779" t="str">
        <f t="shared" si="370"/>
        <v>Sky on Fire</v>
      </c>
      <c r="D4779" t="s">
        <v>23595</v>
      </c>
      <c r="E4779" t="s">
        <v>3078</v>
      </c>
      <c r="F4779" t="str">
        <f t="shared" si="372"/>
        <v>Daniel Wu</v>
      </c>
      <c r="G4779" t="s">
        <v>23596</v>
      </c>
      <c r="H4779" t="s">
        <v>481</v>
      </c>
      <c r="I4779" t="str">
        <f t="shared" si="373"/>
        <v>China</v>
      </c>
      <c r="J4779" t="str">
        <f>TRIM(Table1[[#This Row],[Oldest Country]])</f>
        <v>China</v>
      </c>
      <c r="K4779" s="17">
        <v>42952</v>
      </c>
      <c r="L4779" s="17" t="str">
        <f t="shared" si="371"/>
        <v>Sat</v>
      </c>
      <c r="M4779" s="17">
        <v>2016</v>
      </c>
      <c r="N4779" t="s">
        <v>8</v>
      </c>
      <c r="O4779" t="s">
        <v>188</v>
      </c>
      <c r="P4779" t="s">
        <v>483</v>
      </c>
      <c r="Q4779" t="s">
        <v>23597</v>
      </c>
      <c r="R4779" t="str">
        <f t="shared" si="374"/>
        <v>Action &amp; Adventure</v>
      </c>
    </row>
    <row r="4780" spans="1:18" x14ac:dyDescent="0.2">
      <c r="A4780" t="s">
        <v>23598</v>
      </c>
      <c r="B4780" t="s">
        <v>1</v>
      </c>
      <c r="C4780" t="str">
        <f t="shared" si="370"/>
        <v>Skyline</v>
      </c>
      <c r="D4780" t="s">
        <v>23599</v>
      </c>
      <c r="E4780" t="s">
        <v>23600</v>
      </c>
      <c r="F4780" t="str">
        <f t="shared" si="372"/>
        <v>Eric Balfour</v>
      </c>
      <c r="G4780" t="s">
        <v>23601</v>
      </c>
      <c r="H4780" t="s">
        <v>2</v>
      </c>
      <c r="I4780" t="str">
        <f t="shared" si="373"/>
        <v>United States</v>
      </c>
      <c r="J4780" t="str">
        <f>TRIM(Table1[[#This Row],[Oldest Country]])</f>
        <v>United States</v>
      </c>
      <c r="K4780" s="17">
        <v>43481</v>
      </c>
      <c r="L4780" s="17" t="str">
        <f t="shared" si="371"/>
        <v>Wed</v>
      </c>
      <c r="M4780" s="17">
        <v>2010</v>
      </c>
      <c r="N4780" t="s">
        <v>3</v>
      </c>
      <c r="O4780" t="s">
        <v>60</v>
      </c>
      <c r="P4780" t="s">
        <v>385</v>
      </c>
      <c r="Q4780" t="s">
        <v>23602</v>
      </c>
      <c r="R4780" t="str">
        <f t="shared" si="374"/>
        <v>Action &amp; Adventure</v>
      </c>
    </row>
    <row r="4781" spans="1:18" x14ac:dyDescent="0.2">
      <c r="A4781" t="s">
        <v>23603</v>
      </c>
      <c r="B4781" t="s">
        <v>1</v>
      </c>
      <c r="C4781" t="str">
        <f t="shared" si="370"/>
        <v>Sleeping with Other People</v>
      </c>
      <c r="D4781" t="s">
        <v>23604</v>
      </c>
      <c r="E4781" t="s">
        <v>23605</v>
      </c>
      <c r="F4781" t="str">
        <f t="shared" si="372"/>
        <v>Jason Sudeikis</v>
      </c>
      <c r="G4781" t="s">
        <v>23606</v>
      </c>
      <c r="H4781" t="s">
        <v>2</v>
      </c>
      <c r="I4781" t="str">
        <f t="shared" si="373"/>
        <v>United States</v>
      </c>
      <c r="J4781" t="str">
        <f>TRIM(Table1[[#This Row],[Oldest Country]])</f>
        <v>United States</v>
      </c>
      <c r="K4781" s="17">
        <v>43010</v>
      </c>
      <c r="L4781" s="17" t="str">
        <f t="shared" si="371"/>
        <v>Mon</v>
      </c>
      <c r="M4781" s="17">
        <v>2015</v>
      </c>
      <c r="N4781" t="s">
        <v>154</v>
      </c>
      <c r="O4781" t="s">
        <v>495</v>
      </c>
      <c r="P4781" t="s">
        <v>337</v>
      </c>
      <c r="Q4781" t="s">
        <v>23607</v>
      </c>
      <c r="R4781" t="str">
        <f t="shared" si="374"/>
        <v>Comedies</v>
      </c>
    </row>
    <row r="4782" spans="1:18" x14ac:dyDescent="0.2">
      <c r="A4782" t="s">
        <v>23608</v>
      </c>
      <c r="B4782" t="s">
        <v>1</v>
      </c>
      <c r="C4782" t="str">
        <f t="shared" si="370"/>
        <v>Sleepover</v>
      </c>
      <c r="D4782" t="s">
        <v>23609</v>
      </c>
      <c r="E4782" t="s">
        <v>23610</v>
      </c>
      <c r="F4782" t="str">
        <f t="shared" si="372"/>
        <v>Alexa PenaVega</v>
      </c>
      <c r="G4782" t="s">
        <v>23611</v>
      </c>
      <c r="H4782" t="s">
        <v>2</v>
      </c>
      <c r="I4782" t="str">
        <f t="shared" si="373"/>
        <v>United States</v>
      </c>
      <c r="J4782" t="str">
        <f>TRIM(Table1[[#This Row],[Oldest Country]])</f>
        <v>United States</v>
      </c>
      <c r="K4782" s="17">
        <v>43891</v>
      </c>
      <c r="L4782" s="17" t="str">
        <f t="shared" si="371"/>
        <v>Sun</v>
      </c>
      <c r="M4782" s="17">
        <v>2004</v>
      </c>
      <c r="N4782" t="s">
        <v>17</v>
      </c>
      <c r="O4782" t="s">
        <v>572</v>
      </c>
      <c r="P4782" t="s">
        <v>318</v>
      </c>
      <c r="Q4782" t="s">
        <v>23612</v>
      </c>
      <c r="R4782" t="str">
        <f t="shared" si="374"/>
        <v>Comedies</v>
      </c>
    </row>
    <row r="4783" spans="1:18" x14ac:dyDescent="0.2">
      <c r="A4783" t="s">
        <v>23613</v>
      </c>
      <c r="B4783" t="s">
        <v>1</v>
      </c>
      <c r="C4783" t="str">
        <f t="shared" si="370"/>
        <v>Sling Blade</v>
      </c>
      <c r="D4783" t="s">
        <v>23614</v>
      </c>
      <c r="E4783" t="s">
        <v>23615</v>
      </c>
      <c r="F4783" t="str">
        <f t="shared" si="372"/>
        <v>Billy Bob Thornton</v>
      </c>
      <c r="G4783" t="s">
        <v>23616</v>
      </c>
      <c r="H4783" t="s">
        <v>2</v>
      </c>
      <c r="I4783" t="str">
        <f t="shared" si="373"/>
        <v>United States</v>
      </c>
      <c r="J4783" t="str">
        <f>TRIM(Table1[[#This Row],[Oldest Country]])</f>
        <v>United States</v>
      </c>
      <c r="K4783" s="17">
        <v>43770</v>
      </c>
      <c r="L4783" s="17" t="str">
        <f t="shared" si="371"/>
        <v>Fri</v>
      </c>
      <c r="M4783" s="17">
        <v>1996</v>
      </c>
      <c r="N4783" t="s">
        <v>154</v>
      </c>
      <c r="O4783" t="s">
        <v>675</v>
      </c>
      <c r="P4783" t="s">
        <v>652</v>
      </c>
      <c r="Q4783" t="s">
        <v>23617</v>
      </c>
      <c r="R4783" t="str">
        <f t="shared" si="374"/>
        <v>Dramas</v>
      </c>
    </row>
    <row r="4784" spans="1:18" x14ac:dyDescent="0.2">
      <c r="A4784" t="s">
        <v>23618</v>
      </c>
      <c r="B4784" t="s">
        <v>1</v>
      </c>
      <c r="C4784" t="str">
        <f t="shared" si="370"/>
        <v>Sliver</v>
      </c>
      <c r="D4784" t="s">
        <v>23619</v>
      </c>
      <c r="E4784" t="s">
        <v>389</v>
      </c>
      <c r="F4784" t="str">
        <f t="shared" si="372"/>
        <v>Sharon Stone</v>
      </c>
      <c r="G4784" t="s">
        <v>23620</v>
      </c>
      <c r="H4784" t="s">
        <v>2</v>
      </c>
      <c r="I4784" t="str">
        <f t="shared" si="373"/>
        <v>United States</v>
      </c>
      <c r="J4784" t="str">
        <f>TRIM(Table1[[#This Row],[Oldest Country]])</f>
        <v>United States</v>
      </c>
      <c r="K4784" s="17">
        <v>43831</v>
      </c>
      <c r="L4784" s="17" t="str">
        <f t="shared" si="371"/>
        <v>Wed</v>
      </c>
      <c r="M4784" s="17">
        <v>1993</v>
      </c>
      <c r="N4784" t="s">
        <v>154</v>
      </c>
      <c r="O4784" t="s">
        <v>625</v>
      </c>
      <c r="P4784" t="s">
        <v>61</v>
      </c>
      <c r="Q4784" t="s">
        <v>23621</v>
      </c>
      <c r="R4784" t="str">
        <f t="shared" si="374"/>
        <v>Thrillers</v>
      </c>
    </row>
    <row r="4785" spans="1:18" x14ac:dyDescent="0.2">
      <c r="A4785" t="s">
        <v>23622</v>
      </c>
      <c r="B4785" t="s">
        <v>1</v>
      </c>
      <c r="C4785" t="str">
        <f t="shared" si="370"/>
        <v>Slow West</v>
      </c>
      <c r="D4785" t="s">
        <v>23623</v>
      </c>
      <c r="E4785" t="s">
        <v>23624</v>
      </c>
      <c r="F4785" t="str">
        <f t="shared" si="372"/>
        <v>Kodi Smit-McPhee</v>
      </c>
      <c r="G4785" t="s">
        <v>23625</v>
      </c>
      <c r="H4785" t="s">
        <v>23626</v>
      </c>
      <c r="I4785" t="str">
        <f t="shared" si="373"/>
        <v>United Kingdom</v>
      </c>
      <c r="J4785" t="str">
        <f>TRIM(Table1[[#This Row],[Oldest Country]])</f>
        <v>United Kingdom</v>
      </c>
      <c r="K4785" s="17">
        <v>43832</v>
      </c>
      <c r="L4785" s="17" t="str">
        <f t="shared" si="371"/>
        <v>Thu</v>
      </c>
      <c r="M4785" s="17">
        <v>2015</v>
      </c>
      <c r="N4785" t="s">
        <v>154</v>
      </c>
      <c r="O4785" t="s">
        <v>786</v>
      </c>
      <c r="P4785" t="s">
        <v>111</v>
      </c>
      <c r="Q4785" t="s">
        <v>23627</v>
      </c>
      <c r="R4785" t="str">
        <f t="shared" si="374"/>
        <v>Action &amp; Adventure</v>
      </c>
    </row>
    <row r="4786" spans="1:18" x14ac:dyDescent="0.2">
      <c r="A4786" t="s">
        <v>23628</v>
      </c>
      <c r="B4786" t="s">
        <v>1</v>
      </c>
      <c r="C4786" t="str">
        <f t="shared" si="370"/>
        <v>Small Soldiers</v>
      </c>
      <c r="D4786" t="s">
        <v>23629</v>
      </c>
      <c r="E4786" t="s">
        <v>16595</v>
      </c>
      <c r="F4786" t="str">
        <f t="shared" si="372"/>
        <v>Kirsten Dunst</v>
      </c>
      <c r="G4786" t="s">
        <v>23630</v>
      </c>
      <c r="H4786" t="s">
        <v>2</v>
      </c>
      <c r="I4786" t="str">
        <f t="shared" si="373"/>
        <v>United States</v>
      </c>
      <c r="J4786" t="str">
        <f>TRIM(Table1[[#This Row],[Oldest Country]])</f>
        <v>United States</v>
      </c>
      <c r="K4786" s="17">
        <v>43833</v>
      </c>
      <c r="L4786" s="17" t="str">
        <f t="shared" si="371"/>
        <v>Fri</v>
      </c>
      <c r="M4786" s="17">
        <v>1998</v>
      </c>
      <c r="N4786" t="s">
        <v>3</v>
      </c>
      <c r="O4786" t="s">
        <v>108</v>
      </c>
      <c r="P4786" t="s">
        <v>1487</v>
      </c>
      <c r="Q4786" t="s">
        <v>23631</v>
      </c>
      <c r="R4786" t="str">
        <f t="shared" si="374"/>
        <v>Action &amp; Adventure</v>
      </c>
    </row>
    <row r="4787" spans="1:18" x14ac:dyDescent="0.2">
      <c r="A4787" t="s">
        <v>23632</v>
      </c>
      <c r="B4787" t="s">
        <v>1</v>
      </c>
      <c r="C4787" t="str">
        <f t="shared" si="370"/>
        <v>Smart People</v>
      </c>
      <c r="D4787" t="s">
        <v>23633</v>
      </c>
      <c r="E4787" t="s">
        <v>11785</v>
      </c>
      <c r="F4787" t="str">
        <f t="shared" si="372"/>
        <v>Dennis Quaid</v>
      </c>
      <c r="G4787" t="s">
        <v>23634</v>
      </c>
      <c r="H4787" t="s">
        <v>2</v>
      </c>
      <c r="I4787" t="str">
        <f t="shared" si="373"/>
        <v>United States</v>
      </c>
      <c r="J4787" t="str">
        <f>TRIM(Table1[[#This Row],[Oldest Country]])</f>
        <v>United States</v>
      </c>
      <c r="K4787" s="17">
        <v>43834</v>
      </c>
      <c r="L4787" s="17" t="str">
        <f t="shared" si="371"/>
        <v>Sat</v>
      </c>
      <c r="M4787" s="17">
        <v>2008</v>
      </c>
      <c r="N4787" t="s">
        <v>154</v>
      </c>
      <c r="O4787" t="s">
        <v>211</v>
      </c>
      <c r="P4787" t="s">
        <v>337</v>
      </c>
      <c r="Q4787" t="s">
        <v>23635</v>
      </c>
      <c r="R4787" t="str">
        <f t="shared" si="374"/>
        <v>Comedies</v>
      </c>
    </row>
    <row r="4788" spans="1:18" x14ac:dyDescent="0.2">
      <c r="A4788" t="s">
        <v>23636</v>
      </c>
      <c r="B4788" t="s">
        <v>1</v>
      </c>
      <c r="C4788" t="str">
        <f t="shared" si="370"/>
        <v>SMOSH</v>
      </c>
      <c r="D4788" t="s">
        <v>23637</v>
      </c>
      <c r="E4788" t="s">
        <v>23638</v>
      </c>
      <c r="F4788" t="str">
        <f t="shared" si="372"/>
        <v>Ian Hecox</v>
      </c>
      <c r="G4788" t="s">
        <v>23639</v>
      </c>
      <c r="H4788" t="s">
        <v>2</v>
      </c>
      <c r="I4788" t="str">
        <f t="shared" si="373"/>
        <v>United States</v>
      </c>
      <c r="J4788" t="str">
        <f>TRIM(Table1[[#This Row],[Oldest Country]])</f>
        <v>United States</v>
      </c>
      <c r="K4788" s="17">
        <v>43835</v>
      </c>
      <c r="L4788" s="17" t="str">
        <f t="shared" si="371"/>
        <v>Sun</v>
      </c>
      <c r="M4788" s="17">
        <v>2015</v>
      </c>
      <c r="N4788" t="s">
        <v>3</v>
      </c>
      <c r="O4788" t="s">
        <v>232</v>
      </c>
      <c r="P4788" t="s">
        <v>86</v>
      </c>
      <c r="Q4788" t="s">
        <v>23640</v>
      </c>
      <c r="R4788" t="str">
        <f t="shared" si="374"/>
        <v>Comedies</v>
      </c>
    </row>
    <row r="4789" spans="1:18" x14ac:dyDescent="0.2">
      <c r="A4789" t="s">
        <v>23641</v>
      </c>
      <c r="B4789" t="s">
        <v>1</v>
      </c>
      <c r="C4789" t="str">
        <f t="shared" si="370"/>
        <v>Sniper</v>
      </c>
      <c r="D4789" t="s">
        <v>23642</v>
      </c>
      <c r="E4789" t="s">
        <v>23643</v>
      </c>
      <c r="F4789" t="str">
        <f t="shared" si="372"/>
        <v>Steven Seagal</v>
      </c>
      <c r="G4789" t="s">
        <v>23644</v>
      </c>
      <c r="H4789" t="s">
        <v>2</v>
      </c>
      <c r="I4789" t="str">
        <f t="shared" si="373"/>
        <v>United States</v>
      </c>
      <c r="J4789" t="str">
        <f>TRIM(Table1[[#This Row],[Oldest Country]])</f>
        <v>United States</v>
      </c>
      <c r="K4789" s="17">
        <v>43836</v>
      </c>
      <c r="L4789" s="17" t="str">
        <f t="shared" si="371"/>
        <v>Mon</v>
      </c>
      <c r="M4789" s="17">
        <v>2016</v>
      </c>
      <c r="N4789" t="s">
        <v>154</v>
      </c>
      <c r="O4789" t="s">
        <v>536</v>
      </c>
      <c r="P4789" t="s">
        <v>119</v>
      </c>
      <c r="Q4789" t="s">
        <v>23645</v>
      </c>
      <c r="R4789" t="str">
        <f t="shared" si="374"/>
        <v>Action &amp; Adventure</v>
      </c>
    </row>
    <row r="4790" spans="1:18" x14ac:dyDescent="0.2">
      <c r="A4790" t="s">
        <v>23646</v>
      </c>
      <c r="B4790" t="s">
        <v>1</v>
      </c>
      <c r="C4790" t="str">
        <f t="shared" si="370"/>
        <v>Socha Na Tha</v>
      </c>
      <c r="D4790" t="s">
        <v>23647</v>
      </c>
      <c r="E4790" t="s">
        <v>5535</v>
      </c>
      <c r="F4790" t="str">
        <f t="shared" si="372"/>
        <v>Abhay Deol</v>
      </c>
      <c r="G4790" t="s">
        <v>23648</v>
      </c>
      <c r="H4790" t="s">
        <v>14</v>
      </c>
      <c r="I4790" t="str">
        <f t="shared" si="373"/>
        <v>India</v>
      </c>
      <c r="J4790" t="str">
        <f>TRIM(Table1[[#This Row],[Oldest Country]])</f>
        <v>India</v>
      </c>
      <c r="K4790" s="17">
        <v>43837</v>
      </c>
      <c r="L4790" s="17" t="str">
        <f t="shared" si="371"/>
        <v>Tue</v>
      </c>
      <c r="M4790" s="17">
        <v>2005</v>
      </c>
      <c r="N4790" t="s">
        <v>33</v>
      </c>
      <c r="O4790" t="s">
        <v>1810</v>
      </c>
      <c r="P4790" t="s">
        <v>75</v>
      </c>
      <c r="Q4790" t="s">
        <v>23649</v>
      </c>
      <c r="R4790" t="str">
        <f t="shared" si="374"/>
        <v>Comedies</v>
      </c>
    </row>
    <row r="4791" spans="1:18" x14ac:dyDescent="0.2">
      <c r="A4791" t="s">
        <v>23650</v>
      </c>
      <c r="B4791" t="s">
        <v>1</v>
      </c>
      <c r="C4791" t="str">
        <f t="shared" si="370"/>
        <v>Soekarno</v>
      </c>
      <c r="D4791" t="s">
        <v>23651</v>
      </c>
      <c r="E4791" t="s">
        <v>3942</v>
      </c>
      <c r="F4791" t="str">
        <f t="shared" si="372"/>
        <v>Ario Bayu</v>
      </c>
      <c r="G4791" t="s">
        <v>23652</v>
      </c>
      <c r="H4791" t="s">
        <v>1308</v>
      </c>
      <c r="I4791" t="str">
        <f t="shared" si="373"/>
        <v>Indonesia</v>
      </c>
      <c r="J4791" t="str">
        <f>TRIM(Table1[[#This Row],[Oldest Country]])</f>
        <v>Indonesia</v>
      </c>
      <c r="K4791" s="17">
        <v>43838</v>
      </c>
      <c r="L4791" s="17" t="str">
        <f t="shared" si="371"/>
        <v>Wed</v>
      </c>
      <c r="M4791" s="17">
        <v>2013</v>
      </c>
      <c r="N4791" t="s">
        <v>8</v>
      </c>
      <c r="O4791" t="s">
        <v>392</v>
      </c>
      <c r="P4791" t="s">
        <v>50</v>
      </c>
      <c r="Q4791" t="s">
        <v>23653</v>
      </c>
      <c r="R4791" t="str">
        <f t="shared" si="374"/>
        <v>Dramas</v>
      </c>
    </row>
    <row r="4792" spans="1:18" x14ac:dyDescent="0.2">
      <c r="A4792" t="s">
        <v>23654</v>
      </c>
      <c r="B4792" t="s">
        <v>1</v>
      </c>
      <c r="C4792" t="str">
        <f t="shared" si="370"/>
        <v>Solo Con Tu Pareja</v>
      </c>
      <c r="D4792" t="s">
        <v>23655</v>
      </c>
      <c r="E4792" t="s">
        <v>11900</v>
      </c>
      <c r="F4792" t="str">
        <f t="shared" si="372"/>
        <v>Luis de Icaza</v>
      </c>
      <c r="G4792" t="s">
        <v>23656</v>
      </c>
      <c r="H4792" t="s">
        <v>59</v>
      </c>
      <c r="I4792" t="str">
        <f t="shared" si="373"/>
        <v>Mexico</v>
      </c>
      <c r="J4792" t="str">
        <f>TRIM(Table1[[#This Row],[Oldest Country]])</f>
        <v>Mexico</v>
      </c>
      <c r="K4792" s="17">
        <v>43839</v>
      </c>
      <c r="L4792" s="17" t="str">
        <f t="shared" si="371"/>
        <v>Thu</v>
      </c>
      <c r="M4792" s="17">
        <v>1991</v>
      </c>
      <c r="N4792" t="s">
        <v>16646</v>
      </c>
      <c r="O4792" t="s">
        <v>60</v>
      </c>
      <c r="P4792" t="s">
        <v>2326</v>
      </c>
      <c r="Q4792" t="s">
        <v>23657</v>
      </c>
      <c r="R4792" t="str">
        <f t="shared" si="374"/>
        <v>Comedies</v>
      </c>
    </row>
    <row r="4793" spans="1:18" x14ac:dyDescent="0.2">
      <c r="A4793" t="s">
        <v>23658</v>
      </c>
      <c r="B4793" t="s">
        <v>1</v>
      </c>
      <c r="C4793" t="str">
        <f t="shared" si="370"/>
        <v>Solo</v>
      </c>
      <c r="D4793" t="s">
        <v>23659</v>
      </c>
      <c r="E4793" t="s">
        <v>2831</v>
      </c>
      <c r="F4793" t="str">
        <f t="shared" si="372"/>
        <v>Alden Ehrenreich</v>
      </c>
      <c r="G4793" t="s">
        <v>23660</v>
      </c>
      <c r="H4793" t="s">
        <v>2</v>
      </c>
      <c r="I4793" t="str">
        <f t="shared" si="373"/>
        <v>United States</v>
      </c>
      <c r="J4793" t="str">
        <f>TRIM(Table1[[#This Row],[Oldest Country]])</f>
        <v>United States</v>
      </c>
      <c r="K4793" s="17">
        <v>43840</v>
      </c>
      <c r="L4793" s="17" t="str">
        <f t="shared" si="371"/>
        <v>Fri</v>
      </c>
      <c r="M4793" s="17">
        <v>2018</v>
      </c>
      <c r="N4793" t="s">
        <v>3</v>
      </c>
      <c r="O4793" t="s">
        <v>675</v>
      </c>
      <c r="P4793" t="s">
        <v>7834</v>
      </c>
      <c r="Q4793" t="s">
        <v>23661</v>
      </c>
      <c r="R4793" t="str">
        <f t="shared" si="374"/>
        <v>Action &amp; Adventure</v>
      </c>
    </row>
    <row r="4794" spans="1:18" x14ac:dyDescent="0.2">
      <c r="A4794" t="s">
        <v>23662</v>
      </c>
      <c r="B4794" t="s">
        <v>1</v>
      </c>
      <c r="C4794" t="str">
        <f t="shared" si="370"/>
        <v>Solo</v>
      </c>
      <c r="D4794" t="s">
        <v>23663</v>
      </c>
      <c r="E4794" t="s">
        <v>2831</v>
      </c>
      <c r="F4794" t="str">
        <f t="shared" si="372"/>
        <v>Alden Ehrenreich</v>
      </c>
      <c r="G4794" t="s">
        <v>23660</v>
      </c>
      <c r="H4794" t="s">
        <v>2</v>
      </c>
      <c r="I4794" t="str">
        <f t="shared" si="373"/>
        <v>United States</v>
      </c>
      <c r="J4794" t="str">
        <f>TRIM(Table1[[#This Row],[Oldest Country]])</f>
        <v>United States</v>
      </c>
      <c r="K4794" s="17">
        <v>43841</v>
      </c>
      <c r="L4794" s="17" t="str">
        <f t="shared" si="371"/>
        <v>Sat</v>
      </c>
      <c r="M4794" s="17">
        <v>2018</v>
      </c>
      <c r="N4794" t="s">
        <v>3</v>
      </c>
      <c r="O4794" t="s">
        <v>675</v>
      </c>
      <c r="P4794" t="s">
        <v>7834</v>
      </c>
      <c r="Q4794" t="s">
        <v>23661</v>
      </c>
      <c r="R4794" t="str">
        <f t="shared" si="374"/>
        <v>Action &amp; Adventure</v>
      </c>
    </row>
    <row r="4795" spans="1:18" x14ac:dyDescent="0.2">
      <c r="A4795" t="s">
        <v>23664</v>
      </c>
      <c r="B4795" t="s">
        <v>1</v>
      </c>
      <c r="C4795" t="str">
        <f t="shared" si="370"/>
        <v>Solomon Kane</v>
      </c>
      <c r="D4795" t="s">
        <v>23665</v>
      </c>
      <c r="E4795" t="s">
        <v>9944</v>
      </c>
      <c r="F4795" t="str">
        <f t="shared" si="372"/>
        <v>James Purefoy</v>
      </c>
      <c r="G4795" t="s">
        <v>23666</v>
      </c>
      <c r="H4795" t="s">
        <v>23667</v>
      </c>
      <c r="I4795" t="str">
        <f t="shared" si="373"/>
        <v>Czech Republic</v>
      </c>
      <c r="J4795" t="str">
        <f>TRIM(Table1[[#This Row],[Oldest Country]])</f>
        <v>Czech Republic</v>
      </c>
      <c r="K4795" s="17">
        <v>43842</v>
      </c>
      <c r="L4795" s="17" t="str">
        <f t="shared" si="371"/>
        <v>Sun</v>
      </c>
      <c r="M4795" s="17">
        <v>2009</v>
      </c>
      <c r="N4795" t="s">
        <v>154</v>
      </c>
      <c r="O4795" t="s">
        <v>41</v>
      </c>
      <c r="P4795" t="s">
        <v>6892</v>
      </c>
      <c r="Q4795" t="s">
        <v>23668</v>
      </c>
      <c r="R4795" t="str">
        <f t="shared" si="374"/>
        <v>Action &amp; Adventure</v>
      </c>
    </row>
    <row r="4796" spans="1:18" x14ac:dyDescent="0.2">
      <c r="A4796" t="s">
        <v>23669</v>
      </c>
      <c r="B4796" t="s">
        <v>1</v>
      </c>
      <c r="C4796" t="str">
        <f t="shared" si="370"/>
        <v>Some Freaks</v>
      </c>
      <c r="D4796" t="s">
        <v>23670</v>
      </c>
      <c r="E4796" t="s">
        <v>23671</v>
      </c>
      <c r="F4796" t="str">
        <f t="shared" si="372"/>
        <v>Thomas Mann</v>
      </c>
      <c r="G4796" t="s">
        <v>23672</v>
      </c>
      <c r="H4796" t="s">
        <v>2</v>
      </c>
      <c r="I4796" t="str">
        <f t="shared" si="373"/>
        <v>United States</v>
      </c>
      <c r="J4796" t="str">
        <f>TRIM(Table1[[#This Row],[Oldest Country]])</f>
        <v>United States</v>
      </c>
      <c r="K4796" s="17">
        <v>43843</v>
      </c>
      <c r="L4796" s="17" t="str">
        <f t="shared" si="371"/>
        <v>Mon</v>
      </c>
      <c r="M4796" s="17">
        <v>2017</v>
      </c>
      <c r="N4796" t="s">
        <v>8</v>
      </c>
      <c r="O4796" t="s">
        <v>92</v>
      </c>
      <c r="P4796" t="s">
        <v>330</v>
      </c>
      <c r="Q4796" t="s">
        <v>23673</v>
      </c>
      <c r="R4796" t="str">
        <f t="shared" si="374"/>
        <v>Dramas</v>
      </c>
    </row>
    <row r="4797" spans="1:18" x14ac:dyDescent="0.2">
      <c r="A4797" t="s">
        <v>23674</v>
      </c>
      <c r="B4797" t="s">
        <v>1</v>
      </c>
      <c r="C4797" t="str">
        <f t="shared" si="370"/>
        <v>Something's Gotta Give</v>
      </c>
      <c r="D4797" t="s">
        <v>23675</v>
      </c>
      <c r="E4797" t="s">
        <v>23676</v>
      </c>
      <c r="F4797" t="str">
        <f t="shared" si="372"/>
        <v>Jack Nicholson</v>
      </c>
      <c r="G4797" t="s">
        <v>23677</v>
      </c>
      <c r="H4797" t="s">
        <v>2</v>
      </c>
      <c r="I4797" t="str">
        <f t="shared" si="373"/>
        <v>United States</v>
      </c>
      <c r="J4797" t="str">
        <f>TRIM(Table1[[#This Row],[Oldest Country]])</f>
        <v>United States</v>
      </c>
      <c r="K4797" s="17">
        <v>43844</v>
      </c>
      <c r="L4797" s="17" t="str">
        <f t="shared" si="371"/>
        <v>Tue</v>
      </c>
      <c r="M4797" s="17">
        <v>2003</v>
      </c>
      <c r="N4797" t="s">
        <v>3</v>
      </c>
      <c r="O4797" t="s">
        <v>303</v>
      </c>
      <c r="P4797" t="s">
        <v>318</v>
      </c>
      <c r="Q4797" t="s">
        <v>23678</v>
      </c>
      <c r="R4797" t="str">
        <f t="shared" si="374"/>
        <v>Comedies</v>
      </c>
    </row>
    <row r="4798" spans="1:18" x14ac:dyDescent="0.2">
      <c r="A4798" t="s">
        <v>23679</v>
      </c>
      <c r="B4798" t="s">
        <v>1</v>
      </c>
      <c r="C4798" t="str">
        <f t="shared" si="370"/>
        <v>Son of a Gun</v>
      </c>
      <c r="D4798" t="s">
        <v>23680</v>
      </c>
      <c r="E4798" t="s">
        <v>23681</v>
      </c>
      <c r="F4798" t="str">
        <f t="shared" si="372"/>
        <v>Ewan McGregor</v>
      </c>
      <c r="G4798" t="s">
        <v>23682</v>
      </c>
      <c r="H4798" t="s">
        <v>23683</v>
      </c>
      <c r="I4798" t="str">
        <f t="shared" si="373"/>
        <v>Australia</v>
      </c>
      <c r="J4798" t="str">
        <f>TRIM(Table1[[#This Row],[Oldest Country]])</f>
        <v>Australia</v>
      </c>
      <c r="K4798" s="17">
        <v>43845</v>
      </c>
      <c r="L4798" s="17" t="str">
        <f t="shared" si="371"/>
        <v>Wed</v>
      </c>
      <c r="M4798" s="17">
        <v>2014</v>
      </c>
      <c r="N4798" t="s">
        <v>154</v>
      </c>
      <c r="O4798" t="s">
        <v>482</v>
      </c>
      <c r="P4798" t="s">
        <v>4084</v>
      </c>
      <c r="Q4798" t="s">
        <v>23684</v>
      </c>
      <c r="R4798" t="str">
        <f t="shared" si="374"/>
        <v>Action &amp; Adventure</v>
      </c>
    </row>
    <row r="4799" spans="1:18" x14ac:dyDescent="0.2">
      <c r="A4799" t="s">
        <v>23685</v>
      </c>
      <c r="B4799" t="s">
        <v>1</v>
      </c>
      <c r="C4799" t="str">
        <f t="shared" si="370"/>
        <v>Soul Surfer</v>
      </c>
      <c r="D4799" t="s">
        <v>23686</v>
      </c>
      <c r="E4799" t="s">
        <v>2467</v>
      </c>
      <c r="F4799" t="str">
        <f t="shared" si="372"/>
        <v>AnnaSophia Robb</v>
      </c>
      <c r="G4799" t="s">
        <v>23687</v>
      </c>
      <c r="H4799" t="s">
        <v>2</v>
      </c>
      <c r="I4799" t="str">
        <f t="shared" si="373"/>
        <v>United States</v>
      </c>
      <c r="J4799" t="str">
        <f>TRIM(Table1[[#This Row],[Oldest Country]])</f>
        <v>United States</v>
      </c>
      <c r="K4799" s="17">
        <v>43846</v>
      </c>
      <c r="L4799" s="17" t="str">
        <f t="shared" si="371"/>
        <v>Thu</v>
      </c>
      <c r="M4799" s="17">
        <v>2011</v>
      </c>
      <c r="N4799" t="s">
        <v>17</v>
      </c>
      <c r="O4799" t="s">
        <v>100</v>
      </c>
      <c r="P4799" t="s">
        <v>23688</v>
      </c>
      <c r="Q4799" t="s">
        <v>23689</v>
      </c>
      <c r="R4799" t="str">
        <f t="shared" si="374"/>
        <v>Dramas</v>
      </c>
    </row>
    <row r="4800" spans="1:18" x14ac:dyDescent="0.2">
      <c r="A4800" t="s">
        <v>23690</v>
      </c>
      <c r="B4800" t="s">
        <v>1</v>
      </c>
      <c r="C4800" t="str">
        <f t="shared" si="370"/>
        <v>Soul to Keep</v>
      </c>
      <c r="D4800" t="s">
        <v>23691</v>
      </c>
      <c r="E4800" t="s">
        <v>23692</v>
      </c>
      <c r="F4800" t="str">
        <f t="shared" si="372"/>
        <v>Sandra Mae Frank</v>
      </c>
      <c r="G4800" t="s">
        <v>23693</v>
      </c>
      <c r="H4800" t="s">
        <v>2</v>
      </c>
      <c r="I4800" t="str">
        <f t="shared" si="373"/>
        <v>United States</v>
      </c>
      <c r="J4800" t="str">
        <f>TRIM(Table1[[#This Row],[Oldest Country]])</f>
        <v>United States</v>
      </c>
      <c r="K4800" s="17">
        <v>43847</v>
      </c>
      <c r="L4800" s="17" t="str">
        <f t="shared" si="371"/>
        <v>Fri</v>
      </c>
      <c r="M4800" s="17">
        <v>2019</v>
      </c>
      <c r="N4800" t="s">
        <v>8</v>
      </c>
      <c r="O4800" t="s">
        <v>60</v>
      </c>
      <c r="P4800" t="s">
        <v>3393</v>
      </c>
      <c r="Q4800" t="s">
        <v>23694</v>
      </c>
      <c r="R4800" t="str">
        <f t="shared" si="374"/>
        <v>Horror Movies</v>
      </c>
    </row>
    <row r="4801" spans="1:18" x14ac:dyDescent="0.2">
      <c r="A4801" t="s">
        <v>23695</v>
      </c>
      <c r="B4801" t="s">
        <v>1</v>
      </c>
      <c r="C4801" t="str">
        <f t="shared" si="370"/>
        <v>Sparkle</v>
      </c>
      <c r="D4801" t="s">
        <v>23696</v>
      </c>
      <c r="E4801" t="s">
        <v>23697</v>
      </c>
      <c r="F4801" t="str">
        <f t="shared" si="372"/>
        <v>Tony King</v>
      </c>
      <c r="G4801" t="s">
        <v>23698</v>
      </c>
      <c r="H4801" t="s">
        <v>2</v>
      </c>
      <c r="I4801" t="str">
        <f t="shared" si="373"/>
        <v>United States</v>
      </c>
      <c r="J4801" t="str">
        <f>TRIM(Table1[[#This Row],[Oldest Country]])</f>
        <v>United States</v>
      </c>
      <c r="K4801" s="17">
        <v>43848</v>
      </c>
      <c r="L4801" s="17" t="str">
        <f t="shared" si="371"/>
        <v>Sat</v>
      </c>
      <c r="M4801" s="17">
        <v>1976</v>
      </c>
      <c r="N4801" t="s">
        <v>17</v>
      </c>
      <c r="O4801" t="s">
        <v>140</v>
      </c>
      <c r="P4801" t="s">
        <v>3314</v>
      </c>
      <c r="Q4801" t="s">
        <v>23699</v>
      </c>
      <c r="R4801" t="str">
        <f t="shared" si="374"/>
        <v>Dramas</v>
      </c>
    </row>
    <row r="4802" spans="1:18" x14ac:dyDescent="0.2">
      <c r="A4802" t="s">
        <v>23700</v>
      </c>
      <c r="B4802" t="s">
        <v>1</v>
      </c>
      <c r="C4802" t="str">
        <f t="shared" ref="C4802:C4865" si="375">IFERROR(LEFT(D4802, FIND(":", D4802)-1), D4802)</f>
        <v>Speech &amp; Debate</v>
      </c>
      <c r="D4802" t="s">
        <v>23701</v>
      </c>
      <c r="E4802" t="s">
        <v>23702</v>
      </c>
      <c r="F4802" t="str">
        <f t="shared" si="372"/>
        <v>Liam James</v>
      </c>
      <c r="G4802" t="s">
        <v>23703</v>
      </c>
      <c r="H4802" t="s">
        <v>2</v>
      </c>
      <c r="I4802" t="str">
        <f t="shared" si="373"/>
        <v>United States</v>
      </c>
      <c r="J4802" t="str">
        <f>TRIM(Table1[[#This Row],[Oldest Country]])</f>
        <v>United States</v>
      </c>
      <c r="K4802" s="17">
        <v>43849</v>
      </c>
      <c r="L4802" s="17" t="str">
        <f t="shared" ref="L4802:L4865" si="376">TEXT(K:K, "DDD")</f>
        <v>Sun</v>
      </c>
      <c r="M4802" s="17">
        <v>2017</v>
      </c>
      <c r="N4802" t="s">
        <v>3</v>
      </c>
      <c r="O4802" t="s">
        <v>118</v>
      </c>
      <c r="P4802" t="s">
        <v>337</v>
      </c>
      <c r="Q4802" t="s">
        <v>23704</v>
      </c>
      <c r="R4802" t="str">
        <f t="shared" si="374"/>
        <v>Comedies</v>
      </c>
    </row>
    <row r="4803" spans="1:18" x14ac:dyDescent="0.2">
      <c r="A4803" t="s">
        <v>23705</v>
      </c>
      <c r="B4803" t="s">
        <v>1</v>
      </c>
      <c r="C4803" t="str">
        <f t="shared" si="375"/>
        <v>Spider-Man 3</v>
      </c>
      <c r="D4803" t="s">
        <v>23706</v>
      </c>
      <c r="E4803" t="s">
        <v>23707</v>
      </c>
      <c r="F4803" t="str">
        <f t="shared" ref="F4803:F4866" si="377">IFERROR(LEFT(G4803, FIND(",",G4803)-1),G4803)</f>
        <v>Tobey Maguire</v>
      </c>
      <c r="G4803" t="s">
        <v>23708</v>
      </c>
      <c r="H4803" t="s">
        <v>2</v>
      </c>
      <c r="I4803" t="str">
        <f t="shared" ref="I4803:I4866" si="378">IFERROR(LEFT(H4803, FIND(",", H4803) -1), H4803)</f>
        <v>United States</v>
      </c>
      <c r="J4803" t="str">
        <f>TRIM(Table1[[#This Row],[Oldest Country]])</f>
        <v>United States</v>
      </c>
      <c r="K4803" s="17">
        <v>43850</v>
      </c>
      <c r="L4803" s="17" t="str">
        <f t="shared" si="376"/>
        <v>Mon</v>
      </c>
      <c r="M4803" s="17">
        <v>2007</v>
      </c>
      <c r="N4803" t="s">
        <v>3</v>
      </c>
      <c r="O4803" t="s">
        <v>894</v>
      </c>
      <c r="P4803" t="s">
        <v>385</v>
      </c>
      <c r="Q4803" t="s">
        <v>23709</v>
      </c>
      <c r="R4803" t="str">
        <f t="shared" ref="R4803:R4866" si="379">IFERROR(LEFT(P4803, FIND(",", P4803)-1), P4803)</f>
        <v>Action &amp; Adventure</v>
      </c>
    </row>
    <row r="4804" spans="1:18" x14ac:dyDescent="0.2">
      <c r="A4804" t="s">
        <v>23710</v>
      </c>
      <c r="B4804" t="s">
        <v>1</v>
      </c>
      <c r="C4804" t="str">
        <f t="shared" si="375"/>
        <v>Spider-Man</v>
      </c>
      <c r="D4804" t="s">
        <v>23711</v>
      </c>
      <c r="E4804" t="s">
        <v>23712</v>
      </c>
      <c r="F4804" t="str">
        <f t="shared" si="377"/>
        <v>Shameik Moore</v>
      </c>
      <c r="G4804" t="s">
        <v>23713</v>
      </c>
      <c r="H4804" t="s">
        <v>2</v>
      </c>
      <c r="I4804" t="str">
        <f t="shared" si="378"/>
        <v>United States</v>
      </c>
      <c r="J4804" t="str">
        <f>TRIM(Table1[[#This Row],[Oldest Country]])</f>
        <v>United States</v>
      </c>
      <c r="K4804" s="17">
        <v>43851</v>
      </c>
      <c r="L4804" s="17" t="str">
        <f t="shared" si="376"/>
        <v>Tue</v>
      </c>
      <c r="M4804" s="17">
        <v>2018</v>
      </c>
      <c r="N4804" t="s">
        <v>17</v>
      </c>
      <c r="O4804" t="s">
        <v>297</v>
      </c>
      <c r="P4804" t="s">
        <v>412</v>
      </c>
      <c r="Q4804" t="s">
        <v>23714</v>
      </c>
      <c r="R4804" t="str">
        <f t="shared" si="379"/>
        <v>Action &amp; Adventure</v>
      </c>
    </row>
    <row r="4805" spans="1:18" x14ac:dyDescent="0.2">
      <c r="A4805" t="s">
        <v>23715</v>
      </c>
      <c r="B4805" t="s">
        <v>1</v>
      </c>
      <c r="C4805" t="str">
        <f t="shared" si="375"/>
        <v>Spitfire</v>
      </c>
      <c r="D4805" t="s">
        <v>23716</v>
      </c>
      <c r="E4805" t="s">
        <v>23717</v>
      </c>
      <c r="F4805" t="str">
        <f t="shared" si="377"/>
        <v>Charles Dance</v>
      </c>
      <c r="G4805" t="s">
        <v>23718</v>
      </c>
      <c r="H4805" t="s">
        <v>32</v>
      </c>
      <c r="I4805" t="str">
        <f t="shared" si="378"/>
        <v>United Kingdom</v>
      </c>
      <c r="J4805" t="str">
        <f>TRIM(Table1[[#This Row],[Oldest Country]])</f>
        <v>United Kingdom</v>
      </c>
      <c r="K4805" s="17">
        <v>43852</v>
      </c>
      <c r="L4805" s="17" t="str">
        <f t="shared" si="376"/>
        <v>Wed</v>
      </c>
      <c r="M4805" s="17">
        <v>2018</v>
      </c>
      <c r="N4805" t="s">
        <v>33</v>
      </c>
      <c r="O4805" t="s">
        <v>211</v>
      </c>
      <c r="P4805" t="s">
        <v>5</v>
      </c>
      <c r="Q4805" t="s">
        <v>23719</v>
      </c>
      <c r="R4805" t="str">
        <f t="shared" si="379"/>
        <v>Documentaries</v>
      </c>
    </row>
    <row r="4806" spans="1:18" x14ac:dyDescent="0.2">
      <c r="A4806" t="s">
        <v>23720</v>
      </c>
      <c r="B4806" t="s">
        <v>1</v>
      </c>
      <c r="C4806" t="str">
        <f t="shared" si="375"/>
        <v>Spotlight</v>
      </c>
      <c r="D4806" t="s">
        <v>23721</v>
      </c>
      <c r="E4806" t="s">
        <v>23722</v>
      </c>
      <c r="F4806" t="str">
        <f t="shared" si="377"/>
        <v>Mark Ruffalo</v>
      </c>
      <c r="G4806" t="s">
        <v>23723</v>
      </c>
      <c r="H4806" t="s">
        <v>2</v>
      </c>
      <c r="I4806" t="str">
        <f t="shared" si="378"/>
        <v>United States</v>
      </c>
      <c r="J4806" t="str">
        <f>TRIM(Table1[[#This Row],[Oldest Country]])</f>
        <v>United States</v>
      </c>
      <c r="K4806" s="17">
        <v>43853</v>
      </c>
      <c r="L4806" s="17" t="str">
        <f t="shared" si="376"/>
        <v>Thu</v>
      </c>
      <c r="M4806" s="17">
        <v>2015</v>
      </c>
      <c r="N4806" t="s">
        <v>154</v>
      </c>
      <c r="O4806" t="s">
        <v>635</v>
      </c>
      <c r="P4806" t="s">
        <v>652</v>
      </c>
      <c r="Q4806" t="s">
        <v>23724</v>
      </c>
      <c r="R4806" t="str">
        <f t="shared" si="379"/>
        <v>Dramas</v>
      </c>
    </row>
    <row r="4807" spans="1:18" x14ac:dyDescent="0.2">
      <c r="A4807" t="s">
        <v>23725</v>
      </c>
      <c r="B4807" t="s">
        <v>1</v>
      </c>
      <c r="C4807" t="str">
        <f t="shared" si="375"/>
        <v>Spring Breakers</v>
      </c>
      <c r="D4807" t="s">
        <v>23726</v>
      </c>
      <c r="E4807" t="s">
        <v>23727</v>
      </c>
      <c r="F4807" t="str">
        <f t="shared" si="377"/>
        <v>James Franco</v>
      </c>
      <c r="G4807" t="s">
        <v>23728</v>
      </c>
      <c r="H4807" t="s">
        <v>1134</v>
      </c>
      <c r="I4807" t="str">
        <f t="shared" si="378"/>
        <v>United States</v>
      </c>
      <c r="J4807" t="str">
        <f>TRIM(Table1[[#This Row],[Oldest Country]])</f>
        <v>United States</v>
      </c>
      <c r="K4807" s="17">
        <v>43854</v>
      </c>
      <c r="L4807" s="17" t="str">
        <f t="shared" si="376"/>
        <v>Fri</v>
      </c>
      <c r="M4807" s="17">
        <v>2012</v>
      </c>
      <c r="N4807" t="s">
        <v>154</v>
      </c>
      <c r="O4807" t="s">
        <v>60</v>
      </c>
      <c r="P4807" t="s">
        <v>17302</v>
      </c>
      <c r="Q4807" t="s">
        <v>23729</v>
      </c>
      <c r="R4807" t="str">
        <f t="shared" si="379"/>
        <v>Comedies</v>
      </c>
    </row>
    <row r="4808" spans="1:18" x14ac:dyDescent="0.2">
      <c r="A4808" t="s">
        <v>23730</v>
      </c>
      <c r="B4808" t="s">
        <v>1</v>
      </c>
      <c r="C4808" t="str">
        <f t="shared" si="375"/>
        <v>Sprinter</v>
      </c>
      <c r="D4808" t="s">
        <v>23731</v>
      </c>
      <c r="E4808" t="s">
        <v>23732</v>
      </c>
      <c r="F4808" t="str">
        <f t="shared" si="377"/>
        <v>Dale Elliott</v>
      </c>
      <c r="G4808" t="s">
        <v>23733</v>
      </c>
      <c r="H4808" t="s">
        <v>23734</v>
      </c>
      <c r="I4808" t="str">
        <f t="shared" si="378"/>
        <v>Jamaica</v>
      </c>
      <c r="J4808" t="str">
        <f>TRIM(Table1[[#This Row],[Oldest Country]])</f>
        <v>Jamaica</v>
      </c>
      <c r="K4808" s="17">
        <v>43855</v>
      </c>
      <c r="L4808" s="17" t="str">
        <f t="shared" si="376"/>
        <v>Sat</v>
      </c>
      <c r="M4808" s="17">
        <v>2018</v>
      </c>
      <c r="N4808" t="s">
        <v>8</v>
      </c>
      <c r="O4808" t="s">
        <v>617</v>
      </c>
      <c r="P4808" t="s">
        <v>2256</v>
      </c>
      <c r="Q4808" t="s">
        <v>23735</v>
      </c>
      <c r="R4808" t="str">
        <f t="shared" si="379"/>
        <v>Dramas</v>
      </c>
    </row>
    <row r="4809" spans="1:18" x14ac:dyDescent="0.2">
      <c r="A4809" t="s">
        <v>23736</v>
      </c>
      <c r="B4809" t="s">
        <v>1</v>
      </c>
      <c r="C4809" t="str">
        <f t="shared" si="375"/>
        <v>Spy Kids</v>
      </c>
      <c r="D4809" t="s">
        <v>23737</v>
      </c>
      <c r="E4809" t="s">
        <v>2287</v>
      </c>
      <c r="F4809" t="str">
        <f t="shared" si="377"/>
        <v>Antonio Banderas</v>
      </c>
      <c r="G4809" t="s">
        <v>23738</v>
      </c>
      <c r="H4809" t="s">
        <v>2</v>
      </c>
      <c r="I4809" t="str">
        <f t="shared" si="378"/>
        <v>United States</v>
      </c>
      <c r="J4809" t="str">
        <f>TRIM(Table1[[#This Row],[Oldest Country]])</f>
        <v>United States</v>
      </c>
      <c r="K4809" s="17">
        <v>43856</v>
      </c>
      <c r="L4809" s="17" t="str">
        <f t="shared" si="376"/>
        <v>Sun</v>
      </c>
      <c r="M4809" s="17">
        <v>2001</v>
      </c>
      <c r="N4809" t="s">
        <v>17</v>
      </c>
      <c r="O4809" t="s">
        <v>183</v>
      </c>
      <c r="P4809" t="s">
        <v>54</v>
      </c>
      <c r="Q4809" t="s">
        <v>23739</v>
      </c>
      <c r="R4809" t="str">
        <f t="shared" si="379"/>
        <v>Children &amp; Family Movies</v>
      </c>
    </row>
    <row r="4810" spans="1:18" x14ac:dyDescent="0.2">
      <c r="A4810" t="s">
        <v>23740</v>
      </c>
      <c r="B4810" t="s">
        <v>1</v>
      </c>
      <c r="C4810" t="str">
        <f t="shared" si="375"/>
        <v>Spy Kids 2</v>
      </c>
      <c r="D4810" t="s">
        <v>23741</v>
      </c>
      <c r="E4810" t="s">
        <v>2287</v>
      </c>
      <c r="F4810" t="str">
        <f t="shared" si="377"/>
        <v>Antonio Banderas</v>
      </c>
      <c r="G4810" t="s">
        <v>23742</v>
      </c>
      <c r="H4810" t="s">
        <v>2</v>
      </c>
      <c r="I4810" t="str">
        <f t="shared" si="378"/>
        <v>United States</v>
      </c>
      <c r="J4810" t="str">
        <f>TRIM(Table1[[#This Row],[Oldest Country]])</f>
        <v>United States</v>
      </c>
      <c r="K4810" s="17">
        <v>43857</v>
      </c>
      <c r="L4810" s="17" t="str">
        <f t="shared" si="376"/>
        <v>Mon</v>
      </c>
      <c r="M4810" s="17">
        <v>2002</v>
      </c>
      <c r="N4810" t="s">
        <v>17</v>
      </c>
      <c r="O4810" t="s">
        <v>188</v>
      </c>
      <c r="P4810" t="s">
        <v>54</v>
      </c>
      <c r="Q4810" t="s">
        <v>23743</v>
      </c>
      <c r="R4810" t="str">
        <f t="shared" si="379"/>
        <v>Children &amp; Family Movies</v>
      </c>
    </row>
    <row r="4811" spans="1:18" x14ac:dyDescent="0.2">
      <c r="A4811" t="s">
        <v>23744</v>
      </c>
      <c r="B4811" t="s">
        <v>1</v>
      </c>
      <c r="C4811" t="str">
        <f t="shared" si="375"/>
        <v>Spy Kids 3</v>
      </c>
      <c r="D4811" t="s">
        <v>23745</v>
      </c>
      <c r="E4811" t="s">
        <v>2287</v>
      </c>
      <c r="F4811" t="str">
        <f t="shared" si="377"/>
        <v>Daryl Sabara</v>
      </c>
      <c r="G4811" t="s">
        <v>23746</v>
      </c>
      <c r="H4811" t="s">
        <v>2</v>
      </c>
      <c r="I4811" t="str">
        <f t="shared" si="378"/>
        <v>United States</v>
      </c>
      <c r="J4811" t="str">
        <f>TRIM(Table1[[#This Row],[Oldest Country]])</f>
        <v>United States</v>
      </c>
      <c r="K4811" s="17">
        <v>43858</v>
      </c>
      <c r="L4811" s="17" t="str">
        <f t="shared" si="376"/>
        <v>Tue</v>
      </c>
      <c r="M4811" s="17">
        <v>2003</v>
      </c>
      <c r="N4811" t="s">
        <v>17</v>
      </c>
      <c r="O4811" t="s">
        <v>232</v>
      </c>
      <c r="P4811" t="s">
        <v>54</v>
      </c>
      <c r="Q4811" t="s">
        <v>23747</v>
      </c>
      <c r="R4811" t="str">
        <f t="shared" si="379"/>
        <v>Children &amp; Family Movies</v>
      </c>
    </row>
    <row r="4812" spans="1:18" x14ac:dyDescent="0.2">
      <c r="A4812" t="s">
        <v>23748</v>
      </c>
      <c r="B4812" t="s">
        <v>1</v>
      </c>
      <c r="C4812" t="str">
        <f t="shared" si="375"/>
        <v>Spy Time</v>
      </c>
      <c r="D4812" t="s">
        <v>23749</v>
      </c>
      <c r="E4812" t="s">
        <v>11021</v>
      </c>
      <c r="F4812" t="str">
        <f t="shared" si="377"/>
        <v>Imanol Arias</v>
      </c>
      <c r="G4812" t="s">
        <v>23750</v>
      </c>
      <c r="H4812" t="s">
        <v>312</v>
      </c>
      <c r="I4812" t="str">
        <f t="shared" si="378"/>
        <v>Spain</v>
      </c>
      <c r="J4812" t="str">
        <f>TRIM(Table1[[#This Row],[Oldest Country]])</f>
        <v>Spain</v>
      </c>
      <c r="K4812" s="17">
        <v>43859</v>
      </c>
      <c r="L4812" s="17" t="str">
        <f t="shared" si="376"/>
        <v>Wed</v>
      </c>
      <c r="M4812" s="17">
        <v>2015</v>
      </c>
      <c r="N4812" t="s">
        <v>8</v>
      </c>
      <c r="O4812" t="s">
        <v>202</v>
      </c>
      <c r="P4812" t="s">
        <v>658</v>
      </c>
      <c r="Q4812" t="s">
        <v>23751</v>
      </c>
      <c r="R4812" t="str">
        <f t="shared" si="379"/>
        <v>Action &amp; Adventure</v>
      </c>
    </row>
    <row r="4813" spans="1:18" x14ac:dyDescent="0.2">
      <c r="A4813" t="s">
        <v>23752</v>
      </c>
      <c r="B4813" t="s">
        <v>1</v>
      </c>
      <c r="C4813" t="str">
        <f t="shared" si="375"/>
        <v>St. Agatha</v>
      </c>
      <c r="D4813" t="s">
        <v>23753</v>
      </c>
      <c r="E4813" t="s">
        <v>3890</v>
      </c>
      <c r="F4813" t="str">
        <f t="shared" si="377"/>
        <v>Sabrina Kern</v>
      </c>
      <c r="G4813" t="s">
        <v>23754</v>
      </c>
      <c r="H4813" t="s">
        <v>2</v>
      </c>
      <c r="I4813" t="str">
        <f t="shared" si="378"/>
        <v>United States</v>
      </c>
      <c r="J4813" t="str">
        <f>TRIM(Table1[[#This Row],[Oldest Country]])</f>
        <v>United States</v>
      </c>
      <c r="K4813" s="17">
        <v>43860</v>
      </c>
      <c r="L4813" s="17" t="str">
        <f t="shared" si="376"/>
        <v>Thu</v>
      </c>
      <c r="M4813" s="17">
        <v>2018</v>
      </c>
      <c r="N4813" t="s">
        <v>8</v>
      </c>
      <c r="O4813" t="s">
        <v>85</v>
      </c>
      <c r="P4813" t="s">
        <v>3393</v>
      </c>
      <c r="Q4813" t="s">
        <v>23755</v>
      </c>
      <c r="R4813" t="str">
        <f t="shared" si="379"/>
        <v>Horror Movies</v>
      </c>
    </row>
    <row r="4814" spans="1:18" x14ac:dyDescent="0.2">
      <c r="A4814" t="s">
        <v>23756</v>
      </c>
      <c r="B4814" t="s">
        <v>1</v>
      </c>
      <c r="C4814" t="str">
        <f t="shared" si="375"/>
        <v>Staged Killer</v>
      </c>
      <c r="D4814" t="s">
        <v>23757</v>
      </c>
      <c r="E4814" t="s">
        <v>23758</v>
      </c>
      <c r="F4814" t="str">
        <f t="shared" si="377"/>
        <v>Chrishell Hartley</v>
      </c>
      <c r="G4814" t="s">
        <v>23759</v>
      </c>
      <c r="H4814" t="s">
        <v>2</v>
      </c>
      <c r="I4814" t="str">
        <f t="shared" si="378"/>
        <v>United States</v>
      </c>
      <c r="J4814" t="str">
        <f>TRIM(Table1[[#This Row],[Oldest Country]])</f>
        <v>United States</v>
      </c>
      <c r="K4814" s="17">
        <v>43861</v>
      </c>
      <c r="L4814" s="17" t="str">
        <f t="shared" si="376"/>
        <v>Fri</v>
      </c>
      <c r="M4814" s="17">
        <v>2019</v>
      </c>
      <c r="N4814" t="s">
        <v>33</v>
      </c>
      <c r="O4814" t="s">
        <v>183</v>
      </c>
      <c r="P4814" t="s">
        <v>61</v>
      </c>
      <c r="Q4814" t="s">
        <v>23760</v>
      </c>
      <c r="R4814" t="str">
        <f t="shared" si="379"/>
        <v>Thrillers</v>
      </c>
    </row>
    <row r="4815" spans="1:18" x14ac:dyDescent="0.2">
      <c r="A4815" t="s">
        <v>23761</v>
      </c>
      <c r="B4815" t="s">
        <v>1</v>
      </c>
      <c r="C4815" t="str">
        <f t="shared" si="375"/>
        <v>Standoff</v>
      </c>
      <c r="D4815" t="s">
        <v>23762</v>
      </c>
      <c r="E4815" t="s">
        <v>23763</v>
      </c>
      <c r="F4815" t="str">
        <f t="shared" si="377"/>
        <v>Thomas Jane</v>
      </c>
      <c r="G4815" t="s">
        <v>23764</v>
      </c>
      <c r="H4815" t="s">
        <v>508</v>
      </c>
      <c r="I4815" t="str">
        <f t="shared" si="378"/>
        <v>Canada</v>
      </c>
      <c r="J4815" t="str">
        <f>TRIM(Table1[[#This Row],[Oldest Country]])</f>
        <v>Canada</v>
      </c>
      <c r="K4815" s="17">
        <v>43862</v>
      </c>
      <c r="L4815" s="17" t="str">
        <f t="shared" si="376"/>
        <v>Sat</v>
      </c>
      <c r="M4815" s="17">
        <v>2015</v>
      </c>
      <c r="N4815" t="s">
        <v>154</v>
      </c>
      <c r="O4815" t="s">
        <v>536</v>
      </c>
      <c r="P4815" t="s">
        <v>156</v>
      </c>
      <c r="Q4815" t="s">
        <v>23765</v>
      </c>
      <c r="R4815" t="str">
        <f t="shared" si="379"/>
        <v>Action &amp; Adventure</v>
      </c>
    </row>
    <row r="4816" spans="1:18" x14ac:dyDescent="0.2">
      <c r="A4816" t="s">
        <v>23766</v>
      </c>
      <c r="B4816" t="s">
        <v>1</v>
      </c>
      <c r="C4816" t="str">
        <f t="shared" si="375"/>
        <v>Star Wars</v>
      </c>
      <c r="D4816" t="s">
        <v>23767</v>
      </c>
      <c r="E4816" t="s">
        <v>18140</v>
      </c>
      <c r="F4816" t="str">
        <f t="shared" si="377"/>
        <v>Mark Hamill</v>
      </c>
      <c r="G4816" t="s">
        <v>23768</v>
      </c>
      <c r="H4816" t="s">
        <v>2</v>
      </c>
      <c r="I4816" t="str">
        <f t="shared" si="378"/>
        <v>United States</v>
      </c>
      <c r="J4816" t="str">
        <f>TRIM(Table1[[#This Row],[Oldest Country]])</f>
        <v>United States</v>
      </c>
      <c r="K4816" s="17">
        <v>43863</v>
      </c>
      <c r="L4816" s="17" t="str">
        <f t="shared" si="376"/>
        <v>Sun</v>
      </c>
      <c r="M4816" s="17">
        <v>2017</v>
      </c>
      <c r="N4816" t="s">
        <v>3</v>
      </c>
      <c r="O4816" t="s">
        <v>7300</v>
      </c>
      <c r="P4816" t="s">
        <v>7834</v>
      </c>
      <c r="Q4816" t="s">
        <v>23769</v>
      </c>
      <c r="R4816" t="str">
        <f t="shared" si="379"/>
        <v>Action &amp; Adventure</v>
      </c>
    </row>
    <row r="4817" spans="1:18" x14ac:dyDescent="0.2">
      <c r="A4817" t="s">
        <v>23770</v>
      </c>
      <c r="B4817" t="s">
        <v>1</v>
      </c>
      <c r="C4817" t="str">
        <f t="shared" si="375"/>
        <v>Starred Up</v>
      </c>
      <c r="D4817" t="s">
        <v>23771</v>
      </c>
      <c r="E4817" t="s">
        <v>12166</v>
      </c>
      <c r="F4817" t="str">
        <f t="shared" si="377"/>
        <v>Jack O'Connell</v>
      </c>
      <c r="G4817" t="s">
        <v>23772</v>
      </c>
      <c r="H4817" t="s">
        <v>32</v>
      </c>
      <c r="I4817" t="str">
        <f t="shared" si="378"/>
        <v>United Kingdom</v>
      </c>
      <c r="J4817" t="str">
        <f>TRIM(Table1[[#This Row],[Oldest Country]])</f>
        <v>United Kingdom</v>
      </c>
      <c r="K4817" s="17">
        <v>43864</v>
      </c>
      <c r="L4817" s="17" t="str">
        <f t="shared" si="376"/>
        <v>Mon</v>
      </c>
      <c r="M4817" s="17">
        <v>2013</v>
      </c>
      <c r="N4817" t="s">
        <v>8</v>
      </c>
      <c r="O4817" t="s">
        <v>100</v>
      </c>
      <c r="P4817" t="s">
        <v>26</v>
      </c>
      <c r="Q4817" t="s">
        <v>23773</v>
      </c>
      <c r="R4817" t="str">
        <f t="shared" si="379"/>
        <v>Dramas</v>
      </c>
    </row>
    <row r="4818" spans="1:18" x14ac:dyDescent="0.2">
      <c r="A4818" t="s">
        <v>23774</v>
      </c>
      <c r="B4818" t="s">
        <v>1</v>
      </c>
      <c r="C4818" t="str">
        <f t="shared" si="375"/>
        <v>Stealing History</v>
      </c>
      <c r="D4818" t="s">
        <v>23775</v>
      </c>
      <c r="E4818" t="s">
        <v>23776</v>
      </c>
      <c r="F4818" t="str">
        <f t="shared" si="377"/>
        <v>Nicolas Hope</v>
      </c>
      <c r="G4818" t="s">
        <v>23777</v>
      </c>
      <c r="H4818" t="s">
        <v>2</v>
      </c>
      <c r="I4818" t="str">
        <f t="shared" si="378"/>
        <v>United States</v>
      </c>
      <c r="J4818" t="str">
        <f>TRIM(Table1[[#This Row],[Oldest Country]])</f>
        <v>United States</v>
      </c>
      <c r="K4818" s="17">
        <v>43865</v>
      </c>
      <c r="L4818" s="17" t="str">
        <f t="shared" si="376"/>
        <v>Tue</v>
      </c>
      <c r="M4818" s="17">
        <v>2006</v>
      </c>
      <c r="N4818" t="s">
        <v>53</v>
      </c>
      <c r="O4818" t="s">
        <v>3820</v>
      </c>
      <c r="P4818" t="s">
        <v>58</v>
      </c>
      <c r="Q4818" t="s">
        <v>23778</v>
      </c>
      <c r="R4818" t="str">
        <f t="shared" si="379"/>
        <v>Documentaries</v>
      </c>
    </row>
    <row r="4819" spans="1:18" x14ac:dyDescent="0.2">
      <c r="A4819" t="s">
        <v>23779</v>
      </c>
      <c r="B4819" t="s">
        <v>1</v>
      </c>
      <c r="C4819" t="str">
        <f t="shared" si="375"/>
        <v>Step Brothers</v>
      </c>
      <c r="D4819" t="s">
        <v>23780</v>
      </c>
      <c r="E4819" t="s">
        <v>1617</v>
      </c>
      <c r="F4819" t="str">
        <f t="shared" si="377"/>
        <v>Will Ferrell</v>
      </c>
      <c r="G4819" t="s">
        <v>23781</v>
      </c>
      <c r="H4819" t="s">
        <v>2</v>
      </c>
      <c r="I4819" t="str">
        <f t="shared" si="378"/>
        <v>United States</v>
      </c>
      <c r="J4819" t="str">
        <f>TRIM(Table1[[#This Row],[Oldest Country]])</f>
        <v>United States</v>
      </c>
      <c r="K4819" s="17">
        <v>43866</v>
      </c>
      <c r="L4819" s="17" t="str">
        <f t="shared" si="376"/>
        <v>Wed</v>
      </c>
      <c r="M4819" s="17">
        <v>2008</v>
      </c>
      <c r="N4819" t="s">
        <v>154</v>
      </c>
      <c r="O4819" t="s">
        <v>140</v>
      </c>
      <c r="P4819" t="s">
        <v>86</v>
      </c>
      <c r="Q4819" t="s">
        <v>23782</v>
      </c>
      <c r="R4819" t="str">
        <f t="shared" si="379"/>
        <v>Comedies</v>
      </c>
    </row>
    <row r="4820" spans="1:18" x14ac:dyDescent="0.2">
      <c r="A4820" t="s">
        <v>23783</v>
      </c>
      <c r="B4820" t="s">
        <v>1</v>
      </c>
      <c r="C4820" t="str">
        <f t="shared" si="375"/>
        <v>Step Outside</v>
      </c>
      <c r="D4820" t="s">
        <v>23784</v>
      </c>
      <c r="E4820" t="s">
        <v>6994</v>
      </c>
      <c r="F4820" t="str">
        <f t="shared" si="377"/>
        <v>Kareem Mahmoud Abdel Aziz</v>
      </c>
      <c r="G4820" t="s">
        <v>23785</v>
      </c>
      <c r="H4820" t="s">
        <v>1410</v>
      </c>
      <c r="I4820" t="str">
        <f t="shared" si="378"/>
        <v>Egypt</v>
      </c>
      <c r="J4820" t="str">
        <f>TRIM(Table1[[#This Row],[Oldest Country]])</f>
        <v>Egypt</v>
      </c>
      <c r="K4820" s="17">
        <v>43867</v>
      </c>
      <c r="L4820" s="17" t="str">
        <f t="shared" si="376"/>
        <v>Thu</v>
      </c>
      <c r="M4820" s="17">
        <v>2018</v>
      </c>
      <c r="N4820" t="s">
        <v>33</v>
      </c>
      <c r="O4820" t="s">
        <v>572</v>
      </c>
      <c r="P4820" t="s">
        <v>66</v>
      </c>
      <c r="Q4820" t="s">
        <v>23786</v>
      </c>
      <c r="R4820" t="str">
        <f t="shared" si="379"/>
        <v>Comedies</v>
      </c>
    </row>
    <row r="4821" spans="1:18" x14ac:dyDescent="0.2">
      <c r="A4821" t="s">
        <v>23787</v>
      </c>
      <c r="B4821" t="s">
        <v>1</v>
      </c>
      <c r="C4821" t="str">
        <f t="shared" si="375"/>
        <v>Stephanie</v>
      </c>
      <c r="D4821" t="s">
        <v>23788</v>
      </c>
      <c r="E4821" t="s">
        <v>23789</v>
      </c>
      <c r="F4821" t="str">
        <f t="shared" si="377"/>
        <v>Shree Cooks</v>
      </c>
      <c r="G4821" t="s">
        <v>23790</v>
      </c>
      <c r="H4821" t="s">
        <v>2</v>
      </c>
      <c r="I4821" t="str">
        <f t="shared" si="378"/>
        <v>United States</v>
      </c>
      <c r="J4821" t="str">
        <f>TRIM(Table1[[#This Row],[Oldest Country]])</f>
        <v>United States</v>
      </c>
      <c r="K4821" s="17">
        <v>43344</v>
      </c>
      <c r="L4821" s="17" t="str">
        <f t="shared" si="376"/>
        <v>Sat</v>
      </c>
      <c r="M4821" s="17">
        <v>2017</v>
      </c>
      <c r="N4821" t="s">
        <v>154</v>
      </c>
      <c r="O4821" t="s">
        <v>536</v>
      </c>
      <c r="P4821" t="s">
        <v>777</v>
      </c>
      <c r="Q4821" t="s">
        <v>23791</v>
      </c>
      <c r="R4821" t="str">
        <f t="shared" si="379"/>
        <v>Horror Movies</v>
      </c>
    </row>
    <row r="4822" spans="1:18" x14ac:dyDescent="0.2">
      <c r="A4822" t="s">
        <v>23792</v>
      </c>
      <c r="B4822" t="s">
        <v>1</v>
      </c>
      <c r="C4822" t="str">
        <f t="shared" si="375"/>
        <v>Sthaniya Sambaad</v>
      </c>
      <c r="D4822" t="s">
        <v>23793</v>
      </c>
      <c r="E4822" t="s">
        <v>23794</v>
      </c>
      <c r="F4822" t="str">
        <f t="shared" si="377"/>
        <v>Suman Mukhopadhyay</v>
      </c>
      <c r="G4822" t="s">
        <v>20446</v>
      </c>
      <c r="H4822" t="s">
        <v>14</v>
      </c>
      <c r="I4822" t="str">
        <f t="shared" si="378"/>
        <v>India</v>
      </c>
      <c r="J4822" t="str">
        <f>TRIM(Table1[[#This Row],[Oldest Country]])</f>
        <v>India</v>
      </c>
      <c r="K4822" s="17">
        <v>43174</v>
      </c>
      <c r="L4822" s="17" t="str">
        <f t="shared" si="376"/>
        <v>Thu</v>
      </c>
      <c r="M4822" s="17">
        <v>2010</v>
      </c>
      <c r="N4822" t="s">
        <v>33</v>
      </c>
      <c r="O4822" t="s">
        <v>100</v>
      </c>
      <c r="P4822" t="s">
        <v>50</v>
      </c>
      <c r="Q4822" t="s">
        <v>23795</v>
      </c>
      <c r="R4822" t="str">
        <f t="shared" si="379"/>
        <v>Dramas</v>
      </c>
    </row>
    <row r="4823" spans="1:18" x14ac:dyDescent="0.2">
      <c r="A4823" t="s">
        <v>23796</v>
      </c>
      <c r="B4823" t="s">
        <v>1</v>
      </c>
      <c r="C4823" t="str">
        <f t="shared" si="375"/>
        <v>Still</v>
      </c>
      <c r="D4823" t="s">
        <v>23797</v>
      </c>
      <c r="E4823" t="s">
        <v>23798</v>
      </c>
      <c r="F4823" t="str">
        <f t="shared" si="377"/>
        <v>Mai Charoenpura</v>
      </c>
      <c r="G4823" t="s">
        <v>23799</v>
      </c>
      <c r="H4823" t="s">
        <v>1265</v>
      </c>
      <c r="I4823" t="str">
        <f t="shared" si="378"/>
        <v>Thailand</v>
      </c>
      <c r="J4823" t="str">
        <f>TRIM(Table1[[#This Row],[Oldest Country]])</f>
        <v>Thailand</v>
      </c>
      <c r="K4823" s="17">
        <v>43175</v>
      </c>
      <c r="L4823" s="17" t="str">
        <f t="shared" si="376"/>
        <v>Fri</v>
      </c>
      <c r="M4823" s="17">
        <v>2010</v>
      </c>
      <c r="N4823" t="s">
        <v>8</v>
      </c>
      <c r="O4823" t="s">
        <v>188</v>
      </c>
      <c r="P4823" t="s">
        <v>737</v>
      </c>
      <c r="Q4823" t="s">
        <v>23800</v>
      </c>
      <c r="R4823" t="str">
        <f t="shared" si="379"/>
        <v>Horror Movies</v>
      </c>
    </row>
    <row r="4824" spans="1:18" x14ac:dyDescent="0.2">
      <c r="A4824" t="s">
        <v>23801</v>
      </c>
      <c r="B4824" t="s">
        <v>1</v>
      </c>
      <c r="C4824" t="str">
        <f t="shared" si="375"/>
        <v>Stink!</v>
      </c>
      <c r="D4824" t="s">
        <v>23802</v>
      </c>
      <c r="E4824" t="s">
        <v>23803</v>
      </c>
      <c r="F4824" t="str">
        <f t="shared" si="377"/>
        <v>Jeffrey Hollender</v>
      </c>
      <c r="G4824" t="s">
        <v>23804</v>
      </c>
      <c r="H4824" t="s">
        <v>2</v>
      </c>
      <c r="I4824" t="str">
        <f t="shared" si="378"/>
        <v>United States</v>
      </c>
      <c r="J4824" t="str">
        <f>TRIM(Table1[[#This Row],[Oldest Country]])</f>
        <v>United States</v>
      </c>
      <c r="K4824" s="17">
        <v>43176</v>
      </c>
      <c r="L4824" s="17" t="str">
        <f t="shared" si="376"/>
        <v>Sat</v>
      </c>
      <c r="M4824" s="17">
        <v>2015</v>
      </c>
      <c r="N4824" t="s">
        <v>53</v>
      </c>
      <c r="O4824" t="s">
        <v>18</v>
      </c>
      <c r="P4824" t="s">
        <v>5</v>
      </c>
      <c r="Q4824" t="s">
        <v>23805</v>
      </c>
      <c r="R4824" t="str">
        <f t="shared" si="379"/>
        <v>Documentaries</v>
      </c>
    </row>
    <row r="4825" spans="1:18" x14ac:dyDescent="0.2">
      <c r="A4825" t="s">
        <v>23806</v>
      </c>
      <c r="B4825" t="s">
        <v>1</v>
      </c>
      <c r="C4825" t="str">
        <f t="shared" si="375"/>
        <v>Stonehearst Asylum</v>
      </c>
      <c r="D4825" t="s">
        <v>23807</v>
      </c>
      <c r="E4825" t="s">
        <v>758</v>
      </c>
      <c r="F4825" t="str">
        <f t="shared" si="377"/>
        <v>Kate Beckinsale</v>
      </c>
      <c r="G4825" t="s">
        <v>23808</v>
      </c>
      <c r="H4825" t="s">
        <v>2</v>
      </c>
      <c r="I4825" t="str">
        <f t="shared" si="378"/>
        <v>United States</v>
      </c>
      <c r="J4825" t="str">
        <f>TRIM(Table1[[#This Row],[Oldest Country]])</f>
        <v>United States</v>
      </c>
      <c r="K4825" s="17">
        <v>43177</v>
      </c>
      <c r="L4825" s="17" t="str">
        <f t="shared" si="376"/>
        <v>Sun</v>
      </c>
      <c r="M4825" s="17">
        <v>2014</v>
      </c>
      <c r="N4825" t="s">
        <v>3</v>
      </c>
      <c r="O4825" t="s">
        <v>236</v>
      </c>
      <c r="P4825" t="s">
        <v>1672</v>
      </c>
      <c r="Q4825" t="s">
        <v>23809</v>
      </c>
      <c r="R4825" t="str">
        <f t="shared" si="379"/>
        <v>Horror Movies</v>
      </c>
    </row>
    <row r="4826" spans="1:18" x14ac:dyDescent="0.2">
      <c r="A4826" t="s">
        <v>23810</v>
      </c>
      <c r="B4826" t="s">
        <v>1</v>
      </c>
      <c r="C4826" t="str">
        <f t="shared" si="375"/>
        <v>Story of an Egg</v>
      </c>
      <c r="D4826" t="s">
        <v>23811</v>
      </c>
      <c r="E4826" t="s">
        <v>23812</v>
      </c>
      <c r="F4826" t="str">
        <f t="shared" si="377"/>
        <v>Raj B. Shetty</v>
      </c>
      <c r="G4826" t="s">
        <v>23813</v>
      </c>
      <c r="H4826" t="s">
        <v>14</v>
      </c>
      <c r="I4826" t="str">
        <f t="shared" si="378"/>
        <v>India</v>
      </c>
      <c r="J4826" t="str">
        <f>TRIM(Table1[[#This Row],[Oldest Country]])</f>
        <v>India</v>
      </c>
      <c r="K4826" s="17">
        <v>43178</v>
      </c>
      <c r="L4826" s="17" t="str">
        <f t="shared" si="376"/>
        <v>Mon</v>
      </c>
      <c r="M4826" s="17">
        <v>2017</v>
      </c>
      <c r="N4826" t="s">
        <v>53</v>
      </c>
      <c r="O4826" t="s">
        <v>1190</v>
      </c>
      <c r="P4826" t="s">
        <v>75</v>
      </c>
      <c r="Q4826" t="s">
        <v>23814</v>
      </c>
      <c r="R4826" t="str">
        <f t="shared" si="379"/>
        <v>Comedies</v>
      </c>
    </row>
    <row r="4827" spans="1:18" x14ac:dyDescent="0.2">
      <c r="A4827" t="s">
        <v>23815</v>
      </c>
      <c r="B4827" t="s">
        <v>1</v>
      </c>
      <c r="C4827" t="str">
        <f t="shared" si="375"/>
        <v>Straight Up</v>
      </c>
      <c r="D4827" t="s">
        <v>23816</v>
      </c>
      <c r="E4827" t="s">
        <v>23817</v>
      </c>
      <c r="F4827" t="str">
        <f t="shared" si="377"/>
        <v>James Sweeney</v>
      </c>
      <c r="G4827" t="s">
        <v>23818</v>
      </c>
      <c r="H4827" t="s">
        <v>2</v>
      </c>
      <c r="I4827" t="str">
        <f t="shared" si="378"/>
        <v>United States</v>
      </c>
      <c r="J4827" t="str">
        <f>TRIM(Table1[[#This Row],[Oldest Country]])</f>
        <v>United States</v>
      </c>
      <c r="K4827" s="17">
        <v>43179</v>
      </c>
      <c r="L4827" s="17" t="str">
        <f t="shared" si="376"/>
        <v>Tue</v>
      </c>
      <c r="M4827" s="17">
        <v>2020</v>
      </c>
      <c r="N4827" t="s">
        <v>8</v>
      </c>
      <c r="O4827" t="s">
        <v>118</v>
      </c>
      <c r="P4827" t="s">
        <v>2041</v>
      </c>
      <c r="Q4827" t="s">
        <v>23819</v>
      </c>
      <c r="R4827" t="str">
        <f t="shared" si="379"/>
        <v>Comedies</v>
      </c>
    </row>
    <row r="4828" spans="1:18" x14ac:dyDescent="0.2">
      <c r="A4828" t="s">
        <v>23820</v>
      </c>
      <c r="B4828" t="s">
        <v>1</v>
      </c>
      <c r="C4828" t="str">
        <f t="shared" si="375"/>
        <v>Strange but True</v>
      </c>
      <c r="D4828" t="s">
        <v>23821</v>
      </c>
      <c r="E4828" t="s">
        <v>23822</v>
      </c>
      <c r="F4828" t="str">
        <f t="shared" si="377"/>
        <v>Amy Ryan</v>
      </c>
      <c r="G4828" t="s">
        <v>23823</v>
      </c>
      <c r="H4828" t="s">
        <v>508</v>
      </c>
      <c r="I4828" t="str">
        <f t="shared" si="378"/>
        <v>Canada</v>
      </c>
      <c r="J4828" t="str">
        <f>TRIM(Table1[[#This Row],[Oldest Country]])</f>
        <v>Canada</v>
      </c>
      <c r="K4828" s="17">
        <v>44073</v>
      </c>
      <c r="L4828" s="17" t="str">
        <f t="shared" si="376"/>
        <v>Sun</v>
      </c>
      <c r="M4828" s="17">
        <v>2019</v>
      </c>
      <c r="N4828" t="s">
        <v>3</v>
      </c>
      <c r="O4828" t="s">
        <v>118</v>
      </c>
      <c r="P4828" t="s">
        <v>164</v>
      </c>
      <c r="Q4828" t="s">
        <v>23824</v>
      </c>
      <c r="R4828" t="str">
        <f t="shared" si="379"/>
        <v>Dramas</v>
      </c>
    </row>
    <row r="4829" spans="1:18" x14ac:dyDescent="0.2">
      <c r="A4829" t="s">
        <v>23825</v>
      </c>
      <c r="B4829" t="s">
        <v>1</v>
      </c>
      <c r="C4829" t="str">
        <f t="shared" si="375"/>
        <v>Stranger than Fiction</v>
      </c>
      <c r="D4829" t="s">
        <v>23826</v>
      </c>
      <c r="E4829" t="s">
        <v>18486</v>
      </c>
      <c r="F4829" t="str">
        <f t="shared" si="377"/>
        <v>Will Ferrell</v>
      </c>
      <c r="G4829" t="s">
        <v>23827</v>
      </c>
      <c r="H4829" t="s">
        <v>286</v>
      </c>
      <c r="I4829" t="str">
        <f t="shared" si="378"/>
        <v>United States</v>
      </c>
      <c r="J4829" t="str">
        <f>TRIM(Table1[[#This Row],[Oldest Country]])</f>
        <v>United States</v>
      </c>
      <c r="K4829" s="17">
        <v>44105</v>
      </c>
      <c r="L4829" s="17" t="str">
        <f t="shared" si="376"/>
        <v>Thu</v>
      </c>
      <c r="M4829" s="17">
        <v>2006</v>
      </c>
      <c r="N4829" t="s">
        <v>3</v>
      </c>
      <c r="O4829" t="s">
        <v>236</v>
      </c>
      <c r="P4829" t="s">
        <v>318</v>
      </c>
      <c r="Q4829" t="s">
        <v>23828</v>
      </c>
      <c r="R4829" t="str">
        <f t="shared" si="379"/>
        <v>Comedies</v>
      </c>
    </row>
    <row r="4830" spans="1:18" x14ac:dyDescent="0.2">
      <c r="A4830" t="s">
        <v>23829</v>
      </c>
      <c r="B4830" t="s">
        <v>1</v>
      </c>
      <c r="C4830" t="str">
        <f t="shared" si="375"/>
        <v>Strictly Ballroom</v>
      </c>
      <c r="D4830" t="s">
        <v>23830</v>
      </c>
      <c r="E4830" t="s">
        <v>23831</v>
      </c>
      <c r="F4830" t="str">
        <f t="shared" si="377"/>
        <v>Paul Mercurio</v>
      </c>
      <c r="G4830" t="s">
        <v>23832</v>
      </c>
      <c r="H4830" t="s">
        <v>2725</v>
      </c>
      <c r="I4830" t="str">
        <f t="shared" si="378"/>
        <v>Australia</v>
      </c>
      <c r="J4830" t="str">
        <f>TRIM(Table1[[#This Row],[Oldest Country]])</f>
        <v>Australia</v>
      </c>
      <c r="K4830" s="17">
        <v>43831</v>
      </c>
      <c r="L4830" s="17" t="str">
        <f t="shared" si="376"/>
        <v>Wed</v>
      </c>
      <c r="M4830" s="17">
        <v>1992</v>
      </c>
      <c r="N4830" t="s">
        <v>17</v>
      </c>
      <c r="O4830" t="s">
        <v>211</v>
      </c>
      <c r="P4830" t="s">
        <v>23833</v>
      </c>
      <c r="Q4830" t="s">
        <v>23834</v>
      </c>
      <c r="R4830" t="str">
        <f t="shared" si="379"/>
        <v>Classic Movies</v>
      </c>
    </row>
    <row r="4831" spans="1:18" x14ac:dyDescent="0.2">
      <c r="A4831" t="s">
        <v>23835</v>
      </c>
      <c r="B4831" t="s">
        <v>1</v>
      </c>
      <c r="C4831" t="str">
        <f t="shared" si="375"/>
        <v>Stripes</v>
      </c>
      <c r="D4831" t="s">
        <v>23836</v>
      </c>
      <c r="E4831" t="s">
        <v>1567</v>
      </c>
      <c r="F4831" t="str">
        <f t="shared" si="377"/>
        <v>Bill Murray</v>
      </c>
      <c r="G4831" t="s">
        <v>23837</v>
      </c>
      <c r="H4831" t="s">
        <v>2</v>
      </c>
      <c r="I4831" t="str">
        <f t="shared" si="378"/>
        <v>United States</v>
      </c>
      <c r="J4831" t="str">
        <f>TRIM(Table1[[#This Row],[Oldest Country]])</f>
        <v>United States</v>
      </c>
      <c r="K4831" s="17">
        <v>43709</v>
      </c>
      <c r="L4831" s="17" t="str">
        <f t="shared" si="376"/>
        <v>Sun</v>
      </c>
      <c r="M4831" s="17">
        <v>1981</v>
      </c>
      <c r="N4831" t="s">
        <v>154</v>
      </c>
      <c r="O4831" t="s">
        <v>100</v>
      </c>
      <c r="P4831" t="s">
        <v>1023</v>
      </c>
      <c r="Q4831" t="s">
        <v>23838</v>
      </c>
      <c r="R4831" t="str">
        <f t="shared" si="379"/>
        <v>Classic Movies</v>
      </c>
    </row>
    <row r="4832" spans="1:18" x14ac:dyDescent="0.2">
      <c r="A4832" t="s">
        <v>23839</v>
      </c>
      <c r="B4832" t="s">
        <v>1</v>
      </c>
      <c r="C4832" t="str">
        <f t="shared" si="375"/>
        <v>Striptease</v>
      </c>
      <c r="D4832" t="s">
        <v>23840</v>
      </c>
      <c r="E4832" t="s">
        <v>23841</v>
      </c>
      <c r="F4832" t="str">
        <f t="shared" si="377"/>
        <v>Demi Moore</v>
      </c>
      <c r="G4832" t="s">
        <v>23842</v>
      </c>
      <c r="H4832" t="s">
        <v>2</v>
      </c>
      <c r="I4832" t="str">
        <f t="shared" si="378"/>
        <v>United States</v>
      </c>
      <c r="J4832" t="str">
        <f>TRIM(Table1[[#This Row],[Oldest Country]])</f>
        <v>United States</v>
      </c>
      <c r="K4832" s="17">
        <v>44197</v>
      </c>
      <c r="L4832" s="17" t="str">
        <f t="shared" si="376"/>
        <v>Fri</v>
      </c>
      <c r="M4832" s="17">
        <v>1996</v>
      </c>
      <c r="N4832" t="s">
        <v>154</v>
      </c>
      <c r="O4832" t="s">
        <v>297</v>
      </c>
      <c r="P4832" t="s">
        <v>42</v>
      </c>
      <c r="Q4832" t="s">
        <v>23843</v>
      </c>
      <c r="R4832" t="str">
        <f t="shared" si="379"/>
        <v>Comedies</v>
      </c>
    </row>
    <row r="4833" spans="1:18" x14ac:dyDescent="0.2">
      <c r="A4833" t="s">
        <v>23844</v>
      </c>
      <c r="B4833" t="s">
        <v>1</v>
      </c>
      <c r="C4833" t="str">
        <f t="shared" si="375"/>
        <v>Stronger Than the World</v>
      </c>
      <c r="D4833" t="s">
        <v>23845</v>
      </c>
      <c r="E4833" t="s">
        <v>23846</v>
      </c>
      <c r="F4833" t="str">
        <f t="shared" si="377"/>
        <v>Jos√© Loreto</v>
      </c>
      <c r="G4833" t="s">
        <v>23847</v>
      </c>
      <c r="H4833" t="s">
        <v>929</v>
      </c>
      <c r="I4833" t="str">
        <f t="shared" si="378"/>
        <v>Brazil</v>
      </c>
      <c r="J4833" t="str">
        <f>TRIM(Table1[[#This Row],[Oldest Country]])</f>
        <v>Brazil</v>
      </c>
      <c r="K4833" s="17">
        <v>42777</v>
      </c>
      <c r="L4833" s="17" t="str">
        <f t="shared" si="376"/>
        <v>Sat</v>
      </c>
      <c r="M4833" s="17">
        <v>2016</v>
      </c>
      <c r="N4833" t="s">
        <v>16646</v>
      </c>
      <c r="O4833" t="s">
        <v>1210</v>
      </c>
      <c r="P4833" t="s">
        <v>111</v>
      </c>
      <c r="Q4833" t="s">
        <v>23848</v>
      </c>
      <c r="R4833" t="str">
        <f t="shared" si="379"/>
        <v>Action &amp; Adventure</v>
      </c>
    </row>
    <row r="4834" spans="1:18" x14ac:dyDescent="0.2">
      <c r="A4834" t="s">
        <v>23849</v>
      </c>
      <c r="B4834" t="s">
        <v>1</v>
      </c>
      <c r="C4834" t="str">
        <f t="shared" si="375"/>
        <v>Stuart Little 2</v>
      </c>
      <c r="D4834" t="s">
        <v>23850</v>
      </c>
      <c r="E4834" t="s">
        <v>1607</v>
      </c>
      <c r="F4834" t="str">
        <f t="shared" si="377"/>
        <v>Michael J. Fox</v>
      </c>
      <c r="G4834" t="s">
        <v>23851</v>
      </c>
      <c r="H4834" t="s">
        <v>2</v>
      </c>
      <c r="I4834" t="str">
        <f t="shared" si="378"/>
        <v>United States</v>
      </c>
      <c r="J4834" t="str">
        <f>TRIM(Table1[[#This Row],[Oldest Country]])</f>
        <v>United States</v>
      </c>
      <c r="K4834" s="17">
        <v>43831</v>
      </c>
      <c r="L4834" s="17" t="str">
        <f t="shared" si="376"/>
        <v>Wed</v>
      </c>
      <c r="M4834" s="17">
        <v>2002</v>
      </c>
      <c r="N4834" t="s">
        <v>17</v>
      </c>
      <c r="O4834" t="s">
        <v>811</v>
      </c>
      <c r="P4834" t="s">
        <v>54</v>
      </c>
      <c r="Q4834" t="s">
        <v>23852</v>
      </c>
      <c r="R4834" t="str">
        <f t="shared" si="379"/>
        <v>Children &amp; Family Movies</v>
      </c>
    </row>
    <row r="4835" spans="1:18" x14ac:dyDescent="0.2">
      <c r="A4835" t="s">
        <v>23853</v>
      </c>
      <c r="B4835" t="s">
        <v>1</v>
      </c>
      <c r="C4835" t="str">
        <f t="shared" si="375"/>
        <v>Submission</v>
      </c>
      <c r="D4835" t="s">
        <v>23854</v>
      </c>
      <c r="E4835" t="s">
        <v>23855</v>
      </c>
      <c r="F4835" t="str">
        <f t="shared" si="377"/>
        <v>Scott Pryor</v>
      </c>
      <c r="G4835" t="s">
        <v>23856</v>
      </c>
      <c r="H4835" t="s">
        <v>2</v>
      </c>
      <c r="I4835" t="str">
        <f t="shared" si="378"/>
        <v>United States</v>
      </c>
      <c r="J4835" t="str">
        <f>TRIM(Table1[[#This Row],[Oldest Country]])</f>
        <v>United States</v>
      </c>
      <c r="K4835" s="17">
        <v>43780</v>
      </c>
      <c r="L4835" s="17" t="str">
        <f t="shared" si="376"/>
        <v>Mon</v>
      </c>
      <c r="M4835" s="17">
        <v>2019</v>
      </c>
      <c r="N4835" t="s">
        <v>8</v>
      </c>
      <c r="O4835" t="s">
        <v>211</v>
      </c>
      <c r="P4835" t="s">
        <v>119</v>
      </c>
      <c r="Q4835" t="s">
        <v>23857</v>
      </c>
      <c r="R4835" t="str">
        <f t="shared" si="379"/>
        <v>Action &amp; Adventure</v>
      </c>
    </row>
    <row r="4836" spans="1:18" x14ac:dyDescent="0.2">
      <c r="A4836" t="s">
        <v>23858</v>
      </c>
      <c r="B4836" t="s">
        <v>1</v>
      </c>
      <c r="C4836" t="str">
        <f t="shared" si="375"/>
        <v>Suburra</v>
      </c>
      <c r="D4836" t="s">
        <v>23859</v>
      </c>
      <c r="E4836" t="s">
        <v>23860</v>
      </c>
      <c r="F4836" t="str">
        <f t="shared" si="377"/>
        <v>Pierfrancesco Favino</v>
      </c>
      <c r="G4836" t="s">
        <v>23861</v>
      </c>
      <c r="H4836" t="s">
        <v>10831</v>
      </c>
      <c r="I4836" t="str">
        <f t="shared" si="378"/>
        <v>Italy</v>
      </c>
      <c r="J4836" t="str">
        <f>TRIM(Table1[[#This Row],[Oldest Country]])</f>
        <v>Italy</v>
      </c>
      <c r="K4836" s="17">
        <v>42291</v>
      </c>
      <c r="L4836" s="17" t="str">
        <f t="shared" si="376"/>
        <v>Wed</v>
      </c>
      <c r="M4836" s="17">
        <v>2015</v>
      </c>
      <c r="N4836" t="s">
        <v>16646</v>
      </c>
      <c r="O4836" t="s">
        <v>675</v>
      </c>
      <c r="P4836" t="s">
        <v>109</v>
      </c>
      <c r="Q4836" t="s">
        <v>23862</v>
      </c>
      <c r="R4836" t="str">
        <f t="shared" si="379"/>
        <v>Dramas</v>
      </c>
    </row>
    <row r="4837" spans="1:18" x14ac:dyDescent="0.2">
      <c r="A4837" t="s">
        <v>23863</v>
      </c>
      <c r="B4837" t="s">
        <v>1</v>
      </c>
      <c r="C4837" t="str">
        <f t="shared" si="375"/>
        <v>Suckseed</v>
      </c>
      <c r="D4837" t="s">
        <v>23864</v>
      </c>
      <c r="E4837" t="s">
        <v>23865</v>
      </c>
      <c r="F4837" t="str">
        <f t="shared" si="377"/>
        <v>Jirayu La-ongmanee</v>
      </c>
      <c r="G4837" t="s">
        <v>23866</v>
      </c>
      <c r="H4837" t="s">
        <v>1265</v>
      </c>
      <c r="I4837" t="str">
        <f t="shared" si="378"/>
        <v>Thailand</v>
      </c>
      <c r="J4837" t="str">
        <f>TRIM(Table1[[#This Row],[Oldest Country]])</f>
        <v>Thailand</v>
      </c>
      <c r="K4837" s="17">
        <v>43348</v>
      </c>
      <c r="L4837" s="17" t="str">
        <f t="shared" si="376"/>
        <v>Wed</v>
      </c>
      <c r="M4837" s="17">
        <v>2011</v>
      </c>
      <c r="N4837" t="s">
        <v>8</v>
      </c>
      <c r="O4837" t="s">
        <v>1100</v>
      </c>
      <c r="P4837" t="s">
        <v>80</v>
      </c>
      <c r="Q4837" t="s">
        <v>23867</v>
      </c>
      <c r="R4837" t="str">
        <f t="shared" si="379"/>
        <v>Comedies</v>
      </c>
    </row>
    <row r="4838" spans="1:18" x14ac:dyDescent="0.2">
      <c r="A4838" t="s">
        <v>23868</v>
      </c>
      <c r="B4838" t="s">
        <v>1</v>
      </c>
      <c r="C4838" t="str">
        <f t="shared" si="375"/>
        <v>Sudani from Nigeria</v>
      </c>
      <c r="D4838" t="s">
        <v>23869</v>
      </c>
      <c r="E4838" t="s">
        <v>23870</v>
      </c>
      <c r="F4838" t="str">
        <f t="shared" si="377"/>
        <v>Soubin Shahir</v>
      </c>
      <c r="G4838" t="s">
        <v>23871</v>
      </c>
      <c r="H4838" t="s">
        <v>14</v>
      </c>
      <c r="I4838" t="str">
        <f t="shared" si="378"/>
        <v>India</v>
      </c>
      <c r="J4838" t="str">
        <f>TRIM(Table1[[#This Row],[Oldest Country]])</f>
        <v>India</v>
      </c>
      <c r="K4838" s="17">
        <v>43313</v>
      </c>
      <c r="L4838" s="17" t="str">
        <f t="shared" si="376"/>
        <v>Wed</v>
      </c>
      <c r="M4838" s="17">
        <v>2018</v>
      </c>
      <c r="N4838" t="s">
        <v>33</v>
      </c>
      <c r="O4838" t="s">
        <v>155</v>
      </c>
      <c r="P4838" t="s">
        <v>250</v>
      </c>
      <c r="Q4838" t="s">
        <v>23872</v>
      </c>
      <c r="R4838" t="str">
        <f t="shared" si="379"/>
        <v>Comedies</v>
      </c>
    </row>
    <row r="4839" spans="1:18" x14ac:dyDescent="0.2">
      <c r="A4839" t="s">
        <v>23873</v>
      </c>
      <c r="B4839" t="s">
        <v>1</v>
      </c>
      <c r="C4839" t="str">
        <f t="shared" si="375"/>
        <v>Suicide (Hitabdut)</v>
      </c>
      <c r="D4839" t="s">
        <v>23874</v>
      </c>
      <c r="E4839" t="s">
        <v>23875</v>
      </c>
      <c r="F4839" t="str">
        <f t="shared" si="377"/>
        <v>Mali Levi</v>
      </c>
      <c r="G4839" t="s">
        <v>23876</v>
      </c>
      <c r="H4839" t="s">
        <v>1418</v>
      </c>
      <c r="I4839" t="str">
        <f t="shared" si="378"/>
        <v>Israel</v>
      </c>
      <c r="J4839" t="str">
        <f>TRIM(Table1[[#This Row],[Oldest Country]])</f>
        <v>Israel</v>
      </c>
      <c r="K4839" s="17">
        <v>43314</v>
      </c>
      <c r="L4839" s="17" t="str">
        <f t="shared" si="376"/>
        <v>Thu</v>
      </c>
      <c r="M4839" s="17">
        <v>2014</v>
      </c>
      <c r="N4839" t="s">
        <v>8</v>
      </c>
      <c r="O4839" t="s">
        <v>336</v>
      </c>
      <c r="P4839" t="s">
        <v>266</v>
      </c>
      <c r="Q4839" t="s">
        <v>23877</v>
      </c>
      <c r="R4839" t="str">
        <f t="shared" si="379"/>
        <v>International Movies</v>
      </c>
    </row>
    <row r="4840" spans="1:18" x14ac:dyDescent="0.2">
      <c r="A4840" t="s">
        <v>23878</v>
      </c>
      <c r="B4840" t="s">
        <v>1</v>
      </c>
      <c r="C4840" t="str">
        <f t="shared" si="375"/>
        <v>Suite Fran√ßaise</v>
      </c>
      <c r="D4840" t="s">
        <v>23879</v>
      </c>
      <c r="E4840" t="s">
        <v>23880</v>
      </c>
      <c r="F4840" t="str">
        <f t="shared" si="377"/>
        <v>Michelle Williams</v>
      </c>
      <c r="G4840" t="s">
        <v>23881</v>
      </c>
      <c r="H4840" t="s">
        <v>23882</v>
      </c>
      <c r="I4840" t="str">
        <f t="shared" si="378"/>
        <v>United Kingdom</v>
      </c>
      <c r="J4840" t="str">
        <f>TRIM(Table1[[#This Row],[Oldest Country]])</f>
        <v>United Kingdom</v>
      </c>
      <c r="K4840" s="17">
        <v>43315</v>
      </c>
      <c r="L4840" s="17" t="str">
        <f t="shared" si="376"/>
        <v>Fri</v>
      </c>
      <c r="M4840" s="17">
        <v>2014</v>
      </c>
      <c r="N4840" t="s">
        <v>8</v>
      </c>
      <c r="O4840" t="s">
        <v>625</v>
      </c>
      <c r="P4840" t="s">
        <v>278</v>
      </c>
      <c r="Q4840" t="s">
        <v>23883</v>
      </c>
      <c r="R4840" t="str">
        <f t="shared" si="379"/>
        <v>Dramas</v>
      </c>
    </row>
    <row r="4841" spans="1:18" x14ac:dyDescent="0.2">
      <c r="A4841" t="s">
        <v>23884</v>
      </c>
      <c r="B4841" t="s">
        <v>1</v>
      </c>
      <c r="C4841" t="str">
        <f t="shared" si="375"/>
        <v>Summer Night</v>
      </c>
      <c r="D4841" t="s">
        <v>23885</v>
      </c>
      <c r="E4841" t="s">
        <v>23886</v>
      </c>
      <c r="F4841" t="str">
        <f t="shared" si="377"/>
        <v>Ellar Coltrane</v>
      </c>
      <c r="G4841" t="s">
        <v>23887</v>
      </c>
      <c r="H4841" t="s">
        <v>2</v>
      </c>
      <c r="I4841" t="str">
        <f t="shared" si="378"/>
        <v>United States</v>
      </c>
      <c r="J4841" t="str">
        <f>TRIM(Table1[[#This Row],[Oldest Country]])</f>
        <v>United States</v>
      </c>
      <c r="K4841" s="17">
        <v>43316</v>
      </c>
      <c r="L4841" s="17" t="str">
        <f t="shared" si="376"/>
        <v>Sat</v>
      </c>
      <c r="M4841" s="17">
        <v>2019</v>
      </c>
      <c r="N4841" t="s">
        <v>8</v>
      </c>
      <c r="O4841" t="s">
        <v>202</v>
      </c>
      <c r="P4841" t="s">
        <v>502</v>
      </c>
      <c r="Q4841" t="s">
        <v>23888</v>
      </c>
      <c r="R4841" t="str">
        <f t="shared" si="379"/>
        <v>Comedies</v>
      </c>
    </row>
    <row r="4842" spans="1:18" x14ac:dyDescent="0.2">
      <c r="A4842" t="s">
        <v>23889</v>
      </c>
      <c r="B4842" t="s">
        <v>1</v>
      </c>
      <c r="C4842" t="str">
        <f t="shared" si="375"/>
        <v>Summer of '92</v>
      </c>
      <c r="D4842" t="s">
        <v>23890</v>
      </c>
      <c r="E4842" t="s">
        <v>23891</v>
      </c>
      <c r="F4842" t="str">
        <f t="shared" si="377"/>
        <v>Ulrich Thomsen</v>
      </c>
      <c r="G4842" t="s">
        <v>23892</v>
      </c>
      <c r="H4842" t="s">
        <v>23893</v>
      </c>
      <c r="I4842" t="str">
        <f t="shared" si="378"/>
        <v>Denmark</v>
      </c>
      <c r="J4842" t="str">
        <f>TRIM(Table1[[#This Row],[Oldest Country]])</f>
        <v>Denmark</v>
      </c>
      <c r="K4842" s="17">
        <v>43317</v>
      </c>
      <c r="L4842" s="17" t="str">
        <f t="shared" si="376"/>
        <v>Sun</v>
      </c>
      <c r="M4842" s="17">
        <v>2015</v>
      </c>
      <c r="N4842" t="s">
        <v>8</v>
      </c>
      <c r="O4842" t="s">
        <v>60</v>
      </c>
      <c r="P4842" t="s">
        <v>2256</v>
      </c>
      <c r="Q4842" t="s">
        <v>23894</v>
      </c>
      <c r="R4842" t="str">
        <f t="shared" si="379"/>
        <v>Dramas</v>
      </c>
    </row>
    <row r="4843" spans="1:18" x14ac:dyDescent="0.2">
      <c r="A4843" t="s">
        <v>23895</v>
      </c>
      <c r="B4843" t="s">
        <v>1</v>
      </c>
      <c r="C4843" t="str">
        <f t="shared" si="375"/>
        <v>Sunrise</v>
      </c>
      <c r="D4843" t="s">
        <v>23896</v>
      </c>
      <c r="E4843" t="s">
        <v>23897</v>
      </c>
      <c r="F4843" t="str">
        <f t="shared" si="377"/>
        <v>Adil Hussain</v>
      </c>
      <c r="G4843" t="s">
        <v>23898</v>
      </c>
      <c r="H4843" t="s">
        <v>3998</v>
      </c>
      <c r="I4843" t="str">
        <f t="shared" si="378"/>
        <v>India</v>
      </c>
      <c r="J4843" t="str">
        <f>TRIM(Table1[[#This Row],[Oldest Country]])</f>
        <v>India</v>
      </c>
      <c r="K4843" s="17">
        <v>43318</v>
      </c>
      <c r="L4843" s="17" t="str">
        <f t="shared" si="376"/>
        <v>Mon</v>
      </c>
      <c r="M4843" s="17">
        <v>2014</v>
      </c>
      <c r="N4843" t="s">
        <v>8</v>
      </c>
      <c r="O4843" t="s">
        <v>216</v>
      </c>
      <c r="P4843" t="s">
        <v>26</v>
      </c>
      <c r="Q4843" t="s">
        <v>23899</v>
      </c>
      <c r="R4843" t="str">
        <f t="shared" si="379"/>
        <v>Dramas</v>
      </c>
    </row>
    <row r="4844" spans="1:18" x14ac:dyDescent="0.2">
      <c r="A4844" t="s">
        <v>23900</v>
      </c>
      <c r="B4844" t="s">
        <v>1</v>
      </c>
      <c r="C4844" t="str">
        <f t="shared" si="375"/>
        <v>Super Bheem Bana Vajraveer</v>
      </c>
      <c r="D4844" t="s">
        <v>23901</v>
      </c>
      <c r="E4844" t="s">
        <v>23902</v>
      </c>
      <c r="F4844" t="str">
        <f t="shared" si="377"/>
        <v>Sonal Kaushal</v>
      </c>
      <c r="G4844" t="s">
        <v>17401</v>
      </c>
      <c r="H4844" t="s">
        <v>14</v>
      </c>
      <c r="I4844" t="str">
        <f t="shared" si="378"/>
        <v>India</v>
      </c>
      <c r="J4844" t="str">
        <f>TRIM(Table1[[#This Row],[Oldest Country]])</f>
        <v>India</v>
      </c>
      <c r="K4844" s="17">
        <v>43319</v>
      </c>
      <c r="L4844" s="17" t="str">
        <f t="shared" si="376"/>
        <v>Tue</v>
      </c>
      <c r="M4844" s="17">
        <v>2018</v>
      </c>
      <c r="N4844" t="s">
        <v>106</v>
      </c>
      <c r="O4844" t="s">
        <v>370</v>
      </c>
      <c r="P4844" t="s">
        <v>19</v>
      </c>
      <c r="Q4844" t="s">
        <v>23903</v>
      </c>
      <c r="R4844" t="str">
        <f t="shared" si="379"/>
        <v>Children &amp; Family Movies</v>
      </c>
    </row>
    <row r="4845" spans="1:18" x14ac:dyDescent="0.2">
      <c r="A4845" t="s">
        <v>23904</v>
      </c>
      <c r="B4845" t="s">
        <v>1</v>
      </c>
      <c r="C4845" t="str">
        <f t="shared" si="375"/>
        <v>Super Dark Times</v>
      </c>
      <c r="D4845" t="s">
        <v>23905</v>
      </c>
      <c r="E4845" t="s">
        <v>23906</v>
      </c>
      <c r="F4845" t="str">
        <f t="shared" si="377"/>
        <v>Owen Campbell</v>
      </c>
      <c r="G4845" t="s">
        <v>23907</v>
      </c>
      <c r="H4845" t="s">
        <v>2</v>
      </c>
      <c r="I4845" t="str">
        <f t="shared" si="378"/>
        <v>United States</v>
      </c>
      <c r="J4845" t="str">
        <f>TRIM(Table1[[#This Row],[Oldest Country]])</f>
        <v>United States</v>
      </c>
      <c r="K4845" s="17">
        <v>43101</v>
      </c>
      <c r="L4845" s="17" t="str">
        <f t="shared" si="376"/>
        <v>Mon</v>
      </c>
      <c r="M4845" s="17">
        <v>2017</v>
      </c>
      <c r="N4845" t="s">
        <v>8</v>
      </c>
      <c r="O4845" t="s">
        <v>41</v>
      </c>
      <c r="P4845" t="s">
        <v>1140</v>
      </c>
      <c r="Q4845" t="s">
        <v>23908</v>
      </c>
      <c r="R4845" t="str">
        <f t="shared" si="379"/>
        <v>Dramas</v>
      </c>
    </row>
    <row r="4846" spans="1:18" x14ac:dyDescent="0.2">
      <c r="A4846" t="s">
        <v>23909</v>
      </c>
      <c r="B4846" t="s">
        <v>1</v>
      </c>
      <c r="C4846" t="str">
        <f t="shared" si="375"/>
        <v>Super Nani</v>
      </c>
      <c r="D4846" t="s">
        <v>23910</v>
      </c>
      <c r="E4846" t="s">
        <v>5301</v>
      </c>
      <c r="F4846" t="str">
        <f t="shared" si="377"/>
        <v>Rekha</v>
      </c>
      <c r="G4846" t="s">
        <v>23911</v>
      </c>
      <c r="H4846" t="s">
        <v>14</v>
      </c>
      <c r="I4846" t="str">
        <f t="shared" si="378"/>
        <v>India</v>
      </c>
      <c r="J4846" t="str">
        <f>TRIM(Table1[[#This Row],[Oldest Country]])</f>
        <v>India</v>
      </c>
      <c r="K4846" s="17">
        <v>43160</v>
      </c>
      <c r="L4846" s="17" t="str">
        <f t="shared" si="376"/>
        <v>Thu</v>
      </c>
      <c r="M4846" s="17">
        <v>2014</v>
      </c>
      <c r="N4846" t="s">
        <v>53</v>
      </c>
      <c r="O4846" t="s">
        <v>49</v>
      </c>
      <c r="P4846" t="s">
        <v>250</v>
      </c>
      <c r="Q4846" t="s">
        <v>23912</v>
      </c>
      <c r="R4846" t="str">
        <f t="shared" si="379"/>
        <v>Comedies</v>
      </c>
    </row>
    <row r="4847" spans="1:18" x14ac:dyDescent="0.2">
      <c r="A4847" t="s">
        <v>23913</v>
      </c>
      <c r="B4847" t="s">
        <v>1</v>
      </c>
      <c r="C4847" t="str">
        <f t="shared" si="375"/>
        <v>Superbad</v>
      </c>
      <c r="D4847" t="s">
        <v>23914</v>
      </c>
      <c r="E4847" t="s">
        <v>23915</v>
      </c>
      <c r="F4847" t="str">
        <f t="shared" si="377"/>
        <v>Jonah Hill</v>
      </c>
      <c r="G4847" t="s">
        <v>23916</v>
      </c>
      <c r="H4847" t="s">
        <v>2</v>
      </c>
      <c r="I4847" t="str">
        <f t="shared" si="378"/>
        <v>United States</v>
      </c>
      <c r="J4847" t="str">
        <f>TRIM(Table1[[#This Row],[Oldest Country]])</f>
        <v>United States</v>
      </c>
      <c r="K4847" s="17">
        <v>44197</v>
      </c>
      <c r="L4847" s="17" t="str">
        <f t="shared" si="376"/>
        <v>Fri</v>
      </c>
      <c r="M4847" s="17">
        <v>2007</v>
      </c>
      <c r="N4847" t="s">
        <v>154</v>
      </c>
      <c r="O4847" t="s">
        <v>236</v>
      </c>
      <c r="P4847" t="s">
        <v>452</v>
      </c>
      <c r="Q4847" t="s">
        <v>23917</v>
      </c>
      <c r="R4847" t="str">
        <f t="shared" si="379"/>
        <v>Comedies</v>
      </c>
    </row>
    <row r="4848" spans="1:18" x14ac:dyDescent="0.2">
      <c r="A4848" t="s">
        <v>23918</v>
      </c>
      <c r="B4848" t="s">
        <v>1</v>
      </c>
      <c r="C4848" t="str">
        <f t="shared" si="375"/>
        <v>Superfly</v>
      </c>
      <c r="D4848" t="s">
        <v>23919</v>
      </c>
      <c r="E4848" t="s">
        <v>23920</v>
      </c>
      <c r="F4848" t="str">
        <f t="shared" si="377"/>
        <v>Ron O'Neal</v>
      </c>
      <c r="G4848" t="s">
        <v>23921</v>
      </c>
      <c r="H4848" t="s">
        <v>2</v>
      </c>
      <c r="I4848" t="str">
        <f t="shared" si="378"/>
        <v>United States</v>
      </c>
      <c r="J4848" t="str">
        <f>TRIM(Table1[[#This Row],[Oldest Country]])</f>
        <v>United States</v>
      </c>
      <c r="K4848" s="17">
        <v>43770</v>
      </c>
      <c r="L4848" s="17" t="str">
        <f t="shared" si="376"/>
        <v>Fri</v>
      </c>
      <c r="M4848" s="17">
        <v>1972</v>
      </c>
      <c r="N4848" t="s">
        <v>154</v>
      </c>
      <c r="O4848" t="s">
        <v>18</v>
      </c>
      <c r="P4848" t="s">
        <v>127</v>
      </c>
      <c r="Q4848" t="s">
        <v>23922</v>
      </c>
      <c r="R4848" t="str">
        <f t="shared" si="379"/>
        <v>Action &amp; Adventure</v>
      </c>
    </row>
    <row r="4849" spans="1:18" x14ac:dyDescent="0.2">
      <c r="A4849" t="s">
        <v>23923</v>
      </c>
      <c r="B4849" t="s">
        <v>1</v>
      </c>
      <c r="C4849" t="str">
        <f t="shared" si="375"/>
        <v>Superman Returns</v>
      </c>
      <c r="D4849" t="s">
        <v>23924</v>
      </c>
      <c r="E4849" t="s">
        <v>23925</v>
      </c>
      <c r="F4849" t="str">
        <f t="shared" si="377"/>
        <v>Brandon Routh</v>
      </c>
      <c r="G4849" t="s">
        <v>23926</v>
      </c>
      <c r="H4849" t="s">
        <v>2</v>
      </c>
      <c r="I4849" t="str">
        <f t="shared" si="378"/>
        <v>United States</v>
      </c>
      <c r="J4849" t="str">
        <f>TRIM(Table1[[#This Row],[Oldest Country]])</f>
        <v>United States</v>
      </c>
      <c r="K4849" s="17">
        <v>43739</v>
      </c>
      <c r="L4849" s="17" t="str">
        <f t="shared" si="376"/>
        <v>Tue</v>
      </c>
      <c r="M4849" s="17">
        <v>2006</v>
      </c>
      <c r="N4849" t="s">
        <v>3</v>
      </c>
      <c r="O4849" t="s">
        <v>405</v>
      </c>
      <c r="P4849" t="s">
        <v>385</v>
      </c>
      <c r="Q4849" t="s">
        <v>23927</v>
      </c>
      <c r="R4849" t="str">
        <f t="shared" si="379"/>
        <v>Action &amp; Adventure</v>
      </c>
    </row>
    <row r="4850" spans="1:18" x14ac:dyDescent="0.2">
      <c r="A4850" t="s">
        <v>23928</v>
      </c>
      <c r="B4850" t="s">
        <v>1</v>
      </c>
      <c r="C4850" t="str">
        <f t="shared" si="375"/>
        <v>Superstar</v>
      </c>
      <c r="D4850" t="s">
        <v>23929</v>
      </c>
      <c r="E4850" t="s">
        <v>23930</v>
      </c>
      <c r="F4850" t="str">
        <f t="shared" si="377"/>
        <v>Molly Shannon</v>
      </c>
      <c r="G4850" t="s">
        <v>23931</v>
      </c>
      <c r="H4850" t="s">
        <v>2</v>
      </c>
      <c r="I4850" t="str">
        <f t="shared" si="378"/>
        <v>United States</v>
      </c>
      <c r="J4850" t="str">
        <f>TRIM(Table1[[#This Row],[Oldest Country]])</f>
        <v>United States</v>
      </c>
      <c r="K4850" s="17">
        <v>43789</v>
      </c>
      <c r="L4850" s="17" t="str">
        <f t="shared" si="376"/>
        <v>Wed</v>
      </c>
      <c r="M4850" s="17">
        <v>1999</v>
      </c>
      <c r="N4850" t="s">
        <v>3</v>
      </c>
      <c r="O4850" t="s">
        <v>436</v>
      </c>
      <c r="P4850" t="s">
        <v>86</v>
      </c>
      <c r="Q4850" t="s">
        <v>23932</v>
      </c>
      <c r="R4850" t="str">
        <f t="shared" si="379"/>
        <v>Comedies</v>
      </c>
    </row>
    <row r="4851" spans="1:18" x14ac:dyDescent="0.2">
      <c r="A4851" t="s">
        <v>23933</v>
      </c>
      <c r="B4851" t="s">
        <v>1</v>
      </c>
      <c r="C4851" t="str">
        <f t="shared" si="375"/>
        <v>Surat Dari Praha</v>
      </c>
      <c r="D4851" t="s">
        <v>23934</v>
      </c>
      <c r="E4851" t="s">
        <v>2955</v>
      </c>
      <c r="F4851" t="str">
        <f t="shared" si="377"/>
        <v>Tio Pakusadewo</v>
      </c>
      <c r="G4851" t="s">
        <v>23935</v>
      </c>
      <c r="H4851" t="s">
        <v>1308</v>
      </c>
      <c r="I4851" t="str">
        <f t="shared" si="378"/>
        <v>Indonesia</v>
      </c>
      <c r="J4851" t="str">
        <f>TRIM(Table1[[#This Row],[Oldest Country]])</f>
        <v>Indonesia</v>
      </c>
      <c r="K4851" s="17">
        <v>43382</v>
      </c>
      <c r="L4851" s="17" t="str">
        <f t="shared" si="376"/>
        <v>Tue</v>
      </c>
      <c r="M4851" s="17">
        <v>2016</v>
      </c>
      <c r="N4851" t="s">
        <v>33</v>
      </c>
      <c r="O4851" t="s">
        <v>140</v>
      </c>
      <c r="P4851" t="s">
        <v>278</v>
      </c>
      <c r="Q4851" t="s">
        <v>23936</v>
      </c>
      <c r="R4851" t="str">
        <f t="shared" si="379"/>
        <v>Dramas</v>
      </c>
    </row>
    <row r="4852" spans="1:18" x14ac:dyDescent="0.2">
      <c r="A4852" t="s">
        <v>23937</v>
      </c>
      <c r="B4852" t="s">
        <v>1</v>
      </c>
      <c r="C4852" t="str">
        <f t="shared" si="375"/>
        <v>Survivors Guide to Prison</v>
      </c>
      <c r="D4852" t="s">
        <v>23938</v>
      </c>
      <c r="E4852" t="s">
        <v>23939</v>
      </c>
      <c r="F4852" t="str">
        <f t="shared" si="377"/>
        <v>Susan Sarandon</v>
      </c>
      <c r="G4852" t="s">
        <v>23940</v>
      </c>
      <c r="H4852" t="s">
        <v>2</v>
      </c>
      <c r="I4852" t="str">
        <f t="shared" si="378"/>
        <v>United States</v>
      </c>
      <c r="J4852" t="str">
        <f>TRIM(Table1[[#This Row],[Oldest Country]])</f>
        <v>United States</v>
      </c>
      <c r="K4852" s="17">
        <v>43244</v>
      </c>
      <c r="L4852" s="17" t="str">
        <f t="shared" si="376"/>
        <v>Thu</v>
      </c>
      <c r="M4852" s="17">
        <v>2017</v>
      </c>
      <c r="N4852" t="s">
        <v>8</v>
      </c>
      <c r="O4852" t="s">
        <v>85</v>
      </c>
      <c r="P4852" t="s">
        <v>5</v>
      </c>
      <c r="Q4852" t="s">
        <v>23941</v>
      </c>
      <c r="R4852" t="str">
        <f t="shared" si="379"/>
        <v>Documentaries</v>
      </c>
    </row>
    <row r="4853" spans="1:18" x14ac:dyDescent="0.2">
      <c r="A4853" t="s">
        <v>23942</v>
      </c>
      <c r="B4853" t="s">
        <v>1</v>
      </c>
      <c r="C4853" t="str">
        <f t="shared" si="375"/>
        <v>Susanne Bartsch</v>
      </c>
      <c r="D4853" t="s">
        <v>23943</v>
      </c>
      <c r="E4853" t="s">
        <v>23944</v>
      </c>
      <c r="F4853" t="str">
        <f t="shared" si="377"/>
        <v>Susanne Bartsch</v>
      </c>
      <c r="G4853" t="s">
        <v>23945</v>
      </c>
      <c r="H4853" t="s">
        <v>2</v>
      </c>
      <c r="I4853" t="str">
        <f t="shared" si="378"/>
        <v>United States</v>
      </c>
      <c r="J4853" t="str">
        <f>TRIM(Table1[[#This Row],[Oldest Country]])</f>
        <v>United States</v>
      </c>
      <c r="K4853" s="17">
        <v>43444</v>
      </c>
      <c r="L4853" s="17" t="str">
        <f t="shared" si="376"/>
        <v>Mon</v>
      </c>
      <c r="M4853" s="17">
        <v>2017</v>
      </c>
      <c r="N4853" t="s">
        <v>8</v>
      </c>
      <c r="O4853" t="s">
        <v>536</v>
      </c>
      <c r="P4853" t="s">
        <v>590</v>
      </c>
      <c r="Q4853" t="s">
        <v>23946</v>
      </c>
      <c r="R4853" t="str">
        <f t="shared" si="379"/>
        <v>Documentaries</v>
      </c>
    </row>
    <row r="4854" spans="1:18" x14ac:dyDescent="0.2">
      <c r="A4854" t="s">
        <v>23947</v>
      </c>
      <c r="B4854" t="s">
        <v>1</v>
      </c>
      <c r="C4854" t="str">
        <f t="shared" si="375"/>
        <v>Swami</v>
      </c>
      <c r="D4854" t="s">
        <v>23948</v>
      </c>
      <c r="E4854" t="s">
        <v>22823</v>
      </c>
      <c r="F4854" t="str">
        <f t="shared" si="377"/>
        <v>Shabana Azmi</v>
      </c>
      <c r="G4854" t="s">
        <v>23949</v>
      </c>
      <c r="H4854" t="s">
        <v>14</v>
      </c>
      <c r="I4854" t="str">
        <f t="shared" si="378"/>
        <v>India</v>
      </c>
      <c r="J4854" t="str">
        <f>TRIM(Table1[[#This Row],[Oldest Country]])</f>
        <v>India</v>
      </c>
      <c r="K4854" s="17">
        <v>43830</v>
      </c>
      <c r="L4854" s="17" t="str">
        <f t="shared" si="376"/>
        <v>Tue</v>
      </c>
      <c r="M4854" s="17">
        <v>1977</v>
      </c>
      <c r="N4854" t="s">
        <v>53</v>
      </c>
      <c r="O4854" t="s">
        <v>1210</v>
      </c>
      <c r="P4854" t="s">
        <v>26</v>
      </c>
      <c r="Q4854" t="s">
        <v>23950</v>
      </c>
      <c r="R4854" t="str">
        <f t="shared" si="379"/>
        <v>Dramas</v>
      </c>
    </row>
    <row r="4855" spans="1:18" x14ac:dyDescent="0.2">
      <c r="A4855" t="s">
        <v>23951</v>
      </c>
      <c r="B4855" t="s">
        <v>1</v>
      </c>
      <c r="C4855" t="str">
        <f t="shared" si="375"/>
        <v>Sweeney Todd</v>
      </c>
      <c r="D4855" t="s">
        <v>23952</v>
      </c>
      <c r="E4855" t="s">
        <v>523</v>
      </c>
      <c r="F4855" t="str">
        <f t="shared" si="377"/>
        <v>Johnny Depp</v>
      </c>
      <c r="G4855" t="s">
        <v>23953</v>
      </c>
      <c r="H4855" t="s">
        <v>286</v>
      </c>
      <c r="I4855" t="str">
        <f t="shared" si="378"/>
        <v>United States</v>
      </c>
      <c r="J4855" t="str">
        <f>TRIM(Table1[[#This Row],[Oldest Country]])</f>
        <v>United States</v>
      </c>
      <c r="K4855" s="17">
        <v>43831</v>
      </c>
      <c r="L4855" s="17" t="str">
        <f t="shared" si="376"/>
        <v>Wed</v>
      </c>
      <c r="M4855" s="17">
        <v>2007</v>
      </c>
      <c r="N4855" t="s">
        <v>154</v>
      </c>
      <c r="O4855" t="s">
        <v>133</v>
      </c>
      <c r="P4855" t="s">
        <v>23954</v>
      </c>
      <c r="Q4855" t="s">
        <v>23955</v>
      </c>
      <c r="R4855" t="str">
        <f t="shared" si="379"/>
        <v>Dramas</v>
      </c>
    </row>
    <row r="4856" spans="1:18" x14ac:dyDescent="0.2">
      <c r="A4856" t="s">
        <v>23956</v>
      </c>
      <c r="B4856" t="s">
        <v>1</v>
      </c>
      <c r="C4856" t="str">
        <f t="shared" si="375"/>
        <v>Sweet Virginia</v>
      </c>
      <c r="D4856" t="s">
        <v>23957</v>
      </c>
      <c r="E4856" t="s">
        <v>23958</v>
      </c>
      <c r="F4856" t="str">
        <f t="shared" si="377"/>
        <v>Jon Bernthal</v>
      </c>
      <c r="G4856" t="s">
        <v>23959</v>
      </c>
      <c r="H4856" t="s">
        <v>360</v>
      </c>
      <c r="I4856" t="str">
        <f t="shared" si="378"/>
        <v>United States</v>
      </c>
      <c r="J4856" t="str">
        <f>TRIM(Table1[[#This Row],[Oldest Country]])</f>
        <v>United States</v>
      </c>
      <c r="K4856" s="17">
        <v>43800</v>
      </c>
      <c r="L4856" s="17" t="str">
        <f t="shared" si="376"/>
        <v>Sun</v>
      </c>
      <c r="M4856" s="17">
        <v>2017</v>
      </c>
      <c r="N4856" t="s">
        <v>154</v>
      </c>
      <c r="O4856" t="s">
        <v>202</v>
      </c>
      <c r="P4856" t="s">
        <v>1140</v>
      </c>
      <c r="Q4856" t="s">
        <v>23960</v>
      </c>
      <c r="R4856" t="str">
        <f t="shared" si="379"/>
        <v>Dramas</v>
      </c>
    </row>
    <row r="4857" spans="1:18" x14ac:dyDescent="0.2">
      <c r="A4857" t="s">
        <v>23961</v>
      </c>
      <c r="B4857" t="s">
        <v>1</v>
      </c>
      <c r="C4857" t="str">
        <f t="shared" si="375"/>
        <v>Swiss Army Man</v>
      </c>
      <c r="D4857" t="s">
        <v>23962</v>
      </c>
      <c r="E4857" t="s">
        <v>23963</v>
      </c>
      <c r="F4857" t="str">
        <f t="shared" si="377"/>
        <v>Paul Dano</v>
      </c>
      <c r="G4857" t="s">
        <v>23964</v>
      </c>
      <c r="H4857" t="s">
        <v>12060</v>
      </c>
      <c r="I4857" t="str">
        <f t="shared" si="378"/>
        <v>United States</v>
      </c>
      <c r="J4857" t="str">
        <f>TRIM(Table1[[#This Row],[Oldest Country]])</f>
        <v>United States</v>
      </c>
      <c r="K4857" s="17">
        <v>43495</v>
      </c>
      <c r="L4857" s="17" t="str">
        <f t="shared" si="376"/>
        <v>Wed</v>
      </c>
      <c r="M4857" s="17">
        <v>2016</v>
      </c>
      <c r="N4857" t="s">
        <v>154</v>
      </c>
      <c r="O4857" t="s">
        <v>92</v>
      </c>
      <c r="P4857" t="s">
        <v>337</v>
      </c>
      <c r="Q4857" t="s">
        <v>23965</v>
      </c>
      <c r="R4857" t="str">
        <f t="shared" si="379"/>
        <v>Comedies</v>
      </c>
    </row>
    <row r="4858" spans="1:18" x14ac:dyDescent="0.2">
      <c r="A4858" t="s">
        <v>23966</v>
      </c>
      <c r="B4858" t="s">
        <v>1</v>
      </c>
      <c r="C4858" t="str">
        <f t="shared" si="375"/>
        <v>Sword Master</v>
      </c>
      <c r="D4858" t="s">
        <v>23967</v>
      </c>
      <c r="E4858" t="s">
        <v>23968</v>
      </c>
      <c r="F4858" t="str">
        <f t="shared" si="377"/>
        <v>Kenny Lin</v>
      </c>
      <c r="G4858" t="s">
        <v>23969</v>
      </c>
      <c r="H4858" t="s">
        <v>481</v>
      </c>
      <c r="I4858" t="str">
        <f t="shared" si="378"/>
        <v>China</v>
      </c>
      <c r="J4858" t="str">
        <f>TRIM(Table1[[#This Row],[Oldest Country]])</f>
        <v>China</v>
      </c>
      <c r="K4858" s="17">
        <v>43496</v>
      </c>
      <c r="L4858" s="17" t="str">
        <f t="shared" si="376"/>
        <v>Thu</v>
      </c>
      <c r="M4858" s="17">
        <v>2016</v>
      </c>
      <c r="N4858" t="s">
        <v>8</v>
      </c>
      <c r="O4858" t="s">
        <v>368</v>
      </c>
      <c r="P4858" t="s">
        <v>111</v>
      </c>
      <c r="Q4858" t="s">
        <v>23970</v>
      </c>
      <c r="R4858" t="str">
        <f t="shared" si="379"/>
        <v>Action &amp; Adventure</v>
      </c>
    </row>
    <row r="4859" spans="1:18" x14ac:dyDescent="0.2">
      <c r="A4859" t="s">
        <v>23971</v>
      </c>
      <c r="B4859" t="s">
        <v>1</v>
      </c>
      <c r="C4859" t="str">
        <f t="shared" si="375"/>
        <v>Sword Masters</v>
      </c>
      <c r="D4859" t="s">
        <v>23972</v>
      </c>
      <c r="E4859" t="s">
        <v>19446</v>
      </c>
      <c r="F4859" t="str">
        <f t="shared" si="377"/>
        <v>Meng Lo</v>
      </c>
      <c r="G4859" t="s">
        <v>23973</v>
      </c>
      <c r="H4859" t="s">
        <v>519</v>
      </c>
      <c r="I4859" t="str">
        <f t="shared" si="378"/>
        <v>Hong Kong</v>
      </c>
      <c r="J4859" t="str">
        <f>TRIM(Table1[[#This Row],[Oldest Country]])</f>
        <v>Hong Kong</v>
      </c>
      <c r="K4859" s="17">
        <v>43497</v>
      </c>
      <c r="L4859" s="17" t="str">
        <f t="shared" si="376"/>
        <v>Fri</v>
      </c>
      <c r="M4859" s="17">
        <v>1980</v>
      </c>
      <c r="N4859" t="s">
        <v>154</v>
      </c>
      <c r="O4859" t="s">
        <v>495</v>
      </c>
      <c r="P4859" t="s">
        <v>483</v>
      </c>
      <c r="Q4859" t="s">
        <v>23974</v>
      </c>
      <c r="R4859" t="str">
        <f t="shared" si="379"/>
        <v>Action &amp; Adventure</v>
      </c>
    </row>
    <row r="4860" spans="1:18" x14ac:dyDescent="0.2">
      <c r="A4860" t="s">
        <v>23975</v>
      </c>
      <c r="B4860" t="s">
        <v>1</v>
      </c>
      <c r="C4860" t="str">
        <f t="shared" si="375"/>
        <v>Taal</v>
      </c>
      <c r="D4860" t="s">
        <v>23976</v>
      </c>
      <c r="E4860" t="s">
        <v>20833</v>
      </c>
      <c r="F4860" t="str">
        <f t="shared" si="377"/>
        <v>Anil Kapoor</v>
      </c>
      <c r="G4860" t="s">
        <v>23977</v>
      </c>
      <c r="H4860" t="s">
        <v>14</v>
      </c>
      <c r="I4860" t="str">
        <f t="shared" si="378"/>
        <v>India</v>
      </c>
      <c r="J4860" t="str">
        <f>TRIM(Table1[[#This Row],[Oldest Country]])</f>
        <v>India</v>
      </c>
      <c r="K4860" s="17">
        <v>43498</v>
      </c>
      <c r="L4860" s="17" t="str">
        <f t="shared" si="376"/>
        <v>Sat</v>
      </c>
      <c r="M4860" s="17">
        <v>1999</v>
      </c>
      <c r="N4860" t="s">
        <v>53</v>
      </c>
      <c r="O4860" t="s">
        <v>3483</v>
      </c>
      <c r="P4860" t="s">
        <v>727</v>
      </c>
      <c r="Q4860" t="s">
        <v>23978</v>
      </c>
      <c r="R4860" t="str">
        <f t="shared" si="379"/>
        <v>Dramas</v>
      </c>
    </row>
    <row r="4861" spans="1:18" x14ac:dyDescent="0.2">
      <c r="A4861" t="s">
        <v>23979</v>
      </c>
      <c r="B4861" t="s">
        <v>1</v>
      </c>
      <c r="C4861" t="str">
        <f t="shared" si="375"/>
        <v>Tahaan</v>
      </c>
      <c r="D4861" t="s">
        <v>23980</v>
      </c>
      <c r="E4861" t="s">
        <v>15513</v>
      </c>
      <c r="F4861" t="str">
        <f t="shared" si="377"/>
        <v>Purav Bhandare</v>
      </c>
      <c r="G4861" t="s">
        <v>23981</v>
      </c>
      <c r="H4861" t="s">
        <v>14</v>
      </c>
      <c r="I4861" t="str">
        <f t="shared" si="378"/>
        <v>India</v>
      </c>
      <c r="J4861" t="str">
        <f>TRIM(Table1[[#This Row],[Oldest Country]])</f>
        <v>India</v>
      </c>
      <c r="K4861" s="17">
        <v>43499</v>
      </c>
      <c r="L4861" s="17" t="str">
        <f t="shared" si="376"/>
        <v>Sun</v>
      </c>
      <c r="M4861" s="17">
        <v>2008</v>
      </c>
      <c r="N4861" t="s">
        <v>33</v>
      </c>
      <c r="O4861" t="s">
        <v>211</v>
      </c>
      <c r="P4861" t="s">
        <v>50</v>
      </c>
      <c r="Q4861" t="s">
        <v>23982</v>
      </c>
      <c r="R4861" t="str">
        <f t="shared" si="379"/>
        <v>Dramas</v>
      </c>
    </row>
    <row r="4862" spans="1:18" x14ac:dyDescent="0.2">
      <c r="A4862" t="s">
        <v>23983</v>
      </c>
      <c r="B4862" t="s">
        <v>1</v>
      </c>
      <c r="C4862" t="str">
        <f t="shared" si="375"/>
        <v>Take Me Home Tonight</v>
      </c>
      <c r="D4862" t="s">
        <v>23984</v>
      </c>
      <c r="E4862" t="s">
        <v>7869</v>
      </c>
      <c r="F4862" t="str">
        <f t="shared" si="377"/>
        <v>Topher Grace</v>
      </c>
      <c r="G4862" t="s">
        <v>23985</v>
      </c>
      <c r="H4862" t="s">
        <v>584</v>
      </c>
      <c r="I4862" t="str">
        <f t="shared" si="378"/>
        <v>United States</v>
      </c>
      <c r="J4862" t="str">
        <f>TRIM(Table1[[#This Row],[Oldest Country]])</f>
        <v>United States</v>
      </c>
      <c r="K4862" s="17">
        <v>43500</v>
      </c>
      <c r="L4862" s="17" t="str">
        <f t="shared" si="376"/>
        <v>Mon</v>
      </c>
      <c r="M4862" s="17">
        <v>2011</v>
      </c>
      <c r="N4862" t="s">
        <v>154</v>
      </c>
      <c r="O4862" t="s">
        <v>92</v>
      </c>
      <c r="P4862" t="s">
        <v>318</v>
      </c>
      <c r="Q4862" t="s">
        <v>23986</v>
      </c>
      <c r="R4862" t="str">
        <f t="shared" si="379"/>
        <v>Comedies</v>
      </c>
    </row>
    <row r="4863" spans="1:18" x14ac:dyDescent="0.2">
      <c r="A4863" t="s">
        <v>23987</v>
      </c>
      <c r="B4863" t="s">
        <v>1</v>
      </c>
      <c r="C4863" t="str">
        <f t="shared" si="375"/>
        <v>Tamanchey</v>
      </c>
      <c r="D4863" t="s">
        <v>23988</v>
      </c>
      <c r="E4863" t="s">
        <v>23989</v>
      </c>
      <c r="F4863" t="str">
        <f t="shared" si="377"/>
        <v>Nikhil Dwivedi</v>
      </c>
      <c r="G4863" t="s">
        <v>23990</v>
      </c>
      <c r="H4863" t="s">
        <v>14</v>
      </c>
      <c r="I4863" t="str">
        <f t="shared" si="378"/>
        <v>India</v>
      </c>
      <c r="J4863" t="str">
        <f>TRIM(Table1[[#This Row],[Oldest Country]])</f>
        <v>India</v>
      </c>
      <c r="K4863" s="17">
        <v>43501</v>
      </c>
      <c r="L4863" s="17" t="str">
        <f t="shared" si="376"/>
        <v>Tue</v>
      </c>
      <c r="M4863" s="17">
        <v>2014</v>
      </c>
      <c r="N4863" t="s">
        <v>8</v>
      </c>
      <c r="O4863" t="s">
        <v>102</v>
      </c>
      <c r="P4863" t="s">
        <v>5284</v>
      </c>
      <c r="Q4863" t="s">
        <v>23991</v>
      </c>
      <c r="R4863" t="str">
        <f t="shared" si="379"/>
        <v>Action &amp; Adventure</v>
      </c>
    </row>
    <row r="4864" spans="1:18" x14ac:dyDescent="0.2">
      <c r="A4864" t="s">
        <v>23992</v>
      </c>
      <c r="B4864" t="s">
        <v>1</v>
      </c>
      <c r="C4864" t="str">
        <f t="shared" si="375"/>
        <v>Tarif de nuit</v>
      </c>
      <c r="D4864" t="s">
        <v>23993</v>
      </c>
      <c r="E4864" t="s">
        <v>23994</v>
      </c>
      <c r="F4864" t="str">
        <f t="shared" si="377"/>
        <v>Jonathan Howard</v>
      </c>
      <c r="G4864" t="s">
        <v>23995</v>
      </c>
      <c r="H4864" t="s">
        <v>275</v>
      </c>
      <c r="I4864" t="str">
        <f t="shared" si="378"/>
        <v>France</v>
      </c>
      <c r="J4864" t="str">
        <f>TRIM(Table1[[#This Row],[Oldest Country]])</f>
        <v>France</v>
      </c>
      <c r="K4864" s="17">
        <v>43502</v>
      </c>
      <c r="L4864" s="17" t="str">
        <f t="shared" si="376"/>
        <v>Wed</v>
      </c>
      <c r="M4864" s="17">
        <v>2015</v>
      </c>
      <c r="N4864" t="s">
        <v>8</v>
      </c>
      <c r="O4864" t="s">
        <v>1176</v>
      </c>
      <c r="P4864" t="s">
        <v>266</v>
      </c>
      <c r="Q4864" t="s">
        <v>23996</v>
      </c>
      <c r="R4864" t="str">
        <f t="shared" si="379"/>
        <v>International Movies</v>
      </c>
    </row>
    <row r="4865" spans="1:18" x14ac:dyDescent="0.2">
      <c r="A4865" t="s">
        <v>23997</v>
      </c>
      <c r="B4865" t="s">
        <v>1</v>
      </c>
      <c r="C4865" t="str">
        <f t="shared" si="375"/>
        <v>Tarzan</v>
      </c>
      <c r="D4865" t="s">
        <v>23998</v>
      </c>
      <c r="E4865" t="s">
        <v>23999</v>
      </c>
      <c r="F4865" t="str">
        <f t="shared" si="377"/>
        <v>Tony Goldwyn</v>
      </c>
      <c r="G4865" t="s">
        <v>24000</v>
      </c>
      <c r="H4865" t="s">
        <v>2</v>
      </c>
      <c r="I4865" t="str">
        <f t="shared" si="378"/>
        <v>United States</v>
      </c>
      <c r="J4865" t="str">
        <f>TRIM(Table1[[#This Row],[Oldest Country]])</f>
        <v>United States</v>
      </c>
      <c r="K4865" s="17">
        <v>43503</v>
      </c>
      <c r="L4865" s="17" t="str">
        <f t="shared" si="376"/>
        <v>Thu</v>
      </c>
      <c r="M4865" s="17">
        <v>1999</v>
      </c>
      <c r="N4865" t="s">
        <v>309</v>
      </c>
      <c r="O4865" t="s">
        <v>572</v>
      </c>
      <c r="P4865" t="s">
        <v>19</v>
      </c>
      <c r="Q4865" t="s">
        <v>24001</v>
      </c>
      <c r="R4865" t="str">
        <f t="shared" si="379"/>
        <v>Children &amp; Family Movies</v>
      </c>
    </row>
    <row r="4866" spans="1:18" x14ac:dyDescent="0.2">
      <c r="A4866" t="s">
        <v>24002</v>
      </c>
      <c r="B4866" t="s">
        <v>1</v>
      </c>
      <c r="C4866" t="str">
        <f t="shared" ref="C4866:C4929" si="380">IFERROR(LEFT(D4866, FIND(":", D4866)-1), D4866)</f>
        <v>Tarzan 2</v>
      </c>
      <c r="D4866" t="s">
        <v>24003</v>
      </c>
      <c r="E4866" t="s">
        <v>24004</v>
      </c>
      <c r="F4866" t="str">
        <f t="shared" si="377"/>
        <v>Harrison Chad</v>
      </c>
      <c r="G4866" t="s">
        <v>24005</v>
      </c>
      <c r="H4866" t="s">
        <v>2</v>
      </c>
      <c r="I4866" t="str">
        <f t="shared" si="378"/>
        <v>United States</v>
      </c>
      <c r="J4866" t="str">
        <f>TRIM(Table1[[#This Row],[Oldest Country]])</f>
        <v>United States</v>
      </c>
      <c r="K4866" s="17">
        <v>43504</v>
      </c>
      <c r="L4866" s="17" t="str">
        <f t="shared" ref="L4866:L4929" si="381">TEXT(K:K, "DDD")</f>
        <v>Fri</v>
      </c>
      <c r="M4866" s="17">
        <v>2005</v>
      </c>
      <c r="N4866" t="s">
        <v>309</v>
      </c>
      <c r="O4866" t="s">
        <v>2013</v>
      </c>
      <c r="P4866" t="s">
        <v>19</v>
      </c>
      <c r="Q4866" t="s">
        <v>24006</v>
      </c>
      <c r="R4866" t="str">
        <f t="shared" si="379"/>
        <v>Children &amp; Family Movies</v>
      </c>
    </row>
    <row r="4867" spans="1:18" x14ac:dyDescent="0.2">
      <c r="A4867" t="s">
        <v>24007</v>
      </c>
      <c r="B4867" t="s">
        <v>1</v>
      </c>
      <c r="C4867" t="str">
        <f t="shared" si="380"/>
        <v>Tattah</v>
      </c>
      <c r="D4867" t="s">
        <v>24008</v>
      </c>
      <c r="E4867" t="s">
        <v>6985</v>
      </c>
      <c r="F4867" t="str">
        <f t="shared" ref="F4867:F4930" si="382">IFERROR(LEFT(G4867, FIND(",",G4867)-1),G4867)</f>
        <v>Mohamed Saad</v>
      </c>
      <c r="G4867" t="s">
        <v>24009</v>
      </c>
      <c r="H4867" t="s">
        <v>1410</v>
      </c>
      <c r="I4867" t="str">
        <f t="shared" ref="I4867:I4930" si="383">IFERROR(LEFT(H4867, FIND(",", H4867) -1), H4867)</f>
        <v>Egypt</v>
      </c>
      <c r="J4867" t="str">
        <f>TRIM(Table1[[#This Row],[Oldest Country]])</f>
        <v>Egypt</v>
      </c>
      <c r="K4867" s="17">
        <v>43505</v>
      </c>
      <c r="L4867" s="17" t="str">
        <f t="shared" si="381"/>
        <v>Sat</v>
      </c>
      <c r="M4867" s="17">
        <v>2013</v>
      </c>
      <c r="N4867" t="s">
        <v>33</v>
      </c>
      <c r="O4867" t="s">
        <v>617</v>
      </c>
      <c r="P4867" t="s">
        <v>66</v>
      </c>
      <c r="Q4867" t="s">
        <v>24010</v>
      </c>
      <c r="R4867" t="str">
        <f t="shared" ref="R4867:R4930" si="384">IFERROR(LEFT(P4867, FIND(",", P4867)-1), P4867)</f>
        <v>Comedies</v>
      </c>
    </row>
    <row r="4868" spans="1:18" x14ac:dyDescent="0.2">
      <c r="A4868" t="s">
        <v>24011</v>
      </c>
      <c r="B4868" t="s">
        <v>1</v>
      </c>
      <c r="C4868" t="str">
        <f t="shared" si="380"/>
        <v>Tayo the Little Bus Movie</v>
      </c>
      <c r="D4868" t="s">
        <v>24012</v>
      </c>
      <c r="E4868" t="s">
        <v>24013</v>
      </c>
      <c r="F4868" t="str">
        <f t="shared" si="382"/>
        <v>Moon Nam-sook</v>
      </c>
      <c r="G4868" t="s">
        <v>24014</v>
      </c>
      <c r="H4868" t="s">
        <v>2</v>
      </c>
      <c r="I4868" t="str">
        <f t="shared" si="383"/>
        <v>United States</v>
      </c>
      <c r="J4868" t="str">
        <f>TRIM(Table1[[#This Row],[Oldest Country]])</f>
        <v>United States</v>
      </c>
      <c r="K4868" s="17">
        <v>43506</v>
      </c>
      <c r="L4868" s="17" t="str">
        <f t="shared" si="381"/>
        <v>Sun</v>
      </c>
      <c r="M4868" s="17">
        <v>2016</v>
      </c>
      <c r="N4868" t="s">
        <v>106</v>
      </c>
      <c r="O4868" t="s">
        <v>248</v>
      </c>
      <c r="P4868" t="s">
        <v>19</v>
      </c>
      <c r="Q4868" t="s">
        <v>24015</v>
      </c>
      <c r="R4868" t="str">
        <f t="shared" si="384"/>
        <v>Children &amp; Family Movies</v>
      </c>
    </row>
    <row r="4869" spans="1:18" x14ac:dyDescent="0.2">
      <c r="A4869" t="s">
        <v>24016</v>
      </c>
      <c r="B4869" t="s">
        <v>1</v>
      </c>
      <c r="C4869" t="str">
        <f t="shared" si="380"/>
        <v>Teen Patti</v>
      </c>
      <c r="D4869" t="s">
        <v>24017</v>
      </c>
      <c r="E4869" t="s">
        <v>10877</v>
      </c>
      <c r="F4869" t="str">
        <f t="shared" si="382"/>
        <v>Amitabh Bachchan</v>
      </c>
      <c r="G4869" t="s">
        <v>24018</v>
      </c>
      <c r="H4869" t="s">
        <v>14</v>
      </c>
      <c r="I4869" t="str">
        <f t="shared" si="383"/>
        <v>India</v>
      </c>
      <c r="J4869" t="str">
        <f>TRIM(Table1[[#This Row],[Oldest Country]])</f>
        <v>India</v>
      </c>
      <c r="K4869" s="17">
        <v>43507</v>
      </c>
      <c r="L4869" s="17" t="str">
        <f t="shared" si="381"/>
        <v>Mon</v>
      </c>
      <c r="M4869" s="17">
        <v>2010</v>
      </c>
      <c r="N4869" t="s">
        <v>53</v>
      </c>
      <c r="O4869" t="s">
        <v>1810</v>
      </c>
      <c r="P4869" t="s">
        <v>109</v>
      </c>
      <c r="Q4869" t="s">
        <v>24019</v>
      </c>
      <c r="R4869" t="str">
        <f t="shared" si="384"/>
        <v>Dramas</v>
      </c>
    </row>
    <row r="4870" spans="1:18" x14ac:dyDescent="0.2">
      <c r="A4870" t="s">
        <v>24020</v>
      </c>
      <c r="B4870" t="s">
        <v>1</v>
      </c>
      <c r="C4870" t="str">
        <f t="shared" si="380"/>
        <v>Teenage Cocktail</v>
      </c>
      <c r="D4870" t="s">
        <v>24021</v>
      </c>
      <c r="E4870" t="s">
        <v>24022</v>
      </c>
      <c r="F4870" t="str">
        <f t="shared" si="382"/>
        <v>Nichole Bloom</v>
      </c>
      <c r="G4870" t="s">
        <v>24023</v>
      </c>
      <c r="H4870" t="s">
        <v>2</v>
      </c>
      <c r="I4870" t="str">
        <f t="shared" si="383"/>
        <v>United States</v>
      </c>
      <c r="J4870" t="str">
        <f>TRIM(Table1[[#This Row],[Oldest Country]])</f>
        <v>United States</v>
      </c>
      <c r="K4870" s="17">
        <v>43508</v>
      </c>
      <c r="L4870" s="17" t="str">
        <f t="shared" si="381"/>
        <v>Tue</v>
      </c>
      <c r="M4870" s="17">
        <v>2016</v>
      </c>
      <c r="N4870" t="s">
        <v>8</v>
      </c>
      <c r="O4870" t="s">
        <v>572</v>
      </c>
      <c r="P4870" t="s">
        <v>2030</v>
      </c>
      <c r="Q4870" t="s">
        <v>24024</v>
      </c>
      <c r="R4870" t="str">
        <f t="shared" si="384"/>
        <v>Dramas</v>
      </c>
    </row>
    <row r="4871" spans="1:18" x14ac:dyDescent="0.2">
      <c r="A4871" t="s">
        <v>24025</v>
      </c>
      <c r="B4871" t="s">
        <v>1</v>
      </c>
      <c r="C4871" t="str">
        <f t="shared" si="380"/>
        <v>Teenage Mutant Ninja Turtles</v>
      </c>
      <c r="D4871" t="s">
        <v>24026</v>
      </c>
      <c r="E4871" t="s">
        <v>24027</v>
      </c>
      <c r="F4871" t="str">
        <f t="shared" si="382"/>
        <v>Chris Evans</v>
      </c>
      <c r="G4871" t="s">
        <v>24028</v>
      </c>
      <c r="H4871" t="s">
        <v>4548</v>
      </c>
      <c r="I4871" t="str">
        <f t="shared" si="383"/>
        <v>Hong Kong</v>
      </c>
      <c r="J4871" t="str">
        <f>TRIM(Table1[[#This Row],[Oldest Country]])</f>
        <v>Hong Kong</v>
      </c>
      <c r="K4871" s="17">
        <v>43509</v>
      </c>
      <c r="L4871" s="17" t="str">
        <f t="shared" si="381"/>
        <v>Wed</v>
      </c>
      <c r="M4871" s="17">
        <v>2007</v>
      </c>
      <c r="N4871" t="s">
        <v>17</v>
      </c>
      <c r="O4871" t="s">
        <v>265</v>
      </c>
      <c r="P4871" t="s">
        <v>54</v>
      </c>
      <c r="Q4871" t="s">
        <v>24029</v>
      </c>
      <c r="R4871" t="str">
        <f t="shared" si="384"/>
        <v>Children &amp; Family Movies</v>
      </c>
    </row>
    <row r="4872" spans="1:18" x14ac:dyDescent="0.2">
      <c r="A4872" t="s">
        <v>24030</v>
      </c>
      <c r="B4872" t="s">
        <v>1</v>
      </c>
      <c r="C4872" t="str">
        <f t="shared" si="380"/>
        <v>Teenage Mutant Ninja Turtles II</v>
      </c>
      <c r="D4872" t="s">
        <v>24031</v>
      </c>
      <c r="E4872" t="s">
        <v>24032</v>
      </c>
      <c r="F4872" t="str">
        <f t="shared" si="382"/>
        <v>Paige Turco</v>
      </c>
      <c r="G4872" t="s">
        <v>24033</v>
      </c>
      <c r="H4872" t="s">
        <v>24034</v>
      </c>
      <c r="I4872" t="str">
        <f t="shared" si="383"/>
        <v>United States</v>
      </c>
      <c r="J4872" t="str">
        <f>TRIM(Table1[[#This Row],[Oldest Country]])</f>
        <v>United States</v>
      </c>
      <c r="K4872" s="17">
        <v>43510</v>
      </c>
      <c r="L4872" s="17" t="str">
        <f t="shared" si="381"/>
        <v>Thu</v>
      </c>
      <c r="M4872" s="17">
        <v>1991</v>
      </c>
      <c r="N4872" t="s">
        <v>17</v>
      </c>
      <c r="O4872" t="s">
        <v>183</v>
      </c>
      <c r="P4872" t="s">
        <v>54</v>
      </c>
      <c r="Q4872" t="s">
        <v>24035</v>
      </c>
      <c r="R4872" t="str">
        <f t="shared" si="384"/>
        <v>Children &amp; Family Movies</v>
      </c>
    </row>
    <row r="4873" spans="1:18" x14ac:dyDescent="0.2">
      <c r="A4873" t="s">
        <v>24036</v>
      </c>
      <c r="B4873" t="s">
        <v>1</v>
      </c>
      <c r="C4873" t="str">
        <f t="shared" si="380"/>
        <v>Tees Maar Khan</v>
      </c>
      <c r="D4873" t="s">
        <v>24037</v>
      </c>
      <c r="E4873" t="s">
        <v>13799</v>
      </c>
      <c r="F4873" t="str">
        <f t="shared" si="382"/>
        <v>Katrina Kaif</v>
      </c>
      <c r="G4873" t="s">
        <v>24038</v>
      </c>
      <c r="H4873" t="s">
        <v>14</v>
      </c>
      <c r="I4873" t="str">
        <f t="shared" si="383"/>
        <v>India</v>
      </c>
      <c r="J4873" t="str">
        <f>TRIM(Table1[[#This Row],[Oldest Country]])</f>
        <v>India</v>
      </c>
      <c r="K4873" s="17">
        <v>43511</v>
      </c>
      <c r="L4873" s="17" t="str">
        <f t="shared" si="381"/>
        <v>Fri</v>
      </c>
      <c r="M4873" s="17">
        <v>2010</v>
      </c>
      <c r="N4873" t="s">
        <v>53</v>
      </c>
      <c r="O4873" t="s">
        <v>25</v>
      </c>
      <c r="P4873" t="s">
        <v>80</v>
      </c>
      <c r="Q4873" t="s">
        <v>24039</v>
      </c>
      <c r="R4873" t="str">
        <f t="shared" si="384"/>
        <v>Comedies</v>
      </c>
    </row>
    <row r="4874" spans="1:18" x14ac:dyDescent="0.2">
      <c r="A4874" t="s">
        <v>24040</v>
      </c>
      <c r="B4874" t="s">
        <v>1</v>
      </c>
      <c r="C4874" t="str">
        <f t="shared" si="380"/>
        <v>Temporada de Caza</v>
      </c>
      <c r="D4874" t="s">
        <v>24041</v>
      </c>
      <c r="E4874" t="s">
        <v>24042</v>
      </c>
      <c r="F4874" t="str">
        <f t="shared" si="382"/>
        <v>Germ√°n Palacios</v>
      </c>
      <c r="G4874" t="s">
        <v>24043</v>
      </c>
      <c r="H4874" t="s">
        <v>24044</v>
      </c>
      <c r="I4874" t="str">
        <f t="shared" si="383"/>
        <v>Argentina</v>
      </c>
      <c r="J4874" t="str">
        <f>TRIM(Table1[[#This Row],[Oldest Country]])</f>
        <v>Argentina</v>
      </c>
      <c r="K4874" s="17">
        <v>43512</v>
      </c>
      <c r="L4874" s="17" t="str">
        <f t="shared" si="381"/>
        <v>Sat</v>
      </c>
      <c r="M4874" s="17">
        <v>2017</v>
      </c>
      <c r="N4874" t="s">
        <v>8</v>
      </c>
      <c r="O4874" t="s">
        <v>368</v>
      </c>
      <c r="P4874" t="s">
        <v>50</v>
      </c>
      <c r="Q4874" t="s">
        <v>24045</v>
      </c>
      <c r="R4874" t="str">
        <f t="shared" si="384"/>
        <v>Dramas</v>
      </c>
    </row>
    <row r="4875" spans="1:18" x14ac:dyDescent="0.2">
      <c r="A4875" t="s">
        <v>24046</v>
      </c>
      <c r="B4875" t="s">
        <v>1</v>
      </c>
      <c r="C4875" t="str">
        <f t="shared" si="380"/>
        <v>Ten Years</v>
      </c>
      <c r="D4875" t="s">
        <v>24047</v>
      </c>
      <c r="E4875" t="s">
        <v>24048</v>
      </c>
      <c r="F4875" t="str">
        <f t="shared" si="382"/>
        <v>Wong Jing</v>
      </c>
      <c r="G4875" t="s">
        <v>24049</v>
      </c>
      <c r="H4875" t="s">
        <v>519</v>
      </c>
      <c r="I4875" t="str">
        <f t="shared" si="383"/>
        <v>Hong Kong</v>
      </c>
      <c r="J4875" t="str">
        <f>TRIM(Table1[[#This Row],[Oldest Country]])</f>
        <v>Hong Kong</v>
      </c>
      <c r="K4875" s="17">
        <v>43508</v>
      </c>
      <c r="L4875" s="17" t="str">
        <f t="shared" si="381"/>
        <v>Tue</v>
      </c>
      <c r="M4875" s="17">
        <v>2015</v>
      </c>
      <c r="N4875" t="s">
        <v>8</v>
      </c>
      <c r="O4875" t="s">
        <v>196</v>
      </c>
      <c r="P4875" t="s">
        <v>26</v>
      </c>
      <c r="Q4875" t="s">
        <v>24050</v>
      </c>
      <c r="R4875" t="str">
        <f t="shared" si="384"/>
        <v>Dramas</v>
      </c>
    </row>
    <row r="4876" spans="1:18" x14ac:dyDescent="0.2">
      <c r="A4876" t="s">
        <v>24051</v>
      </c>
      <c r="B4876" t="s">
        <v>1</v>
      </c>
      <c r="C4876" t="str">
        <f t="shared" si="380"/>
        <v>Terminator 3</v>
      </c>
      <c r="D4876" t="s">
        <v>24052</v>
      </c>
      <c r="E4876" t="s">
        <v>20309</v>
      </c>
      <c r="F4876" t="str">
        <f t="shared" si="382"/>
        <v>Arnold Schwarzenegger</v>
      </c>
      <c r="G4876" t="s">
        <v>24053</v>
      </c>
      <c r="H4876" t="s">
        <v>24054</v>
      </c>
      <c r="I4876" t="str">
        <f t="shared" si="383"/>
        <v>United States</v>
      </c>
      <c r="J4876" t="str">
        <f>TRIM(Table1[[#This Row],[Oldest Country]])</f>
        <v>United States</v>
      </c>
      <c r="K4876" s="17">
        <v>43831</v>
      </c>
      <c r="L4876" s="17" t="str">
        <f t="shared" si="381"/>
        <v>Wed</v>
      </c>
      <c r="M4876" s="17">
        <v>2003</v>
      </c>
      <c r="N4876" t="s">
        <v>154</v>
      </c>
      <c r="O4876" t="s">
        <v>482</v>
      </c>
      <c r="P4876" t="s">
        <v>385</v>
      </c>
      <c r="Q4876" t="s">
        <v>24055</v>
      </c>
      <c r="R4876" t="str">
        <f t="shared" si="384"/>
        <v>Action &amp; Adventure</v>
      </c>
    </row>
    <row r="4877" spans="1:18" x14ac:dyDescent="0.2">
      <c r="A4877" t="s">
        <v>24056</v>
      </c>
      <c r="B4877" t="s">
        <v>1</v>
      </c>
      <c r="C4877" t="str">
        <f t="shared" si="380"/>
        <v>Terminator Salvation</v>
      </c>
      <c r="D4877" t="s">
        <v>24057</v>
      </c>
      <c r="E4877" t="s">
        <v>1496</v>
      </c>
      <c r="F4877" t="str">
        <f t="shared" si="382"/>
        <v>Christian Bale</v>
      </c>
      <c r="G4877" t="s">
        <v>24058</v>
      </c>
      <c r="H4877" t="s">
        <v>24059</v>
      </c>
      <c r="I4877" t="str">
        <f t="shared" si="383"/>
        <v>United States</v>
      </c>
      <c r="J4877" t="str">
        <f>TRIM(Table1[[#This Row],[Oldest Country]])</f>
        <v>United States</v>
      </c>
      <c r="K4877" s="17">
        <v>43831</v>
      </c>
      <c r="L4877" s="17" t="str">
        <f t="shared" si="381"/>
        <v>Wed</v>
      </c>
      <c r="M4877" s="17">
        <v>2009</v>
      </c>
      <c r="N4877" t="s">
        <v>3</v>
      </c>
      <c r="O4877" t="s">
        <v>155</v>
      </c>
      <c r="P4877" t="s">
        <v>385</v>
      </c>
      <c r="Q4877" t="s">
        <v>24060</v>
      </c>
      <c r="R4877" t="str">
        <f t="shared" si="384"/>
        <v>Action &amp; Adventure</v>
      </c>
    </row>
    <row r="4878" spans="1:18" x14ac:dyDescent="0.2">
      <c r="A4878" t="s">
        <v>24061</v>
      </c>
      <c r="B4878" t="s">
        <v>1</v>
      </c>
      <c r="C4878" t="str">
        <f t="shared" si="380"/>
        <v>Terra</v>
      </c>
      <c r="D4878" t="s">
        <v>24062</v>
      </c>
      <c r="E4878" t="s">
        <v>24063</v>
      </c>
      <c r="F4878" t="str">
        <f t="shared" si="382"/>
        <v>Vanessa Paradis</v>
      </c>
      <c r="G4878" t="s">
        <v>24064</v>
      </c>
      <c r="H4878" t="s">
        <v>275</v>
      </c>
      <c r="I4878" t="str">
        <f t="shared" si="383"/>
        <v>France</v>
      </c>
      <c r="J4878" t="str">
        <f>TRIM(Table1[[#This Row],[Oldest Country]])</f>
        <v>France</v>
      </c>
      <c r="K4878" s="17">
        <v>42491</v>
      </c>
      <c r="L4878" s="17" t="str">
        <f t="shared" si="381"/>
        <v>Sun</v>
      </c>
      <c r="M4878" s="17">
        <v>2015</v>
      </c>
      <c r="N4878" t="s">
        <v>53</v>
      </c>
      <c r="O4878" t="s">
        <v>140</v>
      </c>
      <c r="P4878" t="s">
        <v>58</v>
      </c>
      <c r="Q4878" t="s">
        <v>24065</v>
      </c>
      <c r="R4878" t="str">
        <f t="shared" si="384"/>
        <v>Documentaries</v>
      </c>
    </row>
    <row r="4879" spans="1:18" x14ac:dyDescent="0.2">
      <c r="A4879" t="s">
        <v>24066</v>
      </c>
      <c r="B4879" t="s">
        <v>1</v>
      </c>
      <c r="C4879" t="str">
        <f t="shared" si="380"/>
        <v>Terrifier</v>
      </c>
      <c r="D4879" t="s">
        <v>24067</v>
      </c>
      <c r="E4879" t="s">
        <v>24068</v>
      </c>
      <c r="F4879" t="str">
        <f t="shared" si="382"/>
        <v>Jenna Kanell</v>
      </c>
      <c r="G4879" t="s">
        <v>24069</v>
      </c>
      <c r="H4879" t="s">
        <v>2</v>
      </c>
      <c r="I4879" t="str">
        <f t="shared" si="383"/>
        <v>United States</v>
      </c>
      <c r="J4879" t="str">
        <f>TRIM(Table1[[#This Row],[Oldest Country]])</f>
        <v>United States</v>
      </c>
      <c r="K4879" s="17">
        <v>43344</v>
      </c>
      <c r="L4879" s="17" t="str">
        <f t="shared" si="381"/>
        <v>Sat</v>
      </c>
      <c r="M4879" s="17">
        <v>2017</v>
      </c>
      <c r="N4879" t="s">
        <v>8</v>
      </c>
      <c r="O4879" t="s">
        <v>786</v>
      </c>
      <c r="P4879" t="s">
        <v>9683</v>
      </c>
      <c r="Q4879" t="s">
        <v>24070</v>
      </c>
      <c r="R4879" t="str">
        <f t="shared" si="384"/>
        <v>Horror Movies</v>
      </c>
    </row>
    <row r="4880" spans="1:18" x14ac:dyDescent="0.2">
      <c r="A4880" t="s">
        <v>24071</v>
      </c>
      <c r="B4880" t="s">
        <v>1</v>
      </c>
      <c r="C4880" t="str">
        <f t="shared" si="380"/>
        <v>Teshan</v>
      </c>
      <c r="D4880" t="s">
        <v>24072</v>
      </c>
      <c r="E4880" t="s">
        <v>24073</v>
      </c>
      <c r="F4880" t="str">
        <f t="shared" si="382"/>
        <v>Happy Raikoti</v>
      </c>
      <c r="G4880" t="s">
        <v>24074</v>
      </c>
      <c r="H4880" t="s">
        <v>14</v>
      </c>
      <c r="I4880" t="str">
        <f t="shared" si="383"/>
        <v>India</v>
      </c>
      <c r="J4880" t="str">
        <f>TRIM(Table1[[#This Row],[Oldest Country]])</f>
        <v>India</v>
      </c>
      <c r="K4880" s="17">
        <v>43023</v>
      </c>
      <c r="L4880" s="17" t="str">
        <f t="shared" si="381"/>
        <v>Sun</v>
      </c>
      <c r="M4880" s="17">
        <v>2016</v>
      </c>
      <c r="N4880" t="s">
        <v>53</v>
      </c>
      <c r="O4880" t="s">
        <v>726</v>
      </c>
      <c r="P4880" t="s">
        <v>75</v>
      </c>
      <c r="Q4880" t="s">
        <v>24075</v>
      </c>
      <c r="R4880" t="str">
        <f t="shared" si="384"/>
        <v>Comedies</v>
      </c>
    </row>
    <row r="4881" spans="1:18" x14ac:dyDescent="0.2">
      <c r="A4881" t="s">
        <v>24076</v>
      </c>
      <c r="B4881" t="s">
        <v>1</v>
      </c>
      <c r="C4881" t="str">
        <f t="shared" si="380"/>
        <v>Tezz</v>
      </c>
      <c r="D4881" t="s">
        <v>24077</v>
      </c>
      <c r="E4881" t="s">
        <v>13632</v>
      </c>
      <c r="F4881" t="str">
        <f t="shared" si="382"/>
        <v>Anil Kapoor</v>
      </c>
      <c r="G4881" t="s">
        <v>24078</v>
      </c>
      <c r="H4881" t="s">
        <v>12245</v>
      </c>
      <c r="I4881" t="str">
        <f t="shared" si="383"/>
        <v>United Kingdom</v>
      </c>
      <c r="J4881" t="str">
        <f>TRIM(Table1[[#This Row],[Oldest Country]])</f>
        <v>United Kingdom</v>
      </c>
      <c r="K4881" s="17">
        <v>43070</v>
      </c>
      <c r="L4881" s="17" t="str">
        <f t="shared" si="381"/>
        <v>Fri</v>
      </c>
      <c r="M4881" s="17">
        <v>2012</v>
      </c>
      <c r="N4881" t="s">
        <v>8</v>
      </c>
      <c r="O4881" t="s">
        <v>384</v>
      </c>
      <c r="P4881" t="s">
        <v>720</v>
      </c>
      <c r="Q4881" t="s">
        <v>24079</v>
      </c>
      <c r="R4881" t="str">
        <f t="shared" si="384"/>
        <v>Action &amp; Adventure</v>
      </c>
    </row>
    <row r="4882" spans="1:18" x14ac:dyDescent="0.2">
      <c r="A4882" t="s">
        <v>24080</v>
      </c>
      <c r="B4882" t="s">
        <v>6</v>
      </c>
      <c r="C4882" t="str">
        <f t="shared" si="380"/>
        <v>Th Eena Meena Deeka Chase Comedy Show</v>
      </c>
      <c r="D4882" t="s">
        <v>24081</v>
      </c>
      <c r="E4882" t="s">
        <v>24082</v>
      </c>
      <c r="F4882" t="str">
        <f t="shared" si="382"/>
        <v>Sanjay Keni</v>
      </c>
      <c r="G4882" t="s">
        <v>24083</v>
      </c>
      <c r="H4882" t="s">
        <v>14</v>
      </c>
      <c r="I4882" t="str">
        <f t="shared" si="383"/>
        <v>India</v>
      </c>
      <c r="J4882" t="str">
        <f>TRIM(Table1[[#This Row],[Oldest Country]])</f>
        <v>India</v>
      </c>
      <c r="K4882" s="17">
        <v>43190</v>
      </c>
      <c r="L4882" s="17" t="str">
        <f t="shared" si="381"/>
        <v>Sat</v>
      </c>
      <c r="M4882" s="17">
        <v>2015</v>
      </c>
      <c r="N4882" t="s">
        <v>106</v>
      </c>
      <c r="O4882" t="s">
        <v>12</v>
      </c>
      <c r="P4882" t="s">
        <v>112</v>
      </c>
      <c r="Q4882" t="s">
        <v>24084</v>
      </c>
      <c r="R4882" t="str">
        <f t="shared" si="384"/>
        <v>Kids' TV</v>
      </c>
    </row>
    <row r="4883" spans="1:18" x14ac:dyDescent="0.2">
      <c r="A4883" t="s">
        <v>24085</v>
      </c>
      <c r="B4883" t="s">
        <v>1</v>
      </c>
      <c r="C4883" t="str">
        <f t="shared" si="380"/>
        <v>The 4th Company</v>
      </c>
      <c r="D4883" t="s">
        <v>24086</v>
      </c>
      <c r="E4883" t="s">
        <v>24087</v>
      </c>
      <c r="F4883" t="str">
        <f t="shared" si="382"/>
        <v>Adrian Ladron</v>
      </c>
      <c r="G4883" t="s">
        <v>24088</v>
      </c>
      <c r="H4883" t="s">
        <v>5027</v>
      </c>
      <c r="I4883" t="str">
        <f t="shared" si="383"/>
        <v>Mexico</v>
      </c>
      <c r="J4883" t="str">
        <f>TRIM(Table1[[#This Row],[Oldest Country]])</f>
        <v>Mexico</v>
      </c>
      <c r="K4883" s="17">
        <v>43196</v>
      </c>
      <c r="L4883" s="17" t="str">
        <f t="shared" si="381"/>
        <v>Fri</v>
      </c>
      <c r="M4883" s="17">
        <v>2016</v>
      </c>
      <c r="N4883" t="s">
        <v>8</v>
      </c>
      <c r="O4883" t="s">
        <v>297</v>
      </c>
      <c r="P4883" t="s">
        <v>111</v>
      </c>
      <c r="Q4883" t="s">
        <v>24089</v>
      </c>
      <c r="R4883" t="str">
        <f t="shared" si="384"/>
        <v>Action &amp; Adventure</v>
      </c>
    </row>
    <row r="4884" spans="1:18" x14ac:dyDescent="0.2">
      <c r="A4884" t="s">
        <v>24090</v>
      </c>
      <c r="B4884" t="s">
        <v>1</v>
      </c>
      <c r="C4884" t="str">
        <f t="shared" si="380"/>
        <v>The Adderall Diaries</v>
      </c>
      <c r="D4884" t="s">
        <v>24091</v>
      </c>
      <c r="E4884" t="s">
        <v>24092</v>
      </c>
      <c r="F4884" t="str">
        <f t="shared" si="382"/>
        <v>James Franco</v>
      </c>
      <c r="G4884" t="s">
        <v>24093</v>
      </c>
      <c r="H4884" t="s">
        <v>2</v>
      </c>
      <c r="I4884" t="str">
        <f t="shared" si="383"/>
        <v>United States</v>
      </c>
      <c r="J4884" t="str">
        <f>TRIM(Table1[[#This Row],[Oldest Country]])</f>
        <v>United States</v>
      </c>
      <c r="K4884" s="17">
        <v>43197</v>
      </c>
      <c r="L4884" s="17" t="str">
        <f t="shared" si="381"/>
        <v>Sat</v>
      </c>
      <c r="M4884" s="17">
        <v>2015</v>
      </c>
      <c r="N4884" t="s">
        <v>154</v>
      </c>
      <c r="O4884" t="s">
        <v>265</v>
      </c>
      <c r="P4884" t="s">
        <v>164</v>
      </c>
      <c r="Q4884" t="s">
        <v>24094</v>
      </c>
      <c r="R4884" t="str">
        <f t="shared" si="384"/>
        <v>Dramas</v>
      </c>
    </row>
    <row r="4885" spans="1:18" x14ac:dyDescent="0.2">
      <c r="A4885" t="s">
        <v>24095</v>
      </c>
      <c r="B4885" t="s">
        <v>1</v>
      </c>
      <c r="C4885" t="str">
        <f t="shared" si="380"/>
        <v>The Adventure Club</v>
      </c>
      <c r="D4885" t="s">
        <v>24096</v>
      </c>
      <c r="E4885" t="s">
        <v>24097</v>
      </c>
      <c r="F4885" t="str">
        <f t="shared" si="382"/>
        <v>Sam Ashe Arnold</v>
      </c>
      <c r="G4885" t="s">
        <v>24098</v>
      </c>
      <c r="H4885" t="s">
        <v>508</v>
      </c>
      <c r="I4885" t="str">
        <f t="shared" si="383"/>
        <v>Canada</v>
      </c>
      <c r="J4885" t="str">
        <f>TRIM(Table1[[#This Row],[Oldest Country]])</f>
        <v>Canada</v>
      </c>
      <c r="K4885" s="17">
        <v>42865</v>
      </c>
      <c r="L4885" s="17" t="str">
        <f t="shared" si="381"/>
        <v>Wed</v>
      </c>
      <c r="M4885" s="17">
        <v>2016</v>
      </c>
      <c r="N4885" t="s">
        <v>106</v>
      </c>
      <c r="O4885" t="s">
        <v>183</v>
      </c>
      <c r="P4885" t="s">
        <v>19</v>
      </c>
      <c r="Q4885" t="s">
        <v>24099</v>
      </c>
      <c r="R4885" t="str">
        <f t="shared" si="384"/>
        <v>Children &amp; Family Movies</v>
      </c>
    </row>
    <row r="4886" spans="1:18" x14ac:dyDescent="0.2">
      <c r="A4886" t="s">
        <v>24100</v>
      </c>
      <c r="B4886" t="s">
        <v>1</v>
      </c>
      <c r="C4886" t="str">
        <f t="shared" si="380"/>
        <v>The Adventures of Sharkboy and Lavagirl</v>
      </c>
      <c r="D4886" t="s">
        <v>24101</v>
      </c>
      <c r="E4886" t="s">
        <v>2287</v>
      </c>
      <c r="F4886" t="str">
        <f t="shared" si="382"/>
        <v>Taylor Lautner</v>
      </c>
      <c r="G4886" t="s">
        <v>24102</v>
      </c>
      <c r="H4886" t="s">
        <v>2</v>
      </c>
      <c r="I4886" t="str">
        <f t="shared" si="383"/>
        <v>United States</v>
      </c>
      <c r="J4886" t="str">
        <f>TRIM(Table1[[#This Row],[Oldest Country]])</f>
        <v>United States</v>
      </c>
      <c r="K4886" s="17">
        <v>44167</v>
      </c>
      <c r="L4886" s="17" t="str">
        <f t="shared" si="381"/>
        <v>Wed</v>
      </c>
      <c r="M4886" s="17">
        <v>2005</v>
      </c>
      <c r="N4886" t="s">
        <v>17</v>
      </c>
      <c r="O4886" t="s">
        <v>202</v>
      </c>
      <c r="P4886" t="s">
        <v>19</v>
      </c>
      <c r="Q4886" t="s">
        <v>24103</v>
      </c>
      <c r="R4886" t="str">
        <f t="shared" si="384"/>
        <v>Children &amp; Family Movies</v>
      </c>
    </row>
    <row r="4887" spans="1:18" x14ac:dyDescent="0.2">
      <c r="A4887" t="s">
        <v>24104</v>
      </c>
      <c r="B4887" t="s">
        <v>1</v>
      </c>
      <c r="C4887" t="str">
        <f t="shared" si="380"/>
        <v>The Adventures of Tintin</v>
      </c>
      <c r="D4887" t="s">
        <v>24105</v>
      </c>
      <c r="E4887" t="s">
        <v>124</v>
      </c>
      <c r="F4887" t="str">
        <f t="shared" si="382"/>
        <v>Jamie Bell</v>
      </c>
      <c r="G4887" t="s">
        <v>24106</v>
      </c>
      <c r="H4887" t="s">
        <v>24107</v>
      </c>
      <c r="I4887" t="str">
        <f t="shared" si="383"/>
        <v>United States</v>
      </c>
      <c r="J4887" t="str">
        <f>TRIM(Table1[[#This Row],[Oldest Country]])</f>
        <v>United States</v>
      </c>
      <c r="K4887" s="17">
        <v>43789</v>
      </c>
      <c r="L4887" s="17" t="str">
        <f t="shared" si="381"/>
        <v>Wed</v>
      </c>
      <c r="M4887" s="17">
        <v>2011</v>
      </c>
      <c r="N4887" t="s">
        <v>17</v>
      </c>
      <c r="O4887" t="s">
        <v>625</v>
      </c>
      <c r="P4887" t="s">
        <v>19</v>
      </c>
      <c r="Q4887" t="s">
        <v>24108</v>
      </c>
      <c r="R4887" t="str">
        <f t="shared" si="384"/>
        <v>Children &amp; Family Movies</v>
      </c>
    </row>
    <row r="4888" spans="1:18" x14ac:dyDescent="0.2">
      <c r="A4888" t="s">
        <v>24109</v>
      </c>
      <c r="B4888" t="s">
        <v>1</v>
      </c>
      <c r="C4888" t="str">
        <f t="shared" si="380"/>
        <v>The Aerial</v>
      </c>
      <c r="D4888" t="s">
        <v>24110</v>
      </c>
      <c r="E4888" t="s">
        <v>24111</v>
      </c>
      <c r="F4888" t="str">
        <f t="shared" si="382"/>
        <v>Rafael Ferro</v>
      </c>
      <c r="G4888" t="s">
        <v>24112</v>
      </c>
      <c r="H4888" t="s">
        <v>837</v>
      </c>
      <c r="I4888" t="str">
        <f t="shared" si="383"/>
        <v>Argentina</v>
      </c>
      <c r="J4888" t="str">
        <f>TRIM(Table1[[#This Row],[Oldest Country]])</f>
        <v>Argentina</v>
      </c>
      <c r="K4888" s="17">
        <v>43191</v>
      </c>
      <c r="L4888" s="17" t="str">
        <f t="shared" si="381"/>
        <v>Sun</v>
      </c>
      <c r="M4888" s="17">
        <v>2007</v>
      </c>
      <c r="N4888" t="s">
        <v>8</v>
      </c>
      <c r="O4888" t="s">
        <v>173</v>
      </c>
      <c r="P4888" t="s">
        <v>2559</v>
      </c>
      <c r="Q4888" t="s">
        <v>24113</v>
      </c>
      <c r="R4888" t="str">
        <f t="shared" si="384"/>
        <v>Dramas</v>
      </c>
    </row>
    <row r="4889" spans="1:18" x14ac:dyDescent="0.2">
      <c r="A4889" t="s">
        <v>24114</v>
      </c>
      <c r="B4889" t="s">
        <v>1</v>
      </c>
      <c r="C4889" t="str">
        <f t="shared" si="380"/>
        <v>The Age of Shadows</v>
      </c>
      <c r="D4889" t="s">
        <v>24115</v>
      </c>
      <c r="E4889" t="s">
        <v>24116</v>
      </c>
      <c r="F4889" t="str">
        <f t="shared" si="382"/>
        <v>Kang-ho Song</v>
      </c>
      <c r="G4889" t="s">
        <v>24117</v>
      </c>
      <c r="H4889" t="s">
        <v>298</v>
      </c>
      <c r="I4889" t="str">
        <f t="shared" si="383"/>
        <v>South Korea</v>
      </c>
      <c r="J4889" t="str">
        <f>TRIM(Table1[[#This Row],[Oldest Country]])</f>
        <v>South Korea</v>
      </c>
      <c r="K4889" s="17">
        <v>43101</v>
      </c>
      <c r="L4889" s="17" t="str">
        <f t="shared" si="381"/>
        <v>Mon</v>
      </c>
      <c r="M4889" s="17">
        <v>2016</v>
      </c>
      <c r="N4889" t="s">
        <v>8</v>
      </c>
      <c r="O4889" t="s">
        <v>804</v>
      </c>
      <c r="P4889" t="s">
        <v>111</v>
      </c>
      <c r="Q4889" t="s">
        <v>24118</v>
      </c>
      <c r="R4889" t="str">
        <f t="shared" si="384"/>
        <v>Action &amp; Adventure</v>
      </c>
    </row>
    <row r="4890" spans="1:18" x14ac:dyDescent="0.2">
      <c r="A4890" t="s">
        <v>24119</v>
      </c>
      <c r="B4890" t="s">
        <v>1</v>
      </c>
      <c r="C4890" t="str">
        <f t="shared" si="380"/>
        <v>The American President</v>
      </c>
      <c r="D4890" t="s">
        <v>24120</v>
      </c>
      <c r="E4890" t="s">
        <v>2091</v>
      </c>
      <c r="F4890" t="str">
        <f t="shared" si="382"/>
        <v>Michael Douglas</v>
      </c>
      <c r="G4890" t="s">
        <v>24121</v>
      </c>
      <c r="H4890" t="s">
        <v>2</v>
      </c>
      <c r="I4890" t="str">
        <f t="shared" si="383"/>
        <v>United States</v>
      </c>
      <c r="J4890" t="str">
        <f>TRIM(Table1[[#This Row],[Oldest Country]])</f>
        <v>United States</v>
      </c>
      <c r="K4890" s="17">
        <v>44197</v>
      </c>
      <c r="L4890" s="17" t="str">
        <f t="shared" si="381"/>
        <v>Fri</v>
      </c>
      <c r="M4890" s="17">
        <v>1995</v>
      </c>
      <c r="N4890" t="s">
        <v>3</v>
      </c>
      <c r="O4890" t="s">
        <v>236</v>
      </c>
      <c r="P4890" t="s">
        <v>502</v>
      </c>
      <c r="Q4890" t="s">
        <v>24122</v>
      </c>
      <c r="R4890" t="str">
        <f t="shared" si="384"/>
        <v>Comedies</v>
      </c>
    </row>
    <row r="4891" spans="1:18" x14ac:dyDescent="0.2">
      <c r="A4891" t="s">
        <v>24123</v>
      </c>
      <c r="B4891" t="s">
        <v>1</v>
      </c>
      <c r="C4891" t="str">
        <f t="shared" si="380"/>
        <v>The Amityville Horror</v>
      </c>
      <c r="D4891" t="s">
        <v>24124</v>
      </c>
      <c r="E4891" t="s">
        <v>24125</v>
      </c>
      <c r="F4891" t="str">
        <f t="shared" si="382"/>
        <v>Ryan Reynolds</v>
      </c>
      <c r="G4891" t="s">
        <v>24126</v>
      </c>
      <c r="H4891" t="s">
        <v>2</v>
      </c>
      <c r="I4891" t="str">
        <f t="shared" si="383"/>
        <v>United States</v>
      </c>
      <c r="J4891" t="str">
        <f>TRIM(Table1[[#This Row],[Oldest Country]])</f>
        <v>United States</v>
      </c>
      <c r="K4891" s="17">
        <v>43831</v>
      </c>
      <c r="L4891" s="17" t="str">
        <f t="shared" si="381"/>
        <v>Wed</v>
      </c>
      <c r="M4891" s="17">
        <v>2005</v>
      </c>
      <c r="N4891" t="s">
        <v>154</v>
      </c>
      <c r="O4891" t="s">
        <v>572</v>
      </c>
      <c r="P4891" t="s">
        <v>777</v>
      </c>
      <c r="Q4891" t="s">
        <v>24127</v>
      </c>
      <c r="R4891" t="str">
        <f t="shared" si="384"/>
        <v>Horror Movies</v>
      </c>
    </row>
    <row r="4892" spans="1:18" x14ac:dyDescent="0.2">
      <c r="A4892" t="s">
        <v>24128</v>
      </c>
      <c r="B4892" t="s">
        <v>1</v>
      </c>
      <c r="C4892" t="str">
        <f t="shared" si="380"/>
        <v>The Angry Birds Movie 2</v>
      </c>
      <c r="D4892" t="s">
        <v>24129</v>
      </c>
      <c r="E4892" t="s">
        <v>24130</v>
      </c>
      <c r="F4892" t="str">
        <f t="shared" si="382"/>
        <v>Jason Sudeikis</v>
      </c>
      <c r="G4892" t="s">
        <v>24131</v>
      </c>
      <c r="H4892" t="s">
        <v>24132</v>
      </c>
      <c r="I4892" t="str">
        <f t="shared" si="383"/>
        <v>Finland</v>
      </c>
      <c r="J4892" t="str">
        <f>TRIM(Table1[[#This Row],[Oldest Country]])</f>
        <v>Finland</v>
      </c>
      <c r="K4892" s="17">
        <v>43888</v>
      </c>
      <c r="L4892" s="17" t="str">
        <f t="shared" si="381"/>
        <v>Thu</v>
      </c>
      <c r="M4892" s="17">
        <v>2019</v>
      </c>
      <c r="N4892" t="s">
        <v>17</v>
      </c>
      <c r="O4892" t="s">
        <v>92</v>
      </c>
      <c r="P4892" t="s">
        <v>54</v>
      </c>
      <c r="Q4892" t="s">
        <v>24133</v>
      </c>
      <c r="R4892" t="str">
        <f t="shared" si="384"/>
        <v>Children &amp; Family Movies</v>
      </c>
    </row>
    <row r="4893" spans="1:18" x14ac:dyDescent="0.2">
      <c r="A4893" t="s">
        <v>24134</v>
      </c>
      <c r="B4893" t="s">
        <v>1</v>
      </c>
      <c r="C4893" t="str">
        <f t="shared" si="380"/>
        <v>The Ant's Scream</v>
      </c>
      <c r="D4893" t="s">
        <v>24135</v>
      </c>
      <c r="E4893" t="s">
        <v>6985</v>
      </c>
      <c r="F4893" t="str">
        <f t="shared" si="382"/>
        <v>Amr Abdel-Geleel</v>
      </c>
      <c r="G4893" t="s">
        <v>24136</v>
      </c>
      <c r="H4893" t="s">
        <v>1410</v>
      </c>
      <c r="I4893" t="str">
        <f t="shared" si="383"/>
        <v>Egypt</v>
      </c>
      <c r="J4893" t="str">
        <f>TRIM(Table1[[#This Row],[Oldest Country]])</f>
        <v>Egypt</v>
      </c>
      <c r="K4893" s="17">
        <v>43889</v>
      </c>
      <c r="L4893" s="17" t="str">
        <f t="shared" si="381"/>
        <v>Fri</v>
      </c>
      <c r="M4893" s="17">
        <v>2010</v>
      </c>
      <c r="N4893" t="s">
        <v>33</v>
      </c>
      <c r="O4893" t="s">
        <v>368</v>
      </c>
      <c r="P4893" t="s">
        <v>250</v>
      </c>
      <c r="Q4893" t="s">
        <v>24137</v>
      </c>
      <c r="R4893" t="str">
        <f t="shared" si="384"/>
        <v>Comedies</v>
      </c>
    </row>
    <row r="4894" spans="1:18" x14ac:dyDescent="0.2">
      <c r="A4894" t="s">
        <v>24138</v>
      </c>
      <c r="B4894" t="s">
        <v>1</v>
      </c>
      <c r="C4894" t="str">
        <f t="shared" si="380"/>
        <v>The Apostate</v>
      </c>
      <c r="D4894" t="s">
        <v>24139</v>
      </c>
      <c r="E4894" t="s">
        <v>10526</v>
      </c>
      <c r="F4894" t="str">
        <f t="shared" si="382"/>
        <v>√Ålvaro Ogalla</v>
      </c>
      <c r="G4894" t="s">
        <v>24140</v>
      </c>
      <c r="H4894" t="s">
        <v>24141</v>
      </c>
      <c r="I4894" t="str">
        <f t="shared" si="383"/>
        <v>Spain</v>
      </c>
      <c r="J4894" t="str">
        <f>TRIM(Table1[[#This Row],[Oldest Country]])</f>
        <v>Spain</v>
      </c>
      <c r="K4894" s="17">
        <v>42865</v>
      </c>
      <c r="L4894" s="17" t="str">
        <f t="shared" si="381"/>
        <v>Wed</v>
      </c>
      <c r="M4894" s="17">
        <v>2015</v>
      </c>
      <c r="N4894" t="s">
        <v>8</v>
      </c>
      <c r="O4894" t="s">
        <v>296</v>
      </c>
      <c r="P4894" t="s">
        <v>250</v>
      </c>
      <c r="Q4894" t="s">
        <v>24142</v>
      </c>
      <c r="R4894" t="str">
        <f t="shared" si="384"/>
        <v>Comedies</v>
      </c>
    </row>
    <row r="4895" spans="1:18" x14ac:dyDescent="0.2">
      <c r="A4895" t="s">
        <v>24143</v>
      </c>
      <c r="B4895" t="s">
        <v>1</v>
      </c>
      <c r="C4895" t="str">
        <f t="shared" si="380"/>
        <v>The Art of the Steal</v>
      </c>
      <c r="D4895" t="s">
        <v>24144</v>
      </c>
      <c r="E4895" t="s">
        <v>24145</v>
      </c>
      <c r="F4895" t="str">
        <f t="shared" si="382"/>
        <v>Kurt Russell</v>
      </c>
      <c r="G4895" t="s">
        <v>24146</v>
      </c>
      <c r="H4895" t="s">
        <v>922</v>
      </c>
      <c r="I4895" t="str">
        <f t="shared" si="383"/>
        <v>Canada</v>
      </c>
      <c r="J4895" t="str">
        <f>TRIM(Table1[[#This Row],[Oldest Country]])</f>
        <v>Canada</v>
      </c>
      <c r="K4895" s="17">
        <v>43442</v>
      </c>
      <c r="L4895" s="17" t="str">
        <f t="shared" si="381"/>
        <v>Sat</v>
      </c>
      <c r="M4895" s="17">
        <v>2013</v>
      </c>
      <c r="N4895" t="s">
        <v>154</v>
      </c>
      <c r="O4895" t="s">
        <v>4</v>
      </c>
      <c r="P4895" t="s">
        <v>4215</v>
      </c>
      <c r="Q4895" t="s">
        <v>24147</v>
      </c>
      <c r="R4895" t="str">
        <f t="shared" si="384"/>
        <v>Action &amp; Adventure</v>
      </c>
    </row>
    <row r="4896" spans="1:18" x14ac:dyDescent="0.2">
      <c r="A4896" t="s">
        <v>24148</v>
      </c>
      <c r="B4896" t="s">
        <v>1</v>
      </c>
      <c r="C4896" t="str">
        <f t="shared" si="380"/>
        <v>The Art of War</v>
      </c>
      <c r="D4896" t="s">
        <v>24149</v>
      </c>
      <c r="E4896" t="s">
        <v>24150</v>
      </c>
      <c r="F4896" t="str">
        <f t="shared" si="382"/>
        <v>Wesley Snipes</v>
      </c>
      <c r="G4896" t="s">
        <v>24151</v>
      </c>
      <c r="H4896" t="s">
        <v>360</v>
      </c>
      <c r="I4896" t="str">
        <f t="shared" si="383"/>
        <v>United States</v>
      </c>
      <c r="J4896" t="str">
        <f>TRIM(Table1[[#This Row],[Oldest Country]])</f>
        <v>United States</v>
      </c>
      <c r="K4896" s="17">
        <v>43443</v>
      </c>
      <c r="L4896" s="17" t="str">
        <f t="shared" si="381"/>
        <v>Sun</v>
      </c>
      <c r="M4896" s="17">
        <v>2000</v>
      </c>
      <c r="N4896" t="s">
        <v>154</v>
      </c>
      <c r="O4896" t="s">
        <v>297</v>
      </c>
      <c r="P4896" t="s">
        <v>156</v>
      </c>
      <c r="Q4896" t="s">
        <v>24152</v>
      </c>
      <c r="R4896" t="str">
        <f t="shared" si="384"/>
        <v>Action &amp; Adventure</v>
      </c>
    </row>
    <row r="4897" spans="1:18" x14ac:dyDescent="0.2">
      <c r="A4897" t="s">
        <v>24153</v>
      </c>
      <c r="B4897" t="s">
        <v>1</v>
      </c>
      <c r="C4897" t="str">
        <f t="shared" si="380"/>
        <v>The Assignment</v>
      </c>
      <c r="D4897" t="s">
        <v>24154</v>
      </c>
      <c r="E4897" t="s">
        <v>1659</v>
      </c>
      <c r="F4897" t="str">
        <f t="shared" si="382"/>
        <v>Michelle Rodriguez</v>
      </c>
      <c r="G4897" t="s">
        <v>24155</v>
      </c>
      <c r="H4897" t="s">
        <v>24156</v>
      </c>
      <c r="I4897" t="str">
        <f t="shared" si="383"/>
        <v>France</v>
      </c>
      <c r="J4897" t="str">
        <f>TRIM(Table1[[#This Row],[Oldest Country]])</f>
        <v>France</v>
      </c>
      <c r="K4897" s="17">
        <v>43905</v>
      </c>
      <c r="L4897" s="17" t="str">
        <f t="shared" si="381"/>
        <v>Sun</v>
      </c>
      <c r="M4897" s="17">
        <v>2016</v>
      </c>
      <c r="N4897" t="s">
        <v>154</v>
      </c>
      <c r="O4897" t="s">
        <v>211</v>
      </c>
      <c r="P4897" t="s">
        <v>156</v>
      </c>
      <c r="Q4897" t="s">
        <v>24157</v>
      </c>
      <c r="R4897" t="str">
        <f t="shared" si="384"/>
        <v>Action &amp; Adventure</v>
      </c>
    </row>
    <row r="4898" spans="1:18" x14ac:dyDescent="0.2">
      <c r="A4898" t="s">
        <v>24158</v>
      </c>
      <c r="B4898" t="s">
        <v>1</v>
      </c>
      <c r="C4898" t="str">
        <f t="shared" si="380"/>
        <v>The Autopsy of Jane Doe</v>
      </c>
      <c r="D4898" t="s">
        <v>24159</v>
      </c>
      <c r="E4898" t="s">
        <v>24160</v>
      </c>
      <c r="F4898" t="str">
        <f t="shared" si="382"/>
        <v>Emile Hirsch</v>
      </c>
      <c r="G4898" t="s">
        <v>24161</v>
      </c>
      <c r="H4898" t="s">
        <v>283</v>
      </c>
      <c r="I4898" t="str">
        <f t="shared" si="383"/>
        <v>United Kingdom</v>
      </c>
      <c r="J4898" t="str">
        <f>TRIM(Table1[[#This Row],[Oldest Country]])</f>
        <v>United Kingdom</v>
      </c>
      <c r="K4898" s="17">
        <v>43464</v>
      </c>
      <c r="L4898" s="17" t="str">
        <f t="shared" si="381"/>
        <v>Sun</v>
      </c>
      <c r="M4898" s="17">
        <v>2016</v>
      </c>
      <c r="N4898" t="s">
        <v>154</v>
      </c>
      <c r="O4898" t="s">
        <v>536</v>
      </c>
      <c r="P4898" t="s">
        <v>9683</v>
      </c>
      <c r="Q4898" t="s">
        <v>24162</v>
      </c>
      <c r="R4898" t="str">
        <f t="shared" si="384"/>
        <v>Horror Movies</v>
      </c>
    </row>
    <row r="4899" spans="1:18" x14ac:dyDescent="0.2">
      <c r="A4899" t="s">
        <v>24163</v>
      </c>
      <c r="B4899" t="s">
        <v>1</v>
      </c>
      <c r="C4899" t="str">
        <f t="shared" si="380"/>
        <v>The Bachelors</v>
      </c>
      <c r="D4899" t="s">
        <v>24164</v>
      </c>
      <c r="E4899" t="s">
        <v>24165</v>
      </c>
      <c r="F4899" t="str">
        <f t="shared" si="382"/>
        <v>J.K. Simmons</v>
      </c>
      <c r="G4899" t="s">
        <v>24166</v>
      </c>
      <c r="H4899" t="s">
        <v>2</v>
      </c>
      <c r="I4899" t="str">
        <f t="shared" si="383"/>
        <v>United States</v>
      </c>
      <c r="J4899" t="str">
        <f>TRIM(Table1[[#This Row],[Oldest Country]])</f>
        <v>United States</v>
      </c>
      <c r="K4899" s="17">
        <v>43152</v>
      </c>
      <c r="L4899" s="17" t="str">
        <f t="shared" si="381"/>
        <v>Wed</v>
      </c>
      <c r="M4899" s="17">
        <v>2017</v>
      </c>
      <c r="N4899" t="s">
        <v>33</v>
      </c>
      <c r="O4899" t="s">
        <v>188</v>
      </c>
      <c r="P4899" t="s">
        <v>316</v>
      </c>
      <c r="Q4899" t="s">
        <v>24167</v>
      </c>
      <c r="R4899" t="str">
        <f t="shared" si="384"/>
        <v>Dramas</v>
      </c>
    </row>
    <row r="4900" spans="1:18" ht="16" customHeight="1" x14ac:dyDescent="0.2">
      <c r="A4900" t="s">
        <v>24168</v>
      </c>
      <c r="B4900" t="s">
        <v>1</v>
      </c>
      <c r="C4900" t="str">
        <f t="shared" si="380"/>
        <v>The Bad Education Movie</v>
      </c>
      <c r="D4900" t="s">
        <v>24169</v>
      </c>
      <c r="E4900" t="s">
        <v>24170</v>
      </c>
      <c r="F4900" t="str">
        <f t="shared" si="382"/>
        <v>Jack Whitehall</v>
      </c>
      <c r="G4900" t="s">
        <v>24171</v>
      </c>
      <c r="H4900" t="s">
        <v>32</v>
      </c>
      <c r="I4900" t="str">
        <f t="shared" si="383"/>
        <v>United Kingdom</v>
      </c>
      <c r="J4900" t="str">
        <f>TRIM(Table1[[#This Row],[Oldest Country]])</f>
        <v>United Kingdom</v>
      </c>
      <c r="K4900" s="17">
        <v>43449</v>
      </c>
      <c r="L4900" s="17" t="str">
        <f t="shared" si="381"/>
        <v>Sat</v>
      </c>
      <c r="M4900" s="17">
        <v>2015</v>
      </c>
      <c r="N4900" t="s">
        <v>8</v>
      </c>
      <c r="O4900" t="s">
        <v>265</v>
      </c>
      <c r="P4900" t="s">
        <v>86</v>
      </c>
      <c r="Q4900" s="5" t="s">
        <v>24172</v>
      </c>
      <c r="R4900" t="str">
        <f t="shared" si="384"/>
        <v>Comedies</v>
      </c>
    </row>
    <row r="4901" spans="1:18" x14ac:dyDescent="0.2">
      <c r="A4901" t="s">
        <v>24173</v>
      </c>
      <c r="B4901" t="s">
        <v>1</v>
      </c>
      <c r="C4901" t="str">
        <f t="shared" si="380"/>
        <v>The Bare-Footed Kid</v>
      </c>
      <c r="D4901" t="s">
        <v>24174</v>
      </c>
      <c r="E4901" t="s">
        <v>11954</v>
      </c>
      <c r="F4901" t="str">
        <f t="shared" si="382"/>
        <v>Aaron Kwok</v>
      </c>
      <c r="G4901" t="s">
        <v>24175</v>
      </c>
      <c r="H4901" t="s">
        <v>519</v>
      </c>
      <c r="I4901" t="str">
        <f t="shared" si="383"/>
        <v>Hong Kong</v>
      </c>
      <c r="J4901" t="str">
        <f>TRIM(Table1[[#This Row],[Oldest Country]])</f>
        <v>Hong Kong</v>
      </c>
      <c r="K4901" s="17">
        <v>43328</v>
      </c>
      <c r="L4901" s="17" t="str">
        <f t="shared" si="381"/>
        <v>Thu</v>
      </c>
      <c r="M4901" s="17">
        <v>1993</v>
      </c>
      <c r="N4901" t="s">
        <v>33</v>
      </c>
      <c r="O4901" t="s">
        <v>232</v>
      </c>
      <c r="P4901" t="s">
        <v>483</v>
      </c>
      <c r="Q4901" t="s">
        <v>24176</v>
      </c>
      <c r="R4901" t="str">
        <f t="shared" si="384"/>
        <v>Action &amp; Adventure</v>
      </c>
    </row>
    <row r="4902" spans="1:18" x14ac:dyDescent="0.2">
      <c r="A4902" t="s">
        <v>24177</v>
      </c>
      <c r="B4902" t="s">
        <v>1</v>
      </c>
      <c r="C4902" t="str">
        <f t="shared" si="380"/>
        <v>The Basement</v>
      </c>
      <c r="D4902" t="s">
        <v>24178</v>
      </c>
      <c r="E4902" t="s">
        <v>24179</v>
      </c>
      <c r="F4902" t="str">
        <f t="shared" si="382"/>
        <v>Mischa Barton</v>
      </c>
      <c r="G4902" t="s">
        <v>24180</v>
      </c>
      <c r="H4902" t="s">
        <v>2</v>
      </c>
      <c r="I4902" t="str">
        <f t="shared" si="383"/>
        <v>United States</v>
      </c>
      <c r="J4902" t="str">
        <f>TRIM(Table1[[#This Row],[Oldest Country]])</f>
        <v>United States</v>
      </c>
      <c r="K4902" s="17">
        <v>43564</v>
      </c>
      <c r="L4902" s="17" t="str">
        <f t="shared" si="381"/>
        <v>Tue</v>
      </c>
      <c r="M4902" s="17">
        <v>2018</v>
      </c>
      <c r="N4902" t="s">
        <v>8</v>
      </c>
      <c r="O4902" t="s">
        <v>572</v>
      </c>
      <c r="P4902" t="s">
        <v>1672</v>
      </c>
      <c r="Q4902" t="s">
        <v>24181</v>
      </c>
      <c r="R4902" t="str">
        <f t="shared" si="384"/>
        <v>Horror Movies</v>
      </c>
    </row>
    <row r="4903" spans="1:18" x14ac:dyDescent="0.2">
      <c r="A4903" t="s">
        <v>24182</v>
      </c>
      <c r="B4903" t="s">
        <v>1</v>
      </c>
      <c r="C4903" t="str">
        <f t="shared" si="380"/>
        <v>The Battle of Midway</v>
      </c>
      <c r="D4903" t="s">
        <v>24183</v>
      </c>
      <c r="E4903" t="s">
        <v>24184</v>
      </c>
      <c r="F4903" t="str">
        <f t="shared" si="382"/>
        <v>Henry Fonda</v>
      </c>
      <c r="G4903" t="s">
        <v>24185</v>
      </c>
      <c r="H4903" t="s">
        <v>2</v>
      </c>
      <c r="I4903" t="str">
        <f t="shared" si="383"/>
        <v>United States</v>
      </c>
      <c r="J4903" t="str">
        <f>TRIM(Table1[[#This Row],[Oldest Country]])</f>
        <v>United States</v>
      </c>
      <c r="K4903" s="17">
        <v>42825</v>
      </c>
      <c r="L4903" s="17" t="str">
        <f t="shared" si="381"/>
        <v>Fri</v>
      </c>
      <c r="M4903" s="17">
        <v>1942</v>
      </c>
      <c r="N4903" t="s">
        <v>33</v>
      </c>
      <c r="O4903" t="s">
        <v>24186</v>
      </c>
      <c r="P4903" t="s">
        <v>20966</v>
      </c>
      <c r="Q4903" t="s">
        <v>24187</v>
      </c>
      <c r="R4903" t="str">
        <f t="shared" si="384"/>
        <v>Classic Movies</v>
      </c>
    </row>
    <row r="4904" spans="1:18" x14ac:dyDescent="0.2">
      <c r="A4904" t="s">
        <v>24188</v>
      </c>
      <c r="B4904" t="s">
        <v>1</v>
      </c>
      <c r="C4904" t="str">
        <f t="shared" si="380"/>
        <v>The Bill Murray Stories</v>
      </c>
      <c r="D4904" t="s">
        <v>24189</v>
      </c>
      <c r="E4904" t="s">
        <v>24190</v>
      </c>
      <c r="F4904" t="str">
        <f t="shared" si="382"/>
        <v>Tommy Avallone</v>
      </c>
      <c r="G4904" t="s">
        <v>24191</v>
      </c>
      <c r="H4904" t="s">
        <v>2</v>
      </c>
      <c r="I4904" t="str">
        <f t="shared" si="383"/>
        <v>United States</v>
      </c>
      <c r="J4904" t="str">
        <f>TRIM(Table1[[#This Row],[Oldest Country]])</f>
        <v>United States</v>
      </c>
      <c r="K4904" s="17">
        <v>43465</v>
      </c>
      <c r="L4904" s="17" t="str">
        <f t="shared" si="381"/>
        <v>Mon</v>
      </c>
      <c r="M4904" s="17">
        <v>2018</v>
      </c>
      <c r="N4904" t="s">
        <v>8</v>
      </c>
      <c r="O4904" t="s">
        <v>2013</v>
      </c>
      <c r="P4904" t="s">
        <v>5</v>
      </c>
      <c r="Q4904" t="s">
        <v>24192</v>
      </c>
      <c r="R4904" t="str">
        <f t="shared" si="384"/>
        <v>Documentaries</v>
      </c>
    </row>
    <row r="4905" spans="1:18" x14ac:dyDescent="0.2">
      <c r="A4905" t="s">
        <v>24193</v>
      </c>
      <c r="B4905" t="s">
        <v>1</v>
      </c>
      <c r="C4905" t="str">
        <f t="shared" si="380"/>
        <v>The Black Room</v>
      </c>
      <c r="D4905" t="s">
        <v>24194</v>
      </c>
      <c r="E4905" t="s">
        <v>24195</v>
      </c>
      <c r="F4905" t="str">
        <f t="shared" si="382"/>
        <v>Natasha Henstridge</v>
      </c>
      <c r="G4905" t="s">
        <v>24196</v>
      </c>
      <c r="H4905" t="s">
        <v>2</v>
      </c>
      <c r="I4905" t="str">
        <f t="shared" si="383"/>
        <v>United States</v>
      </c>
      <c r="J4905" t="str">
        <f>TRIM(Table1[[#This Row],[Oldest Country]])</f>
        <v>United States</v>
      </c>
      <c r="K4905" s="17">
        <v>42954</v>
      </c>
      <c r="L4905" s="17" t="str">
        <f t="shared" si="381"/>
        <v>Mon</v>
      </c>
      <c r="M4905" s="17">
        <v>2016</v>
      </c>
      <c r="N4905" t="s">
        <v>8</v>
      </c>
      <c r="O4905" t="s">
        <v>211</v>
      </c>
      <c r="P4905" t="s">
        <v>777</v>
      </c>
      <c r="Q4905" t="s">
        <v>24197</v>
      </c>
      <c r="R4905" t="str">
        <f t="shared" si="384"/>
        <v>Horror Movies</v>
      </c>
    </row>
    <row r="4906" spans="1:18" x14ac:dyDescent="0.2">
      <c r="A4906" t="s">
        <v>24198</v>
      </c>
      <c r="B4906" t="s">
        <v>1</v>
      </c>
      <c r="C4906" t="str">
        <f t="shared" si="380"/>
        <v>The Blackcoat's Daughter</v>
      </c>
      <c r="D4906" t="s">
        <v>24199</v>
      </c>
      <c r="E4906" t="s">
        <v>16022</v>
      </c>
      <c r="F4906" t="str">
        <f t="shared" si="382"/>
        <v>Emma Roberts</v>
      </c>
      <c r="G4906" t="s">
        <v>24200</v>
      </c>
      <c r="H4906" t="s">
        <v>922</v>
      </c>
      <c r="I4906" t="str">
        <f t="shared" si="383"/>
        <v>Canada</v>
      </c>
      <c r="J4906" t="str">
        <f>TRIM(Table1[[#This Row],[Oldest Country]])</f>
        <v>Canada</v>
      </c>
      <c r="K4906" s="17">
        <v>43603</v>
      </c>
      <c r="L4906" s="17" t="str">
        <f t="shared" si="381"/>
        <v>Sat</v>
      </c>
      <c r="M4906" s="17">
        <v>2015</v>
      </c>
      <c r="N4906" t="s">
        <v>154</v>
      </c>
      <c r="O4906" t="s">
        <v>211</v>
      </c>
      <c r="P4906" t="s">
        <v>9683</v>
      </c>
      <c r="Q4906" t="s">
        <v>24201</v>
      </c>
      <c r="R4906" t="str">
        <f t="shared" si="384"/>
        <v>Horror Movies</v>
      </c>
    </row>
    <row r="4907" spans="1:18" x14ac:dyDescent="0.2">
      <c r="A4907" t="s">
        <v>24202</v>
      </c>
      <c r="B4907" t="s">
        <v>1</v>
      </c>
      <c r="C4907" t="str">
        <f t="shared" si="380"/>
        <v>The Bleeder</v>
      </c>
      <c r="D4907" t="s">
        <v>24203</v>
      </c>
      <c r="E4907" t="s">
        <v>24204</v>
      </c>
      <c r="F4907" t="str">
        <f t="shared" si="382"/>
        <v>Liev Schreiber</v>
      </c>
      <c r="G4907" t="s">
        <v>24205</v>
      </c>
      <c r="H4907" t="s">
        <v>2</v>
      </c>
      <c r="I4907" t="str">
        <f t="shared" si="383"/>
        <v>United States</v>
      </c>
      <c r="J4907" t="str">
        <f>TRIM(Table1[[#This Row],[Oldest Country]])</f>
        <v>United States</v>
      </c>
      <c r="K4907" s="17">
        <v>43553</v>
      </c>
      <c r="L4907" s="17" t="str">
        <f t="shared" si="381"/>
        <v>Fri</v>
      </c>
      <c r="M4907" s="17">
        <v>2016</v>
      </c>
      <c r="N4907" t="s">
        <v>154</v>
      </c>
      <c r="O4907" t="s">
        <v>140</v>
      </c>
      <c r="P4907" t="s">
        <v>1094</v>
      </c>
      <c r="Q4907" t="s">
        <v>24206</v>
      </c>
      <c r="R4907" t="str">
        <f t="shared" si="384"/>
        <v>Dramas</v>
      </c>
    </row>
    <row r="4908" spans="1:18" x14ac:dyDescent="0.2">
      <c r="A4908" t="s">
        <v>24207</v>
      </c>
      <c r="B4908" t="s">
        <v>6</v>
      </c>
      <c r="C4908" t="str">
        <f t="shared" si="380"/>
        <v>The Blue Planet</v>
      </c>
      <c r="D4908" t="s">
        <v>24208</v>
      </c>
      <c r="E4908" t="s">
        <v>19583</v>
      </c>
      <c r="F4908" t="str">
        <f t="shared" si="382"/>
        <v>David Attenborough</v>
      </c>
      <c r="G4908" t="s">
        <v>2724</v>
      </c>
      <c r="H4908" t="s">
        <v>32</v>
      </c>
      <c r="I4908" t="str">
        <f t="shared" si="383"/>
        <v>United Kingdom</v>
      </c>
      <c r="J4908" t="str">
        <f>TRIM(Table1[[#This Row],[Oldest Country]])</f>
        <v>United Kingdom</v>
      </c>
      <c r="K4908" s="17">
        <v>42287</v>
      </c>
      <c r="L4908" s="17" t="str">
        <f t="shared" si="381"/>
        <v>Sat</v>
      </c>
      <c r="M4908" s="17">
        <v>2001</v>
      </c>
      <c r="N4908" t="s">
        <v>234</v>
      </c>
      <c r="O4908" t="s">
        <v>12</v>
      </c>
      <c r="P4908" t="s">
        <v>239</v>
      </c>
      <c r="Q4908" t="s">
        <v>24209</v>
      </c>
      <c r="R4908" t="str">
        <f t="shared" si="384"/>
        <v>British TV Shows</v>
      </c>
    </row>
    <row r="4909" spans="1:18" x14ac:dyDescent="0.2">
      <c r="A4909" t="s">
        <v>24210</v>
      </c>
      <c r="B4909" t="s">
        <v>1</v>
      </c>
      <c r="C4909" t="str">
        <f t="shared" si="380"/>
        <v>The Book of Eli</v>
      </c>
      <c r="D4909" t="s">
        <v>24211</v>
      </c>
      <c r="E4909" t="s">
        <v>24212</v>
      </c>
      <c r="F4909" t="str">
        <f t="shared" si="382"/>
        <v>Denzel Washington</v>
      </c>
      <c r="G4909" t="s">
        <v>24213</v>
      </c>
      <c r="H4909" t="s">
        <v>2</v>
      </c>
      <c r="I4909" t="str">
        <f t="shared" si="383"/>
        <v>United States</v>
      </c>
      <c r="J4909" t="str">
        <f>TRIM(Table1[[#This Row],[Oldest Country]])</f>
        <v>United States</v>
      </c>
      <c r="K4909" s="17">
        <v>42288</v>
      </c>
      <c r="L4909" s="17" t="str">
        <f t="shared" si="381"/>
        <v>Sun</v>
      </c>
      <c r="M4909" s="17">
        <v>2010</v>
      </c>
      <c r="N4909" t="s">
        <v>154</v>
      </c>
      <c r="O4909" t="s">
        <v>349</v>
      </c>
      <c r="P4909" t="s">
        <v>385</v>
      </c>
      <c r="Q4909" t="s">
        <v>24214</v>
      </c>
      <c r="R4909" t="str">
        <f t="shared" si="384"/>
        <v>Action &amp; Adventure</v>
      </c>
    </row>
    <row r="4910" spans="1:18" x14ac:dyDescent="0.2">
      <c r="A4910" t="s">
        <v>24215</v>
      </c>
      <c r="B4910" t="s">
        <v>1</v>
      </c>
      <c r="C4910" t="str">
        <f t="shared" si="380"/>
        <v>The Boss's Daughter</v>
      </c>
      <c r="D4910" t="s">
        <v>24216</v>
      </c>
      <c r="E4910" t="s">
        <v>24217</v>
      </c>
      <c r="F4910" t="str">
        <f t="shared" si="382"/>
        <v>Christa Th√©ret</v>
      </c>
      <c r="G4910" t="s">
        <v>24218</v>
      </c>
      <c r="H4910" t="s">
        <v>275</v>
      </c>
      <c r="I4910" t="str">
        <f t="shared" si="383"/>
        <v>France</v>
      </c>
      <c r="J4910" t="str">
        <f>TRIM(Table1[[#This Row],[Oldest Country]])</f>
        <v>France</v>
      </c>
      <c r="K4910" s="17">
        <v>42289</v>
      </c>
      <c r="L4910" s="17" t="str">
        <f t="shared" si="381"/>
        <v>Mon</v>
      </c>
      <c r="M4910" s="17">
        <v>2015</v>
      </c>
      <c r="N4910" t="s">
        <v>8</v>
      </c>
      <c r="O4910" t="s">
        <v>140</v>
      </c>
      <c r="P4910" t="s">
        <v>278</v>
      </c>
      <c r="Q4910" t="s">
        <v>24219</v>
      </c>
      <c r="R4910" t="str">
        <f t="shared" si="384"/>
        <v>Dramas</v>
      </c>
    </row>
    <row r="4911" spans="1:18" x14ac:dyDescent="0.2">
      <c r="A4911" t="s">
        <v>24220</v>
      </c>
      <c r="B4911" t="s">
        <v>1</v>
      </c>
      <c r="C4911" t="str">
        <f t="shared" si="380"/>
        <v>The Bounty Hunter</v>
      </c>
      <c r="D4911" t="s">
        <v>24221</v>
      </c>
      <c r="E4911" t="s">
        <v>2096</v>
      </c>
      <c r="F4911" t="str">
        <f t="shared" si="382"/>
        <v>Jennifer Aniston</v>
      </c>
      <c r="G4911" t="s">
        <v>24222</v>
      </c>
      <c r="H4911" t="s">
        <v>2</v>
      </c>
      <c r="I4911" t="str">
        <f t="shared" si="383"/>
        <v>United States</v>
      </c>
      <c r="J4911" t="str">
        <f>TRIM(Table1[[#This Row],[Oldest Country]])</f>
        <v>United States</v>
      </c>
      <c r="K4911" s="17">
        <v>42290</v>
      </c>
      <c r="L4911" s="17" t="str">
        <f t="shared" si="381"/>
        <v>Tue</v>
      </c>
      <c r="M4911" s="17">
        <v>2010</v>
      </c>
      <c r="N4911" t="s">
        <v>3</v>
      </c>
      <c r="O4911" t="s">
        <v>102</v>
      </c>
      <c r="P4911" t="s">
        <v>7125</v>
      </c>
      <c r="Q4911" t="s">
        <v>24223</v>
      </c>
      <c r="R4911" t="str">
        <f t="shared" si="384"/>
        <v>Action &amp; Adventure</v>
      </c>
    </row>
    <row r="4912" spans="1:18" x14ac:dyDescent="0.2">
      <c r="A4912" t="s">
        <v>24224</v>
      </c>
      <c r="B4912" t="s">
        <v>1</v>
      </c>
      <c r="C4912" t="str">
        <f t="shared" si="380"/>
        <v>The Box</v>
      </c>
      <c r="D4912" t="s">
        <v>24225</v>
      </c>
      <c r="E4912" t="s">
        <v>24226</v>
      </c>
      <c r="F4912" t="str">
        <f t="shared" si="382"/>
        <v>Cameron Diaz</v>
      </c>
      <c r="G4912" t="s">
        <v>24227</v>
      </c>
      <c r="H4912" t="s">
        <v>2</v>
      </c>
      <c r="I4912" t="str">
        <f t="shared" si="383"/>
        <v>United States</v>
      </c>
      <c r="J4912" t="str">
        <f>TRIM(Table1[[#This Row],[Oldest Country]])</f>
        <v>United States</v>
      </c>
      <c r="K4912" s="17">
        <v>42291</v>
      </c>
      <c r="L4912" s="17" t="str">
        <f t="shared" si="381"/>
        <v>Wed</v>
      </c>
      <c r="M4912" s="17">
        <v>2009</v>
      </c>
      <c r="N4912" t="s">
        <v>3</v>
      </c>
      <c r="O4912" t="s">
        <v>133</v>
      </c>
      <c r="P4912" t="s">
        <v>273</v>
      </c>
      <c r="Q4912" t="s">
        <v>24228</v>
      </c>
      <c r="R4912" t="str">
        <f t="shared" si="384"/>
        <v>Sci-Fi &amp; Fantasy</v>
      </c>
    </row>
    <row r="4913" spans="1:18" x14ac:dyDescent="0.2">
      <c r="A4913" t="s">
        <v>24229</v>
      </c>
      <c r="B4913" t="s">
        <v>1</v>
      </c>
      <c r="C4913" t="str">
        <f t="shared" si="380"/>
        <v>The Boy</v>
      </c>
      <c r="D4913" t="s">
        <v>24230</v>
      </c>
      <c r="E4913" t="s">
        <v>24231</v>
      </c>
      <c r="F4913" t="str">
        <f t="shared" si="382"/>
        <v>Jim Norton</v>
      </c>
      <c r="G4913" t="s">
        <v>24232</v>
      </c>
      <c r="H4913" t="s">
        <v>24233</v>
      </c>
      <c r="I4913" t="str">
        <f t="shared" si="383"/>
        <v>United States</v>
      </c>
      <c r="J4913" t="str">
        <f>TRIM(Table1[[#This Row],[Oldest Country]])</f>
        <v>United States</v>
      </c>
      <c r="K4913" s="17">
        <v>42292</v>
      </c>
      <c r="L4913" s="17" t="str">
        <f t="shared" si="381"/>
        <v>Thu</v>
      </c>
      <c r="M4913" s="17">
        <v>2016</v>
      </c>
      <c r="N4913" t="s">
        <v>3</v>
      </c>
      <c r="O4913" t="s">
        <v>92</v>
      </c>
      <c r="P4913" t="s">
        <v>9683</v>
      </c>
      <c r="Q4913" t="s">
        <v>24234</v>
      </c>
      <c r="R4913" t="str">
        <f t="shared" si="384"/>
        <v>Horror Movies</v>
      </c>
    </row>
    <row r="4914" spans="1:18" x14ac:dyDescent="0.2">
      <c r="A4914" t="s">
        <v>24235</v>
      </c>
      <c r="B4914" t="s">
        <v>1</v>
      </c>
      <c r="C4914" t="str">
        <f t="shared" si="380"/>
        <v>The Boy in the Striped Pajamas</v>
      </c>
      <c r="D4914" t="s">
        <v>24236</v>
      </c>
      <c r="E4914" t="s">
        <v>24237</v>
      </c>
      <c r="F4914" t="str">
        <f t="shared" si="382"/>
        <v>Asa Butterfield</v>
      </c>
      <c r="G4914" t="s">
        <v>24238</v>
      </c>
      <c r="H4914" t="s">
        <v>283</v>
      </c>
      <c r="I4914" t="str">
        <f t="shared" si="383"/>
        <v>United Kingdom</v>
      </c>
      <c r="J4914" t="str">
        <f>TRIM(Table1[[#This Row],[Oldest Country]])</f>
        <v>United Kingdom</v>
      </c>
      <c r="K4914" s="17">
        <v>42293</v>
      </c>
      <c r="L4914" s="17" t="str">
        <f t="shared" si="381"/>
        <v>Fri</v>
      </c>
      <c r="M4914" s="17">
        <v>2008</v>
      </c>
      <c r="N4914" t="s">
        <v>3</v>
      </c>
      <c r="O4914" t="s">
        <v>211</v>
      </c>
      <c r="P4914" t="s">
        <v>26</v>
      </c>
      <c r="Q4914" t="s">
        <v>24239</v>
      </c>
      <c r="R4914" t="str">
        <f t="shared" si="384"/>
        <v>Dramas</v>
      </c>
    </row>
    <row r="4915" spans="1:18" x14ac:dyDescent="0.2">
      <c r="A4915" t="s">
        <v>24240</v>
      </c>
      <c r="B4915" t="s">
        <v>1</v>
      </c>
      <c r="C4915" t="str">
        <f t="shared" si="380"/>
        <v>The Brave One</v>
      </c>
      <c r="D4915" t="s">
        <v>24241</v>
      </c>
      <c r="E4915" t="s">
        <v>24242</v>
      </c>
      <c r="F4915" t="str">
        <f t="shared" si="382"/>
        <v>Jodie Foster</v>
      </c>
      <c r="G4915" t="s">
        <v>24243</v>
      </c>
      <c r="H4915" t="s">
        <v>2</v>
      </c>
      <c r="I4915" t="str">
        <f t="shared" si="383"/>
        <v>United States</v>
      </c>
      <c r="J4915" t="str">
        <f>TRIM(Table1[[#This Row],[Oldest Country]])</f>
        <v>United States</v>
      </c>
      <c r="K4915" s="17">
        <v>42294</v>
      </c>
      <c r="L4915" s="17" t="str">
        <f t="shared" si="381"/>
        <v>Sat</v>
      </c>
      <c r="M4915" s="17">
        <v>2007</v>
      </c>
      <c r="N4915" t="s">
        <v>154</v>
      </c>
      <c r="O4915" t="s">
        <v>163</v>
      </c>
      <c r="P4915" t="s">
        <v>164</v>
      </c>
      <c r="Q4915" t="s">
        <v>24244</v>
      </c>
      <c r="R4915" t="str">
        <f t="shared" si="384"/>
        <v>Dramas</v>
      </c>
    </row>
    <row r="4916" spans="1:18" x14ac:dyDescent="0.2">
      <c r="A4916" t="s">
        <v>24245</v>
      </c>
      <c r="B4916" t="s">
        <v>1</v>
      </c>
      <c r="C4916" t="str">
        <f t="shared" si="380"/>
        <v>The Brawler</v>
      </c>
      <c r="D4916" t="s">
        <v>24246</v>
      </c>
      <c r="E4916" t="s">
        <v>24247</v>
      </c>
      <c r="F4916" t="str">
        <f t="shared" si="382"/>
        <v>Zach McGowan</v>
      </c>
      <c r="G4916" t="s">
        <v>24248</v>
      </c>
      <c r="H4916" t="s">
        <v>2</v>
      </c>
      <c r="I4916" t="str">
        <f t="shared" si="383"/>
        <v>United States</v>
      </c>
      <c r="J4916" t="str">
        <f>TRIM(Table1[[#This Row],[Oldest Country]])</f>
        <v>United States</v>
      </c>
      <c r="K4916" s="17">
        <v>42295</v>
      </c>
      <c r="L4916" s="17" t="str">
        <f t="shared" si="381"/>
        <v>Sun</v>
      </c>
      <c r="M4916" s="17">
        <v>2019</v>
      </c>
      <c r="N4916" t="s">
        <v>8</v>
      </c>
      <c r="O4916" t="s">
        <v>211</v>
      </c>
      <c r="P4916" t="s">
        <v>4365</v>
      </c>
      <c r="Q4916" t="s">
        <v>24249</v>
      </c>
      <c r="R4916" t="str">
        <f t="shared" si="384"/>
        <v>Dramas</v>
      </c>
    </row>
    <row r="4917" spans="1:18" x14ac:dyDescent="0.2">
      <c r="A4917" t="s">
        <v>24250</v>
      </c>
      <c r="B4917" t="s">
        <v>1</v>
      </c>
      <c r="C4917" t="str">
        <f t="shared" si="380"/>
        <v>The Breadwinner</v>
      </c>
      <c r="D4917" t="s">
        <v>24251</v>
      </c>
      <c r="E4917" t="s">
        <v>24252</v>
      </c>
      <c r="F4917" t="str">
        <f t="shared" si="382"/>
        <v>Saara Chaudry</v>
      </c>
      <c r="G4917" t="s">
        <v>24253</v>
      </c>
      <c r="H4917" t="s">
        <v>24254</v>
      </c>
      <c r="I4917" t="str">
        <f t="shared" si="383"/>
        <v>Ireland</v>
      </c>
      <c r="J4917" t="str">
        <f>TRIM(Table1[[#This Row],[Oldest Country]])</f>
        <v>Ireland</v>
      </c>
      <c r="K4917" s="17">
        <v>42296</v>
      </c>
      <c r="L4917" s="17" t="str">
        <f t="shared" si="381"/>
        <v>Mon</v>
      </c>
      <c r="M4917" s="17">
        <v>2017</v>
      </c>
      <c r="N4917" t="s">
        <v>3</v>
      </c>
      <c r="O4917" t="s">
        <v>202</v>
      </c>
      <c r="P4917" t="s">
        <v>1328</v>
      </c>
      <c r="Q4917" t="s">
        <v>24255</v>
      </c>
      <c r="R4917" t="str">
        <f t="shared" si="384"/>
        <v>Children &amp; Family Movies</v>
      </c>
    </row>
    <row r="4918" spans="1:18" x14ac:dyDescent="0.2">
      <c r="A4918" t="s">
        <v>24256</v>
      </c>
      <c r="B4918" t="s">
        <v>1</v>
      </c>
      <c r="C4918" t="str">
        <f t="shared" si="380"/>
        <v>The Break-Up</v>
      </c>
      <c r="D4918" t="s">
        <v>24257</v>
      </c>
      <c r="E4918" t="s">
        <v>3153</v>
      </c>
      <c r="F4918" t="str">
        <f t="shared" si="382"/>
        <v>Vince Vaughn</v>
      </c>
      <c r="G4918" t="s">
        <v>24258</v>
      </c>
      <c r="H4918" t="s">
        <v>2</v>
      </c>
      <c r="I4918" t="str">
        <f t="shared" si="383"/>
        <v>United States</v>
      </c>
      <c r="J4918" t="str">
        <f>TRIM(Table1[[#This Row],[Oldest Country]])</f>
        <v>United States</v>
      </c>
      <c r="K4918" s="17">
        <v>42297</v>
      </c>
      <c r="L4918" s="17" t="str">
        <f t="shared" si="381"/>
        <v>Tue</v>
      </c>
      <c r="M4918" s="17">
        <v>2006</v>
      </c>
      <c r="N4918" t="s">
        <v>3</v>
      </c>
      <c r="O4918" t="s">
        <v>625</v>
      </c>
      <c r="P4918" t="s">
        <v>502</v>
      </c>
      <c r="Q4918" t="s">
        <v>24259</v>
      </c>
      <c r="R4918" t="str">
        <f t="shared" si="384"/>
        <v>Comedies</v>
      </c>
    </row>
    <row r="4919" spans="1:18" x14ac:dyDescent="0.2">
      <c r="A4919" t="s">
        <v>24260</v>
      </c>
      <c r="B4919" t="s">
        <v>1</v>
      </c>
      <c r="C4919" t="str">
        <f t="shared" si="380"/>
        <v>The Bridge</v>
      </c>
      <c r="D4919" t="s">
        <v>24261</v>
      </c>
      <c r="E4919" t="s">
        <v>4864</v>
      </c>
      <c r="F4919" t="str">
        <f t="shared" si="382"/>
        <v>Chidinma Ekile</v>
      </c>
      <c r="G4919" t="s">
        <v>24262</v>
      </c>
      <c r="H4919" t="s">
        <v>166</v>
      </c>
      <c r="I4919" t="str">
        <f t="shared" si="383"/>
        <v>Nigeria</v>
      </c>
      <c r="J4919" t="str">
        <f>TRIM(Table1[[#This Row],[Oldest Country]])</f>
        <v>Nigeria</v>
      </c>
      <c r="K4919" s="17">
        <v>42298</v>
      </c>
      <c r="L4919" s="17" t="str">
        <f t="shared" si="381"/>
        <v>Wed</v>
      </c>
      <c r="M4919" s="17">
        <v>2017</v>
      </c>
      <c r="N4919" t="s">
        <v>33</v>
      </c>
      <c r="O4919" t="s">
        <v>315</v>
      </c>
      <c r="P4919" t="s">
        <v>278</v>
      </c>
      <c r="Q4919" t="s">
        <v>24263</v>
      </c>
      <c r="R4919" t="str">
        <f t="shared" si="384"/>
        <v>Dramas</v>
      </c>
    </row>
    <row r="4920" spans="1:18" x14ac:dyDescent="0.2">
      <c r="A4920" t="s">
        <v>24264</v>
      </c>
      <c r="B4920" t="s">
        <v>1</v>
      </c>
      <c r="C4920" t="str">
        <f t="shared" si="380"/>
        <v>The Brothers Grimm</v>
      </c>
      <c r="D4920" t="s">
        <v>24265</v>
      </c>
      <c r="E4920" t="s">
        <v>19364</v>
      </c>
      <c r="F4920" t="str">
        <f t="shared" si="382"/>
        <v>Matt Damon</v>
      </c>
      <c r="G4920" t="s">
        <v>24266</v>
      </c>
      <c r="H4920" t="s">
        <v>24267</v>
      </c>
      <c r="I4920" t="str">
        <f t="shared" si="383"/>
        <v>United States</v>
      </c>
      <c r="J4920" t="str">
        <f>TRIM(Table1[[#This Row],[Oldest Country]])</f>
        <v>United States</v>
      </c>
      <c r="K4920" s="17">
        <v>42299</v>
      </c>
      <c r="L4920" s="17" t="str">
        <f t="shared" si="381"/>
        <v>Thu</v>
      </c>
      <c r="M4920" s="17">
        <v>2005</v>
      </c>
      <c r="N4920" t="s">
        <v>3</v>
      </c>
      <c r="O4920" t="s">
        <v>315</v>
      </c>
      <c r="P4920" t="s">
        <v>385</v>
      </c>
      <c r="Q4920" t="s">
        <v>24268</v>
      </c>
      <c r="R4920" t="str">
        <f t="shared" si="384"/>
        <v>Action &amp; Adventure</v>
      </c>
    </row>
    <row r="4921" spans="1:18" x14ac:dyDescent="0.2">
      <c r="A4921" t="s">
        <v>24269</v>
      </c>
      <c r="B4921" t="s">
        <v>1</v>
      </c>
      <c r="C4921" t="str">
        <f t="shared" si="380"/>
        <v>The Bucket List</v>
      </c>
      <c r="D4921" t="s">
        <v>24270</v>
      </c>
      <c r="E4921" t="s">
        <v>2091</v>
      </c>
      <c r="F4921" t="str">
        <f t="shared" si="382"/>
        <v>Jack Nicholson</v>
      </c>
      <c r="G4921" t="s">
        <v>24271</v>
      </c>
      <c r="H4921" t="s">
        <v>2</v>
      </c>
      <c r="I4921" t="str">
        <f t="shared" si="383"/>
        <v>United States</v>
      </c>
      <c r="J4921" t="str">
        <f>TRIM(Table1[[#This Row],[Oldest Country]])</f>
        <v>United States</v>
      </c>
      <c r="K4921" s="17">
        <v>42300</v>
      </c>
      <c r="L4921" s="17" t="str">
        <f t="shared" si="381"/>
        <v>Fri</v>
      </c>
      <c r="M4921" s="17">
        <v>2007</v>
      </c>
      <c r="N4921" t="s">
        <v>3</v>
      </c>
      <c r="O4921" t="s">
        <v>92</v>
      </c>
      <c r="P4921" t="s">
        <v>42</v>
      </c>
      <c r="Q4921" t="s">
        <v>24272</v>
      </c>
      <c r="R4921" t="str">
        <f t="shared" si="384"/>
        <v>Comedies</v>
      </c>
    </row>
    <row r="4922" spans="1:18" x14ac:dyDescent="0.2">
      <c r="A4922" t="s">
        <v>24273</v>
      </c>
      <c r="B4922" t="s">
        <v>1</v>
      </c>
      <c r="C4922" t="str">
        <f t="shared" si="380"/>
        <v>The Bye Bye Man</v>
      </c>
      <c r="D4922" t="s">
        <v>24274</v>
      </c>
      <c r="E4922" t="s">
        <v>24275</v>
      </c>
      <c r="F4922" t="str">
        <f t="shared" si="382"/>
        <v>Douglas Smith</v>
      </c>
      <c r="G4922" t="s">
        <v>24276</v>
      </c>
      <c r="H4922" t="s">
        <v>1113</v>
      </c>
      <c r="I4922" t="str">
        <f t="shared" si="383"/>
        <v>United States</v>
      </c>
      <c r="J4922" t="str">
        <f>TRIM(Table1[[#This Row],[Oldest Country]])</f>
        <v>United States</v>
      </c>
      <c r="K4922" s="17">
        <v>42301</v>
      </c>
      <c r="L4922" s="17" t="str">
        <f t="shared" si="381"/>
        <v>Sat</v>
      </c>
      <c r="M4922" s="17">
        <v>2017</v>
      </c>
      <c r="N4922" t="s">
        <v>3</v>
      </c>
      <c r="O4922" t="s">
        <v>118</v>
      </c>
      <c r="P4922" t="s">
        <v>1672</v>
      </c>
      <c r="Q4922" t="s">
        <v>24277</v>
      </c>
      <c r="R4922" t="str">
        <f t="shared" si="384"/>
        <v>Horror Movies</v>
      </c>
    </row>
    <row r="4923" spans="1:18" x14ac:dyDescent="0.2">
      <c r="A4923" t="s">
        <v>24278</v>
      </c>
      <c r="B4923" t="s">
        <v>1</v>
      </c>
      <c r="C4923" t="str">
        <f t="shared" si="380"/>
        <v>The Bygone</v>
      </c>
      <c r="D4923" t="s">
        <v>24279</v>
      </c>
      <c r="E4923" t="s">
        <v>24280</v>
      </c>
      <c r="F4923" t="str">
        <f t="shared" si="382"/>
        <v>Graham Phillips</v>
      </c>
      <c r="G4923" t="s">
        <v>24281</v>
      </c>
      <c r="H4923" t="s">
        <v>2</v>
      </c>
      <c r="I4923" t="str">
        <f t="shared" si="383"/>
        <v>United States</v>
      </c>
      <c r="J4923" t="str">
        <f>TRIM(Table1[[#This Row],[Oldest Country]])</f>
        <v>United States</v>
      </c>
      <c r="K4923" s="17">
        <v>42302</v>
      </c>
      <c r="L4923" s="17" t="str">
        <f t="shared" si="381"/>
        <v>Sun</v>
      </c>
      <c r="M4923" s="17">
        <v>2019</v>
      </c>
      <c r="N4923" t="s">
        <v>8</v>
      </c>
      <c r="O4923" t="s">
        <v>100</v>
      </c>
      <c r="P4923" t="s">
        <v>2399</v>
      </c>
      <c r="Q4923" t="s">
        <v>24282</v>
      </c>
      <c r="R4923" t="str">
        <f t="shared" si="384"/>
        <v>Independent Movies</v>
      </c>
    </row>
    <row r="4924" spans="1:18" x14ac:dyDescent="0.2">
      <c r="A4924" t="s">
        <v>24283</v>
      </c>
      <c r="B4924" t="s">
        <v>1</v>
      </c>
      <c r="C4924" t="str">
        <f t="shared" si="380"/>
        <v>The Cakemaker</v>
      </c>
      <c r="D4924" t="s">
        <v>24284</v>
      </c>
      <c r="E4924" t="s">
        <v>24285</v>
      </c>
      <c r="F4924" t="str">
        <f t="shared" si="382"/>
        <v>Sarah Adler</v>
      </c>
      <c r="G4924" t="s">
        <v>24286</v>
      </c>
      <c r="H4924" t="s">
        <v>24287</v>
      </c>
      <c r="I4924" t="str">
        <f t="shared" si="383"/>
        <v>Israel</v>
      </c>
      <c r="J4924" t="str">
        <f>TRIM(Table1[[#This Row],[Oldest Country]])</f>
        <v>Israel</v>
      </c>
      <c r="K4924" s="17">
        <v>42303</v>
      </c>
      <c r="L4924" s="17" t="str">
        <f t="shared" si="381"/>
        <v>Mon</v>
      </c>
      <c r="M4924" s="17">
        <v>2017</v>
      </c>
      <c r="N4924" t="s">
        <v>33</v>
      </c>
      <c r="O4924" t="s">
        <v>482</v>
      </c>
      <c r="P4924" t="s">
        <v>26</v>
      </c>
      <c r="Q4924" t="s">
        <v>24288</v>
      </c>
      <c r="R4924" t="str">
        <f t="shared" si="384"/>
        <v>Dramas</v>
      </c>
    </row>
    <row r="4925" spans="1:18" x14ac:dyDescent="0.2">
      <c r="A4925" t="s">
        <v>24289</v>
      </c>
      <c r="B4925" t="s">
        <v>1</v>
      </c>
      <c r="C4925" t="str">
        <f t="shared" si="380"/>
        <v>The Captive</v>
      </c>
      <c r="D4925" t="s">
        <v>24290</v>
      </c>
      <c r="E4925" t="s">
        <v>18456</v>
      </c>
      <c r="F4925" t="str">
        <f t="shared" si="382"/>
        <v>Ryan Reynolds</v>
      </c>
      <c r="G4925" t="s">
        <v>24291</v>
      </c>
      <c r="H4925" t="s">
        <v>508</v>
      </c>
      <c r="I4925" t="str">
        <f t="shared" si="383"/>
        <v>Canada</v>
      </c>
      <c r="J4925" t="str">
        <f>TRIM(Table1[[#This Row],[Oldest Country]])</f>
        <v>Canada</v>
      </c>
      <c r="K4925" s="17">
        <v>42304</v>
      </c>
      <c r="L4925" s="17" t="str">
        <f t="shared" si="381"/>
        <v>Tue</v>
      </c>
      <c r="M4925" s="17">
        <v>2014</v>
      </c>
      <c r="N4925" t="s">
        <v>154</v>
      </c>
      <c r="O4925" t="s">
        <v>617</v>
      </c>
      <c r="P4925" t="s">
        <v>164</v>
      </c>
      <c r="Q4925" t="s">
        <v>24292</v>
      </c>
      <c r="R4925" t="str">
        <f t="shared" si="384"/>
        <v>Dramas</v>
      </c>
    </row>
    <row r="4926" spans="1:18" x14ac:dyDescent="0.2">
      <c r="A4926" t="s">
        <v>24293</v>
      </c>
      <c r="B4926" t="s">
        <v>1</v>
      </c>
      <c r="C4926" t="str">
        <f t="shared" si="380"/>
        <v>The Car</v>
      </c>
      <c r="D4926" t="s">
        <v>24294</v>
      </c>
      <c r="E4926" t="s">
        <v>24295</v>
      </c>
      <c r="F4926" t="str">
        <f t="shared" si="382"/>
        <v>James Brolin</v>
      </c>
      <c r="G4926" t="s">
        <v>24296</v>
      </c>
      <c r="H4926" t="s">
        <v>2</v>
      </c>
      <c r="I4926" t="str">
        <f t="shared" si="383"/>
        <v>United States</v>
      </c>
      <c r="J4926" t="str">
        <f>TRIM(Table1[[#This Row],[Oldest Country]])</f>
        <v>United States</v>
      </c>
      <c r="K4926" s="17">
        <v>42305</v>
      </c>
      <c r="L4926" s="17" t="str">
        <f t="shared" si="381"/>
        <v>Wed</v>
      </c>
      <c r="M4926" s="17">
        <v>1977</v>
      </c>
      <c r="N4926" t="s">
        <v>17</v>
      </c>
      <c r="O4926" t="s">
        <v>118</v>
      </c>
      <c r="P4926" t="s">
        <v>2108</v>
      </c>
      <c r="Q4926" t="s">
        <v>24297</v>
      </c>
      <c r="R4926" t="str">
        <f t="shared" si="384"/>
        <v>Cult Movies</v>
      </c>
    </row>
    <row r="4927" spans="1:18" x14ac:dyDescent="0.2">
      <c r="A4927" t="s">
        <v>24298</v>
      </c>
      <c r="B4927" t="s">
        <v>1</v>
      </c>
      <c r="C4927" t="str">
        <f t="shared" si="380"/>
        <v>The Carter Effect</v>
      </c>
      <c r="D4927" t="s">
        <v>24299</v>
      </c>
      <c r="E4927" t="s">
        <v>24300</v>
      </c>
      <c r="F4927" t="str">
        <f t="shared" si="382"/>
        <v>Vince Carter</v>
      </c>
      <c r="G4927" t="s">
        <v>24301</v>
      </c>
      <c r="H4927" t="s">
        <v>2</v>
      </c>
      <c r="I4927" t="str">
        <f t="shared" si="383"/>
        <v>United States</v>
      </c>
      <c r="J4927" t="str">
        <f>TRIM(Table1[[#This Row],[Oldest Country]])</f>
        <v>United States</v>
      </c>
      <c r="K4927" s="17">
        <v>42306</v>
      </c>
      <c r="L4927" s="17" t="str">
        <f t="shared" si="381"/>
        <v>Thu</v>
      </c>
      <c r="M4927" s="17">
        <v>2017</v>
      </c>
      <c r="N4927" t="s">
        <v>8</v>
      </c>
      <c r="O4927" t="s">
        <v>1982</v>
      </c>
      <c r="P4927" t="s">
        <v>267</v>
      </c>
      <c r="Q4927" t="s">
        <v>24302</v>
      </c>
      <c r="R4927" t="str">
        <f t="shared" si="384"/>
        <v>Documentaries</v>
      </c>
    </row>
    <row r="4928" spans="1:18" x14ac:dyDescent="0.2">
      <c r="A4928" t="s">
        <v>24303</v>
      </c>
      <c r="B4928" t="s">
        <v>1</v>
      </c>
      <c r="C4928" t="str">
        <f t="shared" si="380"/>
        <v>The Case for Christ</v>
      </c>
      <c r="D4928" t="s">
        <v>24304</v>
      </c>
      <c r="E4928" t="s">
        <v>24305</v>
      </c>
      <c r="F4928" t="str">
        <f t="shared" si="382"/>
        <v>Mike Vogel</v>
      </c>
      <c r="G4928" t="s">
        <v>24306</v>
      </c>
      <c r="H4928" t="s">
        <v>2</v>
      </c>
      <c r="I4928" t="str">
        <f t="shared" si="383"/>
        <v>United States</v>
      </c>
      <c r="J4928" t="str">
        <f>TRIM(Table1[[#This Row],[Oldest Country]])</f>
        <v>United States</v>
      </c>
      <c r="K4928" s="17">
        <v>42307</v>
      </c>
      <c r="L4928" s="17" t="str">
        <f t="shared" si="381"/>
        <v>Fri</v>
      </c>
      <c r="M4928" s="17">
        <v>2017</v>
      </c>
      <c r="N4928" t="s">
        <v>53</v>
      </c>
      <c r="O4928" t="s">
        <v>236</v>
      </c>
      <c r="P4928" t="s">
        <v>578</v>
      </c>
      <c r="Q4928" t="s">
        <v>24307</v>
      </c>
      <c r="R4928" t="str">
        <f t="shared" si="384"/>
        <v>Dramas</v>
      </c>
    </row>
    <row r="4929" spans="1:18" x14ac:dyDescent="0.2">
      <c r="A4929" t="s">
        <v>24308</v>
      </c>
      <c r="B4929" t="s">
        <v>1</v>
      </c>
      <c r="C4929" t="str">
        <f t="shared" si="380"/>
        <v>The Cell</v>
      </c>
      <c r="D4929" t="s">
        <v>24309</v>
      </c>
      <c r="E4929" t="s">
        <v>24310</v>
      </c>
      <c r="F4929" t="str">
        <f t="shared" si="382"/>
        <v>Ahmed Ezz</v>
      </c>
      <c r="G4929" t="s">
        <v>24311</v>
      </c>
      <c r="H4929" t="s">
        <v>1410</v>
      </c>
      <c r="I4929" t="str">
        <f t="shared" si="383"/>
        <v>Egypt</v>
      </c>
      <c r="J4929" t="str">
        <f>TRIM(Table1[[#This Row],[Oldest Country]])</f>
        <v>Egypt</v>
      </c>
      <c r="K4929" s="17">
        <v>42308</v>
      </c>
      <c r="L4929" s="17" t="str">
        <f t="shared" si="381"/>
        <v>Sat</v>
      </c>
      <c r="M4929" s="17">
        <v>2017</v>
      </c>
      <c r="N4929" t="s">
        <v>8</v>
      </c>
      <c r="O4929" t="s">
        <v>1453</v>
      </c>
      <c r="P4929" t="s">
        <v>111</v>
      </c>
      <c r="Q4929" t="s">
        <v>24312</v>
      </c>
      <c r="R4929" t="str">
        <f t="shared" si="384"/>
        <v>Action &amp; Adventure</v>
      </c>
    </row>
    <row r="4930" spans="1:18" x14ac:dyDescent="0.2">
      <c r="A4930" t="s">
        <v>24313</v>
      </c>
      <c r="B4930" t="s">
        <v>1</v>
      </c>
      <c r="C4930" t="str">
        <f t="shared" ref="C4930:C4993" si="385">IFERROR(LEFT(D4930, FIND(":", D4930)-1), D4930)</f>
        <v>The CEO</v>
      </c>
      <c r="D4930" t="s">
        <v>24314</v>
      </c>
      <c r="E4930" t="s">
        <v>4864</v>
      </c>
      <c r="F4930" t="str">
        <f t="shared" si="382"/>
        <v>Wale Ojo</v>
      </c>
      <c r="G4930" t="s">
        <v>24315</v>
      </c>
      <c r="H4930" t="s">
        <v>166</v>
      </c>
      <c r="I4930" t="str">
        <f t="shared" si="383"/>
        <v>Nigeria</v>
      </c>
      <c r="J4930" t="str">
        <f>TRIM(Table1[[#This Row],[Oldest Country]])</f>
        <v>Nigeria</v>
      </c>
      <c r="K4930" s="17">
        <v>42309</v>
      </c>
      <c r="L4930" s="17" t="str">
        <f t="shared" ref="L4930:L4993" si="386">TEXT(K:K, "DDD")</f>
        <v>Sun</v>
      </c>
      <c r="M4930" s="17">
        <v>2016</v>
      </c>
      <c r="N4930" t="s">
        <v>33</v>
      </c>
      <c r="O4930" t="s">
        <v>482</v>
      </c>
      <c r="P4930" t="s">
        <v>109</v>
      </c>
      <c r="Q4930" t="s">
        <v>24316</v>
      </c>
      <c r="R4930" t="str">
        <f t="shared" si="384"/>
        <v>Dramas</v>
      </c>
    </row>
    <row r="4931" spans="1:18" x14ac:dyDescent="0.2">
      <c r="A4931" t="s">
        <v>24317</v>
      </c>
      <c r="B4931" t="s">
        <v>1</v>
      </c>
      <c r="C4931" t="str">
        <f t="shared" si="385"/>
        <v>The Charnel House</v>
      </c>
      <c r="D4931" t="s">
        <v>24318</v>
      </c>
      <c r="E4931" t="s">
        <v>24319</v>
      </c>
      <c r="F4931" t="str">
        <f t="shared" ref="F4931:F4994" si="387">IFERROR(LEFT(G4931, FIND(",",G4931)-1),G4931)</f>
        <v>Callum Blue</v>
      </c>
      <c r="G4931" t="s">
        <v>24320</v>
      </c>
      <c r="H4931" t="s">
        <v>2</v>
      </c>
      <c r="I4931" t="str">
        <f t="shared" ref="I4931:I4994" si="388">IFERROR(LEFT(H4931, FIND(",", H4931) -1), H4931)</f>
        <v>United States</v>
      </c>
      <c r="J4931" t="str">
        <f>TRIM(Table1[[#This Row],[Oldest Country]])</f>
        <v>United States</v>
      </c>
      <c r="K4931" s="17">
        <v>42310</v>
      </c>
      <c r="L4931" s="17" t="str">
        <f t="shared" si="386"/>
        <v>Mon</v>
      </c>
      <c r="M4931" s="17">
        <v>2016</v>
      </c>
      <c r="N4931" t="s">
        <v>154</v>
      </c>
      <c r="O4931" t="s">
        <v>202</v>
      </c>
      <c r="P4931" t="s">
        <v>1672</v>
      </c>
      <c r="Q4931" t="s">
        <v>24321</v>
      </c>
      <c r="R4931" t="str">
        <f t="shared" ref="R4931:R4994" si="389">IFERROR(LEFT(P4931, FIND(",", P4931)-1), P4931)</f>
        <v>Horror Movies</v>
      </c>
    </row>
    <row r="4932" spans="1:18" x14ac:dyDescent="0.2">
      <c r="A4932" t="s">
        <v>24322</v>
      </c>
      <c r="B4932" t="s">
        <v>1</v>
      </c>
      <c r="C4932" t="str">
        <f t="shared" si="385"/>
        <v>The Chord</v>
      </c>
      <c r="D4932" t="s">
        <v>24323</v>
      </c>
      <c r="E4932" t="s">
        <v>24324</v>
      </c>
      <c r="F4932" t="str">
        <f t="shared" si="387"/>
        <v>Mostafa Shaban</v>
      </c>
      <c r="G4932" t="s">
        <v>24325</v>
      </c>
      <c r="H4932" t="s">
        <v>1410</v>
      </c>
      <c r="I4932" t="str">
        <f t="shared" si="388"/>
        <v>Egypt</v>
      </c>
      <c r="J4932" t="str">
        <f>TRIM(Table1[[#This Row],[Oldest Country]])</f>
        <v>Egypt</v>
      </c>
      <c r="K4932" s="17">
        <v>42311</v>
      </c>
      <c r="L4932" s="17" t="str">
        <f t="shared" si="386"/>
        <v>Tue</v>
      </c>
      <c r="M4932" s="17">
        <v>2010</v>
      </c>
      <c r="N4932" t="s">
        <v>8</v>
      </c>
      <c r="O4932" t="s">
        <v>495</v>
      </c>
      <c r="P4932" t="s">
        <v>727</v>
      </c>
      <c r="Q4932" t="s">
        <v>24326</v>
      </c>
      <c r="R4932" t="str">
        <f t="shared" si="389"/>
        <v>Dramas</v>
      </c>
    </row>
    <row r="4933" spans="1:18" x14ac:dyDescent="0.2">
      <c r="A4933" t="s">
        <v>24327</v>
      </c>
      <c r="B4933" t="s">
        <v>1</v>
      </c>
      <c r="C4933" t="str">
        <f t="shared" si="385"/>
        <v>The Chosen</v>
      </c>
      <c r="D4933" t="s">
        <v>24328</v>
      </c>
      <c r="E4933" t="s">
        <v>24329</v>
      </c>
      <c r="F4933" t="str">
        <f t="shared" si="387"/>
        <v>Alfonso Herrera</v>
      </c>
      <c r="G4933" t="s">
        <v>24330</v>
      </c>
      <c r="H4933" t="s">
        <v>13041</v>
      </c>
      <c r="I4933" t="str">
        <f t="shared" si="388"/>
        <v>Spain</v>
      </c>
      <c r="J4933" t="str">
        <f>TRIM(Table1[[#This Row],[Oldest Country]])</f>
        <v>Spain</v>
      </c>
      <c r="K4933" s="17">
        <v>42839</v>
      </c>
      <c r="L4933" s="17" t="str">
        <f t="shared" si="386"/>
        <v>Fri</v>
      </c>
      <c r="M4933" s="17">
        <v>2016</v>
      </c>
      <c r="N4933" t="s">
        <v>33</v>
      </c>
      <c r="O4933" t="s">
        <v>102</v>
      </c>
      <c r="P4933" t="s">
        <v>109</v>
      </c>
      <c r="Q4933" t="s">
        <v>24331</v>
      </c>
      <c r="R4933" t="str">
        <f t="shared" si="389"/>
        <v>Dramas</v>
      </c>
    </row>
    <row r="4934" spans="1:18" x14ac:dyDescent="0.2">
      <c r="A4934" t="s">
        <v>24332</v>
      </c>
      <c r="B4934" t="s">
        <v>1</v>
      </c>
      <c r="C4934" t="str">
        <f t="shared" si="385"/>
        <v>The Chosen Ones</v>
      </c>
      <c r="D4934" t="s">
        <v>24333</v>
      </c>
      <c r="E4934" t="s">
        <v>2381</v>
      </c>
      <c r="F4934" t="str">
        <f t="shared" si="387"/>
        <v>Nancy Talamantes</v>
      </c>
      <c r="G4934" t="s">
        <v>24334</v>
      </c>
      <c r="H4934" t="s">
        <v>24335</v>
      </c>
      <c r="I4934" t="str">
        <f t="shared" si="388"/>
        <v>Mexico</v>
      </c>
      <c r="J4934" t="str">
        <f>TRIM(Table1[[#This Row],[Oldest Country]])</f>
        <v>Mexico</v>
      </c>
      <c r="K4934" s="17">
        <v>42498</v>
      </c>
      <c r="L4934" s="17" t="str">
        <f t="shared" si="386"/>
        <v>Sun</v>
      </c>
      <c r="M4934" s="17">
        <v>2015</v>
      </c>
      <c r="N4934" t="s">
        <v>8</v>
      </c>
      <c r="O4934" t="s">
        <v>625</v>
      </c>
      <c r="P4934" t="s">
        <v>26</v>
      </c>
      <c r="Q4934" t="s">
        <v>24336</v>
      </c>
      <c r="R4934" t="str">
        <f t="shared" si="389"/>
        <v>Dramas</v>
      </c>
    </row>
    <row r="4935" spans="1:18" x14ac:dyDescent="0.2">
      <c r="A4935" t="s">
        <v>24337</v>
      </c>
      <c r="B4935" t="s">
        <v>1</v>
      </c>
      <c r="C4935" t="str">
        <f t="shared" si="385"/>
        <v>The Christmas Candle</v>
      </c>
      <c r="D4935" t="s">
        <v>24338</v>
      </c>
      <c r="E4935" t="s">
        <v>24339</v>
      </c>
      <c r="F4935" t="str">
        <f t="shared" si="387"/>
        <v>Hans Matheson</v>
      </c>
      <c r="G4935" t="s">
        <v>24340</v>
      </c>
      <c r="H4935" t="s">
        <v>283</v>
      </c>
      <c r="I4935" t="str">
        <f t="shared" si="388"/>
        <v>United Kingdom</v>
      </c>
      <c r="J4935" t="str">
        <f>TRIM(Table1[[#This Row],[Oldest Country]])</f>
        <v>United Kingdom</v>
      </c>
      <c r="K4935" s="17">
        <v>43770</v>
      </c>
      <c r="L4935" s="17" t="str">
        <f t="shared" si="386"/>
        <v>Fri</v>
      </c>
      <c r="M4935" s="17">
        <v>2013</v>
      </c>
      <c r="N4935" t="s">
        <v>17</v>
      </c>
      <c r="O4935" t="s">
        <v>188</v>
      </c>
      <c r="P4935" t="s">
        <v>578</v>
      </c>
      <c r="Q4935" t="s">
        <v>24341</v>
      </c>
      <c r="R4935" t="str">
        <f t="shared" si="389"/>
        <v>Dramas</v>
      </c>
    </row>
    <row r="4936" spans="1:18" x14ac:dyDescent="0.2">
      <c r="A4936" t="s">
        <v>24342</v>
      </c>
      <c r="B4936" t="s">
        <v>1</v>
      </c>
      <c r="C4936" t="str">
        <f t="shared" si="385"/>
        <v>The Christmas Project</v>
      </c>
      <c r="D4936" t="s">
        <v>24343</v>
      </c>
      <c r="E4936" t="s">
        <v>24344</v>
      </c>
      <c r="F4936" t="str">
        <f t="shared" si="387"/>
        <v>Jacob Buster</v>
      </c>
      <c r="G4936" t="s">
        <v>24345</v>
      </c>
      <c r="H4936" t="s">
        <v>2</v>
      </c>
      <c r="I4936" t="str">
        <f t="shared" si="388"/>
        <v>United States</v>
      </c>
      <c r="J4936" t="str">
        <f>TRIM(Table1[[#This Row],[Oldest Country]])</f>
        <v>United States</v>
      </c>
      <c r="K4936" s="17">
        <v>43525</v>
      </c>
      <c r="L4936" s="17" t="str">
        <f t="shared" si="386"/>
        <v>Fri</v>
      </c>
      <c r="M4936" s="17">
        <v>2016</v>
      </c>
      <c r="N4936" t="s">
        <v>53</v>
      </c>
      <c r="O4936" t="s">
        <v>276</v>
      </c>
      <c r="P4936" t="s">
        <v>54</v>
      </c>
      <c r="Q4936" t="s">
        <v>24346</v>
      </c>
      <c r="R4936" t="str">
        <f t="shared" si="389"/>
        <v>Children &amp; Family Movies</v>
      </c>
    </row>
    <row r="4937" spans="1:18" x14ac:dyDescent="0.2">
      <c r="A4937" t="s">
        <v>24347</v>
      </c>
      <c r="B4937" t="s">
        <v>1</v>
      </c>
      <c r="C4937" t="str">
        <f t="shared" si="385"/>
        <v>The Cincinnati Kid</v>
      </c>
      <c r="D4937" t="s">
        <v>24348</v>
      </c>
      <c r="E4937" t="s">
        <v>19373</v>
      </c>
      <c r="F4937" t="str">
        <f t="shared" si="387"/>
        <v>Steve McQueen</v>
      </c>
      <c r="G4937" t="s">
        <v>24349</v>
      </c>
      <c r="H4937" t="s">
        <v>2</v>
      </c>
      <c r="I4937" t="str">
        <f t="shared" si="388"/>
        <v>United States</v>
      </c>
      <c r="J4937" t="str">
        <f>TRIM(Table1[[#This Row],[Oldest Country]])</f>
        <v>United States</v>
      </c>
      <c r="K4937" s="17">
        <v>43770</v>
      </c>
      <c r="L4937" s="17" t="str">
        <f t="shared" si="386"/>
        <v>Fri</v>
      </c>
      <c r="M4937" s="17">
        <v>1965</v>
      </c>
      <c r="N4937" t="s">
        <v>33</v>
      </c>
      <c r="O4937" t="s">
        <v>85</v>
      </c>
      <c r="P4937" t="s">
        <v>549</v>
      </c>
      <c r="Q4937" t="s">
        <v>24350</v>
      </c>
      <c r="R4937" t="str">
        <f t="shared" si="389"/>
        <v>Classic Movies</v>
      </c>
    </row>
    <row r="4938" spans="1:18" x14ac:dyDescent="0.2">
      <c r="A4938" t="s">
        <v>24351</v>
      </c>
      <c r="B4938" t="s">
        <v>1</v>
      </c>
      <c r="C4938" t="str">
        <f t="shared" si="385"/>
        <v>The Company Men</v>
      </c>
      <c r="D4938" t="s">
        <v>24352</v>
      </c>
      <c r="E4938" t="s">
        <v>2610</v>
      </c>
      <c r="F4938" t="str">
        <f t="shared" si="387"/>
        <v>Ben Affleck</v>
      </c>
      <c r="G4938" t="s">
        <v>24353</v>
      </c>
      <c r="H4938" t="s">
        <v>2</v>
      </c>
      <c r="I4938" t="str">
        <f t="shared" si="388"/>
        <v>United States</v>
      </c>
      <c r="J4938" t="str">
        <f>TRIM(Table1[[#This Row],[Oldest Country]])</f>
        <v>United States</v>
      </c>
      <c r="K4938" s="17">
        <v>43771</v>
      </c>
      <c r="L4938" s="17" t="str">
        <f t="shared" si="386"/>
        <v>Sat</v>
      </c>
      <c r="M4938" s="17">
        <v>2010</v>
      </c>
      <c r="N4938" t="s">
        <v>154</v>
      </c>
      <c r="O4938" t="s">
        <v>110</v>
      </c>
      <c r="P4938" t="s">
        <v>652</v>
      </c>
      <c r="Q4938" t="s">
        <v>24354</v>
      </c>
      <c r="R4938" t="str">
        <f t="shared" si="389"/>
        <v>Dramas</v>
      </c>
    </row>
    <row r="4939" spans="1:18" x14ac:dyDescent="0.2">
      <c r="A4939" t="s">
        <v>24355</v>
      </c>
      <c r="B4939" t="s">
        <v>1</v>
      </c>
      <c r="C4939" t="str">
        <f t="shared" si="385"/>
        <v>The Competition</v>
      </c>
      <c r="D4939" t="s">
        <v>24356</v>
      </c>
      <c r="E4939" t="s">
        <v>9597</v>
      </c>
      <c r="F4939" t="str">
        <f t="shared" si="387"/>
        <v>Thora Birch</v>
      </c>
      <c r="G4939" t="s">
        <v>24357</v>
      </c>
      <c r="H4939" t="s">
        <v>2</v>
      </c>
      <c r="I4939" t="str">
        <f t="shared" si="388"/>
        <v>United States</v>
      </c>
      <c r="J4939" t="str">
        <f>TRIM(Table1[[#This Row],[Oldest Country]])</f>
        <v>United States</v>
      </c>
      <c r="K4939" s="17">
        <v>43772</v>
      </c>
      <c r="L4939" s="17" t="str">
        <f t="shared" si="386"/>
        <v>Sun</v>
      </c>
      <c r="M4939" s="17">
        <v>2018</v>
      </c>
      <c r="N4939" t="s">
        <v>33</v>
      </c>
      <c r="O4939" t="s">
        <v>85</v>
      </c>
      <c r="P4939" t="s">
        <v>318</v>
      </c>
      <c r="Q4939" t="s">
        <v>24358</v>
      </c>
      <c r="R4939" t="str">
        <f t="shared" si="389"/>
        <v>Comedies</v>
      </c>
    </row>
    <row r="4940" spans="1:18" x14ac:dyDescent="0.2">
      <c r="A4940" t="s">
        <v>24359</v>
      </c>
      <c r="B4940" t="s">
        <v>1</v>
      </c>
      <c r="C4940" t="str">
        <f t="shared" si="385"/>
        <v>The Confirmation</v>
      </c>
      <c r="D4940" t="s">
        <v>24360</v>
      </c>
      <c r="E4940" t="s">
        <v>24361</v>
      </c>
      <c r="F4940" t="str">
        <f t="shared" si="387"/>
        <v>Clive Owen</v>
      </c>
      <c r="G4940" t="s">
        <v>24362</v>
      </c>
      <c r="H4940" t="s">
        <v>508</v>
      </c>
      <c r="I4940" t="str">
        <f t="shared" si="388"/>
        <v>Canada</v>
      </c>
      <c r="J4940" t="str">
        <f>TRIM(Table1[[#This Row],[Oldest Country]])</f>
        <v>Canada</v>
      </c>
      <c r="K4940" s="17">
        <v>43773</v>
      </c>
      <c r="L4940" s="17" t="str">
        <f t="shared" si="386"/>
        <v>Mon</v>
      </c>
      <c r="M4940" s="17">
        <v>2016</v>
      </c>
      <c r="N4940" t="s">
        <v>3</v>
      </c>
      <c r="O4940" t="s">
        <v>495</v>
      </c>
      <c r="P4940" t="s">
        <v>337</v>
      </c>
      <c r="Q4940" t="s">
        <v>24363</v>
      </c>
      <c r="R4940" t="str">
        <f t="shared" si="389"/>
        <v>Comedies</v>
      </c>
    </row>
    <row r="4941" spans="1:18" x14ac:dyDescent="0.2">
      <c r="A4941" t="s">
        <v>24364</v>
      </c>
      <c r="B4941" t="s">
        <v>1</v>
      </c>
      <c r="C4941" t="str">
        <f t="shared" si="385"/>
        <v>The Congress</v>
      </c>
      <c r="D4941" t="s">
        <v>24365</v>
      </c>
      <c r="E4941" t="s">
        <v>24366</v>
      </c>
      <c r="F4941" t="str">
        <f t="shared" si="387"/>
        <v>Robin Wright</v>
      </c>
      <c r="G4941" t="s">
        <v>24367</v>
      </c>
      <c r="H4941" t="s">
        <v>24368</v>
      </c>
      <c r="I4941" t="str">
        <f t="shared" si="388"/>
        <v>Israel</v>
      </c>
      <c r="J4941" t="str">
        <f>TRIM(Table1[[#This Row],[Oldest Country]])</f>
        <v>Israel</v>
      </c>
      <c r="K4941" s="17">
        <v>43774</v>
      </c>
      <c r="L4941" s="17" t="str">
        <f t="shared" si="386"/>
        <v>Tue</v>
      </c>
      <c r="M4941" s="17">
        <v>2013</v>
      </c>
      <c r="N4941" t="s">
        <v>8</v>
      </c>
      <c r="O4941" t="s">
        <v>1210</v>
      </c>
      <c r="P4941" t="s">
        <v>2559</v>
      </c>
      <c r="Q4941" t="s">
        <v>24369</v>
      </c>
      <c r="R4941" t="str">
        <f t="shared" si="389"/>
        <v>Dramas</v>
      </c>
    </row>
    <row r="4942" spans="1:18" x14ac:dyDescent="0.2">
      <c r="A4942" t="s">
        <v>24370</v>
      </c>
      <c r="B4942" t="s">
        <v>1</v>
      </c>
      <c r="C4942" t="str">
        <f t="shared" si="385"/>
        <v>The Consul's Son</v>
      </c>
      <c r="D4942" t="s">
        <v>24371</v>
      </c>
      <c r="E4942" t="s">
        <v>7615</v>
      </c>
      <c r="F4942" t="str">
        <f t="shared" si="387"/>
        <v>Khaled Saleh</v>
      </c>
      <c r="G4942" t="s">
        <v>24372</v>
      </c>
      <c r="H4942" t="s">
        <v>1410</v>
      </c>
      <c r="I4942" t="str">
        <f t="shared" si="388"/>
        <v>Egypt</v>
      </c>
      <c r="J4942" t="str">
        <f>TRIM(Table1[[#This Row],[Oldest Country]])</f>
        <v>Egypt</v>
      </c>
      <c r="K4942" s="17">
        <v>43775</v>
      </c>
      <c r="L4942" s="17" t="str">
        <f t="shared" si="386"/>
        <v>Wed</v>
      </c>
      <c r="M4942" s="17">
        <v>2011</v>
      </c>
      <c r="N4942" t="s">
        <v>33</v>
      </c>
      <c r="O4942" t="s">
        <v>336</v>
      </c>
      <c r="P4942" t="s">
        <v>4468</v>
      </c>
      <c r="Q4942" t="s">
        <v>24373</v>
      </c>
      <c r="R4942" t="str">
        <f t="shared" si="389"/>
        <v>Comedies</v>
      </c>
    </row>
    <row r="4943" spans="1:18" x14ac:dyDescent="0.2">
      <c r="A4943" t="s">
        <v>24374</v>
      </c>
      <c r="B4943" t="s">
        <v>1</v>
      </c>
      <c r="C4943" t="str">
        <f t="shared" si="385"/>
        <v>The Craft</v>
      </c>
      <c r="D4943" t="s">
        <v>24375</v>
      </c>
      <c r="E4943" t="s">
        <v>24376</v>
      </c>
      <c r="F4943" t="str">
        <f t="shared" si="387"/>
        <v>Robin Tunney</v>
      </c>
      <c r="G4943" t="s">
        <v>24377</v>
      </c>
      <c r="H4943" t="s">
        <v>2</v>
      </c>
      <c r="I4943" t="str">
        <f t="shared" si="388"/>
        <v>United States</v>
      </c>
      <c r="J4943" t="str">
        <f>TRIM(Table1[[#This Row],[Oldest Country]])</f>
        <v>United States</v>
      </c>
      <c r="K4943" s="17">
        <v>43776</v>
      </c>
      <c r="L4943" s="17" t="str">
        <f t="shared" si="386"/>
        <v>Thu</v>
      </c>
      <c r="M4943" s="17">
        <v>1996</v>
      </c>
      <c r="N4943" t="s">
        <v>154</v>
      </c>
      <c r="O4943" t="s">
        <v>495</v>
      </c>
      <c r="P4943" t="s">
        <v>1672</v>
      </c>
      <c r="Q4943" t="s">
        <v>24378</v>
      </c>
      <c r="R4943" t="str">
        <f t="shared" si="389"/>
        <v>Horror Movies</v>
      </c>
    </row>
    <row r="4944" spans="1:18" x14ac:dyDescent="0.2">
      <c r="A4944" t="s">
        <v>24379</v>
      </c>
      <c r="B4944" t="s">
        <v>1</v>
      </c>
      <c r="C4944" t="str">
        <f t="shared" si="385"/>
        <v>The Croods</v>
      </c>
      <c r="D4944" t="s">
        <v>24380</v>
      </c>
      <c r="E4944" t="s">
        <v>24381</v>
      </c>
      <c r="F4944" t="str">
        <f t="shared" si="387"/>
        <v>Nicolas Cage</v>
      </c>
      <c r="G4944" t="s">
        <v>24382</v>
      </c>
      <c r="H4944" t="s">
        <v>2</v>
      </c>
      <c r="I4944" t="str">
        <f t="shared" si="388"/>
        <v>United States</v>
      </c>
      <c r="J4944" t="str">
        <f>TRIM(Table1[[#This Row],[Oldest Country]])</f>
        <v>United States</v>
      </c>
      <c r="K4944" s="17">
        <v>43777</v>
      </c>
      <c r="L4944" s="17" t="str">
        <f t="shared" si="386"/>
        <v>Fri</v>
      </c>
      <c r="M4944" s="17">
        <v>2013</v>
      </c>
      <c r="N4944" t="s">
        <v>17</v>
      </c>
      <c r="O4944" t="s">
        <v>173</v>
      </c>
      <c r="P4944" t="s">
        <v>54</v>
      </c>
      <c r="Q4944" t="s">
        <v>24383</v>
      </c>
      <c r="R4944" t="str">
        <f t="shared" si="389"/>
        <v>Children &amp; Family Movies</v>
      </c>
    </row>
    <row r="4945" spans="1:18" x14ac:dyDescent="0.2">
      <c r="A4945" t="s">
        <v>24384</v>
      </c>
      <c r="B4945" t="s">
        <v>1</v>
      </c>
      <c r="C4945" t="str">
        <f t="shared" si="385"/>
        <v>The Crow</v>
      </c>
      <c r="D4945" t="s">
        <v>24385</v>
      </c>
      <c r="E4945" t="s">
        <v>20970</v>
      </c>
      <c r="F4945" t="str">
        <f t="shared" si="387"/>
        <v>Brandon Lee</v>
      </c>
      <c r="G4945" t="s">
        <v>24386</v>
      </c>
      <c r="H4945" t="s">
        <v>2</v>
      </c>
      <c r="I4945" t="str">
        <f t="shared" si="388"/>
        <v>United States</v>
      </c>
      <c r="J4945" t="str">
        <f>TRIM(Table1[[#This Row],[Oldest Country]])</f>
        <v>United States</v>
      </c>
      <c r="K4945" s="17">
        <v>43466</v>
      </c>
      <c r="L4945" s="17" t="str">
        <f t="shared" si="386"/>
        <v>Tue</v>
      </c>
      <c r="M4945" s="17">
        <v>1994</v>
      </c>
      <c r="N4945" t="s">
        <v>154</v>
      </c>
      <c r="O4945" t="s">
        <v>196</v>
      </c>
      <c r="P4945" t="s">
        <v>2047</v>
      </c>
      <c r="Q4945" t="s">
        <v>24387</v>
      </c>
      <c r="R4945" t="str">
        <f t="shared" si="389"/>
        <v>Action &amp; Adventure</v>
      </c>
    </row>
    <row r="4946" spans="1:18" x14ac:dyDescent="0.2">
      <c r="A4946" t="s">
        <v>24388</v>
      </c>
      <c r="B4946" t="s">
        <v>1</v>
      </c>
      <c r="C4946" t="str">
        <f t="shared" si="385"/>
        <v>The Cruise</v>
      </c>
      <c r="D4946" t="s">
        <v>24389</v>
      </c>
      <c r="E4946" t="s">
        <v>24390</v>
      </c>
      <c r="F4946" t="str">
        <f t="shared" si="387"/>
        <v>Jan Himilsbach</v>
      </c>
      <c r="G4946" t="s">
        <v>24391</v>
      </c>
      <c r="H4946" t="s">
        <v>1174</v>
      </c>
      <c r="I4946" t="str">
        <f t="shared" si="388"/>
        <v>Poland</v>
      </c>
      <c r="J4946" t="str">
        <f>TRIM(Table1[[#This Row],[Oldest Country]])</f>
        <v>Poland</v>
      </c>
      <c r="K4946" s="17">
        <v>43739</v>
      </c>
      <c r="L4946" s="17" t="str">
        <f t="shared" si="386"/>
        <v>Tue</v>
      </c>
      <c r="M4946" s="17">
        <v>1970</v>
      </c>
      <c r="N4946" t="s">
        <v>53</v>
      </c>
      <c r="O4946" t="s">
        <v>1222</v>
      </c>
      <c r="P4946" t="s">
        <v>935</v>
      </c>
      <c r="Q4946" t="s">
        <v>24392</v>
      </c>
      <c r="R4946" t="str">
        <f t="shared" si="389"/>
        <v>Comedies</v>
      </c>
    </row>
    <row r="4947" spans="1:18" x14ac:dyDescent="0.2">
      <c r="A4947" t="s">
        <v>24393</v>
      </c>
      <c r="B4947" t="s">
        <v>1</v>
      </c>
      <c r="C4947" t="str">
        <f t="shared" si="385"/>
        <v>The Crying Game</v>
      </c>
      <c r="D4947" t="s">
        <v>24394</v>
      </c>
      <c r="E4947" t="s">
        <v>24242</v>
      </c>
      <c r="F4947" t="str">
        <f t="shared" si="387"/>
        <v>Stephen Rea</v>
      </c>
      <c r="G4947" t="s">
        <v>24395</v>
      </c>
      <c r="H4947" t="s">
        <v>9426</v>
      </c>
      <c r="I4947" t="str">
        <f t="shared" si="388"/>
        <v>United Kingdom</v>
      </c>
      <c r="J4947" t="str">
        <f>TRIM(Table1[[#This Row],[Oldest Country]])</f>
        <v>United Kingdom</v>
      </c>
      <c r="K4947" s="17">
        <v>43831</v>
      </c>
      <c r="L4947" s="17" t="str">
        <f t="shared" si="386"/>
        <v>Wed</v>
      </c>
      <c r="M4947" s="17">
        <v>1992</v>
      </c>
      <c r="N4947" t="s">
        <v>154</v>
      </c>
      <c r="O4947" t="s">
        <v>617</v>
      </c>
      <c r="P4947" t="s">
        <v>24396</v>
      </c>
      <c r="Q4947" t="s">
        <v>24397</v>
      </c>
      <c r="R4947" t="str">
        <f t="shared" si="389"/>
        <v>Classic Movies</v>
      </c>
    </row>
    <row r="4948" spans="1:18" x14ac:dyDescent="0.2">
      <c r="A4948" t="s">
        <v>24398</v>
      </c>
      <c r="B4948" t="s">
        <v>1</v>
      </c>
      <c r="C4948" t="str">
        <f t="shared" si="385"/>
        <v>The D Train</v>
      </c>
      <c r="D4948" t="s">
        <v>24399</v>
      </c>
      <c r="E4948" t="s">
        <v>24400</v>
      </c>
      <c r="F4948" t="str">
        <f t="shared" si="387"/>
        <v>Jack Black</v>
      </c>
      <c r="G4948" t="s">
        <v>24401</v>
      </c>
      <c r="H4948" t="s">
        <v>283</v>
      </c>
      <c r="I4948" t="str">
        <f t="shared" si="388"/>
        <v>United Kingdom</v>
      </c>
      <c r="J4948" t="str">
        <f>TRIM(Table1[[#This Row],[Oldest Country]])</f>
        <v>United Kingdom</v>
      </c>
      <c r="K4948" s="17">
        <v>42827</v>
      </c>
      <c r="L4948" s="17" t="str">
        <f t="shared" si="386"/>
        <v>Sun</v>
      </c>
      <c r="M4948" s="17">
        <v>2015</v>
      </c>
      <c r="N4948" t="s">
        <v>154</v>
      </c>
      <c r="O4948" t="s">
        <v>495</v>
      </c>
      <c r="P4948" t="s">
        <v>86</v>
      </c>
      <c r="Q4948" t="s">
        <v>24402</v>
      </c>
      <c r="R4948" t="str">
        <f t="shared" si="389"/>
        <v>Comedies</v>
      </c>
    </row>
    <row r="4949" spans="1:18" x14ac:dyDescent="0.2">
      <c r="A4949" t="s">
        <v>24403</v>
      </c>
      <c r="B4949" t="s">
        <v>1</v>
      </c>
      <c r="C4949" t="str">
        <f t="shared" si="385"/>
        <v>The Damned Rain</v>
      </c>
      <c r="D4949" t="s">
        <v>24404</v>
      </c>
      <c r="E4949" t="s">
        <v>24405</v>
      </c>
      <c r="F4949" t="str">
        <f t="shared" si="387"/>
        <v>Sonali Kulkarni</v>
      </c>
      <c r="G4949" t="s">
        <v>24406</v>
      </c>
      <c r="H4949" t="s">
        <v>14</v>
      </c>
      <c r="I4949" t="str">
        <f t="shared" si="388"/>
        <v>India</v>
      </c>
      <c r="J4949" t="str">
        <f>TRIM(Table1[[#This Row],[Oldest Country]])</f>
        <v>India</v>
      </c>
      <c r="K4949" s="17">
        <v>43101</v>
      </c>
      <c r="L4949" s="17" t="str">
        <f t="shared" si="386"/>
        <v>Mon</v>
      </c>
      <c r="M4949" s="17">
        <v>2009</v>
      </c>
      <c r="N4949" t="s">
        <v>33</v>
      </c>
      <c r="O4949" t="s">
        <v>173</v>
      </c>
      <c r="P4949" t="s">
        <v>50</v>
      </c>
      <c r="Q4949" t="s">
        <v>24407</v>
      </c>
      <c r="R4949" t="str">
        <f t="shared" si="389"/>
        <v>Dramas</v>
      </c>
    </row>
    <row r="4950" spans="1:18" x14ac:dyDescent="0.2">
      <c r="A4950" t="s">
        <v>24408</v>
      </c>
      <c r="B4950" t="s">
        <v>1</v>
      </c>
      <c r="C4950" t="str">
        <f t="shared" si="385"/>
        <v>The Dancer</v>
      </c>
      <c r="D4950" t="s">
        <v>24409</v>
      </c>
      <c r="E4950" t="s">
        <v>19630</v>
      </c>
      <c r="F4950" t="str">
        <f t="shared" si="387"/>
        <v>Prisia Nasution</v>
      </c>
      <c r="G4950" t="s">
        <v>24410</v>
      </c>
      <c r="H4950" t="s">
        <v>1308</v>
      </c>
      <c r="I4950" t="str">
        <f t="shared" si="388"/>
        <v>Indonesia</v>
      </c>
      <c r="J4950" t="str">
        <f>TRIM(Table1[[#This Row],[Oldest Country]])</f>
        <v>Indonesia</v>
      </c>
      <c r="K4950" s="17">
        <v>43442</v>
      </c>
      <c r="L4950" s="17" t="str">
        <f t="shared" si="386"/>
        <v>Sat</v>
      </c>
      <c r="M4950" s="17">
        <v>2011</v>
      </c>
      <c r="N4950" t="s">
        <v>8</v>
      </c>
      <c r="O4950" t="s">
        <v>110</v>
      </c>
      <c r="P4950" t="s">
        <v>278</v>
      </c>
      <c r="Q4950" t="s">
        <v>24411</v>
      </c>
      <c r="R4950" t="str">
        <f t="shared" si="389"/>
        <v>Dramas</v>
      </c>
    </row>
    <row r="4951" spans="1:18" x14ac:dyDescent="0.2">
      <c r="A4951" t="s">
        <v>24412</v>
      </c>
      <c r="B4951" t="s">
        <v>1</v>
      </c>
      <c r="C4951" t="str">
        <f t="shared" si="385"/>
        <v>The Dark Crystal</v>
      </c>
      <c r="D4951" t="s">
        <v>24413</v>
      </c>
      <c r="E4951" t="s">
        <v>24414</v>
      </c>
      <c r="F4951" t="str">
        <f t="shared" si="387"/>
        <v>Jim Henson</v>
      </c>
      <c r="G4951" t="s">
        <v>24415</v>
      </c>
      <c r="H4951" t="s">
        <v>286</v>
      </c>
      <c r="I4951" t="str">
        <f t="shared" si="388"/>
        <v>United States</v>
      </c>
      <c r="J4951" t="str">
        <f>TRIM(Table1[[#This Row],[Oldest Country]])</f>
        <v>United States</v>
      </c>
      <c r="K4951" s="17">
        <v>43586</v>
      </c>
      <c r="L4951" s="17" t="str">
        <f t="shared" si="386"/>
        <v>Wed</v>
      </c>
      <c r="M4951" s="17">
        <v>1982</v>
      </c>
      <c r="N4951" t="s">
        <v>17</v>
      </c>
      <c r="O4951" t="s">
        <v>202</v>
      </c>
      <c r="P4951" t="s">
        <v>19</v>
      </c>
      <c r="Q4951" t="s">
        <v>24416</v>
      </c>
      <c r="R4951" t="str">
        <f t="shared" si="389"/>
        <v>Children &amp; Family Movies</v>
      </c>
    </row>
    <row r="4952" spans="1:18" x14ac:dyDescent="0.2">
      <c r="A4952" t="s">
        <v>24417</v>
      </c>
      <c r="B4952" t="s">
        <v>1</v>
      </c>
      <c r="C4952" t="str">
        <f t="shared" si="385"/>
        <v>The Dark Side of Life</v>
      </c>
      <c r="D4952" t="s">
        <v>24418</v>
      </c>
      <c r="E4952" t="s">
        <v>24419</v>
      </c>
      <c r="F4952" t="str">
        <f t="shared" si="387"/>
        <v>Mahesh Bhatt</v>
      </c>
      <c r="G4952" t="s">
        <v>24420</v>
      </c>
      <c r="H4952" t="s">
        <v>14</v>
      </c>
      <c r="I4952" t="str">
        <f t="shared" si="388"/>
        <v>India</v>
      </c>
      <c r="J4952" t="str">
        <f>TRIM(Table1[[#This Row],[Oldest Country]])</f>
        <v>India</v>
      </c>
      <c r="K4952" s="17">
        <v>43830</v>
      </c>
      <c r="L4952" s="17" t="str">
        <f t="shared" si="386"/>
        <v>Tue</v>
      </c>
      <c r="M4952" s="17">
        <v>2018</v>
      </c>
      <c r="N4952" t="s">
        <v>8</v>
      </c>
      <c r="O4952" t="s">
        <v>384</v>
      </c>
      <c r="P4952" t="s">
        <v>50</v>
      </c>
      <c r="Q4952" t="s">
        <v>24421</v>
      </c>
      <c r="R4952" t="str">
        <f t="shared" si="389"/>
        <v>Dramas</v>
      </c>
    </row>
    <row r="4953" spans="1:18" x14ac:dyDescent="0.2">
      <c r="A4953" t="s">
        <v>24422</v>
      </c>
      <c r="B4953" t="s">
        <v>1</v>
      </c>
      <c r="C4953" t="str">
        <f t="shared" si="385"/>
        <v>The Daughter</v>
      </c>
      <c r="D4953" t="s">
        <v>24423</v>
      </c>
      <c r="E4953" t="s">
        <v>3808</v>
      </c>
      <c r="F4953" t="str">
        <f t="shared" si="387"/>
        <v>Geoffrey Rush</v>
      </c>
      <c r="G4953" t="s">
        <v>24424</v>
      </c>
      <c r="H4953" t="s">
        <v>77</v>
      </c>
      <c r="I4953" t="str">
        <f t="shared" si="388"/>
        <v>Australia</v>
      </c>
      <c r="J4953" t="str">
        <f>TRIM(Table1[[#This Row],[Oldest Country]])</f>
        <v>Australia</v>
      </c>
      <c r="K4953" s="17">
        <v>42851</v>
      </c>
      <c r="L4953" s="17" t="str">
        <f t="shared" si="386"/>
        <v>Wed</v>
      </c>
      <c r="M4953" s="17">
        <v>2015</v>
      </c>
      <c r="N4953" t="s">
        <v>8</v>
      </c>
      <c r="O4953" t="s">
        <v>211</v>
      </c>
      <c r="P4953" t="s">
        <v>316</v>
      </c>
      <c r="Q4953" t="s">
        <v>24425</v>
      </c>
      <c r="R4953" t="str">
        <f t="shared" si="389"/>
        <v>Dramas</v>
      </c>
    </row>
    <row r="4954" spans="1:18" x14ac:dyDescent="0.2">
      <c r="A4954" t="s">
        <v>24426</v>
      </c>
      <c r="B4954" t="s">
        <v>1</v>
      </c>
      <c r="C4954" t="str">
        <f t="shared" si="385"/>
        <v>The Dawn Wall</v>
      </c>
      <c r="D4954" t="s">
        <v>24427</v>
      </c>
      <c r="E4954" t="s">
        <v>24428</v>
      </c>
      <c r="F4954" t="str">
        <f t="shared" si="387"/>
        <v>Tommy Caldwell</v>
      </c>
      <c r="G4954" t="s">
        <v>24429</v>
      </c>
      <c r="H4954" t="s">
        <v>24430</v>
      </c>
      <c r="I4954" t="str">
        <f t="shared" si="388"/>
        <v>Austria</v>
      </c>
      <c r="J4954" t="str">
        <f>TRIM(Table1[[#This Row],[Oldest Country]])</f>
        <v>Austria</v>
      </c>
      <c r="K4954" s="17">
        <v>43528</v>
      </c>
      <c r="L4954" s="17" t="str">
        <f t="shared" si="386"/>
        <v>Mon</v>
      </c>
      <c r="M4954" s="17">
        <v>2017</v>
      </c>
      <c r="N4954" t="s">
        <v>8</v>
      </c>
      <c r="O4954" t="s">
        <v>188</v>
      </c>
      <c r="P4954" t="s">
        <v>267</v>
      </c>
      <c r="Q4954" t="s">
        <v>24431</v>
      </c>
      <c r="R4954" t="str">
        <f t="shared" si="389"/>
        <v>Documentaries</v>
      </c>
    </row>
    <row r="4955" spans="1:18" x14ac:dyDescent="0.2">
      <c r="A4955" t="s">
        <v>24432</v>
      </c>
      <c r="B4955" t="s">
        <v>1</v>
      </c>
      <c r="C4955" t="str">
        <f t="shared" si="385"/>
        <v>The Departed</v>
      </c>
      <c r="D4955" t="s">
        <v>24433</v>
      </c>
      <c r="E4955" t="s">
        <v>3766</v>
      </c>
      <c r="F4955" t="str">
        <f t="shared" si="387"/>
        <v>Leonardo DiCaprio</v>
      </c>
      <c r="G4955" t="s">
        <v>24434</v>
      </c>
      <c r="H4955" t="s">
        <v>24034</v>
      </c>
      <c r="I4955" t="str">
        <f t="shared" si="388"/>
        <v>United States</v>
      </c>
      <c r="J4955" t="str">
        <f>TRIM(Table1[[#This Row],[Oldest Country]])</f>
        <v>United States</v>
      </c>
      <c r="K4955" s="17">
        <v>44197</v>
      </c>
      <c r="L4955" s="17" t="str">
        <f t="shared" si="386"/>
        <v>Fri</v>
      </c>
      <c r="M4955" s="17">
        <v>2006</v>
      </c>
      <c r="N4955" t="s">
        <v>154</v>
      </c>
      <c r="O4955" t="s">
        <v>3410</v>
      </c>
      <c r="P4955" t="s">
        <v>164</v>
      </c>
      <c r="Q4955" t="s">
        <v>24435</v>
      </c>
      <c r="R4955" t="str">
        <f t="shared" si="389"/>
        <v>Dramas</v>
      </c>
    </row>
    <row r="4956" spans="1:18" x14ac:dyDescent="0.2">
      <c r="A4956" t="s">
        <v>24436</v>
      </c>
      <c r="B4956" t="s">
        <v>1</v>
      </c>
      <c r="C4956" t="str">
        <f t="shared" si="385"/>
        <v>The Desert Bride</v>
      </c>
      <c r="D4956" t="s">
        <v>24437</v>
      </c>
      <c r="E4956" t="s">
        <v>24438</v>
      </c>
      <c r="F4956" t="str">
        <f t="shared" si="387"/>
        <v>Paulina Garc√≠a</v>
      </c>
      <c r="G4956" t="s">
        <v>24439</v>
      </c>
      <c r="H4956" t="s">
        <v>3509</v>
      </c>
      <c r="I4956" t="str">
        <f t="shared" si="388"/>
        <v>Argentina</v>
      </c>
      <c r="J4956" t="str">
        <f>TRIM(Table1[[#This Row],[Oldest Country]])</f>
        <v>Argentina</v>
      </c>
      <c r="K4956" s="17">
        <v>43412</v>
      </c>
      <c r="L4956" s="17" t="str">
        <f t="shared" si="386"/>
        <v>Thu</v>
      </c>
      <c r="M4956" s="17">
        <v>2017</v>
      </c>
      <c r="N4956" t="s">
        <v>33</v>
      </c>
      <c r="O4956" t="s">
        <v>811</v>
      </c>
      <c r="P4956" t="s">
        <v>50</v>
      </c>
      <c r="Q4956" t="s">
        <v>24440</v>
      </c>
      <c r="R4956" t="str">
        <f t="shared" si="389"/>
        <v>Dramas</v>
      </c>
    </row>
    <row r="4957" spans="1:18" x14ac:dyDescent="0.2">
      <c r="A4957" t="s">
        <v>24441</v>
      </c>
      <c r="B4957" t="s">
        <v>1</v>
      </c>
      <c r="C4957" t="str">
        <f t="shared" si="385"/>
        <v>The Detained</v>
      </c>
      <c r="D4957" t="s">
        <v>24442</v>
      </c>
      <c r="E4957" t="s">
        <v>24443</v>
      </c>
      <c r="F4957" t="str">
        <f t="shared" si="387"/>
        <v>Alex Frnka</v>
      </c>
      <c r="G4957" t="s">
        <v>24444</v>
      </c>
      <c r="H4957" t="s">
        <v>2</v>
      </c>
      <c r="I4957" t="str">
        <f t="shared" si="388"/>
        <v>United States</v>
      </c>
      <c r="J4957" t="str">
        <f>TRIM(Table1[[#This Row],[Oldest Country]])</f>
        <v>United States</v>
      </c>
      <c r="K4957" s="17">
        <v>43511</v>
      </c>
      <c r="L4957" s="17" t="str">
        <f t="shared" si="386"/>
        <v>Fri</v>
      </c>
      <c r="M4957" s="17">
        <v>2017</v>
      </c>
      <c r="N4957" t="s">
        <v>33</v>
      </c>
      <c r="O4957" t="s">
        <v>216</v>
      </c>
      <c r="P4957" t="s">
        <v>1672</v>
      </c>
      <c r="Q4957" t="s">
        <v>24445</v>
      </c>
      <c r="R4957" t="str">
        <f t="shared" si="389"/>
        <v>Horror Movies</v>
      </c>
    </row>
    <row r="4958" spans="1:18" x14ac:dyDescent="0.2">
      <c r="A4958" t="s">
        <v>24446</v>
      </c>
      <c r="B4958" t="s">
        <v>1</v>
      </c>
      <c r="C4958" t="str">
        <f t="shared" si="385"/>
        <v>The Devil Inside</v>
      </c>
      <c r="D4958" t="s">
        <v>24447</v>
      </c>
      <c r="E4958" t="s">
        <v>24231</v>
      </c>
      <c r="F4958" t="str">
        <f t="shared" si="387"/>
        <v>Fernanda Andrade</v>
      </c>
      <c r="G4958" t="s">
        <v>24448</v>
      </c>
      <c r="H4958" t="s">
        <v>2</v>
      </c>
      <c r="I4958" t="str">
        <f t="shared" si="388"/>
        <v>United States</v>
      </c>
      <c r="J4958" t="str">
        <f>TRIM(Table1[[#This Row],[Oldest Country]])</f>
        <v>United States</v>
      </c>
      <c r="K4958" s="17">
        <v>43789</v>
      </c>
      <c r="L4958" s="17" t="str">
        <f t="shared" si="386"/>
        <v>Wed</v>
      </c>
      <c r="M4958" s="17">
        <v>2012</v>
      </c>
      <c r="N4958" t="s">
        <v>154</v>
      </c>
      <c r="O4958" t="s">
        <v>786</v>
      </c>
      <c r="P4958" t="s">
        <v>1672</v>
      </c>
      <c r="Q4958" t="s">
        <v>24449</v>
      </c>
      <c r="R4958" t="str">
        <f t="shared" si="389"/>
        <v>Horror Movies</v>
      </c>
    </row>
    <row r="4959" spans="1:18" x14ac:dyDescent="0.2">
      <c r="A4959" t="s">
        <v>24450</v>
      </c>
      <c r="B4959" t="s">
        <v>1</v>
      </c>
      <c r="C4959" t="str">
        <f t="shared" si="385"/>
        <v>The Diabolical</v>
      </c>
      <c r="D4959" t="s">
        <v>24451</v>
      </c>
      <c r="E4959" t="s">
        <v>15740</v>
      </c>
      <c r="F4959" t="str">
        <f t="shared" si="387"/>
        <v>Ali Larter</v>
      </c>
      <c r="G4959" t="s">
        <v>24452</v>
      </c>
      <c r="H4959" t="s">
        <v>2</v>
      </c>
      <c r="I4959" t="str">
        <f t="shared" si="388"/>
        <v>United States</v>
      </c>
      <c r="J4959" t="str">
        <f>TRIM(Table1[[#This Row],[Oldest Country]])</f>
        <v>United States</v>
      </c>
      <c r="K4959" s="17">
        <v>43313</v>
      </c>
      <c r="L4959" s="17" t="str">
        <f t="shared" si="386"/>
        <v>Wed</v>
      </c>
      <c r="M4959" s="17">
        <v>2015</v>
      </c>
      <c r="N4959" t="s">
        <v>8</v>
      </c>
      <c r="O4959" t="s">
        <v>536</v>
      </c>
      <c r="P4959" t="s">
        <v>8976</v>
      </c>
      <c r="Q4959" t="s">
        <v>24453</v>
      </c>
      <c r="R4959" t="str">
        <f t="shared" si="389"/>
        <v>Horror Movies</v>
      </c>
    </row>
    <row r="4960" spans="1:18" x14ac:dyDescent="0.2">
      <c r="A4960" t="s">
        <v>24454</v>
      </c>
      <c r="B4960" t="s">
        <v>1</v>
      </c>
      <c r="C4960" t="str">
        <f t="shared" si="385"/>
        <v>The Dreamer</v>
      </c>
      <c r="D4960" t="s">
        <v>24455</v>
      </c>
      <c r="E4960" t="s">
        <v>19185</v>
      </c>
      <c r="F4960" t="str">
        <f t="shared" si="387"/>
        <v>Vikri Septiawan</v>
      </c>
      <c r="G4960" t="s">
        <v>24456</v>
      </c>
      <c r="H4960" t="s">
        <v>1308</v>
      </c>
      <c r="I4960" t="str">
        <f t="shared" si="388"/>
        <v>Indonesia</v>
      </c>
      <c r="J4960" t="str">
        <f>TRIM(Table1[[#This Row],[Oldest Country]])</f>
        <v>Indonesia</v>
      </c>
      <c r="K4960" s="17">
        <v>43377</v>
      </c>
      <c r="L4960" s="17" t="str">
        <f t="shared" si="386"/>
        <v>Thu</v>
      </c>
      <c r="M4960" s="17">
        <v>2009</v>
      </c>
      <c r="N4960" t="s">
        <v>53</v>
      </c>
      <c r="O4960" t="s">
        <v>384</v>
      </c>
      <c r="P4960" t="s">
        <v>50</v>
      </c>
      <c r="Q4960" t="s">
        <v>24457</v>
      </c>
      <c r="R4960" t="str">
        <f t="shared" si="389"/>
        <v>Dramas</v>
      </c>
    </row>
    <row r="4961" spans="1:18" x14ac:dyDescent="0.2">
      <c r="A4961" t="s">
        <v>24458</v>
      </c>
      <c r="B4961" t="s">
        <v>1</v>
      </c>
      <c r="C4961" t="str">
        <f t="shared" si="385"/>
        <v>The Drowning</v>
      </c>
      <c r="D4961" t="s">
        <v>24459</v>
      </c>
      <c r="E4961" t="s">
        <v>24460</v>
      </c>
      <c r="F4961" t="str">
        <f t="shared" si="387"/>
        <v>Josh Charles</v>
      </c>
      <c r="G4961" t="s">
        <v>24461</v>
      </c>
      <c r="H4961" t="s">
        <v>24034</v>
      </c>
      <c r="I4961" t="str">
        <f t="shared" si="388"/>
        <v>United States</v>
      </c>
      <c r="J4961" t="str">
        <f>TRIM(Table1[[#This Row],[Oldest Country]])</f>
        <v>United States</v>
      </c>
      <c r="K4961" s="17">
        <v>42979</v>
      </c>
      <c r="L4961" s="17" t="str">
        <f t="shared" si="386"/>
        <v>Fri</v>
      </c>
      <c r="M4961" s="17">
        <v>2016</v>
      </c>
      <c r="N4961" t="s">
        <v>8</v>
      </c>
      <c r="O4961" t="s">
        <v>173</v>
      </c>
      <c r="P4961" t="s">
        <v>61</v>
      </c>
      <c r="Q4961" t="s">
        <v>24462</v>
      </c>
      <c r="R4961" t="str">
        <f t="shared" si="389"/>
        <v>Thrillers</v>
      </c>
    </row>
    <row r="4962" spans="1:18" x14ac:dyDescent="0.2">
      <c r="A4962" t="s">
        <v>24463</v>
      </c>
      <c r="B4962" t="s">
        <v>1</v>
      </c>
      <c r="C4962" t="str">
        <f t="shared" si="385"/>
        <v>The Duel</v>
      </c>
      <c r="D4962" t="s">
        <v>24464</v>
      </c>
      <c r="E4962" t="s">
        <v>24465</v>
      </c>
      <c r="F4962" t="str">
        <f t="shared" si="387"/>
        <v>Woody Harrelson</v>
      </c>
      <c r="G4962" t="s">
        <v>24466</v>
      </c>
      <c r="H4962" t="s">
        <v>2</v>
      </c>
      <c r="I4962" t="str">
        <f t="shared" si="388"/>
        <v>United States</v>
      </c>
      <c r="J4962" t="str">
        <f>TRIM(Table1[[#This Row],[Oldest Country]])</f>
        <v>United States</v>
      </c>
      <c r="K4962" s="17">
        <v>42980</v>
      </c>
      <c r="L4962" s="17" t="str">
        <f t="shared" si="386"/>
        <v>Sat</v>
      </c>
      <c r="M4962" s="17">
        <v>2016</v>
      </c>
      <c r="N4962" t="s">
        <v>154</v>
      </c>
      <c r="O4962" t="s">
        <v>108</v>
      </c>
      <c r="P4962" t="s">
        <v>316</v>
      </c>
      <c r="Q4962" t="s">
        <v>24467</v>
      </c>
      <c r="R4962" t="str">
        <f t="shared" si="389"/>
        <v>Dramas</v>
      </c>
    </row>
    <row r="4963" spans="1:18" x14ac:dyDescent="0.2">
      <c r="A4963" t="s">
        <v>24468</v>
      </c>
      <c r="B4963" t="s">
        <v>1</v>
      </c>
      <c r="C4963" t="str">
        <f t="shared" si="385"/>
        <v>The Dukes of Hazzard</v>
      </c>
      <c r="D4963" t="s">
        <v>24469</v>
      </c>
      <c r="E4963" t="s">
        <v>23073</v>
      </c>
      <c r="F4963" t="str">
        <f t="shared" si="387"/>
        <v>Johnny Knoxville</v>
      </c>
      <c r="G4963" t="s">
        <v>24470</v>
      </c>
      <c r="H4963" t="s">
        <v>2</v>
      </c>
      <c r="I4963" t="str">
        <f t="shared" si="388"/>
        <v>United States</v>
      </c>
      <c r="J4963" t="str">
        <f>TRIM(Table1[[#This Row],[Oldest Country]])</f>
        <v>United States</v>
      </c>
      <c r="K4963" s="17">
        <v>42981</v>
      </c>
      <c r="L4963" s="17" t="str">
        <f t="shared" si="386"/>
        <v>Sun</v>
      </c>
      <c r="M4963" s="17">
        <v>2005</v>
      </c>
      <c r="N4963" t="s">
        <v>3</v>
      </c>
      <c r="O4963" t="s">
        <v>41</v>
      </c>
      <c r="P4963" t="s">
        <v>412</v>
      </c>
      <c r="Q4963" t="s">
        <v>24471</v>
      </c>
      <c r="R4963" t="str">
        <f t="shared" si="389"/>
        <v>Action &amp; Adventure</v>
      </c>
    </row>
    <row r="4964" spans="1:18" x14ac:dyDescent="0.2">
      <c r="A4964" t="s">
        <v>24472</v>
      </c>
      <c r="B4964" t="s">
        <v>1</v>
      </c>
      <c r="C4964" t="str">
        <f t="shared" si="385"/>
        <v>The Dukes of Hazzard</v>
      </c>
      <c r="D4964" t="s">
        <v>24473</v>
      </c>
      <c r="E4964" t="s">
        <v>24474</v>
      </c>
      <c r="F4964" t="str">
        <f t="shared" si="387"/>
        <v>Randy Wayne</v>
      </c>
      <c r="G4964" t="s">
        <v>24475</v>
      </c>
      <c r="H4964" t="s">
        <v>2</v>
      </c>
      <c r="I4964" t="str">
        <f t="shared" si="388"/>
        <v>United States</v>
      </c>
      <c r="J4964" t="str">
        <f>TRIM(Table1[[#This Row],[Oldest Country]])</f>
        <v>United States</v>
      </c>
      <c r="K4964" s="17">
        <v>42982</v>
      </c>
      <c r="L4964" s="17" t="str">
        <f t="shared" si="386"/>
        <v>Mon</v>
      </c>
      <c r="M4964" s="17">
        <v>2007</v>
      </c>
      <c r="N4964" t="s">
        <v>154</v>
      </c>
      <c r="O4964" t="s">
        <v>211</v>
      </c>
      <c r="P4964" t="s">
        <v>412</v>
      </c>
      <c r="Q4964" t="s">
        <v>24476</v>
      </c>
      <c r="R4964" t="str">
        <f t="shared" si="389"/>
        <v>Action &amp; Adventure</v>
      </c>
    </row>
    <row r="4965" spans="1:18" x14ac:dyDescent="0.2">
      <c r="A4965" t="s">
        <v>24477</v>
      </c>
      <c r="B4965" t="s">
        <v>1</v>
      </c>
      <c r="C4965" t="str">
        <f t="shared" si="385"/>
        <v>The Eichmann Show</v>
      </c>
      <c r="D4965" t="s">
        <v>24478</v>
      </c>
      <c r="E4965" t="s">
        <v>24479</v>
      </c>
      <c r="F4965" t="str">
        <f t="shared" si="387"/>
        <v>Martin Freeman</v>
      </c>
      <c r="G4965" t="s">
        <v>24480</v>
      </c>
      <c r="H4965" t="s">
        <v>24481</v>
      </c>
      <c r="I4965" t="str">
        <f t="shared" si="388"/>
        <v>United Kingdom</v>
      </c>
      <c r="J4965" t="str">
        <f>TRIM(Table1[[#This Row],[Oldest Country]])</f>
        <v>United Kingdom</v>
      </c>
      <c r="K4965" s="17">
        <v>42983</v>
      </c>
      <c r="L4965" s="17" t="str">
        <f t="shared" si="386"/>
        <v>Tue</v>
      </c>
      <c r="M4965" s="17">
        <v>2015</v>
      </c>
      <c r="N4965" t="s">
        <v>8</v>
      </c>
      <c r="O4965" t="s">
        <v>118</v>
      </c>
      <c r="P4965" t="s">
        <v>50</v>
      </c>
      <c r="Q4965" t="s">
        <v>24482</v>
      </c>
      <c r="R4965" t="str">
        <f t="shared" si="389"/>
        <v>Dramas</v>
      </c>
    </row>
    <row r="4966" spans="1:18" x14ac:dyDescent="0.2">
      <c r="A4966" t="s">
        <v>24483</v>
      </c>
      <c r="B4966" t="s">
        <v>1</v>
      </c>
      <c r="C4966" t="str">
        <f t="shared" si="385"/>
        <v>The End of the Tour</v>
      </c>
      <c r="D4966" t="s">
        <v>24484</v>
      </c>
      <c r="E4966" t="s">
        <v>24485</v>
      </c>
      <c r="F4966" t="str">
        <f t="shared" si="387"/>
        <v>Jason Segel</v>
      </c>
      <c r="G4966" t="s">
        <v>24486</v>
      </c>
      <c r="H4966" t="s">
        <v>2</v>
      </c>
      <c r="I4966" t="str">
        <f t="shared" si="388"/>
        <v>United States</v>
      </c>
      <c r="J4966" t="str">
        <f>TRIM(Table1[[#This Row],[Oldest Country]])</f>
        <v>United States</v>
      </c>
      <c r="K4966" s="17">
        <v>42984</v>
      </c>
      <c r="L4966" s="17" t="str">
        <f t="shared" si="386"/>
        <v>Wed</v>
      </c>
      <c r="M4966" s="17">
        <v>2015</v>
      </c>
      <c r="N4966" t="s">
        <v>154</v>
      </c>
      <c r="O4966" t="s">
        <v>100</v>
      </c>
      <c r="P4966" t="s">
        <v>652</v>
      </c>
      <c r="Q4966" t="s">
        <v>24487</v>
      </c>
      <c r="R4966" t="str">
        <f t="shared" si="389"/>
        <v>Dramas</v>
      </c>
    </row>
    <row r="4967" spans="1:18" x14ac:dyDescent="0.2">
      <c r="A4967" t="s">
        <v>24488</v>
      </c>
      <c r="B4967" t="s">
        <v>1</v>
      </c>
      <c r="C4967" t="str">
        <f t="shared" si="385"/>
        <v>The Endless</v>
      </c>
      <c r="D4967" t="s">
        <v>24489</v>
      </c>
      <c r="E4967" t="s">
        <v>2837</v>
      </c>
      <c r="F4967" t="str">
        <f t="shared" si="387"/>
        <v>Aaron Moorhead</v>
      </c>
      <c r="G4967" t="s">
        <v>24490</v>
      </c>
      <c r="H4967" t="s">
        <v>2</v>
      </c>
      <c r="I4967" t="str">
        <f t="shared" si="388"/>
        <v>United States</v>
      </c>
      <c r="J4967" t="str">
        <f>TRIM(Table1[[#This Row],[Oldest Country]])</f>
        <v>United States</v>
      </c>
      <c r="K4967" s="17">
        <v>42985</v>
      </c>
      <c r="L4967" s="17" t="str">
        <f t="shared" si="386"/>
        <v>Thu</v>
      </c>
      <c r="M4967" s="17">
        <v>2017</v>
      </c>
      <c r="N4967" t="s">
        <v>8</v>
      </c>
      <c r="O4967" t="s">
        <v>617</v>
      </c>
      <c r="P4967" t="s">
        <v>8124</v>
      </c>
      <c r="Q4967" t="s">
        <v>24491</v>
      </c>
      <c r="R4967" t="str">
        <f t="shared" si="389"/>
        <v>Independent Movies</v>
      </c>
    </row>
    <row r="4968" spans="1:18" x14ac:dyDescent="0.2">
      <c r="A4968" t="s">
        <v>24492</v>
      </c>
      <c r="B4968" t="s">
        <v>1</v>
      </c>
      <c r="C4968" t="str">
        <f t="shared" si="385"/>
        <v>The Evil Dead</v>
      </c>
      <c r="D4968" t="s">
        <v>24493</v>
      </c>
      <c r="E4968" t="s">
        <v>23707</v>
      </c>
      <c r="F4968" t="str">
        <f t="shared" si="387"/>
        <v>Bruce Campbell</v>
      </c>
      <c r="G4968" t="s">
        <v>24494</v>
      </c>
      <c r="H4968" t="s">
        <v>2</v>
      </c>
      <c r="I4968" t="str">
        <f t="shared" si="388"/>
        <v>United States</v>
      </c>
      <c r="J4968" t="str">
        <f>TRIM(Table1[[#This Row],[Oldest Country]])</f>
        <v>United States</v>
      </c>
      <c r="K4968" s="17">
        <v>42986</v>
      </c>
      <c r="L4968" s="17" t="str">
        <f t="shared" si="386"/>
        <v>Fri</v>
      </c>
      <c r="M4968" s="17">
        <v>1981</v>
      </c>
      <c r="N4968" t="s">
        <v>8</v>
      </c>
      <c r="O4968" t="s">
        <v>216</v>
      </c>
      <c r="P4968" t="s">
        <v>18286</v>
      </c>
      <c r="Q4968" t="s">
        <v>24495</v>
      </c>
      <c r="R4968" t="str">
        <f t="shared" si="389"/>
        <v>Classic Movies</v>
      </c>
    </row>
    <row r="4969" spans="1:18" x14ac:dyDescent="0.2">
      <c r="A4969" t="s">
        <v>24496</v>
      </c>
      <c r="B4969" t="s">
        <v>1</v>
      </c>
      <c r="C4969" t="str">
        <f t="shared" si="385"/>
        <v>The Exception</v>
      </c>
      <c r="D4969" t="s">
        <v>24497</v>
      </c>
      <c r="E4969" t="s">
        <v>24498</v>
      </c>
      <c r="F4969" t="str">
        <f t="shared" si="387"/>
        <v>Lily James</v>
      </c>
      <c r="G4969" t="s">
        <v>24499</v>
      </c>
      <c r="H4969" t="s">
        <v>283</v>
      </c>
      <c r="I4969" t="str">
        <f t="shared" si="388"/>
        <v>United Kingdom</v>
      </c>
      <c r="J4969" t="str">
        <f>TRIM(Table1[[#This Row],[Oldest Country]])</f>
        <v>United Kingdom</v>
      </c>
      <c r="K4969" s="17">
        <v>42987</v>
      </c>
      <c r="L4969" s="17" t="str">
        <f t="shared" si="386"/>
        <v>Sat</v>
      </c>
      <c r="M4969" s="17">
        <v>2016</v>
      </c>
      <c r="N4969" t="s">
        <v>154</v>
      </c>
      <c r="O4969" t="s">
        <v>625</v>
      </c>
      <c r="P4969" t="s">
        <v>330</v>
      </c>
      <c r="Q4969" t="s">
        <v>24500</v>
      </c>
      <c r="R4969" t="str">
        <f t="shared" si="389"/>
        <v>Dramas</v>
      </c>
    </row>
    <row r="4970" spans="1:18" x14ac:dyDescent="0.2">
      <c r="A4970" t="s">
        <v>24501</v>
      </c>
      <c r="B4970" t="s">
        <v>1</v>
      </c>
      <c r="C4970" t="str">
        <f t="shared" si="385"/>
        <v>The Eyes of My Mother</v>
      </c>
      <c r="D4970" t="s">
        <v>24502</v>
      </c>
      <c r="E4970" t="s">
        <v>4966</v>
      </c>
      <c r="F4970" t="str">
        <f t="shared" si="387"/>
        <v>Kika Magalh√£es</v>
      </c>
      <c r="G4970" t="s">
        <v>24503</v>
      </c>
      <c r="H4970" t="s">
        <v>2</v>
      </c>
      <c r="I4970" t="str">
        <f t="shared" si="388"/>
        <v>United States</v>
      </c>
      <c r="J4970" t="str">
        <f>TRIM(Table1[[#This Row],[Oldest Country]])</f>
        <v>United States</v>
      </c>
      <c r="K4970" s="17">
        <v>42988</v>
      </c>
      <c r="L4970" s="17" t="str">
        <f t="shared" si="386"/>
        <v>Sun</v>
      </c>
      <c r="M4970" s="17">
        <v>2016</v>
      </c>
      <c r="N4970" t="s">
        <v>154</v>
      </c>
      <c r="O4970" t="s">
        <v>555</v>
      </c>
      <c r="P4970" t="s">
        <v>3393</v>
      </c>
      <c r="Q4970" t="s">
        <v>24504</v>
      </c>
      <c r="R4970" t="str">
        <f t="shared" si="389"/>
        <v>Horror Movies</v>
      </c>
    </row>
    <row r="4971" spans="1:18" x14ac:dyDescent="0.2">
      <c r="A4971" t="s">
        <v>24505</v>
      </c>
      <c r="B4971" t="s">
        <v>6</v>
      </c>
      <c r="C4971" t="str">
        <f t="shared" si="385"/>
        <v>The Fear</v>
      </c>
      <c r="D4971" t="s">
        <v>24506</v>
      </c>
      <c r="E4971" t="s">
        <v>24507</v>
      </c>
      <c r="F4971" t="str">
        <f t="shared" si="387"/>
        <v>Peter Mullan</v>
      </c>
      <c r="G4971" t="s">
        <v>24508</v>
      </c>
      <c r="H4971" t="s">
        <v>32</v>
      </c>
      <c r="I4971" t="str">
        <f t="shared" si="388"/>
        <v>United Kingdom</v>
      </c>
      <c r="J4971" t="str">
        <f>TRIM(Table1[[#This Row],[Oldest Country]])</f>
        <v>United Kingdom</v>
      </c>
      <c r="K4971" s="17">
        <v>42989</v>
      </c>
      <c r="L4971" s="17" t="str">
        <f t="shared" si="386"/>
        <v>Mon</v>
      </c>
      <c r="M4971" s="17">
        <v>2012</v>
      </c>
      <c r="N4971" t="s">
        <v>8</v>
      </c>
      <c r="O4971" t="s">
        <v>12</v>
      </c>
      <c r="P4971" t="s">
        <v>19360</v>
      </c>
      <c r="Q4971" t="s">
        <v>24509</v>
      </c>
      <c r="R4971" t="str">
        <f t="shared" si="389"/>
        <v>British TV Shows</v>
      </c>
    </row>
    <row r="4972" spans="1:18" x14ac:dyDescent="0.2">
      <c r="A4972" t="s">
        <v>24510</v>
      </c>
      <c r="B4972" t="s">
        <v>1</v>
      </c>
      <c r="C4972" t="str">
        <f t="shared" si="385"/>
        <v>The Feels</v>
      </c>
      <c r="D4972" t="s">
        <v>24511</v>
      </c>
      <c r="E4972" t="s">
        <v>24512</v>
      </c>
      <c r="F4972" t="str">
        <f t="shared" si="387"/>
        <v>Jen√©e LaMarque</v>
      </c>
      <c r="G4972" t="s">
        <v>24513</v>
      </c>
      <c r="H4972" t="s">
        <v>2</v>
      </c>
      <c r="I4972" t="str">
        <f t="shared" si="388"/>
        <v>United States</v>
      </c>
      <c r="J4972" t="str">
        <f>TRIM(Table1[[#This Row],[Oldest Country]])</f>
        <v>United States</v>
      </c>
      <c r="K4972" s="17">
        <v>42990</v>
      </c>
      <c r="L4972" s="17" t="str">
        <f t="shared" si="386"/>
        <v>Tue</v>
      </c>
      <c r="M4972" s="17">
        <v>2018</v>
      </c>
      <c r="N4972" t="s">
        <v>8</v>
      </c>
      <c r="O4972" t="s">
        <v>183</v>
      </c>
      <c r="P4972" t="s">
        <v>2041</v>
      </c>
      <c r="Q4972" t="s">
        <v>24514</v>
      </c>
      <c r="R4972" t="str">
        <f t="shared" si="389"/>
        <v>Comedies</v>
      </c>
    </row>
    <row r="4973" spans="1:18" x14ac:dyDescent="0.2">
      <c r="A4973" t="s">
        <v>24515</v>
      </c>
      <c r="B4973" t="s">
        <v>1</v>
      </c>
      <c r="C4973" t="str">
        <f t="shared" si="385"/>
        <v>The Fighter</v>
      </c>
      <c r="D4973" t="s">
        <v>24516</v>
      </c>
      <c r="E4973" t="s">
        <v>1833</v>
      </c>
      <c r="F4973" t="str">
        <f t="shared" si="387"/>
        <v>Mark Wahlberg</v>
      </c>
      <c r="G4973" t="s">
        <v>24517</v>
      </c>
      <c r="H4973" t="s">
        <v>2</v>
      </c>
      <c r="I4973" t="str">
        <f t="shared" si="388"/>
        <v>United States</v>
      </c>
      <c r="J4973" t="str">
        <f>TRIM(Table1[[#This Row],[Oldest Country]])</f>
        <v>United States</v>
      </c>
      <c r="K4973" s="17">
        <v>42991</v>
      </c>
      <c r="L4973" s="17" t="str">
        <f t="shared" si="386"/>
        <v>Wed</v>
      </c>
      <c r="M4973" s="17">
        <v>2010</v>
      </c>
      <c r="N4973" t="s">
        <v>154</v>
      </c>
      <c r="O4973" t="s">
        <v>133</v>
      </c>
      <c r="P4973" t="s">
        <v>1094</v>
      </c>
      <c r="Q4973" t="s">
        <v>24518</v>
      </c>
      <c r="R4973" t="str">
        <f t="shared" si="389"/>
        <v>Dramas</v>
      </c>
    </row>
    <row r="4974" spans="1:18" x14ac:dyDescent="0.2">
      <c r="A4974" t="s">
        <v>24519</v>
      </c>
      <c r="B4974" t="s">
        <v>1</v>
      </c>
      <c r="C4974" t="str">
        <f t="shared" si="385"/>
        <v>The Figurine (Araromire)</v>
      </c>
      <c r="D4974" t="s">
        <v>24520</v>
      </c>
      <c r="E4974" t="s">
        <v>4864</v>
      </c>
      <c r="F4974" t="str">
        <f t="shared" si="387"/>
        <v>Ramsey Nouah</v>
      </c>
      <c r="G4974" t="s">
        <v>24521</v>
      </c>
      <c r="H4974" t="s">
        <v>166</v>
      </c>
      <c r="I4974" t="str">
        <f t="shared" si="388"/>
        <v>Nigeria</v>
      </c>
      <c r="J4974" t="str">
        <f>TRIM(Table1[[#This Row],[Oldest Country]])</f>
        <v>Nigeria</v>
      </c>
      <c r="K4974" s="17">
        <v>42992</v>
      </c>
      <c r="L4974" s="17" t="str">
        <f t="shared" si="386"/>
        <v>Thu</v>
      </c>
      <c r="M4974" s="17">
        <v>2009</v>
      </c>
      <c r="N4974" t="s">
        <v>33</v>
      </c>
      <c r="O4974" t="s">
        <v>384</v>
      </c>
      <c r="P4974" t="s">
        <v>785</v>
      </c>
      <c r="Q4974" t="s">
        <v>24522</v>
      </c>
      <c r="R4974" t="str">
        <f t="shared" si="389"/>
        <v>Horror Movies</v>
      </c>
    </row>
    <row r="4975" spans="1:18" x14ac:dyDescent="0.2">
      <c r="A4975" t="s">
        <v>24523</v>
      </c>
      <c r="B4975" t="s">
        <v>1</v>
      </c>
      <c r="C4975" t="str">
        <f t="shared" si="385"/>
        <v>The Final Destination</v>
      </c>
      <c r="D4975" t="s">
        <v>24524</v>
      </c>
      <c r="E4975" t="s">
        <v>19408</v>
      </c>
      <c r="F4975" t="str">
        <f t="shared" si="387"/>
        <v>Bobby Campo</v>
      </c>
      <c r="G4975" t="s">
        <v>24525</v>
      </c>
      <c r="H4975" t="s">
        <v>2</v>
      </c>
      <c r="I4975" t="str">
        <f t="shared" si="388"/>
        <v>United States</v>
      </c>
      <c r="J4975" t="str">
        <f>TRIM(Table1[[#This Row],[Oldest Country]])</f>
        <v>United States</v>
      </c>
      <c r="K4975" s="17">
        <v>42993</v>
      </c>
      <c r="L4975" s="17" t="str">
        <f t="shared" si="386"/>
        <v>Fri</v>
      </c>
      <c r="M4975" s="17">
        <v>2009</v>
      </c>
      <c r="N4975" t="s">
        <v>154</v>
      </c>
      <c r="O4975" t="s">
        <v>436</v>
      </c>
      <c r="P4975" t="s">
        <v>777</v>
      </c>
      <c r="Q4975" t="s">
        <v>24526</v>
      </c>
      <c r="R4975" t="str">
        <f t="shared" si="389"/>
        <v>Horror Movies</v>
      </c>
    </row>
    <row r="4976" spans="1:18" x14ac:dyDescent="0.2">
      <c r="A4976" t="s">
        <v>24527</v>
      </c>
      <c r="B4976" t="s">
        <v>1</v>
      </c>
      <c r="C4976" t="str">
        <f t="shared" si="385"/>
        <v>The First Line</v>
      </c>
      <c r="D4976" t="s">
        <v>24528</v>
      </c>
      <c r="E4976" t="s">
        <v>24529</v>
      </c>
      <c r="F4976" t="str">
        <f t="shared" si="387"/>
        <v>Pantelis Kodogiannis</v>
      </c>
      <c r="G4976" t="s">
        <v>24530</v>
      </c>
      <c r="H4976" t="s">
        <v>24531</v>
      </c>
      <c r="I4976" t="str">
        <f t="shared" si="388"/>
        <v>United States</v>
      </c>
      <c r="J4976" t="str">
        <f>TRIM(Table1[[#This Row],[Oldest Country]])</f>
        <v>United States</v>
      </c>
      <c r="K4976" s="17">
        <v>42994</v>
      </c>
      <c r="L4976" s="17" t="str">
        <f t="shared" si="386"/>
        <v>Sat</v>
      </c>
      <c r="M4976" s="17">
        <v>2014</v>
      </c>
      <c r="N4976" t="s">
        <v>33</v>
      </c>
      <c r="O4976" t="s">
        <v>265</v>
      </c>
      <c r="P4976" t="s">
        <v>652</v>
      </c>
      <c r="Q4976" t="s">
        <v>24532</v>
      </c>
      <c r="R4976" t="str">
        <f t="shared" si="389"/>
        <v>Dramas</v>
      </c>
    </row>
    <row r="4977" spans="1:18" x14ac:dyDescent="0.2">
      <c r="A4977" t="s">
        <v>24533</v>
      </c>
      <c r="B4977" t="s">
        <v>1</v>
      </c>
      <c r="C4977" t="str">
        <f t="shared" si="385"/>
        <v>The First Temptation of Christ</v>
      </c>
      <c r="D4977" t="s">
        <v>24534</v>
      </c>
      <c r="E4977" t="s">
        <v>24535</v>
      </c>
      <c r="F4977" t="str">
        <f t="shared" si="387"/>
        <v>Gregorio Duvivier</v>
      </c>
      <c r="G4977" t="s">
        <v>24536</v>
      </c>
      <c r="H4977" t="s">
        <v>929</v>
      </c>
      <c r="I4977" t="str">
        <f t="shared" si="388"/>
        <v>Brazil</v>
      </c>
      <c r="J4977" t="str">
        <f>TRIM(Table1[[#This Row],[Oldest Country]])</f>
        <v>Brazil</v>
      </c>
      <c r="K4977" s="17">
        <v>42995</v>
      </c>
      <c r="L4977" s="17" t="str">
        <f t="shared" si="386"/>
        <v>Sun</v>
      </c>
      <c r="M4977" s="17">
        <v>2019</v>
      </c>
      <c r="N4977" t="s">
        <v>8</v>
      </c>
      <c r="O4977" t="s">
        <v>1336</v>
      </c>
      <c r="P4977" t="s">
        <v>66</v>
      </c>
      <c r="Q4977" t="s">
        <v>24537</v>
      </c>
      <c r="R4977" t="str">
        <f t="shared" si="389"/>
        <v>Comedies</v>
      </c>
    </row>
    <row r="4978" spans="1:18" x14ac:dyDescent="0.2">
      <c r="A4978" t="s">
        <v>24538</v>
      </c>
      <c r="B4978" t="s">
        <v>1</v>
      </c>
      <c r="C4978" t="str">
        <f t="shared" si="385"/>
        <v>The First Wives Club</v>
      </c>
      <c r="D4978" t="s">
        <v>24539</v>
      </c>
      <c r="E4978" t="s">
        <v>24540</v>
      </c>
      <c r="F4978" t="str">
        <f t="shared" si="387"/>
        <v>Bette Midler</v>
      </c>
      <c r="G4978" t="s">
        <v>24541</v>
      </c>
      <c r="H4978" t="s">
        <v>2</v>
      </c>
      <c r="I4978" t="str">
        <f t="shared" si="388"/>
        <v>United States</v>
      </c>
      <c r="J4978" t="str">
        <f>TRIM(Table1[[#This Row],[Oldest Country]])</f>
        <v>United States</v>
      </c>
      <c r="K4978" s="17">
        <v>42996</v>
      </c>
      <c r="L4978" s="17" t="str">
        <f t="shared" si="386"/>
        <v>Mon</v>
      </c>
      <c r="M4978" s="17">
        <v>1996</v>
      </c>
      <c r="N4978" t="s">
        <v>17</v>
      </c>
      <c r="O4978" t="s">
        <v>85</v>
      </c>
      <c r="P4978" t="s">
        <v>86</v>
      </c>
      <c r="Q4978" t="s">
        <v>24542</v>
      </c>
      <c r="R4978" t="str">
        <f t="shared" si="389"/>
        <v>Comedies</v>
      </c>
    </row>
    <row r="4979" spans="1:18" x14ac:dyDescent="0.2">
      <c r="A4979" t="s">
        <v>24543</v>
      </c>
      <c r="B4979" t="s">
        <v>6</v>
      </c>
      <c r="C4979" t="str">
        <f t="shared" si="385"/>
        <v>The Five</v>
      </c>
      <c r="D4979" t="s">
        <v>24544</v>
      </c>
      <c r="E4979" t="s">
        <v>20242</v>
      </c>
      <c r="F4979" t="str">
        <f t="shared" si="387"/>
        <v>Tom Cullen</v>
      </c>
      <c r="G4979" t="s">
        <v>24545</v>
      </c>
      <c r="H4979" t="s">
        <v>32</v>
      </c>
      <c r="I4979" t="str">
        <f t="shared" si="388"/>
        <v>United Kingdom</v>
      </c>
      <c r="J4979" t="str">
        <f>TRIM(Table1[[#This Row],[Oldest Country]])</f>
        <v>United Kingdom</v>
      </c>
      <c r="K4979" s="17">
        <v>42997</v>
      </c>
      <c r="L4979" s="17" t="str">
        <f t="shared" si="386"/>
        <v>Tue</v>
      </c>
      <c r="M4979" s="17">
        <v>2016</v>
      </c>
      <c r="N4979" t="s">
        <v>8</v>
      </c>
      <c r="O4979" t="s">
        <v>12</v>
      </c>
      <c r="P4979" t="s">
        <v>19360</v>
      </c>
      <c r="Q4979" t="s">
        <v>24546</v>
      </c>
      <c r="R4979" t="str">
        <f t="shared" si="389"/>
        <v>British TV Shows</v>
      </c>
    </row>
    <row r="4980" spans="1:18" x14ac:dyDescent="0.2">
      <c r="A4980" t="s">
        <v>24547</v>
      </c>
      <c r="B4980" t="s">
        <v>1</v>
      </c>
      <c r="C4980" t="str">
        <f t="shared" si="385"/>
        <v>The Five Venoms</v>
      </c>
      <c r="D4980" t="s">
        <v>24548</v>
      </c>
      <c r="E4980" t="s">
        <v>19446</v>
      </c>
      <c r="F4980" t="str">
        <f t="shared" si="387"/>
        <v>Philip Kwok</v>
      </c>
      <c r="G4980" t="s">
        <v>24549</v>
      </c>
      <c r="H4980" t="s">
        <v>519</v>
      </c>
      <c r="I4980" t="str">
        <f t="shared" si="388"/>
        <v>Hong Kong</v>
      </c>
      <c r="J4980" t="str">
        <f>TRIM(Table1[[#This Row],[Oldest Country]])</f>
        <v>Hong Kong</v>
      </c>
      <c r="K4980" s="17">
        <v>42998</v>
      </c>
      <c r="L4980" s="17" t="str">
        <f t="shared" si="386"/>
        <v>Wed</v>
      </c>
      <c r="M4980" s="17">
        <v>1978</v>
      </c>
      <c r="N4980" t="s">
        <v>154</v>
      </c>
      <c r="O4980" t="s">
        <v>92</v>
      </c>
      <c r="P4980" t="s">
        <v>1454</v>
      </c>
      <c r="Q4980" t="s">
        <v>24550</v>
      </c>
      <c r="R4980" t="str">
        <f t="shared" si="389"/>
        <v>Action &amp; Adventure</v>
      </c>
    </row>
    <row r="4981" spans="1:18" x14ac:dyDescent="0.2">
      <c r="A4981" t="s">
        <v>24551</v>
      </c>
      <c r="B4981" t="s">
        <v>1</v>
      </c>
      <c r="C4981" t="str">
        <f t="shared" si="385"/>
        <v>The Flintstones</v>
      </c>
      <c r="D4981" t="s">
        <v>24552</v>
      </c>
      <c r="E4981" t="s">
        <v>985</v>
      </c>
      <c r="F4981" t="str">
        <f t="shared" si="387"/>
        <v>John Goodman</v>
      </c>
      <c r="G4981" t="s">
        <v>24553</v>
      </c>
      <c r="H4981" t="s">
        <v>2</v>
      </c>
      <c r="I4981" t="str">
        <f t="shared" si="388"/>
        <v>United States</v>
      </c>
      <c r="J4981" t="str">
        <f>TRIM(Table1[[#This Row],[Oldest Country]])</f>
        <v>United States</v>
      </c>
      <c r="K4981" s="17">
        <v>42999</v>
      </c>
      <c r="L4981" s="17" t="str">
        <f t="shared" si="386"/>
        <v>Thu</v>
      </c>
      <c r="M4981" s="17">
        <v>1994</v>
      </c>
      <c r="N4981" t="s">
        <v>17</v>
      </c>
      <c r="O4981" t="s">
        <v>18</v>
      </c>
      <c r="P4981" t="s">
        <v>54</v>
      </c>
      <c r="Q4981" t="s">
        <v>24554</v>
      </c>
      <c r="R4981" t="str">
        <f t="shared" si="389"/>
        <v>Children &amp; Family Movies</v>
      </c>
    </row>
    <row r="4982" spans="1:18" x14ac:dyDescent="0.2">
      <c r="A4982" t="s">
        <v>24555</v>
      </c>
      <c r="B4982" t="s">
        <v>1</v>
      </c>
      <c r="C4982" t="str">
        <f t="shared" si="385"/>
        <v>The Flintstones in Viva Rock Vegas</v>
      </c>
      <c r="D4982" t="s">
        <v>24556</v>
      </c>
      <c r="E4982" t="s">
        <v>985</v>
      </c>
      <c r="F4982" t="str">
        <f t="shared" si="387"/>
        <v>Mark Addy</v>
      </c>
      <c r="G4982" t="s">
        <v>24557</v>
      </c>
      <c r="H4982" t="s">
        <v>2</v>
      </c>
      <c r="I4982" t="str">
        <f t="shared" si="388"/>
        <v>United States</v>
      </c>
      <c r="J4982" t="str">
        <f>TRIM(Table1[[#This Row],[Oldest Country]])</f>
        <v>United States</v>
      </c>
      <c r="K4982" s="17">
        <v>43000</v>
      </c>
      <c r="L4982" s="17" t="str">
        <f t="shared" si="386"/>
        <v>Fri</v>
      </c>
      <c r="M4982" s="17">
        <v>2000</v>
      </c>
      <c r="N4982" t="s">
        <v>17</v>
      </c>
      <c r="O4982" t="s">
        <v>18</v>
      </c>
      <c r="P4982" t="s">
        <v>4907</v>
      </c>
      <c r="Q4982" t="s">
        <v>24558</v>
      </c>
      <c r="R4982" t="str">
        <f t="shared" si="389"/>
        <v>Children &amp; Family Movies</v>
      </c>
    </row>
    <row r="4983" spans="1:18" x14ac:dyDescent="0.2">
      <c r="A4983" t="s">
        <v>24559</v>
      </c>
      <c r="B4983" t="s">
        <v>1</v>
      </c>
      <c r="C4983" t="str">
        <f t="shared" si="385"/>
        <v>The Flying Guillotine</v>
      </c>
      <c r="D4983" t="s">
        <v>24560</v>
      </c>
      <c r="E4983" t="s">
        <v>24561</v>
      </c>
      <c r="F4983" t="str">
        <f t="shared" si="387"/>
        <v>Kuan Tai Chen</v>
      </c>
      <c r="G4983" t="s">
        <v>24562</v>
      </c>
      <c r="H4983" t="s">
        <v>519</v>
      </c>
      <c r="I4983" t="str">
        <f t="shared" si="388"/>
        <v>Hong Kong</v>
      </c>
      <c r="J4983" t="str">
        <f>TRIM(Table1[[#This Row],[Oldest Country]])</f>
        <v>Hong Kong</v>
      </c>
      <c r="K4983" s="17">
        <v>43001</v>
      </c>
      <c r="L4983" s="17" t="str">
        <f t="shared" si="386"/>
        <v>Sat</v>
      </c>
      <c r="M4983" s="17">
        <v>1975</v>
      </c>
      <c r="N4983" t="s">
        <v>8</v>
      </c>
      <c r="O4983" t="s">
        <v>495</v>
      </c>
      <c r="P4983" t="s">
        <v>111</v>
      </c>
      <c r="Q4983" t="s">
        <v>24563</v>
      </c>
      <c r="R4983" t="str">
        <f t="shared" si="389"/>
        <v>Action &amp; Adventure</v>
      </c>
    </row>
    <row r="4984" spans="1:18" x14ac:dyDescent="0.2">
      <c r="A4984" t="s">
        <v>24564</v>
      </c>
      <c r="B4984" t="s">
        <v>1</v>
      </c>
      <c r="C4984" t="str">
        <f t="shared" si="385"/>
        <v>The Forbidden Kingdom</v>
      </c>
      <c r="D4984" t="s">
        <v>24565</v>
      </c>
      <c r="E4984" t="s">
        <v>1607</v>
      </c>
      <c r="F4984" t="str">
        <f t="shared" si="387"/>
        <v>Jackie Chan</v>
      </c>
      <c r="G4984" t="s">
        <v>24566</v>
      </c>
      <c r="H4984" t="s">
        <v>1113</v>
      </c>
      <c r="I4984" t="str">
        <f t="shared" si="388"/>
        <v>United States</v>
      </c>
      <c r="J4984" t="str">
        <f>TRIM(Table1[[#This Row],[Oldest Country]])</f>
        <v>United States</v>
      </c>
      <c r="K4984" s="17">
        <v>43002</v>
      </c>
      <c r="L4984" s="17" t="str">
        <f t="shared" si="386"/>
        <v>Sun</v>
      </c>
      <c r="M4984" s="17">
        <v>2008</v>
      </c>
      <c r="N4984" t="s">
        <v>3</v>
      </c>
      <c r="O4984" t="s">
        <v>41</v>
      </c>
      <c r="P4984" t="s">
        <v>385</v>
      </c>
      <c r="Q4984" t="s">
        <v>24567</v>
      </c>
      <c r="R4984" t="str">
        <f t="shared" si="389"/>
        <v>Action &amp; Adventure</v>
      </c>
    </row>
    <row r="4985" spans="1:18" x14ac:dyDescent="0.2">
      <c r="A4985" t="s">
        <v>24568</v>
      </c>
      <c r="B4985" t="s">
        <v>1</v>
      </c>
      <c r="C4985" t="str">
        <f t="shared" si="385"/>
        <v>The Foreigner</v>
      </c>
      <c r="D4985" t="s">
        <v>24569</v>
      </c>
      <c r="E4985" t="s">
        <v>445</v>
      </c>
      <c r="F4985" t="str">
        <f t="shared" si="387"/>
        <v>Pierce Brosnan</v>
      </c>
      <c r="G4985" t="s">
        <v>24570</v>
      </c>
      <c r="H4985" t="s">
        <v>24571</v>
      </c>
      <c r="I4985" t="str">
        <f t="shared" si="388"/>
        <v>United Kingdom</v>
      </c>
      <c r="J4985" t="str">
        <f>TRIM(Table1[[#This Row],[Oldest Country]])</f>
        <v>United Kingdom</v>
      </c>
      <c r="K4985" s="17">
        <v>43003</v>
      </c>
      <c r="L4985" s="17" t="str">
        <f t="shared" si="386"/>
        <v>Mon</v>
      </c>
      <c r="M4985" s="17">
        <v>2017</v>
      </c>
      <c r="N4985" t="s">
        <v>154</v>
      </c>
      <c r="O4985" t="s">
        <v>236</v>
      </c>
      <c r="P4985" t="s">
        <v>483</v>
      </c>
      <c r="Q4985" t="s">
        <v>24572</v>
      </c>
      <c r="R4985" t="str">
        <f t="shared" si="389"/>
        <v>Action &amp; Adventure</v>
      </c>
    </row>
    <row r="4986" spans="1:18" x14ac:dyDescent="0.2">
      <c r="A4986" t="s">
        <v>24573</v>
      </c>
      <c r="B4986" t="s">
        <v>1</v>
      </c>
      <c r="C4986" t="str">
        <f t="shared" si="385"/>
        <v>The Forgotten</v>
      </c>
      <c r="D4986" t="s">
        <v>24574</v>
      </c>
      <c r="E4986" t="s">
        <v>24575</v>
      </c>
      <c r="F4986" t="str">
        <f t="shared" si="387"/>
        <v>Clem Tibber</v>
      </c>
      <c r="G4986" t="s">
        <v>24576</v>
      </c>
      <c r="H4986" t="s">
        <v>32</v>
      </c>
      <c r="I4986" t="str">
        <f t="shared" si="388"/>
        <v>United Kingdom</v>
      </c>
      <c r="J4986" t="str">
        <f>TRIM(Table1[[#This Row],[Oldest Country]])</f>
        <v>United Kingdom</v>
      </c>
      <c r="K4986" s="17">
        <v>43004</v>
      </c>
      <c r="L4986" s="17" t="str">
        <f t="shared" si="386"/>
        <v>Tue</v>
      </c>
      <c r="M4986" s="17">
        <v>2014</v>
      </c>
      <c r="N4986" t="s">
        <v>8</v>
      </c>
      <c r="O4986" t="s">
        <v>572</v>
      </c>
      <c r="P4986" t="s">
        <v>777</v>
      </c>
      <c r="Q4986" t="s">
        <v>24577</v>
      </c>
      <c r="R4986" t="str">
        <f t="shared" si="389"/>
        <v>Horror Movies</v>
      </c>
    </row>
    <row r="4987" spans="1:18" x14ac:dyDescent="0.2">
      <c r="A4987" t="s">
        <v>24578</v>
      </c>
      <c r="B4987" t="s">
        <v>1</v>
      </c>
      <c r="C4987" t="str">
        <f t="shared" si="385"/>
        <v>The Founder</v>
      </c>
      <c r="D4987" t="s">
        <v>24579</v>
      </c>
      <c r="E4987" t="s">
        <v>10999</v>
      </c>
      <c r="F4987" t="str">
        <f t="shared" si="387"/>
        <v>Laura Dern</v>
      </c>
      <c r="G4987" t="s">
        <v>24580</v>
      </c>
      <c r="H4987" t="s">
        <v>21719</v>
      </c>
      <c r="I4987" t="str">
        <f t="shared" si="388"/>
        <v>United States</v>
      </c>
      <c r="J4987" t="str">
        <f>TRIM(Table1[[#This Row],[Oldest Country]])</f>
        <v>United States</v>
      </c>
      <c r="K4987" s="17">
        <v>44064</v>
      </c>
      <c r="L4987" s="17" t="str">
        <f t="shared" si="386"/>
        <v>Fri</v>
      </c>
      <c r="M4987" s="17">
        <v>2016</v>
      </c>
      <c r="N4987" t="s">
        <v>3</v>
      </c>
      <c r="O4987" t="s">
        <v>155</v>
      </c>
      <c r="P4987" t="s">
        <v>316</v>
      </c>
      <c r="Q4987" t="s">
        <v>24581</v>
      </c>
      <c r="R4987" t="str">
        <f t="shared" si="389"/>
        <v>Dramas</v>
      </c>
    </row>
    <row r="4988" spans="1:18" x14ac:dyDescent="0.2">
      <c r="A4988" t="s">
        <v>24582</v>
      </c>
      <c r="B4988" t="s">
        <v>1</v>
      </c>
      <c r="C4988" t="str">
        <f t="shared" si="385"/>
        <v>The Free Man</v>
      </c>
      <c r="D4988" t="s">
        <v>24583</v>
      </c>
      <c r="E4988" t="s">
        <v>16830</v>
      </c>
      <c r="F4988" t="str">
        <f t="shared" si="387"/>
        <v>Jossi Wells</v>
      </c>
      <c r="G4988" t="s">
        <v>24584</v>
      </c>
      <c r="H4988" t="s">
        <v>1236</v>
      </c>
      <c r="I4988" t="str">
        <f t="shared" si="388"/>
        <v>New Zealand</v>
      </c>
      <c r="J4988" t="str">
        <f>TRIM(Table1[[#This Row],[Oldest Country]])</f>
        <v>New Zealand</v>
      </c>
      <c r="K4988" s="17">
        <v>43009</v>
      </c>
      <c r="L4988" s="17" t="str">
        <f t="shared" si="386"/>
        <v>Sun</v>
      </c>
      <c r="M4988" s="17">
        <v>2016</v>
      </c>
      <c r="N4988" t="s">
        <v>53</v>
      </c>
      <c r="O4988" t="s">
        <v>786</v>
      </c>
      <c r="P4988" t="s">
        <v>267</v>
      </c>
      <c r="Q4988" t="s">
        <v>24585</v>
      </c>
      <c r="R4988" t="str">
        <f t="shared" si="389"/>
        <v>Documentaries</v>
      </c>
    </row>
    <row r="4989" spans="1:18" x14ac:dyDescent="0.2">
      <c r="A4989" t="s">
        <v>24586</v>
      </c>
      <c r="B4989" t="s">
        <v>1</v>
      </c>
      <c r="C4989" t="str">
        <f t="shared" si="385"/>
        <v>The Frozen Ground</v>
      </c>
      <c r="D4989" t="s">
        <v>24587</v>
      </c>
      <c r="E4989" t="s">
        <v>24588</v>
      </c>
      <c r="F4989" t="str">
        <f t="shared" si="387"/>
        <v>Nicolas Cage</v>
      </c>
      <c r="G4989" t="s">
        <v>24589</v>
      </c>
      <c r="H4989" t="s">
        <v>2</v>
      </c>
      <c r="I4989" t="str">
        <f t="shared" si="388"/>
        <v>United States</v>
      </c>
      <c r="J4989" t="str">
        <f>TRIM(Table1[[#This Row],[Oldest Country]])</f>
        <v>United States</v>
      </c>
      <c r="K4989" s="17">
        <v>44070</v>
      </c>
      <c r="L4989" s="17" t="str">
        <f t="shared" si="386"/>
        <v>Thu</v>
      </c>
      <c r="M4989" s="17">
        <v>2013</v>
      </c>
      <c r="N4989" t="s">
        <v>154</v>
      </c>
      <c r="O4989" t="s">
        <v>100</v>
      </c>
      <c r="P4989" t="s">
        <v>164</v>
      </c>
      <c r="Q4989" t="s">
        <v>24590</v>
      </c>
      <c r="R4989" t="str">
        <f t="shared" si="389"/>
        <v>Dramas</v>
      </c>
    </row>
    <row r="4990" spans="1:18" x14ac:dyDescent="0.2">
      <c r="A4990" t="s">
        <v>24591</v>
      </c>
      <c r="B4990" t="s">
        <v>1</v>
      </c>
      <c r="C4990" t="str">
        <f t="shared" si="385"/>
        <v>The Gathering</v>
      </c>
      <c r="D4990" t="s">
        <v>24592</v>
      </c>
      <c r="E4990" t="s">
        <v>17439</v>
      </c>
      <c r="F4990" t="str">
        <f t="shared" si="387"/>
        <v>Cut Mini Theo</v>
      </c>
      <c r="G4990" t="s">
        <v>24593</v>
      </c>
      <c r="H4990" t="s">
        <v>1308</v>
      </c>
      <c r="I4990" t="str">
        <f t="shared" si="388"/>
        <v>Indonesia</v>
      </c>
      <c r="J4990" t="str">
        <f>TRIM(Table1[[#This Row],[Oldest Country]])</f>
        <v>Indonesia</v>
      </c>
      <c r="K4990" s="17">
        <v>43442</v>
      </c>
      <c r="L4990" s="17" t="str">
        <f t="shared" si="386"/>
        <v>Sat</v>
      </c>
      <c r="M4990" s="17">
        <v>2003</v>
      </c>
      <c r="N4990" t="s">
        <v>33</v>
      </c>
      <c r="O4990" t="s">
        <v>126</v>
      </c>
      <c r="P4990" t="s">
        <v>250</v>
      </c>
      <c r="Q4990" t="s">
        <v>24594</v>
      </c>
      <c r="R4990" t="str">
        <f t="shared" si="389"/>
        <v>Comedies</v>
      </c>
    </row>
    <row r="4991" spans="1:18" x14ac:dyDescent="0.2">
      <c r="A4991" t="s">
        <v>24595</v>
      </c>
      <c r="B4991" t="s">
        <v>1</v>
      </c>
      <c r="C4991" t="str">
        <f t="shared" si="385"/>
        <v>The Ghost Who Walks</v>
      </c>
      <c r="D4991" t="s">
        <v>24596</v>
      </c>
      <c r="E4991" t="s">
        <v>24597</v>
      </c>
      <c r="F4991" t="str">
        <f t="shared" si="387"/>
        <v>Garland Scott</v>
      </c>
      <c r="G4991" t="s">
        <v>24598</v>
      </c>
      <c r="H4991" t="s">
        <v>2</v>
      </c>
      <c r="I4991" t="str">
        <f t="shared" si="388"/>
        <v>United States</v>
      </c>
      <c r="J4991" t="str">
        <f>TRIM(Table1[[#This Row],[Oldest Country]])</f>
        <v>United States</v>
      </c>
      <c r="K4991" s="17">
        <v>43928</v>
      </c>
      <c r="L4991" s="17" t="str">
        <f t="shared" si="386"/>
        <v>Tue</v>
      </c>
      <c r="M4991" s="17">
        <v>2019</v>
      </c>
      <c r="N4991" t="s">
        <v>8</v>
      </c>
      <c r="O4991" t="s">
        <v>625</v>
      </c>
      <c r="P4991" t="s">
        <v>1140</v>
      </c>
      <c r="Q4991" t="s">
        <v>24599</v>
      </c>
      <c r="R4991" t="str">
        <f t="shared" si="389"/>
        <v>Dramas</v>
      </c>
    </row>
    <row r="4992" spans="1:18" x14ac:dyDescent="0.2">
      <c r="A4992" t="s">
        <v>24600</v>
      </c>
      <c r="B4992" t="s">
        <v>1</v>
      </c>
      <c r="C4992" t="str">
        <f t="shared" si="385"/>
        <v>The Girl with the Dragon Tattoo</v>
      </c>
      <c r="D4992" t="s">
        <v>24601</v>
      </c>
      <c r="E4992" t="s">
        <v>1633</v>
      </c>
      <c r="F4992" t="str">
        <f t="shared" si="387"/>
        <v>Daniel Craig</v>
      </c>
      <c r="G4992" t="s">
        <v>24602</v>
      </c>
      <c r="H4992" t="s">
        <v>24603</v>
      </c>
      <c r="I4992" t="str">
        <f t="shared" si="388"/>
        <v>United States</v>
      </c>
      <c r="J4992" t="str">
        <f>TRIM(Table1[[#This Row],[Oldest Country]])</f>
        <v>United States</v>
      </c>
      <c r="K4992" s="17">
        <v>44201</v>
      </c>
      <c r="L4992" s="17" t="str">
        <f t="shared" si="386"/>
        <v>Tue</v>
      </c>
      <c r="M4992" s="17">
        <v>2011</v>
      </c>
      <c r="N4992" t="s">
        <v>154</v>
      </c>
      <c r="O4992" t="s">
        <v>3037</v>
      </c>
      <c r="P4992" t="s">
        <v>164</v>
      </c>
      <c r="Q4992" t="s">
        <v>24604</v>
      </c>
      <c r="R4992" t="str">
        <f t="shared" si="389"/>
        <v>Dramas</v>
      </c>
    </row>
    <row r="4993" spans="1:18" x14ac:dyDescent="0.2">
      <c r="A4993" t="s">
        <v>24605</v>
      </c>
      <c r="B4993" t="s">
        <v>1</v>
      </c>
      <c r="C4993" t="str">
        <f t="shared" si="385"/>
        <v>The Golem</v>
      </c>
      <c r="D4993" t="s">
        <v>24606</v>
      </c>
      <c r="E4993" t="s">
        <v>24607</v>
      </c>
      <c r="F4993" t="str">
        <f t="shared" si="387"/>
        <v>Hani Furstenberg</v>
      </c>
      <c r="G4993" t="s">
        <v>24608</v>
      </c>
      <c r="H4993" t="s">
        <v>1418</v>
      </c>
      <c r="I4993" t="str">
        <f t="shared" si="388"/>
        <v>Israel</v>
      </c>
      <c r="J4993" t="str">
        <f>TRIM(Table1[[#This Row],[Oldest Country]])</f>
        <v>Israel</v>
      </c>
      <c r="K4993" s="17">
        <v>44202</v>
      </c>
      <c r="L4993" s="17" t="str">
        <f t="shared" si="386"/>
        <v>Wed</v>
      </c>
      <c r="M4993" s="17">
        <v>2018</v>
      </c>
      <c r="N4993" t="s">
        <v>8</v>
      </c>
      <c r="O4993" t="s">
        <v>211</v>
      </c>
      <c r="P4993" t="s">
        <v>916</v>
      </c>
      <c r="Q4993" t="s">
        <v>24609</v>
      </c>
      <c r="R4993" t="str">
        <f t="shared" si="389"/>
        <v>Horror Movies</v>
      </c>
    </row>
    <row r="4994" spans="1:18" x14ac:dyDescent="0.2">
      <c r="A4994" t="s">
        <v>24610</v>
      </c>
      <c r="B4994" t="s">
        <v>1</v>
      </c>
      <c r="C4994" t="str">
        <f t="shared" ref="C4994:C5057" si="390">IFERROR(LEFT(D4994, FIND(":", D4994)-1), D4994)</f>
        <v>The Good Catholic</v>
      </c>
      <c r="D4994" t="s">
        <v>24611</v>
      </c>
      <c r="E4994" t="s">
        <v>24612</v>
      </c>
      <c r="F4994" t="str">
        <f t="shared" si="387"/>
        <v>Zachary Spicer</v>
      </c>
      <c r="G4994" t="s">
        <v>24613</v>
      </c>
      <c r="H4994" t="s">
        <v>2</v>
      </c>
      <c r="I4994" t="str">
        <f t="shared" si="388"/>
        <v>United States</v>
      </c>
      <c r="J4994" t="str">
        <f>TRIM(Table1[[#This Row],[Oldest Country]])</f>
        <v>United States</v>
      </c>
      <c r="K4994" s="17">
        <v>43124</v>
      </c>
      <c r="L4994" s="17" t="str">
        <f t="shared" ref="L4994:L5057" si="391">TEXT(K:K, "DDD")</f>
        <v>Wed</v>
      </c>
      <c r="M4994" s="17">
        <v>2017</v>
      </c>
      <c r="N4994" t="s">
        <v>3</v>
      </c>
      <c r="O4994" t="s">
        <v>92</v>
      </c>
      <c r="P4994" t="s">
        <v>502</v>
      </c>
      <c r="Q4994" t="s">
        <v>24614</v>
      </c>
      <c r="R4994" t="str">
        <f t="shared" si="389"/>
        <v>Comedies</v>
      </c>
    </row>
    <row r="4995" spans="1:18" x14ac:dyDescent="0.2">
      <c r="A4995" t="s">
        <v>24615</v>
      </c>
      <c r="B4995" t="s">
        <v>1</v>
      </c>
      <c r="C4995" t="str">
        <f t="shared" si="390"/>
        <v>The Good Neighbor</v>
      </c>
      <c r="D4995" t="s">
        <v>24616</v>
      </c>
      <c r="E4995" t="s">
        <v>24617</v>
      </c>
      <c r="F4995" t="str">
        <f t="shared" ref="F4995:F5058" si="392">IFERROR(LEFT(G4995, FIND(",",G4995)-1),G4995)</f>
        <v>James Caan</v>
      </c>
      <c r="G4995" t="s">
        <v>24618</v>
      </c>
      <c r="H4995" t="s">
        <v>2</v>
      </c>
      <c r="I4995" t="str">
        <f t="shared" ref="I4995:I5058" si="393">IFERROR(LEFT(H4995, FIND(",", H4995) -1), H4995)</f>
        <v>United States</v>
      </c>
      <c r="J4995" t="str">
        <f>TRIM(Table1[[#This Row],[Oldest Country]])</f>
        <v>United States</v>
      </c>
      <c r="K4995" s="17">
        <v>42709</v>
      </c>
      <c r="L4995" s="17" t="str">
        <f t="shared" si="391"/>
        <v>Mon</v>
      </c>
      <c r="M4995" s="17">
        <v>2016</v>
      </c>
      <c r="N4995" t="s">
        <v>8</v>
      </c>
      <c r="O4995" t="s">
        <v>92</v>
      </c>
      <c r="P4995" t="s">
        <v>1140</v>
      </c>
      <c r="Q4995" t="s">
        <v>24619</v>
      </c>
      <c r="R4995" t="str">
        <f t="shared" ref="R4995:R5058" si="394">IFERROR(LEFT(P4995, FIND(",", P4995)-1), P4995)</f>
        <v>Dramas</v>
      </c>
    </row>
    <row r="4996" spans="1:18" x14ac:dyDescent="0.2">
      <c r="A4996" t="s">
        <v>24620</v>
      </c>
      <c r="B4996" t="s">
        <v>1</v>
      </c>
      <c r="C4996" t="str">
        <f t="shared" si="390"/>
        <v>The Goods</v>
      </c>
      <c r="D4996" t="s">
        <v>24621</v>
      </c>
      <c r="E4996" t="s">
        <v>9516</v>
      </c>
      <c r="F4996" t="str">
        <f t="shared" si="392"/>
        <v>Jeremy Piven</v>
      </c>
      <c r="G4996" t="s">
        <v>24622</v>
      </c>
      <c r="H4996" t="s">
        <v>2</v>
      </c>
      <c r="I4996" t="str">
        <f t="shared" si="393"/>
        <v>United States</v>
      </c>
      <c r="J4996" t="str">
        <f>TRIM(Table1[[#This Row],[Oldest Country]])</f>
        <v>United States</v>
      </c>
      <c r="K4996" s="17">
        <v>43789</v>
      </c>
      <c r="L4996" s="17" t="str">
        <f t="shared" si="391"/>
        <v>Wed</v>
      </c>
      <c r="M4996" s="17">
        <v>2009</v>
      </c>
      <c r="N4996" t="s">
        <v>154</v>
      </c>
      <c r="O4996" t="s">
        <v>572</v>
      </c>
      <c r="P4996" t="s">
        <v>86</v>
      </c>
      <c r="Q4996" t="s">
        <v>24623</v>
      </c>
      <c r="R4996" t="str">
        <f t="shared" si="394"/>
        <v>Comedies</v>
      </c>
    </row>
    <row r="4997" spans="1:18" x14ac:dyDescent="0.2">
      <c r="A4997" t="s">
        <v>24624</v>
      </c>
      <c r="B4997" t="s">
        <v>1</v>
      </c>
      <c r="C4997" t="str">
        <f t="shared" si="390"/>
        <v>The Gospel of John</v>
      </c>
      <c r="D4997" t="s">
        <v>24625</v>
      </c>
      <c r="E4997" t="s">
        <v>21578</v>
      </c>
      <c r="F4997" t="str">
        <f t="shared" si="392"/>
        <v>Selva Rasalingam</v>
      </c>
      <c r="G4997" t="s">
        <v>24626</v>
      </c>
      <c r="H4997" t="s">
        <v>24627</v>
      </c>
      <c r="I4997" t="str">
        <f t="shared" si="393"/>
        <v>United Kingdom</v>
      </c>
      <c r="J4997" t="str">
        <f>TRIM(Table1[[#This Row],[Oldest Country]])</f>
        <v>United Kingdom</v>
      </c>
      <c r="K4997" s="17">
        <v>43393</v>
      </c>
      <c r="L4997" s="17" t="str">
        <f t="shared" si="391"/>
        <v>Sat</v>
      </c>
      <c r="M4997" s="17">
        <v>2014</v>
      </c>
      <c r="N4997" t="s">
        <v>33</v>
      </c>
      <c r="O4997" t="s">
        <v>65</v>
      </c>
      <c r="P4997" t="s">
        <v>578</v>
      </c>
      <c r="Q4997" t="s">
        <v>24628</v>
      </c>
      <c r="R4997" t="str">
        <f t="shared" si="394"/>
        <v>Dramas</v>
      </c>
    </row>
    <row r="4998" spans="1:18" x14ac:dyDescent="0.2">
      <c r="A4998" t="s">
        <v>24629</v>
      </c>
      <c r="B4998" t="s">
        <v>1</v>
      </c>
      <c r="C4998" t="str">
        <f t="shared" si="390"/>
        <v>The Gospel of Luke</v>
      </c>
      <c r="D4998" t="s">
        <v>24630</v>
      </c>
      <c r="E4998" t="s">
        <v>21578</v>
      </c>
      <c r="F4998" t="str">
        <f t="shared" si="392"/>
        <v>Selva Rasalingam</v>
      </c>
      <c r="G4998" t="s">
        <v>24631</v>
      </c>
      <c r="H4998" t="s">
        <v>24632</v>
      </c>
      <c r="I4998" t="str">
        <f t="shared" si="393"/>
        <v>United States</v>
      </c>
      <c r="J4998" t="str">
        <f>TRIM(Table1[[#This Row],[Oldest Country]])</f>
        <v>United States</v>
      </c>
      <c r="K4998" s="17">
        <v>43392</v>
      </c>
      <c r="L4998" s="17" t="str">
        <f t="shared" si="391"/>
        <v>Fri</v>
      </c>
      <c r="M4998" s="17">
        <v>2015</v>
      </c>
      <c r="N4998" t="s">
        <v>33</v>
      </c>
      <c r="O4998" t="s">
        <v>24633</v>
      </c>
      <c r="P4998" t="s">
        <v>578</v>
      </c>
      <c r="Q4998" t="s">
        <v>24634</v>
      </c>
      <c r="R4998" t="str">
        <f t="shared" si="394"/>
        <v>Dramas</v>
      </c>
    </row>
    <row r="4999" spans="1:18" x14ac:dyDescent="0.2">
      <c r="A4999" t="s">
        <v>24635</v>
      </c>
      <c r="B4999" t="s">
        <v>1</v>
      </c>
      <c r="C4999" t="str">
        <f t="shared" si="390"/>
        <v>The Great Gambler</v>
      </c>
      <c r="D4999" t="s">
        <v>24636</v>
      </c>
      <c r="E4999" t="s">
        <v>14547</v>
      </c>
      <c r="F4999" t="str">
        <f t="shared" si="392"/>
        <v>Amitabh Bachchan</v>
      </c>
      <c r="G4999" t="s">
        <v>24637</v>
      </c>
      <c r="H4999" t="s">
        <v>14</v>
      </c>
      <c r="I4999" t="str">
        <f t="shared" si="393"/>
        <v>India</v>
      </c>
      <c r="J4999" t="str">
        <f>TRIM(Table1[[#This Row],[Oldest Country]])</f>
        <v>India</v>
      </c>
      <c r="K4999" s="17">
        <v>43830</v>
      </c>
      <c r="L4999" s="17" t="str">
        <f t="shared" si="391"/>
        <v>Tue</v>
      </c>
      <c r="M4999" s="17">
        <v>1979</v>
      </c>
      <c r="N4999" t="s">
        <v>33</v>
      </c>
      <c r="O4999" t="s">
        <v>65</v>
      </c>
      <c r="P4999" t="s">
        <v>376</v>
      </c>
      <c r="Q4999" t="s">
        <v>24638</v>
      </c>
      <c r="R4999" t="str">
        <f t="shared" si="394"/>
        <v>Action &amp; Adventure</v>
      </c>
    </row>
    <row r="5000" spans="1:18" x14ac:dyDescent="0.2">
      <c r="A5000" t="s">
        <v>24639</v>
      </c>
      <c r="B5000" t="s">
        <v>1</v>
      </c>
      <c r="C5000" t="str">
        <f t="shared" si="390"/>
        <v>The Great Raid</v>
      </c>
      <c r="D5000" t="s">
        <v>24640</v>
      </c>
      <c r="E5000" t="s">
        <v>23068</v>
      </c>
      <c r="F5000" t="str">
        <f t="shared" si="392"/>
        <v>Benjamin Bratt</v>
      </c>
      <c r="G5000" t="s">
        <v>24641</v>
      </c>
      <c r="H5000" t="s">
        <v>2515</v>
      </c>
      <c r="I5000" t="str">
        <f t="shared" si="393"/>
        <v>United States</v>
      </c>
      <c r="J5000" t="str">
        <f>TRIM(Table1[[#This Row],[Oldest Country]])</f>
        <v>United States</v>
      </c>
      <c r="K5000" s="17">
        <v>43770</v>
      </c>
      <c r="L5000" s="17" t="str">
        <f t="shared" si="391"/>
        <v>Fri</v>
      </c>
      <c r="M5000" s="17">
        <v>2005</v>
      </c>
      <c r="N5000" t="s">
        <v>154</v>
      </c>
      <c r="O5000" t="s">
        <v>726</v>
      </c>
      <c r="P5000" t="s">
        <v>119</v>
      </c>
      <c r="Q5000" t="s">
        <v>24642</v>
      </c>
      <c r="R5000" t="str">
        <f t="shared" si="394"/>
        <v>Action &amp; Adventure</v>
      </c>
    </row>
    <row r="5001" spans="1:18" x14ac:dyDescent="0.2">
      <c r="A5001" t="s">
        <v>24643</v>
      </c>
      <c r="B5001" t="s">
        <v>1</v>
      </c>
      <c r="C5001" t="str">
        <f t="shared" si="390"/>
        <v>The Green Hornet</v>
      </c>
      <c r="D5001" t="s">
        <v>24644</v>
      </c>
      <c r="E5001" t="s">
        <v>24645</v>
      </c>
      <c r="F5001" t="str">
        <f t="shared" si="392"/>
        <v>Seth Rogen</v>
      </c>
      <c r="G5001" t="s">
        <v>24646</v>
      </c>
      <c r="H5001" t="s">
        <v>2</v>
      </c>
      <c r="I5001" t="str">
        <f t="shared" si="393"/>
        <v>United States</v>
      </c>
      <c r="J5001" t="str">
        <f>TRIM(Table1[[#This Row],[Oldest Country]])</f>
        <v>United States</v>
      </c>
      <c r="K5001" s="17">
        <v>43939</v>
      </c>
      <c r="L5001" s="17" t="str">
        <f t="shared" si="391"/>
        <v>Sat</v>
      </c>
      <c r="M5001" s="17">
        <v>2011</v>
      </c>
      <c r="N5001" t="s">
        <v>3</v>
      </c>
      <c r="O5001" t="s">
        <v>315</v>
      </c>
      <c r="P5001" t="s">
        <v>412</v>
      </c>
      <c r="Q5001" t="s">
        <v>24647</v>
      </c>
      <c r="R5001" t="str">
        <f t="shared" si="394"/>
        <v>Action &amp; Adventure</v>
      </c>
    </row>
    <row r="5002" spans="1:18" x14ac:dyDescent="0.2">
      <c r="A5002" t="s">
        <v>24648</v>
      </c>
      <c r="B5002" t="s">
        <v>1</v>
      </c>
      <c r="C5002" t="str">
        <f t="shared" si="390"/>
        <v>The Hatred</v>
      </c>
      <c r="D5002" t="s">
        <v>24649</v>
      </c>
      <c r="E5002" t="s">
        <v>24650</v>
      </c>
      <c r="F5002" t="str">
        <f t="shared" si="392"/>
        <v>Sarah Davenport</v>
      </c>
      <c r="G5002" t="s">
        <v>24651</v>
      </c>
      <c r="H5002" t="s">
        <v>2</v>
      </c>
      <c r="I5002" t="str">
        <f t="shared" si="393"/>
        <v>United States</v>
      </c>
      <c r="J5002" t="str">
        <f>TRIM(Table1[[#This Row],[Oldest Country]])</f>
        <v>United States</v>
      </c>
      <c r="K5002" s="17">
        <v>43080</v>
      </c>
      <c r="L5002" s="17" t="str">
        <f t="shared" si="391"/>
        <v>Mon</v>
      </c>
      <c r="M5002" s="17">
        <v>2017</v>
      </c>
      <c r="N5002" t="s">
        <v>154</v>
      </c>
      <c r="O5002" t="s">
        <v>60</v>
      </c>
      <c r="P5002" t="s">
        <v>777</v>
      </c>
      <c r="Q5002" t="s">
        <v>24652</v>
      </c>
      <c r="R5002" t="str">
        <f t="shared" si="394"/>
        <v>Horror Movies</v>
      </c>
    </row>
    <row r="5003" spans="1:18" x14ac:dyDescent="0.2">
      <c r="A5003" t="s">
        <v>24653</v>
      </c>
      <c r="B5003" t="s">
        <v>1</v>
      </c>
      <c r="C5003" t="str">
        <f t="shared" si="390"/>
        <v>The Haunting of Molly Hartley</v>
      </c>
      <c r="D5003" t="s">
        <v>24654</v>
      </c>
      <c r="E5003" t="s">
        <v>24655</v>
      </c>
      <c r="F5003" t="str">
        <f t="shared" si="392"/>
        <v>Haley Bennett</v>
      </c>
      <c r="G5003" t="s">
        <v>24656</v>
      </c>
      <c r="H5003" t="s">
        <v>2</v>
      </c>
      <c r="I5003" t="str">
        <f t="shared" si="393"/>
        <v>United States</v>
      </c>
      <c r="J5003" t="str">
        <f>TRIM(Table1[[#This Row],[Oldest Country]])</f>
        <v>United States</v>
      </c>
      <c r="K5003" s="17">
        <v>43377</v>
      </c>
      <c r="L5003" s="17" t="str">
        <f t="shared" si="391"/>
        <v>Thu</v>
      </c>
      <c r="M5003" s="17">
        <v>2008</v>
      </c>
      <c r="N5003" t="s">
        <v>3</v>
      </c>
      <c r="O5003" t="s">
        <v>216</v>
      </c>
      <c r="P5003" t="s">
        <v>1672</v>
      </c>
      <c r="Q5003" t="s">
        <v>24657</v>
      </c>
      <c r="R5003" t="str">
        <f t="shared" si="394"/>
        <v>Horror Movies</v>
      </c>
    </row>
    <row r="5004" spans="1:18" x14ac:dyDescent="0.2">
      <c r="A5004" t="s">
        <v>24658</v>
      </c>
      <c r="B5004" t="s">
        <v>1</v>
      </c>
      <c r="C5004" t="str">
        <f t="shared" si="390"/>
        <v>The Healer</v>
      </c>
      <c r="D5004" t="s">
        <v>24659</v>
      </c>
      <c r="E5004" t="s">
        <v>24660</v>
      </c>
      <c r="F5004" t="str">
        <f t="shared" si="392"/>
        <v>Oliver Jackson-Cohen</v>
      </c>
      <c r="G5004" t="s">
        <v>24661</v>
      </c>
      <c r="H5004" t="s">
        <v>24662</v>
      </c>
      <c r="I5004" t="str">
        <f t="shared" si="393"/>
        <v>Spain</v>
      </c>
      <c r="J5004" t="str">
        <f>TRIM(Table1[[#This Row],[Oldest Country]])</f>
        <v>Spain</v>
      </c>
      <c r="K5004" s="17">
        <v>43378</v>
      </c>
      <c r="L5004" s="17" t="str">
        <f t="shared" si="391"/>
        <v>Fri</v>
      </c>
      <c r="M5004" s="17">
        <v>2017</v>
      </c>
      <c r="N5004" t="s">
        <v>33</v>
      </c>
      <c r="O5004" t="s">
        <v>368</v>
      </c>
      <c r="P5004" t="s">
        <v>2235</v>
      </c>
      <c r="Q5004" t="s">
        <v>24663</v>
      </c>
      <c r="R5004" t="str">
        <f t="shared" si="394"/>
        <v>Children &amp; Family Movies</v>
      </c>
    </row>
    <row r="5005" spans="1:18" x14ac:dyDescent="0.2">
      <c r="A5005" t="s">
        <v>24664</v>
      </c>
      <c r="B5005" t="s">
        <v>1</v>
      </c>
      <c r="C5005" t="str">
        <f t="shared" si="390"/>
        <v>The Help</v>
      </c>
      <c r="D5005" t="s">
        <v>24665</v>
      </c>
      <c r="E5005" t="s">
        <v>3312</v>
      </c>
      <c r="F5005" t="str">
        <f t="shared" si="392"/>
        <v>Emma Stone</v>
      </c>
      <c r="G5005" t="s">
        <v>24666</v>
      </c>
      <c r="H5005" t="s">
        <v>2</v>
      </c>
      <c r="I5005" t="str">
        <f t="shared" si="393"/>
        <v>United States</v>
      </c>
      <c r="J5005" t="str">
        <f>TRIM(Table1[[#This Row],[Oldest Country]])</f>
        <v>United States</v>
      </c>
      <c r="K5005" s="17">
        <v>43379</v>
      </c>
      <c r="L5005" s="17" t="str">
        <f t="shared" si="391"/>
        <v>Sat</v>
      </c>
      <c r="M5005" s="17">
        <v>2011</v>
      </c>
      <c r="N5005" t="s">
        <v>3</v>
      </c>
      <c r="O5005" t="s">
        <v>79</v>
      </c>
      <c r="P5005" t="s">
        <v>316</v>
      </c>
      <c r="Q5005" t="s">
        <v>24667</v>
      </c>
      <c r="R5005" t="str">
        <f t="shared" si="394"/>
        <v>Dramas</v>
      </c>
    </row>
    <row r="5006" spans="1:18" x14ac:dyDescent="0.2">
      <c r="A5006" t="s">
        <v>24668</v>
      </c>
      <c r="B5006" t="s">
        <v>1</v>
      </c>
      <c r="C5006" t="str">
        <f t="shared" si="390"/>
        <v>The Heretics</v>
      </c>
      <c r="D5006" t="s">
        <v>24669</v>
      </c>
      <c r="E5006" t="s">
        <v>24670</v>
      </c>
      <c r="F5006" t="str">
        <f t="shared" si="392"/>
        <v>Nina Kiri</v>
      </c>
      <c r="G5006" t="s">
        <v>24671</v>
      </c>
      <c r="H5006" t="s">
        <v>508</v>
      </c>
      <c r="I5006" t="str">
        <f t="shared" si="393"/>
        <v>Canada</v>
      </c>
      <c r="J5006" t="str">
        <f>TRIM(Table1[[#This Row],[Oldest Country]])</f>
        <v>Canada</v>
      </c>
      <c r="K5006" s="17">
        <v>43380</v>
      </c>
      <c r="L5006" s="17" t="str">
        <f t="shared" si="391"/>
        <v>Sun</v>
      </c>
      <c r="M5006" s="17">
        <v>2017</v>
      </c>
      <c r="N5006" t="s">
        <v>8</v>
      </c>
      <c r="O5006" t="s">
        <v>183</v>
      </c>
      <c r="P5006" t="s">
        <v>777</v>
      </c>
      <c r="Q5006" t="s">
        <v>24672</v>
      </c>
      <c r="R5006" t="str">
        <f t="shared" si="394"/>
        <v>Horror Movies</v>
      </c>
    </row>
    <row r="5007" spans="1:18" x14ac:dyDescent="0.2">
      <c r="A5007" t="s">
        <v>24673</v>
      </c>
      <c r="B5007" t="s">
        <v>1</v>
      </c>
      <c r="C5007" t="str">
        <f t="shared" si="390"/>
        <v>The Heroes of Evil</v>
      </c>
      <c r="D5007" t="s">
        <v>24674</v>
      </c>
      <c r="E5007" t="s">
        <v>11517</v>
      </c>
      <c r="F5007" t="str">
        <f t="shared" si="392"/>
        <v>Emilio Palacios</v>
      </c>
      <c r="G5007" t="s">
        <v>24675</v>
      </c>
      <c r="H5007" t="s">
        <v>312</v>
      </c>
      <c r="I5007" t="str">
        <f t="shared" si="393"/>
        <v>Spain</v>
      </c>
      <c r="J5007" t="str">
        <f>TRIM(Table1[[#This Row],[Oldest Country]])</f>
        <v>Spain</v>
      </c>
      <c r="K5007" s="17">
        <v>43381</v>
      </c>
      <c r="L5007" s="17" t="str">
        <f t="shared" si="391"/>
        <v>Mon</v>
      </c>
      <c r="M5007" s="17">
        <v>2015</v>
      </c>
      <c r="N5007" t="s">
        <v>8</v>
      </c>
      <c r="O5007" t="s">
        <v>173</v>
      </c>
      <c r="P5007" t="s">
        <v>50</v>
      </c>
      <c r="Q5007" t="s">
        <v>24676</v>
      </c>
      <c r="R5007" t="str">
        <f t="shared" si="394"/>
        <v>Dramas</v>
      </c>
    </row>
    <row r="5008" spans="1:18" x14ac:dyDescent="0.2">
      <c r="A5008" t="s">
        <v>24677</v>
      </c>
      <c r="B5008" t="s">
        <v>1</v>
      </c>
      <c r="C5008" t="str">
        <f t="shared" si="390"/>
        <v>The Heyday of the Insensitive Bastards</v>
      </c>
      <c r="D5008" t="s">
        <v>24678</v>
      </c>
      <c r="E5008" t="s">
        <v>24679</v>
      </c>
      <c r="F5008" t="str">
        <f t="shared" si="392"/>
        <v>James Franco</v>
      </c>
      <c r="G5008" t="s">
        <v>24680</v>
      </c>
      <c r="H5008" t="s">
        <v>2</v>
      </c>
      <c r="I5008" t="str">
        <f t="shared" si="393"/>
        <v>United States</v>
      </c>
      <c r="J5008" t="str">
        <f>TRIM(Table1[[#This Row],[Oldest Country]])</f>
        <v>United States</v>
      </c>
      <c r="K5008" s="17">
        <v>43382</v>
      </c>
      <c r="L5008" s="17" t="str">
        <f t="shared" si="391"/>
        <v>Tue</v>
      </c>
      <c r="M5008" s="17">
        <v>2017</v>
      </c>
      <c r="N5008" t="s">
        <v>8</v>
      </c>
      <c r="O5008" t="s">
        <v>118</v>
      </c>
      <c r="P5008" t="s">
        <v>652</v>
      </c>
      <c r="Q5008" t="s">
        <v>24681</v>
      </c>
      <c r="R5008" t="str">
        <f t="shared" si="394"/>
        <v>Dramas</v>
      </c>
    </row>
    <row r="5009" spans="1:18" x14ac:dyDescent="0.2">
      <c r="A5009" t="s">
        <v>24682</v>
      </c>
      <c r="B5009" t="s">
        <v>1</v>
      </c>
      <c r="C5009" t="str">
        <f t="shared" si="390"/>
        <v>The Hollow Point</v>
      </c>
      <c r="D5009" t="s">
        <v>24683</v>
      </c>
      <c r="E5009" t="s">
        <v>10685</v>
      </c>
      <c r="F5009" t="str">
        <f t="shared" si="392"/>
        <v>Patrick Wilson</v>
      </c>
      <c r="G5009" t="s">
        <v>24684</v>
      </c>
      <c r="H5009" t="s">
        <v>2</v>
      </c>
      <c r="I5009" t="str">
        <f t="shared" si="393"/>
        <v>United States</v>
      </c>
      <c r="J5009" t="str">
        <f>TRIM(Table1[[#This Row],[Oldest Country]])</f>
        <v>United States</v>
      </c>
      <c r="K5009" s="17">
        <v>43383</v>
      </c>
      <c r="L5009" s="17" t="str">
        <f t="shared" si="391"/>
        <v>Wed</v>
      </c>
      <c r="M5009" s="17">
        <v>2016</v>
      </c>
      <c r="N5009" t="s">
        <v>154</v>
      </c>
      <c r="O5009" t="s">
        <v>92</v>
      </c>
      <c r="P5009" t="s">
        <v>156</v>
      </c>
      <c r="Q5009" t="s">
        <v>24685</v>
      </c>
      <c r="R5009" t="str">
        <f t="shared" si="394"/>
        <v>Action &amp; Adventure</v>
      </c>
    </row>
    <row r="5010" spans="1:18" x14ac:dyDescent="0.2">
      <c r="A5010" t="s">
        <v>24686</v>
      </c>
      <c r="B5010" t="s">
        <v>1</v>
      </c>
      <c r="C5010" t="str">
        <f t="shared" si="390"/>
        <v>The Holy Man</v>
      </c>
      <c r="D5010" t="s">
        <v>24687</v>
      </c>
      <c r="E5010" t="s">
        <v>20158</v>
      </c>
      <c r="F5010" t="str">
        <f t="shared" si="392"/>
        <v>Pongsak Pongsuwan</v>
      </c>
      <c r="G5010" t="s">
        <v>24688</v>
      </c>
      <c r="H5010" t="s">
        <v>1265</v>
      </c>
      <c r="I5010" t="str">
        <f t="shared" si="393"/>
        <v>Thailand</v>
      </c>
      <c r="J5010" t="str">
        <f>TRIM(Table1[[#This Row],[Oldest Country]])</f>
        <v>Thailand</v>
      </c>
      <c r="K5010" s="17">
        <v>43384</v>
      </c>
      <c r="L5010" s="17" t="str">
        <f t="shared" si="391"/>
        <v>Thu</v>
      </c>
      <c r="M5010" s="17">
        <v>2005</v>
      </c>
      <c r="N5010" t="s">
        <v>33</v>
      </c>
      <c r="O5010" t="s">
        <v>276</v>
      </c>
      <c r="P5010" t="s">
        <v>20160</v>
      </c>
      <c r="Q5010" t="s">
        <v>24689</v>
      </c>
      <c r="R5010" t="str">
        <f t="shared" si="394"/>
        <v>Comedies</v>
      </c>
    </row>
    <row r="5011" spans="1:18" x14ac:dyDescent="0.2">
      <c r="A5011" t="s">
        <v>24690</v>
      </c>
      <c r="B5011" t="s">
        <v>1</v>
      </c>
      <c r="C5011" t="str">
        <f t="shared" si="390"/>
        <v>The Humanity Bureau</v>
      </c>
      <c r="D5011" t="s">
        <v>24691</v>
      </c>
      <c r="E5011" t="s">
        <v>24692</v>
      </c>
      <c r="F5011" t="str">
        <f t="shared" si="392"/>
        <v>Nicolas Cage</v>
      </c>
      <c r="G5011" t="s">
        <v>24693</v>
      </c>
      <c r="H5011" t="s">
        <v>508</v>
      </c>
      <c r="I5011" t="str">
        <f t="shared" si="393"/>
        <v>Canada</v>
      </c>
      <c r="J5011" t="str">
        <f>TRIM(Table1[[#This Row],[Oldest Country]])</f>
        <v>Canada</v>
      </c>
      <c r="K5011" s="17">
        <v>43385</v>
      </c>
      <c r="L5011" s="17" t="str">
        <f t="shared" si="391"/>
        <v>Fri</v>
      </c>
      <c r="M5011" s="17">
        <v>2017</v>
      </c>
      <c r="N5011" t="s">
        <v>154</v>
      </c>
      <c r="O5011" t="s">
        <v>60</v>
      </c>
      <c r="P5011" t="s">
        <v>385</v>
      </c>
      <c r="Q5011" t="s">
        <v>24694</v>
      </c>
      <c r="R5011" t="str">
        <f t="shared" si="394"/>
        <v>Action &amp; Adventure</v>
      </c>
    </row>
    <row r="5012" spans="1:18" x14ac:dyDescent="0.2">
      <c r="A5012" t="s">
        <v>24695</v>
      </c>
      <c r="B5012" t="s">
        <v>1</v>
      </c>
      <c r="C5012" t="str">
        <f t="shared" si="390"/>
        <v>The Hundred-Foot Journey</v>
      </c>
      <c r="D5012" t="s">
        <v>24696</v>
      </c>
      <c r="E5012" t="s">
        <v>365</v>
      </c>
      <c r="F5012" t="str">
        <f t="shared" si="392"/>
        <v>Helen Mirren</v>
      </c>
      <c r="G5012" t="s">
        <v>24697</v>
      </c>
      <c r="H5012" t="s">
        <v>24698</v>
      </c>
      <c r="I5012" t="str">
        <f t="shared" si="393"/>
        <v>United States</v>
      </c>
      <c r="J5012" t="str">
        <f>TRIM(Table1[[#This Row],[Oldest Country]])</f>
        <v>United States</v>
      </c>
      <c r="K5012" s="17">
        <v>43386</v>
      </c>
      <c r="L5012" s="17" t="str">
        <f t="shared" si="391"/>
        <v>Sat</v>
      </c>
      <c r="M5012" s="17">
        <v>2014</v>
      </c>
      <c r="N5012" t="s">
        <v>17</v>
      </c>
      <c r="O5012" t="s">
        <v>1210</v>
      </c>
      <c r="P5012" t="s">
        <v>42</v>
      </c>
      <c r="Q5012" t="s">
        <v>24699</v>
      </c>
      <c r="R5012" t="str">
        <f t="shared" si="394"/>
        <v>Comedies</v>
      </c>
    </row>
    <row r="5013" spans="1:18" x14ac:dyDescent="0.2">
      <c r="A5013" t="s">
        <v>24700</v>
      </c>
      <c r="B5013" t="s">
        <v>1</v>
      </c>
      <c r="C5013" t="str">
        <f t="shared" si="390"/>
        <v>The Hurricane Heist</v>
      </c>
      <c r="D5013" t="s">
        <v>24701</v>
      </c>
      <c r="E5013" t="s">
        <v>19057</v>
      </c>
      <c r="F5013" t="str">
        <f t="shared" si="392"/>
        <v>Toby Kebbell</v>
      </c>
      <c r="G5013" t="s">
        <v>24702</v>
      </c>
      <c r="H5013" t="s">
        <v>283</v>
      </c>
      <c r="I5013" t="str">
        <f t="shared" si="393"/>
        <v>United Kingdom</v>
      </c>
      <c r="J5013" t="str">
        <f>TRIM(Table1[[#This Row],[Oldest Country]])</f>
        <v>United Kingdom</v>
      </c>
      <c r="K5013" s="17">
        <v>43387</v>
      </c>
      <c r="L5013" s="17" t="str">
        <f t="shared" si="391"/>
        <v>Sun</v>
      </c>
      <c r="M5013" s="17">
        <v>2018</v>
      </c>
      <c r="N5013" t="s">
        <v>3</v>
      </c>
      <c r="O5013" t="s">
        <v>85</v>
      </c>
      <c r="P5013" t="s">
        <v>156</v>
      </c>
      <c r="Q5013" t="s">
        <v>24703</v>
      </c>
      <c r="R5013" t="str">
        <f t="shared" si="394"/>
        <v>Action &amp; Adventure</v>
      </c>
    </row>
    <row r="5014" spans="1:18" x14ac:dyDescent="0.2">
      <c r="A5014" t="s">
        <v>24704</v>
      </c>
      <c r="B5014" t="s">
        <v>1</v>
      </c>
      <c r="C5014" t="str">
        <f t="shared" si="390"/>
        <v>The Hurt Business</v>
      </c>
      <c r="D5014" t="s">
        <v>24705</v>
      </c>
      <c r="E5014" t="s">
        <v>10197</v>
      </c>
      <c r="F5014" t="str">
        <f t="shared" si="392"/>
        <v>Kevin Costner</v>
      </c>
      <c r="G5014" t="s">
        <v>3464</v>
      </c>
      <c r="H5014" t="s">
        <v>2</v>
      </c>
      <c r="I5014" t="str">
        <f t="shared" si="393"/>
        <v>United States</v>
      </c>
      <c r="J5014" t="str">
        <f>TRIM(Table1[[#This Row],[Oldest Country]])</f>
        <v>United States</v>
      </c>
      <c r="K5014" s="17">
        <v>42767</v>
      </c>
      <c r="L5014" s="17" t="str">
        <f t="shared" si="391"/>
        <v>Wed</v>
      </c>
      <c r="M5014" s="17">
        <v>2016</v>
      </c>
      <c r="N5014" t="s">
        <v>3</v>
      </c>
      <c r="O5014" t="s">
        <v>102</v>
      </c>
      <c r="P5014" t="s">
        <v>267</v>
      </c>
      <c r="Q5014" t="s">
        <v>24706</v>
      </c>
      <c r="R5014" t="str">
        <f t="shared" si="394"/>
        <v>Documentaries</v>
      </c>
    </row>
    <row r="5015" spans="1:18" x14ac:dyDescent="0.2">
      <c r="A5015" t="s">
        <v>24707</v>
      </c>
      <c r="B5015" t="s">
        <v>1</v>
      </c>
      <c r="C5015" t="str">
        <f t="shared" si="390"/>
        <v>The Imaginarium of Doctor Parnassus</v>
      </c>
      <c r="D5015" t="s">
        <v>24708</v>
      </c>
      <c r="E5015" t="s">
        <v>19364</v>
      </c>
      <c r="F5015" t="str">
        <f t="shared" si="392"/>
        <v>Heath Ledger</v>
      </c>
      <c r="G5015" t="s">
        <v>24709</v>
      </c>
      <c r="H5015" t="s">
        <v>24710</v>
      </c>
      <c r="I5015" t="str">
        <f t="shared" si="393"/>
        <v>United Kingdom</v>
      </c>
      <c r="J5015" t="str">
        <f>TRIM(Table1[[#This Row],[Oldest Country]])</f>
        <v>United Kingdom</v>
      </c>
      <c r="K5015" s="17">
        <v>43532</v>
      </c>
      <c r="L5015" s="17" t="str">
        <f t="shared" si="391"/>
        <v>Fri</v>
      </c>
      <c r="M5015" s="17">
        <v>2009</v>
      </c>
      <c r="N5015" t="s">
        <v>3</v>
      </c>
      <c r="O5015" t="s">
        <v>1210</v>
      </c>
      <c r="P5015" t="s">
        <v>385</v>
      </c>
      <c r="Q5015" t="s">
        <v>24711</v>
      </c>
      <c r="R5015" t="str">
        <f t="shared" si="394"/>
        <v>Action &amp; Adventure</v>
      </c>
    </row>
    <row r="5016" spans="1:18" x14ac:dyDescent="0.2">
      <c r="A5016" t="s">
        <v>24712</v>
      </c>
      <c r="B5016" t="s">
        <v>1</v>
      </c>
      <c r="C5016" t="str">
        <f t="shared" si="390"/>
        <v>The Incident</v>
      </c>
      <c r="D5016" t="s">
        <v>24713</v>
      </c>
      <c r="E5016" t="s">
        <v>24714</v>
      </c>
      <c r="F5016" t="str">
        <f t="shared" si="392"/>
        <v>Ra√∫l M√©ndez</v>
      </c>
      <c r="G5016" t="s">
        <v>24715</v>
      </c>
      <c r="H5016" t="s">
        <v>59</v>
      </c>
      <c r="I5016" t="str">
        <f t="shared" si="393"/>
        <v>Mexico</v>
      </c>
      <c r="J5016" t="str">
        <f>TRIM(Table1[[#This Row],[Oldest Country]])</f>
        <v>Mexico</v>
      </c>
      <c r="K5016" s="17">
        <v>43533</v>
      </c>
      <c r="L5016" s="17" t="str">
        <f t="shared" si="391"/>
        <v>Sat</v>
      </c>
      <c r="M5016" s="17">
        <v>2014</v>
      </c>
      <c r="N5016" t="s">
        <v>8</v>
      </c>
      <c r="O5016" t="s">
        <v>188</v>
      </c>
      <c r="P5016" t="s">
        <v>7374</v>
      </c>
      <c r="Q5016" t="s">
        <v>24716</v>
      </c>
      <c r="R5016" t="str">
        <f t="shared" si="394"/>
        <v>International Movies</v>
      </c>
    </row>
    <row r="5017" spans="1:18" x14ac:dyDescent="0.2">
      <c r="A5017" t="s">
        <v>24717</v>
      </c>
      <c r="B5017" t="s">
        <v>1</v>
      </c>
      <c r="C5017" t="str">
        <f t="shared" si="390"/>
        <v>The Incredible Story of the Giant Pear</v>
      </c>
      <c r="D5017" t="s">
        <v>24718</v>
      </c>
      <c r="E5017" t="s">
        <v>24719</v>
      </c>
      <c r="F5017" t="str">
        <f t="shared" si="392"/>
        <v>Paul Tylak</v>
      </c>
      <c r="G5017" t="s">
        <v>24720</v>
      </c>
      <c r="H5017" t="s">
        <v>1886</v>
      </c>
      <c r="I5017" t="str">
        <f t="shared" si="393"/>
        <v>Denmark</v>
      </c>
      <c r="J5017" t="str">
        <f>TRIM(Table1[[#This Row],[Oldest Country]])</f>
        <v>Denmark</v>
      </c>
      <c r="K5017" s="17">
        <v>43525</v>
      </c>
      <c r="L5017" s="17" t="str">
        <f t="shared" si="391"/>
        <v>Fri</v>
      </c>
      <c r="M5017" s="17">
        <v>2018</v>
      </c>
      <c r="N5017" t="s">
        <v>234</v>
      </c>
      <c r="O5017" t="s">
        <v>2891</v>
      </c>
      <c r="P5017" t="s">
        <v>19</v>
      </c>
      <c r="Q5017" t="s">
        <v>24721</v>
      </c>
      <c r="R5017" t="str">
        <f t="shared" si="394"/>
        <v>Children &amp; Family Movies</v>
      </c>
    </row>
    <row r="5018" spans="1:18" x14ac:dyDescent="0.2">
      <c r="A5018" t="s">
        <v>24722</v>
      </c>
      <c r="B5018" t="s">
        <v>1</v>
      </c>
      <c r="C5018" t="str">
        <f t="shared" si="390"/>
        <v>The Incredibles 2</v>
      </c>
      <c r="D5018" t="s">
        <v>24723</v>
      </c>
      <c r="E5018" t="s">
        <v>20456</v>
      </c>
      <c r="F5018" t="str">
        <f t="shared" si="392"/>
        <v>Craig T. Nelson</v>
      </c>
      <c r="G5018" t="s">
        <v>24724</v>
      </c>
      <c r="H5018" t="s">
        <v>2</v>
      </c>
      <c r="I5018" t="str">
        <f t="shared" si="393"/>
        <v>United States</v>
      </c>
      <c r="J5018" t="str">
        <f>TRIM(Table1[[#This Row],[Oldest Country]])</f>
        <v>United States</v>
      </c>
      <c r="K5018" s="17">
        <v>43495</v>
      </c>
      <c r="L5018" s="17" t="str">
        <f t="shared" si="391"/>
        <v>Wed</v>
      </c>
      <c r="M5018" s="17">
        <v>2018</v>
      </c>
      <c r="N5018" t="s">
        <v>17</v>
      </c>
      <c r="O5018" t="s">
        <v>349</v>
      </c>
      <c r="P5018" t="s">
        <v>54</v>
      </c>
      <c r="Q5018" t="s">
        <v>20458</v>
      </c>
      <c r="R5018" t="str">
        <f t="shared" si="394"/>
        <v>Children &amp; Family Movies</v>
      </c>
    </row>
    <row r="5019" spans="1:18" x14ac:dyDescent="0.2">
      <c r="A5019" t="s">
        <v>24725</v>
      </c>
      <c r="B5019" t="s">
        <v>1</v>
      </c>
      <c r="C5019" t="str">
        <f t="shared" si="390"/>
        <v>The Indian in the Cupboard</v>
      </c>
      <c r="D5019" t="s">
        <v>24726</v>
      </c>
      <c r="E5019" t="s">
        <v>24727</v>
      </c>
      <c r="F5019" t="str">
        <f t="shared" si="392"/>
        <v>Hal Scardino</v>
      </c>
      <c r="G5019" t="s">
        <v>24728</v>
      </c>
      <c r="H5019" t="s">
        <v>2</v>
      </c>
      <c r="I5019" t="str">
        <f t="shared" si="393"/>
        <v>United States</v>
      </c>
      <c r="J5019" t="str">
        <f>TRIM(Table1[[#This Row],[Oldest Country]])</f>
        <v>United States</v>
      </c>
      <c r="K5019" s="17">
        <v>44136</v>
      </c>
      <c r="L5019" s="17" t="str">
        <f t="shared" si="391"/>
        <v>Sun</v>
      </c>
      <c r="M5019" s="17">
        <v>1995</v>
      </c>
      <c r="N5019" t="s">
        <v>17</v>
      </c>
      <c r="O5019" t="s">
        <v>118</v>
      </c>
      <c r="P5019" t="s">
        <v>310</v>
      </c>
      <c r="Q5019" t="s">
        <v>24729</v>
      </c>
      <c r="R5019" t="str">
        <f t="shared" si="394"/>
        <v>Children &amp; Family Movies</v>
      </c>
    </row>
    <row r="5020" spans="1:18" x14ac:dyDescent="0.2">
      <c r="A5020" t="s">
        <v>24730</v>
      </c>
      <c r="B5020" t="s">
        <v>1</v>
      </c>
      <c r="C5020" t="str">
        <f t="shared" si="390"/>
        <v>The Informant!</v>
      </c>
      <c r="D5020" t="s">
        <v>24731</v>
      </c>
      <c r="E5020" t="s">
        <v>9754</v>
      </c>
      <c r="F5020" t="str">
        <f t="shared" si="392"/>
        <v>Matt Damon</v>
      </c>
      <c r="G5020" t="s">
        <v>24732</v>
      </c>
      <c r="H5020" t="s">
        <v>2</v>
      </c>
      <c r="I5020" t="str">
        <f t="shared" si="393"/>
        <v>United States</v>
      </c>
      <c r="J5020" t="str">
        <f>TRIM(Table1[[#This Row],[Oldest Country]])</f>
        <v>United States</v>
      </c>
      <c r="K5020" s="17">
        <v>43313</v>
      </c>
      <c r="L5020" s="17" t="str">
        <f t="shared" si="391"/>
        <v>Wed</v>
      </c>
      <c r="M5020" s="17">
        <v>2009</v>
      </c>
      <c r="N5020" t="s">
        <v>154</v>
      </c>
      <c r="O5020" t="s">
        <v>368</v>
      </c>
      <c r="P5020" t="s">
        <v>42</v>
      </c>
      <c r="Q5020" t="s">
        <v>24733</v>
      </c>
      <c r="R5020" t="str">
        <f t="shared" si="394"/>
        <v>Comedies</v>
      </c>
    </row>
    <row r="5021" spans="1:18" x14ac:dyDescent="0.2">
      <c r="A5021" t="s">
        <v>24734</v>
      </c>
      <c r="B5021" t="s">
        <v>1</v>
      </c>
      <c r="C5021" t="str">
        <f t="shared" si="390"/>
        <v>The Intent</v>
      </c>
      <c r="D5021" t="s">
        <v>24735</v>
      </c>
      <c r="E5021" t="s">
        <v>24736</v>
      </c>
      <c r="F5021" t="str">
        <f t="shared" si="392"/>
        <v>Dylan Duffus</v>
      </c>
      <c r="G5021" t="s">
        <v>24737</v>
      </c>
      <c r="H5021" t="s">
        <v>32</v>
      </c>
      <c r="I5021" t="str">
        <f t="shared" si="393"/>
        <v>United Kingdom</v>
      </c>
      <c r="J5021" t="str">
        <f>TRIM(Table1[[#This Row],[Oldest Country]])</f>
        <v>United Kingdom</v>
      </c>
      <c r="K5021" s="17">
        <v>42870</v>
      </c>
      <c r="L5021" s="17" t="str">
        <f t="shared" si="391"/>
        <v>Mon</v>
      </c>
      <c r="M5021" s="17">
        <v>2016</v>
      </c>
      <c r="N5021" t="s">
        <v>8</v>
      </c>
      <c r="O5021" t="s">
        <v>173</v>
      </c>
      <c r="P5021" t="s">
        <v>109</v>
      </c>
      <c r="Q5021" t="s">
        <v>24738</v>
      </c>
      <c r="R5021" t="str">
        <f t="shared" si="394"/>
        <v>Dramas</v>
      </c>
    </row>
    <row r="5022" spans="1:18" x14ac:dyDescent="0.2">
      <c r="A5022" t="s">
        <v>24739</v>
      </c>
      <c r="B5022" t="s">
        <v>1</v>
      </c>
      <c r="C5022" t="str">
        <f t="shared" si="390"/>
        <v>The Intent 2</v>
      </c>
      <c r="D5022" t="s">
        <v>24740</v>
      </c>
      <c r="E5022" t="s">
        <v>24741</v>
      </c>
      <c r="F5022" t="str">
        <f t="shared" si="392"/>
        <v>Justin Clarke Samuel</v>
      </c>
      <c r="G5022" t="s">
        <v>24742</v>
      </c>
      <c r="H5022" t="s">
        <v>32</v>
      </c>
      <c r="I5022" t="str">
        <f t="shared" si="393"/>
        <v>United Kingdom</v>
      </c>
      <c r="J5022" t="str">
        <f>TRIM(Table1[[#This Row],[Oldest Country]])</f>
        <v>United Kingdom</v>
      </c>
      <c r="K5022" s="17">
        <v>43517</v>
      </c>
      <c r="L5022" s="17" t="str">
        <f t="shared" si="391"/>
        <v>Thu</v>
      </c>
      <c r="M5022" s="17">
        <v>2018</v>
      </c>
      <c r="N5022" t="s">
        <v>8</v>
      </c>
      <c r="O5022" t="s">
        <v>85</v>
      </c>
      <c r="P5022" t="s">
        <v>50</v>
      </c>
      <c r="Q5022" t="s">
        <v>24743</v>
      </c>
      <c r="R5022" t="str">
        <f t="shared" si="394"/>
        <v>Dramas</v>
      </c>
    </row>
    <row r="5023" spans="1:18" x14ac:dyDescent="0.2">
      <c r="A5023" t="s">
        <v>24744</v>
      </c>
      <c r="B5023" t="s">
        <v>1</v>
      </c>
      <c r="C5023" t="str">
        <f t="shared" si="390"/>
        <v>The Invention of Lying</v>
      </c>
      <c r="D5023" t="s">
        <v>24745</v>
      </c>
      <c r="E5023" t="s">
        <v>24746</v>
      </c>
      <c r="F5023" t="str">
        <f t="shared" si="392"/>
        <v>Ricky Gervais</v>
      </c>
      <c r="G5023" t="s">
        <v>24747</v>
      </c>
      <c r="H5023" t="s">
        <v>2</v>
      </c>
      <c r="I5023" t="str">
        <f t="shared" si="393"/>
        <v>United States</v>
      </c>
      <c r="J5023" t="str">
        <f>TRIM(Table1[[#This Row],[Oldest Country]])</f>
        <v>United States</v>
      </c>
      <c r="K5023" s="17">
        <v>43831</v>
      </c>
      <c r="L5023" s="17" t="str">
        <f t="shared" si="391"/>
        <v>Wed</v>
      </c>
      <c r="M5023" s="17">
        <v>2009</v>
      </c>
      <c r="N5023" t="s">
        <v>3</v>
      </c>
      <c r="O5023" t="s">
        <v>173</v>
      </c>
      <c r="P5023" t="s">
        <v>318</v>
      </c>
      <c r="Q5023" t="s">
        <v>24748</v>
      </c>
      <c r="R5023" t="str">
        <f t="shared" si="394"/>
        <v>Comedies</v>
      </c>
    </row>
    <row r="5024" spans="1:18" x14ac:dyDescent="0.2">
      <c r="A5024" t="s">
        <v>24749</v>
      </c>
      <c r="B5024" t="s">
        <v>1</v>
      </c>
      <c r="C5024" t="str">
        <f t="shared" si="390"/>
        <v>The Invitation</v>
      </c>
      <c r="D5024" t="s">
        <v>24750</v>
      </c>
      <c r="E5024" t="s">
        <v>16663</v>
      </c>
      <c r="F5024" t="str">
        <f t="shared" si="392"/>
        <v>Logan Marshall-Green</v>
      </c>
      <c r="G5024" t="s">
        <v>24751</v>
      </c>
      <c r="H5024" t="s">
        <v>2</v>
      </c>
      <c r="I5024" t="str">
        <f t="shared" si="393"/>
        <v>United States</v>
      </c>
      <c r="J5024" t="str">
        <f>TRIM(Table1[[#This Row],[Oldest Country]])</f>
        <v>United States</v>
      </c>
      <c r="K5024" s="17">
        <v>43832</v>
      </c>
      <c r="L5024" s="17" t="str">
        <f t="shared" si="391"/>
        <v>Thu</v>
      </c>
      <c r="M5024" s="17">
        <v>2015</v>
      </c>
      <c r="N5024" t="s">
        <v>8</v>
      </c>
      <c r="O5024" t="s">
        <v>188</v>
      </c>
      <c r="P5024" t="s">
        <v>9683</v>
      </c>
      <c r="Q5024" t="s">
        <v>24752</v>
      </c>
      <c r="R5024" t="str">
        <f t="shared" si="394"/>
        <v>Horror Movies</v>
      </c>
    </row>
    <row r="5025" spans="1:18" x14ac:dyDescent="0.2">
      <c r="A5025" t="s">
        <v>24753</v>
      </c>
      <c r="B5025" t="s">
        <v>1</v>
      </c>
      <c r="C5025" t="str">
        <f t="shared" si="390"/>
        <v>The Iron Lady</v>
      </c>
      <c r="D5025" t="s">
        <v>24754</v>
      </c>
      <c r="E5025" t="s">
        <v>24755</v>
      </c>
      <c r="F5025" t="str">
        <f t="shared" si="392"/>
        <v>Meryl Streep</v>
      </c>
      <c r="G5025" t="s">
        <v>24756</v>
      </c>
      <c r="H5025" t="s">
        <v>9414</v>
      </c>
      <c r="I5025" t="str">
        <f t="shared" si="393"/>
        <v>United Kingdom</v>
      </c>
      <c r="J5025" t="str">
        <f>TRIM(Table1[[#This Row],[Oldest Country]])</f>
        <v>United Kingdom</v>
      </c>
      <c r="K5025" s="17">
        <v>43833</v>
      </c>
      <c r="L5025" s="17" t="str">
        <f t="shared" si="391"/>
        <v>Fri</v>
      </c>
      <c r="M5025" s="17">
        <v>2011</v>
      </c>
      <c r="N5025" t="s">
        <v>3</v>
      </c>
      <c r="O5025" t="s">
        <v>110</v>
      </c>
      <c r="P5025" t="s">
        <v>50</v>
      </c>
      <c r="Q5025" t="s">
        <v>24757</v>
      </c>
      <c r="R5025" t="str">
        <f t="shared" si="394"/>
        <v>Dramas</v>
      </c>
    </row>
    <row r="5026" spans="1:18" x14ac:dyDescent="0.2">
      <c r="A5026" t="s">
        <v>24758</v>
      </c>
      <c r="B5026" t="s">
        <v>1</v>
      </c>
      <c r="C5026" t="str">
        <f t="shared" si="390"/>
        <v>The Jane Austen Book Club</v>
      </c>
      <c r="D5026" t="s">
        <v>24759</v>
      </c>
      <c r="E5026" t="s">
        <v>24760</v>
      </c>
      <c r="F5026" t="str">
        <f t="shared" si="392"/>
        <v>Maria Bello</v>
      </c>
      <c r="G5026" t="s">
        <v>24761</v>
      </c>
      <c r="H5026" t="s">
        <v>2</v>
      </c>
      <c r="I5026" t="str">
        <f t="shared" si="393"/>
        <v>United States</v>
      </c>
      <c r="J5026" t="str">
        <f>TRIM(Table1[[#This Row],[Oldest Country]])</f>
        <v>United States</v>
      </c>
      <c r="K5026" s="17">
        <v>43532</v>
      </c>
      <c r="L5026" s="17" t="str">
        <f t="shared" si="391"/>
        <v>Fri</v>
      </c>
      <c r="M5026" s="17">
        <v>2007</v>
      </c>
      <c r="N5026" t="s">
        <v>3</v>
      </c>
      <c r="O5026" t="s">
        <v>100</v>
      </c>
      <c r="P5026" t="s">
        <v>502</v>
      </c>
      <c r="Q5026" t="s">
        <v>24762</v>
      </c>
      <c r="R5026" t="str">
        <f t="shared" si="394"/>
        <v>Comedies</v>
      </c>
    </row>
    <row r="5027" spans="1:18" x14ac:dyDescent="0.2">
      <c r="A5027" t="s">
        <v>24763</v>
      </c>
      <c r="B5027" t="s">
        <v>1</v>
      </c>
      <c r="C5027" t="str">
        <f t="shared" si="390"/>
        <v>The Jungle School</v>
      </c>
      <c r="D5027" t="s">
        <v>24764</v>
      </c>
      <c r="E5027" t="s">
        <v>19185</v>
      </c>
      <c r="F5027" t="str">
        <f t="shared" si="392"/>
        <v>Prisia Nasution</v>
      </c>
      <c r="G5027" t="s">
        <v>24765</v>
      </c>
      <c r="H5027" t="s">
        <v>1308</v>
      </c>
      <c r="I5027" t="str">
        <f t="shared" si="393"/>
        <v>Indonesia</v>
      </c>
      <c r="J5027" t="str">
        <f>TRIM(Table1[[#This Row],[Oldest Country]])</f>
        <v>Indonesia</v>
      </c>
      <c r="K5027" s="17">
        <v>43403</v>
      </c>
      <c r="L5027" s="17" t="str">
        <f t="shared" si="391"/>
        <v>Tue</v>
      </c>
      <c r="M5027" s="17">
        <v>2013</v>
      </c>
      <c r="N5027" t="s">
        <v>53</v>
      </c>
      <c r="O5027" t="s">
        <v>4</v>
      </c>
      <c r="P5027" t="s">
        <v>50</v>
      </c>
      <c r="Q5027" t="s">
        <v>24766</v>
      </c>
      <c r="R5027" t="str">
        <f t="shared" si="394"/>
        <v>Dramas</v>
      </c>
    </row>
    <row r="5028" spans="1:18" x14ac:dyDescent="0.2">
      <c r="A5028" t="s">
        <v>24767</v>
      </c>
      <c r="B5028" t="s">
        <v>1</v>
      </c>
      <c r="C5028" t="str">
        <f t="shared" si="390"/>
        <v>The Keeping Hours</v>
      </c>
      <c r="D5028" t="s">
        <v>24768</v>
      </c>
      <c r="E5028" t="s">
        <v>24769</v>
      </c>
      <c r="F5028" t="str">
        <f t="shared" si="392"/>
        <v>Lee Pace</v>
      </c>
      <c r="G5028" t="s">
        <v>24770</v>
      </c>
      <c r="H5028" t="s">
        <v>2</v>
      </c>
      <c r="I5028" t="str">
        <f t="shared" si="393"/>
        <v>United States</v>
      </c>
      <c r="J5028" t="str">
        <f>TRIM(Table1[[#This Row],[Oldest Country]])</f>
        <v>United States</v>
      </c>
      <c r="K5028" s="17">
        <v>43344</v>
      </c>
      <c r="L5028" s="17" t="str">
        <f t="shared" si="391"/>
        <v>Sat</v>
      </c>
      <c r="M5028" s="17">
        <v>2017</v>
      </c>
      <c r="N5028" t="s">
        <v>3</v>
      </c>
      <c r="O5028" t="s">
        <v>211</v>
      </c>
      <c r="P5028" t="s">
        <v>164</v>
      </c>
      <c r="Q5028" t="s">
        <v>24771</v>
      </c>
      <c r="R5028" t="str">
        <f t="shared" si="394"/>
        <v>Dramas</v>
      </c>
    </row>
    <row r="5029" spans="1:18" x14ac:dyDescent="0.2">
      <c r="A5029" t="s">
        <v>24772</v>
      </c>
      <c r="B5029" t="s">
        <v>1</v>
      </c>
      <c r="C5029" t="str">
        <f t="shared" si="390"/>
        <v>The King's Speech</v>
      </c>
      <c r="D5029" t="s">
        <v>24773</v>
      </c>
      <c r="E5029" t="s">
        <v>6049</v>
      </c>
      <c r="F5029" t="str">
        <f t="shared" si="392"/>
        <v>Colin Firth</v>
      </c>
      <c r="G5029" t="s">
        <v>24774</v>
      </c>
      <c r="H5029" t="s">
        <v>3772</v>
      </c>
      <c r="I5029" t="str">
        <f t="shared" si="393"/>
        <v>United Kingdom</v>
      </c>
      <c r="J5029" t="str">
        <f>TRIM(Table1[[#This Row],[Oldest Country]])</f>
        <v>United Kingdom</v>
      </c>
      <c r="K5029" s="17">
        <v>43345</v>
      </c>
      <c r="L5029" s="17" t="str">
        <f t="shared" si="391"/>
        <v>Sun</v>
      </c>
      <c r="M5029" s="17">
        <v>2010</v>
      </c>
      <c r="N5029" t="s">
        <v>154</v>
      </c>
      <c r="O5029" t="s">
        <v>349</v>
      </c>
      <c r="P5029" t="s">
        <v>50</v>
      </c>
      <c r="Q5029" t="s">
        <v>24775</v>
      </c>
      <c r="R5029" t="str">
        <f t="shared" si="394"/>
        <v>Dramas</v>
      </c>
    </row>
    <row r="5030" spans="1:18" x14ac:dyDescent="0.2">
      <c r="A5030" t="s">
        <v>24776</v>
      </c>
      <c r="B5030" t="s">
        <v>1</v>
      </c>
      <c r="C5030" t="str">
        <f t="shared" si="390"/>
        <v>The Lake House</v>
      </c>
      <c r="D5030" t="s">
        <v>24777</v>
      </c>
      <c r="E5030" t="s">
        <v>24778</v>
      </c>
      <c r="F5030" t="str">
        <f t="shared" si="392"/>
        <v>Keanu Reeves</v>
      </c>
      <c r="G5030" t="s">
        <v>24779</v>
      </c>
      <c r="H5030" t="s">
        <v>2</v>
      </c>
      <c r="I5030" t="str">
        <f t="shared" si="393"/>
        <v>United States</v>
      </c>
      <c r="J5030" t="str">
        <f>TRIM(Table1[[#This Row],[Oldest Country]])</f>
        <v>United States</v>
      </c>
      <c r="K5030" s="17">
        <v>43346</v>
      </c>
      <c r="L5030" s="17" t="str">
        <f t="shared" si="391"/>
        <v>Mon</v>
      </c>
      <c r="M5030" s="17">
        <v>2006</v>
      </c>
      <c r="N5030" t="s">
        <v>17</v>
      </c>
      <c r="O5030" t="s">
        <v>140</v>
      </c>
      <c r="P5030" t="s">
        <v>1713</v>
      </c>
      <c r="Q5030" t="s">
        <v>24780</v>
      </c>
      <c r="R5030" t="str">
        <f t="shared" si="394"/>
        <v>Dramas</v>
      </c>
    </row>
    <row r="5031" spans="1:18" x14ac:dyDescent="0.2">
      <c r="A5031" t="s">
        <v>24781</v>
      </c>
      <c r="B5031" t="s">
        <v>1</v>
      </c>
      <c r="C5031" t="str">
        <f t="shared" si="390"/>
        <v>The Lamb</v>
      </c>
      <c r="D5031" t="s">
        <v>24782</v>
      </c>
      <c r="E5031" t="s">
        <v>24783</v>
      </c>
      <c r="F5031" t="str">
        <f t="shared" si="392"/>
        <v>Steven Yeun</v>
      </c>
      <c r="G5031" t="s">
        <v>24784</v>
      </c>
      <c r="H5031" t="s">
        <v>2</v>
      </c>
      <c r="I5031" t="str">
        <f t="shared" si="393"/>
        <v>United States</v>
      </c>
      <c r="J5031" t="str">
        <f>TRIM(Table1[[#This Row],[Oldest Country]])</f>
        <v>United States</v>
      </c>
      <c r="K5031" s="17">
        <v>43347</v>
      </c>
      <c r="L5031" s="17" t="str">
        <f t="shared" si="391"/>
        <v>Tue</v>
      </c>
      <c r="M5031" s="17">
        <v>2017</v>
      </c>
      <c r="N5031" t="s">
        <v>17</v>
      </c>
      <c r="O5031" t="s">
        <v>536</v>
      </c>
      <c r="P5031" t="s">
        <v>24785</v>
      </c>
      <c r="Q5031" t="s">
        <v>24786</v>
      </c>
      <c r="R5031" t="str">
        <f t="shared" si="394"/>
        <v>Children &amp; Family Movies</v>
      </c>
    </row>
    <row r="5032" spans="1:18" x14ac:dyDescent="0.2">
      <c r="A5032" t="s">
        <v>24787</v>
      </c>
      <c r="B5032" t="s">
        <v>1</v>
      </c>
      <c r="C5032" t="str">
        <f t="shared" si="390"/>
        <v>The Land of the Enlightened</v>
      </c>
      <c r="D5032" t="s">
        <v>24788</v>
      </c>
      <c r="E5032" t="s">
        <v>24789</v>
      </c>
      <c r="F5032" t="str">
        <f t="shared" si="392"/>
        <v>Sohrab Nazari</v>
      </c>
      <c r="G5032" t="s">
        <v>24790</v>
      </c>
      <c r="H5032" t="s">
        <v>24791</v>
      </c>
      <c r="I5032" t="str">
        <f t="shared" si="393"/>
        <v>Belgium</v>
      </c>
      <c r="J5032" t="str">
        <f>TRIM(Table1[[#This Row],[Oldest Country]])</f>
        <v>Belgium</v>
      </c>
      <c r="K5032" s="17">
        <v>42736</v>
      </c>
      <c r="L5032" s="17" t="str">
        <f t="shared" si="391"/>
        <v>Sun</v>
      </c>
      <c r="M5032" s="17">
        <v>2016</v>
      </c>
      <c r="N5032" t="s">
        <v>8</v>
      </c>
      <c r="O5032" t="s">
        <v>786</v>
      </c>
      <c r="P5032" t="s">
        <v>58</v>
      </c>
      <c r="Q5032" t="s">
        <v>24792</v>
      </c>
      <c r="R5032" t="str">
        <f t="shared" si="394"/>
        <v>Documentaries</v>
      </c>
    </row>
    <row r="5033" spans="1:18" x14ac:dyDescent="0.2">
      <c r="A5033" t="s">
        <v>24793</v>
      </c>
      <c r="B5033" t="s">
        <v>1</v>
      </c>
      <c r="C5033" t="str">
        <f t="shared" si="390"/>
        <v>The Last Days of Chez Nous</v>
      </c>
      <c r="D5033" t="s">
        <v>24794</v>
      </c>
      <c r="E5033" t="s">
        <v>24795</v>
      </c>
      <c r="F5033" t="str">
        <f t="shared" si="392"/>
        <v>Lisa Harrow</v>
      </c>
      <c r="G5033" t="s">
        <v>24796</v>
      </c>
      <c r="H5033" t="s">
        <v>77</v>
      </c>
      <c r="I5033" t="str">
        <f t="shared" si="393"/>
        <v>Australia</v>
      </c>
      <c r="J5033" t="str">
        <f>TRIM(Table1[[#This Row],[Oldest Country]])</f>
        <v>Australia</v>
      </c>
      <c r="K5033" s="17">
        <v>42675</v>
      </c>
      <c r="L5033" s="17" t="str">
        <f t="shared" si="391"/>
        <v>Tue</v>
      </c>
      <c r="M5033" s="17">
        <v>1992</v>
      </c>
      <c r="N5033" t="s">
        <v>154</v>
      </c>
      <c r="O5033" t="s">
        <v>202</v>
      </c>
      <c r="P5033" t="s">
        <v>549</v>
      </c>
      <c r="Q5033" t="s">
        <v>24797</v>
      </c>
      <c r="R5033" t="str">
        <f t="shared" si="394"/>
        <v>Classic Movies</v>
      </c>
    </row>
    <row r="5034" spans="1:18" x14ac:dyDescent="0.2">
      <c r="A5034" t="s">
        <v>24798</v>
      </c>
      <c r="B5034" t="s">
        <v>1</v>
      </c>
      <c r="C5034" t="str">
        <f t="shared" si="390"/>
        <v>The Last Exorcism</v>
      </c>
      <c r="D5034" t="s">
        <v>24799</v>
      </c>
      <c r="E5034" t="s">
        <v>16693</v>
      </c>
      <c r="F5034" t="str">
        <f t="shared" si="392"/>
        <v>Patrick Fabian</v>
      </c>
      <c r="G5034" t="s">
        <v>24800</v>
      </c>
      <c r="H5034" t="s">
        <v>294</v>
      </c>
      <c r="I5034" t="str">
        <f t="shared" si="393"/>
        <v>France</v>
      </c>
      <c r="J5034" t="str">
        <f>TRIM(Table1[[#This Row],[Oldest Country]])</f>
        <v>France</v>
      </c>
      <c r="K5034" s="17">
        <v>43709</v>
      </c>
      <c r="L5034" s="17" t="str">
        <f t="shared" si="391"/>
        <v>Sun</v>
      </c>
      <c r="M5034" s="17">
        <v>2010</v>
      </c>
      <c r="N5034" t="s">
        <v>3</v>
      </c>
      <c r="O5034" t="s">
        <v>183</v>
      </c>
      <c r="P5034" t="s">
        <v>9683</v>
      </c>
      <c r="Q5034" t="s">
        <v>24801</v>
      </c>
      <c r="R5034" t="str">
        <f t="shared" si="394"/>
        <v>Horror Movies</v>
      </c>
    </row>
    <row r="5035" spans="1:18" x14ac:dyDescent="0.2">
      <c r="A5035" t="s">
        <v>24802</v>
      </c>
      <c r="B5035" t="s">
        <v>1</v>
      </c>
      <c r="C5035" t="str">
        <f t="shared" si="390"/>
        <v>The Last Face</v>
      </c>
      <c r="D5035" t="s">
        <v>24803</v>
      </c>
      <c r="E5035" t="s">
        <v>4082</v>
      </c>
      <c r="F5035" t="str">
        <f t="shared" si="392"/>
        <v>Javier Bardem</v>
      </c>
      <c r="G5035" t="s">
        <v>24804</v>
      </c>
      <c r="H5035" t="s">
        <v>2</v>
      </c>
      <c r="I5035" t="str">
        <f t="shared" si="393"/>
        <v>United States</v>
      </c>
      <c r="J5035" t="str">
        <f>TRIM(Table1[[#This Row],[Oldest Country]])</f>
        <v>United States</v>
      </c>
      <c r="K5035" s="17">
        <v>43843</v>
      </c>
      <c r="L5035" s="17" t="str">
        <f t="shared" si="391"/>
        <v>Mon</v>
      </c>
      <c r="M5035" s="17">
        <v>2016</v>
      </c>
      <c r="N5035" t="s">
        <v>154</v>
      </c>
      <c r="O5035" t="s">
        <v>1296</v>
      </c>
      <c r="P5035" t="s">
        <v>316</v>
      </c>
      <c r="Q5035" t="s">
        <v>24805</v>
      </c>
      <c r="R5035" t="str">
        <f t="shared" si="394"/>
        <v>Dramas</v>
      </c>
    </row>
    <row r="5036" spans="1:18" x14ac:dyDescent="0.2">
      <c r="A5036" t="s">
        <v>24806</v>
      </c>
      <c r="B5036" t="s">
        <v>1</v>
      </c>
      <c r="C5036" t="str">
        <f t="shared" si="390"/>
        <v>The Last Hangover</v>
      </c>
      <c r="D5036" t="s">
        <v>24807</v>
      </c>
      <c r="E5036" t="s">
        <v>24535</v>
      </c>
      <c r="F5036" t="str">
        <f t="shared" si="392"/>
        <v>F√°bio Porchat</v>
      </c>
      <c r="G5036" t="s">
        <v>24808</v>
      </c>
      <c r="H5036" t="s">
        <v>929</v>
      </c>
      <c r="I5036" t="str">
        <f t="shared" si="393"/>
        <v>Brazil</v>
      </c>
      <c r="J5036" t="str">
        <f>TRIM(Table1[[#This Row],[Oldest Country]])</f>
        <v>Brazil</v>
      </c>
      <c r="K5036" s="17">
        <v>43455</v>
      </c>
      <c r="L5036" s="17" t="str">
        <f t="shared" si="391"/>
        <v>Fri</v>
      </c>
      <c r="M5036" s="17">
        <v>2018</v>
      </c>
      <c r="N5036" t="s">
        <v>8</v>
      </c>
      <c r="O5036" t="s">
        <v>5389</v>
      </c>
      <c r="P5036" t="s">
        <v>66</v>
      </c>
      <c r="Q5036" t="s">
        <v>24809</v>
      </c>
      <c r="R5036" t="str">
        <f t="shared" si="394"/>
        <v>Comedies</v>
      </c>
    </row>
    <row r="5037" spans="1:18" x14ac:dyDescent="0.2">
      <c r="A5037" t="s">
        <v>24810</v>
      </c>
      <c r="B5037" t="s">
        <v>1</v>
      </c>
      <c r="C5037" t="str">
        <f t="shared" si="390"/>
        <v>The Last Man on the Moon</v>
      </c>
      <c r="D5037" t="s">
        <v>24811</v>
      </c>
      <c r="E5037" t="s">
        <v>24812</v>
      </c>
      <c r="F5037" t="str">
        <f t="shared" si="392"/>
        <v>Eugene Cernan</v>
      </c>
      <c r="G5037" t="s">
        <v>24813</v>
      </c>
      <c r="H5037" t="s">
        <v>32</v>
      </c>
      <c r="I5037" t="str">
        <f t="shared" si="393"/>
        <v>United Kingdom</v>
      </c>
      <c r="J5037" t="str">
        <f>TRIM(Table1[[#This Row],[Oldest Country]])</f>
        <v>United Kingdom</v>
      </c>
      <c r="K5037" s="17">
        <v>42516</v>
      </c>
      <c r="L5037" s="17" t="str">
        <f t="shared" si="391"/>
        <v>Thu</v>
      </c>
      <c r="M5037" s="17">
        <v>2014</v>
      </c>
      <c r="N5037" t="s">
        <v>53</v>
      </c>
      <c r="O5037" t="s">
        <v>118</v>
      </c>
      <c r="P5037" t="s">
        <v>5</v>
      </c>
      <c r="Q5037" t="s">
        <v>24814</v>
      </c>
      <c r="R5037" t="str">
        <f t="shared" si="394"/>
        <v>Documentaries</v>
      </c>
    </row>
    <row r="5038" spans="1:18" x14ac:dyDescent="0.2">
      <c r="A5038" t="s">
        <v>24815</v>
      </c>
      <c r="B5038" t="s">
        <v>1</v>
      </c>
      <c r="C5038" t="str">
        <f t="shared" si="390"/>
        <v>The Last Whistle</v>
      </c>
      <c r="D5038" t="s">
        <v>24816</v>
      </c>
      <c r="E5038" t="s">
        <v>24817</v>
      </c>
      <c r="F5038" t="str">
        <f t="shared" si="392"/>
        <v>Brad Leland</v>
      </c>
      <c r="G5038" t="s">
        <v>24818</v>
      </c>
      <c r="H5038" t="s">
        <v>2</v>
      </c>
      <c r="I5038" t="str">
        <f t="shared" si="393"/>
        <v>United States</v>
      </c>
      <c r="J5038" t="str">
        <f>TRIM(Table1[[#This Row],[Oldest Country]])</f>
        <v>United States</v>
      </c>
      <c r="K5038" s="17">
        <v>43764</v>
      </c>
      <c r="L5038" s="17" t="str">
        <f t="shared" si="391"/>
        <v>Sat</v>
      </c>
      <c r="M5038" s="17">
        <v>2019</v>
      </c>
      <c r="N5038" t="s">
        <v>17</v>
      </c>
      <c r="O5038" t="s">
        <v>183</v>
      </c>
      <c r="P5038" t="s">
        <v>1094</v>
      </c>
      <c r="Q5038" t="s">
        <v>24819</v>
      </c>
      <c r="R5038" t="str">
        <f t="shared" si="394"/>
        <v>Dramas</v>
      </c>
    </row>
    <row r="5039" spans="1:18" x14ac:dyDescent="0.2">
      <c r="A5039" t="s">
        <v>24820</v>
      </c>
      <c r="B5039" t="s">
        <v>1</v>
      </c>
      <c r="C5039" t="str">
        <f t="shared" si="390"/>
        <v>The Legend of Michael Mishra</v>
      </c>
      <c r="D5039" t="s">
        <v>24821</v>
      </c>
      <c r="E5039" t="s">
        <v>17409</v>
      </c>
      <c r="F5039" t="str">
        <f t="shared" si="392"/>
        <v>Arshad Warsi</v>
      </c>
      <c r="G5039" t="s">
        <v>24822</v>
      </c>
      <c r="H5039" t="s">
        <v>14</v>
      </c>
      <c r="I5039" t="str">
        <f t="shared" si="393"/>
        <v>India</v>
      </c>
      <c r="J5039" t="str">
        <f>TRIM(Table1[[#This Row],[Oldest Country]])</f>
        <v>India</v>
      </c>
      <c r="K5039" s="17">
        <v>43556</v>
      </c>
      <c r="L5039" s="17" t="str">
        <f t="shared" si="391"/>
        <v>Mon</v>
      </c>
      <c r="M5039" s="17">
        <v>2016</v>
      </c>
      <c r="N5039" t="s">
        <v>33</v>
      </c>
      <c r="O5039" t="s">
        <v>349</v>
      </c>
      <c r="P5039" t="s">
        <v>250</v>
      </c>
      <c r="Q5039" t="s">
        <v>24823</v>
      </c>
      <c r="R5039" t="str">
        <f t="shared" si="394"/>
        <v>Comedies</v>
      </c>
    </row>
    <row r="5040" spans="1:18" x14ac:dyDescent="0.2">
      <c r="A5040" t="s">
        <v>24824</v>
      </c>
      <c r="B5040" t="s">
        <v>1</v>
      </c>
      <c r="C5040" t="str">
        <f t="shared" si="390"/>
        <v>The Little Hours</v>
      </c>
      <c r="D5040" t="s">
        <v>24825</v>
      </c>
      <c r="E5040" t="s">
        <v>8534</v>
      </c>
      <c r="F5040" t="str">
        <f t="shared" si="392"/>
        <v>Alison Brie</v>
      </c>
      <c r="G5040" t="s">
        <v>24826</v>
      </c>
      <c r="H5040" t="s">
        <v>922</v>
      </c>
      <c r="I5040" t="str">
        <f t="shared" si="393"/>
        <v>Canada</v>
      </c>
      <c r="J5040" t="str">
        <f>TRIM(Table1[[#This Row],[Oldest Country]])</f>
        <v>Canada</v>
      </c>
      <c r="K5040" s="17">
        <v>43457</v>
      </c>
      <c r="L5040" s="17" t="str">
        <f t="shared" si="391"/>
        <v>Sun</v>
      </c>
      <c r="M5040" s="17">
        <v>2017</v>
      </c>
      <c r="N5040" t="s">
        <v>154</v>
      </c>
      <c r="O5040" t="s">
        <v>572</v>
      </c>
      <c r="P5040" t="s">
        <v>816</v>
      </c>
      <c r="Q5040" t="s">
        <v>24827</v>
      </c>
      <c r="R5040" t="str">
        <f t="shared" si="394"/>
        <v>Comedies</v>
      </c>
    </row>
    <row r="5041" spans="1:18" x14ac:dyDescent="0.2">
      <c r="A5041" t="s">
        <v>24828</v>
      </c>
      <c r="B5041" t="s">
        <v>1</v>
      </c>
      <c r="C5041" t="str">
        <f t="shared" si="390"/>
        <v>The Little Mermaid</v>
      </c>
      <c r="D5041" t="s">
        <v>24829</v>
      </c>
      <c r="E5041" t="s">
        <v>24830</v>
      </c>
      <c r="F5041" t="str">
        <f t="shared" si="392"/>
        <v>William Moseley</v>
      </c>
      <c r="G5041" t="s">
        <v>24831</v>
      </c>
      <c r="H5041" t="s">
        <v>2</v>
      </c>
      <c r="I5041" t="str">
        <f t="shared" si="393"/>
        <v>United States</v>
      </c>
      <c r="J5041" t="str">
        <f>TRIM(Table1[[#This Row],[Oldest Country]])</f>
        <v>United States</v>
      </c>
      <c r="K5041" s="17">
        <v>43435</v>
      </c>
      <c r="L5041" s="17" t="str">
        <f t="shared" si="391"/>
        <v>Sat</v>
      </c>
      <c r="M5041" s="17">
        <v>2018</v>
      </c>
      <c r="N5041" t="s">
        <v>17</v>
      </c>
      <c r="O5041" t="s">
        <v>216</v>
      </c>
      <c r="P5041" t="s">
        <v>310</v>
      </c>
      <c r="Q5041" t="s">
        <v>24832</v>
      </c>
      <c r="R5041" t="str">
        <f t="shared" si="394"/>
        <v>Children &amp; Family Movies</v>
      </c>
    </row>
    <row r="5042" spans="1:18" x14ac:dyDescent="0.2">
      <c r="A5042" t="s">
        <v>24833</v>
      </c>
      <c r="B5042" t="s">
        <v>1</v>
      </c>
      <c r="C5042" t="str">
        <f t="shared" si="390"/>
        <v>The Little Prince</v>
      </c>
      <c r="D5042" t="s">
        <v>24834</v>
      </c>
      <c r="E5042" t="s">
        <v>24835</v>
      </c>
      <c r="F5042" t="str">
        <f t="shared" si="392"/>
        <v>Jeff Bridges</v>
      </c>
      <c r="G5042" t="s">
        <v>24836</v>
      </c>
      <c r="H5042" t="s">
        <v>24837</v>
      </c>
      <c r="I5042" t="str">
        <f t="shared" si="393"/>
        <v>France</v>
      </c>
      <c r="J5042" t="str">
        <f>TRIM(Table1[[#This Row],[Oldest Country]])</f>
        <v>France</v>
      </c>
      <c r="K5042" s="17">
        <v>44141</v>
      </c>
      <c r="L5042" s="17" t="str">
        <f t="shared" si="391"/>
        <v>Fri</v>
      </c>
      <c r="M5042" s="17">
        <v>2015</v>
      </c>
      <c r="N5042" t="s">
        <v>17</v>
      </c>
      <c r="O5042" t="s">
        <v>625</v>
      </c>
      <c r="P5042" t="s">
        <v>19</v>
      </c>
      <c r="Q5042" t="s">
        <v>24838</v>
      </c>
      <c r="R5042" t="str">
        <f t="shared" si="394"/>
        <v>Children &amp; Family Movies</v>
      </c>
    </row>
    <row r="5043" spans="1:18" x14ac:dyDescent="0.2">
      <c r="A5043" t="s">
        <v>24839</v>
      </c>
      <c r="B5043" t="s">
        <v>1</v>
      </c>
      <c r="C5043" t="str">
        <f t="shared" si="390"/>
        <v>The Lives of Others</v>
      </c>
      <c r="D5043" t="s">
        <v>24840</v>
      </c>
      <c r="E5043" t="s">
        <v>1682</v>
      </c>
      <c r="F5043" t="str">
        <f t="shared" si="392"/>
        <v>Ulrich M√ºhe</v>
      </c>
      <c r="G5043" t="s">
        <v>24841</v>
      </c>
      <c r="H5043" t="s">
        <v>1188</v>
      </c>
      <c r="I5043" t="str">
        <f t="shared" si="393"/>
        <v>Germany</v>
      </c>
      <c r="J5043" t="str">
        <f>TRIM(Table1[[#This Row],[Oldest Country]])</f>
        <v>Germany</v>
      </c>
      <c r="K5043" s="17">
        <v>43539</v>
      </c>
      <c r="L5043" s="17" t="str">
        <f t="shared" si="391"/>
        <v>Fri</v>
      </c>
      <c r="M5043" s="17">
        <v>2006</v>
      </c>
      <c r="N5043" t="s">
        <v>154</v>
      </c>
      <c r="O5043" t="s">
        <v>1164</v>
      </c>
      <c r="P5043" t="s">
        <v>109</v>
      </c>
      <c r="Q5043" t="s">
        <v>24842</v>
      </c>
      <c r="R5043" t="str">
        <f t="shared" si="394"/>
        <v>Dramas</v>
      </c>
    </row>
    <row r="5044" spans="1:18" x14ac:dyDescent="0.2">
      <c r="A5044" t="s">
        <v>24843</v>
      </c>
      <c r="B5044" t="s">
        <v>1</v>
      </c>
      <c r="C5044" t="str">
        <f t="shared" si="390"/>
        <v>The Lobster</v>
      </c>
      <c r="D5044" t="s">
        <v>24844</v>
      </c>
      <c r="E5044" t="s">
        <v>7859</v>
      </c>
      <c r="F5044" t="str">
        <f t="shared" si="392"/>
        <v>Colin Farrell</v>
      </c>
      <c r="G5044" t="s">
        <v>24845</v>
      </c>
      <c r="H5044" t="s">
        <v>24846</v>
      </c>
      <c r="I5044" t="str">
        <f t="shared" si="393"/>
        <v>Ireland</v>
      </c>
      <c r="J5044" t="str">
        <f>TRIM(Table1[[#This Row],[Oldest Country]])</f>
        <v>Ireland</v>
      </c>
      <c r="K5044" s="17">
        <v>43436</v>
      </c>
      <c r="L5044" s="17" t="str">
        <f t="shared" si="391"/>
        <v>Sun</v>
      </c>
      <c r="M5044" s="17">
        <v>2015</v>
      </c>
      <c r="N5044" t="s">
        <v>154</v>
      </c>
      <c r="O5044" t="s">
        <v>315</v>
      </c>
      <c r="P5044" t="s">
        <v>75</v>
      </c>
      <c r="Q5044" t="s">
        <v>24847</v>
      </c>
      <c r="R5044" t="str">
        <f t="shared" si="394"/>
        <v>Comedies</v>
      </c>
    </row>
    <row r="5045" spans="1:18" x14ac:dyDescent="0.2">
      <c r="A5045" t="s">
        <v>24848</v>
      </c>
      <c r="B5045" t="s">
        <v>1</v>
      </c>
      <c r="C5045" t="str">
        <f t="shared" si="390"/>
        <v>The Lodgers</v>
      </c>
      <c r="D5045" t="s">
        <v>24849</v>
      </c>
      <c r="E5045" t="s">
        <v>24850</v>
      </c>
      <c r="F5045" t="str">
        <f t="shared" si="392"/>
        <v>Charlotte Vega</v>
      </c>
      <c r="G5045" t="s">
        <v>24851</v>
      </c>
      <c r="H5045" t="s">
        <v>744</v>
      </c>
      <c r="I5045" t="str">
        <f t="shared" si="393"/>
        <v>Ireland</v>
      </c>
      <c r="J5045" t="str">
        <f>TRIM(Table1[[#This Row],[Oldest Country]])</f>
        <v>Ireland</v>
      </c>
      <c r="K5045" s="17">
        <v>43335</v>
      </c>
      <c r="L5045" s="17" t="str">
        <f t="shared" si="391"/>
        <v>Thu</v>
      </c>
      <c r="M5045" s="17">
        <v>2017</v>
      </c>
      <c r="N5045" t="s">
        <v>154</v>
      </c>
      <c r="O5045" t="s">
        <v>202</v>
      </c>
      <c r="P5045" t="s">
        <v>737</v>
      </c>
      <c r="Q5045" t="s">
        <v>24852</v>
      </c>
      <c r="R5045" t="str">
        <f t="shared" si="394"/>
        <v>Horror Movies</v>
      </c>
    </row>
    <row r="5046" spans="1:18" x14ac:dyDescent="0.2">
      <c r="A5046" t="s">
        <v>24853</v>
      </c>
      <c r="B5046" t="s">
        <v>1</v>
      </c>
      <c r="C5046" t="str">
        <f t="shared" si="390"/>
        <v>The Longest Yard</v>
      </c>
      <c r="D5046" t="s">
        <v>24854</v>
      </c>
      <c r="E5046" t="s">
        <v>24855</v>
      </c>
      <c r="F5046" t="str">
        <f t="shared" si="392"/>
        <v>Burt Reynolds</v>
      </c>
      <c r="G5046" t="s">
        <v>24856</v>
      </c>
      <c r="H5046" t="s">
        <v>2</v>
      </c>
      <c r="I5046" t="str">
        <f t="shared" si="393"/>
        <v>United States</v>
      </c>
      <c r="J5046" t="str">
        <f>TRIM(Table1[[#This Row],[Oldest Country]])</f>
        <v>United States</v>
      </c>
      <c r="K5046" s="17">
        <v>43789</v>
      </c>
      <c r="L5046" s="17" t="str">
        <f t="shared" si="391"/>
        <v>Wed</v>
      </c>
      <c r="M5046" s="17">
        <v>1974</v>
      </c>
      <c r="N5046" t="s">
        <v>154</v>
      </c>
      <c r="O5046" t="s">
        <v>384</v>
      </c>
      <c r="P5046" t="s">
        <v>24857</v>
      </c>
      <c r="Q5046" t="s">
        <v>24858</v>
      </c>
      <c r="R5046" t="str">
        <f t="shared" si="394"/>
        <v>Classic Movies</v>
      </c>
    </row>
    <row r="5047" spans="1:18" x14ac:dyDescent="0.2">
      <c r="A5047" t="s">
        <v>24859</v>
      </c>
      <c r="B5047" t="s">
        <v>1</v>
      </c>
      <c r="C5047" t="str">
        <f t="shared" si="390"/>
        <v>The Longshots</v>
      </c>
      <c r="D5047" t="s">
        <v>24860</v>
      </c>
      <c r="E5047" t="s">
        <v>24861</v>
      </c>
      <c r="F5047" t="str">
        <f t="shared" si="392"/>
        <v>Ice Cube</v>
      </c>
      <c r="G5047" t="s">
        <v>24862</v>
      </c>
      <c r="H5047" t="s">
        <v>2</v>
      </c>
      <c r="I5047" t="str">
        <f t="shared" si="393"/>
        <v>United States</v>
      </c>
      <c r="J5047" t="str">
        <f>TRIM(Table1[[#This Row],[Oldest Country]])</f>
        <v>United States</v>
      </c>
      <c r="K5047" s="17">
        <v>43495</v>
      </c>
      <c r="L5047" s="17" t="str">
        <f t="shared" si="391"/>
        <v>Wed</v>
      </c>
      <c r="M5047" s="17">
        <v>2008</v>
      </c>
      <c r="N5047" t="s">
        <v>17</v>
      </c>
      <c r="O5047" t="s">
        <v>211</v>
      </c>
      <c r="P5047" t="s">
        <v>24863</v>
      </c>
      <c r="Q5047" t="s">
        <v>24864</v>
      </c>
      <c r="R5047" t="str">
        <f t="shared" si="394"/>
        <v>Comedies</v>
      </c>
    </row>
    <row r="5048" spans="1:18" x14ac:dyDescent="0.2">
      <c r="A5048" t="s">
        <v>24865</v>
      </c>
      <c r="B5048" t="s">
        <v>1</v>
      </c>
      <c r="C5048" t="str">
        <f t="shared" si="390"/>
        <v>The Lord of the Rings</v>
      </c>
      <c r="D5048" t="s">
        <v>24866</v>
      </c>
      <c r="E5048" t="s">
        <v>2556</v>
      </c>
      <c r="F5048" t="str">
        <f t="shared" si="392"/>
        <v>Elijah Wood</v>
      </c>
      <c r="G5048" t="s">
        <v>24867</v>
      </c>
      <c r="H5048" t="s">
        <v>24868</v>
      </c>
      <c r="I5048" t="str">
        <f t="shared" si="393"/>
        <v>New Zealand</v>
      </c>
      <c r="J5048" t="str">
        <f>TRIM(Table1[[#This Row],[Oldest Country]])</f>
        <v>New Zealand</v>
      </c>
      <c r="K5048" s="17">
        <v>43831</v>
      </c>
      <c r="L5048" s="17" t="str">
        <f t="shared" si="391"/>
        <v>Wed</v>
      </c>
      <c r="M5048" s="17">
        <v>2003</v>
      </c>
      <c r="N5048" t="s">
        <v>3</v>
      </c>
      <c r="O5048" t="s">
        <v>24869</v>
      </c>
      <c r="P5048" t="s">
        <v>385</v>
      </c>
      <c r="Q5048" t="s">
        <v>24870</v>
      </c>
      <c r="R5048" t="str">
        <f t="shared" si="394"/>
        <v>Action &amp; Adventure</v>
      </c>
    </row>
    <row r="5049" spans="1:18" x14ac:dyDescent="0.2">
      <c r="A5049" t="s">
        <v>24871</v>
      </c>
      <c r="B5049" t="s">
        <v>1</v>
      </c>
      <c r="C5049" t="str">
        <f t="shared" si="390"/>
        <v>The Lord of the Rings</v>
      </c>
      <c r="D5049" t="s">
        <v>24872</v>
      </c>
      <c r="E5049" t="s">
        <v>2556</v>
      </c>
      <c r="F5049" t="str">
        <f t="shared" si="392"/>
        <v>Elijah Wood</v>
      </c>
      <c r="G5049" t="s">
        <v>24873</v>
      </c>
      <c r="H5049" t="s">
        <v>24868</v>
      </c>
      <c r="I5049" t="str">
        <f t="shared" si="393"/>
        <v>New Zealand</v>
      </c>
      <c r="J5049" t="str">
        <f>TRIM(Table1[[#This Row],[Oldest Country]])</f>
        <v>New Zealand</v>
      </c>
      <c r="K5049" s="17">
        <v>43831</v>
      </c>
      <c r="L5049" s="17" t="str">
        <f t="shared" si="391"/>
        <v>Wed</v>
      </c>
      <c r="M5049" s="17">
        <v>2002</v>
      </c>
      <c r="N5049" t="s">
        <v>3</v>
      </c>
      <c r="O5049" t="s">
        <v>15652</v>
      </c>
      <c r="P5049" t="s">
        <v>385</v>
      </c>
      <c r="Q5049" t="s">
        <v>24874</v>
      </c>
      <c r="R5049" t="str">
        <f t="shared" si="394"/>
        <v>Action &amp; Adventure</v>
      </c>
    </row>
    <row r="5050" spans="1:18" x14ac:dyDescent="0.2">
      <c r="A5050" t="s">
        <v>24875</v>
      </c>
      <c r="B5050" t="s">
        <v>1</v>
      </c>
      <c r="C5050" t="str">
        <f t="shared" si="390"/>
        <v>The Love Guru</v>
      </c>
      <c r="D5050" t="s">
        <v>24876</v>
      </c>
      <c r="E5050" t="s">
        <v>24877</v>
      </c>
      <c r="F5050" t="str">
        <f t="shared" si="392"/>
        <v>Mike Myers</v>
      </c>
      <c r="G5050" t="s">
        <v>24878</v>
      </c>
      <c r="H5050" t="s">
        <v>2833</v>
      </c>
      <c r="I5050" t="str">
        <f t="shared" si="393"/>
        <v>United Kingdom</v>
      </c>
      <c r="J5050" t="str">
        <f>TRIM(Table1[[#This Row],[Oldest Country]])</f>
        <v>United Kingdom</v>
      </c>
      <c r="K5050" s="17">
        <v>43789</v>
      </c>
      <c r="L5050" s="17" t="str">
        <f t="shared" si="391"/>
        <v>Wed</v>
      </c>
      <c r="M5050" s="17">
        <v>2008</v>
      </c>
      <c r="N5050" t="s">
        <v>3</v>
      </c>
      <c r="O5050" t="s">
        <v>265</v>
      </c>
      <c r="P5050" t="s">
        <v>4986</v>
      </c>
      <c r="Q5050" t="s">
        <v>24879</v>
      </c>
      <c r="R5050" t="str">
        <f t="shared" si="394"/>
        <v>Comedies</v>
      </c>
    </row>
    <row r="5051" spans="1:18" x14ac:dyDescent="0.2">
      <c r="A5051" t="s">
        <v>24880</v>
      </c>
      <c r="B5051" t="s">
        <v>1</v>
      </c>
      <c r="C5051" t="str">
        <f t="shared" si="390"/>
        <v>The lynx</v>
      </c>
      <c r="D5051" t="s">
        <v>24881</v>
      </c>
      <c r="E5051" t="s">
        <v>24882</v>
      </c>
      <c r="F5051" t="str">
        <f t="shared" si="392"/>
        <v>Jerzy Radziwi≈Çowicz</v>
      </c>
      <c r="G5051" t="s">
        <v>24883</v>
      </c>
      <c r="H5051" t="s">
        <v>1174</v>
      </c>
      <c r="I5051" t="str">
        <f t="shared" si="393"/>
        <v>Poland</v>
      </c>
      <c r="J5051" t="str">
        <f>TRIM(Table1[[#This Row],[Oldest Country]])</f>
        <v>Poland</v>
      </c>
      <c r="K5051" s="17">
        <v>43739</v>
      </c>
      <c r="L5051" s="17" t="str">
        <f t="shared" si="391"/>
        <v>Tue</v>
      </c>
      <c r="M5051" s="17">
        <v>1982</v>
      </c>
      <c r="N5051" t="s">
        <v>33</v>
      </c>
      <c r="O5051" t="s">
        <v>436</v>
      </c>
      <c r="P5051" t="s">
        <v>50</v>
      </c>
      <c r="Q5051" t="s">
        <v>24884</v>
      </c>
      <c r="R5051" t="str">
        <f t="shared" si="394"/>
        <v>Dramas</v>
      </c>
    </row>
    <row r="5052" spans="1:18" x14ac:dyDescent="0.2">
      <c r="A5052" t="s">
        <v>24885</v>
      </c>
      <c r="B5052" t="s">
        <v>1</v>
      </c>
      <c r="C5052" t="str">
        <f t="shared" si="390"/>
        <v>The Mad Monk</v>
      </c>
      <c r="D5052" t="s">
        <v>24886</v>
      </c>
      <c r="E5052" t="s">
        <v>24887</v>
      </c>
      <c r="F5052" t="str">
        <f t="shared" si="392"/>
        <v>Stephen Chow</v>
      </c>
      <c r="G5052" t="s">
        <v>24888</v>
      </c>
      <c r="H5052" t="s">
        <v>519</v>
      </c>
      <c r="I5052" t="str">
        <f t="shared" si="393"/>
        <v>Hong Kong</v>
      </c>
      <c r="J5052" t="str">
        <f>TRIM(Table1[[#This Row],[Oldest Country]])</f>
        <v>Hong Kong</v>
      </c>
      <c r="K5052" s="17">
        <v>43328</v>
      </c>
      <c r="L5052" s="17" t="str">
        <f t="shared" si="391"/>
        <v>Thu</v>
      </c>
      <c r="M5052" s="17">
        <v>1993</v>
      </c>
      <c r="N5052" t="s">
        <v>33</v>
      </c>
      <c r="O5052" t="s">
        <v>216</v>
      </c>
      <c r="P5052" t="s">
        <v>709</v>
      </c>
      <c r="Q5052" t="s">
        <v>24889</v>
      </c>
      <c r="R5052" t="str">
        <f t="shared" si="394"/>
        <v>Comedies</v>
      </c>
    </row>
    <row r="5053" spans="1:18" x14ac:dyDescent="0.2">
      <c r="A5053" t="s">
        <v>24890</v>
      </c>
      <c r="B5053" t="s">
        <v>1</v>
      </c>
      <c r="C5053" t="str">
        <f t="shared" si="390"/>
        <v>The Magic Pill</v>
      </c>
      <c r="D5053" t="s">
        <v>24891</v>
      </c>
      <c r="E5053" t="s">
        <v>24892</v>
      </c>
      <c r="F5053" t="str">
        <f t="shared" si="392"/>
        <v>Pete Evans</v>
      </c>
      <c r="G5053" t="s">
        <v>24893</v>
      </c>
      <c r="H5053" t="s">
        <v>24894</v>
      </c>
      <c r="I5053" t="str">
        <f t="shared" si="393"/>
        <v>United States</v>
      </c>
      <c r="J5053" t="str">
        <f>TRIM(Table1[[#This Row],[Oldest Country]])</f>
        <v>United States</v>
      </c>
      <c r="K5053" s="17">
        <v>43214</v>
      </c>
      <c r="L5053" s="17" t="str">
        <f t="shared" si="391"/>
        <v>Tue</v>
      </c>
      <c r="M5053" s="17">
        <v>2017</v>
      </c>
      <c r="N5053" t="s">
        <v>53</v>
      </c>
      <c r="O5053" t="s">
        <v>4</v>
      </c>
      <c r="P5053" t="s">
        <v>5</v>
      </c>
      <c r="Q5053" t="s">
        <v>24895</v>
      </c>
      <c r="R5053" t="str">
        <f t="shared" si="394"/>
        <v>Documentaries</v>
      </c>
    </row>
    <row r="5054" spans="1:18" x14ac:dyDescent="0.2">
      <c r="A5054" t="s">
        <v>24896</v>
      </c>
      <c r="B5054" t="s">
        <v>1</v>
      </c>
      <c r="C5054" t="str">
        <f t="shared" si="390"/>
        <v>The Man Who Would Be Polka King</v>
      </c>
      <c r="D5054" t="s">
        <v>24897</v>
      </c>
      <c r="E5054" t="s">
        <v>24898</v>
      </c>
      <c r="F5054" t="str">
        <f t="shared" si="392"/>
        <v>Jan Lewan</v>
      </c>
      <c r="G5054" t="s">
        <v>24899</v>
      </c>
      <c r="H5054" t="s">
        <v>2</v>
      </c>
      <c r="I5054" t="str">
        <f t="shared" si="393"/>
        <v>United States</v>
      </c>
      <c r="J5054" t="str">
        <f>TRIM(Table1[[#This Row],[Oldest Country]])</f>
        <v>United States</v>
      </c>
      <c r="K5054" s="17">
        <v>43112</v>
      </c>
      <c r="L5054" s="17" t="str">
        <f t="shared" si="391"/>
        <v>Fri</v>
      </c>
      <c r="M5054" s="17">
        <v>2009</v>
      </c>
      <c r="N5054" t="s">
        <v>33</v>
      </c>
      <c r="O5054" t="s">
        <v>1220</v>
      </c>
      <c r="P5054" t="s">
        <v>291</v>
      </c>
      <c r="Q5054" t="s">
        <v>24900</v>
      </c>
      <c r="R5054" t="str">
        <f t="shared" si="394"/>
        <v>Documentaries</v>
      </c>
    </row>
    <row r="5055" spans="1:18" x14ac:dyDescent="0.2">
      <c r="A5055" t="s">
        <v>24901</v>
      </c>
      <c r="B5055" t="s">
        <v>1</v>
      </c>
      <c r="C5055" t="str">
        <f t="shared" si="390"/>
        <v>The Mask of Zorro</v>
      </c>
      <c r="D5055" t="s">
        <v>24902</v>
      </c>
      <c r="E5055" t="s">
        <v>445</v>
      </c>
      <c r="F5055" t="str">
        <f t="shared" si="392"/>
        <v>Antonio Banderas</v>
      </c>
      <c r="G5055" t="s">
        <v>24903</v>
      </c>
      <c r="H5055" t="s">
        <v>24904</v>
      </c>
      <c r="I5055" t="str">
        <f t="shared" si="393"/>
        <v>United States</v>
      </c>
      <c r="J5055" t="str">
        <f>TRIM(Table1[[#This Row],[Oldest Country]])</f>
        <v>United States</v>
      </c>
      <c r="K5055" s="17">
        <v>43831</v>
      </c>
      <c r="L5055" s="17" t="str">
        <f t="shared" si="391"/>
        <v>Wed</v>
      </c>
      <c r="M5055" s="17">
        <v>1998</v>
      </c>
      <c r="N5055" t="s">
        <v>3</v>
      </c>
      <c r="O5055" t="s">
        <v>1164</v>
      </c>
      <c r="P5055" t="s">
        <v>1685</v>
      </c>
      <c r="Q5055" t="s">
        <v>24905</v>
      </c>
      <c r="R5055" t="str">
        <f t="shared" si="394"/>
        <v>Action &amp; Adventure</v>
      </c>
    </row>
    <row r="5056" spans="1:18" x14ac:dyDescent="0.2">
      <c r="A5056" t="s">
        <v>24906</v>
      </c>
      <c r="B5056" t="s">
        <v>1</v>
      </c>
      <c r="C5056" t="str">
        <f t="shared" si="390"/>
        <v>The Matrix</v>
      </c>
      <c r="D5056" t="s">
        <v>24907</v>
      </c>
      <c r="E5056" t="s">
        <v>24908</v>
      </c>
      <c r="F5056" t="str">
        <f t="shared" si="392"/>
        <v>Keanu Reeves</v>
      </c>
      <c r="G5056" t="s">
        <v>24909</v>
      </c>
      <c r="H5056" t="s">
        <v>2</v>
      </c>
      <c r="I5056" t="str">
        <f t="shared" si="393"/>
        <v>United States</v>
      </c>
      <c r="J5056" t="str">
        <f>TRIM(Table1[[#This Row],[Oldest Country]])</f>
        <v>United States</v>
      </c>
      <c r="K5056" s="17">
        <v>43770</v>
      </c>
      <c r="L5056" s="17" t="str">
        <f t="shared" si="391"/>
        <v>Fri</v>
      </c>
      <c r="M5056" s="17">
        <v>1999</v>
      </c>
      <c r="N5056" t="s">
        <v>154</v>
      </c>
      <c r="O5056" t="s">
        <v>687</v>
      </c>
      <c r="P5056" t="s">
        <v>385</v>
      </c>
      <c r="Q5056" t="s">
        <v>24910</v>
      </c>
      <c r="R5056" t="str">
        <f t="shared" si="394"/>
        <v>Action &amp; Adventure</v>
      </c>
    </row>
    <row r="5057" spans="1:18" x14ac:dyDescent="0.2">
      <c r="A5057" t="s">
        <v>24911</v>
      </c>
      <c r="B5057" t="s">
        <v>1</v>
      </c>
      <c r="C5057" t="str">
        <f t="shared" si="390"/>
        <v>The Matrix Reloaded</v>
      </c>
      <c r="D5057" t="s">
        <v>24912</v>
      </c>
      <c r="E5057" t="s">
        <v>24908</v>
      </c>
      <c r="F5057" t="str">
        <f t="shared" si="392"/>
        <v>Keanu Reeves</v>
      </c>
      <c r="G5057" t="s">
        <v>24913</v>
      </c>
      <c r="H5057" t="s">
        <v>2</v>
      </c>
      <c r="I5057" t="str">
        <f t="shared" si="393"/>
        <v>United States</v>
      </c>
      <c r="J5057" t="str">
        <f>TRIM(Table1[[#This Row],[Oldest Country]])</f>
        <v>United States</v>
      </c>
      <c r="K5057" s="17">
        <v>43770</v>
      </c>
      <c r="L5057" s="17" t="str">
        <f t="shared" si="391"/>
        <v>Fri</v>
      </c>
      <c r="M5057" s="17">
        <v>2003</v>
      </c>
      <c r="N5057" t="s">
        <v>154</v>
      </c>
      <c r="O5057" t="s">
        <v>1164</v>
      </c>
      <c r="P5057" t="s">
        <v>385</v>
      </c>
      <c r="Q5057" t="s">
        <v>24914</v>
      </c>
      <c r="R5057" t="str">
        <f t="shared" si="394"/>
        <v>Action &amp; Adventure</v>
      </c>
    </row>
    <row r="5058" spans="1:18" x14ac:dyDescent="0.2">
      <c r="A5058" t="s">
        <v>24915</v>
      </c>
      <c r="B5058" t="s">
        <v>1</v>
      </c>
      <c r="C5058" t="str">
        <f t="shared" ref="C5058:C5121" si="395">IFERROR(LEFT(D5058, FIND(":", D5058)-1), D5058)</f>
        <v>The Matrix Revolutions</v>
      </c>
      <c r="D5058" t="s">
        <v>24916</v>
      </c>
      <c r="E5058" t="s">
        <v>24908</v>
      </c>
      <c r="F5058" t="str">
        <f t="shared" si="392"/>
        <v>Keanu Reeves</v>
      </c>
      <c r="G5058" t="s">
        <v>24917</v>
      </c>
      <c r="H5058" t="s">
        <v>2</v>
      </c>
      <c r="I5058" t="str">
        <f t="shared" si="393"/>
        <v>United States</v>
      </c>
      <c r="J5058" t="str">
        <f>TRIM(Table1[[#This Row],[Oldest Country]])</f>
        <v>United States</v>
      </c>
      <c r="K5058" s="17">
        <v>43770</v>
      </c>
      <c r="L5058" s="17" t="str">
        <f t="shared" ref="L5058:L5121" si="396">TEXT(K:K, "DDD")</f>
        <v>Fri</v>
      </c>
      <c r="M5058" s="17">
        <v>2003</v>
      </c>
      <c r="N5058" t="s">
        <v>154</v>
      </c>
      <c r="O5058" t="s">
        <v>635</v>
      </c>
      <c r="P5058" t="s">
        <v>385</v>
      </c>
      <c r="Q5058" t="s">
        <v>24918</v>
      </c>
      <c r="R5058" t="str">
        <f t="shared" si="394"/>
        <v>Action &amp; Adventure</v>
      </c>
    </row>
    <row r="5059" spans="1:18" x14ac:dyDescent="0.2">
      <c r="A5059" t="s">
        <v>24919</v>
      </c>
      <c r="B5059" t="s">
        <v>1</v>
      </c>
      <c r="C5059" t="str">
        <f t="shared" si="395"/>
        <v>The Mayo Clinic</v>
      </c>
      <c r="D5059" t="s">
        <v>24920</v>
      </c>
      <c r="E5059" t="s">
        <v>24921</v>
      </c>
      <c r="F5059" t="str">
        <f t="shared" ref="F5059:F5122" si="397">IFERROR(LEFT(G5059, FIND(",",G5059)-1),G5059)</f>
        <v>Peter Coyote</v>
      </c>
      <c r="G5059" t="s">
        <v>20815</v>
      </c>
      <c r="H5059" t="s">
        <v>2</v>
      </c>
      <c r="I5059" t="str">
        <f t="shared" ref="I5059:I5122" si="398">IFERROR(LEFT(H5059, FIND(",", H5059) -1), H5059)</f>
        <v>United States</v>
      </c>
      <c r="J5059" t="str">
        <f>TRIM(Table1[[#This Row],[Oldest Country]])</f>
        <v>United States</v>
      </c>
      <c r="K5059" s="17">
        <v>43574</v>
      </c>
      <c r="L5059" s="17" t="str">
        <f t="shared" si="396"/>
        <v>Fri</v>
      </c>
      <c r="M5059" s="17">
        <v>2018</v>
      </c>
      <c r="N5059" t="s">
        <v>33</v>
      </c>
      <c r="O5059" t="s">
        <v>133</v>
      </c>
      <c r="P5059" t="s">
        <v>5</v>
      </c>
      <c r="Q5059" t="s">
        <v>24922</v>
      </c>
      <c r="R5059" t="str">
        <f t="shared" ref="R5059:R5122" si="399">IFERROR(LEFT(P5059, FIND(",", P5059)-1), P5059)</f>
        <v>Documentaries</v>
      </c>
    </row>
    <row r="5060" spans="1:18" x14ac:dyDescent="0.2">
      <c r="A5060" t="s">
        <v>24923</v>
      </c>
      <c r="B5060" t="s">
        <v>1</v>
      </c>
      <c r="C5060" t="str">
        <f t="shared" si="395"/>
        <v>The Mayor</v>
      </c>
      <c r="D5060" t="s">
        <v>24924</v>
      </c>
      <c r="E5060" t="s">
        <v>24925</v>
      </c>
      <c r="F5060" t="str">
        <f t="shared" si="397"/>
        <v>Min-sik Choi</v>
      </c>
      <c r="G5060" t="s">
        <v>24926</v>
      </c>
      <c r="H5060" t="s">
        <v>298</v>
      </c>
      <c r="I5060" t="str">
        <f t="shared" si="398"/>
        <v>South Korea</v>
      </c>
      <c r="J5060" t="str">
        <f>TRIM(Table1[[#This Row],[Oldest Country]])</f>
        <v>South Korea</v>
      </c>
      <c r="K5060" s="17">
        <v>43575</v>
      </c>
      <c r="L5060" s="17" t="str">
        <f t="shared" si="396"/>
        <v>Sat</v>
      </c>
      <c r="M5060" s="17">
        <v>2017</v>
      </c>
      <c r="N5060" t="s">
        <v>8</v>
      </c>
      <c r="O5060" t="s">
        <v>1100</v>
      </c>
      <c r="P5060" t="s">
        <v>50</v>
      </c>
      <c r="Q5060" t="s">
        <v>24927</v>
      </c>
      <c r="R5060" t="str">
        <f t="shared" si="399"/>
        <v>Dramas</v>
      </c>
    </row>
    <row r="5061" spans="1:18" x14ac:dyDescent="0.2">
      <c r="A5061" t="s">
        <v>24928</v>
      </c>
      <c r="B5061" t="s">
        <v>1</v>
      </c>
      <c r="C5061" t="str">
        <f t="shared" si="395"/>
        <v>The Men Who Stare at Goats</v>
      </c>
      <c r="D5061" t="s">
        <v>24929</v>
      </c>
      <c r="E5061" t="s">
        <v>24930</v>
      </c>
      <c r="F5061" t="str">
        <f t="shared" si="397"/>
        <v>George Clooney</v>
      </c>
      <c r="G5061" t="s">
        <v>24931</v>
      </c>
      <c r="H5061" t="s">
        <v>286</v>
      </c>
      <c r="I5061" t="str">
        <f t="shared" si="398"/>
        <v>United States</v>
      </c>
      <c r="J5061" t="str">
        <f>TRIM(Table1[[#This Row],[Oldest Country]])</f>
        <v>United States</v>
      </c>
      <c r="K5061" s="17">
        <v>43576</v>
      </c>
      <c r="L5061" s="17" t="str">
        <f t="shared" si="396"/>
        <v>Sun</v>
      </c>
      <c r="M5061" s="17">
        <v>2009</v>
      </c>
      <c r="N5061" t="s">
        <v>154</v>
      </c>
      <c r="O5061" t="s">
        <v>60</v>
      </c>
      <c r="P5061" t="s">
        <v>86</v>
      </c>
      <c r="Q5061" t="s">
        <v>24932</v>
      </c>
      <c r="R5061" t="str">
        <f t="shared" si="399"/>
        <v>Comedies</v>
      </c>
    </row>
    <row r="5062" spans="1:18" x14ac:dyDescent="0.2">
      <c r="A5062" t="s">
        <v>24933</v>
      </c>
      <c r="B5062" t="s">
        <v>1</v>
      </c>
      <c r="C5062" t="str">
        <f t="shared" si="395"/>
        <v>The Model</v>
      </c>
      <c r="D5062" t="s">
        <v>24934</v>
      </c>
      <c r="E5062" t="s">
        <v>24935</v>
      </c>
      <c r="F5062" t="str">
        <f t="shared" si="397"/>
        <v>Maria Palm</v>
      </c>
      <c r="G5062" t="s">
        <v>24936</v>
      </c>
      <c r="H5062" t="s">
        <v>1886</v>
      </c>
      <c r="I5062" t="str">
        <f t="shared" si="398"/>
        <v>Denmark</v>
      </c>
      <c r="J5062" t="str">
        <f>TRIM(Table1[[#This Row],[Oldest Country]])</f>
        <v>Denmark</v>
      </c>
      <c r="K5062" s="17">
        <v>42710</v>
      </c>
      <c r="L5062" s="17" t="str">
        <f t="shared" si="396"/>
        <v>Tue</v>
      </c>
      <c r="M5062" s="17">
        <v>2016</v>
      </c>
      <c r="N5062" t="s">
        <v>8</v>
      </c>
      <c r="O5062" t="s">
        <v>41</v>
      </c>
      <c r="P5062" t="s">
        <v>26</v>
      </c>
      <c r="Q5062" t="s">
        <v>24937</v>
      </c>
      <c r="R5062" t="str">
        <f t="shared" si="399"/>
        <v>Dramas</v>
      </c>
    </row>
    <row r="5063" spans="1:18" x14ac:dyDescent="0.2">
      <c r="A5063" t="s">
        <v>24938</v>
      </c>
      <c r="B5063" t="s">
        <v>1</v>
      </c>
      <c r="C5063" t="str">
        <f t="shared" si="395"/>
        <v>The Monster</v>
      </c>
      <c r="D5063" t="s">
        <v>24939</v>
      </c>
      <c r="E5063" t="s">
        <v>1670</v>
      </c>
      <c r="F5063" t="str">
        <f t="shared" si="397"/>
        <v>Zoe Kazan</v>
      </c>
      <c r="G5063" t="s">
        <v>24940</v>
      </c>
      <c r="H5063" t="s">
        <v>360</v>
      </c>
      <c r="I5063" t="str">
        <f t="shared" si="398"/>
        <v>United States</v>
      </c>
      <c r="J5063" t="str">
        <f>TRIM(Table1[[#This Row],[Oldest Country]])</f>
        <v>United States</v>
      </c>
      <c r="K5063" s="17">
        <v>43474</v>
      </c>
      <c r="L5063" s="17" t="str">
        <f t="shared" si="396"/>
        <v>Wed</v>
      </c>
      <c r="M5063" s="17">
        <v>2016</v>
      </c>
      <c r="N5063" t="s">
        <v>154</v>
      </c>
      <c r="O5063" t="s">
        <v>18</v>
      </c>
      <c r="P5063" t="s">
        <v>3393</v>
      </c>
      <c r="Q5063" t="s">
        <v>24941</v>
      </c>
      <c r="R5063" t="str">
        <f t="shared" si="399"/>
        <v>Horror Movies</v>
      </c>
    </row>
    <row r="5064" spans="1:18" x14ac:dyDescent="0.2">
      <c r="A5064" t="s">
        <v>24942</v>
      </c>
      <c r="B5064" t="s">
        <v>1</v>
      </c>
      <c r="C5064" t="str">
        <f t="shared" si="395"/>
        <v>The Monster of Mangatiti</v>
      </c>
      <c r="D5064" t="s">
        <v>24943</v>
      </c>
      <c r="E5064" t="s">
        <v>24944</v>
      </c>
      <c r="F5064" t="str">
        <f t="shared" si="397"/>
        <v>Greta Gregory</v>
      </c>
      <c r="G5064" t="s">
        <v>24945</v>
      </c>
      <c r="H5064" t="s">
        <v>1236</v>
      </c>
      <c r="I5064" t="str">
        <f t="shared" si="398"/>
        <v>New Zealand</v>
      </c>
      <c r="J5064" t="str">
        <f>TRIM(Table1[[#This Row],[Oldest Country]])</f>
        <v>New Zealand</v>
      </c>
      <c r="K5064" s="17">
        <v>42353</v>
      </c>
      <c r="L5064" s="17" t="str">
        <f t="shared" si="396"/>
        <v>Tue</v>
      </c>
      <c r="M5064" s="17">
        <v>2015</v>
      </c>
      <c r="N5064" t="s">
        <v>8</v>
      </c>
      <c r="O5064" t="s">
        <v>784</v>
      </c>
      <c r="P5064" t="s">
        <v>316</v>
      </c>
      <c r="Q5064" t="s">
        <v>24946</v>
      </c>
      <c r="R5064" t="str">
        <f t="shared" si="399"/>
        <v>Dramas</v>
      </c>
    </row>
    <row r="5065" spans="1:18" x14ac:dyDescent="0.2">
      <c r="A5065" t="s">
        <v>24947</v>
      </c>
      <c r="B5065" t="s">
        <v>1</v>
      </c>
      <c r="C5065" t="str">
        <f t="shared" si="395"/>
        <v>The Muppets</v>
      </c>
      <c r="D5065" t="s">
        <v>24948</v>
      </c>
      <c r="E5065" t="s">
        <v>21981</v>
      </c>
      <c r="F5065" t="str">
        <f t="shared" si="397"/>
        <v>Jason Segel</v>
      </c>
      <c r="G5065" t="s">
        <v>24949</v>
      </c>
      <c r="H5065" t="s">
        <v>2</v>
      </c>
      <c r="I5065" t="str">
        <f t="shared" si="398"/>
        <v>United States</v>
      </c>
      <c r="J5065" t="str">
        <f>TRIM(Table1[[#This Row],[Oldest Country]])</f>
        <v>United States</v>
      </c>
      <c r="K5065" s="17">
        <v>44075</v>
      </c>
      <c r="L5065" s="17" t="str">
        <f t="shared" si="396"/>
        <v>Tue</v>
      </c>
      <c r="M5065" s="17">
        <v>2011</v>
      </c>
      <c r="N5065" t="s">
        <v>17</v>
      </c>
      <c r="O5065" t="s">
        <v>41</v>
      </c>
      <c r="P5065" t="s">
        <v>54</v>
      </c>
      <c r="Q5065" t="s">
        <v>24950</v>
      </c>
      <c r="R5065" t="str">
        <f t="shared" si="399"/>
        <v>Children &amp; Family Movies</v>
      </c>
    </row>
    <row r="5066" spans="1:18" x14ac:dyDescent="0.2">
      <c r="A5066" t="s">
        <v>24951</v>
      </c>
      <c r="B5066" t="s">
        <v>1</v>
      </c>
      <c r="C5066" t="str">
        <f t="shared" si="395"/>
        <v>The Music of Silence</v>
      </c>
      <c r="D5066" t="s">
        <v>24952</v>
      </c>
      <c r="E5066" t="s">
        <v>24953</v>
      </c>
      <c r="F5066" t="str">
        <f t="shared" si="397"/>
        <v>Toby Sebastian</v>
      </c>
      <c r="G5066" t="s">
        <v>24954</v>
      </c>
      <c r="H5066" t="s">
        <v>825</v>
      </c>
      <c r="I5066" t="str">
        <f t="shared" si="398"/>
        <v>Italy</v>
      </c>
      <c r="J5066" t="str">
        <f>TRIM(Table1[[#This Row],[Oldest Country]])</f>
        <v>Italy</v>
      </c>
      <c r="K5066" s="17">
        <v>44076</v>
      </c>
      <c r="L5066" s="17" t="str">
        <f t="shared" si="396"/>
        <v>Wed</v>
      </c>
      <c r="M5066" s="17">
        <v>2017</v>
      </c>
      <c r="N5066" t="s">
        <v>53</v>
      </c>
      <c r="O5066" t="s">
        <v>155</v>
      </c>
      <c r="P5066" t="s">
        <v>727</v>
      </c>
      <c r="Q5066" t="s">
        <v>24955</v>
      </c>
      <c r="R5066" t="str">
        <f t="shared" si="399"/>
        <v>Dramas</v>
      </c>
    </row>
    <row r="5067" spans="1:18" x14ac:dyDescent="0.2">
      <c r="A5067" t="s">
        <v>24956</v>
      </c>
      <c r="B5067" t="s">
        <v>1</v>
      </c>
      <c r="C5067" t="str">
        <f t="shared" si="395"/>
        <v>The Naked Gun</v>
      </c>
      <c r="D5067" t="s">
        <v>24957</v>
      </c>
      <c r="E5067" t="s">
        <v>534</v>
      </c>
      <c r="F5067" t="str">
        <f t="shared" si="397"/>
        <v>Leslie Nielsen</v>
      </c>
      <c r="G5067" t="s">
        <v>24958</v>
      </c>
      <c r="H5067" t="s">
        <v>2</v>
      </c>
      <c r="I5067" t="str">
        <f t="shared" si="398"/>
        <v>United States</v>
      </c>
      <c r="J5067" t="str">
        <f>TRIM(Table1[[#This Row],[Oldest Country]])</f>
        <v>United States</v>
      </c>
      <c r="K5067" s="17">
        <v>44197</v>
      </c>
      <c r="L5067" s="17" t="str">
        <f t="shared" si="396"/>
        <v>Fri</v>
      </c>
      <c r="M5067" s="17">
        <v>1988</v>
      </c>
      <c r="N5067" t="s">
        <v>3</v>
      </c>
      <c r="O5067" t="s">
        <v>216</v>
      </c>
      <c r="P5067" t="s">
        <v>452</v>
      </c>
      <c r="Q5067" t="s">
        <v>24959</v>
      </c>
      <c r="R5067" t="str">
        <f t="shared" si="399"/>
        <v>Comedies</v>
      </c>
    </row>
    <row r="5068" spans="1:18" x14ac:dyDescent="0.2">
      <c r="A5068" t="s">
        <v>24960</v>
      </c>
      <c r="B5068" t="s">
        <v>1</v>
      </c>
      <c r="C5068" t="str">
        <f t="shared" si="395"/>
        <v>The Natural</v>
      </c>
      <c r="D5068" t="s">
        <v>24961</v>
      </c>
      <c r="E5068" t="s">
        <v>1361</v>
      </c>
      <c r="F5068" t="str">
        <f t="shared" si="397"/>
        <v>Robert Redford</v>
      </c>
      <c r="G5068" t="s">
        <v>24962</v>
      </c>
      <c r="H5068" t="s">
        <v>2</v>
      </c>
      <c r="I5068" t="str">
        <f t="shared" si="398"/>
        <v>United States</v>
      </c>
      <c r="J5068" t="str">
        <f>TRIM(Table1[[#This Row],[Oldest Country]])</f>
        <v>United States</v>
      </c>
      <c r="K5068" s="17">
        <v>43831</v>
      </c>
      <c r="L5068" s="17" t="str">
        <f t="shared" si="396"/>
        <v>Wed</v>
      </c>
      <c r="M5068" s="17">
        <v>1984</v>
      </c>
      <c r="N5068" t="s">
        <v>17</v>
      </c>
      <c r="O5068" t="s">
        <v>1164</v>
      </c>
      <c r="P5068" t="s">
        <v>22805</v>
      </c>
      <c r="Q5068" t="s">
        <v>24963</v>
      </c>
      <c r="R5068" t="str">
        <f t="shared" si="399"/>
        <v>Classic Movies</v>
      </c>
    </row>
    <row r="5069" spans="1:18" x14ac:dyDescent="0.2">
      <c r="A5069" t="s">
        <v>24964</v>
      </c>
      <c r="B5069" t="s">
        <v>1</v>
      </c>
      <c r="C5069" t="str">
        <f t="shared" si="395"/>
        <v>The New Romantic</v>
      </c>
      <c r="D5069" t="s">
        <v>24965</v>
      </c>
      <c r="E5069" t="s">
        <v>24966</v>
      </c>
      <c r="F5069" t="str">
        <f t="shared" si="397"/>
        <v>Timm Sharp</v>
      </c>
      <c r="G5069" t="s">
        <v>24967</v>
      </c>
      <c r="H5069" t="s">
        <v>508</v>
      </c>
      <c r="I5069" t="str">
        <f t="shared" si="398"/>
        <v>Canada</v>
      </c>
      <c r="J5069" t="str">
        <f>TRIM(Table1[[#This Row],[Oldest Country]])</f>
        <v>Canada</v>
      </c>
      <c r="K5069" s="17">
        <v>43570</v>
      </c>
      <c r="L5069" s="17" t="str">
        <f t="shared" si="396"/>
        <v>Mon</v>
      </c>
      <c r="M5069" s="17">
        <v>2018</v>
      </c>
      <c r="N5069" t="s">
        <v>8</v>
      </c>
      <c r="O5069" t="s">
        <v>436</v>
      </c>
      <c r="P5069" t="s">
        <v>2590</v>
      </c>
      <c r="Q5069" t="s">
        <v>24968</v>
      </c>
      <c r="R5069" t="str">
        <f t="shared" si="399"/>
        <v>Comedies</v>
      </c>
    </row>
    <row r="5070" spans="1:18" x14ac:dyDescent="0.2">
      <c r="A5070" t="s">
        <v>24969</v>
      </c>
      <c r="B5070" t="s">
        <v>1</v>
      </c>
      <c r="C5070" t="str">
        <f t="shared" si="395"/>
        <v>The Nutcracker and the Four Realms</v>
      </c>
      <c r="D5070" t="s">
        <v>24970</v>
      </c>
      <c r="E5070" t="s">
        <v>24971</v>
      </c>
      <c r="F5070" t="str">
        <f t="shared" si="397"/>
        <v>Mackenzie Foy</v>
      </c>
      <c r="G5070" t="s">
        <v>24972</v>
      </c>
      <c r="H5070" t="s">
        <v>2</v>
      </c>
      <c r="I5070" t="str">
        <f t="shared" si="398"/>
        <v>United States</v>
      </c>
      <c r="J5070" t="str">
        <f>TRIM(Table1[[#This Row],[Oldest Country]])</f>
        <v>United States</v>
      </c>
      <c r="K5070" s="17">
        <v>43613</v>
      </c>
      <c r="L5070" s="17" t="str">
        <f t="shared" si="396"/>
        <v>Tue</v>
      </c>
      <c r="M5070" s="17">
        <v>2018</v>
      </c>
      <c r="N5070" t="s">
        <v>17</v>
      </c>
      <c r="O5070" t="s">
        <v>173</v>
      </c>
      <c r="P5070" t="s">
        <v>19</v>
      </c>
      <c r="Q5070" t="s">
        <v>24973</v>
      </c>
      <c r="R5070" t="str">
        <f t="shared" si="399"/>
        <v>Children &amp; Family Movies</v>
      </c>
    </row>
    <row r="5071" spans="1:18" x14ac:dyDescent="0.2">
      <c r="A5071" t="s">
        <v>24974</v>
      </c>
      <c r="B5071" t="s">
        <v>1</v>
      </c>
      <c r="C5071" t="str">
        <f t="shared" si="395"/>
        <v>The One I Love</v>
      </c>
      <c r="D5071" t="s">
        <v>24975</v>
      </c>
      <c r="E5071" t="s">
        <v>15468</v>
      </c>
      <c r="F5071" t="str">
        <f t="shared" si="397"/>
        <v>Mark Duplass</v>
      </c>
      <c r="G5071" t="s">
        <v>24976</v>
      </c>
      <c r="H5071" t="s">
        <v>2</v>
      </c>
      <c r="I5071" t="str">
        <f t="shared" si="398"/>
        <v>United States</v>
      </c>
      <c r="J5071" t="str">
        <f>TRIM(Table1[[#This Row],[Oldest Country]])</f>
        <v>United States</v>
      </c>
      <c r="K5071" s="17">
        <v>43615</v>
      </c>
      <c r="L5071" s="17" t="str">
        <f t="shared" si="396"/>
        <v>Thu</v>
      </c>
      <c r="M5071" s="17">
        <v>2014</v>
      </c>
      <c r="N5071" t="s">
        <v>154</v>
      </c>
      <c r="O5071" t="s">
        <v>18</v>
      </c>
      <c r="P5071" t="s">
        <v>337</v>
      </c>
      <c r="Q5071" t="s">
        <v>24977</v>
      </c>
      <c r="R5071" t="str">
        <f t="shared" si="399"/>
        <v>Comedies</v>
      </c>
    </row>
    <row r="5072" spans="1:18" x14ac:dyDescent="0.2">
      <c r="A5072" t="s">
        <v>24978</v>
      </c>
      <c r="B5072" t="s">
        <v>1</v>
      </c>
      <c r="C5072" t="str">
        <f t="shared" si="395"/>
        <v>The Only Mother To You All</v>
      </c>
      <c r="D5072" t="s">
        <v>24979</v>
      </c>
      <c r="E5072" t="s">
        <v>11039</v>
      </c>
      <c r="F5072" t="str">
        <f t="shared" si="397"/>
        <v>Ai-Ai de las Alas</v>
      </c>
      <c r="G5072" t="s">
        <v>24980</v>
      </c>
      <c r="H5072" t="s">
        <v>1823</v>
      </c>
      <c r="I5072" t="str">
        <f t="shared" si="398"/>
        <v>Philippines</v>
      </c>
      <c r="J5072" t="str">
        <f>TRIM(Table1[[#This Row],[Oldest Country]])</f>
        <v>Philippines</v>
      </c>
      <c r="K5072" s="17">
        <v>43523</v>
      </c>
      <c r="L5072" s="17" t="str">
        <f t="shared" si="396"/>
        <v>Wed</v>
      </c>
      <c r="M5072" s="17">
        <v>2008</v>
      </c>
      <c r="N5072" t="s">
        <v>53</v>
      </c>
      <c r="O5072" t="s">
        <v>100</v>
      </c>
      <c r="P5072" t="s">
        <v>66</v>
      </c>
      <c r="Q5072" t="s">
        <v>24981</v>
      </c>
      <c r="R5072" t="str">
        <f t="shared" si="399"/>
        <v>Comedies</v>
      </c>
    </row>
    <row r="5073" spans="1:18" x14ac:dyDescent="0.2">
      <c r="A5073" t="s">
        <v>24982</v>
      </c>
      <c r="B5073" t="s">
        <v>1</v>
      </c>
      <c r="C5073" t="str">
        <f t="shared" si="395"/>
        <v>The Other Guys</v>
      </c>
      <c r="D5073" t="s">
        <v>24983</v>
      </c>
      <c r="E5073" t="s">
        <v>1617</v>
      </c>
      <c r="F5073" t="str">
        <f t="shared" si="397"/>
        <v>Will Ferrell</v>
      </c>
      <c r="G5073" t="s">
        <v>24984</v>
      </c>
      <c r="H5073" t="s">
        <v>2</v>
      </c>
      <c r="I5073" t="str">
        <f t="shared" si="398"/>
        <v>United States</v>
      </c>
      <c r="J5073" t="str">
        <f>TRIM(Table1[[#This Row],[Oldest Country]])</f>
        <v>United States</v>
      </c>
      <c r="K5073" s="17">
        <v>43862</v>
      </c>
      <c r="L5073" s="17" t="str">
        <f t="shared" si="396"/>
        <v>Sat</v>
      </c>
      <c r="M5073" s="17">
        <v>2010</v>
      </c>
      <c r="N5073" t="s">
        <v>3</v>
      </c>
      <c r="O5073" t="s">
        <v>368</v>
      </c>
      <c r="P5073" t="s">
        <v>412</v>
      </c>
      <c r="Q5073" t="s">
        <v>24985</v>
      </c>
      <c r="R5073" t="str">
        <f t="shared" si="399"/>
        <v>Action &amp; Adventure</v>
      </c>
    </row>
    <row r="5074" spans="1:18" x14ac:dyDescent="0.2">
      <c r="A5074" t="s">
        <v>24986</v>
      </c>
      <c r="B5074" t="s">
        <v>1</v>
      </c>
      <c r="C5074" t="str">
        <f t="shared" si="395"/>
        <v>The Parole Officer</v>
      </c>
      <c r="D5074" t="s">
        <v>24987</v>
      </c>
      <c r="E5074" t="s">
        <v>24988</v>
      </c>
      <c r="F5074" t="str">
        <f t="shared" si="397"/>
        <v>Steve Coogan</v>
      </c>
      <c r="G5074" t="s">
        <v>24989</v>
      </c>
      <c r="H5074" t="s">
        <v>32</v>
      </c>
      <c r="I5074" t="str">
        <f t="shared" si="398"/>
        <v>United Kingdom</v>
      </c>
      <c r="J5074" t="str">
        <f>TRIM(Table1[[#This Row],[Oldest Country]])</f>
        <v>United Kingdom</v>
      </c>
      <c r="K5074" s="17">
        <v>43313</v>
      </c>
      <c r="L5074" s="17" t="str">
        <f t="shared" si="396"/>
        <v>Wed</v>
      </c>
      <c r="M5074" s="17">
        <v>2001</v>
      </c>
      <c r="N5074" t="s">
        <v>154</v>
      </c>
      <c r="O5074" t="s">
        <v>60</v>
      </c>
      <c r="P5074" t="s">
        <v>412</v>
      </c>
      <c r="Q5074" t="s">
        <v>24990</v>
      </c>
      <c r="R5074" t="str">
        <f t="shared" si="399"/>
        <v>Action &amp; Adventure</v>
      </c>
    </row>
    <row r="5075" spans="1:18" x14ac:dyDescent="0.2">
      <c r="A5075" t="s">
        <v>24991</v>
      </c>
      <c r="B5075" t="s">
        <v>1</v>
      </c>
      <c r="C5075" t="str">
        <f t="shared" si="395"/>
        <v>The Pass</v>
      </c>
      <c r="D5075" t="s">
        <v>24992</v>
      </c>
      <c r="E5075" t="s">
        <v>24993</v>
      </c>
      <c r="F5075" t="str">
        <f t="shared" si="397"/>
        <v>Russell Tovey</v>
      </c>
      <c r="G5075" t="s">
        <v>24994</v>
      </c>
      <c r="H5075" t="s">
        <v>32</v>
      </c>
      <c r="I5075" t="str">
        <f t="shared" si="398"/>
        <v>United Kingdom</v>
      </c>
      <c r="J5075" t="str">
        <f>TRIM(Table1[[#This Row],[Oldest Country]])</f>
        <v>United Kingdom</v>
      </c>
      <c r="K5075" s="17">
        <v>43466</v>
      </c>
      <c r="L5075" s="17" t="str">
        <f t="shared" si="396"/>
        <v>Tue</v>
      </c>
      <c r="M5075" s="17">
        <v>2016</v>
      </c>
      <c r="N5075" t="s">
        <v>16646</v>
      </c>
      <c r="O5075" t="s">
        <v>265</v>
      </c>
      <c r="P5075" t="s">
        <v>2030</v>
      </c>
      <c r="Q5075" t="s">
        <v>24995</v>
      </c>
      <c r="R5075" t="str">
        <f t="shared" si="399"/>
        <v>Dramas</v>
      </c>
    </row>
    <row r="5076" spans="1:18" x14ac:dyDescent="0.2">
      <c r="A5076" t="s">
        <v>24996</v>
      </c>
      <c r="B5076" t="s">
        <v>1</v>
      </c>
      <c r="C5076" t="str">
        <f t="shared" si="395"/>
        <v>The Peacemaker</v>
      </c>
      <c r="D5076" t="s">
        <v>24997</v>
      </c>
      <c r="E5076" t="s">
        <v>24998</v>
      </c>
      <c r="F5076" t="str">
        <f t="shared" si="397"/>
        <v>George Clooney</v>
      </c>
      <c r="G5076" t="s">
        <v>24999</v>
      </c>
      <c r="H5076" t="s">
        <v>2</v>
      </c>
      <c r="I5076" t="str">
        <f t="shared" si="398"/>
        <v>United States</v>
      </c>
      <c r="J5076" t="str">
        <f>TRIM(Table1[[#This Row],[Oldest Country]])</f>
        <v>United States</v>
      </c>
      <c r="K5076" s="17">
        <v>43831</v>
      </c>
      <c r="L5076" s="17" t="str">
        <f t="shared" si="396"/>
        <v>Wed</v>
      </c>
      <c r="M5076" s="17">
        <v>1997</v>
      </c>
      <c r="N5076" t="s">
        <v>154</v>
      </c>
      <c r="O5076" t="s">
        <v>126</v>
      </c>
      <c r="P5076" t="s">
        <v>156</v>
      </c>
      <c r="Q5076" t="s">
        <v>25000</v>
      </c>
      <c r="R5076" t="str">
        <f t="shared" si="399"/>
        <v>Action &amp; Adventure</v>
      </c>
    </row>
    <row r="5077" spans="1:18" x14ac:dyDescent="0.2">
      <c r="A5077" t="s">
        <v>25001</v>
      </c>
      <c r="B5077" t="s">
        <v>1</v>
      </c>
      <c r="C5077" t="str">
        <f t="shared" si="395"/>
        <v>The Pelican Brief</v>
      </c>
      <c r="D5077" t="s">
        <v>25002</v>
      </c>
      <c r="E5077" t="s">
        <v>25003</v>
      </c>
      <c r="F5077" t="str">
        <f t="shared" si="397"/>
        <v>Julia Roberts</v>
      </c>
      <c r="G5077" t="s">
        <v>25004</v>
      </c>
      <c r="H5077" t="s">
        <v>2</v>
      </c>
      <c r="I5077" t="str">
        <f t="shared" si="398"/>
        <v>United States</v>
      </c>
      <c r="J5077" t="str">
        <f>TRIM(Table1[[#This Row],[Oldest Country]])</f>
        <v>United States</v>
      </c>
      <c r="K5077" s="17">
        <v>43770</v>
      </c>
      <c r="L5077" s="17" t="str">
        <f t="shared" si="396"/>
        <v>Fri</v>
      </c>
      <c r="M5077" s="17">
        <v>1993</v>
      </c>
      <c r="N5077" t="s">
        <v>3</v>
      </c>
      <c r="O5077" t="s">
        <v>1093</v>
      </c>
      <c r="P5077" t="s">
        <v>164</v>
      </c>
      <c r="Q5077" t="s">
        <v>25005</v>
      </c>
      <c r="R5077" t="str">
        <f t="shared" si="399"/>
        <v>Dramas</v>
      </c>
    </row>
    <row r="5078" spans="1:18" x14ac:dyDescent="0.2">
      <c r="A5078" t="s">
        <v>25006</v>
      </c>
      <c r="B5078" t="s">
        <v>1</v>
      </c>
      <c r="C5078" t="str">
        <f t="shared" si="395"/>
        <v>The Perks of Being a Wallflower</v>
      </c>
      <c r="D5078" t="s">
        <v>25007</v>
      </c>
      <c r="E5078" t="s">
        <v>25008</v>
      </c>
      <c r="F5078" t="str">
        <f t="shared" si="397"/>
        <v>Logan Lerman</v>
      </c>
      <c r="G5078" t="s">
        <v>25009</v>
      </c>
      <c r="H5078" t="s">
        <v>2</v>
      </c>
      <c r="I5078" t="str">
        <f t="shared" si="398"/>
        <v>United States</v>
      </c>
      <c r="J5078" t="str">
        <f>TRIM(Table1[[#This Row],[Oldest Country]])</f>
        <v>United States</v>
      </c>
      <c r="K5078" s="17">
        <v>43922</v>
      </c>
      <c r="L5078" s="17" t="str">
        <f t="shared" si="396"/>
        <v>Wed</v>
      </c>
      <c r="M5078" s="17">
        <v>2012</v>
      </c>
      <c r="N5078" t="s">
        <v>3</v>
      </c>
      <c r="O5078" t="s">
        <v>85</v>
      </c>
      <c r="P5078" t="s">
        <v>42</v>
      </c>
      <c r="Q5078" t="s">
        <v>25010</v>
      </c>
      <c r="R5078" t="str">
        <f t="shared" si="399"/>
        <v>Comedies</v>
      </c>
    </row>
    <row r="5079" spans="1:18" x14ac:dyDescent="0.2">
      <c r="A5079" t="s">
        <v>25011</v>
      </c>
      <c r="B5079" t="s">
        <v>1</v>
      </c>
      <c r="C5079" t="str">
        <f t="shared" si="395"/>
        <v>The Phantom of the Opera</v>
      </c>
      <c r="D5079" t="s">
        <v>25012</v>
      </c>
      <c r="E5079" t="s">
        <v>25013</v>
      </c>
      <c r="F5079" t="str">
        <f t="shared" si="397"/>
        <v>Gerard Butler</v>
      </c>
      <c r="G5079" t="s">
        <v>25014</v>
      </c>
      <c r="H5079" t="s">
        <v>283</v>
      </c>
      <c r="I5079" t="str">
        <f t="shared" si="398"/>
        <v>United Kingdom</v>
      </c>
      <c r="J5079" t="str">
        <f>TRIM(Table1[[#This Row],[Oldest Country]])</f>
        <v>United Kingdom</v>
      </c>
      <c r="K5079" s="17">
        <v>43923</v>
      </c>
      <c r="L5079" s="17" t="str">
        <f t="shared" si="396"/>
        <v>Thu</v>
      </c>
      <c r="M5079" s="17">
        <v>2004</v>
      </c>
      <c r="N5079" t="s">
        <v>3</v>
      </c>
      <c r="O5079" t="s">
        <v>1093</v>
      </c>
      <c r="P5079" t="s">
        <v>1719</v>
      </c>
      <c r="Q5079" t="s">
        <v>25015</v>
      </c>
      <c r="R5079" t="str">
        <f t="shared" si="399"/>
        <v>Dramas</v>
      </c>
    </row>
    <row r="5080" spans="1:18" x14ac:dyDescent="0.2">
      <c r="A5080" t="s">
        <v>25016</v>
      </c>
      <c r="B5080" t="s">
        <v>1</v>
      </c>
      <c r="C5080" t="str">
        <f t="shared" si="395"/>
        <v>The Physician</v>
      </c>
      <c r="D5080" t="s">
        <v>25017</v>
      </c>
      <c r="E5080" t="s">
        <v>19149</v>
      </c>
      <c r="F5080" t="str">
        <f t="shared" si="397"/>
        <v>Tom Payne</v>
      </c>
      <c r="G5080" t="s">
        <v>25018</v>
      </c>
      <c r="H5080" t="s">
        <v>1188</v>
      </c>
      <c r="I5080" t="str">
        <f t="shared" si="398"/>
        <v>Germany</v>
      </c>
      <c r="J5080" t="str">
        <f>TRIM(Table1[[#This Row],[Oldest Country]])</f>
        <v>Germany</v>
      </c>
      <c r="K5080" s="17">
        <v>43924</v>
      </c>
      <c r="L5080" s="17" t="str">
        <f t="shared" si="396"/>
        <v>Fri</v>
      </c>
      <c r="M5080" s="17">
        <v>2013</v>
      </c>
      <c r="N5080" t="s">
        <v>154</v>
      </c>
      <c r="O5080" t="s">
        <v>1492</v>
      </c>
      <c r="P5080" t="s">
        <v>111</v>
      </c>
      <c r="Q5080" t="s">
        <v>25019</v>
      </c>
      <c r="R5080" t="str">
        <f t="shared" si="399"/>
        <v>Action &amp; Adventure</v>
      </c>
    </row>
    <row r="5081" spans="1:18" x14ac:dyDescent="0.2">
      <c r="A5081" t="s">
        <v>25020</v>
      </c>
      <c r="B5081" t="s">
        <v>1</v>
      </c>
      <c r="C5081" t="str">
        <f t="shared" si="395"/>
        <v>The Pink Panther</v>
      </c>
      <c r="D5081" t="s">
        <v>25021</v>
      </c>
      <c r="E5081" t="s">
        <v>5559</v>
      </c>
      <c r="F5081" t="str">
        <f t="shared" si="397"/>
        <v>Steve Martin</v>
      </c>
      <c r="G5081" t="s">
        <v>25022</v>
      </c>
      <c r="H5081" t="s">
        <v>2338</v>
      </c>
      <c r="I5081" t="str">
        <f t="shared" si="398"/>
        <v>United States</v>
      </c>
      <c r="J5081" t="str">
        <f>TRIM(Table1[[#This Row],[Oldest Country]])</f>
        <v>United States</v>
      </c>
      <c r="K5081" s="17">
        <v>43925</v>
      </c>
      <c r="L5081" s="17" t="str">
        <f t="shared" si="396"/>
        <v>Sat</v>
      </c>
      <c r="M5081" s="17">
        <v>2006</v>
      </c>
      <c r="N5081" t="s">
        <v>17</v>
      </c>
      <c r="O5081" t="s">
        <v>202</v>
      </c>
      <c r="P5081" t="s">
        <v>54</v>
      </c>
      <c r="Q5081" t="s">
        <v>25023</v>
      </c>
      <c r="R5081" t="str">
        <f t="shared" si="399"/>
        <v>Children &amp; Family Movies</v>
      </c>
    </row>
    <row r="5082" spans="1:18" x14ac:dyDescent="0.2">
      <c r="A5082" t="s">
        <v>25024</v>
      </c>
      <c r="B5082" t="s">
        <v>1</v>
      </c>
      <c r="C5082" t="str">
        <f t="shared" si="395"/>
        <v>The Pirate Fairy</v>
      </c>
      <c r="D5082" t="s">
        <v>25025</v>
      </c>
      <c r="E5082" t="s">
        <v>25026</v>
      </c>
      <c r="F5082" t="str">
        <f t="shared" si="397"/>
        <v>Mae Whitman</v>
      </c>
      <c r="G5082" t="s">
        <v>25027</v>
      </c>
      <c r="H5082" t="s">
        <v>2</v>
      </c>
      <c r="I5082" t="str">
        <f t="shared" si="398"/>
        <v>United States</v>
      </c>
      <c r="J5082" t="str">
        <f>TRIM(Table1[[#This Row],[Oldest Country]])</f>
        <v>United States</v>
      </c>
      <c r="K5082" s="17">
        <v>43926</v>
      </c>
      <c r="L5082" s="17" t="str">
        <f t="shared" si="396"/>
        <v>Sun</v>
      </c>
      <c r="M5082" s="17">
        <v>2014</v>
      </c>
      <c r="N5082" t="s">
        <v>309</v>
      </c>
      <c r="O5082" t="s">
        <v>811</v>
      </c>
      <c r="P5082" t="s">
        <v>19</v>
      </c>
      <c r="Q5082" t="s">
        <v>25028</v>
      </c>
      <c r="R5082" t="str">
        <f t="shared" si="399"/>
        <v>Children &amp; Family Movies</v>
      </c>
    </row>
    <row r="5083" spans="1:18" x14ac:dyDescent="0.2">
      <c r="A5083" t="s">
        <v>25029</v>
      </c>
      <c r="B5083" t="s">
        <v>1</v>
      </c>
      <c r="C5083" t="str">
        <f t="shared" si="395"/>
        <v>The Pirates of Somalia</v>
      </c>
      <c r="D5083" t="s">
        <v>25030</v>
      </c>
      <c r="E5083" t="s">
        <v>25031</v>
      </c>
      <c r="F5083" t="str">
        <f t="shared" si="397"/>
        <v>Evan Peters</v>
      </c>
      <c r="G5083" t="s">
        <v>25032</v>
      </c>
      <c r="H5083" t="s">
        <v>25033</v>
      </c>
      <c r="I5083" t="str">
        <f t="shared" si="398"/>
        <v>Somalia</v>
      </c>
      <c r="J5083" t="str">
        <f>TRIM(Table1[[#This Row],[Oldest Country]])</f>
        <v>Somalia</v>
      </c>
      <c r="K5083" s="17">
        <v>43160</v>
      </c>
      <c r="L5083" s="17" t="str">
        <f t="shared" si="396"/>
        <v>Thu</v>
      </c>
      <c r="M5083" s="17">
        <v>2017</v>
      </c>
      <c r="N5083" t="s">
        <v>154</v>
      </c>
      <c r="O5083" t="s">
        <v>349</v>
      </c>
      <c r="P5083" t="s">
        <v>316</v>
      </c>
      <c r="Q5083" t="s">
        <v>25034</v>
      </c>
      <c r="R5083" t="str">
        <f t="shared" si="399"/>
        <v>Dramas</v>
      </c>
    </row>
    <row r="5084" spans="1:18" x14ac:dyDescent="0.2">
      <c r="A5084" t="s">
        <v>25035</v>
      </c>
      <c r="B5084" t="s">
        <v>1</v>
      </c>
      <c r="C5084" t="str">
        <f t="shared" si="395"/>
        <v>The Pirates! Band of Misfits</v>
      </c>
      <c r="D5084" t="s">
        <v>25036</v>
      </c>
      <c r="E5084" t="s">
        <v>25037</v>
      </c>
      <c r="F5084" t="str">
        <f t="shared" si="397"/>
        <v>Hugh Grant</v>
      </c>
      <c r="G5084" t="s">
        <v>25038</v>
      </c>
      <c r="H5084" t="s">
        <v>283</v>
      </c>
      <c r="I5084" t="str">
        <f t="shared" si="398"/>
        <v>United Kingdom</v>
      </c>
      <c r="J5084" t="str">
        <f>TRIM(Table1[[#This Row],[Oldest Country]])</f>
        <v>United Kingdom</v>
      </c>
      <c r="K5084" s="17">
        <v>44105</v>
      </c>
      <c r="L5084" s="17" t="str">
        <f t="shared" si="396"/>
        <v>Thu</v>
      </c>
      <c r="M5084" s="17">
        <v>2012</v>
      </c>
      <c r="N5084" t="s">
        <v>17</v>
      </c>
      <c r="O5084" t="s">
        <v>183</v>
      </c>
      <c r="P5084" t="s">
        <v>54</v>
      </c>
      <c r="Q5084" t="s">
        <v>25039</v>
      </c>
      <c r="R5084" t="str">
        <f t="shared" si="399"/>
        <v>Children &amp; Family Movies</v>
      </c>
    </row>
    <row r="5085" spans="1:18" x14ac:dyDescent="0.2">
      <c r="A5085" t="s">
        <v>25040</v>
      </c>
      <c r="B5085" t="s">
        <v>1</v>
      </c>
      <c r="C5085" t="str">
        <f t="shared" si="395"/>
        <v>The Place Beyond the Pines</v>
      </c>
      <c r="D5085" t="s">
        <v>25041</v>
      </c>
      <c r="E5085" t="s">
        <v>18025</v>
      </c>
      <c r="F5085" t="str">
        <f t="shared" si="397"/>
        <v>Ryan Gosling</v>
      </c>
      <c r="G5085" t="s">
        <v>25042</v>
      </c>
      <c r="H5085" t="s">
        <v>2</v>
      </c>
      <c r="I5085" t="str">
        <f t="shared" si="398"/>
        <v>United States</v>
      </c>
      <c r="J5085" t="str">
        <f>TRIM(Table1[[#This Row],[Oldest Country]])</f>
        <v>United States</v>
      </c>
      <c r="K5085" s="17">
        <v>42871</v>
      </c>
      <c r="L5085" s="17" t="str">
        <f t="shared" si="396"/>
        <v>Tue</v>
      </c>
      <c r="M5085" s="17">
        <v>2012</v>
      </c>
      <c r="N5085" t="s">
        <v>154</v>
      </c>
      <c r="O5085" t="s">
        <v>804</v>
      </c>
      <c r="P5085" t="s">
        <v>652</v>
      </c>
      <c r="Q5085" t="s">
        <v>25043</v>
      </c>
      <c r="R5085" t="str">
        <f t="shared" si="399"/>
        <v>Dramas</v>
      </c>
    </row>
    <row r="5086" spans="1:18" x14ac:dyDescent="0.2">
      <c r="A5086" t="s">
        <v>25044</v>
      </c>
      <c r="B5086" t="s">
        <v>1</v>
      </c>
      <c r="C5086" t="str">
        <f t="shared" si="395"/>
        <v>The Plan</v>
      </c>
      <c r="D5086" t="s">
        <v>25045</v>
      </c>
      <c r="E5086" t="s">
        <v>25046</v>
      </c>
      <c r="F5086" t="str">
        <f t="shared" si="397"/>
        <v>Anant Nag</v>
      </c>
      <c r="G5086" t="s">
        <v>25047</v>
      </c>
      <c r="H5086" t="s">
        <v>14</v>
      </c>
      <c r="I5086" t="str">
        <f t="shared" si="398"/>
        <v>India</v>
      </c>
      <c r="J5086" t="str">
        <f>TRIM(Table1[[#This Row],[Oldest Country]])</f>
        <v>India</v>
      </c>
      <c r="K5086" s="17">
        <v>43160</v>
      </c>
      <c r="L5086" s="17" t="str">
        <f t="shared" si="396"/>
        <v>Thu</v>
      </c>
      <c r="M5086" s="17">
        <v>2015</v>
      </c>
      <c r="N5086" t="s">
        <v>8</v>
      </c>
      <c r="O5086" t="s">
        <v>126</v>
      </c>
      <c r="P5086" t="s">
        <v>109</v>
      </c>
      <c r="Q5086" t="s">
        <v>25048</v>
      </c>
      <c r="R5086" t="str">
        <f t="shared" si="399"/>
        <v>Dramas</v>
      </c>
    </row>
    <row r="5087" spans="1:18" x14ac:dyDescent="0.2">
      <c r="A5087" t="s">
        <v>25049</v>
      </c>
      <c r="B5087" t="s">
        <v>1</v>
      </c>
      <c r="C5087" t="str">
        <f t="shared" si="395"/>
        <v>The Player</v>
      </c>
      <c r="D5087" t="s">
        <v>25050</v>
      </c>
      <c r="E5087" t="s">
        <v>7219</v>
      </c>
      <c r="F5087" t="str">
        <f t="shared" si="397"/>
        <v>Ramez Galal</v>
      </c>
      <c r="G5087" t="s">
        <v>25051</v>
      </c>
      <c r="H5087" t="s">
        <v>1410</v>
      </c>
      <c r="I5087" t="str">
        <f t="shared" si="398"/>
        <v>Egypt</v>
      </c>
      <c r="J5087" t="str">
        <f>TRIM(Table1[[#This Row],[Oldest Country]])</f>
        <v>Egypt</v>
      </c>
      <c r="K5087" s="17">
        <v>43161</v>
      </c>
      <c r="L5087" s="17" t="str">
        <f t="shared" si="396"/>
        <v>Fri</v>
      </c>
      <c r="M5087" s="17">
        <v>2012</v>
      </c>
      <c r="N5087" t="s">
        <v>8</v>
      </c>
      <c r="O5087" t="s">
        <v>108</v>
      </c>
      <c r="P5087" t="s">
        <v>66</v>
      </c>
      <c r="Q5087" t="s">
        <v>25052</v>
      </c>
      <c r="R5087" t="str">
        <f t="shared" si="399"/>
        <v>Comedies</v>
      </c>
    </row>
    <row r="5088" spans="1:18" x14ac:dyDescent="0.2">
      <c r="A5088" t="s">
        <v>25053</v>
      </c>
      <c r="B5088" t="s">
        <v>1</v>
      </c>
      <c r="C5088" t="str">
        <f t="shared" si="395"/>
        <v>The Polar Express</v>
      </c>
      <c r="D5088" t="s">
        <v>25054</v>
      </c>
      <c r="E5088" t="s">
        <v>995</v>
      </c>
      <c r="F5088" t="str">
        <f t="shared" si="397"/>
        <v>Tom Hanks</v>
      </c>
      <c r="G5088" t="s">
        <v>25055</v>
      </c>
      <c r="H5088" t="s">
        <v>2</v>
      </c>
      <c r="I5088" t="str">
        <f t="shared" si="398"/>
        <v>United States</v>
      </c>
      <c r="J5088" t="str">
        <f>TRIM(Table1[[#This Row],[Oldest Country]])</f>
        <v>United States</v>
      </c>
      <c r="K5088" s="17">
        <v>43162</v>
      </c>
      <c r="L5088" s="17" t="str">
        <f t="shared" si="396"/>
        <v>Sat</v>
      </c>
      <c r="M5088" s="17">
        <v>2004</v>
      </c>
      <c r="N5088" t="s">
        <v>309</v>
      </c>
      <c r="O5088" t="s">
        <v>188</v>
      </c>
      <c r="P5088" t="s">
        <v>19</v>
      </c>
      <c r="Q5088" t="s">
        <v>25056</v>
      </c>
      <c r="R5088" t="str">
        <f t="shared" si="399"/>
        <v>Children &amp; Family Movies</v>
      </c>
    </row>
    <row r="5089" spans="1:18" x14ac:dyDescent="0.2">
      <c r="A5089" t="s">
        <v>25057</v>
      </c>
      <c r="B5089" t="s">
        <v>1</v>
      </c>
      <c r="C5089" t="str">
        <f t="shared" si="395"/>
        <v>The President's Barber</v>
      </c>
      <c r="D5089" t="s">
        <v>25058</v>
      </c>
      <c r="E5089" t="s">
        <v>25059</v>
      </c>
      <c r="F5089" t="str">
        <f t="shared" si="397"/>
        <v>Kang-ho Song</v>
      </c>
      <c r="G5089" t="s">
        <v>25060</v>
      </c>
      <c r="H5089" t="s">
        <v>298</v>
      </c>
      <c r="I5089" t="str">
        <f t="shared" si="398"/>
        <v>South Korea</v>
      </c>
      <c r="J5089" t="str">
        <f>TRIM(Table1[[#This Row],[Oldest Country]])</f>
        <v>South Korea</v>
      </c>
      <c r="K5089" s="17">
        <v>43163</v>
      </c>
      <c r="L5089" s="17" t="str">
        <f t="shared" si="396"/>
        <v>Sun</v>
      </c>
      <c r="M5089" s="17">
        <v>2004</v>
      </c>
      <c r="N5089" t="s">
        <v>8</v>
      </c>
      <c r="O5089" t="s">
        <v>133</v>
      </c>
      <c r="P5089" t="s">
        <v>250</v>
      </c>
      <c r="Q5089" t="s">
        <v>25061</v>
      </c>
      <c r="R5089" t="str">
        <f t="shared" si="399"/>
        <v>Comedies</v>
      </c>
    </row>
    <row r="5090" spans="1:18" x14ac:dyDescent="0.2">
      <c r="A5090" t="s">
        <v>25062</v>
      </c>
      <c r="B5090" t="s">
        <v>1</v>
      </c>
      <c r="C5090" t="str">
        <f t="shared" si="395"/>
        <v>The Prince</v>
      </c>
      <c r="D5090" t="s">
        <v>25063</v>
      </c>
      <c r="E5090" t="s">
        <v>25064</v>
      </c>
      <c r="F5090" t="str">
        <f t="shared" si="397"/>
        <v>Jason Patric</v>
      </c>
      <c r="G5090" t="s">
        <v>25065</v>
      </c>
      <c r="H5090" t="s">
        <v>286</v>
      </c>
      <c r="I5090" t="str">
        <f t="shared" si="398"/>
        <v>United States</v>
      </c>
      <c r="J5090" t="str">
        <f>TRIM(Table1[[#This Row],[Oldest Country]])</f>
        <v>United States</v>
      </c>
      <c r="K5090" s="17">
        <v>43164</v>
      </c>
      <c r="L5090" s="17" t="str">
        <f t="shared" si="396"/>
        <v>Mon</v>
      </c>
      <c r="M5090" s="17">
        <v>2014</v>
      </c>
      <c r="N5090" t="s">
        <v>154</v>
      </c>
      <c r="O5090" t="s">
        <v>18</v>
      </c>
      <c r="P5090" t="s">
        <v>156</v>
      </c>
      <c r="Q5090" t="s">
        <v>25066</v>
      </c>
      <c r="R5090" t="str">
        <f t="shared" si="399"/>
        <v>Action &amp; Adventure</v>
      </c>
    </row>
    <row r="5091" spans="1:18" x14ac:dyDescent="0.2">
      <c r="A5091" t="s">
        <v>25067</v>
      </c>
      <c r="B5091" t="s">
        <v>1</v>
      </c>
      <c r="C5091" t="str">
        <f t="shared" si="395"/>
        <v>The Prince &amp; Me</v>
      </c>
      <c r="D5091" t="s">
        <v>25068</v>
      </c>
      <c r="E5091" t="s">
        <v>25069</v>
      </c>
      <c r="F5091" t="str">
        <f t="shared" si="397"/>
        <v>Julia Stiles</v>
      </c>
      <c r="G5091" t="s">
        <v>25070</v>
      </c>
      <c r="H5091" t="s">
        <v>2338</v>
      </c>
      <c r="I5091" t="str">
        <f t="shared" si="398"/>
        <v>United States</v>
      </c>
      <c r="J5091" t="str">
        <f>TRIM(Table1[[#This Row],[Oldest Country]])</f>
        <v>United States</v>
      </c>
      <c r="K5091" s="17">
        <v>43165</v>
      </c>
      <c r="L5091" s="17" t="str">
        <f t="shared" si="396"/>
        <v>Tue</v>
      </c>
      <c r="M5091" s="17">
        <v>2004</v>
      </c>
      <c r="N5091" t="s">
        <v>17</v>
      </c>
      <c r="O5091" t="s">
        <v>102</v>
      </c>
      <c r="P5091" t="s">
        <v>318</v>
      </c>
      <c r="Q5091" t="s">
        <v>25071</v>
      </c>
      <c r="R5091" t="str">
        <f t="shared" si="399"/>
        <v>Comedies</v>
      </c>
    </row>
    <row r="5092" spans="1:18" x14ac:dyDescent="0.2">
      <c r="A5092" t="s">
        <v>25072</v>
      </c>
      <c r="B5092" t="s">
        <v>1</v>
      </c>
      <c r="C5092" t="str">
        <f t="shared" si="395"/>
        <v>The Princess and the Frog</v>
      </c>
      <c r="D5092" t="s">
        <v>25073</v>
      </c>
      <c r="E5092" t="s">
        <v>25074</v>
      </c>
      <c r="F5092" t="str">
        <f t="shared" si="397"/>
        <v>Anika Noni Rose</v>
      </c>
      <c r="G5092" t="s">
        <v>25075</v>
      </c>
      <c r="H5092" t="s">
        <v>2</v>
      </c>
      <c r="I5092" t="str">
        <f t="shared" si="398"/>
        <v>United States</v>
      </c>
      <c r="J5092" t="str">
        <f>TRIM(Table1[[#This Row],[Oldest Country]])</f>
        <v>United States</v>
      </c>
      <c r="K5092" s="17">
        <v>43166</v>
      </c>
      <c r="L5092" s="17" t="str">
        <f t="shared" si="396"/>
        <v>Wed</v>
      </c>
      <c r="M5092" s="17">
        <v>2009</v>
      </c>
      <c r="N5092" t="s">
        <v>309</v>
      </c>
      <c r="O5092" t="s">
        <v>140</v>
      </c>
      <c r="P5092" t="s">
        <v>19</v>
      </c>
      <c r="Q5092" t="s">
        <v>25076</v>
      </c>
      <c r="R5092" t="str">
        <f t="shared" si="399"/>
        <v>Children &amp; Family Movies</v>
      </c>
    </row>
    <row r="5093" spans="1:18" x14ac:dyDescent="0.2">
      <c r="A5093" t="s">
        <v>25077</v>
      </c>
      <c r="B5093" t="s">
        <v>1</v>
      </c>
      <c r="C5093" t="str">
        <f t="shared" si="395"/>
        <v>The Prison</v>
      </c>
      <c r="D5093" t="s">
        <v>25078</v>
      </c>
      <c r="E5093" t="s">
        <v>25079</v>
      </c>
      <c r="F5093" t="str">
        <f t="shared" si="397"/>
        <v>Suk-kyu Han</v>
      </c>
      <c r="G5093" t="s">
        <v>25080</v>
      </c>
      <c r="H5093" t="s">
        <v>298</v>
      </c>
      <c r="I5093" t="str">
        <f t="shared" si="398"/>
        <v>South Korea</v>
      </c>
      <c r="J5093" t="str">
        <f>TRIM(Table1[[#This Row],[Oldest Country]])</f>
        <v>South Korea</v>
      </c>
      <c r="K5093" s="17">
        <v>43167</v>
      </c>
      <c r="L5093" s="17" t="str">
        <f t="shared" si="396"/>
        <v>Thu</v>
      </c>
      <c r="M5093" s="17">
        <v>2017</v>
      </c>
      <c r="N5093" t="s">
        <v>8</v>
      </c>
      <c r="O5093" t="s">
        <v>25</v>
      </c>
      <c r="P5093" t="s">
        <v>111</v>
      </c>
      <c r="Q5093" t="s">
        <v>25081</v>
      </c>
      <c r="R5093" t="str">
        <f t="shared" si="399"/>
        <v>Action &amp; Adventure</v>
      </c>
    </row>
    <row r="5094" spans="1:18" x14ac:dyDescent="0.2">
      <c r="A5094" t="s">
        <v>25082</v>
      </c>
      <c r="B5094" t="s">
        <v>1</v>
      </c>
      <c r="C5094" t="str">
        <f t="shared" si="395"/>
        <v>The Pursuit</v>
      </c>
      <c r="D5094" t="s">
        <v>25083</v>
      </c>
      <c r="E5094" t="s">
        <v>25084</v>
      </c>
      <c r="F5094" t="str">
        <f t="shared" si="397"/>
        <v>Arthur Brooks</v>
      </c>
      <c r="G5094" t="s">
        <v>25085</v>
      </c>
      <c r="H5094" t="s">
        <v>2</v>
      </c>
      <c r="I5094" t="str">
        <f t="shared" si="398"/>
        <v>United States</v>
      </c>
      <c r="J5094" t="str">
        <f>TRIM(Table1[[#This Row],[Oldest Country]])</f>
        <v>United States</v>
      </c>
      <c r="K5094" s="17">
        <v>43168</v>
      </c>
      <c r="L5094" s="17" t="str">
        <f t="shared" si="396"/>
        <v>Fri</v>
      </c>
      <c r="M5094" s="17">
        <v>2019</v>
      </c>
      <c r="N5094" t="s">
        <v>33</v>
      </c>
      <c r="O5094" t="s">
        <v>555</v>
      </c>
      <c r="P5094" t="s">
        <v>5</v>
      </c>
      <c r="Q5094" t="s">
        <v>25086</v>
      </c>
      <c r="R5094" t="str">
        <f t="shared" si="399"/>
        <v>Documentaries</v>
      </c>
    </row>
    <row r="5095" spans="1:18" x14ac:dyDescent="0.2">
      <c r="A5095" t="s">
        <v>25087</v>
      </c>
      <c r="B5095" t="s">
        <v>1</v>
      </c>
      <c r="C5095" t="str">
        <f t="shared" si="395"/>
        <v>The Pursuit of Happyness</v>
      </c>
      <c r="D5095" t="s">
        <v>25088</v>
      </c>
      <c r="E5095" t="s">
        <v>1587</v>
      </c>
      <c r="F5095" t="str">
        <f t="shared" si="397"/>
        <v>Will Smith</v>
      </c>
      <c r="G5095" t="s">
        <v>25089</v>
      </c>
      <c r="H5095" t="s">
        <v>2</v>
      </c>
      <c r="I5095" t="str">
        <f t="shared" si="398"/>
        <v>United States</v>
      </c>
      <c r="J5095" t="str">
        <f>TRIM(Table1[[#This Row],[Oldest Country]])</f>
        <v>United States</v>
      </c>
      <c r="K5095" s="17">
        <v>43169</v>
      </c>
      <c r="L5095" s="17" t="str">
        <f t="shared" si="396"/>
        <v>Sat</v>
      </c>
      <c r="M5095" s="17">
        <v>2006</v>
      </c>
      <c r="N5095" t="s">
        <v>3</v>
      </c>
      <c r="O5095" t="s">
        <v>297</v>
      </c>
      <c r="P5095" t="s">
        <v>316</v>
      </c>
      <c r="Q5095" t="s">
        <v>25090</v>
      </c>
      <c r="R5095" t="str">
        <f t="shared" si="399"/>
        <v>Dramas</v>
      </c>
    </row>
    <row r="5096" spans="1:18" x14ac:dyDescent="0.2">
      <c r="A5096" t="s">
        <v>25091</v>
      </c>
      <c r="B5096" t="s">
        <v>1</v>
      </c>
      <c r="C5096" t="str">
        <f t="shared" si="395"/>
        <v>The Push</v>
      </c>
      <c r="D5096" t="s">
        <v>25092</v>
      </c>
      <c r="E5096" t="s">
        <v>25093</v>
      </c>
      <c r="F5096" t="str">
        <f t="shared" si="397"/>
        <v>Grant Korgan</v>
      </c>
      <c r="G5096" t="s">
        <v>25094</v>
      </c>
      <c r="H5096" t="s">
        <v>2</v>
      </c>
      <c r="I5096" t="str">
        <f t="shared" si="398"/>
        <v>United States</v>
      </c>
      <c r="J5096" t="str">
        <f>TRIM(Table1[[#This Row],[Oldest Country]])</f>
        <v>United States</v>
      </c>
      <c r="K5096" s="17">
        <v>43170</v>
      </c>
      <c r="L5096" s="17" t="str">
        <f t="shared" si="396"/>
        <v>Sun</v>
      </c>
      <c r="M5096" s="17">
        <v>2018</v>
      </c>
      <c r="N5096" t="s">
        <v>8</v>
      </c>
      <c r="O5096" t="s">
        <v>4</v>
      </c>
      <c r="P5096" t="s">
        <v>267</v>
      </c>
      <c r="Q5096" t="s">
        <v>25095</v>
      </c>
      <c r="R5096" t="str">
        <f t="shared" si="399"/>
        <v>Documentaries</v>
      </c>
    </row>
    <row r="5097" spans="1:18" x14ac:dyDescent="0.2">
      <c r="A5097" t="s">
        <v>25096</v>
      </c>
      <c r="B5097" t="s">
        <v>1</v>
      </c>
      <c r="C5097" t="str">
        <f t="shared" si="395"/>
        <v>The Rainbow Troops</v>
      </c>
      <c r="D5097" t="s">
        <v>25097</v>
      </c>
      <c r="E5097" t="s">
        <v>19185</v>
      </c>
      <c r="F5097" t="str">
        <f t="shared" si="397"/>
        <v>Cut Mini Theo</v>
      </c>
      <c r="G5097" t="s">
        <v>25098</v>
      </c>
      <c r="H5097" t="s">
        <v>1308</v>
      </c>
      <c r="I5097" t="str">
        <f t="shared" si="398"/>
        <v>Indonesia</v>
      </c>
      <c r="J5097" t="str">
        <f>TRIM(Table1[[#This Row],[Oldest Country]])</f>
        <v>Indonesia</v>
      </c>
      <c r="K5097" s="17">
        <v>43171</v>
      </c>
      <c r="L5097" s="17" t="str">
        <f t="shared" si="396"/>
        <v>Mon</v>
      </c>
      <c r="M5097" s="17">
        <v>2008</v>
      </c>
      <c r="N5097" t="s">
        <v>53</v>
      </c>
      <c r="O5097" t="s">
        <v>315</v>
      </c>
      <c r="P5097" t="s">
        <v>1328</v>
      </c>
      <c r="Q5097" t="s">
        <v>25099</v>
      </c>
      <c r="R5097" t="str">
        <f t="shared" si="399"/>
        <v>Children &amp; Family Movies</v>
      </c>
    </row>
    <row r="5098" spans="1:18" x14ac:dyDescent="0.2">
      <c r="A5098" t="s">
        <v>25100</v>
      </c>
      <c r="B5098" t="s">
        <v>1</v>
      </c>
      <c r="C5098" t="str">
        <f t="shared" si="395"/>
        <v>The Rainmaker</v>
      </c>
      <c r="D5098" t="s">
        <v>25101</v>
      </c>
      <c r="E5098" t="s">
        <v>25102</v>
      </c>
      <c r="F5098" t="str">
        <f t="shared" si="397"/>
        <v>Matt Damon</v>
      </c>
      <c r="G5098" t="s">
        <v>25103</v>
      </c>
      <c r="H5098" t="s">
        <v>584</v>
      </c>
      <c r="I5098" t="str">
        <f t="shared" si="398"/>
        <v>United States</v>
      </c>
      <c r="J5098" t="str">
        <f>TRIM(Table1[[#This Row],[Oldest Country]])</f>
        <v>United States</v>
      </c>
      <c r="K5098" s="17">
        <v>43172</v>
      </c>
      <c r="L5098" s="17" t="str">
        <f t="shared" si="396"/>
        <v>Tue</v>
      </c>
      <c r="M5098" s="17">
        <v>1997</v>
      </c>
      <c r="N5098" t="s">
        <v>3</v>
      </c>
      <c r="O5098" t="s">
        <v>687</v>
      </c>
      <c r="P5098" t="s">
        <v>164</v>
      </c>
      <c r="Q5098" t="s">
        <v>25104</v>
      </c>
      <c r="R5098" t="str">
        <f t="shared" si="399"/>
        <v>Dramas</v>
      </c>
    </row>
    <row r="5099" spans="1:18" x14ac:dyDescent="0.2">
      <c r="A5099" t="s">
        <v>25105</v>
      </c>
      <c r="B5099" t="s">
        <v>1</v>
      </c>
      <c r="C5099" t="str">
        <f t="shared" si="395"/>
        <v>The Real Miyagi</v>
      </c>
      <c r="D5099" t="s">
        <v>25106</v>
      </c>
      <c r="E5099" t="s">
        <v>25107</v>
      </c>
      <c r="F5099" t="str">
        <f t="shared" si="397"/>
        <v>Fumio Demura</v>
      </c>
      <c r="G5099" t="s">
        <v>25108</v>
      </c>
      <c r="H5099" t="s">
        <v>25109</v>
      </c>
      <c r="I5099" t="str">
        <f t="shared" si="398"/>
        <v>United States</v>
      </c>
      <c r="J5099" t="str">
        <f>TRIM(Table1[[#This Row],[Oldest Country]])</f>
        <v>United States</v>
      </c>
      <c r="K5099" s="17">
        <v>43173</v>
      </c>
      <c r="L5099" s="17" t="str">
        <f t="shared" si="396"/>
        <v>Wed</v>
      </c>
      <c r="M5099" s="17">
        <v>2015</v>
      </c>
      <c r="N5099" t="s">
        <v>53</v>
      </c>
      <c r="O5099" t="s">
        <v>1176</v>
      </c>
      <c r="P5099" t="s">
        <v>267</v>
      </c>
      <c r="Q5099" t="s">
        <v>25110</v>
      </c>
      <c r="R5099" t="str">
        <f t="shared" si="399"/>
        <v>Documentaries</v>
      </c>
    </row>
    <row r="5100" spans="1:18" x14ac:dyDescent="0.2">
      <c r="A5100" t="s">
        <v>25111</v>
      </c>
      <c r="B5100" t="s">
        <v>1</v>
      </c>
      <c r="C5100" t="str">
        <f t="shared" si="395"/>
        <v>The Rebound</v>
      </c>
      <c r="D5100" t="s">
        <v>25112</v>
      </c>
      <c r="E5100" t="s">
        <v>25113</v>
      </c>
      <c r="F5100" t="str">
        <f t="shared" si="397"/>
        <v>Orlando Carrillo</v>
      </c>
      <c r="G5100" t="s">
        <v>25114</v>
      </c>
      <c r="H5100" t="s">
        <v>2</v>
      </c>
      <c r="I5100" t="str">
        <f t="shared" si="398"/>
        <v>United States</v>
      </c>
      <c r="J5100" t="str">
        <f>TRIM(Table1[[#This Row],[Oldest Country]])</f>
        <v>United States</v>
      </c>
      <c r="K5100" s="17">
        <v>43174</v>
      </c>
      <c r="L5100" s="17" t="str">
        <f t="shared" si="396"/>
        <v>Thu</v>
      </c>
      <c r="M5100" s="17">
        <v>2016</v>
      </c>
      <c r="N5100" t="s">
        <v>8</v>
      </c>
      <c r="O5100" t="s">
        <v>1939</v>
      </c>
      <c r="P5100" t="s">
        <v>267</v>
      </c>
      <c r="Q5100" t="s">
        <v>25115</v>
      </c>
      <c r="R5100" t="str">
        <f t="shared" si="399"/>
        <v>Documentaries</v>
      </c>
    </row>
    <row r="5101" spans="1:18" x14ac:dyDescent="0.2">
      <c r="A5101" t="s">
        <v>25116</v>
      </c>
      <c r="B5101" t="s">
        <v>1</v>
      </c>
      <c r="C5101" t="str">
        <f t="shared" si="395"/>
        <v>The Rehearsal</v>
      </c>
      <c r="D5101" t="s">
        <v>25117</v>
      </c>
      <c r="E5101" t="s">
        <v>25118</v>
      </c>
      <c r="F5101" t="str">
        <f t="shared" si="397"/>
        <v>James Rolleston</v>
      </c>
      <c r="G5101" t="s">
        <v>25119</v>
      </c>
      <c r="H5101" t="s">
        <v>1236</v>
      </c>
      <c r="I5101" t="str">
        <f t="shared" si="398"/>
        <v>New Zealand</v>
      </c>
      <c r="J5101" t="str">
        <f>TRIM(Table1[[#This Row],[Oldest Country]])</f>
        <v>New Zealand</v>
      </c>
      <c r="K5101" s="17">
        <v>43175</v>
      </c>
      <c r="L5101" s="17" t="str">
        <f t="shared" si="396"/>
        <v>Fri</v>
      </c>
      <c r="M5101" s="17">
        <v>2016</v>
      </c>
      <c r="N5101" t="s">
        <v>8</v>
      </c>
      <c r="O5101" t="s">
        <v>196</v>
      </c>
      <c r="P5101" t="s">
        <v>26</v>
      </c>
      <c r="Q5101" t="s">
        <v>25120</v>
      </c>
      <c r="R5101" t="str">
        <f t="shared" si="399"/>
        <v>Dramas</v>
      </c>
    </row>
    <row r="5102" spans="1:18" x14ac:dyDescent="0.2">
      <c r="A5102" t="s">
        <v>25121</v>
      </c>
      <c r="B5102" t="s">
        <v>1</v>
      </c>
      <c r="C5102" t="str">
        <f t="shared" si="395"/>
        <v>The Rezort</v>
      </c>
      <c r="D5102" t="s">
        <v>25122</v>
      </c>
      <c r="E5102" t="s">
        <v>25123</v>
      </c>
      <c r="F5102" t="str">
        <f t="shared" si="397"/>
        <v>Dougray Scott</v>
      </c>
      <c r="G5102" t="s">
        <v>25124</v>
      </c>
      <c r="H5102" t="s">
        <v>25125</v>
      </c>
      <c r="I5102" t="str">
        <f t="shared" si="398"/>
        <v>United Kingdom</v>
      </c>
      <c r="J5102" t="str">
        <f>TRIM(Table1[[#This Row],[Oldest Country]])</f>
        <v>United Kingdom</v>
      </c>
      <c r="K5102" s="17">
        <v>43176</v>
      </c>
      <c r="L5102" s="17" t="str">
        <f t="shared" si="396"/>
        <v>Sat</v>
      </c>
      <c r="M5102" s="17">
        <v>2016</v>
      </c>
      <c r="N5102" t="s">
        <v>8</v>
      </c>
      <c r="O5102" t="s">
        <v>4</v>
      </c>
      <c r="P5102" t="s">
        <v>737</v>
      </c>
      <c r="Q5102" t="s">
        <v>25126</v>
      </c>
      <c r="R5102" t="str">
        <f t="shared" si="399"/>
        <v>Horror Movies</v>
      </c>
    </row>
    <row r="5103" spans="1:18" x14ac:dyDescent="0.2">
      <c r="A5103" t="s">
        <v>25127</v>
      </c>
      <c r="B5103" t="s">
        <v>1</v>
      </c>
      <c r="C5103" t="str">
        <f t="shared" si="395"/>
        <v>The Rift</v>
      </c>
      <c r="D5103" t="s">
        <v>25128</v>
      </c>
      <c r="E5103" t="s">
        <v>25129</v>
      </c>
      <c r="F5103" t="str">
        <f t="shared" si="397"/>
        <v>Ken Foree</v>
      </c>
      <c r="G5103" t="s">
        <v>25130</v>
      </c>
      <c r="H5103" t="s">
        <v>25131</v>
      </c>
      <c r="I5103" t="str">
        <f t="shared" si="398"/>
        <v>Serbia</v>
      </c>
      <c r="J5103" t="str">
        <f>TRIM(Table1[[#This Row],[Oldest Country]])</f>
        <v>Serbia</v>
      </c>
      <c r="K5103" s="17">
        <v>43177</v>
      </c>
      <c r="L5103" s="17" t="str">
        <f t="shared" si="396"/>
        <v>Sun</v>
      </c>
      <c r="M5103" s="17">
        <v>2016</v>
      </c>
      <c r="N5103" t="s">
        <v>8</v>
      </c>
      <c r="O5103" t="s">
        <v>276</v>
      </c>
      <c r="P5103" t="s">
        <v>7855</v>
      </c>
      <c r="Q5103" t="s">
        <v>25132</v>
      </c>
      <c r="R5103" t="str">
        <f t="shared" si="399"/>
        <v>Horror Movies</v>
      </c>
    </row>
    <row r="5104" spans="1:18" x14ac:dyDescent="0.2">
      <c r="A5104" t="s">
        <v>25133</v>
      </c>
      <c r="B5104" t="s">
        <v>1</v>
      </c>
      <c r="C5104" t="str">
        <f t="shared" si="395"/>
        <v>The Right One</v>
      </c>
      <c r="D5104" t="s">
        <v>25134</v>
      </c>
      <c r="E5104" t="s">
        <v>25135</v>
      </c>
      <c r="F5104" t="str">
        <f t="shared" si="397"/>
        <v>Hani Salama</v>
      </c>
      <c r="G5104" t="s">
        <v>25136</v>
      </c>
      <c r="H5104" t="s">
        <v>1410</v>
      </c>
      <c r="I5104" t="str">
        <f t="shared" si="398"/>
        <v>Egypt</v>
      </c>
      <c r="J5104" t="str">
        <f>TRIM(Table1[[#This Row],[Oldest Country]])</f>
        <v>Egypt</v>
      </c>
      <c r="K5104" s="17">
        <v>43178</v>
      </c>
      <c r="L5104" s="17" t="str">
        <f t="shared" si="396"/>
        <v>Mon</v>
      </c>
      <c r="M5104" s="17">
        <v>2011</v>
      </c>
      <c r="N5104" t="s">
        <v>33</v>
      </c>
      <c r="O5104" t="s">
        <v>202</v>
      </c>
      <c r="P5104" t="s">
        <v>278</v>
      </c>
      <c r="Q5104" t="s">
        <v>25137</v>
      </c>
      <c r="R5104" t="str">
        <f t="shared" si="399"/>
        <v>Dramas</v>
      </c>
    </row>
    <row r="5105" spans="1:18" x14ac:dyDescent="0.2">
      <c r="A5105" t="s">
        <v>25138</v>
      </c>
      <c r="B5105" t="s">
        <v>1</v>
      </c>
      <c r="C5105" t="str">
        <f t="shared" si="395"/>
        <v>The Ring</v>
      </c>
      <c r="D5105" t="s">
        <v>25139</v>
      </c>
      <c r="E5105" t="s">
        <v>4163</v>
      </c>
      <c r="F5105" t="str">
        <f t="shared" si="397"/>
        <v>Naomi Watts</v>
      </c>
      <c r="G5105" t="s">
        <v>25140</v>
      </c>
      <c r="H5105" t="s">
        <v>2</v>
      </c>
      <c r="I5105" t="str">
        <f t="shared" si="398"/>
        <v>United States</v>
      </c>
      <c r="J5105" t="str">
        <f>TRIM(Table1[[#This Row],[Oldest Country]])</f>
        <v>United States</v>
      </c>
      <c r="K5105" s="17">
        <v>43179</v>
      </c>
      <c r="L5105" s="17" t="str">
        <f t="shared" si="396"/>
        <v>Tue</v>
      </c>
      <c r="M5105" s="17">
        <v>2002</v>
      </c>
      <c r="N5105" t="s">
        <v>3</v>
      </c>
      <c r="O5105" t="s">
        <v>133</v>
      </c>
      <c r="P5105" t="s">
        <v>1672</v>
      </c>
      <c r="Q5105" t="s">
        <v>25141</v>
      </c>
      <c r="R5105" t="str">
        <f t="shared" si="399"/>
        <v>Horror Movies</v>
      </c>
    </row>
    <row r="5106" spans="1:18" x14ac:dyDescent="0.2">
      <c r="A5106" t="s">
        <v>25142</v>
      </c>
      <c r="B5106" t="s">
        <v>1</v>
      </c>
      <c r="C5106" t="str">
        <f t="shared" si="395"/>
        <v>The Riot Club</v>
      </c>
      <c r="D5106" t="s">
        <v>25143</v>
      </c>
      <c r="E5106" t="s">
        <v>25144</v>
      </c>
      <c r="F5106" t="str">
        <f t="shared" si="397"/>
        <v>Sam Claflin</v>
      </c>
      <c r="G5106" t="s">
        <v>25145</v>
      </c>
      <c r="H5106" t="s">
        <v>32</v>
      </c>
      <c r="I5106" t="str">
        <f t="shared" si="398"/>
        <v>United Kingdom</v>
      </c>
      <c r="J5106" t="str">
        <f>TRIM(Table1[[#This Row],[Oldest Country]])</f>
        <v>United Kingdom</v>
      </c>
      <c r="K5106" s="17">
        <v>43180</v>
      </c>
      <c r="L5106" s="17" t="str">
        <f t="shared" si="396"/>
        <v>Wed</v>
      </c>
      <c r="M5106" s="17">
        <v>2014</v>
      </c>
      <c r="N5106" t="s">
        <v>154</v>
      </c>
      <c r="O5106" t="s">
        <v>625</v>
      </c>
      <c r="P5106" t="s">
        <v>50</v>
      </c>
      <c r="Q5106" t="s">
        <v>25146</v>
      </c>
      <c r="R5106" t="str">
        <f t="shared" si="399"/>
        <v>Dramas</v>
      </c>
    </row>
    <row r="5107" spans="1:18" x14ac:dyDescent="0.2">
      <c r="A5107" t="s">
        <v>25147</v>
      </c>
      <c r="B5107" t="s">
        <v>1</v>
      </c>
      <c r="C5107" t="str">
        <f t="shared" si="395"/>
        <v>The River Thief</v>
      </c>
      <c r="D5107" t="s">
        <v>25148</v>
      </c>
      <c r="E5107" t="s">
        <v>25149</v>
      </c>
      <c r="F5107" t="str">
        <f t="shared" si="397"/>
        <v>Joel Courtney</v>
      </c>
      <c r="G5107" t="s">
        <v>25150</v>
      </c>
      <c r="H5107" t="s">
        <v>2</v>
      </c>
      <c r="I5107" t="str">
        <f t="shared" si="398"/>
        <v>United States</v>
      </c>
      <c r="J5107" t="str">
        <f>TRIM(Table1[[#This Row],[Oldest Country]])</f>
        <v>United States</v>
      </c>
      <c r="K5107" s="17">
        <v>43181</v>
      </c>
      <c r="L5107" s="17" t="str">
        <f t="shared" si="396"/>
        <v>Thu</v>
      </c>
      <c r="M5107" s="17">
        <v>2016</v>
      </c>
      <c r="N5107" t="s">
        <v>16646</v>
      </c>
      <c r="O5107" t="s">
        <v>265</v>
      </c>
      <c r="P5107" t="s">
        <v>652</v>
      </c>
      <c r="Q5107" t="s">
        <v>25151</v>
      </c>
      <c r="R5107" t="str">
        <f t="shared" si="399"/>
        <v>Dramas</v>
      </c>
    </row>
    <row r="5108" spans="1:18" x14ac:dyDescent="0.2">
      <c r="A5108" t="s">
        <v>25152</v>
      </c>
      <c r="B5108" t="s">
        <v>1</v>
      </c>
      <c r="C5108" t="str">
        <f t="shared" si="395"/>
        <v>The River Wild</v>
      </c>
      <c r="D5108" t="s">
        <v>25153</v>
      </c>
      <c r="E5108" t="s">
        <v>25154</v>
      </c>
      <c r="F5108" t="str">
        <f t="shared" si="397"/>
        <v>Meryl Streep</v>
      </c>
      <c r="G5108" t="s">
        <v>25155</v>
      </c>
      <c r="H5108" t="s">
        <v>2</v>
      </c>
      <c r="I5108" t="str">
        <f t="shared" si="398"/>
        <v>United States</v>
      </c>
      <c r="J5108" t="str">
        <f>TRIM(Table1[[#This Row],[Oldest Country]])</f>
        <v>United States</v>
      </c>
      <c r="K5108" s="17">
        <v>43182</v>
      </c>
      <c r="L5108" s="17" t="str">
        <f t="shared" si="396"/>
        <v>Fri</v>
      </c>
      <c r="M5108" s="17">
        <v>1994</v>
      </c>
      <c r="N5108" t="s">
        <v>3</v>
      </c>
      <c r="O5108" t="s">
        <v>102</v>
      </c>
      <c r="P5108" t="s">
        <v>156</v>
      </c>
      <c r="Q5108" t="s">
        <v>25156</v>
      </c>
      <c r="R5108" t="str">
        <f t="shared" si="399"/>
        <v>Action &amp; Adventure</v>
      </c>
    </row>
    <row r="5109" spans="1:18" x14ac:dyDescent="0.2">
      <c r="A5109" t="s">
        <v>25157</v>
      </c>
      <c r="B5109" t="s">
        <v>1</v>
      </c>
      <c r="C5109" t="str">
        <f t="shared" si="395"/>
        <v>The Rolling Stones</v>
      </c>
      <c r="D5109" t="s">
        <v>25158</v>
      </c>
      <c r="E5109" t="s">
        <v>4251</v>
      </c>
      <c r="F5109" t="str">
        <f t="shared" si="397"/>
        <v>Mick Jagger</v>
      </c>
      <c r="G5109" t="s">
        <v>25159</v>
      </c>
      <c r="H5109" t="s">
        <v>32</v>
      </c>
      <c r="I5109" t="str">
        <f t="shared" si="398"/>
        <v>United Kingdom</v>
      </c>
      <c r="J5109" t="str">
        <f>TRIM(Table1[[#This Row],[Oldest Country]])</f>
        <v>United Kingdom</v>
      </c>
      <c r="K5109" s="17">
        <v>43183</v>
      </c>
      <c r="L5109" s="17" t="str">
        <f t="shared" si="396"/>
        <v>Sat</v>
      </c>
      <c r="M5109" s="17">
        <v>2016</v>
      </c>
      <c r="N5109" t="s">
        <v>8</v>
      </c>
      <c r="O5109" t="s">
        <v>495</v>
      </c>
      <c r="P5109" t="s">
        <v>1310</v>
      </c>
      <c r="Q5109" t="s">
        <v>25160</v>
      </c>
      <c r="R5109" t="str">
        <f t="shared" si="399"/>
        <v>Documentaries</v>
      </c>
    </row>
    <row r="5110" spans="1:18" x14ac:dyDescent="0.2">
      <c r="A5110" t="s">
        <v>25161</v>
      </c>
      <c r="B5110" t="s">
        <v>1</v>
      </c>
      <c r="C5110" t="str">
        <f t="shared" si="395"/>
        <v>The Roommate</v>
      </c>
      <c r="D5110" t="s">
        <v>25162</v>
      </c>
      <c r="E5110" t="s">
        <v>25163</v>
      </c>
      <c r="F5110" t="str">
        <f t="shared" si="397"/>
        <v>Leighton Meester</v>
      </c>
      <c r="G5110" t="s">
        <v>25164</v>
      </c>
      <c r="H5110" t="s">
        <v>2</v>
      </c>
      <c r="I5110" t="str">
        <f t="shared" si="398"/>
        <v>United States</v>
      </c>
      <c r="J5110" t="str">
        <f>TRIM(Table1[[#This Row],[Oldest Country]])</f>
        <v>United States</v>
      </c>
      <c r="K5110" s="17">
        <v>43184</v>
      </c>
      <c r="L5110" s="17" t="str">
        <f t="shared" si="396"/>
        <v>Sun</v>
      </c>
      <c r="M5110" s="17">
        <v>2011</v>
      </c>
      <c r="N5110" t="s">
        <v>3</v>
      </c>
      <c r="O5110" t="s">
        <v>18</v>
      </c>
      <c r="P5110" t="s">
        <v>61</v>
      </c>
      <c r="Q5110" t="s">
        <v>25165</v>
      </c>
      <c r="R5110" t="str">
        <f t="shared" si="399"/>
        <v>Thrillers</v>
      </c>
    </row>
    <row r="5111" spans="1:18" x14ac:dyDescent="0.2">
      <c r="A5111" t="s">
        <v>25166</v>
      </c>
      <c r="B5111" t="s">
        <v>1</v>
      </c>
      <c r="C5111" t="str">
        <f t="shared" si="395"/>
        <v>The Rover</v>
      </c>
      <c r="D5111" t="s">
        <v>25167</v>
      </c>
      <c r="E5111" t="s">
        <v>9625</v>
      </c>
      <c r="F5111" t="str">
        <f t="shared" si="397"/>
        <v>Guy Pearce</v>
      </c>
      <c r="G5111" t="s">
        <v>25168</v>
      </c>
      <c r="H5111" t="s">
        <v>411</v>
      </c>
      <c r="I5111" t="str">
        <f t="shared" si="398"/>
        <v>Australia</v>
      </c>
      <c r="J5111" t="str">
        <f>TRIM(Table1[[#This Row],[Oldest Country]])</f>
        <v>Australia</v>
      </c>
      <c r="K5111" s="17">
        <v>43185</v>
      </c>
      <c r="L5111" s="17" t="str">
        <f t="shared" si="396"/>
        <v>Mon</v>
      </c>
      <c r="M5111" s="17">
        <v>2014</v>
      </c>
      <c r="N5111" t="s">
        <v>154</v>
      </c>
      <c r="O5111" t="s">
        <v>85</v>
      </c>
      <c r="P5111" t="s">
        <v>266</v>
      </c>
      <c r="Q5111" t="s">
        <v>25169</v>
      </c>
      <c r="R5111" t="str">
        <f t="shared" si="399"/>
        <v>International Movies</v>
      </c>
    </row>
    <row r="5112" spans="1:18" x14ac:dyDescent="0.2">
      <c r="A5112" t="s">
        <v>25170</v>
      </c>
      <c r="B5112" t="s">
        <v>1</v>
      </c>
      <c r="C5112" t="str">
        <f t="shared" si="395"/>
        <v>THE RUM DIARY</v>
      </c>
      <c r="D5112" t="s">
        <v>25171</v>
      </c>
      <c r="E5112" t="s">
        <v>25172</v>
      </c>
      <c r="F5112" t="str">
        <f t="shared" si="397"/>
        <v>Johnny Depp</v>
      </c>
      <c r="G5112" t="s">
        <v>25173</v>
      </c>
      <c r="H5112" t="s">
        <v>286</v>
      </c>
      <c r="I5112" t="str">
        <f t="shared" si="398"/>
        <v>United States</v>
      </c>
      <c r="J5112" t="str">
        <f>TRIM(Table1[[#This Row],[Oldest Country]])</f>
        <v>United States</v>
      </c>
      <c r="K5112" s="17">
        <v>43186</v>
      </c>
      <c r="L5112" s="17" t="str">
        <f t="shared" si="396"/>
        <v>Tue</v>
      </c>
      <c r="M5112" s="17">
        <v>2011</v>
      </c>
      <c r="N5112" t="s">
        <v>154</v>
      </c>
      <c r="O5112" t="s">
        <v>422</v>
      </c>
      <c r="P5112" t="s">
        <v>42</v>
      </c>
      <c r="Q5112" t="s">
        <v>25174</v>
      </c>
      <c r="R5112" t="str">
        <f t="shared" si="399"/>
        <v>Comedies</v>
      </c>
    </row>
    <row r="5113" spans="1:18" x14ac:dyDescent="0.2">
      <c r="A5113" t="s">
        <v>25175</v>
      </c>
      <c r="B5113" t="s">
        <v>1</v>
      </c>
      <c r="C5113" t="str">
        <f t="shared" si="395"/>
        <v>The Runner</v>
      </c>
      <c r="D5113" t="s">
        <v>25176</v>
      </c>
      <c r="E5113" t="s">
        <v>25177</v>
      </c>
      <c r="F5113" t="str">
        <f t="shared" si="397"/>
        <v>Nicolas Cage</v>
      </c>
      <c r="G5113" t="s">
        <v>25178</v>
      </c>
      <c r="H5113" t="s">
        <v>2</v>
      </c>
      <c r="I5113" t="str">
        <f t="shared" si="398"/>
        <v>United States</v>
      </c>
      <c r="J5113" t="str">
        <f>TRIM(Table1[[#This Row],[Oldest Country]])</f>
        <v>United States</v>
      </c>
      <c r="K5113" s="17">
        <v>43187</v>
      </c>
      <c r="L5113" s="17" t="str">
        <f t="shared" si="396"/>
        <v>Wed</v>
      </c>
      <c r="M5113" s="17">
        <v>2015</v>
      </c>
      <c r="N5113" t="s">
        <v>154</v>
      </c>
      <c r="O5113" t="s">
        <v>4</v>
      </c>
      <c r="P5113" t="s">
        <v>652</v>
      </c>
      <c r="Q5113" t="s">
        <v>25179</v>
      </c>
      <c r="R5113" t="str">
        <f t="shared" si="399"/>
        <v>Dramas</v>
      </c>
    </row>
    <row r="5114" spans="1:18" x14ac:dyDescent="0.2">
      <c r="A5114" t="s">
        <v>25180</v>
      </c>
      <c r="B5114" t="s">
        <v>1</v>
      </c>
      <c r="C5114" t="str">
        <f t="shared" si="395"/>
        <v>The Salvation</v>
      </c>
      <c r="D5114" t="s">
        <v>25181</v>
      </c>
      <c r="E5114" t="s">
        <v>25182</v>
      </c>
      <c r="F5114" t="str">
        <f t="shared" si="397"/>
        <v>Mads Mikkelsen</v>
      </c>
      <c r="G5114" t="s">
        <v>25183</v>
      </c>
      <c r="H5114" t="s">
        <v>25184</v>
      </c>
      <c r="I5114" t="str">
        <f t="shared" si="398"/>
        <v>Denmark</v>
      </c>
      <c r="J5114" t="str">
        <f>TRIM(Table1[[#This Row],[Oldest Country]])</f>
        <v>Denmark</v>
      </c>
      <c r="K5114" s="17">
        <v>43188</v>
      </c>
      <c r="L5114" s="17" t="str">
        <f t="shared" si="396"/>
        <v>Thu</v>
      </c>
      <c r="M5114" s="17">
        <v>2014</v>
      </c>
      <c r="N5114" t="s">
        <v>154</v>
      </c>
      <c r="O5114" t="s">
        <v>276</v>
      </c>
      <c r="P5114" t="s">
        <v>26</v>
      </c>
      <c r="Q5114" t="s">
        <v>25185</v>
      </c>
      <c r="R5114" t="str">
        <f t="shared" si="399"/>
        <v>Dramas</v>
      </c>
    </row>
    <row r="5115" spans="1:18" x14ac:dyDescent="0.2">
      <c r="A5115" t="s">
        <v>25186</v>
      </c>
      <c r="B5115" t="s">
        <v>1</v>
      </c>
      <c r="C5115" t="str">
        <f t="shared" si="395"/>
        <v>The Sapphires</v>
      </c>
      <c r="D5115" t="s">
        <v>25187</v>
      </c>
      <c r="E5115" t="s">
        <v>5998</v>
      </c>
      <c r="F5115" t="str">
        <f t="shared" si="397"/>
        <v>Chris O'Dowd</v>
      </c>
      <c r="G5115" t="s">
        <v>25188</v>
      </c>
      <c r="H5115" t="s">
        <v>77</v>
      </c>
      <c r="I5115" t="str">
        <f t="shared" si="398"/>
        <v>Australia</v>
      </c>
      <c r="J5115" t="str">
        <f>TRIM(Table1[[#This Row],[Oldest Country]])</f>
        <v>Australia</v>
      </c>
      <c r="K5115" s="17">
        <v>43189</v>
      </c>
      <c r="L5115" s="17" t="str">
        <f t="shared" si="396"/>
        <v>Fri</v>
      </c>
      <c r="M5115" s="17">
        <v>2012</v>
      </c>
      <c r="N5115" t="s">
        <v>3</v>
      </c>
      <c r="O5115" t="s">
        <v>173</v>
      </c>
      <c r="P5115" t="s">
        <v>337</v>
      </c>
      <c r="Q5115" t="s">
        <v>25189</v>
      </c>
      <c r="R5115" t="str">
        <f t="shared" si="399"/>
        <v>Comedies</v>
      </c>
    </row>
    <row r="5116" spans="1:18" x14ac:dyDescent="0.2">
      <c r="A5116" t="s">
        <v>25190</v>
      </c>
      <c r="B5116" t="s">
        <v>1</v>
      </c>
      <c r="C5116" t="str">
        <f t="shared" si="395"/>
        <v>The Score</v>
      </c>
      <c r="D5116" t="s">
        <v>25191</v>
      </c>
      <c r="E5116" t="s">
        <v>24727</v>
      </c>
      <c r="F5116" t="str">
        <f t="shared" si="397"/>
        <v>Robert De Niro</v>
      </c>
      <c r="G5116" t="s">
        <v>25192</v>
      </c>
      <c r="H5116" t="s">
        <v>25193</v>
      </c>
      <c r="I5116" t="str">
        <f t="shared" si="398"/>
        <v>Germany</v>
      </c>
      <c r="J5116" t="str">
        <f>TRIM(Table1[[#This Row],[Oldest Country]])</f>
        <v>Germany</v>
      </c>
      <c r="K5116" s="17">
        <v>43190</v>
      </c>
      <c r="L5116" s="17" t="str">
        <f t="shared" si="396"/>
        <v>Sat</v>
      </c>
      <c r="M5116" s="17">
        <v>2001</v>
      </c>
      <c r="N5116" t="s">
        <v>154</v>
      </c>
      <c r="O5116" t="s">
        <v>126</v>
      </c>
      <c r="P5116" t="s">
        <v>164</v>
      </c>
      <c r="Q5116" t="s">
        <v>25194</v>
      </c>
      <c r="R5116" t="str">
        <f t="shared" si="399"/>
        <v>Dramas</v>
      </c>
    </row>
    <row r="5117" spans="1:18" x14ac:dyDescent="0.2">
      <c r="A5117" t="s">
        <v>25195</v>
      </c>
      <c r="B5117" t="s">
        <v>1</v>
      </c>
      <c r="C5117" t="str">
        <f t="shared" si="395"/>
        <v>The Sea of Trees</v>
      </c>
      <c r="D5117" t="s">
        <v>25196</v>
      </c>
      <c r="E5117" t="s">
        <v>21723</v>
      </c>
      <c r="F5117" t="str">
        <f t="shared" si="397"/>
        <v>Matthew McConaughey</v>
      </c>
      <c r="G5117" t="s">
        <v>25197</v>
      </c>
      <c r="H5117" t="s">
        <v>2</v>
      </c>
      <c r="I5117" t="str">
        <f t="shared" si="398"/>
        <v>United States</v>
      </c>
      <c r="J5117" t="str">
        <f>TRIM(Table1[[#This Row],[Oldest Country]])</f>
        <v>United States</v>
      </c>
      <c r="K5117" s="17">
        <v>43191</v>
      </c>
      <c r="L5117" s="17" t="str">
        <f t="shared" si="396"/>
        <v>Sun</v>
      </c>
      <c r="M5117" s="17">
        <v>2015</v>
      </c>
      <c r="N5117" t="s">
        <v>3</v>
      </c>
      <c r="O5117" t="s">
        <v>102</v>
      </c>
      <c r="P5117" t="s">
        <v>316</v>
      </c>
      <c r="Q5117" t="s">
        <v>25198</v>
      </c>
      <c r="R5117" t="str">
        <f t="shared" si="399"/>
        <v>Dramas</v>
      </c>
    </row>
    <row r="5118" spans="1:18" x14ac:dyDescent="0.2">
      <c r="A5118" t="s">
        <v>25199</v>
      </c>
      <c r="B5118" t="s">
        <v>1</v>
      </c>
      <c r="C5118" t="str">
        <f t="shared" si="395"/>
        <v>The Secret Life of Pets 2</v>
      </c>
      <c r="D5118" t="s">
        <v>25200</v>
      </c>
      <c r="E5118" t="s">
        <v>25201</v>
      </c>
      <c r="F5118" t="str">
        <f t="shared" si="397"/>
        <v>Patton Oswalt</v>
      </c>
      <c r="G5118" t="s">
        <v>25202</v>
      </c>
      <c r="H5118" t="s">
        <v>8746</v>
      </c>
      <c r="I5118" t="str">
        <f t="shared" si="398"/>
        <v>United States</v>
      </c>
      <c r="J5118" t="str">
        <f>TRIM(Table1[[#This Row],[Oldest Country]])</f>
        <v>United States</v>
      </c>
      <c r="K5118" s="17">
        <v>43192</v>
      </c>
      <c r="L5118" s="17" t="str">
        <f t="shared" si="396"/>
        <v>Mon</v>
      </c>
      <c r="M5118" s="17">
        <v>2019</v>
      </c>
      <c r="N5118" t="s">
        <v>17</v>
      </c>
      <c r="O5118" t="s">
        <v>536</v>
      </c>
      <c r="P5118" t="s">
        <v>54</v>
      </c>
      <c r="Q5118" t="s">
        <v>25203</v>
      </c>
      <c r="R5118" t="str">
        <f t="shared" si="399"/>
        <v>Children &amp; Family Movies</v>
      </c>
    </row>
    <row r="5119" spans="1:18" x14ac:dyDescent="0.2">
      <c r="A5119" t="s">
        <v>25204</v>
      </c>
      <c r="B5119" t="s">
        <v>1</v>
      </c>
      <c r="C5119" t="str">
        <f t="shared" si="395"/>
        <v>The Shaukeens</v>
      </c>
      <c r="D5119" t="s">
        <v>25205</v>
      </c>
      <c r="E5119" t="s">
        <v>9284</v>
      </c>
      <c r="F5119" t="str">
        <f t="shared" si="397"/>
        <v>Akshay Kumar</v>
      </c>
      <c r="G5119" t="s">
        <v>25206</v>
      </c>
      <c r="H5119" t="s">
        <v>14</v>
      </c>
      <c r="I5119" t="str">
        <f t="shared" si="398"/>
        <v>India</v>
      </c>
      <c r="J5119" t="str">
        <f>TRIM(Table1[[#This Row],[Oldest Country]])</f>
        <v>India</v>
      </c>
      <c r="K5119" s="17">
        <v>43193</v>
      </c>
      <c r="L5119" s="17" t="str">
        <f t="shared" si="396"/>
        <v>Tue</v>
      </c>
      <c r="M5119" s="17">
        <v>2014</v>
      </c>
      <c r="N5119" t="s">
        <v>8</v>
      </c>
      <c r="O5119" t="s">
        <v>1210</v>
      </c>
      <c r="P5119" t="s">
        <v>80</v>
      </c>
      <c r="Q5119" t="s">
        <v>25207</v>
      </c>
      <c r="R5119" t="str">
        <f t="shared" si="399"/>
        <v>Comedies</v>
      </c>
    </row>
    <row r="5120" spans="1:18" x14ac:dyDescent="0.2">
      <c r="A5120" t="s">
        <v>25208</v>
      </c>
      <c r="B5120" t="s">
        <v>1</v>
      </c>
      <c r="C5120" t="str">
        <f t="shared" si="395"/>
        <v>The Show</v>
      </c>
      <c r="D5120" t="s">
        <v>25209</v>
      </c>
      <c r="E5120" t="s">
        <v>25210</v>
      </c>
      <c r="F5120" t="str">
        <f t="shared" si="397"/>
        <v>Josh Duhamel</v>
      </c>
      <c r="G5120" t="s">
        <v>25211</v>
      </c>
      <c r="H5120" t="s">
        <v>2</v>
      </c>
      <c r="I5120" t="str">
        <f t="shared" si="398"/>
        <v>United States</v>
      </c>
      <c r="J5120" t="str">
        <f>TRIM(Table1[[#This Row],[Oldest Country]])</f>
        <v>United States</v>
      </c>
      <c r="K5120" s="17">
        <v>43194</v>
      </c>
      <c r="L5120" s="17" t="str">
        <f t="shared" si="396"/>
        <v>Wed</v>
      </c>
      <c r="M5120" s="17">
        <v>2017</v>
      </c>
      <c r="N5120" t="s">
        <v>8</v>
      </c>
      <c r="O5120" t="s">
        <v>110</v>
      </c>
      <c r="P5120" t="s">
        <v>316</v>
      </c>
      <c r="Q5120" t="s">
        <v>25212</v>
      </c>
      <c r="R5120" t="str">
        <f t="shared" si="399"/>
        <v>Dramas</v>
      </c>
    </row>
    <row r="5121" spans="1:18" x14ac:dyDescent="0.2">
      <c r="A5121" t="s">
        <v>25213</v>
      </c>
      <c r="B5121" t="s">
        <v>1</v>
      </c>
      <c r="C5121" t="str">
        <f t="shared" si="395"/>
        <v>The Sign of Venus</v>
      </c>
      <c r="D5121" t="s">
        <v>25214</v>
      </c>
      <c r="E5121" t="s">
        <v>23293</v>
      </c>
      <c r="F5121" t="str">
        <f t="shared" si="397"/>
        <v>Sophia Loren</v>
      </c>
      <c r="G5121" t="s">
        <v>25215</v>
      </c>
      <c r="H5121" t="s">
        <v>825</v>
      </c>
      <c r="I5121" t="str">
        <f t="shared" si="398"/>
        <v>Italy</v>
      </c>
      <c r="J5121" t="str">
        <f>TRIM(Table1[[#This Row],[Oldest Country]])</f>
        <v>Italy</v>
      </c>
      <c r="K5121" s="17">
        <v>43195</v>
      </c>
      <c r="L5121" s="17" t="str">
        <f t="shared" si="396"/>
        <v>Thu</v>
      </c>
      <c r="M5121" s="17">
        <v>1955</v>
      </c>
      <c r="N5121" t="s">
        <v>33</v>
      </c>
      <c r="O5121" t="s">
        <v>92</v>
      </c>
      <c r="P5121" t="s">
        <v>23295</v>
      </c>
      <c r="Q5121" t="s">
        <v>25216</v>
      </c>
      <c r="R5121" t="str">
        <f t="shared" si="399"/>
        <v>Classic Movies</v>
      </c>
    </row>
    <row r="5122" spans="1:18" x14ac:dyDescent="0.2">
      <c r="A5122" t="s">
        <v>25217</v>
      </c>
      <c r="B5122" t="s">
        <v>1</v>
      </c>
      <c r="C5122" t="str">
        <f t="shared" ref="C5122:C5185" si="400">IFERROR(LEFT(D5122, FIND(":", D5122)-1), D5122)</f>
        <v>The Signal</v>
      </c>
      <c r="D5122" t="s">
        <v>25218</v>
      </c>
      <c r="E5122" t="s">
        <v>25219</v>
      </c>
      <c r="F5122" t="str">
        <f t="shared" si="397"/>
        <v>Brenton Thwaites</v>
      </c>
      <c r="G5122" t="s">
        <v>25220</v>
      </c>
      <c r="H5122" t="s">
        <v>2</v>
      </c>
      <c r="I5122" t="str">
        <f t="shared" si="398"/>
        <v>United States</v>
      </c>
      <c r="J5122" t="str">
        <f>TRIM(Table1[[#This Row],[Oldest Country]])</f>
        <v>United States</v>
      </c>
      <c r="K5122" s="17">
        <v>43196</v>
      </c>
      <c r="L5122" s="17" t="str">
        <f t="shared" ref="L5122:L5185" si="401">TEXT(K:K, "DDD")</f>
        <v>Fri</v>
      </c>
      <c r="M5122" s="17">
        <v>2014</v>
      </c>
      <c r="N5122" t="s">
        <v>3</v>
      </c>
      <c r="O5122" t="s">
        <v>92</v>
      </c>
      <c r="P5122" t="s">
        <v>273</v>
      </c>
      <c r="Q5122" t="s">
        <v>25221</v>
      </c>
      <c r="R5122" t="str">
        <f t="shared" si="399"/>
        <v>Sci-Fi &amp; Fantasy</v>
      </c>
    </row>
    <row r="5123" spans="1:18" x14ac:dyDescent="0.2">
      <c r="A5123" t="s">
        <v>25222</v>
      </c>
      <c r="B5123" t="s">
        <v>1</v>
      </c>
      <c r="C5123" t="str">
        <f t="shared" si="400"/>
        <v>The Similars</v>
      </c>
      <c r="D5123" t="s">
        <v>25223</v>
      </c>
      <c r="E5123" t="s">
        <v>24714</v>
      </c>
      <c r="F5123" t="str">
        <f t="shared" ref="F5123:F5186" si="402">IFERROR(LEFT(G5123, FIND(",",G5123)-1),G5123)</f>
        <v>Gustavo S√°nchez Parra</v>
      </c>
      <c r="G5123" t="s">
        <v>25224</v>
      </c>
      <c r="H5123" t="s">
        <v>59</v>
      </c>
      <c r="I5123" t="str">
        <f t="shared" ref="I5123:I5186" si="403">IFERROR(LEFT(H5123, FIND(",", H5123) -1), H5123)</f>
        <v>Mexico</v>
      </c>
      <c r="J5123" t="str">
        <f>TRIM(Table1[[#This Row],[Oldest Country]])</f>
        <v>Mexico</v>
      </c>
      <c r="K5123" s="17">
        <v>43197</v>
      </c>
      <c r="L5123" s="17" t="str">
        <f t="shared" si="401"/>
        <v>Sat</v>
      </c>
      <c r="M5123" s="17">
        <v>2015</v>
      </c>
      <c r="N5123" t="s">
        <v>16646</v>
      </c>
      <c r="O5123" t="s">
        <v>4</v>
      </c>
      <c r="P5123" t="s">
        <v>916</v>
      </c>
      <c r="Q5123" t="s">
        <v>25225</v>
      </c>
      <c r="R5123" t="str">
        <f t="shared" ref="R5123:R5186" si="404">IFERROR(LEFT(P5123, FIND(",", P5123)-1), P5123)</f>
        <v>Horror Movies</v>
      </c>
    </row>
    <row r="5124" spans="1:18" x14ac:dyDescent="0.2">
      <c r="A5124" t="s">
        <v>25226</v>
      </c>
      <c r="B5124" t="s">
        <v>1</v>
      </c>
      <c r="C5124" t="str">
        <f t="shared" si="400"/>
        <v>The Sinking Of Van Der Wijck</v>
      </c>
      <c r="D5124" t="s">
        <v>25227</v>
      </c>
      <c r="E5124" t="s">
        <v>25228</v>
      </c>
      <c r="F5124" t="str">
        <f t="shared" si="402"/>
        <v>Herjunot Ali</v>
      </c>
      <c r="G5124" t="s">
        <v>25229</v>
      </c>
      <c r="H5124" t="s">
        <v>1308</v>
      </c>
      <c r="I5124" t="str">
        <f t="shared" si="403"/>
        <v>Indonesia</v>
      </c>
      <c r="J5124" t="str">
        <f>TRIM(Table1[[#This Row],[Oldest Country]])</f>
        <v>Indonesia</v>
      </c>
      <c r="K5124" s="17">
        <v>43198</v>
      </c>
      <c r="L5124" s="17" t="str">
        <f t="shared" si="401"/>
        <v>Sun</v>
      </c>
      <c r="M5124" s="17">
        <v>2013</v>
      </c>
      <c r="N5124" t="s">
        <v>33</v>
      </c>
      <c r="O5124" t="s">
        <v>13127</v>
      </c>
      <c r="P5124" t="s">
        <v>278</v>
      </c>
      <c r="Q5124" t="s">
        <v>25230</v>
      </c>
      <c r="R5124" t="str">
        <f t="shared" si="404"/>
        <v>Dramas</v>
      </c>
    </row>
    <row r="5125" spans="1:18" x14ac:dyDescent="0.2">
      <c r="A5125" t="s">
        <v>25231</v>
      </c>
      <c r="B5125" t="s">
        <v>1</v>
      </c>
      <c r="C5125" t="str">
        <f t="shared" si="400"/>
        <v>The Social Network</v>
      </c>
      <c r="D5125" t="s">
        <v>25232</v>
      </c>
      <c r="E5125" t="s">
        <v>1633</v>
      </c>
      <c r="F5125" t="str">
        <f t="shared" si="402"/>
        <v>Jesse Eisenberg</v>
      </c>
      <c r="G5125" t="s">
        <v>25233</v>
      </c>
      <c r="H5125" t="s">
        <v>2</v>
      </c>
      <c r="I5125" t="str">
        <f t="shared" si="403"/>
        <v>United States</v>
      </c>
      <c r="J5125" t="str">
        <f>TRIM(Table1[[#This Row],[Oldest Country]])</f>
        <v>United States</v>
      </c>
      <c r="K5125" s="17">
        <v>43199</v>
      </c>
      <c r="L5125" s="17" t="str">
        <f t="shared" si="401"/>
        <v>Mon</v>
      </c>
      <c r="M5125" s="17">
        <v>2010</v>
      </c>
      <c r="N5125" t="s">
        <v>3</v>
      </c>
      <c r="O5125" t="s">
        <v>384</v>
      </c>
      <c r="P5125" t="s">
        <v>316</v>
      </c>
      <c r="Q5125" t="s">
        <v>25234</v>
      </c>
      <c r="R5125" t="str">
        <f t="shared" si="404"/>
        <v>Dramas</v>
      </c>
    </row>
    <row r="5126" spans="1:18" x14ac:dyDescent="0.2">
      <c r="A5126" t="s">
        <v>25235</v>
      </c>
      <c r="B5126" t="s">
        <v>1</v>
      </c>
      <c r="C5126" t="str">
        <f t="shared" si="400"/>
        <v>The Space Between Us</v>
      </c>
      <c r="D5126" t="s">
        <v>25236</v>
      </c>
      <c r="E5126" t="s">
        <v>1848</v>
      </c>
      <c r="F5126" t="str">
        <f t="shared" si="402"/>
        <v>Gary Oldman</v>
      </c>
      <c r="G5126" t="s">
        <v>25237</v>
      </c>
      <c r="H5126" t="s">
        <v>2</v>
      </c>
      <c r="I5126" t="str">
        <f t="shared" si="403"/>
        <v>United States</v>
      </c>
      <c r="J5126" t="str">
        <f>TRIM(Table1[[#This Row],[Oldest Country]])</f>
        <v>United States</v>
      </c>
      <c r="K5126" s="17">
        <v>43200</v>
      </c>
      <c r="L5126" s="17" t="str">
        <f t="shared" si="401"/>
        <v>Tue</v>
      </c>
      <c r="M5126" s="17">
        <v>2016</v>
      </c>
      <c r="N5126" t="s">
        <v>3</v>
      </c>
      <c r="O5126" t="s">
        <v>422</v>
      </c>
      <c r="P5126" t="s">
        <v>25238</v>
      </c>
      <c r="Q5126" t="s">
        <v>25239</v>
      </c>
      <c r="R5126" t="str">
        <f t="shared" si="404"/>
        <v>Action &amp; Adventure</v>
      </c>
    </row>
    <row r="5127" spans="1:18" x14ac:dyDescent="0.2">
      <c r="A5127" t="s">
        <v>25240</v>
      </c>
      <c r="B5127" t="s">
        <v>1</v>
      </c>
      <c r="C5127" t="str">
        <f t="shared" si="400"/>
        <v>The Spectacular Now</v>
      </c>
      <c r="D5127" t="s">
        <v>25241</v>
      </c>
      <c r="E5127" t="s">
        <v>24485</v>
      </c>
      <c r="F5127" t="str">
        <f t="shared" si="402"/>
        <v>Miles Teller</v>
      </c>
      <c r="G5127" t="s">
        <v>25242</v>
      </c>
      <c r="H5127" t="s">
        <v>2</v>
      </c>
      <c r="I5127" t="str">
        <f t="shared" si="403"/>
        <v>United States</v>
      </c>
      <c r="J5127" t="str">
        <f>TRIM(Table1[[#This Row],[Oldest Country]])</f>
        <v>United States</v>
      </c>
      <c r="K5127" s="17">
        <v>43201</v>
      </c>
      <c r="L5127" s="17" t="str">
        <f t="shared" si="401"/>
        <v>Wed</v>
      </c>
      <c r="M5127" s="17">
        <v>2013</v>
      </c>
      <c r="N5127" t="s">
        <v>154</v>
      </c>
      <c r="O5127" t="s">
        <v>211</v>
      </c>
      <c r="P5127" t="s">
        <v>766</v>
      </c>
      <c r="Q5127" t="s">
        <v>25243</v>
      </c>
      <c r="R5127" t="str">
        <f t="shared" si="404"/>
        <v>Dramas</v>
      </c>
    </row>
    <row r="5128" spans="1:18" x14ac:dyDescent="0.2">
      <c r="A5128" t="s">
        <v>25244</v>
      </c>
      <c r="B5128" t="s">
        <v>1</v>
      </c>
      <c r="C5128" t="str">
        <f t="shared" si="400"/>
        <v>The spiral</v>
      </c>
      <c r="D5128" t="s">
        <v>25245</v>
      </c>
      <c r="E5128" t="s">
        <v>25246</v>
      </c>
      <c r="F5128" t="str">
        <f t="shared" si="402"/>
        <v>Jan Nowicki</v>
      </c>
      <c r="G5128" t="s">
        <v>25247</v>
      </c>
      <c r="H5128" t="s">
        <v>1174</v>
      </c>
      <c r="I5128" t="str">
        <f t="shared" si="403"/>
        <v>Poland</v>
      </c>
      <c r="J5128" t="str">
        <f>TRIM(Table1[[#This Row],[Oldest Country]])</f>
        <v>Poland</v>
      </c>
      <c r="K5128" s="17">
        <v>43202</v>
      </c>
      <c r="L5128" s="17" t="str">
        <f t="shared" si="401"/>
        <v>Thu</v>
      </c>
      <c r="M5128" s="17">
        <v>1978</v>
      </c>
      <c r="N5128" t="s">
        <v>8</v>
      </c>
      <c r="O5128" t="s">
        <v>786</v>
      </c>
      <c r="P5128" t="s">
        <v>26</v>
      </c>
      <c r="Q5128" t="s">
        <v>25248</v>
      </c>
      <c r="R5128" t="str">
        <f t="shared" si="404"/>
        <v>Dramas</v>
      </c>
    </row>
    <row r="5129" spans="1:18" x14ac:dyDescent="0.2">
      <c r="A5129" t="s">
        <v>25249</v>
      </c>
      <c r="B5129" t="s">
        <v>1</v>
      </c>
      <c r="C5129" t="str">
        <f t="shared" si="400"/>
        <v>The Spy Next Door</v>
      </c>
      <c r="D5129" t="s">
        <v>25250</v>
      </c>
      <c r="E5129" t="s">
        <v>985</v>
      </c>
      <c r="F5129" t="str">
        <f t="shared" si="402"/>
        <v>Jackie Chan</v>
      </c>
      <c r="G5129" t="s">
        <v>25251</v>
      </c>
      <c r="H5129" t="s">
        <v>2</v>
      </c>
      <c r="I5129" t="str">
        <f t="shared" si="403"/>
        <v>United States</v>
      </c>
      <c r="J5129" t="str">
        <f>TRIM(Table1[[#This Row],[Oldest Country]])</f>
        <v>United States</v>
      </c>
      <c r="K5129" s="17">
        <v>43203</v>
      </c>
      <c r="L5129" s="17" t="str">
        <f t="shared" si="401"/>
        <v>Fri</v>
      </c>
      <c r="M5129" s="17">
        <v>2010</v>
      </c>
      <c r="N5129" t="s">
        <v>17</v>
      </c>
      <c r="O5129" t="s">
        <v>60</v>
      </c>
      <c r="P5129" t="s">
        <v>561</v>
      </c>
      <c r="Q5129" t="s">
        <v>25252</v>
      </c>
      <c r="R5129" t="str">
        <f t="shared" si="404"/>
        <v>Action &amp; Adventure</v>
      </c>
    </row>
    <row r="5130" spans="1:18" x14ac:dyDescent="0.2">
      <c r="A5130" t="s">
        <v>25253</v>
      </c>
      <c r="B5130" t="s">
        <v>1</v>
      </c>
      <c r="C5130" t="str">
        <f t="shared" si="400"/>
        <v>The Stanford Prison Experiment</v>
      </c>
      <c r="D5130" t="s">
        <v>25254</v>
      </c>
      <c r="E5130" t="s">
        <v>25255</v>
      </c>
      <c r="F5130" t="str">
        <f t="shared" si="402"/>
        <v>Billy Crudup</v>
      </c>
      <c r="G5130" t="s">
        <v>25256</v>
      </c>
      <c r="H5130" t="s">
        <v>2</v>
      </c>
      <c r="I5130" t="str">
        <f t="shared" si="403"/>
        <v>United States</v>
      </c>
      <c r="J5130" t="str">
        <f>TRIM(Table1[[#This Row],[Oldest Country]])</f>
        <v>United States</v>
      </c>
      <c r="K5130" s="17">
        <v>43204</v>
      </c>
      <c r="L5130" s="17" t="str">
        <f t="shared" si="401"/>
        <v>Sat</v>
      </c>
      <c r="M5130" s="17">
        <v>2015</v>
      </c>
      <c r="N5130" t="s">
        <v>154</v>
      </c>
      <c r="O5130" t="s">
        <v>163</v>
      </c>
      <c r="P5130" t="s">
        <v>1140</v>
      </c>
      <c r="Q5130" t="s">
        <v>25257</v>
      </c>
      <c r="R5130" t="str">
        <f t="shared" si="404"/>
        <v>Dramas</v>
      </c>
    </row>
    <row r="5131" spans="1:18" x14ac:dyDescent="0.2">
      <c r="A5131" t="s">
        <v>25258</v>
      </c>
      <c r="B5131" t="s">
        <v>1</v>
      </c>
      <c r="C5131" t="str">
        <f t="shared" si="400"/>
        <v>The Student</v>
      </c>
      <c r="D5131" t="s">
        <v>25259</v>
      </c>
      <c r="E5131" t="s">
        <v>25260</v>
      </c>
      <c r="F5131" t="str">
        <f t="shared" si="402"/>
        <v>Alicia Leigh Willis</v>
      </c>
      <c r="G5131" t="s">
        <v>25261</v>
      </c>
      <c r="H5131" t="s">
        <v>2</v>
      </c>
      <c r="I5131" t="str">
        <f t="shared" si="403"/>
        <v>United States</v>
      </c>
      <c r="J5131" t="str">
        <f>TRIM(Table1[[#This Row],[Oldest Country]])</f>
        <v>United States</v>
      </c>
      <c r="K5131" s="17">
        <v>43205</v>
      </c>
      <c r="L5131" s="17" t="str">
        <f t="shared" si="401"/>
        <v>Sun</v>
      </c>
      <c r="M5131" s="17">
        <v>2017</v>
      </c>
      <c r="N5131" t="s">
        <v>33</v>
      </c>
      <c r="O5131" t="s">
        <v>4</v>
      </c>
      <c r="P5131" t="s">
        <v>61</v>
      </c>
      <c r="Q5131" t="s">
        <v>25262</v>
      </c>
      <c r="R5131" t="str">
        <f t="shared" si="404"/>
        <v>Thrillers</v>
      </c>
    </row>
    <row r="5132" spans="1:18" x14ac:dyDescent="0.2">
      <c r="A5132" t="s">
        <v>25263</v>
      </c>
      <c r="B5132" t="s">
        <v>1</v>
      </c>
      <c r="C5132" t="str">
        <f t="shared" si="400"/>
        <v>The Super</v>
      </c>
      <c r="D5132" t="s">
        <v>25264</v>
      </c>
      <c r="E5132" t="s">
        <v>25265</v>
      </c>
      <c r="F5132" t="str">
        <f t="shared" si="402"/>
        <v>Patrick John Flueger</v>
      </c>
      <c r="G5132" t="s">
        <v>25266</v>
      </c>
      <c r="H5132" t="s">
        <v>2</v>
      </c>
      <c r="I5132" t="str">
        <f t="shared" si="403"/>
        <v>United States</v>
      </c>
      <c r="J5132" t="str">
        <f>TRIM(Table1[[#This Row],[Oldest Country]])</f>
        <v>United States</v>
      </c>
      <c r="K5132" s="17">
        <v>43206</v>
      </c>
      <c r="L5132" s="17" t="str">
        <f t="shared" si="401"/>
        <v>Mon</v>
      </c>
      <c r="M5132" s="17">
        <v>2017</v>
      </c>
      <c r="N5132" t="s">
        <v>154</v>
      </c>
      <c r="O5132" t="s">
        <v>572</v>
      </c>
      <c r="P5132" t="s">
        <v>777</v>
      </c>
      <c r="Q5132" t="s">
        <v>25267</v>
      </c>
      <c r="R5132" t="str">
        <f t="shared" si="404"/>
        <v>Horror Movies</v>
      </c>
    </row>
    <row r="5133" spans="1:18" x14ac:dyDescent="0.2">
      <c r="A5133" t="s">
        <v>25268</v>
      </c>
      <c r="B5133" t="s">
        <v>1</v>
      </c>
      <c r="C5133" t="str">
        <f t="shared" si="400"/>
        <v>The Taking of Pelham 123</v>
      </c>
      <c r="D5133" t="s">
        <v>25269</v>
      </c>
      <c r="E5133" t="s">
        <v>1122</v>
      </c>
      <c r="F5133" t="str">
        <f t="shared" si="402"/>
        <v>Denzel Washington</v>
      </c>
      <c r="G5133" t="s">
        <v>25270</v>
      </c>
      <c r="H5133" t="s">
        <v>286</v>
      </c>
      <c r="I5133" t="str">
        <f t="shared" si="403"/>
        <v>United States</v>
      </c>
      <c r="J5133" t="str">
        <f>TRIM(Table1[[#This Row],[Oldest Country]])</f>
        <v>United States</v>
      </c>
      <c r="K5133" s="17">
        <v>43207</v>
      </c>
      <c r="L5133" s="17" t="str">
        <f t="shared" si="401"/>
        <v>Tue</v>
      </c>
      <c r="M5133" s="17">
        <v>2009</v>
      </c>
      <c r="N5133" t="s">
        <v>154</v>
      </c>
      <c r="O5133" t="s">
        <v>100</v>
      </c>
      <c r="P5133" t="s">
        <v>156</v>
      </c>
      <c r="Q5133" t="s">
        <v>25271</v>
      </c>
      <c r="R5133" t="str">
        <f t="shared" si="404"/>
        <v>Action &amp; Adventure</v>
      </c>
    </row>
    <row r="5134" spans="1:18" x14ac:dyDescent="0.2">
      <c r="A5134" t="s">
        <v>25272</v>
      </c>
      <c r="B5134" t="s">
        <v>1</v>
      </c>
      <c r="C5134" t="str">
        <f t="shared" si="400"/>
        <v>The Talented Mr. Ripley</v>
      </c>
      <c r="D5134" t="s">
        <v>25273</v>
      </c>
      <c r="E5134" t="s">
        <v>402</v>
      </c>
      <c r="F5134" t="str">
        <f t="shared" si="402"/>
        <v>Matt Damon</v>
      </c>
      <c r="G5134" t="s">
        <v>25274</v>
      </c>
      <c r="H5134" t="s">
        <v>2</v>
      </c>
      <c r="I5134" t="str">
        <f t="shared" si="403"/>
        <v>United States</v>
      </c>
      <c r="J5134" t="str">
        <f>TRIM(Table1[[#This Row],[Oldest Country]])</f>
        <v>United States</v>
      </c>
      <c r="K5134" s="17">
        <v>43208</v>
      </c>
      <c r="L5134" s="17" t="str">
        <f t="shared" si="401"/>
        <v>Wed</v>
      </c>
      <c r="M5134" s="17">
        <v>1999</v>
      </c>
      <c r="N5134" t="s">
        <v>154</v>
      </c>
      <c r="O5134" t="s">
        <v>894</v>
      </c>
      <c r="P5134" t="s">
        <v>164</v>
      </c>
      <c r="Q5134" t="s">
        <v>25275</v>
      </c>
      <c r="R5134" t="str">
        <f t="shared" si="404"/>
        <v>Dramas</v>
      </c>
    </row>
    <row r="5135" spans="1:18" x14ac:dyDescent="0.2">
      <c r="A5135" t="s">
        <v>25276</v>
      </c>
      <c r="B5135" t="s">
        <v>1</v>
      </c>
      <c r="C5135" t="str">
        <f t="shared" si="400"/>
        <v>The Texas Chainsaw Massacre</v>
      </c>
      <c r="D5135" t="s">
        <v>25277</v>
      </c>
      <c r="E5135" t="s">
        <v>25278</v>
      </c>
      <c r="F5135" t="str">
        <f t="shared" si="402"/>
        <v>Gunnar Hansen</v>
      </c>
      <c r="G5135" t="s">
        <v>25279</v>
      </c>
      <c r="H5135" t="s">
        <v>2</v>
      </c>
      <c r="I5135" t="str">
        <f t="shared" si="403"/>
        <v>United States</v>
      </c>
      <c r="J5135" t="str">
        <f>TRIM(Table1[[#This Row],[Oldest Country]])</f>
        <v>United States</v>
      </c>
      <c r="K5135" s="17">
        <v>43209</v>
      </c>
      <c r="L5135" s="17" t="str">
        <f t="shared" si="401"/>
        <v>Thu</v>
      </c>
      <c r="M5135" s="17">
        <v>1974</v>
      </c>
      <c r="N5135" t="s">
        <v>154</v>
      </c>
      <c r="O5135" t="s">
        <v>232</v>
      </c>
      <c r="P5135" t="s">
        <v>12526</v>
      </c>
      <c r="Q5135" t="s">
        <v>25280</v>
      </c>
      <c r="R5135" t="str">
        <f t="shared" si="404"/>
        <v>Cult Movies</v>
      </c>
    </row>
    <row r="5136" spans="1:18" x14ac:dyDescent="0.2">
      <c r="A5136" t="s">
        <v>25281</v>
      </c>
      <c r="B5136" t="s">
        <v>1</v>
      </c>
      <c r="C5136" t="str">
        <f t="shared" si="400"/>
        <v>The Thief and the Imbecile</v>
      </c>
      <c r="D5136" t="s">
        <v>25282</v>
      </c>
      <c r="E5136" t="s">
        <v>25283</v>
      </c>
      <c r="F5136" t="str">
        <f t="shared" si="402"/>
        <v>Khaled El Sawy</v>
      </c>
      <c r="G5136" t="s">
        <v>25284</v>
      </c>
      <c r="H5136" t="s">
        <v>1410</v>
      </c>
      <c r="I5136" t="str">
        <f t="shared" si="403"/>
        <v>Egypt</v>
      </c>
      <c r="J5136" t="str">
        <f>TRIM(Table1[[#This Row],[Oldest Country]])</f>
        <v>Egypt</v>
      </c>
      <c r="K5136" s="17">
        <v>43210</v>
      </c>
      <c r="L5136" s="17" t="str">
        <f t="shared" si="401"/>
        <v>Fri</v>
      </c>
      <c r="M5136" s="17">
        <v>2013</v>
      </c>
      <c r="N5136" t="s">
        <v>33</v>
      </c>
      <c r="O5136" t="s">
        <v>118</v>
      </c>
      <c r="P5136" t="s">
        <v>50</v>
      </c>
      <c r="Q5136" t="s">
        <v>25285</v>
      </c>
      <c r="R5136" t="str">
        <f t="shared" si="404"/>
        <v>Dramas</v>
      </c>
    </row>
    <row r="5137" spans="1:18" x14ac:dyDescent="0.2">
      <c r="A5137" t="s">
        <v>25286</v>
      </c>
      <c r="B5137" t="s">
        <v>1</v>
      </c>
      <c r="C5137" t="str">
        <f t="shared" si="400"/>
        <v>The Tiger Hunter</v>
      </c>
      <c r="D5137" t="s">
        <v>25287</v>
      </c>
      <c r="E5137" t="s">
        <v>25288</v>
      </c>
      <c r="F5137" t="str">
        <f t="shared" si="402"/>
        <v>Danny Pudi</v>
      </c>
      <c r="G5137" t="s">
        <v>25289</v>
      </c>
      <c r="H5137" t="s">
        <v>2</v>
      </c>
      <c r="I5137" t="str">
        <f t="shared" si="403"/>
        <v>United States</v>
      </c>
      <c r="J5137" t="str">
        <f>TRIM(Table1[[#This Row],[Oldest Country]])</f>
        <v>United States</v>
      </c>
      <c r="K5137" s="17">
        <v>43199</v>
      </c>
      <c r="L5137" s="17" t="str">
        <f t="shared" si="401"/>
        <v>Mon</v>
      </c>
      <c r="M5137" s="17">
        <v>2016</v>
      </c>
      <c r="N5137" t="s">
        <v>33</v>
      </c>
      <c r="O5137" t="s">
        <v>60</v>
      </c>
      <c r="P5137" t="s">
        <v>337</v>
      </c>
      <c r="Q5137" t="s">
        <v>25290</v>
      </c>
      <c r="R5137" t="str">
        <f t="shared" si="404"/>
        <v>Comedies</v>
      </c>
    </row>
    <row r="5138" spans="1:18" x14ac:dyDescent="0.2">
      <c r="A5138" t="s">
        <v>25291</v>
      </c>
      <c r="B5138" t="s">
        <v>1</v>
      </c>
      <c r="C5138" t="str">
        <f t="shared" si="400"/>
        <v>The Tigers of Scotland</v>
      </c>
      <c r="D5138" t="s">
        <v>25292</v>
      </c>
      <c r="E5138" t="s">
        <v>25293</v>
      </c>
      <c r="F5138" t="str">
        <f t="shared" si="402"/>
        <v>Iain Glen</v>
      </c>
      <c r="G5138" t="s">
        <v>25294</v>
      </c>
      <c r="H5138" t="s">
        <v>32</v>
      </c>
      <c r="I5138" t="str">
        <f t="shared" si="403"/>
        <v>United Kingdom</v>
      </c>
      <c r="J5138" t="str">
        <f>TRIM(Table1[[#This Row],[Oldest Country]])</f>
        <v>United Kingdom</v>
      </c>
      <c r="K5138" s="17">
        <v>43405</v>
      </c>
      <c r="L5138" s="17" t="str">
        <f t="shared" si="401"/>
        <v>Thu</v>
      </c>
      <c r="M5138" s="17">
        <v>2017</v>
      </c>
      <c r="N5138" t="s">
        <v>234</v>
      </c>
      <c r="O5138" t="s">
        <v>2009</v>
      </c>
      <c r="P5138" t="s">
        <v>5</v>
      </c>
      <c r="Q5138" t="s">
        <v>25295</v>
      </c>
      <c r="R5138" t="str">
        <f t="shared" si="404"/>
        <v>Documentaries</v>
      </c>
    </row>
    <row r="5139" spans="1:18" x14ac:dyDescent="0.2">
      <c r="A5139" t="s">
        <v>25296</v>
      </c>
      <c r="B5139" t="s">
        <v>1</v>
      </c>
      <c r="C5139" t="str">
        <f t="shared" si="400"/>
        <v>The Time Machine</v>
      </c>
      <c r="D5139" t="s">
        <v>25297</v>
      </c>
      <c r="E5139" t="s">
        <v>17589</v>
      </c>
      <c r="F5139" t="str">
        <f t="shared" si="402"/>
        <v>Guy Pearce</v>
      </c>
      <c r="G5139" t="s">
        <v>25298</v>
      </c>
      <c r="H5139" t="s">
        <v>20028</v>
      </c>
      <c r="I5139" t="str">
        <f t="shared" si="403"/>
        <v>United States</v>
      </c>
      <c r="J5139" t="str">
        <f>TRIM(Table1[[#This Row],[Oldest Country]])</f>
        <v>United States</v>
      </c>
      <c r="K5139" s="17">
        <v>43792</v>
      </c>
      <c r="L5139" s="17" t="str">
        <f t="shared" si="401"/>
        <v>Sat</v>
      </c>
      <c r="M5139" s="17">
        <v>2002</v>
      </c>
      <c r="N5139" t="s">
        <v>3</v>
      </c>
      <c r="O5139" t="s">
        <v>118</v>
      </c>
      <c r="P5139" t="s">
        <v>385</v>
      </c>
      <c r="Q5139" t="s">
        <v>25299</v>
      </c>
      <c r="R5139" t="str">
        <f t="shared" si="404"/>
        <v>Action &amp; Adventure</v>
      </c>
    </row>
    <row r="5140" spans="1:18" x14ac:dyDescent="0.2">
      <c r="A5140" t="s">
        <v>25300</v>
      </c>
      <c r="B5140" t="s">
        <v>1</v>
      </c>
      <c r="C5140" t="str">
        <f t="shared" si="400"/>
        <v>The Time Traveler's Wife</v>
      </c>
      <c r="D5140" t="s">
        <v>25301</v>
      </c>
      <c r="E5140" t="s">
        <v>25302</v>
      </c>
      <c r="F5140" t="str">
        <f t="shared" si="402"/>
        <v>Rachel McAdams</v>
      </c>
      <c r="G5140" t="s">
        <v>25303</v>
      </c>
      <c r="H5140" t="s">
        <v>2</v>
      </c>
      <c r="I5140" t="str">
        <f t="shared" si="403"/>
        <v>United States</v>
      </c>
      <c r="J5140" t="str">
        <f>TRIM(Table1[[#This Row],[Oldest Country]])</f>
        <v>United States</v>
      </c>
      <c r="K5140" s="17">
        <v>43739</v>
      </c>
      <c r="L5140" s="17" t="str">
        <f t="shared" si="401"/>
        <v>Tue</v>
      </c>
      <c r="M5140" s="17">
        <v>2009</v>
      </c>
      <c r="N5140" t="s">
        <v>3</v>
      </c>
      <c r="O5140" t="s">
        <v>625</v>
      </c>
      <c r="P5140" t="s">
        <v>1713</v>
      </c>
      <c r="Q5140" t="s">
        <v>25304</v>
      </c>
      <c r="R5140" t="str">
        <f t="shared" si="404"/>
        <v>Dramas</v>
      </c>
    </row>
    <row r="5141" spans="1:18" x14ac:dyDescent="0.2">
      <c r="A5141" t="s">
        <v>25305</v>
      </c>
      <c r="B5141" t="s">
        <v>1</v>
      </c>
      <c r="C5141" t="str">
        <f t="shared" si="400"/>
        <v>The Tribes of Palos Verdes</v>
      </c>
      <c r="D5141" t="s">
        <v>25306</v>
      </c>
      <c r="E5141" t="s">
        <v>25307</v>
      </c>
      <c r="F5141" t="str">
        <f t="shared" si="402"/>
        <v>Jennifer Garner</v>
      </c>
      <c r="G5141" t="s">
        <v>25308</v>
      </c>
      <c r="H5141" t="s">
        <v>2</v>
      </c>
      <c r="I5141" t="str">
        <f t="shared" si="403"/>
        <v>United States</v>
      </c>
      <c r="J5141" t="str">
        <f>TRIM(Table1[[#This Row],[Oldest Country]])</f>
        <v>United States</v>
      </c>
      <c r="K5141" s="17">
        <v>43800</v>
      </c>
      <c r="L5141" s="17" t="str">
        <f t="shared" si="401"/>
        <v>Sun</v>
      </c>
      <c r="M5141" s="17">
        <v>2017</v>
      </c>
      <c r="N5141" t="s">
        <v>154</v>
      </c>
      <c r="O5141" t="s">
        <v>41</v>
      </c>
      <c r="P5141" t="s">
        <v>4365</v>
      </c>
      <c r="Q5141" t="s">
        <v>25309</v>
      </c>
      <c r="R5141" t="str">
        <f t="shared" si="404"/>
        <v>Dramas</v>
      </c>
    </row>
    <row r="5142" spans="1:18" x14ac:dyDescent="0.2">
      <c r="A5142" t="s">
        <v>25310</v>
      </c>
      <c r="B5142" t="s">
        <v>1</v>
      </c>
      <c r="C5142" t="str">
        <f t="shared" si="400"/>
        <v>The Trigger Effect</v>
      </c>
      <c r="D5142" t="s">
        <v>25311</v>
      </c>
      <c r="E5142" t="s">
        <v>25312</v>
      </c>
      <c r="F5142" t="str">
        <f t="shared" si="402"/>
        <v>Kyle MacLachlan</v>
      </c>
      <c r="G5142" t="s">
        <v>25313</v>
      </c>
      <c r="H5142" t="s">
        <v>2</v>
      </c>
      <c r="I5142" t="str">
        <f t="shared" si="403"/>
        <v>United States</v>
      </c>
      <c r="J5142" t="str">
        <f>TRIM(Table1[[#This Row],[Oldest Country]])</f>
        <v>United States</v>
      </c>
      <c r="K5142" s="17">
        <v>43101</v>
      </c>
      <c r="L5142" s="17" t="str">
        <f t="shared" si="401"/>
        <v>Mon</v>
      </c>
      <c r="M5142" s="17">
        <v>1996</v>
      </c>
      <c r="N5142" t="s">
        <v>154</v>
      </c>
      <c r="O5142" t="s">
        <v>60</v>
      </c>
      <c r="P5142" t="s">
        <v>61</v>
      </c>
      <c r="Q5142" t="s">
        <v>25314</v>
      </c>
      <c r="R5142" t="str">
        <f t="shared" si="404"/>
        <v>Thrillers</v>
      </c>
    </row>
    <row r="5143" spans="1:18" x14ac:dyDescent="0.2">
      <c r="A5143" t="s">
        <v>25315</v>
      </c>
      <c r="B5143" t="s">
        <v>1</v>
      </c>
      <c r="C5143" t="str">
        <f t="shared" si="400"/>
        <v>The Trip to Spain</v>
      </c>
      <c r="D5143" t="s">
        <v>25316</v>
      </c>
      <c r="E5143" t="s">
        <v>2202</v>
      </c>
      <c r="F5143" t="str">
        <f t="shared" si="402"/>
        <v>Steve Coogan</v>
      </c>
      <c r="G5143" t="s">
        <v>25317</v>
      </c>
      <c r="H5143" t="s">
        <v>32</v>
      </c>
      <c r="I5143" t="str">
        <f t="shared" si="403"/>
        <v>United Kingdom</v>
      </c>
      <c r="J5143" t="str">
        <f>TRIM(Table1[[#This Row],[Oldest Country]])</f>
        <v>United Kingdom</v>
      </c>
      <c r="K5143" s="17">
        <v>43081</v>
      </c>
      <c r="L5143" s="17" t="str">
        <f t="shared" si="401"/>
        <v>Tue</v>
      </c>
      <c r="M5143" s="17">
        <v>2016</v>
      </c>
      <c r="N5143" t="s">
        <v>8</v>
      </c>
      <c r="O5143" t="s">
        <v>368</v>
      </c>
      <c r="P5143" t="s">
        <v>86</v>
      </c>
      <c r="Q5143" t="s">
        <v>25318</v>
      </c>
      <c r="R5143" t="str">
        <f t="shared" si="404"/>
        <v>Comedies</v>
      </c>
    </row>
    <row r="5144" spans="1:18" x14ac:dyDescent="0.2">
      <c r="A5144" t="s">
        <v>25319</v>
      </c>
      <c r="B5144" t="s">
        <v>1</v>
      </c>
      <c r="C5144" t="str">
        <f t="shared" si="400"/>
        <v>The Trust</v>
      </c>
      <c r="D5144" t="s">
        <v>25320</v>
      </c>
      <c r="E5144" t="s">
        <v>25321</v>
      </c>
      <c r="F5144" t="str">
        <f t="shared" si="402"/>
        <v>Nicolas Cage</v>
      </c>
      <c r="G5144" t="s">
        <v>25322</v>
      </c>
      <c r="H5144" t="s">
        <v>2</v>
      </c>
      <c r="I5144" t="str">
        <f t="shared" si="403"/>
        <v>United States</v>
      </c>
      <c r="J5144" t="str">
        <f>TRIM(Table1[[#This Row],[Oldest Country]])</f>
        <v>United States</v>
      </c>
      <c r="K5144" s="17">
        <v>43556</v>
      </c>
      <c r="L5144" s="17" t="str">
        <f t="shared" si="401"/>
        <v>Mon</v>
      </c>
      <c r="M5144" s="17">
        <v>2015</v>
      </c>
      <c r="N5144" t="s">
        <v>154</v>
      </c>
      <c r="O5144" t="s">
        <v>18</v>
      </c>
      <c r="P5144" t="s">
        <v>61</v>
      </c>
      <c r="Q5144" t="s">
        <v>25323</v>
      </c>
      <c r="R5144" t="str">
        <f t="shared" si="404"/>
        <v>Thrillers</v>
      </c>
    </row>
    <row r="5145" spans="1:18" x14ac:dyDescent="0.2">
      <c r="A5145" t="s">
        <v>25324</v>
      </c>
      <c r="B5145" t="s">
        <v>1</v>
      </c>
      <c r="C5145" t="str">
        <f t="shared" si="400"/>
        <v>The Truth About Alcohol</v>
      </c>
      <c r="D5145" t="s">
        <v>25325</v>
      </c>
      <c r="E5145" t="s">
        <v>25326</v>
      </c>
      <c r="F5145" t="str">
        <f t="shared" si="402"/>
        <v>Javid Abdelmoneim</v>
      </c>
      <c r="G5145" t="s">
        <v>25327</v>
      </c>
      <c r="H5145" t="s">
        <v>32</v>
      </c>
      <c r="I5145" t="str">
        <f t="shared" si="403"/>
        <v>United Kingdom</v>
      </c>
      <c r="J5145" t="str">
        <f>TRIM(Table1[[#This Row],[Oldest Country]])</f>
        <v>United Kingdom</v>
      </c>
      <c r="K5145" s="17">
        <v>42948</v>
      </c>
      <c r="L5145" s="17" t="str">
        <f t="shared" si="401"/>
        <v>Tue</v>
      </c>
      <c r="M5145" s="17">
        <v>2016</v>
      </c>
      <c r="N5145" t="s">
        <v>33</v>
      </c>
      <c r="O5145" t="s">
        <v>2009</v>
      </c>
      <c r="P5145" t="s">
        <v>58</v>
      </c>
      <c r="Q5145" t="s">
        <v>25328</v>
      </c>
      <c r="R5145" t="str">
        <f t="shared" si="404"/>
        <v>Documentaries</v>
      </c>
    </row>
    <row r="5146" spans="1:18" x14ac:dyDescent="0.2">
      <c r="A5146" t="s">
        <v>25329</v>
      </c>
      <c r="B5146" t="s">
        <v>1</v>
      </c>
      <c r="C5146" t="str">
        <f t="shared" si="400"/>
        <v>The Tuxedo</v>
      </c>
      <c r="D5146" t="s">
        <v>25330</v>
      </c>
      <c r="E5146" t="s">
        <v>25331</v>
      </c>
      <c r="F5146" t="str">
        <f t="shared" si="402"/>
        <v>Jackie Chan</v>
      </c>
      <c r="G5146" t="s">
        <v>25332</v>
      </c>
      <c r="H5146" t="s">
        <v>2</v>
      </c>
      <c r="I5146" t="str">
        <f t="shared" si="403"/>
        <v>United States</v>
      </c>
      <c r="J5146" t="str">
        <f>TRIM(Table1[[#This Row],[Oldest Country]])</f>
        <v>United States</v>
      </c>
      <c r="K5146" s="17">
        <v>43770</v>
      </c>
      <c r="L5146" s="17" t="str">
        <f t="shared" si="401"/>
        <v>Fri</v>
      </c>
      <c r="M5146" s="17">
        <v>2002</v>
      </c>
      <c r="N5146" t="s">
        <v>3</v>
      </c>
      <c r="O5146" t="s">
        <v>173</v>
      </c>
      <c r="P5146" t="s">
        <v>412</v>
      </c>
      <c r="Q5146" t="s">
        <v>25333</v>
      </c>
      <c r="R5146" t="str">
        <f t="shared" si="404"/>
        <v>Action &amp; Adventure</v>
      </c>
    </row>
    <row r="5147" spans="1:18" x14ac:dyDescent="0.2">
      <c r="A5147" t="s">
        <v>25334</v>
      </c>
      <c r="B5147" t="s">
        <v>1</v>
      </c>
      <c r="C5147" t="str">
        <f t="shared" si="400"/>
        <v>The Ugly Truth</v>
      </c>
      <c r="D5147" t="s">
        <v>25335</v>
      </c>
      <c r="E5147" t="s">
        <v>97</v>
      </c>
      <c r="F5147" t="str">
        <f t="shared" si="402"/>
        <v>Katherine Heigl</v>
      </c>
      <c r="G5147" t="s">
        <v>25336</v>
      </c>
      <c r="H5147" t="s">
        <v>2</v>
      </c>
      <c r="I5147" t="str">
        <f t="shared" si="403"/>
        <v>United States</v>
      </c>
      <c r="J5147" t="str">
        <f>TRIM(Table1[[#This Row],[Oldest Country]])</f>
        <v>United States</v>
      </c>
      <c r="K5147" s="17">
        <v>43580</v>
      </c>
      <c r="L5147" s="17" t="str">
        <f t="shared" si="401"/>
        <v>Thu</v>
      </c>
      <c r="M5147" s="17">
        <v>2009</v>
      </c>
      <c r="N5147" t="s">
        <v>154</v>
      </c>
      <c r="O5147" t="s">
        <v>118</v>
      </c>
      <c r="P5147" t="s">
        <v>318</v>
      </c>
      <c r="Q5147" t="s">
        <v>25337</v>
      </c>
      <c r="R5147" t="str">
        <f t="shared" si="404"/>
        <v>Comedies</v>
      </c>
    </row>
    <row r="5148" spans="1:18" x14ac:dyDescent="0.2">
      <c r="A5148" t="s">
        <v>25338</v>
      </c>
      <c r="B5148" t="s">
        <v>1</v>
      </c>
      <c r="C5148" t="str">
        <f t="shared" si="400"/>
        <v>The Unborn Child</v>
      </c>
      <c r="D5148" t="s">
        <v>25339</v>
      </c>
      <c r="E5148" t="s">
        <v>22319</v>
      </c>
      <c r="F5148" t="str">
        <f t="shared" si="402"/>
        <v>Somchai Kemglad</v>
      </c>
      <c r="G5148" t="s">
        <v>25340</v>
      </c>
      <c r="H5148" t="s">
        <v>1265</v>
      </c>
      <c r="I5148" t="str">
        <f t="shared" si="403"/>
        <v>Thailand</v>
      </c>
      <c r="J5148" t="str">
        <f>TRIM(Table1[[#This Row],[Oldest Country]])</f>
        <v>Thailand</v>
      </c>
      <c r="K5148" s="17">
        <v>43581</v>
      </c>
      <c r="L5148" s="17" t="str">
        <f t="shared" si="401"/>
        <v>Fri</v>
      </c>
      <c r="M5148" s="17">
        <v>2011</v>
      </c>
      <c r="N5148" t="s">
        <v>8</v>
      </c>
      <c r="O5148" t="s">
        <v>202</v>
      </c>
      <c r="P5148" t="s">
        <v>737</v>
      </c>
      <c r="Q5148" t="s">
        <v>25341</v>
      </c>
      <c r="R5148" t="str">
        <f t="shared" si="404"/>
        <v>Horror Movies</v>
      </c>
    </row>
    <row r="5149" spans="1:18" x14ac:dyDescent="0.2">
      <c r="A5149" t="s">
        <v>25342</v>
      </c>
      <c r="B5149" t="s">
        <v>1</v>
      </c>
      <c r="C5149" t="str">
        <f t="shared" si="400"/>
        <v>The Unknown Girl</v>
      </c>
      <c r="D5149" t="s">
        <v>25343</v>
      </c>
      <c r="E5149" t="s">
        <v>25344</v>
      </c>
      <c r="F5149" t="str">
        <f t="shared" si="402"/>
        <v>Ad√®le Haenel</v>
      </c>
      <c r="G5149" t="s">
        <v>25345</v>
      </c>
      <c r="H5149" t="s">
        <v>3493</v>
      </c>
      <c r="I5149" t="str">
        <f t="shared" si="403"/>
        <v>Belgium</v>
      </c>
      <c r="J5149" t="str">
        <f>TRIM(Table1[[#This Row],[Oldest Country]])</f>
        <v>Belgium</v>
      </c>
      <c r="K5149" s="17">
        <v>43081</v>
      </c>
      <c r="L5149" s="17" t="str">
        <f t="shared" si="401"/>
        <v>Tue</v>
      </c>
      <c r="M5149" s="17">
        <v>2016</v>
      </c>
      <c r="N5149" t="s">
        <v>8</v>
      </c>
      <c r="O5149" t="s">
        <v>100</v>
      </c>
      <c r="P5149" t="s">
        <v>50</v>
      </c>
      <c r="Q5149" t="s">
        <v>25346</v>
      </c>
      <c r="R5149" t="str">
        <f t="shared" si="404"/>
        <v>Dramas</v>
      </c>
    </row>
    <row r="5150" spans="1:18" x14ac:dyDescent="0.2">
      <c r="A5150" t="s">
        <v>25347</v>
      </c>
      <c r="B5150" t="s">
        <v>1</v>
      </c>
      <c r="C5150" t="str">
        <f t="shared" si="400"/>
        <v>The Unknown Known</v>
      </c>
      <c r="D5150" t="s">
        <v>25348</v>
      </c>
      <c r="E5150" t="s">
        <v>14484</v>
      </c>
      <c r="F5150" t="str">
        <f t="shared" si="402"/>
        <v>Donald Rumsfeld</v>
      </c>
      <c r="G5150" t="s">
        <v>25349</v>
      </c>
      <c r="H5150" t="s">
        <v>2</v>
      </c>
      <c r="I5150" t="str">
        <f t="shared" si="403"/>
        <v>United States</v>
      </c>
      <c r="J5150" t="str">
        <f>TRIM(Table1[[#This Row],[Oldest Country]])</f>
        <v>United States</v>
      </c>
      <c r="K5150" s="17">
        <v>43518</v>
      </c>
      <c r="L5150" s="17" t="str">
        <f t="shared" si="401"/>
        <v>Fri</v>
      </c>
      <c r="M5150" s="17">
        <v>2013</v>
      </c>
      <c r="N5150" t="s">
        <v>3</v>
      </c>
      <c r="O5150" t="s">
        <v>85</v>
      </c>
      <c r="P5150" t="s">
        <v>5</v>
      </c>
      <c r="Q5150" t="s">
        <v>25350</v>
      </c>
      <c r="R5150" t="str">
        <f t="shared" si="404"/>
        <v>Documentaries</v>
      </c>
    </row>
    <row r="5151" spans="1:18" x14ac:dyDescent="0.2">
      <c r="A5151" t="s">
        <v>25351</v>
      </c>
      <c r="B5151" t="s">
        <v>1</v>
      </c>
      <c r="C5151" t="str">
        <f t="shared" si="400"/>
        <v>The Vatican Tapes</v>
      </c>
      <c r="D5151" t="s">
        <v>25352</v>
      </c>
      <c r="E5151" t="s">
        <v>25353</v>
      </c>
      <c r="F5151" t="str">
        <f t="shared" si="402"/>
        <v>Olivia Taylor Dudley</v>
      </c>
      <c r="G5151" t="s">
        <v>25354</v>
      </c>
      <c r="H5151" t="s">
        <v>2</v>
      </c>
      <c r="I5151" t="str">
        <f t="shared" si="403"/>
        <v>United States</v>
      </c>
      <c r="J5151" t="str">
        <f>TRIM(Table1[[#This Row],[Oldest Country]])</f>
        <v>United States</v>
      </c>
      <c r="K5151" s="17">
        <v>43941</v>
      </c>
      <c r="L5151" s="17" t="str">
        <f t="shared" si="401"/>
        <v>Mon</v>
      </c>
      <c r="M5151" s="17">
        <v>2015</v>
      </c>
      <c r="N5151" t="s">
        <v>3</v>
      </c>
      <c r="O5151" t="s">
        <v>18</v>
      </c>
      <c r="P5151" t="s">
        <v>1672</v>
      </c>
      <c r="Q5151" t="s">
        <v>25355</v>
      </c>
      <c r="R5151" t="str">
        <f t="shared" si="404"/>
        <v>Horror Movies</v>
      </c>
    </row>
    <row r="5152" spans="1:18" x14ac:dyDescent="0.2">
      <c r="A5152" t="s">
        <v>25356</v>
      </c>
      <c r="B5152" t="s">
        <v>1</v>
      </c>
      <c r="C5152" t="str">
        <f t="shared" si="400"/>
        <v>The Walls of the Moon</v>
      </c>
      <c r="D5152" t="s">
        <v>25357</v>
      </c>
      <c r="E5152" t="s">
        <v>25358</v>
      </c>
      <c r="F5152" t="str">
        <f t="shared" si="402"/>
        <v>Mona Zaki</v>
      </c>
      <c r="G5152" t="s">
        <v>25359</v>
      </c>
      <c r="H5152" t="s">
        <v>1410</v>
      </c>
      <c r="I5152" t="str">
        <f t="shared" si="403"/>
        <v>Egypt</v>
      </c>
      <c r="J5152" t="str">
        <f>TRIM(Table1[[#This Row],[Oldest Country]])</f>
        <v>Egypt</v>
      </c>
      <c r="K5152" s="17">
        <v>43573</v>
      </c>
      <c r="L5152" s="17" t="str">
        <f t="shared" si="401"/>
        <v>Thu</v>
      </c>
      <c r="M5152" s="17">
        <v>2015</v>
      </c>
      <c r="N5152" t="s">
        <v>33</v>
      </c>
      <c r="O5152" t="s">
        <v>140</v>
      </c>
      <c r="P5152" t="s">
        <v>111</v>
      </c>
      <c r="Q5152" t="s">
        <v>25360</v>
      </c>
      <c r="R5152" t="str">
        <f t="shared" si="404"/>
        <v>Action &amp; Adventure</v>
      </c>
    </row>
    <row r="5153" spans="1:18" x14ac:dyDescent="0.2">
      <c r="A5153" t="s">
        <v>25361</v>
      </c>
      <c r="B5153" t="s">
        <v>1</v>
      </c>
      <c r="C5153" t="str">
        <f t="shared" si="400"/>
        <v>The Water Diviner</v>
      </c>
      <c r="D5153" t="s">
        <v>25362</v>
      </c>
      <c r="E5153" t="s">
        <v>25363</v>
      </c>
      <c r="F5153" t="str">
        <f t="shared" si="402"/>
        <v>Russell Crowe</v>
      </c>
      <c r="G5153" t="s">
        <v>25364</v>
      </c>
      <c r="H5153" t="s">
        <v>411</v>
      </c>
      <c r="I5153" t="str">
        <f t="shared" si="403"/>
        <v>Australia</v>
      </c>
      <c r="J5153" t="str">
        <f>TRIM(Table1[[#This Row],[Oldest Country]])</f>
        <v>Australia</v>
      </c>
      <c r="K5153" s="17">
        <v>43745</v>
      </c>
      <c r="L5153" s="17" t="str">
        <f t="shared" si="401"/>
        <v>Mon</v>
      </c>
      <c r="M5153" s="17">
        <v>2014</v>
      </c>
      <c r="N5153" t="s">
        <v>154</v>
      </c>
      <c r="O5153" t="s">
        <v>102</v>
      </c>
      <c r="P5153" t="s">
        <v>50</v>
      </c>
      <c r="Q5153" t="s">
        <v>25365</v>
      </c>
      <c r="R5153" t="str">
        <f t="shared" si="404"/>
        <v>Dramas</v>
      </c>
    </row>
    <row r="5154" spans="1:18" x14ac:dyDescent="0.2">
      <c r="A5154" t="s">
        <v>25366</v>
      </c>
      <c r="B5154" t="s">
        <v>1</v>
      </c>
      <c r="C5154" t="str">
        <f t="shared" si="400"/>
        <v>The Water Horse</v>
      </c>
      <c r="D5154" t="s">
        <v>25367</v>
      </c>
      <c r="E5154" t="s">
        <v>25368</v>
      </c>
      <c r="F5154" t="str">
        <f t="shared" si="402"/>
        <v>Emily Watson</v>
      </c>
      <c r="G5154" t="s">
        <v>25369</v>
      </c>
      <c r="H5154" t="s">
        <v>25370</v>
      </c>
      <c r="I5154" t="str">
        <f t="shared" si="403"/>
        <v>New Zealand</v>
      </c>
      <c r="J5154" t="str">
        <f>TRIM(Table1[[#This Row],[Oldest Country]])</f>
        <v>New Zealand</v>
      </c>
      <c r="K5154" s="17">
        <v>43405</v>
      </c>
      <c r="L5154" s="17" t="str">
        <f t="shared" si="401"/>
        <v>Thu</v>
      </c>
      <c r="M5154" s="17">
        <v>2007</v>
      </c>
      <c r="N5154" t="s">
        <v>17</v>
      </c>
      <c r="O5154" t="s">
        <v>617</v>
      </c>
      <c r="P5154" t="s">
        <v>19</v>
      </c>
      <c r="Q5154" t="s">
        <v>25371</v>
      </c>
      <c r="R5154" t="str">
        <f t="shared" si="404"/>
        <v>Children &amp; Family Movies</v>
      </c>
    </row>
    <row r="5155" spans="1:18" x14ac:dyDescent="0.2">
      <c r="A5155" t="s">
        <v>25372</v>
      </c>
      <c r="B5155" t="s">
        <v>1</v>
      </c>
      <c r="C5155" t="str">
        <f t="shared" si="400"/>
        <v>The Waterboy</v>
      </c>
      <c r="D5155" t="s">
        <v>25373</v>
      </c>
      <c r="E5155" t="s">
        <v>16352</v>
      </c>
      <c r="F5155" t="str">
        <f t="shared" si="402"/>
        <v>Adam Sandler</v>
      </c>
      <c r="G5155" t="s">
        <v>25374</v>
      </c>
      <c r="H5155" t="s">
        <v>2</v>
      </c>
      <c r="I5155" t="str">
        <f t="shared" si="403"/>
        <v>United States</v>
      </c>
      <c r="J5155" t="str">
        <f>TRIM(Table1[[#This Row],[Oldest Country]])</f>
        <v>United States</v>
      </c>
      <c r="K5155" s="17">
        <v>42802</v>
      </c>
      <c r="L5155" s="17" t="str">
        <f t="shared" si="401"/>
        <v>Wed</v>
      </c>
      <c r="M5155" s="17">
        <v>1998</v>
      </c>
      <c r="N5155" t="s">
        <v>3</v>
      </c>
      <c r="O5155" t="s">
        <v>4</v>
      </c>
      <c r="P5155" t="s">
        <v>4986</v>
      </c>
      <c r="Q5155" t="s">
        <v>25375</v>
      </c>
      <c r="R5155" t="str">
        <f t="shared" si="404"/>
        <v>Comedies</v>
      </c>
    </row>
    <row r="5156" spans="1:18" x14ac:dyDescent="0.2">
      <c r="A5156" t="s">
        <v>25376</v>
      </c>
      <c r="B5156" t="s">
        <v>1</v>
      </c>
      <c r="C5156" t="str">
        <f t="shared" si="400"/>
        <v>The Wedding Curse</v>
      </c>
      <c r="D5156" t="s">
        <v>25377</v>
      </c>
      <c r="E5156" t="s">
        <v>18274</v>
      </c>
      <c r="F5156" t="str">
        <f t="shared" si="402"/>
        <v>Kris Aquino</v>
      </c>
      <c r="G5156" t="s">
        <v>25378</v>
      </c>
      <c r="H5156" t="s">
        <v>1823</v>
      </c>
      <c r="I5156" t="str">
        <f t="shared" si="403"/>
        <v>Philippines</v>
      </c>
      <c r="J5156" t="str">
        <f>TRIM(Table1[[#This Row],[Oldest Country]])</f>
        <v>Philippines</v>
      </c>
      <c r="K5156" s="17">
        <v>43545</v>
      </c>
      <c r="L5156" s="17" t="str">
        <f t="shared" si="401"/>
        <v>Thu</v>
      </c>
      <c r="M5156" s="17">
        <v>2006</v>
      </c>
      <c r="N5156" t="s">
        <v>53</v>
      </c>
      <c r="O5156" t="s">
        <v>495</v>
      </c>
      <c r="P5156" t="s">
        <v>737</v>
      </c>
      <c r="Q5156" t="s">
        <v>25379</v>
      </c>
      <c r="R5156" t="str">
        <f t="shared" si="404"/>
        <v>Horror Movies</v>
      </c>
    </row>
    <row r="5157" spans="1:18" x14ac:dyDescent="0.2">
      <c r="A5157" t="s">
        <v>25380</v>
      </c>
      <c r="B5157" t="s">
        <v>1</v>
      </c>
      <c r="C5157" t="str">
        <f t="shared" si="400"/>
        <v>The Wedding Party 2</v>
      </c>
      <c r="D5157" t="s">
        <v>25381</v>
      </c>
      <c r="E5157" t="s">
        <v>6038</v>
      </c>
      <c r="F5157" t="str">
        <f t="shared" si="402"/>
        <v>Enyinna Nwigwe</v>
      </c>
      <c r="G5157" t="s">
        <v>25382</v>
      </c>
      <c r="H5157" t="s">
        <v>166</v>
      </c>
      <c r="I5157" t="str">
        <f t="shared" si="403"/>
        <v>Nigeria</v>
      </c>
      <c r="J5157" t="str">
        <f>TRIM(Table1[[#This Row],[Oldest Country]])</f>
        <v>Nigeria</v>
      </c>
      <c r="K5157" s="17">
        <v>43546</v>
      </c>
      <c r="L5157" s="17" t="str">
        <f t="shared" si="401"/>
        <v>Fri</v>
      </c>
      <c r="M5157" s="17">
        <v>2017</v>
      </c>
      <c r="N5157" t="s">
        <v>33</v>
      </c>
      <c r="O5157" t="s">
        <v>140</v>
      </c>
      <c r="P5157" t="s">
        <v>75</v>
      </c>
      <c r="Q5157" t="s">
        <v>25383</v>
      </c>
      <c r="R5157" t="str">
        <f t="shared" si="404"/>
        <v>Comedies</v>
      </c>
    </row>
    <row r="5158" spans="1:18" x14ac:dyDescent="0.2">
      <c r="A5158" t="s">
        <v>25384</v>
      </c>
      <c r="B5158" t="s">
        <v>1</v>
      </c>
      <c r="C5158" t="str">
        <f t="shared" si="400"/>
        <v>The Witch</v>
      </c>
      <c r="D5158" t="s">
        <v>25385</v>
      </c>
      <c r="E5158" t="s">
        <v>25386</v>
      </c>
      <c r="F5158" t="str">
        <f t="shared" si="402"/>
        <v>Anya Taylor-Joy</v>
      </c>
      <c r="G5158" t="s">
        <v>25387</v>
      </c>
      <c r="H5158" t="s">
        <v>651</v>
      </c>
      <c r="I5158" t="str">
        <f t="shared" si="403"/>
        <v>United Kingdom</v>
      </c>
      <c r="J5158" t="str">
        <f>TRIM(Table1[[#This Row],[Oldest Country]])</f>
        <v>United Kingdom</v>
      </c>
      <c r="K5158" s="17">
        <v>43547</v>
      </c>
      <c r="L5158" s="17" t="str">
        <f t="shared" si="401"/>
        <v>Sat</v>
      </c>
      <c r="M5158" s="17">
        <v>2015</v>
      </c>
      <c r="N5158" t="s">
        <v>154</v>
      </c>
      <c r="O5158" t="s">
        <v>276</v>
      </c>
      <c r="P5158" t="s">
        <v>3393</v>
      </c>
      <c r="Q5158" t="s">
        <v>25388</v>
      </c>
      <c r="R5158" t="str">
        <f t="shared" si="404"/>
        <v>Horror Movies</v>
      </c>
    </row>
    <row r="5159" spans="1:18" x14ac:dyDescent="0.2">
      <c r="A5159" t="s">
        <v>25389</v>
      </c>
      <c r="B5159" t="s">
        <v>1</v>
      </c>
      <c r="C5159" t="str">
        <f t="shared" si="400"/>
        <v>The Witch Files</v>
      </c>
      <c r="D5159" t="s">
        <v>25390</v>
      </c>
      <c r="E5159" t="s">
        <v>25391</v>
      </c>
      <c r="F5159" t="str">
        <f t="shared" si="402"/>
        <v>Holly Taylor</v>
      </c>
      <c r="G5159" t="s">
        <v>25392</v>
      </c>
      <c r="H5159" t="s">
        <v>2</v>
      </c>
      <c r="I5159" t="str">
        <f t="shared" si="403"/>
        <v>United States</v>
      </c>
      <c r="J5159" t="str">
        <f>TRIM(Table1[[#This Row],[Oldest Country]])</f>
        <v>United States</v>
      </c>
      <c r="K5159" s="17">
        <v>43497</v>
      </c>
      <c r="L5159" s="17" t="str">
        <f t="shared" si="401"/>
        <v>Fri</v>
      </c>
      <c r="M5159" s="17">
        <v>2018</v>
      </c>
      <c r="N5159" t="s">
        <v>33</v>
      </c>
      <c r="O5159" t="s">
        <v>183</v>
      </c>
      <c r="P5159" t="s">
        <v>1672</v>
      </c>
      <c r="Q5159" t="s">
        <v>25393</v>
      </c>
      <c r="R5159" t="str">
        <f t="shared" si="404"/>
        <v>Horror Movies</v>
      </c>
    </row>
    <row r="5160" spans="1:18" x14ac:dyDescent="0.2">
      <c r="A5160" t="s">
        <v>25394</v>
      </c>
      <c r="B5160" t="s">
        <v>1</v>
      </c>
      <c r="C5160" t="str">
        <f t="shared" si="400"/>
        <v>The Women's Balcony</v>
      </c>
      <c r="D5160" t="s">
        <v>25395</v>
      </c>
      <c r="E5160" t="s">
        <v>25396</v>
      </c>
      <c r="F5160" t="str">
        <f t="shared" si="402"/>
        <v>Evelin Hagoel</v>
      </c>
      <c r="G5160" t="s">
        <v>25397</v>
      </c>
      <c r="H5160" t="s">
        <v>1418</v>
      </c>
      <c r="I5160" t="str">
        <f t="shared" si="403"/>
        <v>Israel</v>
      </c>
      <c r="J5160" t="str">
        <f>TRIM(Table1[[#This Row],[Oldest Country]])</f>
        <v>Israel</v>
      </c>
      <c r="K5160" s="17">
        <v>43088</v>
      </c>
      <c r="L5160" s="17" t="str">
        <f t="shared" si="401"/>
        <v>Tue</v>
      </c>
      <c r="M5160" s="17">
        <v>2016</v>
      </c>
      <c r="N5160" t="s">
        <v>53</v>
      </c>
      <c r="O5160" t="s">
        <v>188</v>
      </c>
      <c r="P5160" t="s">
        <v>14122</v>
      </c>
      <c r="Q5160" t="s">
        <v>25398</v>
      </c>
      <c r="R5160" t="str">
        <f t="shared" si="404"/>
        <v>Comedies</v>
      </c>
    </row>
    <row r="5161" spans="1:18" x14ac:dyDescent="0.2">
      <c r="A5161" t="s">
        <v>25399</v>
      </c>
      <c r="B5161" t="s">
        <v>1</v>
      </c>
      <c r="C5161" t="str">
        <f t="shared" si="400"/>
        <v>The Workshop</v>
      </c>
      <c r="D5161" t="s">
        <v>25400</v>
      </c>
      <c r="E5161" t="s">
        <v>25401</v>
      </c>
      <c r="F5161" t="str">
        <f t="shared" si="402"/>
        <v>Marina Fo√Øs</v>
      </c>
      <c r="G5161" t="s">
        <v>25402</v>
      </c>
      <c r="H5161" t="s">
        <v>275</v>
      </c>
      <c r="I5161" t="str">
        <f t="shared" si="403"/>
        <v>France</v>
      </c>
      <c r="J5161" t="str">
        <f>TRIM(Table1[[#This Row],[Oldest Country]])</f>
        <v>France</v>
      </c>
      <c r="K5161" s="17">
        <v>43414</v>
      </c>
      <c r="L5161" s="17" t="str">
        <f t="shared" si="401"/>
        <v>Sat</v>
      </c>
      <c r="M5161" s="17">
        <v>2017</v>
      </c>
      <c r="N5161" t="s">
        <v>8</v>
      </c>
      <c r="O5161" t="s">
        <v>336</v>
      </c>
      <c r="P5161" t="s">
        <v>50</v>
      </c>
      <c r="Q5161" t="s">
        <v>25403</v>
      </c>
      <c r="R5161" t="str">
        <f t="shared" si="404"/>
        <v>Dramas</v>
      </c>
    </row>
    <row r="5162" spans="1:18" x14ac:dyDescent="0.2">
      <c r="A5162" t="s">
        <v>25404</v>
      </c>
      <c r="B5162" t="s">
        <v>1</v>
      </c>
      <c r="C5162" t="str">
        <f t="shared" si="400"/>
        <v>The World Is Not Enough</v>
      </c>
      <c r="D5162" t="s">
        <v>25405</v>
      </c>
      <c r="E5162" t="s">
        <v>25406</v>
      </c>
      <c r="F5162" t="str">
        <f t="shared" si="402"/>
        <v>Pierce Brosnan</v>
      </c>
      <c r="G5162" t="s">
        <v>25407</v>
      </c>
      <c r="H5162" t="s">
        <v>283</v>
      </c>
      <c r="I5162" t="str">
        <f t="shared" si="403"/>
        <v>United Kingdom</v>
      </c>
      <c r="J5162" t="str">
        <f>TRIM(Table1[[#This Row],[Oldest Country]])</f>
        <v>United Kingdom</v>
      </c>
      <c r="K5162" s="17">
        <v>43830</v>
      </c>
      <c r="L5162" s="17" t="str">
        <f t="shared" si="401"/>
        <v>Tue</v>
      </c>
      <c r="M5162" s="17">
        <v>1999</v>
      </c>
      <c r="N5162" t="s">
        <v>3</v>
      </c>
      <c r="O5162" t="s">
        <v>303</v>
      </c>
      <c r="P5162" t="s">
        <v>156</v>
      </c>
      <c r="Q5162" t="s">
        <v>25408</v>
      </c>
      <c r="R5162" t="str">
        <f t="shared" si="404"/>
        <v>Action &amp; Adventure</v>
      </c>
    </row>
    <row r="5163" spans="1:18" x14ac:dyDescent="0.2">
      <c r="A5163" t="s">
        <v>25409</v>
      </c>
      <c r="B5163" t="s">
        <v>1</v>
      </c>
      <c r="C5163" t="str">
        <f t="shared" si="400"/>
        <v>The World's Most Wanted Animal</v>
      </c>
      <c r="D5163" t="s">
        <v>25410</v>
      </c>
      <c r="E5163" t="s">
        <v>25411</v>
      </c>
      <c r="F5163" t="str">
        <f t="shared" si="402"/>
        <v>Maria Diekmann</v>
      </c>
      <c r="G5163" t="s">
        <v>25412</v>
      </c>
      <c r="H5163" t="s">
        <v>32</v>
      </c>
      <c r="I5163" t="str">
        <f t="shared" si="403"/>
        <v>United Kingdom</v>
      </c>
      <c r="J5163" t="str">
        <f>TRIM(Table1[[#This Row],[Oldest Country]])</f>
        <v>United Kingdom</v>
      </c>
      <c r="K5163" s="17">
        <v>43556</v>
      </c>
      <c r="L5163" s="17" t="str">
        <f t="shared" si="401"/>
        <v>Mon</v>
      </c>
      <c r="M5163" s="17">
        <v>2018</v>
      </c>
      <c r="N5163" t="s">
        <v>53</v>
      </c>
      <c r="O5163" t="s">
        <v>4111</v>
      </c>
      <c r="P5163" t="s">
        <v>5</v>
      </c>
      <c r="Q5163" t="s">
        <v>25413</v>
      </c>
      <c r="R5163" t="str">
        <f t="shared" si="404"/>
        <v>Documentaries</v>
      </c>
    </row>
    <row r="5164" spans="1:18" x14ac:dyDescent="0.2">
      <c r="A5164" t="s">
        <v>25414</v>
      </c>
      <c r="B5164" t="s">
        <v>1</v>
      </c>
      <c r="C5164" t="str">
        <f t="shared" si="400"/>
        <v>The Wrong Babysitter</v>
      </c>
      <c r="D5164" t="s">
        <v>25415</v>
      </c>
      <c r="E5164" t="s">
        <v>25416</v>
      </c>
      <c r="F5164" t="str">
        <f t="shared" si="402"/>
        <v>Daphne Zuniga</v>
      </c>
      <c r="G5164" t="s">
        <v>25417</v>
      </c>
      <c r="H5164" t="s">
        <v>508</v>
      </c>
      <c r="I5164" t="str">
        <f t="shared" si="403"/>
        <v>Canada</v>
      </c>
      <c r="J5164" t="str">
        <f>TRIM(Table1[[#This Row],[Oldest Country]])</f>
        <v>Canada</v>
      </c>
      <c r="K5164" s="17">
        <v>43557</v>
      </c>
      <c r="L5164" s="17" t="str">
        <f t="shared" si="401"/>
        <v>Tue</v>
      </c>
      <c r="M5164" s="17">
        <v>2017</v>
      </c>
      <c r="N5164" t="s">
        <v>33</v>
      </c>
      <c r="O5164" t="s">
        <v>572</v>
      </c>
      <c r="P5164" t="s">
        <v>61</v>
      </c>
      <c r="Q5164" t="s">
        <v>25418</v>
      </c>
      <c r="R5164" t="str">
        <f t="shared" si="404"/>
        <v>Thrillers</v>
      </c>
    </row>
    <row r="5165" spans="1:18" x14ac:dyDescent="0.2">
      <c r="A5165" t="s">
        <v>25419</v>
      </c>
      <c r="B5165" t="s">
        <v>1</v>
      </c>
      <c r="C5165" t="str">
        <f t="shared" si="400"/>
        <v>The Young Offenders</v>
      </c>
      <c r="D5165" t="s">
        <v>25420</v>
      </c>
      <c r="E5165" t="s">
        <v>25421</v>
      </c>
      <c r="F5165" t="str">
        <f t="shared" si="402"/>
        <v>Alex Murphy</v>
      </c>
      <c r="G5165" t="s">
        <v>25422</v>
      </c>
      <c r="H5165" t="s">
        <v>744</v>
      </c>
      <c r="I5165" t="str">
        <f t="shared" si="403"/>
        <v>Ireland</v>
      </c>
      <c r="J5165" t="str">
        <f>TRIM(Table1[[#This Row],[Oldest Country]])</f>
        <v>Ireland</v>
      </c>
      <c r="K5165" s="17">
        <v>43558</v>
      </c>
      <c r="L5165" s="17" t="str">
        <f t="shared" si="401"/>
        <v>Wed</v>
      </c>
      <c r="M5165" s="17">
        <v>2016</v>
      </c>
      <c r="N5165" t="s">
        <v>8</v>
      </c>
      <c r="O5165" t="s">
        <v>232</v>
      </c>
      <c r="P5165" t="s">
        <v>66</v>
      </c>
      <c r="Q5165" t="s">
        <v>25423</v>
      </c>
      <c r="R5165" t="str">
        <f t="shared" si="404"/>
        <v>Comedies</v>
      </c>
    </row>
    <row r="5166" spans="1:18" x14ac:dyDescent="0.2">
      <c r="A5166" t="s">
        <v>25424</v>
      </c>
      <c r="B5166" t="s">
        <v>1</v>
      </c>
      <c r="C5166" t="str">
        <f t="shared" si="400"/>
        <v>The Young Vagabond</v>
      </c>
      <c r="D5166" t="s">
        <v>25425</v>
      </c>
      <c r="E5166" t="s">
        <v>21316</v>
      </c>
      <c r="F5166" t="str">
        <f t="shared" si="402"/>
        <v>Chia-Hui Liu</v>
      </c>
      <c r="G5166" t="s">
        <v>25426</v>
      </c>
      <c r="H5166" t="s">
        <v>519</v>
      </c>
      <c r="I5166" t="str">
        <f t="shared" si="403"/>
        <v>Hong Kong</v>
      </c>
      <c r="J5166" t="str">
        <f>TRIM(Table1[[#This Row],[Oldest Country]])</f>
        <v>Hong Kong</v>
      </c>
      <c r="K5166" s="17">
        <v>43559</v>
      </c>
      <c r="L5166" s="17" t="str">
        <f t="shared" si="401"/>
        <v>Thu</v>
      </c>
      <c r="M5166" s="17">
        <v>1985</v>
      </c>
      <c r="N5166" t="s">
        <v>33</v>
      </c>
      <c r="O5166" t="s">
        <v>216</v>
      </c>
      <c r="P5166" t="s">
        <v>658</v>
      </c>
      <c r="Q5166" t="s">
        <v>25427</v>
      </c>
      <c r="R5166" t="str">
        <f t="shared" si="404"/>
        <v>Action &amp; Adventure</v>
      </c>
    </row>
    <row r="5167" spans="1:18" x14ac:dyDescent="0.2">
      <c r="A5167" t="s">
        <v>25428</v>
      </c>
      <c r="B5167" t="s">
        <v>1</v>
      </c>
      <c r="C5167" t="str">
        <f t="shared" si="400"/>
        <v>Theater of Life</v>
      </c>
      <c r="D5167" t="s">
        <v>25429</v>
      </c>
      <c r="E5167" t="s">
        <v>25430</v>
      </c>
      <c r="F5167" t="str">
        <f t="shared" si="402"/>
        <v>Massimo Bottura</v>
      </c>
      <c r="G5167" t="s">
        <v>25431</v>
      </c>
      <c r="H5167" t="s">
        <v>508</v>
      </c>
      <c r="I5167" t="str">
        <f t="shared" si="403"/>
        <v>Canada</v>
      </c>
      <c r="J5167" t="str">
        <f>TRIM(Table1[[#This Row],[Oldest Country]])</f>
        <v>Canada</v>
      </c>
      <c r="K5167" s="17">
        <v>43560</v>
      </c>
      <c r="L5167" s="17" t="str">
        <f t="shared" si="401"/>
        <v>Fri</v>
      </c>
      <c r="M5167" s="17">
        <v>2016</v>
      </c>
      <c r="N5167" t="s">
        <v>53</v>
      </c>
      <c r="O5167" t="s">
        <v>60</v>
      </c>
      <c r="P5167" t="s">
        <v>5</v>
      </c>
      <c r="Q5167" t="s">
        <v>25432</v>
      </c>
      <c r="R5167" t="str">
        <f t="shared" si="404"/>
        <v>Documentaries</v>
      </c>
    </row>
    <row r="5168" spans="1:18" x14ac:dyDescent="0.2">
      <c r="A5168" t="s">
        <v>25433</v>
      </c>
      <c r="B5168" t="s">
        <v>1</v>
      </c>
      <c r="C5168" t="str">
        <f t="shared" si="400"/>
        <v>Theeram</v>
      </c>
      <c r="D5168" t="s">
        <v>25434</v>
      </c>
      <c r="E5168" t="s">
        <v>25435</v>
      </c>
      <c r="F5168" t="str">
        <f t="shared" si="402"/>
        <v>Pranav Ratheesh</v>
      </c>
      <c r="G5168" t="s">
        <v>25436</v>
      </c>
      <c r="H5168" t="s">
        <v>14</v>
      </c>
      <c r="I5168" t="str">
        <f t="shared" si="403"/>
        <v>India</v>
      </c>
      <c r="J5168" t="str">
        <f>TRIM(Table1[[#This Row],[Oldest Country]])</f>
        <v>India</v>
      </c>
      <c r="K5168" s="17">
        <v>43561</v>
      </c>
      <c r="L5168" s="17" t="str">
        <f t="shared" si="401"/>
        <v>Sat</v>
      </c>
      <c r="M5168" s="17">
        <v>2017</v>
      </c>
      <c r="N5168" t="s">
        <v>33</v>
      </c>
      <c r="O5168" t="s">
        <v>41</v>
      </c>
      <c r="P5168" t="s">
        <v>278</v>
      </c>
      <c r="Q5168" t="s">
        <v>25437</v>
      </c>
      <c r="R5168" t="str">
        <f t="shared" si="404"/>
        <v>Dramas</v>
      </c>
    </row>
    <row r="5169" spans="1:18" x14ac:dyDescent="0.2">
      <c r="A5169" t="s">
        <v>25438</v>
      </c>
      <c r="B5169" t="s">
        <v>1</v>
      </c>
      <c r="C5169" t="str">
        <f t="shared" si="400"/>
        <v>Thelonious Monk</v>
      </c>
      <c r="D5169" t="s">
        <v>25439</v>
      </c>
      <c r="E5169" t="s">
        <v>25440</v>
      </c>
      <c r="F5169" t="str">
        <f t="shared" si="402"/>
        <v>Thelonious Monk</v>
      </c>
      <c r="G5169" t="s">
        <v>25441</v>
      </c>
      <c r="H5169" t="s">
        <v>2</v>
      </c>
      <c r="I5169" t="str">
        <f t="shared" si="403"/>
        <v>United States</v>
      </c>
      <c r="J5169" t="str">
        <f>TRIM(Table1[[#This Row],[Oldest Country]])</f>
        <v>United States</v>
      </c>
      <c r="K5169" s="17">
        <v>43562</v>
      </c>
      <c r="L5169" s="17" t="str">
        <f t="shared" si="401"/>
        <v>Sun</v>
      </c>
      <c r="M5169" s="17">
        <v>1988</v>
      </c>
      <c r="N5169" t="s">
        <v>3</v>
      </c>
      <c r="O5169" t="s">
        <v>572</v>
      </c>
      <c r="P5169" t="s">
        <v>291</v>
      </c>
      <c r="Q5169" t="s">
        <v>25442</v>
      </c>
      <c r="R5169" t="str">
        <f t="shared" si="404"/>
        <v>Documentaries</v>
      </c>
    </row>
    <row r="5170" spans="1:18" x14ac:dyDescent="0.2">
      <c r="A5170" t="s">
        <v>25443</v>
      </c>
      <c r="B5170" t="s">
        <v>1</v>
      </c>
      <c r="C5170" t="str">
        <f t="shared" si="400"/>
        <v>This Is Not What I Expected</v>
      </c>
      <c r="D5170" t="s">
        <v>25444</v>
      </c>
      <c r="E5170" t="s">
        <v>25445</v>
      </c>
      <c r="F5170" t="str">
        <f t="shared" si="402"/>
        <v>Takeshi Kaneshiro</v>
      </c>
      <c r="G5170" t="s">
        <v>25446</v>
      </c>
      <c r="H5170" t="s">
        <v>1734</v>
      </c>
      <c r="I5170" t="str">
        <f t="shared" si="403"/>
        <v>China</v>
      </c>
      <c r="J5170" t="str">
        <f>TRIM(Table1[[#This Row],[Oldest Country]])</f>
        <v>China</v>
      </c>
      <c r="K5170" s="17">
        <v>43563</v>
      </c>
      <c r="L5170" s="17" t="str">
        <f t="shared" si="401"/>
        <v>Mon</v>
      </c>
      <c r="M5170" s="17">
        <v>2017</v>
      </c>
      <c r="N5170" t="s">
        <v>53</v>
      </c>
      <c r="O5170" t="s">
        <v>625</v>
      </c>
      <c r="P5170" t="s">
        <v>75</v>
      </c>
      <c r="Q5170" t="s">
        <v>25447</v>
      </c>
      <c r="R5170" t="str">
        <f t="shared" si="404"/>
        <v>Comedies</v>
      </c>
    </row>
    <row r="5171" spans="1:18" x14ac:dyDescent="0.2">
      <c r="A5171" t="s">
        <v>25448</v>
      </c>
      <c r="B5171" t="s">
        <v>1</v>
      </c>
      <c r="C5171" t="str">
        <f t="shared" si="400"/>
        <v>Thithi</v>
      </c>
      <c r="D5171" t="s">
        <v>25449</v>
      </c>
      <c r="E5171" t="s">
        <v>25450</v>
      </c>
      <c r="F5171" t="str">
        <f t="shared" si="402"/>
        <v>Thammegowda S.</v>
      </c>
      <c r="G5171" t="s">
        <v>25451</v>
      </c>
      <c r="H5171" t="s">
        <v>3853</v>
      </c>
      <c r="I5171" t="str">
        <f t="shared" si="403"/>
        <v>India</v>
      </c>
      <c r="J5171" t="str">
        <f>TRIM(Table1[[#This Row],[Oldest Country]])</f>
        <v>India</v>
      </c>
      <c r="K5171" s="17">
        <v>43564</v>
      </c>
      <c r="L5171" s="17" t="str">
        <f t="shared" si="401"/>
        <v>Tue</v>
      </c>
      <c r="M5171" s="17">
        <v>2015</v>
      </c>
      <c r="N5171" t="s">
        <v>8</v>
      </c>
      <c r="O5171" t="s">
        <v>1210</v>
      </c>
      <c r="P5171" t="s">
        <v>26</v>
      </c>
      <c r="Q5171" t="s">
        <v>25452</v>
      </c>
      <c r="R5171" t="str">
        <f t="shared" si="404"/>
        <v>Dramas</v>
      </c>
    </row>
    <row r="5172" spans="1:18" x14ac:dyDescent="0.2">
      <c r="A5172" t="s">
        <v>25453</v>
      </c>
      <c r="B5172" t="s">
        <v>1</v>
      </c>
      <c r="C5172" t="str">
        <f t="shared" si="400"/>
        <v>Thong Dee Fun Khao</v>
      </c>
      <c r="D5172" t="s">
        <v>25454</v>
      </c>
      <c r="E5172" t="s">
        <v>25455</v>
      </c>
      <c r="F5172" t="str">
        <f t="shared" si="402"/>
        <v>Buakaw Banchamek</v>
      </c>
      <c r="G5172" t="s">
        <v>25456</v>
      </c>
      <c r="H5172" t="s">
        <v>1265</v>
      </c>
      <c r="I5172" t="str">
        <f t="shared" si="403"/>
        <v>Thailand</v>
      </c>
      <c r="J5172" t="str">
        <f>TRIM(Table1[[#This Row],[Oldest Country]])</f>
        <v>Thailand</v>
      </c>
      <c r="K5172" s="17">
        <v>43565</v>
      </c>
      <c r="L5172" s="17" t="str">
        <f t="shared" si="401"/>
        <v>Wed</v>
      </c>
      <c r="M5172" s="17">
        <v>2017</v>
      </c>
      <c r="N5172" t="s">
        <v>8</v>
      </c>
      <c r="O5172" t="s">
        <v>163</v>
      </c>
      <c r="P5172" t="s">
        <v>10601</v>
      </c>
      <c r="Q5172" t="s">
        <v>25457</v>
      </c>
      <c r="R5172" t="str">
        <f t="shared" si="404"/>
        <v>Action &amp; Adventure</v>
      </c>
    </row>
    <row r="5173" spans="1:18" x14ac:dyDescent="0.2">
      <c r="A5173" t="s">
        <v>25458</v>
      </c>
      <c r="B5173" t="s">
        <v>1</v>
      </c>
      <c r="C5173" t="str">
        <f t="shared" si="400"/>
        <v>Thor</v>
      </c>
      <c r="D5173" t="s">
        <v>25459</v>
      </c>
      <c r="E5173" t="s">
        <v>5456</v>
      </c>
      <c r="F5173" t="str">
        <f t="shared" si="402"/>
        <v>Chris Hemsworth</v>
      </c>
      <c r="G5173" t="s">
        <v>25460</v>
      </c>
      <c r="H5173" t="s">
        <v>2</v>
      </c>
      <c r="I5173" t="str">
        <f t="shared" si="403"/>
        <v>United States</v>
      </c>
      <c r="J5173" t="str">
        <f>TRIM(Table1[[#This Row],[Oldest Country]])</f>
        <v>United States</v>
      </c>
      <c r="K5173" s="17">
        <v>43566</v>
      </c>
      <c r="L5173" s="17" t="str">
        <f t="shared" si="401"/>
        <v>Thu</v>
      </c>
      <c r="M5173" s="17">
        <v>2017</v>
      </c>
      <c r="N5173" t="s">
        <v>3</v>
      </c>
      <c r="O5173" t="s">
        <v>1296</v>
      </c>
      <c r="P5173" t="s">
        <v>1487</v>
      </c>
      <c r="Q5173" t="s">
        <v>25461</v>
      </c>
      <c r="R5173" t="str">
        <f t="shared" si="404"/>
        <v>Action &amp; Adventure</v>
      </c>
    </row>
    <row r="5174" spans="1:18" x14ac:dyDescent="0.2">
      <c r="A5174" t="s">
        <v>25462</v>
      </c>
      <c r="B5174" t="s">
        <v>1</v>
      </c>
      <c r="C5174" t="str">
        <f t="shared" si="400"/>
        <v>Thor</v>
      </c>
      <c r="D5174" t="s">
        <v>25463</v>
      </c>
      <c r="E5174" t="s">
        <v>5262</v>
      </c>
      <c r="F5174" t="str">
        <f t="shared" si="402"/>
        <v>Matthew Wolf</v>
      </c>
      <c r="G5174" t="s">
        <v>25464</v>
      </c>
      <c r="H5174" t="s">
        <v>360</v>
      </c>
      <c r="I5174" t="str">
        <f t="shared" si="403"/>
        <v>United States</v>
      </c>
      <c r="J5174" t="str">
        <f>TRIM(Table1[[#This Row],[Oldest Country]])</f>
        <v>United States</v>
      </c>
      <c r="K5174" s="17">
        <v>43567</v>
      </c>
      <c r="L5174" s="17" t="str">
        <f t="shared" si="401"/>
        <v>Fri</v>
      </c>
      <c r="M5174" s="17">
        <v>2011</v>
      </c>
      <c r="N5174" t="s">
        <v>106</v>
      </c>
      <c r="O5174" t="s">
        <v>1939</v>
      </c>
      <c r="P5174" t="s">
        <v>19</v>
      </c>
      <c r="Q5174" t="s">
        <v>25465</v>
      </c>
      <c r="R5174" t="str">
        <f t="shared" si="404"/>
        <v>Children &amp; Family Movies</v>
      </c>
    </row>
    <row r="5175" spans="1:18" x14ac:dyDescent="0.2">
      <c r="A5175" t="s">
        <v>25466</v>
      </c>
      <c r="B5175" t="s">
        <v>1</v>
      </c>
      <c r="C5175" t="str">
        <f t="shared" si="400"/>
        <v>Thorne</v>
      </c>
      <c r="D5175" t="s">
        <v>25467</v>
      </c>
      <c r="E5175" t="s">
        <v>25468</v>
      </c>
      <c r="F5175" t="str">
        <f t="shared" si="402"/>
        <v>David Morrissey</v>
      </c>
      <c r="G5175" t="s">
        <v>25469</v>
      </c>
      <c r="H5175" t="s">
        <v>32</v>
      </c>
      <c r="I5175" t="str">
        <f t="shared" si="403"/>
        <v>United Kingdom</v>
      </c>
      <c r="J5175" t="str">
        <f>TRIM(Table1[[#This Row],[Oldest Country]])</f>
        <v>United Kingdom</v>
      </c>
      <c r="K5175" s="17">
        <v>43568</v>
      </c>
      <c r="L5175" s="17" t="str">
        <f t="shared" si="401"/>
        <v>Sat</v>
      </c>
      <c r="M5175" s="17">
        <v>2010</v>
      </c>
      <c r="N5175" t="s">
        <v>16646</v>
      </c>
      <c r="O5175" t="s">
        <v>25</v>
      </c>
      <c r="P5175" t="s">
        <v>50</v>
      </c>
      <c r="Q5175" t="s">
        <v>25470</v>
      </c>
      <c r="R5175" t="str">
        <f t="shared" si="404"/>
        <v>Dramas</v>
      </c>
    </row>
    <row r="5176" spans="1:18" x14ac:dyDescent="0.2">
      <c r="A5176" t="s">
        <v>25471</v>
      </c>
      <c r="B5176" t="s">
        <v>1</v>
      </c>
      <c r="C5176" t="str">
        <f t="shared" si="400"/>
        <v>Thorne</v>
      </c>
      <c r="D5176" t="s">
        <v>25472</v>
      </c>
      <c r="E5176" t="s">
        <v>25473</v>
      </c>
      <c r="F5176" t="str">
        <f t="shared" si="402"/>
        <v>David Morrissey</v>
      </c>
      <c r="G5176" t="s">
        <v>25474</v>
      </c>
      <c r="H5176" t="s">
        <v>25475</v>
      </c>
      <c r="I5176" t="str">
        <f t="shared" si="403"/>
        <v>United Kingdom</v>
      </c>
      <c r="J5176" t="str">
        <f>TRIM(Table1[[#This Row],[Oldest Country]])</f>
        <v>United Kingdom</v>
      </c>
      <c r="K5176" s="17">
        <v>43569</v>
      </c>
      <c r="L5176" s="17" t="str">
        <f t="shared" si="401"/>
        <v>Sun</v>
      </c>
      <c r="M5176" s="17">
        <v>2010</v>
      </c>
      <c r="N5176" t="s">
        <v>16646</v>
      </c>
      <c r="O5176" t="s">
        <v>25</v>
      </c>
      <c r="P5176" t="s">
        <v>50</v>
      </c>
      <c r="Q5176" t="s">
        <v>25476</v>
      </c>
      <c r="R5176" t="str">
        <f t="shared" si="404"/>
        <v>Dramas</v>
      </c>
    </row>
    <row r="5177" spans="1:18" x14ac:dyDescent="0.2">
      <c r="A5177" t="s">
        <v>25477</v>
      </c>
      <c r="B5177" t="s">
        <v>1</v>
      </c>
      <c r="C5177" t="str">
        <f t="shared" si="400"/>
        <v>Three</v>
      </c>
      <c r="D5177" t="s">
        <v>25478</v>
      </c>
      <c r="E5177" t="s">
        <v>11954</v>
      </c>
      <c r="F5177" t="str">
        <f t="shared" si="402"/>
        <v>Louis Koo</v>
      </c>
      <c r="G5177" t="s">
        <v>25479</v>
      </c>
      <c r="H5177" t="s">
        <v>6305</v>
      </c>
      <c r="I5177" t="str">
        <f t="shared" si="403"/>
        <v>Hong Kong</v>
      </c>
      <c r="J5177" t="str">
        <f>TRIM(Table1[[#This Row],[Oldest Country]])</f>
        <v>Hong Kong</v>
      </c>
      <c r="K5177" s="17">
        <v>43570</v>
      </c>
      <c r="L5177" s="17" t="str">
        <f t="shared" si="401"/>
        <v>Mon</v>
      </c>
      <c r="M5177" s="17">
        <v>2016</v>
      </c>
      <c r="N5177" t="s">
        <v>8</v>
      </c>
      <c r="O5177" t="s">
        <v>183</v>
      </c>
      <c r="P5177" t="s">
        <v>483</v>
      </c>
      <c r="Q5177" t="s">
        <v>25480</v>
      </c>
      <c r="R5177" t="str">
        <f t="shared" si="404"/>
        <v>Action &amp; Adventure</v>
      </c>
    </row>
    <row r="5178" spans="1:18" x14ac:dyDescent="0.2">
      <c r="A5178" t="s">
        <v>25481</v>
      </c>
      <c r="B5178" t="s">
        <v>1</v>
      </c>
      <c r="C5178" t="str">
        <f t="shared" si="400"/>
        <v>Thumper</v>
      </c>
      <c r="D5178" t="s">
        <v>25482</v>
      </c>
      <c r="E5178" t="s">
        <v>25483</v>
      </c>
      <c r="F5178" t="str">
        <f t="shared" si="402"/>
        <v>Eliza Taylor</v>
      </c>
      <c r="G5178" t="s">
        <v>25484</v>
      </c>
      <c r="H5178" t="s">
        <v>2</v>
      </c>
      <c r="I5178" t="str">
        <f t="shared" si="403"/>
        <v>United States</v>
      </c>
      <c r="J5178" t="str">
        <f>TRIM(Table1[[#This Row],[Oldest Country]])</f>
        <v>United States</v>
      </c>
      <c r="K5178" s="17">
        <v>43571</v>
      </c>
      <c r="L5178" s="17" t="str">
        <f t="shared" si="401"/>
        <v>Tue</v>
      </c>
      <c r="M5178" s="17">
        <v>2017</v>
      </c>
      <c r="N5178" t="s">
        <v>8</v>
      </c>
      <c r="O5178" t="s">
        <v>202</v>
      </c>
      <c r="P5178" t="s">
        <v>164</v>
      </c>
      <c r="Q5178" t="s">
        <v>25485</v>
      </c>
      <c r="R5178" t="str">
        <f t="shared" si="404"/>
        <v>Dramas</v>
      </c>
    </row>
    <row r="5179" spans="1:18" x14ac:dyDescent="0.2">
      <c r="A5179" t="s">
        <v>25486</v>
      </c>
      <c r="B5179" t="s">
        <v>1</v>
      </c>
      <c r="C5179" t="str">
        <f t="shared" si="400"/>
        <v>Thunderbolt</v>
      </c>
      <c r="D5179" t="s">
        <v>25487</v>
      </c>
      <c r="E5179" t="s">
        <v>25488</v>
      </c>
      <c r="F5179" t="str">
        <f t="shared" si="402"/>
        <v>James Stewart</v>
      </c>
      <c r="G5179" t="s">
        <v>25489</v>
      </c>
      <c r="H5179" t="s">
        <v>2</v>
      </c>
      <c r="I5179" t="str">
        <f t="shared" si="403"/>
        <v>United States</v>
      </c>
      <c r="J5179" t="str">
        <f>TRIM(Table1[[#This Row],[Oldest Country]])</f>
        <v>United States</v>
      </c>
      <c r="K5179" s="17">
        <v>43572</v>
      </c>
      <c r="L5179" s="17" t="str">
        <f t="shared" si="401"/>
        <v>Wed</v>
      </c>
      <c r="M5179" s="17">
        <v>1947</v>
      </c>
      <c r="N5179" t="s">
        <v>53</v>
      </c>
      <c r="O5179" t="s">
        <v>3461</v>
      </c>
      <c r="P5179" t="s">
        <v>20966</v>
      </c>
      <c r="Q5179" t="s">
        <v>25490</v>
      </c>
      <c r="R5179" t="str">
        <f t="shared" si="404"/>
        <v>Classic Movies</v>
      </c>
    </row>
    <row r="5180" spans="1:18" x14ac:dyDescent="0.2">
      <c r="A5180" t="s">
        <v>25491</v>
      </c>
      <c r="B5180" t="s">
        <v>1</v>
      </c>
      <c r="C5180" t="str">
        <f t="shared" si="400"/>
        <v>Tik Tok</v>
      </c>
      <c r="D5180" t="s">
        <v>25492</v>
      </c>
      <c r="E5180" t="s">
        <v>25493</v>
      </c>
      <c r="F5180" t="str">
        <f t="shared" si="402"/>
        <v>Wallace Chung</v>
      </c>
      <c r="G5180" t="s">
        <v>25494</v>
      </c>
      <c r="H5180" t="s">
        <v>1734</v>
      </c>
      <c r="I5180" t="str">
        <f t="shared" si="403"/>
        <v>China</v>
      </c>
      <c r="J5180" t="str">
        <f>TRIM(Table1[[#This Row],[Oldest Country]])</f>
        <v>China</v>
      </c>
      <c r="K5180" s="17">
        <v>43573</v>
      </c>
      <c r="L5180" s="17" t="str">
        <f t="shared" si="401"/>
        <v>Thu</v>
      </c>
      <c r="M5180" s="17">
        <v>2016</v>
      </c>
      <c r="N5180" t="s">
        <v>33</v>
      </c>
      <c r="O5180" t="s">
        <v>368</v>
      </c>
      <c r="P5180" t="s">
        <v>109</v>
      </c>
      <c r="Q5180" t="s">
        <v>25495</v>
      </c>
      <c r="R5180" t="str">
        <f t="shared" si="404"/>
        <v>Dramas</v>
      </c>
    </row>
    <row r="5181" spans="1:18" x14ac:dyDescent="0.2">
      <c r="A5181" t="s">
        <v>25496</v>
      </c>
      <c r="B5181" t="s">
        <v>1</v>
      </c>
      <c r="C5181" t="str">
        <f t="shared" si="400"/>
        <v>Tikli and Laxmi Bomb</v>
      </c>
      <c r="D5181" t="s">
        <v>25497</v>
      </c>
      <c r="E5181" t="s">
        <v>2376</v>
      </c>
      <c r="F5181" t="str">
        <f t="shared" si="402"/>
        <v>Vibhawari Deshpande</v>
      </c>
      <c r="G5181" t="s">
        <v>25498</v>
      </c>
      <c r="H5181" t="s">
        <v>14</v>
      </c>
      <c r="I5181" t="str">
        <f t="shared" si="403"/>
        <v>India</v>
      </c>
      <c r="J5181" t="str">
        <f>TRIM(Table1[[#This Row],[Oldest Country]])</f>
        <v>India</v>
      </c>
      <c r="K5181" s="17">
        <v>43313</v>
      </c>
      <c r="L5181" s="17" t="str">
        <f t="shared" si="401"/>
        <v>Wed</v>
      </c>
      <c r="M5181" s="17">
        <v>2017</v>
      </c>
      <c r="N5181" t="s">
        <v>8</v>
      </c>
      <c r="O5181" t="s">
        <v>3410</v>
      </c>
      <c r="P5181" t="s">
        <v>50</v>
      </c>
      <c r="Q5181" t="s">
        <v>25499</v>
      </c>
      <c r="R5181" t="str">
        <f t="shared" si="404"/>
        <v>Dramas</v>
      </c>
    </row>
    <row r="5182" spans="1:18" x14ac:dyDescent="0.2">
      <c r="A5182" t="s">
        <v>25500</v>
      </c>
      <c r="B5182" t="s">
        <v>1</v>
      </c>
      <c r="C5182" t="str">
        <f t="shared" si="400"/>
        <v>Time Please</v>
      </c>
      <c r="D5182" t="s">
        <v>25501</v>
      </c>
      <c r="E5182" t="s">
        <v>21489</v>
      </c>
      <c r="F5182" t="str">
        <f t="shared" si="402"/>
        <v>Priya Bapat</v>
      </c>
      <c r="G5182" t="s">
        <v>25502</v>
      </c>
      <c r="H5182" t="s">
        <v>14</v>
      </c>
      <c r="I5182" t="str">
        <f t="shared" si="403"/>
        <v>India</v>
      </c>
      <c r="J5182" t="str">
        <f>TRIM(Table1[[#This Row],[Oldest Country]])</f>
        <v>India</v>
      </c>
      <c r="K5182" s="17">
        <v>43101</v>
      </c>
      <c r="L5182" s="17" t="str">
        <f t="shared" si="401"/>
        <v>Mon</v>
      </c>
      <c r="M5182" s="17">
        <v>2013</v>
      </c>
      <c r="N5182" t="s">
        <v>33</v>
      </c>
      <c r="O5182" t="s">
        <v>25</v>
      </c>
      <c r="P5182" t="s">
        <v>250</v>
      </c>
      <c r="Q5182" t="s">
        <v>25503</v>
      </c>
      <c r="R5182" t="str">
        <f t="shared" si="404"/>
        <v>Comedies</v>
      </c>
    </row>
    <row r="5183" spans="1:18" x14ac:dyDescent="0.2">
      <c r="A5183" t="s">
        <v>25504</v>
      </c>
      <c r="B5183" t="s">
        <v>1</v>
      </c>
      <c r="C5183" t="str">
        <f t="shared" si="400"/>
        <v>Tinker Bell and the Legend of the NeverBeast</v>
      </c>
      <c r="D5183" t="s">
        <v>25505</v>
      </c>
      <c r="E5183" t="s">
        <v>25506</v>
      </c>
      <c r="F5183" t="str">
        <f t="shared" si="402"/>
        <v>Ginnifer Goodwin</v>
      </c>
      <c r="G5183" t="s">
        <v>25507</v>
      </c>
      <c r="H5183" t="s">
        <v>2</v>
      </c>
      <c r="I5183" t="str">
        <f t="shared" si="403"/>
        <v>United States</v>
      </c>
      <c r="J5183" t="str">
        <f>TRIM(Table1[[#This Row],[Oldest Country]])</f>
        <v>United States</v>
      </c>
      <c r="K5183" s="17">
        <v>42141</v>
      </c>
      <c r="L5183" s="17" t="str">
        <f t="shared" si="401"/>
        <v>Sun</v>
      </c>
      <c r="M5183" s="17">
        <v>2014</v>
      </c>
      <c r="N5183" t="s">
        <v>309</v>
      </c>
      <c r="O5183" t="s">
        <v>811</v>
      </c>
      <c r="P5183" t="s">
        <v>19</v>
      </c>
      <c r="Q5183" t="s">
        <v>25508</v>
      </c>
      <c r="R5183" t="str">
        <f t="shared" si="404"/>
        <v>Children &amp; Family Movies</v>
      </c>
    </row>
    <row r="5184" spans="1:18" x14ac:dyDescent="0.2">
      <c r="A5184" t="s">
        <v>25509</v>
      </c>
      <c r="B5184" t="s">
        <v>1</v>
      </c>
      <c r="C5184" t="str">
        <f t="shared" si="400"/>
        <v>Tinker'</v>
      </c>
      <c r="D5184" t="s">
        <v>25510</v>
      </c>
      <c r="E5184" t="s">
        <v>25511</v>
      </c>
      <c r="F5184" t="str">
        <f t="shared" si="402"/>
        <v>Clayne Crawford</v>
      </c>
      <c r="G5184" t="s">
        <v>25512</v>
      </c>
      <c r="H5184" t="s">
        <v>2</v>
      </c>
      <c r="I5184" t="str">
        <f t="shared" si="403"/>
        <v>United States</v>
      </c>
      <c r="J5184" t="str">
        <f>TRIM(Table1[[#This Row],[Oldest Country]])</f>
        <v>United States</v>
      </c>
      <c r="K5184" s="17">
        <v>43543</v>
      </c>
      <c r="L5184" s="17" t="str">
        <f t="shared" si="401"/>
        <v>Tue</v>
      </c>
      <c r="M5184" s="17">
        <v>2018</v>
      </c>
      <c r="N5184" t="s">
        <v>33</v>
      </c>
      <c r="O5184" t="s">
        <v>92</v>
      </c>
      <c r="P5184" t="s">
        <v>2314</v>
      </c>
      <c r="Q5184" t="s">
        <v>25513</v>
      </c>
      <c r="R5184" t="str">
        <f t="shared" si="404"/>
        <v>Dramas</v>
      </c>
    </row>
    <row r="5185" spans="1:18" x14ac:dyDescent="0.2">
      <c r="A5185" t="s">
        <v>25514</v>
      </c>
      <c r="B5185" t="s">
        <v>1</v>
      </c>
      <c r="C5185" t="str">
        <f t="shared" si="400"/>
        <v>To Wong Foo, Thanks for Everything! Julie Newmar</v>
      </c>
      <c r="D5185" t="s">
        <v>25515</v>
      </c>
      <c r="E5185" t="s">
        <v>25516</v>
      </c>
      <c r="F5185" t="str">
        <f t="shared" si="402"/>
        <v>Patrick Swayze</v>
      </c>
      <c r="G5185" t="s">
        <v>25517</v>
      </c>
      <c r="H5185" t="s">
        <v>2</v>
      </c>
      <c r="I5185" t="str">
        <f t="shared" si="403"/>
        <v>United States</v>
      </c>
      <c r="J5185" t="str">
        <f>TRIM(Table1[[#This Row],[Oldest Country]])</f>
        <v>United States</v>
      </c>
      <c r="K5185" s="17">
        <v>43678</v>
      </c>
      <c r="L5185" s="17" t="str">
        <f t="shared" si="401"/>
        <v>Thu</v>
      </c>
      <c r="M5185" s="17">
        <v>1995</v>
      </c>
      <c r="N5185" t="s">
        <v>3</v>
      </c>
      <c r="O5185" t="s">
        <v>368</v>
      </c>
      <c r="P5185" t="s">
        <v>25518</v>
      </c>
      <c r="Q5185" t="s">
        <v>25519</v>
      </c>
      <c r="R5185" t="str">
        <f t="shared" si="404"/>
        <v>Comedies</v>
      </c>
    </row>
    <row r="5186" spans="1:18" x14ac:dyDescent="0.2">
      <c r="A5186" t="s">
        <v>25520</v>
      </c>
      <c r="B5186" t="s">
        <v>6</v>
      </c>
      <c r="C5186" t="str">
        <f t="shared" ref="C5186:C5249" si="405">IFERROR(LEFT(D5186, FIND(":", D5186)-1), D5186)</f>
        <v>Toast of London</v>
      </c>
      <c r="D5186" t="s">
        <v>25521</v>
      </c>
      <c r="E5186" t="s">
        <v>25522</v>
      </c>
      <c r="F5186" t="str">
        <f t="shared" si="402"/>
        <v>Matt Berry</v>
      </c>
      <c r="G5186" t="s">
        <v>25523</v>
      </c>
      <c r="H5186" t="s">
        <v>32</v>
      </c>
      <c r="I5186" t="str">
        <f t="shared" si="403"/>
        <v>United Kingdom</v>
      </c>
      <c r="J5186" t="str">
        <f>TRIM(Table1[[#This Row],[Oldest Country]])</f>
        <v>United Kingdom</v>
      </c>
      <c r="K5186" s="17">
        <v>42979</v>
      </c>
      <c r="L5186" s="17" t="str">
        <f t="shared" ref="L5186:L5249" si="406">TEXT(K:K, "DDD")</f>
        <v>Fri</v>
      </c>
      <c r="M5186" s="17">
        <v>2015</v>
      </c>
      <c r="N5186" t="s">
        <v>8</v>
      </c>
      <c r="O5186" t="s">
        <v>104</v>
      </c>
      <c r="P5186" t="s">
        <v>18703</v>
      </c>
      <c r="Q5186" t="s">
        <v>25524</v>
      </c>
      <c r="R5186" t="str">
        <f t="shared" si="404"/>
        <v>British TV Shows</v>
      </c>
    </row>
    <row r="5187" spans="1:18" x14ac:dyDescent="0.2">
      <c r="A5187" t="s">
        <v>25525</v>
      </c>
      <c r="B5187" t="s">
        <v>1</v>
      </c>
      <c r="C5187" t="str">
        <f t="shared" si="405"/>
        <v>Tomorrow Never Dies</v>
      </c>
      <c r="D5187" t="s">
        <v>25526</v>
      </c>
      <c r="E5187" t="s">
        <v>25527</v>
      </c>
      <c r="F5187" t="str">
        <f t="shared" ref="F5187:F5250" si="407">IFERROR(LEFT(G5187, FIND(",",G5187)-1),G5187)</f>
        <v>Pierce Brosnan</v>
      </c>
      <c r="G5187" t="s">
        <v>25528</v>
      </c>
      <c r="H5187" t="s">
        <v>283</v>
      </c>
      <c r="I5187" t="str">
        <f t="shared" ref="I5187:I5250" si="408">IFERROR(LEFT(H5187, FIND(",", H5187) -1), H5187)</f>
        <v>United Kingdom</v>
      </c>
      <c r="J5187" t="str">
        <f>TRIM(Table1[[#This Row],[Oldest Country]])</f>
        <v>United Kingdom</v>
      </c>
      <c r="K5187" s="17">
        <v>43830</v>
      </c>
      <c r="L5187" s="17" t="str">
        <f t="shared" si="406"/>
        <v>Tue</v>
      </c>
      <c r="M5187" s="17">
        <v>1997</v>
      </c>
      <c r="N5187" t="s">
        <v>3</v>
      </c>
      <c r="O5187" t="s">
        <v>315</v>
      </c>
      <c r="P5187" t="s">
        <v>156</v>
      </c>
      <c r="Q5187" t="s">
        <v>25529</v>
      </c>
      <c r="R5187" t="str">
        <f t="shared" ref="R5187:R5250" si="409">IFERROR(LEFT(P5187, FIND(",", P5187)-1), P5187)</f>
        <v>Action &amp; Adventure</v>
      </c>
    </row>
    <row r="5188" spans="1:18" x14ac:dyDescent="0.2">
      <c r="A5188" t="s">
        <v>25530</v>
      </c>
      <c r="B5188" t="s">
        <v>1</v>
      </c>
      <c r="C5188" t="str">
        <f t="shared" si="405"/>
        <v>Tope</v>
      </c>
      <c r="D5188" t="s">
        <v>25531</v>
      </c>
      <c r="E5188" t="s">
        <v>25532</v>
      </c>
      <c r="F5188" t="str">
        <f t="shared" si="407"/>
        <v>Sudipto Chattopadhyay</v>
      </c>
      <c r="G5188" t="s">
        <v>25533</v>
      </c>
      <c r="H5188" t="s">
        <v>14</v>
      </c>
      <c r="I5188" t="str">
        <f t="shared" si="408"/>
        <v>India</v>
      </c>
      <c r="J5188" t="str">
        <f>TRIM(Table1[[#This Row],[Oldest Country]])</f>
        <v>India</v>
      </c>
      <c r="K5188" s="17">
        <v>43160</v>
      </c>
      <c r="L5188" s="17" t="str">
        <f t="shared" si="406"/>
        <v>Thu</v>
      </c>
      <c r="M5188" s="17">
        <v>2016</v>
      </c>
      <c r="N5188" t="s">
        <v>33</v>
      </c>
      <c r="O5188" t="s">
        <v>265</v>
      </c>
      <c r="P5188" t="s">
        <v>26</v>
      </c>
      <c r="Q5188" t="s">
        <v>25534</v>
      </c>
      <c r="R5188" t="str">
        <f t="shared" si="409"/>
        <v>Dramas</v>
      </c>
    </row>
    <row r="5189" spans="1:18" x14ac:dyDescent="0.2">
      <c r="A5189" t="s">
        <v>25535</v>
      </c>
      <c r="B5189" t="s">
        <v>1</v>
      </c>
      <c r="C5189" t="str">
        <f t="shared" si="405"/>
        <v>Tortilla Soup</v>
      </c>
      <c r="D5189" t="s">
        <v>25536</v>
      </c>
      <c r="E5189" t="s">
        <v>8831</v>
      </c>
      <c r="F5189" t="str">
        <f t="shared" si="407"/>
        <v>Hector Elizondo</v>
      </c>
      <c r="G5189" t="s">
        <v>25537</v>
      </c>
      <c r="H5189" t="s">
        <v>2</v>
      </c>
      <c r="I5189" t="str">
        <f t="shared" si="408"/>
        <v>United States</v>
      </c>
      <c r="J5189" t="str">
        <f>TRIM(Table1[[#This Row],[Oldest Country]])</f>
        <v>United States</v>
      </c>
      <c r="K5189" s="17">
        <v>43161</v>
      </c>
      <c r="L5189" s="17" t="str">
        <f t="shared" si="406"/>
        <v>Fri</v>
      </c>
      <c r="M5189" s="17">
        <v>2001</v>
      </c>
      <c r="N5189" t="s">
        <v>3</v>
      </c>
      <c r="O5189" t="s">
        <v>41</v>
      </c>
      <c r="P5189" t="s">
        <v>502</v>
      </c>
      <c r="Q5189" t="s">
        <v>25538</v>
      </c>
      <c r="R5189" t="str">
        <f t="shared" si="409"/>
        <v>Comedies</v>
      </c>
    </row>
    <row r="5190" spans="1:18" x14ac:dyDescent="0.2">
      <c r="A5190" t="s">
        <v>25539</v>
      </c>
      <c r="B5190" t="s">
        <v>1</v>
      </c>
      <c r="C5190" t="str">
        <f t="shared" si="405"/>
        <v>Total Frat Movie</v>
      </c>
      <c r="D5190" t="s">
        <v>25540</v>
      </c>
      <c r="E5190" t="s">
        <v>14643</v>
      </c>
      <c r="F5190" t="str">
        <f t="shared" si="407"/>
        <v>Justin Deeley</v>
      </c>
      <c r="G5190" t="s">
        <v>25541</v>
      </c>
      <c r="H5190" t="s">
        <v>2</v>
      </c>
      <c r="I5190" t="str">
        <f t="shared" si="408"/>
        <v>United States</v>
      </c>
      <c r="J5190" t="str">
        <f>TRIM(Table1[[#This Row],[Oldest Country]])</f>
        <v>United States</v>
      </c>
      <c r="K5190" s="17">
        <v>43162</v>
      </c>
      <c r="L5190" s="17" t="str">
        <f t="shared" si="406"/>
        <v>Sat</v>
      </c>
      <c r="M5190" s="17">
        <v>2016</v>
      </c>
      <c r="N5190" t="s">
        <v>16646</v>
      </c>
      <c r="O5190" t="s">
        <v>60</v>
      </c>
      <c r="P5190" t="s">
        <v>86</v>
      </c>
      <c r="Q5190" t="s">
        <v>25542</v>
      </c>
      <c r="R5190" t="str">
        <f t="shared" si="409"/>
        <v>Comedies</v>
      </c>
    </row>
    <row r="5191" spans="1:18" x14ac:dyDescent="0.2">
      <c r="A5191" t="s">
        <v>25543</v>
      </c>
      <c r="B5191" t="s">
        <v>1</v>
      </c>
      <c r="C5191" t="str">
        <f t="shared" si="405"/>
        <v>Tracers</v>
      </c>
      <c r="D5191" t="s">
        <v>25544</v>
      </c>
      <c r="E5191" t="s">
        <v>1995</v>
      </c>
      <c r="F5191" t="str">
        <f t="shared" si="407"/>
        <v>Luciano Acuna Jr.</v>
      </c>
      <c r="G5191" t="s">
        <v>25545</v>
      </c>
      <c r="H5191" t="s">
        <v>2</v>
      </c>
      <c r="I5191" t="str">
        <f t="shared" si="408"/>
        <v>United States</v>
      </c>
      <c r="J5191" t="str">
        <f>TRIM(Table1[[#This Row],[Oldest Country]])</f>
        <v>United States</v>
      </c>
      <c r="K5191" s="17">
        <v>43163</v>
      </c>
      <c r="L5191" s="17" t="str">
        <f t="shared" si="406"/>
        <v>Sun</v>
      </c>
      <c r="M5191" s="17">
        <v>2015</v>
      </c>
      <c r="N5191" t="s">
        <v>3</v>
      </c>
      <c r="O5191" t="s">
        <v>60</v>
      </c>
      <c r="P5191" t="s">
        <v>156</v>
      </c>
      <c r="Q5191" t="s">
        <v>25546</v>
      </c>
      <c r="R5191" t="str">
        <f t="shared" si="409"/>
        <v>Action &amp; Adventure</v>
      </c>
    </row>
    <row r="5192" spans="1:18" x14ac:dyDescent="0.2">
      <c r="A5192" t="s">
        <v>25547</v>
      </c>
      <c r="B5192" t="s">
        <v>1</v>
      </c>
      <c r="C5192" t="str">
        <f t="shared" si="405"/>
        <v>Traffic Signal</v>
      </c>
      <c r="D5192" t="s">
        <v>25548</v>
      </c>
      <c r="E5192" t="s">
        <v>12286</v>
      </c>
      <c r="F5192" t="str">
        <f t="shared" si="407"/>
        <v>Kunal Khemu</v>
      </c>
      <c r="G5192" t="s">
        <v>25549</v>
      </c>
      <c r="H5192" t="s">
        <v>14</v>
      </c>
      <c r="I5192" t="str">
        <f t="shared" si="408"/>
        <v>India</v>
      </c>
      <c r="J5192" t="str">
        <f>TRIM(Table1[[#This Row],[Oldest Country]])</f>
        <v>India</v>
      </c>
      <c r="K5192" s="17">
        <v>43164</v>
      </c>
      <c r="L5192" s="17" t="str">
        <f t="shared" si="406"/>
        <v>Mon</v>
      </c>
      <c r="M5192" s="17">
        <v>2007</v>
      </c>
      <c r="N5192" t="s">
        <v>8</v>
      </c>
      <c r="O5192" t="s">
        <v>1100</v>
      </c>
      <c r="P5192" t="s">
        <v>26</v>
      </c>
      <c r="Q5192" t="s">
        <v>25550</v>
      </c>
      <c r="R5192" t="str">
        <f t="shared" si="409"/>
        <v>Dramas</v>
      </c>
    </row>
    <row r="5193" spans="1:18" x14ac:dyDescent="0.2">
      <c r="A5193" t="s">
        <v>25551</v>
      </c>
      <c r="B5193" t="s">
        <v>1</v>
      </c>
      <c r="C5193" t="str">
        <f t="shared" si="405"/>
        <v>Train of the Dead</v>
      </c>
      <c r="D5193" t="s">
        <v>25552</v>
      </c>
      <c r="E5193" t="s">
        <v>25553</v>
      </c>
      <c r="F5193" t="str">
        <f t="shared" si="407"/>
        <v>Kett Thantup</v>
      </c>
      <c r="G5193" t="s">
        <v>25554</v>
      </c>
      <c r="H5193" t="s">
        <v>1265</v>
      </c>
      <c r="I5193" t="str">
        <f t="shared" si="408"/>
        <v>Thailand</v>
      </c>
      <c r="J5193" t="str">
        <f>TRIM(Table1[[#This Row],[Oldest Country]])</f>
        <v>Thailand</v>
      </c>
      <c r="K5193" s="17">
        <v>43165</v>
      </c>
      <c r="L5193" s="17" t="str">
        <f t="shared" si="406"/>
        <v>Tue</v>
      </c>
      <c r="M5193" s="17">
        <v>2007</v>
      </c>
      <c r="N5193" t="s">
        <v>8</v>
      </c>
      <c r="O5193" t="s">
        <v>183</v>
      </c>
      <c r="P5193" t="s">
        <v>737</v>
      </c>
      <c r="Q5193" t="s">
        <v>25555</v>
      </c>
      <c r="R5193" t="str">
        <f t="shared" si="409"/>
        <v>Horror Movies</v>
      </c>
    </row>
    <row r="5194" spans="1:18" x14ac:dyDescent="0.2">
      <c r="A5194" t="s">
        <v>25556</v>
      </c>
      <c r="B5194" t="s">
        <v>1</v>
      </c>
      <c r="C5194" t="str">
        <f t="shared" si="405"/>
        <v>Train to Busan</v>
      </c>
      <c r="D5194" t="s">
        <v>25557</v>
      </c>
      <c r="E5194" t="s">
        <v>13687</v>
      </c>
      <c r="F5194" t="str">
        <f t="shared" si="407"/>
        <v>Gong Yoo</v>
      </c>
      <c r="G5194" t="s">
        <v>25558</v>
      </c>
      <c r="H5194" t="s">
        <v>298</v>
      </c>
      <c r="I5194" t="str">
        <f t="shared" si="408"/>
        <v>South Korea</v>
      </c>
      <c r="J5194" t="str">
        <f>TRIM(Table1[[#This Row],[Oldest Country]])</f>
        <v>South Korea</v>
      </c>
      <c r="K5194" s="17">
        <v>43166</v>
      </c>
      <c r="L5194" s="17" t="str">
        <f t="shared" si="406"/>
        <v>Wed</v>
      </c>
      <c r="M5194" s="17">
        <v>2016</v>
      </c>
      <c r="N5194" t="s">
        <v>8</v>
      </c>
      <c r="O5194" t="s">
        <v>349</v>
      </c>
      <c r="P5194" t="s">
        <v>681</v>
      </c>
      <c r="Q5194" t="s">
        <v>25559</v>
      </c>
      <c r="R5194" t="str">
        <f t="shared" si="409"/>
        <v>Action &amp; Adventure</v>
      </c>
    </row>
    <row r="5195" spans="1:18" x14ac:dyDescent="0.2">
      <c r="A5195" t="s">
        <v>25560</v>
      </c>
      <c r="B5195" t="s">
        <v>1</v>
      </c>
      <c r="C5195" t="str">
        <f t="shared" si="405"/>
        <v>Trainspotting</v>
      </c>
      <c r="D5195" t="s">
        <v>25561</v>
      </c>
      <c r="E5195" t="s">
        <v>8766</v>
      </c>
      <c r="F5195" t="str">
        <f t="shared" si="407"/>
        <v>Ewan McGregor</v>
      </c>
      <c r="G5195" t="s">
        <v>25562</v>
      </c>
      <c r="H5195" t="s">
        <v>32</v>
      </c>
      <c r="I5195" t="str">
        <f t="shared" si="408"/>
        <v>United Kingdom</v>
      </c>
      <c r="J5195" t="str">
        <f>TRIM(Table1[[#This Row],[Oldest Country]])</f>
        <v>United Kingdom</v>
      </c>
      <c r="K5195" s="17">
        <v>43739</v>
      </c>
      <c r="L5195" s="17" t="str">
        <f t="shared" si="406"/>
        <v>Tue</v>
      </c>
      <c r="M5195" s="17">
        <v>1996</v>
      </c>
      <c r="N5195" t="s">
        <v>154</v>
      </c>
      <c r="O5195" t="s">
        <v>60</v>
      </c>
      <c r="P5195" t="s">
        <v>17302</v>
      </c>
      <c r="Q5195" t="s">
        <v>25563</v>
      </c>
      <c r="R5195" t="str">
        <f t="shared" si="409"/>
        <v>Comedies</v>
      </c>
    </row>
    <row r="5196" spans="1:18" x14ac:dyDescent="0.2">
      <c r="A5196" t="s">
        <v>25564</v>
      </c>
      <c r="B5196" t="s">
        <v>1</v>
      </c>
      <c r="C5196" t="str">
        <f t="shared" si="405"/>
        <v>Traitor</v>
      </c>
      <c r="D5196" t="s">
        <v>25565</v>
      </c>
      <c r="E5196" t="s">
        <v>25566</v>
      </c>
      <c r="F5196" t="str">
        <f t="shared" si="407"/>
        <v>Don Cheadle</v>
      </c>
      <c r="G5196" t="s">
        <v>25567</v>
      </c>
      <c r="H5196" t="s">
        <v>2</v>
      </c>
      <c r="I5196" t="str">
        <f t="shared" si="408"/>
        <v>United States</v>
      </c>
      <c r="J5196" t="str">
        <f>TRIM(Table1[[#This Row],[Oldest Country]])</f>
        <v>United States</v>
      </c>
      <c r="K5196" s="17">
        <v>43740</v>
      </c>
      <c r="L5196" s="17" t="str">
        <f t="shared" si="406"/>
        <v>Wed</v>
      </c>
      <c r="M5196" s="17">
        <v>2008</v>
      </c>
      <c r="N5196" t="s">
        <v>3</v>
      </c>
      <c r="O5196" t="s">
        <v>336</v>
      </c>
      <c r="P5196" t="s">
        <v>164</v>
      </c>
      <c r="Q5196" t="s">
        <v>25568</v>
      </c>
      <c r="R5196" t="str">
        <f t="shared" si="409"/>
        <v>Dramas</v>
      </c>
    </row>
    <row r="5197" spans="1:18" x14ac:dyDescent="0.2">
      <c r="A5197" t="s">
        <v>25569</v>
      </c>
      <c r="B5197" t="s">
        <v>1</v>
      </c>
      <c r="C5197" t="str">
        <f t="shared" si="405"/>
        <v>Transcendence</v>
      </c>
      <c r="D5197" t="s">
        <v>25570</v>
      </c>
      <c r="E5197" t="s">
        <v>25571</v>
      </c>
      <c r="F5197" t="str">
        <f t="shared" si="407"/>
        <v>Johnny Depp</v>
      </c>
      <c r="G5197" t="s">
        <v>25572</v>
      </c>
      <c r="H5197" t="s">
        <v>25573</v>
      </c>
      <c r="I5197" t="str">
        <f t="shared" si="408"/>
        <v>United Kingdom</v>
      </c>
      <c r="J5197" t="str">
        <f>TRIM(Table1[[#This Row],[Oldest Country]])</f>
        <v>United Kingdom</v>
      </c>
      <c r="K5197" s="17">
        <v>43405</v>
      </c>
      <c r="L5197" s="17" t="str">
        <f t="shared" si="406"/>
        <v>Thu</v>
      </c>
      <c r="M5197" s="17">
        <v>2014</v>
      </c>
      <c r="N5197" t="s">
        <v>3</v>
      </c>
      <c r="O5197" t="s">
        <v>315</v>
      </c>
      <c r="P5197" t="s">
        <v>273</v>
      </c>
      <c r="Q5197" t="s">
        <v>25574</v>
      </c>
      <c r="R5197" t="str">
        <f t="shared" si="409"/>
        <v>Sci-Fi &amp; Fantasy</v>
      </c>
    </row>
    <row r="5198" spans="1:18" x14ac:dyDescent="0.2">
      <c r="A5198" t="s">
        <v>25575</v>
      </c>
      <c r="B5198" t="s">
        <v>1</v>
      </c>
      <c r="C5198" t="str">
        <f t="shared" si="405"/>
        <v>Trash</v>
      </c>
      <c r="D5198" t="s">
        <v>25576</v>
      </c>
      <c r="E5198" t="s">
        <v>17894</v>
      </c>
      <c r="F5198" t="str">
        <f t="shared" si="407"/>
        <v>Wagner Moura</v>
      </c>
      <c r="G5198" t="s">
        <v>25577</v>
      </c>
      <c r="H5198" t="s">
        <v>25578</v>
      </c>
      <c r="I5198" t="str">
        <f t="shared" si="408"/>
        <v>United Kingdom</v>
      </c>
      <c r="J5198" t="str">
        <f>TRIM(Table1[[#This Row],[Oldest Country]])</f>
        <v>United Kingdom</v>
      </c>
      <c r="K5198" s="17">
        <v>43466</v>
      </c>
      <c r="L5198" s="17" t="str">
        <f t="shared" si="406"/>
        <v>Tue</v>
      </c>
      <c r="M5198" s="17">
        <v>2014</v>
      </c>
      <c r="N5198" t="s">
        <v>154</v>
      </c>
      <c r="O5198" t="s">
        <v>336</v>
      </c>
      <c r="P5198" t="s">
        <v>1140</v>
      </c>
      <c r="Q5198" t="s">
        <v>25579</v>
      </c>
      <c r="R5198" t="str">
        <f t="shared" si="409"/>
        <v>Dramas</v>
      </c>
    </row>
    <row r="5199" spans="1:18" x14ac:dyDescent="0.2">
      <c r="A5199" t="s">
        <v>25580</v>
      </c>
      <c r="B5199" t="s">
        <v>1</v>
      </c>
      <c r="C5199" t="str">
        <f t="shared" si="405"/>
        <v>Trash Fire</v>
      </c>
      <c r="D5199" t="s">
        <v>25581</v>
      </c>
      <c r="E5199" t="s">
        <v>25582</v>
      </c>
      <c r="F5199" t="str">
        <f t="shared" si="407"/>
        <v>Adrian Grenier</v>
      </c>
      <c r="G5199" t="s">
        <v>25583</v>
      </c>
      <c r="H5199" t="s">
        <v>2</v>
      </c>
      <c r="I5199" t="str">
        <f t="shared" si="408"/>
        <v>United States</v>
      </c>
      <c r="J5199" t="str">
        <f>TRIM(Table1[[#This Row],[Oldest Country]])</f>
        <v>United States</v>
      </c>
      <c r="K5199" s="17">
        <v>42768</v>
      </c>
      <c r="L5199" s="17" t="str">
        <f t="shared" si="406"/>
        <v>Thu</v>
      </c>
      <c r="M5199" s="17">
        <v>2016</v>
      </c>
      <c r="N5199" t="s">
        <v>154</v>
      </c>
      <c r="O5199" t="s">
        <v>60</v>
      </c>
      <c r="P5199" t="s">
        <v>337</v>
      </c>
      <c r="Q5199" t="s">
        <v>25584</v>
      </c>
      <c r="R5199" t="str">
        <f t="shared" si="409"/>
        <v>Comedies</v>
      </c>
    </row>
    <row r="5200" spans="1:18" x14ac:dyDescent="0.2">
      <c r="A5200" t="s">
        <v>25585</v>
      </c>
      <c r="B5200" t="s">
        <v>1</v>
      </c>
      <c r="C5200" t="str">
        <f t="shared" si="405"/>
        <v>Tremors</v>
      </c>
      <c r="D5200" t="s">
        <v>25586</v>
      </c>
      <c r="E5200" t="s">
        <v>25587</v>
      </c>
      <c r="F5200" t="str">
        <f t="shared" si="407"/>
        <v>Kevin Bacon</v>
      </c>
      <c r="G5200" t="s">
        <v>25588</v>
      </c>
      <c r="H5200" t="s">
        <v>2</v>
      </c>
      <c r="I5200" t="str">
        <f t="shared" si="408"/>
        <v>United States</v>
      </c>
      <c r="J5200" t="str">
        <f>TRIM(Table1[[#This Row],[Oldest Country]])</f>
        <v>United States</v>
      </c>
      <c r="K5200" s="17">
        <v>43831</v>
      </c>
      <c r="L5200" s="17" t="str">
        <f t="shared" si="406"/>
        <v>Wed</v>
      </c>
      <c r="M5200" s="17">
        <v>1990</v>
      </c>
      <c r="N5200" t="s">
        <v>3</v>
      </c>
      <c r="O5200" t="s">
        <v>118</v>
      </c>
      <c r="P5200" t="s">
        <v>20906</v>
      </c>
      <c r="Q5200" t="s">
        <v>25589</v>
      </c>
      <c r="R5200" t="str">
        <f t="shared" si="409"/>
        <v>Comedies</v>
      </c>
    </row>
    <row r="5201" spans="1:18" x14ac:dyDescent="0.2">
      <c r="A5201" t="s">
        <v>25592</v>
      </c>
      <c r="B5201" t="s">
        <v>1</v>
      </c>
      <c r="C5201" t="str">
        <f t="shared" si="405"/>
        <v>Tremors 3</v>
      </c>
      <c r="D5201" t="s">
        <v>25593</v>
      </c>
      <c r="E5201" t="s">
        <v>25594</v>
      </c>
      <c r="F5201" t="str">
        <f t="shared" si="407"/>
        <v>Michael Gross</v>
      </c>
      <c r="G5201" t="s">
        <v>25595</v>
      </c>
      <c r="H5201" t="s">
        <v>2</v>
      </c>
      <c r="I5201" t="str">
        <f t="shared" si="408"/>
        <v>United States</v>
      </c>
      <c r="J5201" t="str">
        <f>TRIM(Table1[[#This Row],[Oldest Country]])</f>
        <v>United States</v>
      </c>
      <c r="K5201" s="17">
        <v>43831</v>
      </c>
      <c r="L5201" s="17" t="str">
        <f t="shared" si="406"/>
        <v>Wed</v>
      </c>
      <c r="M5201" s="17">
        <v>2001</v>
      </c>
      <c r="N5201" t="s">
        <v>17</v>
      </c>
      <c r="O5201" t="s">
        <v>41</v>
      </c>
      <c r="P5201" t="s">
        <v>25591</v>
      </c>
      <c r="Q5201" t="s">
        <v>25596</v>
      </c>
      <c r="R5201" t="str">
        <f t="shared" si="409"/>
        <v>Comedies</v>
      </c>
    </row>
    <row r="5202" spans="1:18" x14ac:dyDescent="0.2">
      <c r="A5202" t="s">
        <v>25597</v>
      </c>
      <c r="B5202" t="s">
        <v>1</v>
      </c>
      <c r="C5202" t="str">
        <f t="shared" si="405"/>
        <v>Tremors 4</v>
      </c>
      <c r="D5202" t="s">
        <v>25598</v>
      </c>
      <c r="E5202" t="s">
        <v>25590</v>
      </c>
      <c r="F5202" t="str">
        <f t="shared" si="407"/>
        <v>Michael Gross</v>
      </c>
      <c r="G5202" t="s">
        <v>25599</v>
      </c>
      <c r="H5202" t="s">
        <v>2</v>
      </c>
      <c r="I5202" t="str">
        <f t="shared" si="408"/>
        <v>United States</v>
      </c>
      <c r="J5202" t="str">
        <f>TRIM(Table1[[#This Row],[Oldest Country]])</f>
        <v>United States</v>
      </c>
      <c r="K5202" s="17">
        <v>43831</v>
      </c>
      <c r="L5202" s="17" t="str">
        <f t="shared" si="406"/>
        <v>Wed</v>
      </c>
      <c r="M5202" s="17">
        <v>2004</v>
      </c>
      <c r="N5202" t="s">
        <v>3</v>
      </c>
      <c r="O5202" t="s">
        <v>495</v>
      </c>
      <c r="P5202" t="s">
        <v>25591</v>
      </c>
      <c r="Q5202" t="s">
        <v>25600</v>
      </c>
      <c r="R5202" t="str">
        <f t="shared" si="409"/>
        <v>Comedies</v>
      </c>
    </row>
    <row r="5203" spans="1:18" x14ac:dyDescent="0.2">
      <c r="A5203" t="s">
        <v>25601</v>
      </c>
      <c r="B5203" t="s">
        <v>1</v>
      </c>
      <c r="C5203" t="str">
        <f t="shared" si="405"/>
        <v>Tremors 5</v>
      </c>
      <c r="D5203" t="s">
        <v>25602</v>
      </c>
      <c r="E5203" t="s">
        <v>2066</v>
      </c>
      <c r="F5203" t="str">
        <f t="shared" si="407"/>
        <v>Michael Gross</v>
      </c>
      <c r="G5203" t="s">
        <v>25603</v>
      </c>
      <c r="H5203" t="s">
        <v>383</v>
      </c>
      <c r="I5203" t="str">
        <f t="shared" si="408"/>
        <v>South Africa</v>
      </c>
      <c r="J5203" t="str">
        <f>TRIM(Table1[[#This Row],[Oldest Country]])</f>
        <v>South Africa</v>
      </c>
      <c r="K5203" s="17">
        <v>43831</v>
      </c>
      <c r="L5203" s="17" t="str">
        <f t="shared" si="406"/>
        <v>Wed</v>
      </c>
      <c r="M5203" s="17">
        <v>2015</v>
      </c>
      <c r="N5203" t="s">
        <v>3</v>
      </c>
      <c r="O5203" t="s">
        <v>173</v>
      </c>
      <c r="P5203" t="s">
        <v>25591</v>
      </c>
      <c r="Q5203" t="s">
        <v>25604</v>
      </c>
      <c r="R5203" t="str">
        <f t="shared" si="409"/>
        <v>Comedies</v>
      </c>
    </row>
    <row r="5204" spans="1:18" x14ac:dyDescent="0.2">
      <c r="A5204" t="s">
        <v>25605</v>
      </c>
      <c r="B5204" t="s">
        <v>1</v>
      </c>
      <c r="C5204" t="str">
        <f t="shared" si="405"/>
        <v>Tremors 6</v>
      </c>
      <c r="D5204" t="s">
        <v>25606</v>
      </c>
      <c r="E5204" t="s">
        <v>2066</v>
      </c>
      <c r="F5204" t="str">
        <f t="shared" si="407"/>
        <v>Michael Gross</v>
      </c>
      <c r="G5204" t="s">
        <v>25607</v>
      </c>
      <c r="H5204" t="s">
        <v>16679</v>
      </c>
      <c r="I5204" t="str">
        <f t="shared" si="408"/>
        <v>United States</v>
      </c>
      <c r="J5204" t="str">
        <f>TRIM(Table1[[#This Row],[Oldest Country]])</f>
        <v>United States</v>
      </c>
      <c r="K5204" s="17">
        <v>43221</v>
      </c>
      <c r="L5204" s="17" t="str">
        <f t="shared" si="406"/>
        <v>Tue</v>
      </c>
      <c r="M5204" s="17">
        <v>2018</v>
      </c>
      <c r="N5204" t="s">
        <v>3</v>
      </c>
      <c r="O5204" t="s">
        <v>140</v>
      </c>
      <c r="P5204" t="s">
        <v>25608</v>
      </c>
      <c r="Q5204" t="s">
        <v>25609</v>
      </c>
      <c r="R5204" t="str">
        <f t="shared" si="409"/>
        <v>Action &amp; Adventure</v>
      </c>
    </row>
    <row r="5205" spans="1:18" x14ac:dyDescent="0.2">
      <c r="A5205" t="s">
        <v>25610</v>
      </c>
      <c r="B5205" t="s">
        <v>1</v>
      </c>
      <c r="C5205" t="str">
        <f t="shared" si="405"/>
        <v>Trespass Against Us</v>
      </c>
      <c r="D5205" t="s">
        <v>25611</v>
      </c>
      <c r="E5205" t="s">
        <v>25612</v>
      </c>
      <c r="F5205" t="str">
        <f t="shared" si="407"/>
        <v>Michael Fassbender</v>
      </c>
      <c r="G5205" t="s">
        <v>25613</v>
      </c>
      <c r="H5205" t="s">
        <v>32</v>
      </c>
      <c r="I5205" t="str">
        <f t="shared" si="408"/>
        <v>United Kingdom</v>
      </c>
      <c r="J5205" t="str">
        <f>TRIM(Table1[[#This Row],[Oldest Country]])</f>
        <v>United Kingdom</v>
      </c>
      <c r="K5205" s="17">
        <v>43518</v>
      </c>
      <c r="L5205" s="17" t="str">
        <f t="shared" si="406"/>
        <v>Fri</v>
      </c>
      <c r="M5205" s="17">
        <v>2016</v>
      </c>
      <c r="N5205" t="s">
        <v>154</v>
      </c>
      <c r="O5205" t="s">
        <v>188</v>
      </c>
      <c r="P5205" t="s">
        <v>316</v>
      </c>
      <c r="Q5205" t="s">
        <v>25614</v>
      </c>
      <c r="R5205" t="str">
        <f t="shared" si="409"/>
        <v>Dramas</v>
      </c>
    </row>
    <row r="5206" spans="1:18" x14ac:dyDescent="0.2">
      <c r="A5206" t="s">
        <v>25615</v>
      </c>
      <c r="B5206" t="s">
        <v>1</v>
      </c>
      <c r="C5206" t="str">
        <f t="shared" si="405"/>
        <v>Trikal (Past, Present, Future)</v>
      </c>
      <c r="D5206" t="s">
        <v>25616</v>
      </c>
      <c r="E5206" t="s">
        <v>4759</v>
      </c>
      <c r="F5206" t="str">
        <f t="shared" si="407"/>
        <v>Leela Naidu</v>
      </c>
      <c r="G5206" t="s">
        <v>25617</v>
      </c>
      <c r="H5206" t="s">
        <v>14</v>
      </c>
      <c r="I5206" t="str">
        <f t="shared" si="408"/>
        <v>India</v>
      </c>
      <c r="J5206" t="str">
        <f>TRIM(Table1[[#This Row],[Oldest Country]])</f>
        <v>India</v>
      </c>
      <c r="K5206" s="17">
        <v>43830</v>
      </c>
      <c r="L5206" s="17" t="str">
        <f t="shared" si="406"/>
        <v>Tue</v>
      </c>
      <c r="M5206" s="17">
        <v>1985</v>
      </c>
      <c r="N5206" t="s">
        <v>33</v>
      </c>
      <c r="O5206" t="s">
        <v>3481</v>
      </c>
      <c r="P5206" t="s">
        <v>337</v>
      </c>
      <c r="Q5206" t="s">
        <v>25618</v>
      </c>
      <c r="R5206" t="str">
        <f t="shared" si="409"/>
        <v>Comedies</v>
      </c>
    </row>
    <row r="5207" spans="1:18" x14ac:dyDescent="0.2">
      <c r="A5207" t="s">
        <v>25619</v>
      </c>
      <c r="B5207" t="s">
        <v>1</v>
      </c>
      <c r="C5207" t="str">
        <f t="shared" si="405"/>
        <v>Trimurti</v>
      </c>
      <c r="D5207" t="s">
        <v>25620</v>
      </c>
      <c r="E5207" t="s">
        <v>7886</v>
      </c>
      <c r="F5207" t="str">
        <f t="shared" si="407"/>
        <v>Anil Kapoor</v>
      </c>
      <c r="G5207" t="s">
        <v>25621</v>
      </c>
      <c r="H5207" t="s">
        <v>14</v>
      </c>
      <c r="I5207" t="str">
        <f t="shared" si="408"/>
        <v>India</v>
      </c>
      <c r="J5207" t="str">
        <f>TRIM(Table1[[#This Row],[Oldest Country]])</f>
        <v>India</v>
      </c>
      <c r="K5207" s="17">
        <v>43160</v>
      </c>
      <c r="L5207" s="17" t="str">
        <f t="shared" si="406"/>
        <v>Thu</v>
      </c>
      <c r="M5207" s="17">
        <v>1995</v>
      </c>
      <c r="N5207" t="s">
        <v>53</v>
      </c>
      <c r="O5207" t="s">
        <v>3086</v>
      </c>
      <c r="P5207" t="s">
        <v>111</v>
      </c>
      <c r="Q5207" t="s">
        <v>25622</v>
      </c>
      <c r="R5207" t="str">
        <f t="shared" si="409"/>
        <v>Action &amp; Adventure</v>
      </c>
    </row>
    <row r="5208" spans="1:18" x14ac:dyDescent="0.2">
      <c r="A5208" t="s">
        <v>25623</v>
      </c>
      <c r="B5208" t="s">
        <v>1</v>
      </c>
      <c r="C5208" t="str">
        <f t="shared" si="405"/>
        <v>Trip to Bhangarh</v>
      </c>
      <c r="D5208" t="s">
        <v>25624</v>
      </c>
      <c r="E5208" t="s">
        <v>25625</v>
      </c>
      <c r="F5208" t="str">
        <f t="shared" si="407"/>
        <v>Manish Chaudhary</v>
      </c>
      <c r="G5208" t="s">
        <v>25626</v>
      </c>
      <c r="H5208" t="s">
        <v>14</v>
      </c>
      <c r="I5208" t="str">
        <f t="shared" si="408"/>
        <v>India</v>
      </c>
      <c r="J5208" t="str">
        <f>TRIM(Table1[[#This Row],[Oldest Country]])</f>
        <v>India</v>
      </c>
      <c r="K5208" s="17">
        <v>43040</v>
      </c>
      <c r="L5208" s="17" t="str">
        <f t="shared" si="406"/>
        <v>Wed</v>
      </c>
      <c r="M5208" s="17">
        <v>2014</v>
      </c>
      <c r="N5208" t="s">
        <v>8</v>
      </c>
      <c r="O5208" t="s">
        <v>236</v>
      </c>
      <c r="P5208" t="s">
        <v>266</v>
      </c>
      <c r="Q5208" t="s">
        <v>25627</v>
      </c>
      <c r="R5208" t="str">
        <f t="shared" si="409"/>
        <v>International Movies</v>
      </c>
    </row>
    <row r="5209" spans="1:18" x14ac:dyDescent="0.2">
      <c r="A5209" t="s">
        <v>25628</v>
      </c>
      <c r="B5209" t="s">
        <v>1</v>
      </c>
      <c r="C5209" t="str">
        <f t="shared" si="405"/>
        <v>Trixie Mattel</v>
      </c>
      <c r="D5209" t="s">
        <v>25629</v>
      </c>
      <c r="E5209" t="s">
        <v>25630</v>
      </c>
      <c r="F5209" t="str">
        <f t="shared" si="407"/>
        <v>Brian Firkus</v>
      </c>
      <c r="G5209" t="s">
        <v>25631</v>
      </c>
      <c r="H5209" t="s">
        <v>2</v>
      </c>
      <c r="I5209" t="str">
        <f t="shared" si="408"/>
        <v>United States</v>
      </c>
      <c r="J5209" t="str">
        <f>TRIM(Table1[[#This Row],[Oldest Country]])</f>
        <v>United States</v>
      </c>
      <c r="K5209" s="17">
        <v>43917</v>
      </c>
      <c r="L5209" s="17" t="str">
        <f t="shared" si="406"/>
        <v>Fri</v>
      </c>
      <c r="M5209" s="17">
        <v>2019</v>
      </c>
      <c r="N5209" t="s">
        <v>8</v>
      </c>
      <c r="O5209" t="s">
        <v>18</v>
      </c>
      <c r="P5209" t="s">
        <v>291</v>
      </c>
      <c r="Q5209" t="s">
        <v>25632</v>
      </c>
      <c r="R5209" t="str">
        <f t="shared" si="409"/>
        <v>Documentaries</v>
      </c>
    </row>
    <row r="5210" spans="1:18" x14ac:dyDescent="0.2">
      <c r="A5210" t="s">
        <v>25633</v>
      </c>
      <c r="B5210" t="s">
        <v>1</v>
      </c>
      <c r="C5210" t="str">
        <f t="shared" si="405"/>
        <v>Troy</v>
      </c>
      <c r="D5210" t="s">
        <v>25634</v>
      </c>
      <c r="E5210" t="s">
        <v>25635</v>
      </c>
      <c r="F5210" t="str">
        <f t="shared" si="407"/>
        <v>Dylan Vox</v>
      </c>
      <c r="G5210" t="s">
        <v>25636</v>
      </c>
      <c r="H5210" t="s">
        <v>2</v>
      </c>
      <c r="I5210" t="str">
        <f t="shared" si="408"/>
        <v>United States</v>
      </c>
      <c r="J5210" t="str">
        <f>TRIM(Table1[[#This Row],[Oldest Country]])</f>
        <v>United States</v>
      </c>
      <c r="K5210" s="17">
        <v>43171</v>
      </c>
      <c r="L5210" s="17" t="str">
        <f t="shared" si="406"/>
        <v>Mon</v>
      </c>
      <c r="M5210" s="17">
        <v>2017</v>
      </c>
      <c r="N5210" t="s">
        <v>8</v>
      </c>
      <c r="O5210" t="s">
        <v>4</v>
      </c>
      <c r="P5210" t="s">
        <v>156</v>
      </c>
      <c r="Q5210" t="s">
        <v>25637</v>
      </c>
      <c r="R5210" t="str">
        <f t="shared" si="409"/>
        <v>Action &amp; Adventure</v>
      </c>
    </row>
    <row r="5211" spans="1:18" x14ac:dyDescent="0.2">
      <c r="A5211" t="s">
        <v>25638</v>
      </c>
      <c r="B5211" t="s">
        <v>1</v>
      </c>
      <c r="C5211" t="str">
        <f t="shared" si="405"/>
        <v>True Grit</v>
      </c>
      <c r="D5211" t="s">
        <v>25639</v>
      </c>
      <c r="E5211" t="s">
        <v>25640</v>
      </c>
      <c r="F5211" t="str">
        <f t="shared" si="407"/>
        <v>John Wayne</v>
      </c>
      <c r="G5211" t="s">
        <v>25641</v>
      </c>
      <c r="H5211" t="s">
        <v>2</v>
      </c>
      <c r="I5211" t="str">
        <f t="shared" si="408"/>
        <v>United States</v>
      </c>
      <c r="J5211" t="str">
        <f>TRIM(Table1[[#This Row],[Oldest Country]])</f>
        <v>United States</v>
      </c>
      <c r="K5211" s="17">
        <v>43831</v>
      </c>
      <c r="L5211" s="17" t="str">
        <f t="shared" si="406"/>
        <v>Wed</v>
      </c>
      <c r="M5211" s="17">
        <v>1969</v>
      </c>
      <c r="N5211" t="s">
        <v>309</v>
      </c>
      <c r="O5211" t="s">
        <v>303</v>
      </c>
      <c r="P5211" t="s">
        <v>549</v>
      </c>
      <c r="Q5211" t="s">
        <v>25642</v>
      </c>
      <c r="R5211" t="str">
        <f t="shared" si="409"/>
        <v>Classic Movies</v>
      </c>
    </row>
    <row r="5212" spans="1:18" x14ac:dyDescent="0.2">
      <c r="A5212" t="s">
        <v>25643</v>
      </c>
      <c r="B5212" t="s">
        <v>1</v>
      </c>
      <c r="C5212" t="str">
        <f t="shared" si="405"/>
        <v>True to the Game</v>
      </c>
      <c r="D5212" t="s">
        <v>25644</v>
      </c>
      <c r="E5212" t="s">
        <v>25645</v>
      </c>
      <c r="F5212" t="str">
        <f t="shared" si="407"/>
        <v>Columbus Short</v>
      </c>
      <c r="G5212" t="s">
        <v>25646</v>
      </c>
      <c r="H5212" t="s">
        <v>2</v>
      </c>
      <c r="I5212" t="str">
        <f t="shared" si="408"/>
        <v>United States</v>
      </c>
      <c r="J5212" t="str">
        <f>TRIM(Table1[[#This Row],[Oldest Country]])</f>
        <v>United States</v>
      </c>
      <c r="K5212" s="17">
        <v>43160</v>
      </c>
      <c r="L5212" s="17" t="str">
        <f t="shared" si="406"/>
        <v>Thu</v>
      </c>
      <c r="M5212" s="17">
        <v>2017</v>
      </c>
      <c r="N5212" t="s">
        <v>154</v>
      </c>
      <c r="O5212" t="s">
        <v>368</v>
      </c>
      <c r="P5212" t="s">
        <v>316</v>
      </c>
      <c r="Q5212" t="s">
        <v>25647</v>
      </c>
      <c r="R5212" t="str">
        <f t="shared" si="409"/>
        <v>Dramas</v>
      </c>
    </row>
    <row r="5213" spans="1:18" x14ac:dyDescent="0.2">
      <c r="A5213" t="s">
        <v>25648</v>
      </c>
      <c r="B5213" t="s">
        <v>1</v>
      </c>
      <c r="C5213" t="str">
        <f t="shared" si="405"/>
        <v>Trumbo</v>
      </c>
      <c r="D5213" t="s">
        <v>25649</v>
      </c>
      <c r="E5213" t="s">
        <v>1477</v>
      </c>
      <c r="F5213" t="str">
        <f t="shared" si="407"/>
        <v>Bryan Cranston</v>
      </c>
      <c r="G5213" t="s">
        <v>25650</v>
      </c>
      <c r="H5213" t="s">
        <v>2</v>
      </c>
      <c r="I5213" t="str">
        <f t="shared" si="408"/>
        <v>United States</v>
      </c>
      <c r="J5213" t="str">
        <f>TRIM(Table1[[#This Row],[Oldest Country]])</f>
        <v>United States</v>
      </c>
      <c r="K5213" s="17">
        <v>43970</v>
      </c>
      <c r="L5213" s="17" t="str">
        <f t="shared" si="406"/>
        <v>Tue</v>
      </c>
      <c r="M5213" s="17">
        <v>2015</v>
      </c>
      <c r="N5213" t="s">
        <v>154</v>
      </c>
      <c r="O5213" t="s">
        <v>126</v>
      </c>
      <c r="P5213" t="s">
        <v>652</v>
      </c>
      <c r="Q5213" t="s">
        <v>25651</v>
      </c>
      <c r="R5213" t="str">
        <f t="shared" si="409"/>
        <v>Dramas</v>
      </c>
    </row>
    <row r="5214" spans="1:18" x14ac:dyDescent="0.2">
      <c r="A5214" t="s">
        <v>25652</v>
      </c>
      <c r="B5214" t="s">
        <v>1</v>
      </c>
      <c r="C5214" t="str">
        <f t="shared" si="405"/>
        <v>Tucker and Dale vs. Evil</v>
      </c>
      <c r="D5214" t="s">
        <v>25653</v>
      </c>
      <c r="E5214" t="s">
        <v>14727</v>
      </c>
      <c r="F5214" t="str">
        <f t="shared" si="407"/>
        <v>Tyler Labine</v>
      </c>
      <c r="G5214" t="s">
        <v>25654</v>
      </c>
      <c r="H5214" t="s">
        <v>25655</v>
      </c>
      <c r="I5214" t="str">
        <f t="shared" si="408"/>
        <v>Canada</v>
      </c>
      <c r="J5214" t="str">
        <f>TRIM(Table1[[#This Row],[Oldest Country]])</f>
        <v>Canada</v>
      </c>
      <c r="K5214" s="17">
        <v>43553</v>
      </c>
      <c r="L5214" s="17" t="str">
        <f t="shared" si="406"/>
        <v>Fri</v>
      </c>
      <c r="M5214" s="17">
        <v>2010</v>
      </c>
      <c r="N5214" t="s">
        <v>154</v>
      </c>
      <c r="O5214" t="s">
        <v>572</v>
      </c>
      <c r="P5214" t="s">
        <v>10559</v>
      </c>
      <c r="Q5214" t="s">
        <v>25656</v>
      </c>
      <c r="R5214" t="str">
        <f t="shared" si="409"/>
        <v>Comedies</v>
      </c>
    </row>
    <row r="5215" spans="1:18" x14ac:dyDescent="0.2">
      <c r="A5215" t="s">
        <v>25657</v>
      </c>
      <c r="B5215" t="s">
        <v>1</v>
      </c>
      <c r="C5215" t="str">
        <f t="shared" si="405"/>
        <v>Tukaram</v>
      </c>
      <c r="D5215" t="s">
        <v>25658</v>
      </c>
      <c r="E5215" t="s">
        <v>17024</v>
      </c>
      <c r="F5215" t="str">
        <f t="shared" si="407"/>
        <v>Jitendra Joshi</v>
      </c>
      <c r="G5215" t="s">
        <v>25659</v>
      </c>
      <c r="H5215" t="s">
        <v>14</v>
      </c>
      <c r="I5215" t="str">
        <f t="shared" si="408"/>
        <v>India</v>
      </c>
      <c r="J5215" t="str">
        <f>TRIM(Table1[[#This Row],[Oldest Country]])</f>
        <v>India</v>
      </c>
      <c r="K5215" s="17">
        <v>43146</v>
      </c>
      <c r="L5215" s="17" t="str">
        <f t="shared" si="406"/>
        <v>Thu</v>
      </c>
      <c r="M5215" s="17">
        <v>2012</v>
      </c>
      <c r="N5215" t="s">
        <v>53</v>
      </c>
      <c r="O5215" t="s">
        <v>2790</v>
      </c>
      <c r="P5215" t="s">
        <v>1541</v>
      </c>
      <c r="Q5215" t="s">
        <v>25660</v>
      </c>
      <c r="R5215" t="str">
        <f t="shared" si="409"/>
        <v>Dramas</v>
      </c>
    </row>
    <row r="5216" spans="1:18" x14ac:dyDescent="0.2">
      <c r="A5216" t="s">
        <v>25661</v>
      </c>
      <c r="B5216" t="s">
        <v>1</v>
      </c>
      <c r="C5216" t="str">
        <f t="shared" si="405"/>
        <v>Tunisian Victory</v>
      </c>
      <c r="D5216" t="s">
        <v>25662</v>
      </c>
      <c r="E5216" t="s">
        <v>25663</v>
      </c>
      <c r="F5216" t="str">
        <f t="shared" si="407"/>
        <v>Burgess Meredith</v>
      </c>
      <c r="G5216" t="s">
        <v>25664</v>
      </c>
      <c r="H5216" t="s">
        <v>286</v>
      </c>
      <c r="I5216" t="str">
        <f t="shared" si="408"/>
        <v>United States</v>
      </c>
      <c r="J5216" t="str">
        <f>TRIM(Table1[[#This Row],[Oldest Country]])</f>
        <v>United States</v>
      </c>
      <c r="K5216" s="17">
        <v>42825</v>
      </c>
      <c r="L5216" s="17" t="str">
        <f t="shared" si="406"/>
        <v>Fri</v>
      </c>
      <c r="M5216" s="17">
        <v>1944</v>
      </c>
      <c r="N5216" t="s">
        <v>33</v>
      </c>
      <c r="O5216" t="s">
        <v>555</v>
      </c>
      <c r="P5216" t="s">
        <v>20966</v>
      </c>
      <c r="Q5216" t="s">
        <v>25665</v>
      </c>
      <c r="R5216" t="str">
        <f t="shared" si="409"/>
        <v>Classic Movies</v>
      </c>
    </row>
    <row r="5217" spans="1:18" x14ac:dyDescent="0.2">
      <c r="A5217" t="s">
        <v>25666</v>
      </c>
      <c r="B5217" t="s">
        <v>1</v>
      </c>
      <c r="C5217" t="str">
        <f t="shared" si="405"/>
        <v>Turbo</v>
      </c>
      <c r="D5217" t="s">
        <v>25667</v>
      </c>
      <c r="E5217" t="s">
        <v>25668</v>
      </c>
      <c r="F5217" t="str">
        <f t="shared" si="407"/>
        <v>Ben Schwartz</v>
      </c>
      <c r="G5217" t="s">
        <v>25669</v>
      </c>
      <c r="H5217" t="s">
        <v>2</v>
      </c>
      <c r="I5217" t="str">
        <f t="shared" si="408"/>
        <v>United States</v>
      </c>
      <c r="J5217" t="str">
        <f>TRIM(Table1[[#This Row],[Oldest Country]])</f>
        <v>United States</v>
      </c>
      <c r="K5217" s="17">
        <v>42826</v>
      </c>
      <c r="L5217" s="17" t="str">
        <f t="shared" si="406"/>
        <v>Sat</v>
      </c>
      <c r="M5217" s="17">
        <v>2013</v>
      </c>
      <c r="N5217" t="s">
        <v>17</v>
      </c>
      <c r="O5217" t="s">
        <v>118</v>
      </c>
      <c r="P5217" t="s">
        <v>54</v>
      </c>
      <c r="Q5217" t="s">
        <v>25670</v>
      </c>
      <c r="R5217" t="str">
        <f t="shared" si="409"/>
        <v>Children &amp; Family Movies</v>
      </c>
    </row>
    <row r="5218" spans="1:18" x14ac:dyDescent="0.2">
      <c r="A5218" t="s">
        <v>25671</v>
      </c>
      <c r="B5218" t="s">
        <v>1</v>
      </c>
      <c r="C5218" t="str">
        <f t="shared" si="405"/>
        <v>Tusk</v>
      </c>
      <c r="D5218" t="s">
        <v>25672</v>
      </c>
      <c r="E5218" t="s">
        <v>2588</v>
      </c>
      <c r="F5218" t="str">
        <f t="shared" si="407"/>
        <v>Michael Parks</v>
      </c>
      <c r="G5218" t="s">
        <v>25673</v>
      </c>
      <c r="H5218" t="s">
        <v>2</v>
      </c>
      <c r="I5218" t="str">
        <f t="shared" si="408"/>
        <v>United States</v>
      </c>
      <c r="J5218" t="str">
        <f>TRIM(Table1[[#This Row],[Oldest Country]])</f>
        <v>United States</v>
      </c>
      <c r="K5218" s="17">
        <v>42827</v>
      </c>
      <c r="L5218" s="17" t="str">
        <f t="shared" si="406"/>
        <v>Sun</v>
      </c>
      <c r="M5218" s="17">
        <v>2014</v>
      </c>
      <c r="N5218" t="s">
        <v>154</v>
      </c>
      <c r="O5218" t="s">
        <v>196</v>
      </c>
      <c r="P5218" t="s">
        <v>777</v>
      </c>
      <c r="Q5218" t="s">
        <v>25674</v>
      </c>
      <c r="R5218" t="str">
        <f t="shared" si="409"/>
        <v>Horror Movies</v>
      </c>
    </row>
    <row r="5219" spans="1:18" x14ac:dyDescent="0.2">
      <c r="A5219" t="s">
        <v>25675</v>
      </c>
      <c r="B5219" t="s">
        <v>1</v>
      </c>
      <c r="C5219" t="str">
        <f t="shared" si="405"/>
        <v>Twice</v>
      </c>
      <c r="D5219" t="s">
        <v>25676</v>
      </c>
      <c r="E5219" t="s">
        <v>25677</v>
      </c>
      <c r="F5219" t="str">
        <f t="shared" si="407"/>
        <v>Stuart Varnam-Atkin</v>
      </c>
      <c r="G5219" t="s">
        <v>25678</v>
      </c>
      <c r="H5219" t="s">
        <v>3065</v>
      </c>
      <c r="I5219" t="str">
        <f t="shared" si="408"/>
        <v>Japan</v>
      </c>
      <c r="J5219" t="str">
        <f>TRIM(Table1[[#This Row],[Oldest Country]])</f>
        <v>Japan</v>
      </c>
      <c r="K5219" s="17">
        <v>43100</v>
      </c>
      <c r="L5219" s="17" t="str">
        <f t="shared" si="406"/>
        <v>Sun</v>
      </c>
      <c r="M5219" s="17">
        <v>2010</v>
      </c>
      <c r="N5219" t="s">
        <v>33</v>
      </c>
      <c r="O5219" t="s">
        <v>4111</v>
      </c>
      <c r="P5219" t="s">
        <v>58</v>
      </c>
      <c r="Q5219" t="s">
        <v>25679</v>
      </c>
      <c r="R5219" t="str">
        <f t="shared" si="409"/>
        <v>Documentaries</v>
      </c>
    </row>
    <row r="5220" spans="1:18" x14ac:dyDescent="0.2">
      <c r="A5220" t="s">
        <v>25680</v>
      </c>
      <c r="B5220" t="s">
        <v>1</v>
      </c>
      <c r="C5220" t="str">
        <f t="shared" si="405"/>
        <v>Twinsanity</v>
      </c>
      <c r="D5220" t="s">
        <v>25681</v>
      </c>
      <c r="E5220" t="s">
        <v>25682</v>
      </c>
      <c r="F5220" t="str">
        <f t="shared" si="407"/>
        <v>Karissa Strain</v>
      </c>
      <c r="G5220" t="s">
        <v>25683</v>
      </c>
      <c r="H5220" t="s">
        <v>2</v>
      </c>
      <c r="I5220" t="str">
        <f t="shared" si="408"/>
        <v>United States</v>
      </c>
      <c r="J5220" t="str">
        <f>TRIM(Table1[[#This Row],[Oldest Country]])</f>
        <v>United States</v>
      </c>
      <c r="K5220" s="17">
        <v>43539</v>
      </c>
      <c r="L5220" s="17" t="str">
        <f t="shared" si="406"/>
        <v>Fri</v>
      </c>
      <c r="M5220" s="17">
        <v>2018</v>
      </c>
      <c r="N5220" t="s">
        <v>8</v>
      </c>
      <c r="O5220" t="s">
        <v>536</v>
      </c>
      <c r="P5220" t="s">
        <v>9683</v>
      </c>
      <c r="Q5220" t="s">
        <v>25684</v>
      </c>
      <c r="R5220" t="str">
        <f t="shared" si="409"/>
        <v>Horror Movies</v>
      </c>
    </row>
    <row r="5221" spans="1:18" x14ac:dyDescent="0.2">
      <c r="A5221" t="s">
        <v>25685</v>
      </c>
      <c r="B5221" t="s">
        <v>1</v>
      </c>
      <c r="C5221" t="str">
        <f t="shared" si="405"/>
        <v>Two Graves</v>
      </c>
      <c r="D5221" t="s">
        <v>25686</v>
      </c>
      <c r="E5221" t="s">
        <v>25687</v>
      </c>
      <c r="F5221" t="str">
        <f t="shared" si="407"/>
        <v>Cathy Tyson</v>
      </c>
      <c r="G5221" t="s">
        <v>25688</v>
      </c>
      <c r="H5221" t="s">
        <v>32</v>
      </c>
      <c r="I5221" t="str">
        <f t="shared" si="408"/>
        <v>United Kingdom</v>
      </c>
      <c r="J5221" t="str">
        <f>TRIM(Table1[[#This Row],[Oldest Country]])</f>
        <v>United Kingdom</v>
      </c>
      <c r="K5221" s="17">
        <v>43586</v>
      </c>
      <c r="L5221" s="17" t="str">
        <f t="shared" si="406"/>
        <v>Wed</v>
      </c>
      <c r="M5221" s="17">
        <v>2018</v>
      </c>
      <c r="N5221" t="s">
        <v>8</v>
      </c>
      <c r="O5221" t="s">
        <v>296</v>
      </c>
      <c r="P5221" t="s">
        <v>61</v>
      </c>
      <c r="Q5221" t="s">
        <v>25689</v>
      </c>
      <c r="R5221" t="str">
        <f t="shared" si="409"/>
        <v>Thrillers</v>
      </c>
    </row>
    <row r="5222" spans="1:18" x14ac:dyDescent="0.2">
      <c r="A5222" t="s">
        <v>25690</v>
      </c>
      <c r="B5222" t="s">
        <v>1</v>
      </c>
      <c r="C5222" t="str">
        <f t="shared" si="405"/>
        <v>Two Lovers and a Bear</v>
      </c>
      <c r="D5222" t="s">
        <v>25691</v>
      </c>
      <c r="E5222" t="s">
        <v>5115</v>
      </c>
      <c r="F5222" t="str">
        <f t="shared" si="407"/>
        <v>Dane DeHaan</v>
      </c>
      <c r="G5222" t="s">
        <v>25692</v>
      </c>
      <c r="H5222" t="s">
        <v>508</v>
      </c>
      <c r="I5222" t="str">
        <f t="shared" si="408"/>
        <v>Canada</v>
      </c>
      <c r="J5222" t="str">
        <f>TRIM(Table1[[#This Row],[Oldest Country]])</f>
        <v>Canada</v>
      </c>
      <c r="K5222" s="17">
        <v>42857</v>
      </c>
      <c r="L5222" s="17" t="str">
        <f t="shared" si="406"/>
        <v>Tue</v>
      </c>
      <c r="M5222" s="17">
        <v>2016</v>
      </c>
      <c r="N5222" t="s">
        <v>154</v>
      </c>
      <c r="O5222" t="s">
        <v>211</v>
      </c>
      <c r="P5222" t="s">
        <v>766</v>
      </c>
      <c r="Q5222" t="s">
        <v>25693</v>
      </c>
      <c r="R5222" t="str">
        <f t="shared" si="409"/>
        <v>Dramas</v>
      </c>
    </row>
    <row r="5223" spans="1:18" x14ac:dyDescent="0.2">
      <c r="A5223" t="s">
        <v>25694</v>
      </c>
      <c r="B5223" t="s">
        <v>1</v>
      </c>
      <c r="C5223" t="str">
        <f t="shared" si="405"/>
        <v>Tyson</v>
      </c>
      <c r="D5223" t="s">
        <v>25695</v>
      </c>
      <c r="E5223" t="s">
        <v>3952</v>
      </c>
      <c r="F5223" t="str">
        <f t="shared" si="407"/>
        <v>Mike Tyson</v>
      </c>
      <c r="G5223" t="s">
        <v>25696</v>
      </c>
      <c r="H5223" t="s">
        <v>1134</v>
      </c>
      <c r="I5223" t="str">
        <f t="shared" si="408"/>
        <v>United States</v>
      </c>
      <c r="J5223" t="str">
        <f>TRIM(Table1[[#This Row],[Oldest Country]])</f>
        <v>United States</v>
      </c>
      <c r="K5223" s="17">
        <v>43525</v>
      </c>
      <c r="L5223" s="17" t="str">
        <f t="shared" si="406"/>
        <v>Fri</v>
      </c>
      <c r="M5223" s="17">
        <v>2008</v>
      </c>
      <c r="N5223" t="s">
        <v>154</v>
      </c>
      <c r="O5223" t="s">
        <v>4</v>
      </c>
      <c r="P5223" t="s">
        <v>267</v>
      </c>
      <c r="Q5223" t="s">
        <v>25697</v>
      </c>
      <c r="R5223" t="str">
        <f t="shared" si="409"/>
        <v>Documentaries</v>
      </c>
    </row>
    <row r="5224" spans="1:18" x14ac:dyDescent="0.2">
      <c r="A5224" t="s">
        <v>25698</v>
      </c>
      <c r="B5224" t="s">
        <v>1</v>
      </c>
      <c r="C5224" t="str">
        <f t="shared" si="405"/>
        <v>Ugly</v>
      </c>
      <c r="D5224" t="s">
        <v>25699</v>
      </c>
      <c r="E5224" t="s">
        <v>4714</v>
      </c>
      <c r="F5224" t="str">
        <f t="shared" si="407"/>
        <v>Rahul Bhat</v>
      </c>
      <c r="G5224" t="s">
        <v>25700</v>
      </c>
      <c r="H5224" t="s">
        <v>14</v>
      </c>
      <c r="I5224" t="str">
        <f t="shared" si="408"/>
        <v>India</v>
      </c>
      <c r="J5224" t="str">
        <f>TRIM(Table1[[#This Row],[Oldest Country]])</f>
        <v>India</v>
      </c>
      <c r="K5224" s="17">
        <v>42795</v>
      </c>
      <c r="L5224" s="17" t="str">
        <f t="shared" si="406"/>
        <v>Wed</v>
      </c>
      <c r="M5224" s="17">
        <v>2013</v>
      </c>
      <c r="N5224" t="s">
        <v>16646</v>
      </c>
      <c r="O5224" t="s">
        <v>25</v>
      </c>
      <c r="P5224" t="s">
        <v>109</v>
      </c>
      <c r="Q5224" t="s">
        <v>25701</v>
      </c>
      <c r="R5224" t="str">
        <f t="shared" si="409"/>
        <v>Dramas</v>
      </c>
    </row>
    <row r="5225" spans="1:18" x14ac:dyDescent="0.2">
      <c r="A5225" t="s">
        <v>25702</v>
      </c>
      <c r="B5225" t="s">
        <v>1</v>
      </c>
      <c r="C5225" t="str">
        <f t="shared" si="405"/>
        <v>Una</v>
      </c>
      <c r="D5225" t="s">
        <v>25703</v>
      </c>
      <c r="E5225" t="s">
        <v>25704</v>
      </c>
      <c r="F5225" t="str">
        <f t="shared" si="407"/>
        <v>Rooney Mara</v>
      </c>
      <c r="G5225" t="s">
        <v>25705</v>
      </c>
      <c r="H5225" t="s">
        <v>651</v>
      </c>
      <c r="I5225" t="str">
        <f t="shared" si="408"/>
        <v>United Kingdom</v>
      </c>
      <c r="J5225" t="str">
        <f>TRIM(Table1[[#This Row],[Oldest Country]])</f>
        <v>United Kingdom</v>
      </c>
      <c r="K5225" s="17">
        <v>43191</v>
      </c>
      <c r="L5225" s="17" t="str">
        <f t="shared" si="406"/>
        <v>Sun</v>
      </c>
      <c r="M5225" s="17">
        <v>2016</v>
      </c>
      <c r="N5225" t="s">
        <v>154</v>
      </c>
      <c r="O5225" t="s">
        <v>60</v>
      </c>
      <c r="P5225" t="s">
        <v>50</v>
      </c>
      <c r="Q5225" t="s">
        <v>25706</v>
      </c>
      <c r="R5225" t="str">
        <f t="shared" si="409"/>
        <v>Dramas</v>
      </c>
    </row>
    <row r="5226" spans="1:18" x14ac:dyDescent="0.2">
      <c r="A5226" t="s">
        <v>25707</v>
      </c>
      <c r="B5226" t="s">
        <v>1</v>
      </c>
      <c r="C5226" t="str">
        <f t="shared" si="405"/>
        <v>Unaccompanied Minors</v>
      </c>
      <c r="D5226" t="s">
        <v>25708</v>
      </c>
      <c r="E5226" t="s">
        <v>25709</v>
      </c>
      <c r="F5226" t="str">
        <f t="shared" si="407"/>
        <v>Lewis Black</v>
      </c>
      <c r="G5226" t="s">
        <v>25710</v>
      </c>
      <c r="H5226" t="s">
        <v>2</v>
      </c>
      <c r="I5226" t="str">
        <f t="shared" si="408"/>
        <v>United States</v>
      </c>
      <c r="J5226" t="str">
        <f>TRIM(Table1[[#This Row],[Oldest Country]])</f>
        <v>United States</v>
      </c>
      <c r="K5226" s="17">
        <v>43739</v>
      </c>
      <c r="L5226" s="17" t="str">
        <f t="shared" si="406"/>
        <v>Tue</v>
      </c>
      <c r="M5226" s="17">
        <v>2006</v>
      </c>
      <c r="N5226" t="s">
        <v>17</v>
      </c>
      <c r="O5226" t="s">
        <v>4</v>
      </c>
      <c r="P5226" t="s">
        <v>54</v>
      </c>
      <c r="Q5226" t="s">
        <v>25711</v>
      </c>
      <c r="R5226" t="str">
        <f t="shared" si="409"/>
        <v>Children &amp; Family Movies</v>
      </c>
    </row>
    <row r="5227" spans="1:18" x14ac:dyDescent="0.2">
      <c r="A5227" t="s">
        <v>25712</v>
      </c>
      <c r="B5227" t="s">
        <v>1</v>
      </c>
      <c r="C5227" t="str">
        <f t="shared" si="405"/>
        <v>Under an Arctic Sky</v>
      </c>
      <c r="D5227" t="s">
        <v>25713</v>
      </c>
      <c r="E5227" t="s">
        <v>25714</v>
      </c>
      <c r="F5227" t="str">
        <f t="shared" si="407"/>
        <v>Chris Burkard</v>
      </c>
      <c r="G5227" t="s">
        <v>25715</v>
      </c>
      <c r="H5227" t="s">
        <v>2</v>
      </c>
      <c r="I5227" t="str">
        <f t="shared" si="408"/>
        <v>United States</v>
      </c>
      <c r="J5227" t="str">
        <f>TRIM(Table1[[#This Row],[Oldest Country]])</f>
        <v>United States</v>
      </c>
      <c r="K5227" s="17">
        <v>43084</v>
      </c>
      <c r="L5227" s="17" t="str">
        <f t="shared" si="406"/>
        <v>Fri</v>
      </c>
      <c r="M5227" s="17">
        <v>2017</v>
      </c>
      <c r="N5227" t="s">
        <v>33</v>
      </c>
      <c r="O5227" t="s">
        <v>9583</v>
      </c>
      <c r="P5227" t="s">
        <v>25716</v>
      </c>
      <c r="Q5227" t="s">
        <v>25717</v>
      </c>
      <c r="R5227" t="str">
        <f t="shared" si="409"/>
        <v>Action &amp; Adventure</v>
      </c>
    </row>
    <row r="5228" spans="1:18" x14ac:dyDescent="0.2">
      <c r="A5228" t="s">
        <v>25718</v>
      </c>
      <c r="B5228" t="s">
        <v>1</v>
      </c>
      <c r="C5228" t="str">
        <f t="shared" si="405"/>
        <v>Under The Skin</v>
      </c>
      <c r="D5228" t="s">
        <v>25719</v>
      </c>
      <c r="E5228" t="s">
        <v>25720</v>
      </c>
      <c r="F5228" t="str">
        <f t="shared" si="407"/>
        <v>Scarlett Johansson</v>
      </c>
      <c r="G5228" t="s">
        <v>25721</v>
      </c>
      <c r="H5228" t="s">
        <v>25722</v>
      </c>
      <c r="I5228" t="str">
        <f t="shared" si="408"/>
        <v>Switzerland</v>
      </c>
      <c r="J5228" t="str">
        <f>TRIM(Table1[[#This Row],[Oldest Country]])</f>
        <v>Switzerland</v>
      </c>
      <c r="K5228" s="17">
        <v>43085</v>
      </c>
      <c r="L5228" s="17" t="str">
        <f t="shared" si="406"/>
        <v>Sat</v>
      </c>
      <c r="M5228" s="17">
        <v>2013</v>
      </c>
      <c r="N5228" t="s">
        <v>154</v>
      </c>
      <c r="O5228" t="s">
        <v>368</v>
      </c>
      <c r="P5228" t="s">
        <v>26</v>
      </c>
      <c r="Q5228" t="s">
        <v>25723</v>
      </c>
      <c r="R5228" t="str">
        <f t="shared" si="409"/>
        <v>Dramas</v>
      </c>
    </row>
    <row r="5229" spans="1:18" x14ac:dyDescent="0.2">
      <c r="A5229" t="s">
        <v>25724</v>
      </c>
      <c r="B5229" t="s">
        <v>1</v>
      </c>
      <c r="C5229" t="str">
        <f t="shared" si="405"/>
        <v>Undercover Grandpa</v>
      </c>
      <c r="D5229" t="s">
        <v>25725</v>
      </c>
      <c r="E5229" t="s">
        <v>15518</v>
      </c>
      <c r="F5229" t="str">
        <f t="shared" si="407"/>
        <v>James Caan</v>
      </c>
      <c r="G5229" t="s">
        <v>25726</v>
      </c>
      <c r="H5229" t="s">
        <v>508</v>
      </c>
      <c r="I5229" t="str">
        <f t="shared" si="408"/>
        <v>Canada</v>
      </c>
      <c r="J5229" t="str">
        <f>TRIM(Table1[[#This Row],[Oldest Country]])</f>
        <v>Canada</v>
      </c>
      <c r="K5229" s="17">
        <v>43086</v>
      </c>
      <c r="L5229" s="17" t="str">
        <f t="shared" si="406"/>
        <v>Sun</v>
      </c>
      <c r="M5229" s="17">
        <v>2016</v>
      </c>
      <c r="N5229" t="s">
        <v>3</v>
      </c>
      <c r="O5229" t="s">
        <v>60</v>
      </c>
      <c r="P5229" t="s">
        <v>561</v>
      </c>
      <c r="Q5229" t="s">
        <v>25727</v>
      </c>
      <c r="R5229" t="str">
        <f t="shared" si="409"/>
        <v>Action &amp; Adventure</v>
      </c>
    </row>
    <row r="5230" spans="1:18" x14ac:dyDescent="0.2">
      <c r="A5230" t="s">
        <v>25728</v>
      </c>
      <c r="B5230" t="s">
        <v>1</v>
      </c>
      <c r="C5230" t="str">
        <f t="shared" si="405"/>
        <v>Unfinished Song</v>
      </c>
      <c r="D5230" t="s">
        <v>25729</v>
      </c>
      <c r="E5230" t="s">
        <v>24479</v>
      </c>
      <c r="F5230" t="str">
        <f t="shared" si="407"/>
        <v>Terence Stamp</v>
      </c>
      <c r="G5230" t="s">
        <v>25730</v>
      </c>
      <c r="H5230" t="s">
        <v>1425</v>
      </c>
      <c r="I5230" t="str">
        <f t="shared" si="408"/>
        <v>United Kingdom</v>
      </c>
      <c r="J5230" t="str">
        <f>TRIM(Table1[[#This Row],[Oldest Country]])</f>
        <v>United Kingdom</v>
      </c>
      <c r="K5230" s="17">
        <v>43087</v>
      </c>
      <c r="L5230" s="17" t="str">
        <f t="shared" si="406"/>
        <v>Mon</v>
      </c>
      <c r="M5230" s="17">
        <v>2012</v>
      </c>
      <c r="N5230" t="s">
        <v>3</v>
      </c>
      <c r="O5230" t="s">
        <v>60</v>
      </c>
      <c r="P5230" t="s">
        <v>337</v>
      </c>
      <c r="Q5230" t="s">
        <v>25731</v>
      </c>
      <c r="R5230" t="str">
        <f t="shared" si="409"/>
        <v>Comedies</v>
      </c>
    </row>
    <row r="5231" spans="1:18" x14ac:dyDescent="0.2">
      <c r="A5231" t="s">
        <v>25732</v>
      </c>
      <c r="B5231" t="s">
        <v>1</v>
      </c>
      <c r="C5231" t="str">
        <f t="shared" si="405"/>
        <v>Union Leader</v>
      </c>
      <c r="D5231" t="s">
        <v>25733</v>
      </c>
      <c r="E5231" t="s">
        <v>25734</v>
      </c>
      <c r="F5231" t="str">
        <f t="shared" si="407"/>
        <v>Rahul Bhat</v>
      </c>
      <c r="G5231" t="s">
        <v>25735</v>
      </c>
      <c r="H5231" t="s">
        <v>22764</v>
      </c>
      <c r="I5231" t="str">
        <f t="shared" si="408"/>
        <v>Canada</v>
      </c>
      <c r="J5231" t="str">
        <f>TRIM(Table1[[#This Row],[Oldest Country]])</f>
        <v>Canada</v>
      </c>
      <c r="K5231" s="17">
        <v>43088</v>
      </c>
      <c r="L5231" s="17" t="str">
        <f t="shared" si="406"/>
        <v>Tue</v>
      </c>
      <c r="M5231" s="17">
        <v>2017</v>
      </c>
      <c r="N5231" t="s">
        <v>33</v>
      </c>
      <c r="O5231" t="s">
        <v>110</v>
      </c>
      <c r="P5231" t="s">
        <v>26</v>
      </c>
      <c r="Q5231" t="s">
        <v>25736</v>
      </c>
      <c r="R5231" t="str">
        <f t="shared" si="409"/>
        <v>Dramas</v>
      </c>
    </row>
    <row r="5232" spans="1:18" x14ac:dyDescent="0.2">
      <c r="A5232" t="s">
        <v>25737</v>
      </c>
      <c r="B5232" t="s">
        <v>1</v>
      </c>
      <c r="C5232" t="str">
        <f t="shared" si="405"/>
        <v>Unruly Friends</v>
      </c>
      <c r="D5232" t="s">
        <v>25738</v>
      </c>
      <c r="E5232" t="s">
        <v>25739</v>
      </c>
      <c r="F5232" t="str">
        <f t="shared" si="407"/>
        <v>Kinda Allouch</v>
      </c>
      <c r="G5232" t="s">
        <v>25740</v>
      </c>
      <c r="H5232" t="s">
        <v>1410</v>
      </c>
      <c r="I5232" t="str">
        <f t="shared" si="408"/>
        <v>Egypt</v>
      </c>
      <c r="J5232" t="str">
        <f>TRIM(Table1[[#This Row],[Oldest Country]])</f>
        <v>Egypt</v>
      </c>
      <c r="K5232" s="17">
        <v>43089</v>
      </c>
      <c r="L5232" s="17" t="str">
        <f t="shared" si="406"/>
        <v>Wed</v>
      </c>
      <c r="M5232" s="17">
        <v>2011</v>
      </c>
      <c r="N5232" t="s">
        <v>33</v>
      </c>
      <c r="O5232" t="s">
        <v>232</v>
      </c>
      <c r="P5232" t="s">
        <v>266</v>
      </c>
      <c r="Q5232" t="s">
        <v>25741</v>
      </c>
      <c r="R5232" t="str">
        <f t="shared" si="409"/>
        <v>International Movies</v>
      </c>
    </row>
    <row r="5233" spans="1:18" x14ac:dyDescent="0.2">
      <c r="A5233" t="s">
        <v>25742</v>
      </c>
      <c r="B5233" t="s">
        <v>1</v>
      </c>
      <c r="C5233" t="str">
        <f t="shared" si="405"/>
        <v>Up in the Air</v>
      </c>
      <c r="D5233" t="s">
        <v>25743</v>
      </c>
      <c r="E5233" t="s">
        <v>25744</v>
      </c>
      <c r="F5233" t="str">
        <f t="shared" si="407"/>
        <v>George Clooney</v>
      </c>
      <c r="G5233" t="s">
        <v>25745</v>
      </c>
      <c r="H5233" t="s">
        <v>2</v>
      </c>
      <c r="I5233" t="str">
        <f t="shared" si="408"/>
        <v>United States</v>
      </c>
      <c r="J5233" t="str">
        <f>TRIM(Table1[[#This Row],[Oldest Country]])</f>
        <v>United States</v>
      </c>
      <c r="K5233" s="17">
        <v>43090</v>
      </c>
      <c r="L5233" s="17" t="str">
        <f t="shared" si="406"/>
        <v>Thu</v>
      </c>
      <c r="M5233" s="17">
        <v>2009</v>
      </c>
      <c r="N5233" t="s">
        <v>154</v>
      </c>
      <c r="O5233" t="s">
        <v>108</v>
      </c>
      <c r="P5233" t="s">
        <v>502</v>
      </c>
      <c r="Q5233" t="s">
        <v>25746</v>
      </c>
      <c r="R5233" t="str">
        <f t="shared" si="409"/>
        <v>Comedies</v>
      </c>
    </row>
    <row r="5234" spans="1:18" x14ac:dyDescent="0.2">
      <c r="A5234" t="s">
        <v>25747</v>
      </c>
      <c r="B5234" t="s">
        <v>1</v>
      </c>
      <c r="C5234" t="str">
        <f t="shared" si="405"/>
        <v>Urvi</v>
      </c>
      <c r="D5234" t="s">
        <v>25748</v>
      </c>
      <c r="E5234" t="s">
        <v>25749</v>
      </c>
      <c r="F5234" t="str">
        <f t="shared" si="407"/>
        <v>Sruthi Hariharan</v>
      </c>
      <c r="G5234" t="s">
        <v>25750</v>
      </c>
      <c r="H5234" t="s">
        <v>14</v>
      </c>
      <c r="I5234" t="str">
        <f t="shared" si="408"/>
        <v>India</v>
      </c>
      <c r="J5234" t="str">
        <f>TRIM(Table1[[#This Row],[Oldest Country]])</f>
        <v>India</v>
      </c>
      <c r="K5234" s="17">
        <v>43091</v>
      </c>
      <c r="L5234" s="17" t="str">
        <f t="shared" si="406"/>
        <v>Fri</v>
      </c>
      <c r="M5234" s="17">
        <v>2017</v>
      </c>
      <c r="N5234" t="s">
        <v>8</v>
      </c>
      <c r="O5234" t="s">
        <v>384</v>
      </c>
      <c r="P5234" t="s">
        <v>26</v>
      </c>
      <c r="Q5234" t="s">
        <v>25751</v>
      </c>
      <c r="R5234" t="str">
        <f t="shared" si="409"/>
        <v>Dramas</v>
      </c>
    </row>
    <row r="5235" spans="1:18" x14ac:dyDescent="0.2">
      <c r="A5235" t="s">
        <v>25752</v>
      </c>
      <c r="B5235" t="s">
        <v>1</v>
      </c>
      <c r="C5235" t="str">
        <f t="shared" si="405"/>
        <v>Used Goods</v>
      </c>
      <c r="D5235" t="s">
        <v>25753</v>
      </c>
      <c r="E5235" t="s">
        <v>23177</v>
      </c>
      <c r="F5235" t="str">
        <f t="shared" si="407"/>
        <v>Mohamed Ragab</v>
      </c>
      <c r="G5235" t="s">
        <v>25754</v>
      </c>
      <c r="H5235" t="s">
        <v>1410</v>
      </c>
      <c r="I5235" t="str">
        <f t="shared" si="408"/>
        <v>Egypt</v>
      </c>
      <c r="J5235" t="str">
        <f>TRIM(Table1[[#This Row],[Oldest Country]])</f>
        <v>Egypt</v>
      </c>
      <c r="K5235" s="17">
        <v>43092</v>
      </c>
      <c r="L5235" s="17" t="str">
        <f t="shared" si="406"/>
        <v>Sat</v>
      </c>
      <c r="M5235" s="17">
        <v>2018</v>
      </c>
      <c r="N5235" t="s">
        <v>33</v>
      </c>
      <c r="O5235" t="s">
        <v>211</v>
      </c>
      <c r="P5235" t="s">
        <v>658</v>
      </c>
      <c r="Q5235" t="s">
        <v>25755</v>
      </c>
      <c r="R5235" t="str">
        <f t="shared" si="409"/>
        <v>Action &amp; Adventure</v>
      </c>
    </row>
    <row r="5236" spans="1:18" x14ac:dyDescent="0.2">
      <c r="A5236" t="s">
        <v>25756</v>
      </c>
      <c r="B5236" t="s">
        <v>1</v>
      </c>
      <c r="C5236" t="str">
        <f t="shared" si="405"/>
        <v>USS Indianapolis</v>
      </c>
      <c r="D5236" t="s">
        <v>25757</v>
      </c>
      <c r="E5236" t="s">
        <v>25758</v>
      </c>
      <c r="F5236" t="str">
        <f t="shared" si="407"/>
        <v>Nicolas Cage</v>
      </c>
      <c r="G5236" t="s">
        <v>25759</v>
      </c>
      <c r="H5236" t="s">
        <v>2</v>
      </c>
      <c r="I5236" t="str">
        <f t="shared" si="408"/>
        <v>United States</v>
      </c>
      <c r="J5236" t="str">
        <f>TRIM(Table1[[#This Row],[Oldest Country]])</f>
        <v>United States</v>
      </c>
      <c r="K5236" s="17">
        <v>43093</v>
      </c>
      <c r="L5236" s="17" t="str">
        <f t="shared" si="406"/>
        <v>Sun</v>
      </c>
      <c r="M5236" s="17">
        <v>2016</v>
      </c>
      <c r="N5236" t="s">
        <v>154</v>
      </c>
      <c r="O5236" t="s">
        <v>1100</v>
      </c>
      <c r="P5236" t="s">
        <v>156</v>
      </c>
      <c r="Q5236" t="s">
        <v>25760</v>
      </c>
      <c r="R5236" t="str">
        <f t="shared" si="409"/>
        <v>Action &amp; Adventure</v>
      </c>
    </row>
    <row r="5237" spans="1:18" x14ac:dyDescent="0.2">
      <c r="A5237" t="s">
        <v>25761</v>
      </c>
      <c r="B5237" t="s">
        <v>1</v>
      </c>
      <c r="C5237" t="str">
        <f t="shared" si="405"/>
        <v>V for Vendetta</v>
      </c>
      <c r="D5237" t="s">
        <v>25762</v>
      </c>
      <c r="E5237" t="s">
        <v>2137</v>
      </c>
      <c r="F5237" t="str">
        <f t="shared" si="407"/>
        <v>Natalie Portman</v>
      </c>
      <c r="G5237" t="s">
        <v>25763</v>
      </c>
      <c r="H5237" t="s">
        <v>9678</v>
      </c>
      <c r="I5237" t="str">
        <f t="shared" si="408"/>
        <v>United States</v>
      </c>
      <c r="J5237" t="str">
        <f>TRIM(Table1[[#This Row],[Oldest Country]])</f>
        <v>United States</v>
      </c>
      <c r="K5237" s="17">
        <v>43094</v>
      </c>
      <c r="L5237" s="17" t="str">
        <f t="shared" si="406"/>
        <v>Mon</v>
      </c>
      <c r="M5237" s="17">
        <v>2005</v>
      </c>
      <c r="N5237" t="s">
        <v>154</v>
      </c>
      <c r="O5237" t="s">
        <v>1190</v>
      </c>
      <c r="P5237" t="s">
        <v>1101</v>
      </c>
      <c r="Q5237" t="s">
        <v>25764</v>
      </c>
      <c r="R5237" t="str">
        <f t="shared" si="409"/>
        <v>Action &amp; Adventure</v>
      </c>
    </row>
    <row r="5238" spans="1:18" x14ac:dyDescent="0.2">
      <c r="A5238" t="s">
        <v>25765</v>
      </c>
      <c r="B5238" t="s">
        <v>1</v>
      </c>
      <c r="C5238" t="str">
        <f t="shared" si="405"/>
        <v>Vantage Point</v>
      </c>
      <c r="D5238" t="s">
        <v>25766</v>
      </c>
      <c r="E5238" t="s">
        <v>18515</v>
      </c>
      <c r="F5238" t="str">
        <f t="shared" si="407"/>
        <v>Dennis Quaid</v>
      </c>
      <c r="G5238" t="s">
        <v>25767</v>
      </c>
      <c r="H5238" t="s">
        <v>2</v>
      </c>
      <c r="I5238" t="str">
        <f t="shared" si="408"/>
        <v>United States</v>
      </c>
      <c r="J5238" t="str">
        <f>TRIM(Table1[[#This Row],[Oldest Country]])</f>
        <v>United States</v>
      </c>
      <c r="K5238" s="17">
        <v>43095</v>
      </c>
      <c r="L5238" s="17" t="str">
        <f t="shared" si="406"/>
        <v>Tue</v>
      </c>
      <c r="M5238" s="17">
        <v>2008</v>
      </c>
      <c r="N5238" t="s">
        <v>3</v>
      </c>
      <c r="O5238" t="s">
        <v>4</v>
      </c>
      <c r="P5238" t="s">
        <v>156</v>
      </c>
      <c r="Q5238" t="s">
        <v>25768</v>
      </c>
      <c r="R5238" t="str">
        <f t="shared" si="409"/>
        <v>Action &amp; Adventure</v>
      </c>
    </row>
    <row r="5239" spans="1:18" x14ac:dyDescent="0.2">
      <c r="A5239" t="s">
        <v>25769</v>
      </c>
      <c r="B5239" t="s">
        <v>1</v>
      </c>
      <c r="C5239" t="str">
        <f t="shared" si="405"/>
        <v>Veerappan</v>
      </c>
      <c r="D5239" t="s">
        <v>25770</v>
      </c>
      <c r="E5239" t="s">
        <v>1185</v>
      </c>
      <c r="F5239" t="str">
        <f t="shared" si="407"/>
        <v>Sandeep Bharadwaj</v>
      </c>
      <c r="G5239" t="s">
        <v>25771</v>
      </c>
      <c r="H5239" t="s">
        <v>14</v>
      </c>
      <c r="I5239" t="str">
        <f t="shared" si="408"/>
        <v>India</v>
      </c>
      <c r="J5239" t="str">
        <f>TRIM(Table1[[#This Row],[Oldest Country]])</f>
        <v>India</v>
      </c>
      <c r="K5239" s="17">
        <v>43096</v>
      </c>
      <c r="L5239" s="17" t="str">
        <f t="shared" si="406"/>
        <v>Wed</v>
      </c>
      <c r="M5239" s="17">
        <v>2016</v>
      </c>
      <c r="N5239" t="s">
        <v>33</v>
      </c>
      <c r="O5239" t="s">
        <v>297</v>
      </c>
      <c r="P5239" t="s">
        <v>111</v>
      </c>
      <c r="Q5239" t="s">
        <v>25772</v>
      </c>
      <c r="R5239" t="str">
        <f t="shared" si="409"/>
        <v>Action &amp; Adventure</v>
      </c>
    </row>
    <row r="5240" spans="1:18" x14ac:dyDescent="0.2">
      <c r="A5240" t="s">
        <v>25773</v>
      </c>
      <c r="B5240" t="s">
        <v>1</v>
      </c>
      <c r="C5240" t="str">
        <f t="shared" si="405"/>
        <v>Veerey Ki Wedding</v>
      </c>
      <c r="D5240" t="s">
        <v>25774</v>
      </c>
      <c r="E5240" t="s">
        <v>25775</v>
      </c>
      <c r="F5240" t="str">
        <f t="shared" si="407"/>
        <v>Pulkit Samrat</v>
      </c>
      <c r="G5240" t="s">
        <v>25776</v>
      </c>
      <c r="H5240" t="s">
        <v>14</v>
      </c>
      <c r="I5240" t="str">
        <f t="shared" si="408"/>
        <v>India</v>
      </c>
      <c r="J5240" t="str">
        <f>TRIM(Table1[[#This Row],[Oldest Country]])</f>
        <v>India</v>
      </c>
      <c r="K5240" s="17">
        <v>43097</v>
      </c>
      <c r="L5240" s="17" t="str">
        <f t="shared" si="406"/>
        <v>Thu</v>
      </c>
      <c r="M5240" s="17">
        <v>2018</v>
      </c>
      <c r="N5240" t="s">
        <v>33</v>
      </c>
      <c r="O5240" t="s">
        <v>1100</v>
      </c>
      <c r="P5240" t="s">
        <v>250</v>
      </c>
      <c r="Q5240" t="s">
        <v>25777</v>
      </c>
      <c r="R5240" t="str">
        <f t="shared" si="409"/>
        <v>Comedies</v>
      </c>
    </row>
    <row r="5241" spans="1:18" x14ac:dyDescent="0.2">
      <c r="A5241" t="s">
        <v>25778</v>
      </c>
      <c r="B5241" t="s">
        <v>1</v>
      </c>
      <c r="C5241" t="str">
        <f t="shared" si="405"/>
        <v>Viceroy's House</v>
      </c>
      <c r="D5241" t="s">
        <v>25779</v>
      </c>
      <c r="E5241" t="s">
        <v>25780</v>
      </c>
      <c r="F5241" t="str">
        <f t="shared" si="407"/>
        <v>Hugh Bonneville</v>
      </c>
      <c r="G5241" t="s">
        <v>25781</v>
      </c>
      <c r="H5241" t="s">
        <v>25782</v>
      </c>
      <c r="I5241" t="str">
        <f t="shared" si="408"/>
        <v>United Kingdom</v>
      </c>
      <c r="J5241" t="str">
        <f>TRIM(Table1[[#This Row],[Oldest Country]])</f>
        <v>United Kingdom</v>
      </c>
      <c r="K5241" s="17">
        <v>43098</v>
      </c>
      <c r="L5241" s="17" t="str">
        <f t="shared" si="406"/>
        <v>Fri</v>
      </c>
      <c r="M5241" s="17">
        <v>2017</v>
      </c>
      <c r="N5241" t="s">
        <v>16646</v>
      </c>
      <c r="O5241" t="s">
        <v>100</v>
      </c>
      <c r="P5241" t="s">
        <v>316</v>
      </c>
      <c r="Q5241" t="s">
        <v>25783</v>
      </c>
      <c r="R5241" t="str">
        <f t="shared" si="409"/>
        <v>Dramas</v>
      </c>
    </row>
    <row r="5242" spans="1:18" x14ac:dyDescent="0.2">
      <c r="A5242" t="s">
        <v>25784</v>
      </c>
      <c r="B5242" t="s">
        <v>1</v>
      </c>
      <c r="C5242" t="str">
        <f t="shared" si="405"/>
        <v>Victor</v>
      </c>
      <c r="D5242" t="s">
        <v>25785</v>
      </c>
      <c r="E5242" t="s">
        <v>25786</v>
      </c>
      <c r="F5242" t="str">
        <f t="shared" si="407"/>
        <v>Patrick Davis</v>
      </c>
      <c r="G5242" t="s">
        <v>25787</v>
      </c>
      <c r="H5242" t="s">
        <v>2</v>
      </c>
      <c r="I5242" t="str">
        <f t="shared" si="408"/>
        <v>United States</v>
      </c>
      <c r="J5242" t="str">
        <f>TRIM(Table1[[#This Row],[Oldest Country]])</f>
        <v>United States</v>
      </c>
      <c r="K5242" s="17">
        <v>43099</v>
      </c>
      <c r="L5242" s="17" t="str">
        <f t="shared" si="406"/>
        <v>Sat</v>
      </c>
      <c r="M5242" s="17">
        <v>2015</v>
      </c>
      <c r="N5242" t="s">
        <v>3</v>
      </c>
      <c r="O5242" t="s">
        <v>108</v>
      </c>
      <c r="P5242" t="s">
        <v>316</v>
      </c>
      <c r="Q5242" t="s">
        <v>25788</v>
      </c>
      <c r="R5242" t="str">
        <f t="shared" si="409"/>
        <v>Dramas</v>
      </c>
    </row>
    <row r="5243" spans="1:18" x14ac:dyDescent="0.2">
      <c r="A5243" t="s">
        <v>25789</v>
      </c>
      <c r="B5243" t="s">
        <v>1</v>
      </c>
      <c r="C5243" t="str">
        <f t="shared" si="405"/>
        <v>Viking Destiny</v>
      </c>
      <c r="D5243" t="s">
        <v>25790</v>
      </c>
      <c r="E5243" t="s">
        <v>25791</v>
      </c>
      <c r="F5243" t="str">
        <f t="shared" si="407"/>
        <v>Anna Demetriou</v>
      </c>
      <c r="G5243" t="s">
        <v>25792</v>
      </c>
      <c r="H5243" t="s">
        <v>1519</v>
      </c>
      <c r="I5243" t="str">
        <f t="shared" si="408"/>
        <v>United Kingdom</v>
      </c>
      <c r="J5243" t="str">
        <f>TRIM(Table1[[#This Row],[Oldest Country]])</f>
        <v>United Kingdom</v>
      </c>
      <c r="K5243" s="17">
        <v>43100</v>
      </c>
      <c r="L5243" s="17" t="str">
        <f t="shared" si="406"/>
        <v>Sun</v>
      </c>
      <c r="M5243" s="17">
        <v>2018</v>
      </c>
      <c r="N5243" t="s">
        <v>154</v>
      </c>
      <c r="O5243" t="s">
        <v>18</v>
      </c>
      <c r="P5243" t="s">
        <v>385</v>
      </c>
      <c r="Q5243" t="s">
        <v>25793</v>
      </c>
      <c r="R5243" t="str">
        <f t="shared" si="409"/>
        <v>Action &amp; Adventure</v>
      </c>
    </row>
    <row r="5244" spans="1:18" x14ac:dyDescent="0.2">
      <c r="A5244" t="s">
        <v>25794</v>
      </c>
      <c r="B5244" t="s">
        <v>1</v>
      </c>
      <c r="C5244" t="str">
        <f t="shared" si="405"/>
        <v>Vikings Unearthed</v>
      </c>
      <c r="D5244" t="s">
        <v>25795</v>
      </c>
      <c r="E5244" t="s">
        <v>25796</v>
      </c>
      <c r="F5244" t="str">
        <f t="shared" si="407"/>
        <v>Eric Meyers</v>
      </c>
      <c r="G5244" t="s">
        <v>22190</v>
      </c>
      <c r="H5244" t="s">
        <v>2</v>
      </c>
      <c r="I5244" t="str">
        <f t="shared" si="408"/>
        <v>United States</v>
      </c>
      <c r="J5244" t="str">
        <f>TRIM(Table1[[#This Row],[Oldest Country]])</f>
        <v>United States</v>
      </c>
      <c r="K5244" s="17">
        <v>43101</v>
      </c>
      <c r="L5244" s="17" t="str">
        <f t="shared" si="406"/>
        <v>Mon</v>
      </c>
      <c r="M5244" s="17">
        <v>2016</v>
      </c>
      <c r="N5244" t="s">
        <v>53</v>
      </c>
      <c r="O5244" t="s">
        <v>236</v>
      </c>
      <c r="P5244" t="s">
        <v>5</v>
      </c>
      <c r="Q5244" t="s">
        <v>25797</v>
      </c>
      <c r="R5244" t="str">
        <f t="shared" si="409"/>
        <v>Documentaries</v>
      </c>
    </row>
    <row r="5245" spans="1:18" x14ac:dyDescent="0.2">
      <c r="A5245" t="s">
        <v>25798</v>
      </c>
      <c r="B5245" t="s">
        <v>1</v>
      </c>
      <c r="C5245" t="str">
        <f t="shared" si="405"/>
        <v>Vincent N Roxxy</v>
      </c>
      <c r="D5245" t="s">
        <v>25799</v>
      </c>
      <c r="E5245" t="s">
        <v>25800</v>
      </c>
      <c r="F5245" t="str">
        <f t="shared" si="407"/>
        <v>Emile Hirsch</v>
      </c>
      <c r="G5245" t="s">
        <v>25801</v>
      </c>
      <c r="H5245" t="s">
        <v>2</v>
      </c>
      <c r="I5245" t="str">
        <f t="shared" si="408"/>
        <v>United States</v>
      </c>
      <c r="J5245" t="str">
        <f>TRIM(Table1[[#This Row],[Oldest Country]])</f>
        <v>United States</v>
      </c>
      <c r="K5245" s="17">
        <v>43102</v>
      </c>
      <c r="L5245" s="17" t="str">
        <f t="shared" si="406"/>
        <v>Tue</v>
      </c>
      <c r="M5245" s="17">
        <v>2016</v>
      </c>
      <c r="N5245" t="s">
        <v>154</v>
      </c>
      <c r="O5245" t="s">
        <v>495</v>
      </c>
      <c r="P5245" t="s">
        <v>164</v>
      </c>
      <c r="Q5245" t="s">
        <v>25802</v>
      </c>
      <c r="R5245" t="str">
        <f t="shared" si="409"/>
        <v>Dramas</v>
      </c>
    </row>
    <row r="5246" spans="1:18" x14ac:dyDescent="0.2">
      <c r="A5246" t="s">
        <v>25803</v>
      </c>
      <c r="B5246" t="s">
        <v>1</v>
      </c>
      <c r="C5246" t="str">
        <f t="shared" si="405"/>
        <v>Viswasapoorvam Mansoor</v>
      </c>
      <c r="D5246" t="s">
        <v>25804</v>
      </c>
      <c r="E5246" t="s">
        <v>25805</v>
      </c>
      <c r="F5246" t="str">
        <f t="shared" si="407"/>
        <v>Roshan Mathew</v>
      </c>
      <c r="G5246" t="s">
        <v>25806</v>
      </c>
      <c r="H5246" t="s">
        <v>14</v>
      </c>
      <c r="I5246" t="str">
        <f t="shared" si="408"/>
        <v>India</v>
      </c>
      <c r="J5246" t="str">
        <f>TRIM(Table1[[#This Row],[Oldest Country]])</f>
        <v>India</v>
      </c>
      <c r="K5246" s="17">
        <v>43103</v>
      </c>
      <c r="L5246" s="17" t="str">
        <f t="shared" si="406"/>
        <v>Wed</v>
      </c>
      <c r="M5246" s="17">
        <v>2017</v>
      </c>
      <c r="N5246" t="s">
        <v>33</v>
      </c>
      <c r="O5246" t="s">
        <v>25</v>
      </c>
      <c r="P5246" t="s">
        <v>50</v>
      </c>
      <c r="Q5246" t="s">
        <v>25807</v>
      </c>
      <c r="R5246" t="str">
        <f t="shared" si="409"/>
        <v>Dramas</v>
      </c>
    </row>
    <row r="5247" spans="1:18" x14ac:dyDescent="0.2">
      <c r="A5247" t="s">
        <v>25808</v>
      </c>
      <c r="B5247" t="s">
        <v>1</v>
      </c>
      <c r="C5247" t="str">
        <f t="shared" si="405"/>
        <v>Vitti Dandu</v>
      </c>
      <c r="D5247" t="s">
        <v>25809</v>
      </c>
      <c r="E5247" t="s">
        <v>25810</v>
      </c>
      <c r="F5247" t="str">
        <f t="shared" si="407"/>
        <v>Dilip Prabhavalkar</v>
      </c>
      <c r="G5247" t="s">
        <v>25811</v>
      </c>
      <c r="H5247" t="s">
        <v>14</v>
      </c>
      <c r="I5247" t="str">
        <f t="shared" si="408"/>
        <v>India</v>
      </c>
      <c r="J5247" t="str">
        <f>TRIM(Table1[[#This Row],[Oldest Country]])</f>
        <v>India</v>
      </c>
      <c r="K5247" s="17">
        <v>43104</v>
      </c>
      <c r="L5247" s="17" t="str">
        <f t="shared" si="406"/>
        <v>Thu</v>
      </c>
      <c r="M5247" s="17">
        <v>2014</v>
      </c>
      <c r="N5247" t="s">
        <v>33</v>
      </c>
      <c r="O5247" t="s">
        <v>133</v>
      </c>
      <c r="P5247" t="s">
        <v>50</v>
      </c>
      <c r="Q5247" t="s">
        <v>25812</v>
      </c>
      <c r="R5247" t="str">
        <f t="shared" si="409"/>
        <v>Dramas</v>
      </c>
    </row>
    <row r="5248" spans="1:18" x14ac:dyDescent="0.2">
      <c r="A5248" t="s">
        <v>25813</v>
      </c>
      <c r="B5248" t="s">
        <v>1</v>
      </c>
      <c r="C5248" t="str">
        <f t="shared" si="405"/>
        <v>Vizontele Tuuba</v>
      </c>
      <c r="D5248" t="s">
        <v>25814</v>
      </c>
      <c r="E5248" t="s">
        <v>2418</v>
      </c>
      <c r="F5248" t="str">
        <f t="shared" si="407"/>
        <v>Yƒ±lmaz Erdoƒüan</v>
      </c>
      <c r="G5248" t="s">
        <v>25815</v>
      </c>
      <c r="H5248" t="s">
        <v>63</v>
      </c>
      <c r="I5248" t="str">
        <f t="shared" si="408"/>
        <v>Turkey</v>
      </c>
      <c r="J5248" t="str">
        <f>TRIM(Table1[[#This Row],[Oldest Country]])</f>
        <v>Turkey</v>
      </c>
      <c r="K5248" s="17">
        <v>43105</v>
      </c>
      <c r="L5248" s="17" t="str">
        <f t="shared" si="406"/>
        <v>Fri</v>
      </c>
      <c r="M5248" s="17">
        <v>2004</v>
      </c>
      <c r="N5248" t="s">
        <v>16646</v>
      </c>
      <c r="O5248" t="s">
        <v>100</v>
      </c>
      <c r="P5248" t="s">
        <v>250</v>
      </c>
      <c r="Q5248" t="s">
        <v>25816</v>
      </c>
      <c r="R5248" t="str">
        <f t="shared" si="409"/>
        <v>Comedies</v>
      </c>
    </row>
    <row r="5249" spans="1:18" x14ac:dyDescent="0.2">
      <c r="A5249" t="s">
        <v>25817</v>
      </c>
      <c r="B5249" t="s">
        <v>1</v>
      </c>
      <c r="C5249" t="str">
        <f t="shared" si="405"/>
        <v>Vodka Diaries</v>
      </c>
      <c r="D5249" t="s">
        <v>25818</v>
      </c>
      <c r="E5249" t="s">
        <v>25819</v>
      </c>
      <c r="F5249" t="str">
        <f t="shared" si="407"/>
        <v>Kay Kay Menon</v>
      </c>
      <c r="G5249" t="s">
        <v>25820</v>
      </c>
      <c r="H5249" t="s">
        <v>14</v>
      </c>
      <c r="I5249" t="str">
        <f t="shared" si="408"/>
        <v>India</v>
      </c>
      <c r="J5249" t="str">
        <f>TRIM(Table1[[#This Row],[Oldest Country]])</f>
        <v>India</v>
      </c>
      <c r="K5249" s="17">
        <v>43106</v>
      </c>
      <c r="L5249" s="17" t="str">
        <f t="shared" si="406"/>
        <v>Sat</v>
      </c>
      <c r="M5249" s="17">
        <v>2018</v>
      </c>
      <c r="N5249" t="s">
        <v>33</v>
      </c>
      <c r="O5249" t="s">
        <v>236</v>
      </c>
      <c r="P5249" t="s">
        <v>109</v>
      </c>
      <c r="Q5249" t="s">
        <v>25821</v>
      </c>
      <c r="R5249" t="str">
        <f t="shared" si="409"/>
        <v>Dramas</v>
      </c>
    </row>
    <row r="5250" spans="1:18" x14ac:dyDescent="0.2">
      <c r="A5250" t="s">
        <v>25822</v>
      </c>
      <c r="B5250" t="s">
        <v>1</v>
      </c>
      <c r="C5250" t="str">
        <f t="shared" ref="C5250:C5313" si="410">IFERROR(LEFT(D5250, FIND(":", D5250)-1), D5250)</f>
        <v>VS.</v>
      </c>
      <c r="D5250" t="s">
        <v>25823</v>
      </c>
      <c r="E5250" t="s">
        <v>25824</v>
      </c>
      <c r="F5250" t="str">
        <f t="shared" si="407"/>
        <v>Connor Swindells</v>
      </c>
      <c r="G5250" t="s">
        <v>25825</v>
      </c>
      <c r="H5250" t="s">
        <v>32</v>
      </c>
      <c r="I5250" t="str">
        <f t="shared" si="408"/>
        <v>United Kingdom</v>
      </c>
      <c r="J5250" t="str">
        <f>TRIM(Table1[[#This Row],[Oldest Country]])</f>
        <v>United Kingdom</v>
      </c>
      <c r="K5250" s="17">
        <v>43107</v>
      </c>
      <c r="L5250" s="17" t="str">
        <f t="shared" ref="L5250:L5313" si="411">TEXT(K:K, "DDD")</f>
        <v>Sun</v>
      </c>
      <c r="M5250" s="17">
        <v>2018</v>
      </c>
      <c r="N5250" t="s">
        <v>8</v>
      </c>
      <c r="O5250" t="s">
        <v>173</v>
      </c>
      <c r="P5250" t="s">
        <v>316</v>
      </c>
      <c r="Q5250" t="s">
        <v>25826</v>
      </c>
      <c r="R5250" t="str">
        <f t="shared" si="409"/>
        <v>Dramas</v>
      </c>
    </row>
    <row r="5251" spans="1:18" x14ac:dyDescent="0.2">
      <c r="A5251" t="s">
        <v>25827</v>
      </c>
      <c r="B5251" t="s">
        <v>1</v>
      </c>
      <c r="C5251" t="str">
        <f t="shared" si="410"/>
        <v>Waar</v>
      </c>
      <c r="D5251" t="s">
        <v>25828</v>
      </c>
      <c r="E5251" t="s">
        <v>25829</v>
      </c>
      <c r="F5251" t="str">
        <f t="shared" ref="F5251:F5314" si="412">IFERROR(LEFT(G5251, FIND(",",G5251)-1),G5251)</f>
        <v>Shaan Shahid</v>
      </c>
      <c r="G5251" t="s">
        <v>25830</v>
      </c>
      <c r="H5251" t="s">
        <v>10059</v>
      </c>
      <c r="I5251" t="str">
        <f t="shared" ref="I5251:I5314" si="413">IFERROR(LEFT(H5251, FIND(",", H5251) -1), H5251)</f>
        <v>Pakistan</v>
      </c>
      <c r="J5251" t="str">
        <f>TRIM(Table1[[#This Row],[Oldest Country]])</f>
        <v>Pakistan</v>
      </c>
      <c r="K5251" s="17">
        <v>43108</v>
      </c>
      <c r="L5251" s="17" t="str">
        <f t="shared" si="411"/>
        <v>Mon</v>
      </c>
      <c r="M5251" s="17">
        <v>2013</v>
      </c>
      <c r="N5251" t="s">
        <v>8</v>
      </c>
      <c r="O5251" t="s">
        <v>1100</v>
      </c>
      <c r="P5251" t="s">
        <v>483</v>
      </c>
      <c r="Q5251" t="s">
        <v>25831</v>
      </c>
      <c r="R5251" t="str">
        <f t="shared" ref="R5251:R5314" si="414">IFERROR(LEFT(P5251, FIND(",", P5251)-1), P5251)</f>
        <v>Action &amp; Adventure</v>
      </c>
    </row>
    <row r="5252" spans="1:18" x14ac:dyDescent="0.2">
      <c r="A5252" t="s">
        <v>25832</v>
      </c>
      <c r="B5252" t="s">
        <v>1</v>
      </c>
      <c r="C5252" t="str">
        <f t="shared" si="410"/>
        <v>Waarrior Savitri</v>
      </c>
      <c r="D5252" t="s">
        <v>25833</v>
      </c>
      <c r="E5252" t="s">
        <v>25834</v>
      </c>
      <c r="F5252" t="str">
        <f t="shared" si="412"/>
        <v>Niharica Raizada</v>
      </c>
      <c r="G5252" t="s">
        <v>25835</v>
      </c>
      <c r="H5252" t="s">
        <v>14</v>
      </c>
      <c r="I5252" t="str">
        <f t="shared" si="413"/>
        <v>India</v>
      </c>
      <c r="J5252" t="str">
        <f>TRIM(Table1[[#This Row],[Oldest Country]])</f>
        <v>India</v>
      </c>
      <c r="K5252" s="17">
        <v>43109</v>
      </c>
      <c r="L5252" s="17" t="str">
        <f t="shared" si="411"/>
        <v>Tue</v>
      </c>
      <c r="M5252" s="17">
        <v>2016</v>
      </c>
      <c r="N5252" t="s">
        <v>33</v>
      </c>
      <c r="O5252" t="s">
        <v>422</v>
      </c>
      <c r="P5252" t="s">
        <v>6892</v>
      </c>
      <c r="Q5252" t="s">
        <v>25836</v>
      </c>
      <c r="R5252" t="str">
        <f t="shared" si="414"/>
        <v>Action &amp; Adventure</v>
      </c>
    </row>
    <row r="5253" spans="1:18" x14ac:dyDescent="0.2">
      <c r="A5253" t="s">
        <v>25837</v>
      </c>
      <c r="B5253" t="s">
        <v>1</v>
      </c>
      <c r="C5253" t="str">
        <f t="shared" si="410"/>
        <v>Waiting</v>
      </c>
      <c r="D5253" t="s">
        <v>25838</v>
      </c>
      <c r="E5253" t="s">
        <v>25839</v>
      </c>
      <c r="F5253" t="str">
        <f t="shared" si="412"/>
        <v>Naseeruddin Shah</v>
      </c>
      <c r="G5253" t="s">
        <v>25840</v>
      </c>
      <c r="H5253" t="s">
        <v>14</v>
      </c>
      <c r="I5253" t="str">
        <f t="shared" si="413"/>
        <v>India</v>
      </c>
      <c r="J5253" t="str">
        <f>TRIM(Table1[[#This Row],[Oldest Country]])</f>
        <v>India</v>
      </c>
      <c r="K5253" s="17">
        <v>43110</v>
      </c>
      <c r="L5253" s="17" t="str">
        <f t="shared" si="411"/>
        <v>Wed</v>
      </c>
      <c r="M5253" s="17">
        <v>2015</v>
      </c>
      <c r="N5253" t="s">
        <v>8</v>
      </c>
      <c r="O5253" t="s">
        <v>60</v>
      </c>
      <c r="P5253" t="s">
        <v>50</v>
      </c>
      <c r="Q5253" t="s">
        <v>25841</v>
      </c>
      <c r="R5253" t="str">
        <f t="shared" si="414"/>
        <v>Dramas</v>
      </c>
    </row>
    <row r="5254" spans="1:18" x14ac:dyDescent="0.2">
      <c r="A5254" t="s">
        <v>25842</v>
      </c>
      <c r="B5254" t="s">
        <v>1</v>
      </c>
      <c r="C5254" t="str">
        <f t="shared" si="410"/>
        <v>Waiting...</v>
      </c>
      <c r="D5254" t="s">
        <v>25843</v>
      </c>
      <c r="E5254" t="s">
        <v>25844</v>
      </c>
      <c r="F5254" t="str">
        <f t="shared" si="412"/>
        <v>Ryan Reynolds</v>
      </c>
      <c r="G5254" t="s">
        <v>25845</v>
      </c>
      <c r="H5254" t="s">
        <v>2</v>
      </c>
      <c r="I5254" t="str">
        <f t="shared" si="413"/>
        <v>United States</v>
      </c>
      <c r="J5254" t="str">
        <f>TRIM(Table1[[#This Row],[Oldest Country]])</f>
        <v>United States</v>
      </c>
      <c r="K5254" s="17">
        <v>43111</v>
      </c>
      <c r="L5254" s="17" t="str">
        <f t="shared" si="411"/>
        <v>Thu</v>
      </c>
      <c r="M5254" s="17">
        <v>2005</v>
      </c>
      <c r="N5254" t="s">
        <v>154</v>
      </c>
      <c r="O5254" t="s">
        <v>60</v>
      </c>
      <c r="P5254" t="s">
        <v>816</v>
      </c>
      <c r="Q5254" t="s">
        <v>25846</v>
      </c>
      <c r="R5254" t="str">
        <f t="shared" si="414"/>
        <v>Comedies</v>
      </c>
    </row>
    <row r="5255" spans="1:18" x14ac:dyDescent="0.2">
      <c r="A5255" t="s">
        <v>25847</v>
      </c>
      <c r="B5255" t="s">
        <v>1</v>
      </c>
      <c r="C5255" t="str">
        <f t="shared" si="410"/>
        <v>Wakefield</v>
      </c>
      <c r="D5255" t="s">
        <v>25848</v>
      </c>
      <c r="E5255" t="s">
        <v>24760</v>
      </c>
      <c r="F5255" t="str">
        <f t="shared" si="412"/>
        <v>Bryan Cranston</v>
      </c>
      <c r="G5255" t="s">
        <v>25849</v>
      </c>
      <c r="H5255" t="s">
        <v>2</v>
      </c>
      <c r="I5255" t="str">
        <f t="shared" si="413"/>
        <v>United States</v>
      </c>
      <c r="J5255" t="str">
        <f>TRIM(Table1[[#This Row],[Oldest Country]])</f>
        <v>United States</v>
      </c>
      <c r="K5255" s="17">
        <v>43526</v>
      </c>
      <c r="L5255" s="17" t="str">
        <f t="shared" si="411"/>
        <v>Sat</v>
      </c>
      <c r="M5255" s="17">
        <v>2016</v>
      </c>
      <c r="N5255" t="s">
        <v>154</v>
      </c>
      <c r="O5255" t="s">
        <v>482</v>
      </c>
      <c r="P5255" t="s">
        <v>316</v>
      </c>
      <c r="Q5255" t="s">
        <v>25850</v>
      </c>
      <c r="R5255" t="str">
        <f t="shared" si="414"/>
        <v>Dramas</v>
      </c>
    </row>
    <row r="5256" spans="1:18" x14ac:dyDescent="0.2">
      <c r="A5256" t="s">
        <v>25851</v>
      </c>
      <c r="B5256" t="s">
        <v>1</v>
      </c>
      <c r="C5256" t="str">
        <f t="shared" si="410"/>
        <v>Walk with Me</v>
      </c>
      <c r="D5256" t="s">
        <v>25852</v>
      </c>
      <c r="E5256" t="s">
        <v>25853</v>
      </c>
      <c r="F5256" t="str">
        <f t="shared" si="412"/>
        <v>Benedict Cumberbatch</v>
      </c>
      <c r="G5256" t="s">
        <v>25854</v>
      </c>
      <c r="H5256" t="s">
        <v>32</v>
      </c>
      <c r="I5256" t="str">
        <f t="shared" si="413"/>
        <v>United Kingdom</v>
      </c>
      <c r="J5256" t="str">
        <f>TRIM(Table1[[#This Row],[Oldest Country]])</f>
        <v>United Kingdom</v>
      </c>
      <c r="K5256" s="17">
        <v>43095</v>
      </c>
      <c r="L5256" s="17" t="str">
        <f t="shared" si="411"/>
        <v>Tue</v>
      </c>
      <c r="M5256" s="17">
        <v>2017</v>
      </c>
      <c r="N5256" t="s">
        <v>53</v>
      </c>
      <c r="O5256" t="s">
        <v>60</v>
      </c>
      <c r="P5256" t="s">
        <v>5</v>
      </c>
      <c r="Q5256" t="s">
        <v>25855</v>
      </c>
      <c r="R5256" t="str">
        <f t="shared" si="414"/>
        <v>Documentaries</v>
      </c>
    </row>
    <row r="5257" spans="1:18" x14ac:dyDescent="0.2">
      <c r="A5257" t="s">
        <v>25856</v>
      </c>
      <c r="B5257" t="s">
        <v>1</v>
      </c>
      <c r="C5257" t="str">
        <f t="shared" si="410"/>
        <v>Walking Out</v>
      </c>
      <c r="D5257" t="s">
        <v>25857</v>
      </c>
      <c r="E5257" t="s">
        <v>25858</v>
      </c>
      <c r="F5257" t="str">
        <f t="shared" si="412"/>
        <v>Matt Bomer</v>
      </c>
      <c r="G5257" t="s">
        <v>25859</v>
      </c>
      <c r="H5257" t="s">
        <v>2</v>
      </c>
      <c r="I5257" t="str">
        <f t="shared" si="413"/>
        <v>United States</v>
      </c>
      <c r="J5257" t="str">
        <f>TRIM(Table1[[#This Row],[Oldest Country]])</f>
        <v>United States</v>
      </c>
      <c r="K5257" s="17">
        <v>43739</v>
      </c>
      <c r="L5257" s="17" t="str">
        <f t="shared" si="411"/>
        <v>Tue</v>
      </c>
      <c r="M5257" s="17">
        <v>2017</v>
      </c>
      <c r="N5257" t="s">
        <v>3</v>
      </c>
      <c r="O5257" t="s">
        <v>118</v>
      </c>
      <c r="P5257" t="s">
        <v>1140</v>
      </c>
      <c r="Q5257" t="s">
        <v>25860</v>
      </c>
      <c r="R5257" t="str">
        <f t="shared" si="414"/>
        <v>Dramas</v>
      </c>
    </row>
    <row r="5258" spans="1:18" x14ac:dyDescent="0.2">
      <c r="A5258" t="s">
        <v>25861</v>
      </c>
      <c r="B5258" t="s">
        <v>1</v>
      </c>
      <c r="C5258" t="str">
        <f t="shared" si="410"/>
        <v>War</v>
      </c>
      <c r="D5258" t="s">
        <v>25862</v>
      </c>
      <c r="E5258" t="s">
        <v>25863</v>
      </c>
      <c r="F5258" t="str">
        <f t="shared" si="412"/>
        <v>Jet Li</v>
      </c>
      <c r="G5258" t="s">
        <v>25864</v>
      </c>
      <c r="H5258" t="s">
        <v>360</v>
      </c>
      <c r="I5258" t="str">
        <f t="shared" si="413"/>
        <v>United States</v>
      </c>
      <c r="J5258" t="str">
        <f>TRIM(Table1[[#This Row],[Oldest Country]])</f>
        <v>United States</v>
      </c>
      <c r="K5258" s="17">
        <v>43556</v>
      </c>
      <c r="L5258" s="17" t="str">
        <f t="shared" si="411"/>
        <v>Mon</v>
      </c>
      <c r="M5258" s="17">
        <v>2007</v>
      </c>
      <c r="N5258" t="s">
        <v>154</v>
      </c>
      <c r="O5258" t="s">
        <v>85</v>
      </c>
      <c r="P5258" t="s">
        <v>156</v>
      </c>
      <c r="Q5258" t="s">
        <v>25865</v>
      </c>
      <c r="R5258" t="str">
        <f t="shared" si="414"/>
        <v>Action &amp; Adventure</v>
      </c>
    </row>
    <row r="5259" spans="1:18" x14ac:dyDescent="0.2">
      <c r="A5259" t="s">
        <v>25866</v>
      </c>
      <c r="B5259" t="s">
        <v>1</v>
      </c>
      <c r="C5259" t="str">
        <f t="shared" si="410"/>
        <v>War Chhod Na Yaar</v>
      </c>
      <c r="D5259" t="s">
        <v>25867</v>
      </c>
      <c r="E5259" t="s">
        <v>25868</v>
      </c>
      <c r="F5259" t="str">
        <f t="shared" si="412"/>
        <v>Sharman Joshi</v>
      </c>
      <c r="G5259" t="s">
        <v>25869</v>
      </c>
      <c r="H5259" t="s">
        <v>14</v>
      </c>
      <c r="I5259" t="str">
        <f t="shared" si="413"/>
        <v>India</v>
      </c>
      <c r="J5259" t="str">
        <f>TRIM(Table1[[#This Row],[Oldest Country]])</f>
        <v>India</v>
      </c>
      <c r="K5259" s="17">
        <v>43526</v>
      </c>
      <c r="L5259" s="17" t="str">
        <f t="shared" si="411"/>
        <v>Sat</v>
      </c>
      <c r="M5259" s="17">
        <v>2013</v>
      </c>
      <c r="N5259" t="s">
        <v>33</v>
      </c>
      <c r="O5259" t="s">
        <v>482</v>
      </c>
      <c r="P5259" t="s">
        <v>250</v>
      </c>
      <c r="Q5259" t="s">
        <v>25870</v>
      </c>
      <c r="R5259" t="str">
        <f t="shared" si="414"/>
        <v>Comedies</v>
      </c>
    </row>
    <row r="5260" spans="1:18" x14ac:dyDescent="0.2">
      <c r="A5260" t="s">
        <v>25871</v>
      </c>
      <c r="B5260" t="s">
        <v>1</v>
      </c>
      <c r="C5260" t="str">
        <f t="shared" si="410"/>
        <v>War Horse</v>
      </c>
      <c r="D5260" t="s">
        <v>25872</v>
      </c>
      <c r="E5260" t="s">
        <v>124</v>
      </c>
      <c r="F5260" t="str">
        <f t="shared" si="412"/>
        <v>Emily Watson</v>
      </c>
      <c r="G5260" t="s">
        <v>25873</v>
      </c>
      <c r="H5260" t="s">
        <v>1896</v>
      </c>
      <c r="I5260" t="str">
        <f t="shared" si="413"/>
        <v>United States</v>
      </c>
      <c r="J5260" t="str">
        <f>TRIM(Table1[[#This Row],[Oldest Country]])</f>
        <v>United States</v>
      </c>
      <c r="K5260" s="17">
        <v>43591</v>
      </c>
      <c r="L5260" s="17" t="str">
        <f t="shared" si="411"/>
        <v>Mon</v>
      </c>
      <c r="M5260" s="17">
        <v>2011</v>
      </c>
      <c r="N5260" t="s">
        <v>3</v>
      </c>
      <c r="O5260" t="s">
        <v>79</v>
      </c>
      <c r="P5260" t="s">
        <v>316</v>
      </c>
      <c r="Q5260" t="s">
        <v>25874</v>
      </c>
      <c r="R5260" t="str">
        <f t="shared" si="414"/>
        <v>Dramas</v>
      </c>
    </row>
    <row r="5261" spans="1:18" x14ac:dyDescent="0.2">
      <c r="A5261" t="s">
        <v>25875</v>
      </c>
      <c r="B5261" t="s">
        <v>1</v>
      </c>
      <c r="C5261" t="str">
        <f t="shared" si="410"/>
        <v>War on Everyone</v>
      </c>
      <c r="D5261" t="s">
        <v>25876</v>
      </c>
      <c r="E5261" t="s">
        <v>25877</v>
      </c>
      <c r="F5261" t="str">
        <f t="shared" si="412"/>
        <v>Alexander Skarsg√•rd</v>
      </c>
      <c r="G5261" t="s">
        <v>25878</v>
      </c>
      <c r="H5261" t="s">
        <v>32</v>
      </c>
      <c r="I5261" t="str">
        <f t="shared" si="413"/>
        <v>United Kingdom</v>
      </c>
      <c r="J5261" t="str">
        <f>TRIM(Table1[[#This Row],[Oldest Country]])</f>
        <v>United Kingdom</v>
      </c>
      <c r="K5261" s="17">
        <v>43802</v>
      </c>
      <c r="L5261" s="17" t="str">
        <f t="shared" si="411"/>
        <v>Tue</v>
      </c>
      <c r="M5261" s="17">
        <v>2016</v>
      </c>
      <c r="N5261" t="s">
        <v>154</v>
      </c>
      <c r="O5261" t="s">
        <v>140</v>
      </c>
      <c r="P5261" t="s">
        <v>412</v>
      </c>
      <c r="Q5261" t="s">
        <v>25879</v>
      </c>
      <c r="R5261" t="str">
        <f t="shared" si="414"/>
        <v>Action &amp; Adventure</v>
      </c>
    </row>
    <row r="5262" spans="1:18" x14ac:dyDescent="0.2">
      <c r="A5262" t="s">
        <v>25880</v>
      </c>
      <c r="B5262" t="s">
        <v>1</v>
      </c>
      <c r="C5262" t="str">
        <f t="shared" si="410"/>
        <v>Warda</v>
      </c>
      <c r="D5262" t="s">
        <v>25881</v>
      </c>
      <c r="E5262" t="s">
        <v>25135</v>
      </c>
      <c r="F5262" t="str">
        <f t="shared" si="412"/>
        <v>Nada Al Alfi</v>
      </c>
      <c r="G5262" t="s">
        <v>25882</v>
      </c>
      <c r="H5262" t="s">
        <v>1410</v>
      </c>
      <c r="I5262" t="str">
        <f t="shared" si="413"/>
        <v>Egypt</v>
      </c>
      <c r="J5262" t="str">
        <f>TRIM(Table1[[#This Row],[Oldest Country]])</f>
        <v>Egypt</v>
      </c>
      <c r="K5262" s="17">
        <v>43573</v>
      </c>
      <c r="L5262" s="17" t="str">
        <f t="shared" si="411"/>
        <v>Thu</v>
      </c>
      <c r="M5262" s="17">
        <v>2014</v>
      </c>
      <c r="N5262" t="s">
        <v>33</v>
      </c>
      <c r="O5262" t="s">
        <v>2258</v>
      </c>
      <c r="P5262" t="s">
        <v>916</v>
      </c>
      <c r="Q5262" t="s">
        <v>25883</v>
      </c>
      <c r="R5262" t="str">
        <f t="shared" si="414"/>
        <v>Horror Movies</v>
      </c>
    </row>
    <row r="5263" spans="1:18" x14ac:dyDescent="0.2">
      <c r="A5263" t="s">
        <v>25884</v>
      </c>
      <c r="B5263" t="s">
        <v>1</v>
      </c>
      <c r="C5263" t="str">
        <f t="shared" si="410"/>
        <v>Warehoused</v>
      </c>
      <c r="D5263" t="s">
        <v>25885</v>
      </c>
      <c r="E5263" t="s">
        <v>25886</v>
      </c>
      <c r="F5263" t="str">
        <f t="shared" si="412"/>
        <v>Jos√© Carlos Ruiz</v>
      </c>
      <c r="G5263" t="s">
        <v>25887</v>
      </c>
      <c r="H5263" t="s">
        <v>59</v>
      </c>
      <c r="I5263" t="str">
        <f t="shared" si="413"/>
        <v>Mexico</v>
      </c>
      <c r="J5263" t="str">
        <f>TRIM(Table1[[#This Row],[Oldest Country]])</f>
        <v>Mexico</v>
      </c>
      <c r="K5263" s="17">
        <v>43040</v>
      </c>
      <c r="L5263" s="17" t="str">
        <f t="shared" si="411"/>
        <v>Wed</v>
      </c>
      <c r="M5263" s="17">
        <v>2015</v>
      </c>
      <c r="N5263" t="s">
        <v>33</v>
      </c>
      <c r="O5263" t="s">
        <v>276</v>
      </c>
      <c r="P5263" t="s">
        <v>250</v>
      </c>
      <c r="Q5263" t="s">
        <v>25888</v>
      </c>
      <c r="R5263" t="str">
        <f t="shared" si="414"/>
        <v>Comedies</v>
      </c>
    </row>
    <row r="5264" spans="1:18" x14ac:dyDescent="0.2">
      <c r="A5264" t="s">
        <v>25889</v>
      </c>
      <c r="B5264" t="s">
        <v>1</v>
      </c>
      <c r="C5264" t="str">
        <f t="shared" si="410"/>
        <v>We Are Your Friends</v>
      </c>
      <c r="D5264" t="s">
        <v>25890</v>
      </c>
      <c r="E5264" t="s">
        <v>25891</v>
      </c>
      <c r="F5264" t="str">
        <f t="shared" si="412"/>
        <v>Zac Efron</v>
      </c>
      <c r="G5264" t="s">
        <v>25892</v>
      </c>
      <c r="H5264" t="s">
        <v>8757</v>
      </c>
      <c r="I5264" t="str">
        <f t="shared" si="413"/>
        <v>United Kingdom</v>
      </c>
      <c r="J5264" t="str">
        <f>TRIM(Table1[[#This Row],[Oldest Country]])</f>
        <v>United Kingdom</v>
      </c>
      <c r="K5264" s="17">
        <v>43857</v>
      </c>
      <c r="L5264" s="17" t="str">
        <f t="shared" si="411"/>
        <v>Mon</v>
      </c>
      <c r="M5264" s="17">
        <v>2015</v>
      </c>
      <c r="N5264" t="s">
        <v>154</v>
      </c>
      <c r="O5264" t="s">
        <v>118</v>
      </c>
      <c r="P5264" t="s">
        <v>7999</v>
      </c>
      <c r="Q5264" t="s">
        <v>25893</v>
      </c>
      <c r="R5264" t="str">
        <f t="shared" si="414"/>
        <v>Dramas</v>
      </c>
    </row>
    <row r="5265" spans="1:18" x14ac:dyDescent="0.2">
      <c r="A5265" t="s">
        <v>25894</v>
      </c>
      <c r="B5265" t="s">
        <v>1</v>
      </c>
      <c r="C5265" t="str">
        <f t="shared" si="410"/>
        <v>We Belong Together</v>
      </c>
      <c r="D5265" t="s">
        <v>25895</v>
      </c>
      <c r="E5265" t="s">
        <v>18107</v>
      </c>
      <c r="F5265" t="str">
        <f t="shared" si="412"/>
        <v>Charles Malik Whitfield</v>
      </c>
      <c r="G5265" t="s">
        <v>25896</v>
      </c>
      <c r="H5265" t="s">
        <v>2</v>
      </c>
      <c r="I5265" t="str">
        <f t="shared" si="413"/>
        <v>United States</v>
      </c>
      <c r="J5265" t="str">
        <f>TRIM(Table1[[#This Row],[Oldest Country]])</f>
        <v>United States</v>
      </c>
      <c r="K5265" s="17">
        <v>43858</v>
      </c>
      <c r="L5265" s="17" t="str">
        <f t="shared" si="411"/>
        <v>Tue</v>
      </c>
      <c r="M5265" s="17">
        <v>2018</v>
      </c>
      <c r="N5265" t="s">
        <v>33</v>
      </c>
      <c r="O5265" t="s">
        <v>232</v>
      </c>
      <c r="P5265" t="s">
        <v>61</v>
      </c>
      <c r="Q5265" t="s">
        <v>25897</v>
      </c>
      <c r="R5265" t="str">
        <f t="shared" si="414"/>
        <v>Thrillers</v>
      </c>
    </row>
    <row r="5266" spans="1:18" x14ac:dyDescent="0.2">
      <c r="A5266" t="s">
        <v>25898</v>
      </c>
      <c r="B5266" t="s">
        <v>1</v>
      </c>
      <c r="C5266" t="str">
        <f t="shared" si="410"/>
        <v>We Need to Talk</v>
      </c>
      <c r="D5266" t="s">
        <v>25899</v>
      </c>
      <c r="E5266" t="s">
        <v>25900</v>
      </c>
      <c r="F5266" t="str">
        <f t="shared" si="412"/>
        <v>Hugo Silva</v>
      </c>
      <c r="G5266" t="s">
        <v>25901</v>
      </c>
      <c r="H5266" t="s">
        <v>312</v>
      </c>
      <c r="I5266" t="str">
        <f t="shared" si="413"/>
        <v>Spain</v>
      </c>
      <c r="J5266" t="str">
        <f>TRIM(Table1[[#This Row],[Oldest Country]])</f>
        <v>Spain</v>
      </c>
      <c r="K5266" s="17">
        <v>42614</v>
      </c>
      <c r="L5266" s="17" t="str">
        <f t="shared" si="411"/>
        <v>Thu</v>
      </c>
      <c r="M5266" s="17">
        <v>2016</v>
      </c>
      <c r="N5266" t="s">
        <v>8</v>
      </c>
      <c r="O5266" t="s">
        <v>18</v>
      </c>
      <c r="P5266" t="s">
        <v>75</v>
      </c>
      <c r="Q5266" t="s">
        <v>25902</v>
      </c>
      <c r="R5266" t="str">
        <f t="shared" si="414"/>
        <v>Comedies</v>
      </c>
    </row>
    <row r="5267" spans="1:18" x14ac:dyDescent="0.2">
      <c r="A5267" t="s">
        <v>25903</v>
      </c>
      <c r="B5267" t="s">
        <v>1</v>
      </c>
      <c r="C5267" t="str">
        <f t="shared" si="410"/>
        <v>We the Animals</v>
      </c>
      <c r="D5267" t="s">
        <v>25904</v>
      </c>
      <c r="E5267" t="s">
        <v>25905</v>
      </c>
      <c r="F5267" t="str">
        <f t="shared" si="412"/>
        <v>Evan Rosado</v>
      </c>
      <c r="G5267" t="s">
        <v>25906</v>
      </c>
      <c r="H5267" t="s">
        <v>2</v>
      </c>
      <c r="I5267" t="str">
        <f t="shared" si="413"/>
        <v>United States</v>
      </c>
      <c r="J5267" t="str">
        <f>TRIM(Table1[[#This Row],[Oldest Country]])</f>
        <v>United States</v>
      </c>
      <c r="K5267" s="17">
        <v>43507</v>
      </c>
      <c r="L5267" s="17" t="str">
        <f t="shared" si="411"/>
        <v>Mon</v>
      </c>
      <c r="M5267" s="17">
        <v>2018</v>
      </c>
      <c r="N5267" t="s">
        <v>154</v>
      </c>
      <c r="O5267" t="s">
        <v>202</v>
      </c>
      <c r="P5267" t="s">
        <v>652</v>
      </c>
      <c r="Q5267" t="s">
        <v>25907</v>
      </c>
      <c r="R5267" t="str">
        <f t="shared" si="414"/>
        <v>Dramas</v>
      </c>
    </row>
    <row r="5268" spans="1:18" x14ac:dyDescent="0.2">
      <c r="A5268" t="s">
        <v>25908</v>
      </c>
      <c r="B5268" t="s">
        <v>1</v>
      </c>
      <c r="C5268" t="str">
        <f t="shared" si="410"/>
        <v>We're No Animals</v>
      </c>
      <c r="D5268" t="s">
        <v>25909</v>
      </c>
      <c r="E5268" t="s">
        <v>24778</v>
      </c>
      <c r="F5268" t="str">
        <f t="shared" si="412"/>
        <v>John Cusack</v>
      </c>
      <c r="G5268" t="s">
        <v>25910</v>
      </c>
      <c r="H5268" t="s">
        <v>7798</v>
      </c>
      <c r="I5268" t="str">
        <f t="shared" si="413"/>
        <v>United States</v>
      </c>
      <c r="J5268" t="str">
        <f>TRIM(Table1[[#This Row],[Oldest Country]])</f>
        <v>United States</v>
      </c>
      <c r="K5268" s="17">
        <v>42962</v>
      </c>
      <c r="L5268" s="17" t="str">
        <f t="shared" si="411"/>
        <v>Tue</v>
      </c>
      <c r="M5268" s="17">
        <v>2015</v>
      </c>
      <c r="N5268" t="s">
        <v>8</v>
      </c>
      <c r="O5268" t="s">
        <v>60</v>
      </c>
      <c r="P5268" t="s">
        <v>337</v>
      </c>
      <c r="Q5268" t="s">
        <v>25911</v>
      </c>
      <c r="R5268" t="str">
        <f t="shared" si="414"/>
        <v>Comedies</v>
      </c>
    </row>
    <row r="5269" spans="1:18" x14ac:dyDescent="0.2">
      <c r="A5269" t="s">
        <v>25912</v>
      </c>
      <c r="B5269" t="s">
        <v>1</v>
      </c>
      <c r="C5269" t="str">
        <f t="shared" si="410"/>
        <v>Weather forecast</v>
      </c>
      <c r="D5269" t="s">
        <v>25913</v>
      </c>
      <c r="E5269" t="s">
        <v>25914</v>
      </c>
      <c r="F5269" t="str">
        <f t="shared" si="412"/>
        <v>Halina Buyno-≈Åoza</v>
      </c>
      <c r="G5269" t="s">
        <v>25915</v>
      </c>
      <c r="H5269" t="s">
        <v>1174</v>
      </c>
      <c r="I5269" t="str">
        <f t="shared" si="413"/>
        <v>Poland</v>
      </c>
      <c r="J5269" t="str">
        <f>TRIM(Table1[[#This Row],[Oldest Country]])</f>
        <v>Poland</v>
      </c>
      <c r="K5269" s="17">
        <v>43739</v>
      </c>
      <c r="L5269" s="17" t="str">
        <f t="shared" si="411"/>
        <v>Tue</v>
      </c>
      <c r="M5269" s="17">
        <v>1983</v>
      </c>
      <c r="N5269" t="s">
        <v>8</v>
      </c>
      <c r="O5269" t="s">
        <v>18</v>
      </c>
      <c r="P5269" t="s">
        <v>50</v>
      </c>
      <c r="Q5269" t="s">
        <v>25916</v>
      </c>
      <c r="R5269" t="str">
        <f t="shared" si="414"/>
        <v>Dramas</v>
      </c>
    </row>
    <row r="5270" spans="1:18" x14ac:dyDescent="0.2">
      <c r="A5270" t="s">
        <v>25917</v>
      </c>
      <c r="B5270" t="s">
        <v>1</v>
      </c>
      <c r="C5270" t="str">
        <f t="shared" si="410"/>
        <v>Weeds on Fire</v>
      </c>
      <c r="D5270" t="s">
        <v>25918</v>
      </c>
      <c r="E5270" t="s">
        <v>25919</v>
      </c>
      <c r="F5270" t="str">
        <f t="shared" si="412"/>
        <v>Liu Kai Chi</v>
      </c>
      <c r="G5270" t="s">
        <v>25920</v>
      </c>
      <c r="H5270" t="s">
        <v>519</v>
      </c>
      <c r="I5270" t="str">
        <f t="shared" si="413"/>
        <v>Hong Kong</v>
      </c>
      <c r="J5270" t="str">
        <f>TRIM(Table1[[#This Row],[Oldest Country]])</f>
        <v>Hong Kong</v>
      </c>
      <c r="K5270" s="17">
        <v>43740</v>
      </c>
      <c r="L5270" s="17" t="str">
        <f t="shared" si="411"/>
        <v>Wed</v>
      </c>
      <c r="M5270" s="17">
        <v>2016</v>
      </c>
      <c r="N5270" t="s">
        <v>8</v>
      </c>
      <c r="O5270" t="s">
        <v>211</v>
      </c>
      <c r="P5270" t="s">
        <v>26</v>
      </c>
      <c r="Q5270" t="s">
        <v>25921</v>
      </c>
      <c r="R5270" t="str">
        <f t="shared" si="414"/>
        <v>Dramas</v>
      </c>
    </row>
    <row r="5271" spans="1:18" x14ac:dyDescent="0.2">
      <c r="A5271" t="s">
        <v>25922</v>
      </c>
      <c r="B5271" t="s">
        <v>1</v>
      </c>
      <c r="C5271" t="str">
        <f t="shared" si="410"/>
        <v>Welcome 2 Karachi</v>
      </c>
      <c r="D5271" t="s">
        <v>25923</v>
      </c>
      <c r="E5271" t="s">
        <v>25924</v>
      </c>
      <c r="F5271" t="str">
        <f t="shared" si="412"/>
        <v>Arshad Warsi</v>
      </c>
      <c r="G5271" t="s">
        <v>25925</v>
      </c>
      <c r="H5271" t="s">
        <v>14</v>
      </c>
      <c r="I5271" t="str">
        <f t="shared" si="413"/>
        <v>India</v>
      </c>
      <c r="J5271" t="str">
        <f>TRIM(Table1[[#This Row],[Oldest Country]])</f>
        <v>India</v>
      </c>
      <c r="K5271" s="17">
        <v>43160</v>
      </c>
      <c r="L5271" s="17" t="str">
        <f t="shared" si="411"/>
        <v>Thu</v>
      </c>
      <c r="M5271" s="17">
        <v>2015</v>
      </c>
      <c r="N5271" t="s">
        <v>8</v>
      </c>
      <c r="O5271" t="s">
        <v>126</v>
      </c>
      <c r="P5271" t="s">
        <v>66</v>
      </c>
      <c r="Q5271" t="s">
        <v>25926</v>
      </c>
      <c r="R5271" t="str">
        <f t="shared" si="414"/>
        <v>Comedies</v>
      </c>
    </row>
    <row r="5272" spans="1:18" x14ac:dyDescent="0.2">
      <c r="A5272" t="s">
        <v>25927</v>
      </c>
      <c r="B5272" t="s">
        <v>1</v>
      </c>
      <c r="C5272" t="str">
        <f t="shared" si="410"/>
        <v>Welcome to Monster High</v>
      </c>
      <c r="D5272" t="s">
        <v>25928</v>
      </c>
      <c r="E5272" t="s">
        <v>25929</v>
      </c>
      <c r="F5272" t="str">
        <f t="shared" si="412"/>
        <v>Debi Derryberry</v>
      </c>
      <c r="G5272" t="s">
        <v>25930</v>
      </c>
      <c r="H5272" t="s">
        <v>2</v>
      </c>
      <c r="I5272" t="str">
        <f t="shared" si="413"/>
        <v>United States</v>
      </c>
      <c r="J5272" t="str">
        <f>TRIM(Table1[[#This Row],[Oldest Country]])</f>
        <v>United States</v>
      </c>
      <c r="K5272" s="17">
        <v>43009</v>
      </c>
      <c r="L5272" s="17" t="str">
        <f t="shared" si="411"/>
        <v>Sun</v>
      </c>
      <c r="M5272" s="17">
        <v>2016</v>
      </c>
      <c r="N5272" t="s">
        <v>106</v>
      </c>
      <c r="O5272" t="s">
        <v>2258</v>
      </c>
      <c r="P5272" t="s">
        <v>19</v>
      </c>
      <c r="Q5272" t="s">
        <v>25931</v>
      </c>
      <c r="R5272" t="str">
        <f t="shared" si="414"/>
        <v>Children &amp; Family Movies</v>
      </c>
    </row>
    <row r="5273" spans="1:18" x14ac:dyDescent="0.2">
      <c r="A5273" t="s">
        <v>25932</v>
      </c>
      <c r="B5273" t="s">
        <v>1</v>
      </c>
      <c r="C5273" t="str">
        <f t="shared" si="410"/>
        <v>Welcome to New York</v>
      </c>
      <c r="D5273" t="s">
        <v>25933</v>
      </c>
      <c r="E5273" t="s">
        <v>25934</v>
      </c>
      <c r="F5273" t="str">
        <f t="shared" si="412"/>
        <v>G√©rard Depardieu</v>
      </c>
      <c r="G5273" t="s">
        <v>25935</v>
      </c>
      <c r="H5273" t="s">
        <v>1134</v>
      </c>
      <c r="I5273" t="str">
        <f t="shared" si="413"/>
        <v>United States</v>
      </c>
      <c r="J5273" t="str">
        <f>TRIM(Table1[[#This Row],[Oldest Country]])</f>
        <v>United States</v>
      </c>
      <c r="K5273" s="17">
        <v>42817</v>
      </c>
      <c r="L5273" s="17" t="str">
        <f t="shared" si="411"/>
        <v>Thu</v>
      </c>
      <c r="M5273" s="17">
        <v>2014</v>
      </c>
      <c r="N5273" t="s">
        <v>154</v>
      </c>
      <c r="O5273" t="s">
        <v>368</v>
      </c>
      <c r="P5273" t="s">
        <v>652</v>
      </c>
      <c r="Q5273" t="s">
        <v>25936</v>
      </c>
      <c r="R5273" t="str">
        <f t="shared" si="414"/>
        <v>Dramas</v>
      </c>
    </row>
    <row r="5274" spans="1:18" x14ac:dyDescent="0.2">
      <c r="A5274" t="s">
        <v>25937</v>
      </c>
      <c r="B5274" t="s">
        <v>1</v>
      </c>
      <c r="C5274" t="str">
        <f t="shared" si="410"/>
        <v>Welcome to Willits</v>
      </c>
      <c r="D5274" t="s">
        <v>25938</v>
      </c>
      <c r="E5274" t="s">
        <v>25939</v>
      </c>
      <c r="F5274" t="str">
        <f t="shared" si="412"/>
        <v>Bill Sage</v>
      </c>
      <c r="G5274" t="s">
        <v>25940</v>
      </c>
      <c r="H5274" t="s">
        <v>2</v>
      </c>
      <c r="I5274" t="str">
        <f t="shared" si="413"/>
        <v>United States</v>
      </c>
      <c r="J5274" t="str">
        <f>TRIM(Table1[[#This Row],[Oldest Country]])</f>
        <v>United States</v>
      </c>
      <c r="K5274" s="17">
        <v>43137</v>
      </c>
      <c r="L5274" s="17" t="str">
        <f t="shared" si="411"/>
        <v>Tue</v>
      </c>
      <c r="M5274" s="17">
        <v>2017</v>
      </c>
      <c r="N5274" t="s">
        <v>8</v>
      </c>
      <c r="O5274" t="s">
        <v>786</v>
      </c>
      <c r="P5274" t="s">
        <v>10559</v>
      </c>
      <c r="Q5274" t="s">
        <v>25941</v>
      </c>
      <c r="R5274" t="str">
        <f t="shared" si="414"/>
        <v>Comedies</v>
      </c>
    </row>
    <row r="5275" spans="1:18" x14ac:dyDescent="0.2">
      <c r="A5275" t="s">
        <v>25942</v>
      </c>
      <c r="B5275" t="s">
        <v>1</v>
      </c>
      <c r="C5275" t="str">
        <f t="shared" si="410"/>
        <v>Westerplatte Resists</v>
      </c>
      <c r="D5275" t="s">
        <v>25943</v>
      </c>
      <c r="E5275" t="s">
        <v>24882</v>
      </c>
      <c r="F5275" t="str">
        <f t="shared" si="412"/>
        <v>Zygmunt H√ºbner</v>
      </c>
      <c r="G5275" t="s">
        <v>25944</v>
      </c>
      <c r="H5275" t="s">
        <v>1174</v>
      </c>
      <c r="I5275" t="str">
        <f t="shared" si="413"/>
        <v>Poland</v>
      </c>
      <c r="J5275" t="str">
        <f>TRIM(Table1[[#This Row],[Oldest Country]])</f>
        <v>Poland</v>
      </c>
      <c r="K5275" s="17">
        <v>43739</v>
      </c>
      <c r="L5275" s="17" t="str">
        <f t="shared" si="411"/>
        <v>Tue</v>
      </c>
      <c r="M5275" s="17">
        <v>1967</v>
      </c>
      <c r="N5275" t="s">
        <v>8</v>
      </c>
      <c r="O5275" t="s">
        <v>202</v>
      </c>
      <c r="P5275" t="s">
        <v>947</v>
      </c>
      <c r="Q5275" t="s">
        <v>25945</v>
      </c>
      <c r="R5275" t="str">
        <f t="shared" si="414"/>
        <v>Classic Movies</v>
      </c>
    </row>
    <row r="5276" spans="1:18" x14ac:dyDescent="0.2">
      <c r="A5276" t="s">
        <v>25946</v>
      </c>
      <c r="B5276" t="s">
        <v>1</v>
      </c>
      <c r="C5276" t="str">
        <f t="shared" si="410"/>
        <v>What a Wonderful Family!</v>
      </c>
      <c r="D5276" t="s">
        <v>25947</v>
      </c>
      <c r="E5276" t="s">
        <v>25948</v>
      </c>
      <c r="F5276" t="str">
        <f t="shared" si="412"/>
        <v>Huang Lei</v>
      </c>
      <c r="G5276" t="s">
        <v>25949</v>
      </c>
      <c r="H5276" t="s">
        <v>1734</v>
      </c>
      <c r="I5276" t="str">
        <f t="shared" si="413"/>
        <v>China</v>
      </c>
      <c r="J5276" t="str">
        <f>TRIM(Table1[[#This Row],[Oldest Country]])</f>
        <v>China</v>
      </c>
      <c r="K5276" s="17">
        <v>43740</v>
      </c>
      <c r="L5276" s="17" t="str">
        <f t="shared" si="411"/>
        <v>Wed</v>
      </c>
      <c r="M5276" s="17">
        <v>2017</v>
      </c>
      <c r="N5276" t="s">
        <v>33</v>
      </c>
      <c r="O5276" t="s">
        <v>196</v>
      </c>
      <c r="P5276" t="s">
        <v>250</v>
      </c>
      <c r="Q5276" t="s">
        <v>25950</v>
      </c>
      <c r="R5276" t="str">
        <f t="shared" si="414"/>
        <v>Comedies</v>
      </c>
    </row>
    <row r="5277" spans="1:18" x14ac:dyDescent="0.2">
      <c r="A5277" t="s">
        <v>25951</v>
      </c>
      <c r="B5277" t="s">
        <v>1</v>
      </c>
      <c r="C5277" t="str">
        <f t="shared" si="410"/>
        <v>What Lies Beneath</v>
      </c>
      <c r="D5277" t="s">
        <v>25952</v>
      </c>
      <c r="E5277" t="s">
        <v>995</v>
      </c>
      <c r="F5277" t="str">
        <f t="shared" si="412"/>
        <v>Harrison Ford</v>
      </c>
      <c r="G5277" t="s">
        <v>25953</v>
      </c>
      <c r="H5277" t="s">
        <v>2</v>
      </c>
      <c r="I5277" t="str">
        <f t="shared" si="413"/>
        <v>United States</v>
      </c>
      <c r="J5277" t="str">
        <f>TRIM(Table1[[#This Row],[Oldest Country]])</f>
        <v>United States</v>
      </c>
      <c r="K5277" s="17">
        <v>43831</v>
      </c>
      <c r="L5277" s="17" t="str">
        <f t="shared" si="411"/>
        <v>Wed</v>
      </c>
      <c r="M5277" s="17">
        <v>2000</v>
      </c>
      <c r="N5277" t="s">
        <v>3</v>
      </c>
      <c r="O5277" t="s">
        <v>1100</v>
      </c>
      <c r="P5277" t="s">
        <v>1672</v>
      </c>
      <c r="Q5277" t="s">
        <v>25954</v>
      </c>
      <c r="R5277" t="str">
        <f t="shared" si="414"/>
        <v>Horror Movies</v>
      </c>
    </row>
    <row r="5278" spans="1:18" x14ac:dyDescent="0.2">
      <c r="A5278" t="s">
        <v>25955</v>
      </c>
      <c r="B5278" t="s">
        <v>1</v>
      </c>
      <c r="C5278" t="str">
        <f t="shared" si="410"/>
        <v>What Still Remains</v>
      </c>
      <c r="D5278" t="s">
        <v>25956</v>
      </c>
      <c r="E5278" t="s">
        <v>25957</v>
      </c>
      <c r="F5278" t="str">
        <f t="shared" si="412"/>
        <v>Lulu Antariksa</v>
      </c>
      <c r="G5278" t="s">
        <v>25958</v>
      </c>
      <c r="H5278" t="s">
        <v>2</v>
      </c>
      <c r="I5278" t="str">
        <f t="shared" si="413"/>
        <v>United States</v>
      </c>
      <c r="J5278" t="str">
        <f>TRIM(Table1[[#This Row],[Oldest Country]])</f>
        <v>United States</v>
      </c>
      <c r="K5278" s="17">
        <v>43455</v>
      </c>
      <c r="L5278" s="17" t="str">
        <f t="shared" si="411"/>
        <v>Fri</v>
      </c>
      <c r="M5278" s="17">
        <v>2018</v>
      </c>
      <c r="N5278" t="s">
        <v>33</v>
      </c>
      <c r="O5278" t="s">
        <v>18</v>
      </c>
      <c r="P5278" t="s">
        <v>164</v>
      </c>
      <c r="Q5278" t="s">
        <v>25959</v>
      </c>
      <c r="R5278" t="str">
        <f t="shared" si="414"/>
        <v>Dramas</v>
      </c>
    </row>
    <row r="5279" spans="1:18" x14ac:dyDescent="0.2">
      <c r="A5279" t="s">
        <v>25960</v>
      </c>
      <c r="B5279" t="s">
        <v>1</v>
      </c>
      <c r="C5279" t="str">
        <f t="shared" si="410"/>
        <v>What's Up With Love?</v>
      </c>
      <c r="D5279" t="s">
        <v>25961</v>
      </c>
      <c r="E5279" t="s">
        <v>25962</v>
      </c>
      <c r="F5279" t="str">
        <f t="shared" si="412"/>
        <v>Dian Sastrowardoyo</v>
      </c>
      <c r="G5279" t="s">
        <v>25963</v>
      </c>
      <c r="H5279" t="s">
        <v>1308</v>
      </c>
      <c r="I5279" t="str">
        <f t="shared" si="413"/>
        <v>Indonesia</v>
      </c>
      <c r="J5279" t="str">
        <f>TRIM(Table1[[#This Row],[Oldest Country]])</f>
        <v>Indonesia</v>
      </c>
      <c r="K5279" s="17">
        <v>43442</v>
      </c>
      <c r="L5279" s="17" t="str">
        <f t="shared" si="411"/>
        <v>Sat</v>
      </c>
      <c r="M5279" s="17">
        <v>2002</v>
      </c>
      <c r="N5279" t="s">
        <v>154</v>
      </c>
      <c r="O5279" t="s">
        <v>108</v>
      </c>
      <c r="P5279" t="s">
        <v>278</v>
      </c>
      <c r="Q5279" t="s">
        <v>25964</v>
      </c>
      <c r="R5279" t="str">
        <f t="shared" si="414"/>
        <v>Dramas</v>
      </c>
    </row>
    <row r="5280" spans="1:18" x14ac:dyDescent="0.2">
      <c r="A5280" t="s">
        <v>25965</v>
      </c>
      <c r="B5280" t="s">
        <v>1</v>
      </c>
      <c r="C5280" t="str">
        <f t="shared" si="410"/>
        <v>Where the Money Is</v>
      </c>
      <c r="D5280" t="s">
        <v>25966</v>
      </c>
      <c r="E5280" t="s">
        <v>25967</v>
      </c>
      <c r="F5280" t="str">
        <f t="shared" si="412"/>
        <v>Paul Newman</v>
      </c>
      <c r="G5280" t="s">
        <v>25968</v>
      </c>
      <c r="H5280" t="s">
        <v>25969</v>
      </c>
      <c r="I5280" t="str">
        <f t="shared" si="413"/>
        <v>Germany</v>
      </c>
      <c r="J5280" t="str">
        <f>TRIM(Table1[[#This Row],[Oldest Country]])</f>
        <v>Germany</v>
      </c>
      <c r="K5280" s="17">
        <v>43845</v>
      </c>
      <c r="L5280" s="17" t="str">
        <f t="shared" si="411"/>
        <v>Wed</v>
      </c>
      <c r="M5280" s="17">
        <v>2000</v>
      </c>
      <c r="N5280" t="s">
        <v>3</v>
      </c>
      <c r="O5280" t="s">
        <v>572</v>
      </c>
      <c r="P5280" t="s">
        <v>261</v>
      </c>
      <c r="Q5280" t="s">
        <v>25970</v>
      </c>
      <c r="R5280" t="str">
        <f t="shared" si="414"/>
        <v>Action &amp; Adventure</v>
      </c>
    </row>
    <row r="5281" spans="1:18" x14ac:dyDescent="0.2">
      <c r="A5281" t="s">
        <v>25971</v>
      </c>
      <c r="B5281" t="s">
        <v>1</v>
      </c>
      <c r="C5281" t="str">
        <f t="shared" si="410"/>
        <v>Where's the Money</v>
      </c>
      <c r="D5281" t="s">
        <v>25972</v>
      </c>
      <c r="E5281" t="s">
        <v>6392</v>
      </c>
      <c r="F5281" t="str">
        <f t="shared" si="412"/>
        <v>Andrew Bachelor</v>
      </c>
      <c r="G5281" t="s">
        <v>25973</v>
      </c>
      <c r="H5281" t="s">
        <v>2</v>
      </c>
      <c r="I5281" t="str">
        <f t="shared" si="413"/>
        <v>United States</v>
      </c>
      <c r="J5281" t="str">
        <f>TRIM(Table1[[#This Row],[Oldest Country]])</f>
        <v>United States</v>
      </c>
      <c r="K5281" s="17">
        <v>43122</v>
      </c>
      <c r="L5281" s="17" t="str">
        <f t="shared" si="411"/>
        <v>Mon</v>
      </c>
      <c r="M5281" s="17">
        <v>2017</v>
      </c>
      <c r="N5281" t="s">
        <v>154</v>
      </c>
      <c r="O5281" t="s">
        <v>536</v>
      </c>
      <c r="P5281" t="s">
        <v>86</v>
      </c>
      <c r="Q5281" t="s">
        <v>25974</v>
      </c>
      <c r="R5281" t="str">
        <f t="shared" si="414"/>
        <v>Comedies</v>
      </c>
    </row>
    <row r="5282" spans="1:18" x14ac:dyDescent="0.2">
      <c r="A5282" t="s">
        <v>25975</v>
      </c>
      <c r="B5282" t="s">
        <v>1</v>
      </c>
      <c r="C5282" t="str">
        <f t="shared" si="410"/>
        <v>While We're Young</v>
      </c>
      <c r="D5282" t="s">
        <v>25976</v>
      </c>
      <c r="E5282" t="s">
        <v>9179</v>
      </c>
      <c r="F5282" t="str">
        <f t="shared" si="412"/>
        <v>Ben Stiller</v>
      </c>
      <c r="G5282" t="s">
        <v>25977</v>
      </c>
      <c r="H5282" t="s">
        <v>2</v>
      </c>
      <c r="I5282" t="str">
        <f t="shared" si="413"/>
        <v>United States</v>
      </c>
      <c r="J5282" t="str">
        <f>TRIM(Table1[[#This Row],[Oldest Country]])</f>
        <v>United States</v>
      </c>
      <c r="K5282" s="17">
        <v>43031</v>
      </c>
      <c r="L5282" s="17" t="str">
        <f t="shared" si="411"/>
        <v>Mon</v>
      </c>
      <c r="M5282" s="17">
        <v>2015</v>
      </c>
      <c r="N5282" t="s">
        <v>154</v>
      </c>
      <c r="O5282" t="s">
        <v>92</v>
      </c>
      <c r="P5282" t="s">
        <v>337</v>
      </c>
      <c r="Q5282" t="s">
        <v>25978</v>
      </c>
      <c r="R5282" t="str">
        <f t="shared" si="414"/>
        <v>Comedies</v>
      </c>
    </row>
    <row r="5283" spans="1:18" x14ac:dyDescent="0.2">
      <c r="A5283" t="s">
        <v>25979</v>
      </c>
      <c r="B5283" t="s">
        <v>1</v>
      </c>
      <c r="C5283" t="str">
        <f t="shared" si="410"/>
        <v>White Chamber</v>
      </c>
      <c r="D5283" t="s">
        <v>25980</v>
      </c>
      <c r="E5283" t="s">
        <v>25981</v>
      </c>
      <c r="F5283" t="str">
        <f t="shared" si="412"/>
        <v>Shauna MacDonald</v>
      </c>
      <c r="G5283" t="s">
        <v>25982</v>
      </c>
      <c r="H5283" t="s">
        <v>32</v>
      </c>
      <c r="I5283" t="str">
        <f t="shared" si="413"/>
        <v>United Kingdom</v>
      </c>
      <c r="J5283" t="str">
        <f>TRIM(Table1[[#This Row],[Oldest Country]])</f>
        <v>United Kingdom</v>
      </c>
      <c r="K5283" s="17">
        <v>43678</v>
      </c>
      <c r="L5283" s="17" t="str">
        <f t="shared" si="411"/>
        <v>Thu</v>
      </c>
      <c r="M5283" s="17">
        <v>2018</v>
      </c>
      <c r="N5283" t="s">
        <v>8</v>
      </c>
      <c r="O5283" t="s">
        <v>572</v>
      </c>
      <c r="P5283" t="s">
        <v>273</v>
      </c>
      <c r="Q5283" t="s">
        <v>25983</v>
      </c>
      <c r="R5283" t="str">
        <f t="shared" si="414"/>
        <v>Sci-Fi &amp; Fantasy</v>
      </c>
    </row>
    <row r="5284" spans="1:18" x14ac:dyDescent="0.2">
      <c r="A5284" t="s">
        <v>25984</v>
      </c>
      <c r="B5284" t="s">
        <v>1</v>
      </c>
      <c r="C5284" t="str">
        <f t="shared" si="410"/>
        <v>White Island</v>
      </c>
      <c r="D5284" t="s">
        <v>25985</v>
      </c>
      <c r="E5284" t="s">
        <v>25986</v>
      </c>
      <c r="F5284" t="str">
        <f t="shared" si="412"/>
        <v>Lyndon Ogbourne</v>
      </c>
      <c r="G5284" t="s">
        <v>25987</v>
      </c>
      <c r="H5284" t="s">
        <v>32</v>
      </c>
      <c r="I5284" t="str">
        <f t="shared" si="413"/>
        <v>United Kingdom</v>
      </c>
      <c r="J5284" t="str">
        <f>TRIM(Table1[[#This Row],[Oldest Country]])</f>
        <v>United Kingdom</v>
      </c>
      <c r="K5284" s="17">
        <v>43679</v>
      </c>
      <c r="L5284" s="17" t="str">
        <f t="shared" si="411"/>
        <v>Fri</v>
      </c>
      <c r="M5284" s="17">
        <v>2016</v>
      </c>
      <c r="N5284" t="s">
        <v>8</v>
      </c>
      <c r="O5284" t="s">
        <v>18</v>
      </c>
      <c r="P5284" t="s">
        <v>16843</v>
      </c>
      <c r="Q5284" t="s">
        <v>25988</v>
      </c>
      <c r="R5284" t="str">
        <f t="shared" si="414"/>
        <v>Comedies</v>
      </c>
    </row>
    <row r="5285" spans="1:18" x14ac:dyDescent="0.2">
      <c r="A5285" t="s">
        <v>25989</v>
      </c>
      <c r="B5285" t="s">
        <v>1</v>
      </c>
      <c r="C5285" t="str">
        <f t="shared" si="410"/>
        <v>Who the F**k Is That Guy?</v>
      </c>
      <c r="D5285" t="s">
        <v>25990</v>
      </c>
      <c r="E5285" t="s">
        <v>25991</v>
      </c>
      <c r="F5285" t="str">
        <f t="shared" si="412"/>
        <v>Michael Alago</v>
      </c>
      <c r="G5285" t="s">
        <v>25992</v>
      </c>
      <c r="H5285" t="s">
        <v>2</v>
      </c>
      <c r="I5285" t="str">
        <f t="shared" si="413"/>
        <v>United States</v>
      </c>
      <c r="J5285" t="str">
        <f>TRIM(Table1[[#This Row],[Oldest Country]])</f>
        <v>United States</v>
      </c>
      <c r="K5285" s="17">
        <v>42979</v>
      </c>
      <c r="L5285" s="17" t="str">
        <f t="shared" si="411"/>
        <v>Fri</v>
      </c>
      <c r="M5285" s="17">
        <v>2017</v>
      </c>
      <c r="N5285" t="s">
        <v>8</v>
      </c>
      <c r="O5285" t="s">
        <v>811</v>
      </c>
      <c r="P5285" t="s">
        <v>17781</v>
      </c>
      <c r="Q5285" t="s">
        <v>25993</v>
      </c>
      <c r="R5285" t="str">
        <f t="shared" si="414"/>
        <v>Documentaries</v>
      </c>
    </row>
    <row r="5286" spans="1:18" x14ac:dyDescent="0.2">
      <c r="A5286" t="s">
        <v>25994</v>
      </c>
      <c r="B5286" t="s">
        <v>1</v>
      </c>
      <c r="C5286" t="str">
        <f t="shared" si="410"/>
        <v>Who's That Knocking at My Door?</v>
      </c>
      <c r="D5286" t="s">
        <v>25995</v>
      </c>
      <c r="E5286" t="s">
        <v>3766</v>
      </c>
      <c r="F5286" t="str">
        <f t="shared" si="412"/>
        <v>Zina Bethune</v>
      </c>
      <c r="G5286" t="s">
        <v>25996</v>
      </c>
      <c r="H5286" t="s">
        <v>2</v>
      </c>
      <c r="I5286" t="str">
        <f t="shared" si="413"/>
        <v>United States</v>
      </c>
      <c r="J5286" t="str">
        <f>TRIM(Table1[[#This Row],[Oldest Country]])</f>
        <v>United States</v>
      </c>
      <c r="K5286" s="17">
        <v>42980</v>
      </c>
      <c r="L5286" s="17" t="str">
        <f t="shared" si="411"/>
        <v>Sat</v>
      </c>
      <c r="M5286" s="17">
        <v>1967</v>
      </c>
      <c r="N5286" t="s">
        <v>154</v>
      </c>
      <c r="O5286" t="s">
        <v>4</v>
      </c>
      <c r="P5286" t="s">
        <v>822</v>
      </c>
      <c r="Q5286" t="s">
        <v>25997</v>
      </c>
      <c r="R5286" t="str">
        <f t="shared" si="414"/>
        <v>Classic Movies</v>
      </c>
    </row>
    <row r="5287" spans="1:18" x14ac:dyDescent="0.2">
      <c r="A5287" t="s">
        <v>25998</v>
      </c>
      <c r="B5287" t="s">
        <v>1</v>
      </c>
      <c r="C5287" t="str">
        <f t="shared" si="410"/>
        <v>Why Are We Getting So Fat?</v>
      </c>
      <c r="D5287" t="s">
        <v>25999</v>
      </c>
      <c r="E5287" t="s">
        <v>26000</v>
      </c>
      <c r="F5287" t="str">
        <f t="shared" si="412"/>
        <v>Giles Yeo</v>
      </c>
      <c r="G5287" t="s">
        <v>26001</v>
      </c>
      <c r="H5287" t="s">
        <v>32</v>
      </c>
      <c r="I5287" t="str">
        <f t="shared" si="413"/>
        <v>United Kingdom</v>
      </c>
      <c r="J5287" t="str">
        <f>TRIM(Table1[[#This Row],[Oldest Country]])</f>
        <v>United Kingdom</v>
      </c>
      <c r="K5287" s="17">
        <v>43497</v>
      </c>
      <c r="L5287" s="17" t="str">
        <f t="shared" si="411"/>
        <v>Fri</v>
      </c>
      <c r="M5287" s="17">
        <v>2016</v>
      </c>
      <c r="N5287" t="s">
        <v>33</v>
      </c>
      <c r="O5287" t="s">
        <v>4359</v>
      </c>
      <c r="P5287" t="s">
        <v>5</v>
      </c>
      <c r="Q5287" t="s">
        <v>26002</v>
      </c>
      <c r="R5287" t="str">
        <f t="shared" si="414"/>
        <v>Documentaries</v>
      </c>
    </row>
    <row r="5288" spans="1:18" x14ac:dyDescent="0.2">
      <c r="A5288" t="s">
        <v>26003</v>
      </c>
      <c r="B5288" t="s">
        <v>1</v>
      </c>
      <c r="C5288" t="str">
        <f t="shared" si="410"/>
        <v>Wild Wild West</v>
      </c>
      <c r="D5288" t="s">
        <v>26004</v>
      </c>
      <c r="E5288" t="s">
        <v>21680</v>
      </c>
      <c r="F5288" t="str">
        <f t="shared" si="412"/>
        <v>Will Smith</v>
      </c>
      <c r="G5288" t="s">
        <v>26005</v>
      </c>
      <c r="H5288" t="s">
        <v>2</v>
      </c>
      <c r="I5288" t="str">
        <f t="shared" si="413"/>
        <v>United States</v>
      </c>
      <c r="J5288" t="str">
        <f>TRIM(Table1[[#This Row],[Oldest Country]])</f>
        <v>United States</v>
      </c>
      <c r="K5288" s="17">
        <v>43831</v>
      </c>
      <c r="L5288" s="17" t="str">
        <f t="shared" si="411"/>
        <v>Wed</v>
      </c>
      <c r="M5288" s="17">
        <v>1999</v>
      </c>
      <c r="N5288" t="s">
        <v>3</v>
      </c>
      <c r="O5288" t="s">
        <v>100</v>
      </c>
      <c r="P5288" t="s">
        <v>1487</v>
      </c>
      <c r="Q5288" t="s">
        <v>26006</v>
      </c>
      <c r="R5288" t="str">
        <f t="shared" si="414"/>
        <v>Action &amp; Adventure</v>
      </c>
    </row>
    <row r="5289" spans="1:18" x14ac:dyDescent="0.2">
      <c r="A5289" t="s">
        <v>26007</v>
      </c>
      <c r="B5289" t="s">
        <v>1</v>
      </c>
      <c r="C5289" t="str">
        <f t="shared" si="410"/>
        <v>Wildlife</v>
      </c>
      <c r="D5289" t="s">
        <v>26008</v>
      </c>
      <c r="E5289" t="s">
        <v>26009</v>
      </c>
      <c r="F5289" t="str">
        <f t="shared" si="412"/>
        <v>Carey Mulligan</v>
      </c>
      <c r="G5289" t="s">
        <v>26010</v>
      </c>
      <c r="H5289" t="s">
        <v>2</v>
      </c>
      <c r="I5289" t="str">
        <f t="shared" si="413"/>
        <v>United States</v>
      </c>
      <c r="J5289" t="str">
        <f>TRIM(Table1[[#This Row],[Oldest Country]])</f>
        <v>United States</v>
      </c>
      <c r="K5289" s="17">
        <v>44075</v>
      </c>
      <c r="L5289" s="17" t="str">
        <f t="shared" si="411"/>
        <v>Tue</v>
      </c>
      <c r="M5289" s="17">
        <v>2018</v>
      </c>
      <c r="N5289" t="s">
        <v>3</v>
      </c>
      <c r="O5289" t="s">
        <v>110</v>
      </c>
      <c r="P5289" t="s">
        <v>652</v>
      </c>
      <c r="Q5289" t="s">
        <v>26011</v>
      </c>
      <c r="R5289" t="str">
        <f t="shared" si="414"/>
        <v>Dramas</v>
      </c>
    </row>
    <row r="5290" spans="1:18" x14ac:dyDescent="0.2">
      <c r="A5290" t="s">
        <v>26012</v>
      </c>
      <c r="B5290" t="s">
        <v>1</v>
      </c>
      <c r="C5290" t="str">
        <f t="shared" si="410"/>
        <v>Willy Wonka &amp; the Chocolate Factory</v>
      </c>
      <c r="D5290" t="s">
        <v>26013</v>
      </c>
      <c r="E5290" t="s">
        <v>26014</v>
      </c>
      <c r="F5290" t="str">
        <f t="shared" si="412"/>
        <v>Gene Wilder</v>
      </c>
      <c r="G5290" t="s">
        <v>26015</v>
      </c>
      <c r="H5290" t="s">
        <v>26016</v>
      </c>
      <c r="I5290" t="str">
        <f t="shared" si="413"/>
        <v>United States</v>
      </c>
      <c r="J5290" t="str">
        <f>TRIM(Table1[[#This Row],[Oldest Country]])</f>
        <v>United States</v>
      </c>
      <c r="K5290" s="17">
        <v>43831</v>
      </c>
      <c r="L5290" s="17" t="str">
        <f t="shared" si="411"/>
        <v>Wed</v>
      </c>
      <c r="M5290" s="17">
        <v>1971</v>
      </c>
      <c r="N5290" t="s">
        <v>309</v>
      </c>
      <c r="O5290" t="s">
        <v>188</v>
      </c>
      <c r="P5290" t="s">
        <v>4797</v>
      </c>
      <c r="Q5290" t="s">
        <v>26017</v>
      </c>
      <c r="R5290" t="str">
        <f t="shared" si="414"/>
        <v>Children &amp; Family Movies</v>
      </c>
    </row>
    <row r="5291" spans="1:18" x14ac:dyDescent="0.2">
      <c r="A5291" t="s">
        <v>26018</v>
      </c>
      <c r="B5291" t="s">
        <v>1</v>
      </c>
      <c r="C5291" t="str">
        <f t="shared" si="410"/>
        <v>Winter of Our Dreams</v>
      </c>
      <c r="D5291" t="s">
        <v>26019</v>
      </c>
      <c r="E5291" t="s">
        <v>24988</v>
      </c>
      <c r="F5291" t="str">
        <f t="shared" si="412"/>
        <v>Judy Davis</v>
      </c>
      <c r="G5291" t="s">
        <v>26020</v>
      </c>
      <c r="H5291" t="s">
        <v>77</v>
      </c>
      <c r="I5291" t="str">
        <f t="shared" si="413"/>
        <v>Australia</v>
      </c>
      <c r="J5291" t="str">
        <f>TRIM(Table1[[#This Row],[Oldest Country]])</f>
        <v>Australia</v>
      </c>
      <c r="K5291" s="17">
        <v>42675</v>
      </c>
      <c r="L5291" s="17" t="str">
        <f t="shared" si="411"/>
        <v>Tue</v>
      </c>
      <c r="M5291" s="17">
        <v>1981</v>
      </c>
      <c r="N5291" t="s">
        <v>16646</v>
      </c>
      <c r="O5291" t="s">
        <v>536</v>
      </c>
      <c r="P5291" t="s">
        <v>549</v>
      </c>
      <c r="Q5291" t="s">
        <v>26021</v>
      </c>
      <c r="R5291" t="str">
        <f t="shared" si="414"/>
        <v>Classic Movies</v>
      </c>
    </row>
    <row r="5292" spans="1:18" x14ac:dyDescent="0.2">
      <c r="A5292" t="s">
        <v>26022</v>
      </c>
      <c r="B5292" t="s">
        <v>1</v>
      </c>
      <c r="C5292" t="str">
        <f t="shared" si="410"/>
        <v>Winter's Bone</v>
      </c>
      <c r="D5292" t="s">
        <v>26023</v>
      </c>
      <c r="E5292" t="s">
        <v>26024</v>
      </c>
      <c r="F5292" t="str">
        <f t="shared" si="412"/>
        <v>Jennifer Lawrence</v>
      </c>
      <c r="G5292" t="s">
        <v>26025</v>
      </c>
      <c r="H5292" t="s">
        <v>2</v>
      </c>
      <c r="I5292" t="str">
        <f t="shared" si="413"/>
        <v>United States</v>
      </c>
      <c r="J5292" t="str">
        <f>TRIM(Table1[[#This Row],[Oldest Country]])</f>
        <v>United States</v>
      </c>
      <c r="K5292" s="17">
        <v>43525</v>
      </c>
      <c r="L5292" s="17" t="str">
        <f t="shared" si="411"/>
        <v>Fri</v>
      </c>
      <c r="M5292" s="17">
        <v>2010</v>
      </c>
      <c r="N5292" t="s">
        <v>154</v>
      </c>
      <c r="O5292" t="s">
        <v>188</v>
      </c>
      <c r="P5292" t="s">
        <v>652</v>
      </c>
      <c r="Q5292" t="s">
        <v>26026</v>
      </c>
      <c r="R5292" t="str">
        <f t="shared" si="414"/>
        <v>Dramas</v>
      </c>
    </row>
    <row r="5293" spans="1:18" x14ac:dyDescent="0.2">
      <c r="A5293" t="s">
        <v>26027</v>
      </c>
      <c r="B5293" t="s">
        <v>1</v>
      </c>
      <c r="C5293" t="str">
        <f t="shared" si="410"/>
        <v>Wish I Was Here</v>
      </c>
      <c r="D5293" t="s">
        <v>26028</v>
      </c>
      <c r="E5293" t="s">
        <v>26029</v>
      </c>
      <c r="F5293" t="str">
        <f t="shared" si="412"/>
        <v>Zach Braff</v>
      </c>
      <c r="G5293" t="s">
        <v>26030</v>
      </c>
      <c r="H5293" t="s">
        <v>2</v>
      </c>
      <c r="I5293" t="str">
        <f t="shared" si="413"/>
        <v>United States</v>
      </c>
      <c r="J5293" t="str">
        <f>TRIM(Table1[[#This Row],[Oldest Country]])</f>
        <v>United States</v>
      </c>
      <c r="K5293" s="17">
        <v>43328</v>
      </c>
      <c r="L5293" s="17" t="str">
        <f t="shared" si="411"/>
        <v>Thu</v>
      </c>
      <c r="M5293" s="17">
        <v>2014</v>
      </c>
      <c r="N5293" t="s">
        <v>154</v>
      </c>
      <c r="O5293" t="s">
        <v>100</v>
      </c>
      <c r="P5293" t="s">
        <v>337</v>
      </c>
      <c r="Q5293" t="s">
        <v>26031</v>
      </c>
      <c r="R5293" t="str">
        <f t="shared" si="414"/>
        <v>Comedies</v>
      </c>
    </row>
    <row r="5294" spans="1:18" x14ac:dyDescent="0.2">
      <c r="A5294" t="s">
        <v>26032</v>
      </c>
      <c r="B5294" t="s">
        <v>1</v>
      </c>
      <c r="C5294" t="str">
        <f t="shared" si="410"/>
        <v>Wish Man</v>
      </c>
      <c r="D5294" t="s">
        <v>26033</v>
      </c>
      <c r="E5294" t="s">
        <v>26034</v>
      </c>
      <c r="F5294" t="str">
        <f t="shared" si="412"/>
        <v>Andrew Steel</v>
      </c>
      <c r="G5294" t="s">
        <v>26035</v>
      </c>
      <c r="H5294" t="s">
        <v>2</v>
      </c>
      <c r="I5294" t="str">
        <f t="shared" si="413"/>
        <v>United States</v>
      </c>
      <c r="J5294" t="str">
        <f>TRIM(Table1[[#This Row],[Oldest Country]])</f>
        <v>United States</v>
      </c>
      <c r="K5294" s="17">
        <v>43802</v>
      </c>
      <c r="L5294" s="17" t="str">
        <f t="shared" si="411"/>
        <v>Tue</v>
      </c>
      <c r="M5294" s="17">
        <v>2019</v>
      </c>
      <c r="N5294" t="s">
        <v>33</v>
      </c>
      <c r="O5294" t="s">
        <v>368</v>
      </c>
      <c r="P5294" t="s">
        <v>310</v>
      </c>
      <c r="Q5294" t="s">
        <v>26036</v>
      </c>
      <c r="R5294" t="str">
        <f t="shared" si="414"/>
        <v>Children &amp; Family Movies</v>
      </c>
    </row>
    <row r="5295" spans="1:18" x14ac:dyDescent="0.2">
      <c r="A5295" t="s">
        <v>26037</v>
      </c>
      <c r="B5295" t="s">
        <v>1</v>
      </c>
      <c r="C5295" t="str">
        <f t="shared" si="410"/>
        <v>Withdrawn</v>
      </c>
      <c r="D5295" t="s">
        <v>26038</v>
      </c>
      <c r="E5295" t="s">
        <v>26039</v>
      </c>
      <c r="F5295" t="str">
        <f t="shared" si="412"/>
        <v>Aaron Keogh</v>
      </c>
      <c r="G5295" t="s">
        <v>26040</v>
      </c>
      <c r="H5295" t="s">
        <v>508</v>
      </c>
      <c r="I5295" t="str">
        <f t="shared" si="413"/>
        <v>Canada</v>
      </c>
      <c r="J5295" t="str">
        <f>TRIM(Table1[[#This Row],[Oldest Country]])</f>
        <v>Canada</v>
      </c>
      <c r="K5295" s="17">
        <v>43221</v>
      </c>
      <c r="L5295" s="17" t="str">
        <f t="shared" si="411"/>
        <v>Tue</v>
      </c>
      <c r="M5295" s="17">
        <v>2017</v>
      </c>
      <c r="N5295" t="s">
        <v>8</v>
      </c>
      <c r="O5295" t="s">
        <v>1230</v>
      </c>
      <c r="P5295" t="s">
        <v>652</v>
      </c>
      <c r="Q5295" t="s">
        <v>26041</v>
      </c>
      <c r="R5295" t="str">
        <f t="shared" si="414"/>
        <v>Dramas</v>
      </c>
    </row>
    <row r="5296" spans="1:18" x14ac:dyDescent="0.2">
      <c r="A5296" t="s">
        <v>26042</v>
      </c>
      <c r="B5296" t="s">
        <v>1</v>
      </c>
      <c r="C5296" t="str">
        <f t="shared" si="410"/>
        <v>Wolves</v>
      </c>
      <c r="D5296" t="s">
        <v>26043</v>
      </c>
      <c r="E5296" t="s">
        <v>26044</v>
      </c>
      <c r="F5296" t="str">
        <f t="shared" si="412"/>
        <v>Michael Shannon</v>
      </c>
      <c r="G5296" t="s">
        <v>26045</v>
      </c>
      <c r="H5296" t="s">
        <v>2</v>
      </c>
      <c r="I5296" t="str">
        <f t="shared" si="413"/>
        <v>United States</v>
      </c>
      <c r="J5296" t="str">
        <f>TRIM(Table1[[#This Row],[Oldest Country]])</f>
        <v>United States</v>
      </c>
      <c r="K5296" s="17">
        <v>43553</v>
      </c>
      <c r="L5296" s="17" t="str">
        <f t="shared" si="411"/>
        <v>Fri</v>
      </c>
      <c r="M5296" s="17">
        <v>2016</v>
      </c>
      <c r="N5296" t="s">
        <v>154</v>
      </c>
      <c r="O5296" t="s">
        <v>482</v>
      </c>
      <c r="P5296" t="s">
        <v>4365</v>
      </c>
      <c r="Q5296" t="s">
        <v>26046</v>
      </c>
      <c r="R5296" t="str">
        <f t="shared" si="414"/>
        <v>Dramas</v>
      </c>
    </row>
    <row r="5297" spans="1:18" x14ac:dyDescent="0.2">
      <c r="A5297" t="s">
        <v>26047</v>
      </c>
      <c r="B5297" t="s">
        <v>1</v>
      </c>
      <c r="C5297" t="str">
        <f t="shared" si="410"/>
        <v>World Trade Center</v>
      </c>
      <c r="D5297" t="s">
        <v>26048</v>
      </c>
      <c r="E5297" t="s">
        <v>3323</v>
      </c>
      <c r="F5297" t="str">
        <f t="shared" si="412"/>
        <v>Nicolas Cage</v>
      </c>
      <c r="G5297" t="s">
        <v>26049</v>
      </c>
      <c r="H5297" t="s">
        <v>2</v>
      </c>
      <c r="I5297" t="str">
        <f t="shared" si="413"/>
        <v>United States</v>
      </c>
      <c r="J5297" t="str">
        <f>TRIM(Table1[[#This Row],[Oldest Country]])</f>
        <v>United States</v>
      </c>
      <c r="K5297" s="17">
        <v>43789</v>
      </c>
      <c r="L5297" s="17" t="str">
        <f t="shared" si="411"/>
        <v>Wed</v>
      </c>
      <c r="M5297" s="17">
        <v>2006</v>
      </c>
      <c r="N5297" t="s">
        <v>3</v>
      </c>
      <c r="O5297" t="s">
        <v>635</v>
      </c>
      <c r="P5297" t="s">
        <v>119</v>
      </c>
      <c r="Q5297" t="s">
        <v>26050</v>
      </c>
      <c r="R5297" t="str">
        <f t="shared" si="414"/>
        <v>Action &amp; Adventure</v>
      </c>
    </row>
    <row r="5298" spans="1:18" x14ac:dyDescent="0.2">
      <c r="A5298" t="s">
        <v>26051</v>
      </c>
      <c r="B5298" t="s">
        <v>1</v>
      </c>
      <c r="C5298" t="str">
        <f t="shared" si="410"/>
        <v>Would You Rather</v>
      </c>
      <c r="D5298" t="s">
        <v>26052</v>
      </c>
      <c r="E5298" t="s">
        <v>26053</v>
      </c>
      <c r="F5298" t="str">
        <f t="shared" si="412"/>
        <v>Brittany Snow</v>
      </c>
      <c r="G5298" t="s">
        <v>26054</v>
      </c>
      <c r="H5298" t="s">
        <v>2</v>
      </c>
      <c r="I5298" t="str">
        <f t="shared" si="413"/>
        <v>United States</v>
      </c>
      <c r="J5298" t="str">
        <f>TRIM(Table1[[#This Row],[Oldest Country]])</f>
        <v>United States</v>
      </c>
      <c r="K5298" s="17">
        <v>43790</v>
      </c>
      <c r="L5298" s="17" t="str">
        <f t="shared" si="411"/>
        <v>Thu</v>
      </c>
      <c r="M5298" s="17">
        <v>2013</v>
      </c>
      <c r="N5298" t="s">
        <v>8</v>
      </c>
      <c r="O5298" t="s">
        <v>202</v>
      </c>
      <c r="P5298" t="s">
        <v>9683</v>
      </c>
      <c r="Q5298" t="s">
        <v>26055</v>
      </c>
      <c r="R5298" t="str">
        <f t="shared" si="414"/>
        <v>Horror Movies</v>
      </c>
    </row>
    <row r="5299" spans="1:18" x14ac:dyDescent="0.2">
      <c r="A5299" t="s">
        <v>26056</v>
      </c>
      <c r="B5299" t="s">
        <v>1</v>
      </c>
      <c r="C5299" t="str">
        <f t="shared" si="410"/>
        <v>Wrong No.</v>
      </c>
      <c r="D5299" t="s">
        <v>26057</v>
      </c>
      <c r="E5299" t="s">
        <v>26058</v>
      </c>
      <c r="F5299" t="str">
        <f t="shared" si="412"/>
        <v>Javed Sheikh</v>
      </c>
      <c r="G5299" t="s">
        <v>26059</v>
      </c>
      <c r="H5299" t="s">
        <v>10059</v>
      </c>
      <c r="I5299" t="str">
        <f t="shared" si="413"/>
        <v>Pakistan</v>
      </c>
      <c r="J5299" t="str">
        <f>TRIM(Table1[[#This Row],[Oldest Country]])</f>
        <v>Pakistan</v>
      </c>
      <c r="K5299" s="17">
        <v>43791</v>
      </c>
      <c r="L5299" s="17" t="str">
        <f t="shared" si="411"/>
        <v>Fri</v>
      </c>
      <c r="M5299" s="17">
        <v>2015</v>
      </c>
      <c r="N5299" t="s">
        <v>33</v>
      </c>
      <c r="O5299" t="s">
        <v>726</v>
      </c>
      <c r="P5299" t="s">
        <v>75</v>
      </c>
      <c r="Q5299" t="s">
        <v>26060</v>
      </c>
      <c r="R5299" t="str">
        <f t="shared" si="414"/>
        <v>Comedies</v>
      </c>
    </row>
    <row r="5300" spans="1:18" x14ac:dyDescent="0.2">
      <c r="A5300" t="s">
        <v>26061</v>
      </c>
      <c r="B5300" t="s">
        <v>1</v>
      </c>
      <c r="C5300" t="str">
        <f t="shared" si="410"/>
        <v>Wrong Side Raju</v>
      </c>
      <c r="D5300" t="s">
        <v>26062</v>
      </c>
      <c r="E5300" t="s">
        <v>8808</v>
      </c>
      <c r="F5300" t="str">
        <f t="shared" si="412"/>
        <v>Pratik Gandhi</v>
      </c>
      <c r="G5300" t="s">
        <v>26063</v>
      </c>
      <c r="H5300" t="s">
        <v>14</v>
      </c>
      <c r="I5300" t="str">
        <f t="shared" si="413"/>
        <v>India</v>
      </c>
      <c r="J5300" t="str">
        <f>TRIM(Table1[[#This Row],[Oldest Country]])</f>
        <v>India</v>
      </c>
      <c r="K5300" s="17">
        <v>43009</v>
      </c>
      <c r="L5300" s="17" t="str">
        <f t="shared" si="411"/>
        <v>Sun</v>
      </c>
      <c r="M5300" s="17">
        <v>2016</v>
      </c>
      <c r="N5300" t="s">
        <v>8</v>
      </c>
      <c r="O5300" t="s">
        <v>804</v>
      </c>
      <c r="P5300" t="s">
        <v>50</v>
      </c>
      <c r="Q5300" t="s">
        <v>26064</v>
      </c>
      <c r="R5300" t="str">
        <f t="shared" si="414"/>
        <v>Dramas</v>
      </c>
    </row>
    <row r="5301" spans="1:18" x14ac:dyDescent="0.2">
      <c r="A5301" t="s">
        <v>26065</v>
      </c>
      <c r="B5301" t="s">
        <v>1</v>
      </c>
      <c r="C5301" t="str">
        <f t="shared" si="410"/>
        <v>Wyatt Earp</v>
      </c>
      <c r="D5301" t="s">
        <v>26066</v>
      </c>
      <c r="E5301" t="s">
        <v>26067</v>
      </c>
      <c r="F5301" t="str">
        <f t="shared" si="412"/>
        <v>Kevin Costner</v>
      </c>
      <c r="G5301" t="s">
        <v>26068</v>
      </c>
      <c r="H5301" t="s">
        <v>2</v>
      </c>
      <c r="I5301" t="str">
        <f t="shared" si="413"/>
        <v>United States</v>
      </c>
      <c r="J5301" t="str">
        <f>TRIM(Table1[[#This Row],[Oldest Country]])</f>
        <v>United States</v>
      </c>
      <c r="K5301" s="17">
        <v>43831</v>
      </c>
      <c r="L5301" s="17" t="str">
        <f t="shared" si="411"/>
        <v>Wed</v>
      </c>
      <c r="M5301" s="17">
        <v>1994</v>
      </c>
      <c r="N5301" t="s">
        <v>3</v>
      </c>
      <c r="O5301" t="s">
        <v>26069</v>
      </c>
      <c r="P5301" t="s">
        <v>156</v>
      </c>
      <c r="Q5301" t="s">
        <v>26070</v>
      </c>
      <c r="R5301" t="str">
        <f t="shared" si="414"/>
        <v>Action &amp; Adventure</v>
      </c>
    </row>
    <row r="5302" spans="1:18" x14ac:dyDescent="0.2">
      <c r="A5302" t="s">
        <v>26071</v>
      </c>
      <c r="B5302" t="s">
        <v>1</v>
      </c>
      <c r="C5302" t="str">
        <f t="shared" si="410"/>
        <v>XX</v>
      </c>
      <c r="D5302" t="s">
        <v>26072</v>
      </c>
      <c r="E5302" t="s">
        <v>26073</v>
      </c>
      <c r="F5302" t="str">
        <f t="shared" si="412"/>
        <v>Natalie Brown</v>
      </c>
      <c r="G5302" t="s">
        <v>26074</v>
      </c>
      <c r="H5302" t="s">
        <v>922</v>
      </c>
      <c r="I5302" t="str">
        <f t="shared" si="413"/>
        <v>Canada</v>
      </c>
      <c r="J5302" t="str">
        <f>TRIM(Table1[[#This Row],[Oldest Country]])</f>
        <v>Canada</v>
      </c>
      <c r="K5302" s="17">
        <v>43832</v>
      </c>
      <c r="L5302" s="17" t="str">
        <f t="shared" si="411"/>
        <v>Thu</v>
      </c>
      <c r="M5302" s="17">
        <v>2017</v>
      </c>
      <c r="N5302" t="s">
        <v>154</v>
      </c>
      <c r="O5302" t="s">
        <v>1176</v>
      </c>
      <c r="P5302" t="s">
        <v>777</v>
      </c>
      <c r="Q5302" t="s">
        <v>26075</v>
      </c>
      <c r="R5302" t="str">
        <f t="shared" si="414"/>
        <v>Horror Movies</v>
      </c>
    </row>
    <row r="5303" spans="1:18" x14ac:dyDescent="0.2">
      <c r="A5303" t="s">
        <v>26076</v>
      </c>
      <c r="B5303" t="s">
        <v>1</v>
      </c>
      <c r="C5303" t="str">
        <f t="shared" si="410"/>
        <v>XXx</v>
      </c>
      <c r="D5303" t="s">
        <v>26077</v>
      </c>
      <c r="E5303" t="s">
        <v>19057</v>
      </c>
      <c r="F5303" t="str">
        <f t="shared" si="412"/>
        <v>Vin Diesel</v>
      </c>
      <c r="G5303" t="s">
        <v>26078</v>
      </c>
      <c r="H5303" t="s">
        <v>2</v>
      </c>
      <c r="I5303" t="str">
        <f t="shared" si="413"/>
        <v>United States</v>
      </c>
      <c r="J5303" t="str">
        <f>TRIM(Table1[[#This Row],[Oldest Country]])</f>
        <v>United States</v>
      </c>
      <c r="K5303" s="17">
        <v>43466</v>
      </c>
      <c r="L5303" s="17" t="str">
        <f t="shared" si="411"/>
        <v>Tue</v>
      </c>
      <c r="M5303" s="17">
        <v>2002</v>
      </c>
      <c r="N5303" t="s">
        <v>3</v>
      </c>
      <c r="O5303" t="s">
        <v>126</v>
      </c>
      <c r="P5303" t="s">
        <v>2479</v>
      </c>
      <c r="Q5303" t="s">
        <v>26079</v>
      </c>
      <c r="R5303" t="str">
        <f t="shared" si="414"/>
        <v>Action &amp; Adventure</v>
      </c>
    </row>
    <row r="5304" spans="1:18" x14ac:dyDescent="0.2">
      <c r="A5304" t="s">
        <v>26080</v>
      </c>
      <c r="B5304" t="s">
        <v>1</v>
      </c>
      <c r="C5304" t="str">
        <f t="shared" si="410"/>
        <v>XXX</v>
      </c>
      <c r="D5304" t="s">
        <v>26081</v>
      </c>
      <c r="E5304" t="s">
        <v>17217</v>
      </c>
      <c r="F5304" t="str">
        <f t="shared" si="412"/>
        <v>Ice Cube</v>
      </c>
      <c r="G5304" t="s">
        <v>26082</v>
      </c>
      <c r="H5304" t="s">
        <v>2</v>
      </c>
      <c r="I5304" t="str">
        <f t="shared" si="413"/>
        <v>United States</v>
      </c>
      <c r="J5304" t="str">
        <f>TRIM(Table1[[#This Row],[Oldest Country]])</f>
        <v>United States</v>
      </c>
      <c r="K5304" s="17">
        <v>43466</v>
      </c>
      <c r="L5304" s="17" t="str">
        <f t="shared" si="411"/>
        <v>Tue</v>
      </c>
      <c r="M5304" s="17">
        <v>2005</v>
      </c>
      <c r="N5304" t="s">
        <v>3</v>
      </c>
      <c r="O5304" t="s">
        <v>495</v>
      </c>
      <c r="P5304" t="s">
        <v>156</v>
      </c>
      <c r="Q5304" t="s">
        <v>26083</v>
      </c>
      <c r="R5304" t="str">
        <f t="shared" si="414"/>
        <v>Action &amp; Adventure</v>
      </c>
    </row>
    <row r="5305" spans="1:18" x14ac:dyDescent="0.2">
      <c r="A5305" t="s">
        <v>26084</v>
      </c>
      <c r="B5305" t="s">
        <v>1</v>
      </c>
      <c r="C5305" t="str">
        <f t="shared" si="410"/>
        <v>Y Tu Mam√° Tambi√©n</v>
      </c>
      <c r="D5305" t="s">
        <v>26085</v>
      </c>
      <c r="E5305" t="s">
        <v>11900</v>
      </c>
      <c r="F5305" t="str">
        <f t="shared" si="412"/>
        <v>Maribel Verd√∫</v>
      </c>
      <c r="G5305" t="s">
        <v>26086</v>
      </c>
      <c r="H5305" t="s">
        <v>59</v>
      </c>
      <c r="I5305" t="str">
        <f t="shared" si="413"/>
        <v>Mexico</v>
      </c>
      <c r="J5305" t="str">
        <f>TRIM(Table1[[#This Row],[Oldest Country]])</f>
        <v>Mexico</v>
      </c>
      <c r="K5305" s="17">
        <v>43467</v>
      </c>
      <c r="L5305" s="17" t="str">
        <f t="shared" si="411"/>
        <v>Wed</v>
      </c>
      <c r="M5305" s="17">
        <v>2001</v>
      </c>
      <c r="N5305" t="s">
        <v>154</v>
      </c>
      <c r="O5305" t="s">
        <v>100</v>
      </c>
      <c r="P5305" t="s">
        <v>26</v>
      </c>
      <c r="Q5305" t="s">
        <v>26087</v>
      </c>
      <c r="R5305" t="str">
        <f t="shared" si="414"/>
        <v>Dramas</v>
      </c>
    </row>
    <row r="5306" spans="1:18" x14ac:dyDescent="0.2">
      <c r="A5306" t="s">
        <v>26088</v>
      </c>
      <c r="B5306" t="s">
        <v>1</v>
      </c>
      <c r="C5306" t="str">
        <f t="shared" si="410"/>
        <v>Y.M.I.</v>
      </c>
      <c r="D5306" t="s">
        <v>26089</v>
      </c>
      <c r="E5306" t="s">
        <v>26090</v>
      </c>
      <c r="F5306" t="str">
        <f t="shared" si="412"/>
        <v>Anupam Kher</v>
      </c>
      <c r="G5306" t="s">
        <v>26091</v>
      </c>
      <c r="H5306" t="s">
        <v>14</v>
      </c>
      <c r="I5306" t="str">
        <f t="shared" si="413"/>
        <v>India</v>
      </c>
      <c r="J5306" t="str">
        <f>TRIM(Table1[[#This Row],[Oldest Country]])</f>
        <v>India</v>
      </c>
      <c r="K5306" s="17">
        <v>43160</v>
      </c>
      <c r="L5306" s="17" t="str">
        <f t="shared" si="411"/>
        <v>Thu</v>
      </c>
      <c r="M5306" s="17">
        <v>2008</v>
      </c>
      <c r="N5306" t="s">
        <v>8</v>
      </c>
      <c r="O5306" t="s">
        <v>1810</v>
      </c>
      <c r="P5306" t="s">
        <v>26</v>
      </c>
      <c r="Q5306" t="s">
        <v>26092</v>
      </c>
      <c r="R5306" t="str">
        <f t="shared" si="414"/>
        <v>Dramas</v>
      </c>
    </row>
    <row r="5307" spans="1:18" x14ac:dyDescent="0.2">
      <c r="A5307" t="s">
        <v>26093</v>
      </c>
      <c r="B5307" t="s">
        <v>1</v>
      </c>
      <c r="C5307" t="str">
        <f t="shared" si="410"/>
        <v>Yaadein</v>
      </c>
      <c r="D5307" t="s">
        <v>26094</v>
      </c>
      <c r="E5307" t="s">
        <v>20833</v>
      </c>
      <c r="F5307" t="str">
        <f t="shared" si="412"/>
        <v>Jackie Shroff</v>
      </c>
      <c r="G5307" t="s">
        <v>26095</v>
      </c>
      <c r="H5307" t="s">
        <v>14</v>
      </c>
      <c r="I5307" t="str">
        <f t="shared" si="413"/>
        <v>India</v>
      </c>
      <c r="J5307" t="str">
        <f>TRIM(Table1[[#This Row],[Oldest Country]])</f>
        <v>India</v>
      </c>
      <c r="K5307" s="17">
        <v>43160</v>
      </c>
      <c r="L5307" s="17" t="str">
        <f t="shared" si="411"/>
        <v>Thu</v>
      </c>
      <c r="M5307" s="17">
        <v>2001</v>
      </c>
      <c r="N5307" t="s">
        <v>33</v>
      </c>
      <c r="O5307" t="s">
        <v>4653</v>
      </c>
      <c r="P5307" t="s">
        <v>278</v>
      </c>
      <c r="Q5307" t="s">
        <v>26096</v>
      </c>
      <c r="R5307" t="str">
        <f t="shared" si="414"/>
        <v>Dramas</v>
      </c>
    </row>
    <row r="5308" spans="1:18" x14ac:dyDescent="0.2">
      <c r="A5308" t="s">
        <v>26097</v>
      </c>
      <c r="B5308" t="s">
        <v>1</v>
      </c>
      <c r="C5308" t="str">
        <f t="shared" si="410"/>
        <v>Yaara O Dildaara</v>
      </c>
      <c r="D5308" t="s">
        <v>26098</v>
      </c>
      <c r="E5308" t="s">
        <v>12301</v>
      </c>
      <c r="F5308" t="str">
        <f t="shared" si="412"/>
        <v>Harbhajan Mann</v>
      </c>
      <c r="G5308" t="s">
        <v>26099</v>
      </c>
      <c r="H5308" t="s">
        <v>14</v>
      </c>
      <c r="I5308" t="str">
        <f t="shared" si="413"/>
        <v>India</v>
      </c>
      <c r="J5308" t="str">
        <f>TRIM(Table1[[#This Row],[Oldest Country]])</f>
        <v>India</v>
      </c>
      <c r="K5308" s="17">
        <v>43040</v>
      </c>
      <c r="L5308" s="17" t="str">
        <f t="shared" si="411"/>
        <v>Wed</v>
      </c>
      <c r="M5308" s="17">
        <v>2011</v>
      </c>
      <c r="N5308" t="s">
        <v>33</v>
      </c>
      <c r="O5308" t="s">
        <v>1190</v>
      </c>
      <c r="P5308" t="s">
        <v>727</v>
      </c>
      <c r="Q5308" t="s">
        <v>26100</v>
      </c>
      <c r="R5308" t="str">
        <f t="shared" si="414"/>
        <v>Dramas</v>
      </c>
    </row>
    <row r="5309" spans="1:18" x14ac:dyDescent="0.2">
      <c r="A5309" t="s">
        <v>26101</v>
      </c>
      <c r="B5309" t="s">
        <v>1</v>
      </c>
      <c r="C5309" t="str">
        <f t="shared" si="410"/>
        <v>Yamla Pagla Deewana 2</v>
      </c>
      <c r="D5309" t="s">
        <v>26102</v>
      </c>
      <c r="E5309" t="s">
        <v>691</v>
      </c>
      <c r="F5309" t="str">
        <f t="shared" si="412"/>
        <v>Dharmendra</v>
      </c>
      <c r="G5309" t="s">
        <v>26103</v>
      </c>
      <c r="H5309" t="s">
        <v>14</v>
      </c>
      <c r="I5309" t="str">
        <f t="shared" si="413"/>
        <v>India</v>
      </c>
      <c r="J5309" t="str">
        <f>TRIM(Table1[[#This Row],[Oldest Country]])</f>
        <v>India</v>
      </c>
      <c r="K5309" s="17">
        <v>42856</v>
      </c>
      <c r="L5309" s="17" t="str">
        <f t="shared" si="411"/>
        <v>Mon</v>
      </c>
      <c r="M5309" s="17">
        <v>2013</v>
      </c>
      <c r="N5309" t="s">
        <v>33</v>
      </c>
      <c r="O5309" t="s">
        <v>79</v>
      </c>
      <c r="P5309" t="s">
        <v>658</v>
      </c>
      <c r="Q5309" t="s">
        <v>26104</v>
      </c>
      <c r="R5309" t="str">
        <f t="shared" si="414"/>
        <v>Action &amp; Adventure</v>
      </c>
    </row>
    <row r="5310" spans="1:18" x14ac:dyDescent="0.2">
      <c r="A5310" t="s">
        <v>26105</v>
      </c>
      <c r="B5310" t="s">
        <v>1</v>
      </c>
      <c r="C5310" t="str">
        <f t="shared" si="410"/>
        <v>Yanda Kartavya Aahe</v>
      </c>
      <c r="D5310" t="s">
        <v>26106</v>
      </c>
      <c r="E5310" t="s">
        <v>20543</v>
      </c>
      <c r="F5310" t="str">
        <f t="shared" si="412"/>
        <v>Ankush Choudhary</v>
      </c>
      <c r="G5310" t="s">
        <v>26107</v>
      </c>
      <c r="H5310" t="s">
        <v>14</v>
      </c>
      <c r="I5310" t="str">
        <f t="shared" si="413"/>
        <v>India</v>
      </c>
      <c r="J5310" t="str">
        <f>TRIM(Table1[[#This Row],[Oldest Country]])</f>
        <v>India</v>
      </c>
      <c r="K5310" s="17">
        <v>43101</v>
      </c>
      <c r="L5310" s="17" t="str">
        <f t="shared" si="411"/>
        <v>Mon</v>
      </c>
      <c r="M5310" s="17">
        <v>2006</v>
      </c>
      <c r="N5310" t="s">
        <v>53</v>
      </c>
      <c r="O5310" t="s">
        <v>3410</v>
      </c>
      <c r="P5310" t="s">
        <v>250</v>
      </c>
      <c r="Q5310" t="s">
        <v>26108</v>
      </c>
      <c r="R5310" t="str">
        <f t="shared" si="414"/>
        <v>Comedies</v>
      </c>
    </row>
    <row r="5311" spans="1:18" x14ac:dyDescent="0.2">
      <c r="A5311" t="s">
        <v>26109</v>
      </c>
      <c r="B5311" t="s">
        <v>1</v>
      </c>
      <c r="C5311" t="str">
        <f t="shared" si="410"/>
        <v>ŸäŸàŸÖ ÿßŸÑÿØŸäŸÜ</v>
      </c>
      <c r="D5311" t="s">
        <v>26110</v>
      </c>
      <c r="E5311" t="s">
        <v>26111</v>
      </c>
      <c r="F5311" t="str">
        <f t="shared" si="412"/>
        <v>Rady Gamal</v>
      </c>
      <c r="G5311" t="s">
        <v>26112</v>
      </c>
      <c r="H5311" t="s">
        <v>26113</v>
      </c>
      <c r="I5311" t="str">
        <f t="shared" si="413"/>
        <v>Egypt</v>
      </c>
      <c r="J5311" t="str">
        <f>TRIM(Table1[[#This Row],[Oldest Country]])</f>
        <v>Egypt</v>
      </c>
      <c r="K5311" s="17">
        <v>43760</v>
      </c>
      <c r="L5311" s="17" t="str">
        <f t="shared" si="411"/>
        <v>Tue</v>
      </c>
      <c r="M5311" s="17">
        <v>2018</v>
      </c>
      <c r="N5311" t="s">
        <v>33</v>
      </c>
      <c r="O5311" t="s">
        <v>92</v>
      </c>
      <c r="P5311" t="s">
        <v>26</v>
      </c>
      <c r="Q5311" t="s">
        <v>26114</v>
      </c>
      <c r="R5311" t="str">
        <f t="shared" si="414"/>
        <v>Dramas</v>
      </c>
    </row>
    <row r="5312" spans="1:18" x14ac:dyDescent="0.2">
      <c r="A5312" t="s">
        <v>26115</v>
      </c>
      <c r="B5312" t="s">
        <v>1</v>
      </c>
      <c r="C5312" t="str">
        <f t="shared" si="410"/>
        <v>Yellowbird</v>
      </c>
      <c r="D5312" t="s">
        <v>26116</v>
      </c>
      <c r="E5312" t="s">
        <v>26117</v>
      </c>
      <c r="F5312" t="str">
        <f t="shared" si="412"/>
        <v>Dakota Fanning</v>
      </c>
      <c r="G5312" t="s">
        <v>26118</v>
      </c>
      <c r="H5312" t="s">
        <v>1393</v>
      </c>
      <c r="I5312" t="str">
        <f t="shared" si="413"/>
        <v>France</v>
      </c>
      <c r="J5312" t="str">
        <f>TRIM(Table1[[#This Row],[Oldest Country]])</f>
        <v>France</v>
      </c>
      <c r="K5312" s="17">
        <v>42221</v>
      </c>
      <c r="L5312" s="17" t="str">
        <f t="shared" si="411"/>
        <v>Wed</v>
      </c>
      <c r="M5312" s="17">
        <v>2014</v>
      </c>
      <c r="N5312" t="s">
        <v>17</v>
      </c>
      <c r="O5312" t="s">
        <v>4</v>
      </c>
      <c r="P5312" t="s">
        <v>54</v>
      </c>
      <c r="Q5312" t="s">
        <v>26119</v>
      </c>
      <c r="R5312" t="str">
        <f t="shared" si="414"/>
        <v>Children &amp; Family Movies</v>
      </c>
    </row>
    <row r="5313" spans="1:18" x14ac:dyDescent="0.2">
      <c r="A5313" t="s">
        <v>26120</v>
      </c>
      <c r="B5313" t="s">
        <v>1</v>
      </c>
      <c r="C5313" t="str">
        <f t="shared" si="410"/>
        <v>Yes or No</v>
      </c>
      <c r="D5313" t="s">
        <v>26121</v>
      </c>
      <c r="E5313" t="s">
        <v>26122</v>
      </c>
      <c r="F5313" t="str">
        <f t="shared" si="412"/>
        <v>Sushar Manaying</v>
      </c>
      <c r="G5313" t="s">
        <v>26123</v>
      </c>
      <c r="H5313" t="s">
        <v>1265</v>
      </c>
      <c r="I5313" t="str">
        <f t="shared" si="413"/>
        <v>Thailand</v>
      </c>
      <c r="J5313" t="str">
        <f>TRIM(Table1[[#This Row],[Oldest Country]])</f>
        <v>Thailand</v>
      </c>
      <c r="K5313" s="17">
        <v>43440</v>
      </c>
      <c r="L5313" s="17" t="str">
        <f t="shared" si="411"/>
        <v>Thu</v>
      </c>
      <c r="M5313" s="17">
        <v>2010</v>
      </c>
      <c r="N5313" t="s">
        <v>53</v>
      </c>
      <c r="O5313" t="s">
        <v>102</v>
      </c>
      <c r="P5313" t="s">
        <v>26124</v>
      </c>
      <c r="Q5313" t="s">
        <v>26125</v>
      </c>
      <c r="R5313" t="str">
        <f t="shared" si="414"/>
        <v>International Movies</v>
      </c>
    </row>
    <row r="5314" spans="1:18" x14ac:dyDescent="0.2">
      <c r="A5314" t="s">
        <v>26126</v>
      </c>
      <c r="B5314" t="s">
        <v>1</v>
      </c>
      <c r="C5314" t="str">
        <f t="shared" ref="C5314:C5333" si="415">IFERROR(LEFT(D5314, FIND(":", D5314)-1), D5314)</f>
        <v>Yes or No 2</v>
      </c>
      <c r="D5314" t="s">
        <v>26127</v>
      </c>
      <c r="E5314" t="s">
        <v>26122</v>
      </c>
      <c r="F5314" t="str">
        <f t="shared" si="412"/>
        <v>Supanart Jittaleela</v>
      </c>
      <c r="G5314" t="s">
        <v>26128</v>
      </c>
      <c r="H5314" t="s">
        <v>1265</v>
      </c>
      <c r="I5314" t="str">
        <f t="shared" si="413"/>
        <v>Thailand</v>
      </c>
      <c r="J5314" t="str">
        <f>TRIM(Table1[[#This Row],[Oldest Country]])</f>
        <v>Thailand</v>
      </c>
      <c r="K5314" s="17">
        <v>43412</v>
      </c>
      <c r="L5314" s="17" t="str">
        <f t="shared" ref="L5314:L5333" si="416">TEXT(K:K, "DDD")</f>
        <v>Thu</v>
      </c>
      <c r="M5314" s="17">
        <v>2012</v>
      </c>
      <c r="N5314" t="s">
        <v>53</v>
      </c>
      <c r="O5314" t="s">
        <v>617</v>
      </c>
      <c r="P5314" t="s">
        <v>26124</v>
      </c>
      <c r="Q5314" t="s">
        <v>26129</v>
      </c>
      <c r="R5314" t="str">
        <f t="shared" si="414"/>
        <v>International Movies</v>
      </c>
    </row>
    <row r="5315" spans="1:18" x14ac:dyDescent="0.2">
      <c r="A5315" t="s">
        <v>26130</v>
      </c>
      <c r="B5315" t="s">
        <v>1</v>
      </c>
      <c r="C5315" t="str">
        <f t="shared" si="415"/>
        <v>Yes or No 2.5</v>
      </c>
      <c r="D5315" t="s">
        <v>26131</v>
      </c>
      <c r="E5315" t="s">
        <v>26132</v>
      </c>
      <c r="F5315" t="str">
        <f t="shared" ref="F5315:F5333" si="417">IFERROR(LEFT(G5315, FIND(",",G5315)-1),G5315)</f>
        <v>Supanart Jittaleela</v>
      </c>
      <c r="G5315" t="s">
        <v>26133</v>
      </c>
      <c r="H5315" t="s">
        <v>1265</v>
      </c>
      <c r="I5315" t="str">
        <f t="shared" ref="I5315:I5333" si="418">IFERROR(LEFT(H5315, FIND(",", H5315) -1), H5315)</f>
        <v>Thailand</v>
      </c>
      <c r="J5315" t="str">
        <f>TRIM(Table1[[#This Row],[Oldest Country]])</f>
        <v>Thailand</v>
      </c>
      <c r="K5315" s="17">
        <v>43412</v>
      </c>
      <c r="L5315" s="17" t="str">
        <f t="shared" si="416"/>
        <v>Thu</v>
      </c>
      <c r="M5315" s="17">
        <v>2015</v>
      </c>
      <c r="N5315" t="s">
        <v>53</v>
      </c>
      <c r="O5315" t="s">
        <v>625</v>
      </c>
      <c r="P5315" t="s">
        <v>26124</v>
      </c>
      <c r="Q5315" t="s">
        <v>26134</v>
      </c>
      <c r="R5315" t="str">
        <f t="shared" ref="R5315:R5333" si="419">IFERROR(LEFT(P5315, FIND(",", P5315)-1), P5315)</f>
        <v>International Movies</v>
      </c>
    </row>
    <row r="5316" spans="1:18" x14ac:dyDescent="0.2">
      <c r="A5316" t="s">
        <v>26135</v>
      </c>
      <c r="B5316" t="s">
        <v>1</v>
      </c>
      <c r="C5316" t="str">
        <f t="shared" si="415"/>
        <v>Yo-Kai Watch</v>
      </c>
      <c r="D5316" t="s">
        <v>26136</v>
      </c>
      <c r="E5316" t="s">
        <v>26137</v>
      </c>
      <c r="F5316" t="str">
        <f t="shared" si="417"/>
        <v>Johnny Yong Bosch</v>
      </c>
      <c r="G5316" t="s">
        <v>26138</v>
      </c>
      <c r="H5316" t="s">
        <v>3065</v>
      </c>
      <c r="I5316" t="str">
        <f t="shared" si="418"/>
        <v>Japan</v>
      </c>
      <c r="J5316" t="str">
        <f>TRIM(Table1[[#This Row],[Oldest Country]])</f>
        <v>Japan</v>
      </c>
      <c r="K5316" s="17">
        <v>42705</v>
      </c>
      <c r="L5316" s="17" t="str">
        <f t="shared" si="416"/>
        <v>Thu</v>
      </c>
      <c r="M5316" s="17">
        <v>2016</v>
      </c>
      <c r="N5316" t="s">
        <v>106</v>
      </c>
      <c r="O5316" t="s">
        <v>118</v>
      </c>
      <c r="P5316" t="s">
        <v>6866</v>
      </c>
      <c r="Q5316" t="s">
        <v>26139</v>
      </c>
      <c r="R5316" t="str">
        <f t="shared" si="419"/>
        <v>Anime Features</v>
      </c>
    </row>
    <row r="5317" spans="1:18" x14ac:dyDescent="0.2">
      <c r="A5317" t="s">
        <v>26140</v>
      </c>
      <c r="B5317" t="s">
        <v>1</v>
      </c>
      <c r="C5317" t="str">
        <f t="shared" si="415"/>
        <v>Yoga Hosers</v>
      </c>
      <c r="D5317" t="s">
        <v>26141</v>
      </c>
      <c r="E5317" t="s">
        <v>2588</v>
      </c>
      <c r="F5317" t="str">
        <f t="shared" si="417"/>
        <v>Harley Quinn Smith</v>
      </c>
      <c r="G5317" t="s">
        <v>26142</v>
      </c>
      <c r="H5317" t="s">
        <v>2</v>
      </c>
      <c r="I5317" t="str">
        <f t="shared" si="418"/>
        <v>United States</v>
      </c>
      <c r="J5317" t="str">
        <f>TRIM(Table1[[#This Row],[Oldest Country]])</f>
        <v>United States</v>
      </c>
      <c r="K5317" s="17">
        <v>42706</v>
      </c>
      <c r="L5317" s="17" t="str">
        <f t="shared" si="416"/>
        <v>Fri</v>
      </c>
      <c r="M5317" s="17">
        <v>2016</v>
      </c>
      <c r="N5317" t="s">
        <v>3</v>
      </c>
      <c r="O5317" t="s">
        <v>183</v>
      </c>
      <c r="P5317" t="s">
        <v>10559</v>
      </c>
      <c r="Q5317" t="s">
        <v>26143</v>
      </c>
      <c r="R5317" t="str">
        <f t="shared" si="419"/>
        <v>Comedies</v>
      </c>
    </row>
    <row r="5318" spans="1:18" x14ac:dyDescent="0.2">
      <c r="A5318" t="s">
        <v>26144</v>
      </c>
      <c r="B5318" t="s">
        <v>1</v>
      </c>
      <c r="C5318" t="str">
        <f t="shared" si="415"/>
        <v>You Can Tutu</v>
      </c>
      <c r="D5318" t="s">
        <v>26145</v>
      </c>
      <c r="E5318" t="s">
        <v>26146</v>
      </c>
      <c r="F5318" t="str">
        <f t="shared" si="417"/>
        <v>Lily O'Regan</v>
      </c>
      <c r="G5318" t="s">
        <v>26147</v>
      </c>
      <c r="H5318" t="s">
        <v>32</v>
      </c>
      <c r="I5318" t="str">
        <f t="shared" si="418"/>
        <v>United Kingdom</v>
      </c>
      <c r="J5318" t="str">
        <f>TRIM(Table1[[#This Row],[Oldest Country]])</f>
        <v>United Kingdom</v>
      </c>
      <c r="K5318" s="17">
        <v>43100</v>
      </c>
      <c r="L5318" s="17" t="str">
        <f t="shared" si="416"/>
        <v>Sun</v>
      </c>
      <c r="M5318" s="17">
        <v>2017</v>
      </c>
      <c r="N5318" t="s">
        <v>234</v>
      </c>
      <c r="O5318" t="s">
        <v>265</v>
      </c>
      <c r="P5318" t="s">
        <v>19</v>
      </c>
      <c r="Q5318" t="s">
        <v>26148</v>
      </c>
      <c r="R5318" t="str">
        <f t="shared" si="419"/>
        <v>Children &amp; Family Movies</v>
      </c>
    </row>
    <row r="5319" spans="1:18" x14ac:dyDescent="0.2">
      <c r="A5319" t="s">
        <v>26149</v>
      </c>
      <c r="B5319" t="s">
        <v>1</v>
      </c>
      <c r="C5319" t="str">
        <f t="shared" si="415"/>
        <v>You Can‚Äôt Fight Christmas</v>
      </c>
      <c r="D5319" t="s">
        <v>26150</v>
      </c>
      <c r="E5319" t="s">
        <v>21758</v>
      </c>
      <c r="F5319" t="str">
        <f t="shared" si="417"/>
        <v>Brely Evans</v>
      </c>
      <c r="G5319" t="s">
        <v>26151</v>
      </c>
      <c r="H5319" t="s">
        <v>2</v>
      </c>
      <c r="I5319" t="str">
        <f t="shared" si="418"/>
        <v>United States</v>
      </c>
      <c r="J5319" t="str">
        <f>TRIM(Table1[[#This Row],[Oldest Country]])</f>
        <v>United States</v>
      </c>
      <c r="K5319" s="17">
        <v>43088</v>
      </c>
      <c r="L5319" s="17" t="str">
        <f t="shared" si="416"/>
        <v>Tue</v>
      </c>
      <c r="M5319" s="17">
        <v>2017</v>
      </c>
      <c r="N5319" t="s">
        <v>53</v>
      </c>
      <c r="O5319" t="s">
        <v>216</v>
      </c>
      <c r="P5319" t="s">
        <v>318</v>
      </c>
      <c r="Q5319" t="s">
        <v>26152</v>
      </c>
      <c r="R5319" t="str">
        <f t="shared" si="419"/>
        <v>Comedies</v>
      </c>
    </row>
    <row r="5320" spans="1:18" x14ac:dyDescent="0.2">
      <c r="A5320" t="s">
        <v>26153</v>
      </c>
      <c r="B5320" t="s">
        <v>1</v>
      </c>
      <c r="C5320" t="str">
        <f t="shared" si="415"/>
        <v>You Carry Me</v>
      </c>
      <c r="D5320" t="s">
        <v>26154</v>
      </c>
      <c r="E5320" t="s">
        <v>26155</v>
      </c>
      <c r="F5320" t="str">
        <f t="shared" si="417"/>
        <v>Lana Baric</v>
      </c>
      <c r="G5320" t="s">
        <v>26156</v>
      </c>
      <c r="H5320" t="s">
        <v>26157</v>
      </c>
      <c r="I5320" t="str">
        <f t="shared" si="418"/>
        <v>Croatia</v>
      </c>
      <c r="J5320" t="str">
        <f>TRIM(Table1[[#This Row],[Oldest Country]])</f>
        <v>Croatia</v>
      </c>
      <c r="K5320" s="17">
        <v>43089</v>
      </c>
      <c r="L5320" s="17" t="str">
        <f t="shared" si="416"/>
        <v>Wed</v>
      </c>
      <c r="M5320" s="17">
        <v>2015</v>
      </c>
      <c r="N5320" t="s">
        <v>8</v>
      </c>
      <c r="O5320" t="s">
        <v>5728</v>
      </c>
      <c r="P5320" t="s">
        <v>50</v>
      </c>
      <c r="Q5320" t="s">
        <v>26158</v>
      </c>
      <c r="R5320" t="str">
        <f t="shared" si="419"/>
        <v>Dramas</v>
      </c>
    </row>
    <row r="5321" spans="1:18" x14ac:dyDescent="0.2">
      <c r="A5321" t="s">
        <v>26159</v>
      </c>
      <c r="B5321" t="s">
        <v>1</v>
      </c>
      <c r="C5321" t="str">
        <f t="shared" si="415"/>
        <v>You Changed My Life</v>
      </c>
      <c r="D5321" t="s">
        <v>26160</v>
      </c>
      <c r="E5321" t="s">
        <v>4208</v>
      </c>
      <c r="F5321" t="str">
        <f t="shared" si="417"/>
        <v>John Lloyd Cruz</v>
      </c>
      <c r="G5321" t="s">
        <v>26161</v>
      </c>
      <c r="H5321" t="s">
        <v>1823</v>
      </c>
      <c r="I5321" t="str">
        <f t="shared" si="418"/>
        <v>Philippines</v>
      </c>
      <c r="J5321" t="str">
        <f>TRIM(Table1[[#This Row],[Oldest Country]])</f>
        <v>Philippines</v>
      </c>
      <c r="K5321" s="17">
        <v>43523</v>
      </c>
      <c r="L5321" s="17" t="str">
        <f t="shared" si="416"/>
        <v>Wed</v>
      </c>
      <c r="M5321" s="17">
        <v>2009</v>
      </c>
      <c r="N5321" t="s">
        <v>53</v>
      </c>
      <c r="O5321" t="s">
        <v>133</v>
      </c>
      <c r="P5321" t="s">
        <v>250</v>
      </c>
      <c r="Q5321" t="s">
        <v>26162</v>
      </c>
      <c r="R5321" t="str">
        <f t="shared" si="419"/>
        <v>Comedies</v>
      </c>
    </row>
    <row r="5322" spans="1:18" x14ac:dyDescent="0.2">
      <c r="A5322" t="s">
        <v>26163</v>
      </c>
      <c r="B5322" t="s">
        <v>1</v>
      </c>
      <c r="C5322" t="str">
        <f t="shared" si="415"/>
        <v>You Don't Mess with the Zohan</v>
      </c>
      <c r="D5322" t="s">
        <v>26164</v>
      </c>
      <c r="E5322" t="s">
        <v>83</v>
      </c>
      <c r="F5322" t="str">
        <f t="shared" si="417"/>
        <v>Adam Sandler</v>
      </c>
      <c r="G5322" t="s">
        <v>26165</v>
      </c>
      <c r="H5322" t="s">
        <v>2</v>
      </c>
      <c r="I5322" t="str">
        <f t="shared" si="418"/>
        <v>United States</v>
      </c>
      <c r="J5322" t="str">
        <f>TRIM(Table1[[#This Row],[Oldest Country]])</f>
        <v>United States</v>
      </c>
      <c r="K5322" s="17">
        <v>43709</v>
      </c>
      <c r="L5322" s="17" t="str">
        <f t="shared" si="416"/>
        <v>Sun</v>
      </c>
      <c r="M5322" s="17">
        <v>2008</v>
      </c>
      <c r="N5322" t="s">
        <v>20422</v>
      </c>
      <c r="O5322" t="s">
        <v>236</v>
      </c>
      <c r="P5322" t="s">
        <v>412</v>
      </c>
      <c r="Q5322" t="s">
        <v>26166</v>
      </c>
      <c r="R5322" t="str">
        <f t="shared" si="419"/>
        <v>Action &amp; Adventure</v>
      </c>
    </row>
    <row r="5323" spans="1:18" x14ac:dyDescent="0.2">
      <c r="A5323" t="s">
        <v>26167</v>
      </c>
      <c r="B5323" t="s">
        <v>1</v>
      </c>
      <c r="C5323" t="str">
        <f t="shared" si="415"/>
        <v>Young Adult</v>
      </c>
      <c r="D5323" t="s">
        <v>26168</v>
      </c>
      <c r="E5323" t="s">
        <v>25744</v>
      </c>
      <c r="F5323" t="str">
        <f t="shared" si="417"/>
        <v>Charlize Theron</v>
      </c>
      <c r="G5323" t="s">
        <v>26169</v>
      </c>
      <c r="H5323" t="s">
        <v>2</v>
      </c>
      <c r="I5323" t="str">
        <f t="shared" si="418"/>
        <v>United States</v>
      </c>
      <c r="J5323" t="str">
        <f>TRIM(Table1[[#This Row],[Oldest Country]])</f>
        <v>United States</v>
      </c>
      <c r="K5323" s="17">
        <v>43789</v>
      </c>
      <c r="L5323" s="17" t="str">
        <f t="shared" si="416"/>
        <v>Wed</v>
      </c>
      <c r="M5323" s="17">
        <v>2011</v>
      </c>
      <c r="N5323" t="s">
        <v>154</v>
      </c>
      <c r="O5323" t="s">
        <v>60</v>
      </c>
      <c r="P5323" t="s">
        <v>337</v>
      </c>
      <c r="Q5323" t="s">
        <v>26170</v>
      </c>
      <c r="R5323" t="str">
        <f t="shared" si="419"/>
        <v>Comedies</v>
      </c>
    </row>
    <row r="5324" spans="1:18" x14ac:dyDescent="0.2">
      <c r="A5324" t="s">
        <v>26171</v>
      </c>
      <c r="B5324" t="s">
        <v>1</v>
      </c>
      <c r="C5324" t="str">
        <f t="shared" si="415"/>
        <v>Young Tiger</v>
      </c>
      <c r="D5324" t="s">
        <v>26172</v>
      </c>
      <c r="E5324" t="s">
        <v>26173</v>
      </c>
      <c r="F5324" t="str">
        <f t="shared" si="417"/>
        <v>Qiu Yuen</v>
      </c>
      <c r="G5324" t="s">
        <v>26174</v>
      </c>
      <c r="H5324" t="s">
        <v>519</v>
      </c>
      <c r="I5324" t="str">
        <f t="shared" si="418"/>
        <v>Hong Kong</v>
      </c>
      <c r="J5324" t="str">
        <f>TRIM(Table1[[#This Row],[Oldest Country]])</f>
        <v>Hong Kong</v>
      </c>
      <c r="K5324" s="17">
        <v>42675</v>
      </c>
      <c r="L5324" s="17" t="str">
        <f t="shared" si="416"/>
        <v>Tue</v>
      </c>
      <c r="M5324" s="17">
        <v>1973</v>
      </c>
      <c r="N5324" t="s">
        <v>16646</v>
      </c>
      <c r="O5324" t="s">
        <v>1176</v>
      </c>
      <c r="P5324" t="s">
        <v>483</v>
      </c>
      <c r="Q5324" t="s">
        <v>26175</v>
      </c>
      <c r="R5324" t="str">
        <f t="shared" si="419"/>
        <v>Action &amp; Adventure</v>
      </c>
    </row>
    <row r="5325" spans="1:18" x14ac:dyDescent="0.2">
      <c r="A5325" t="s">
        <v>26176</v>
      </c>
      <c r="B5325" t="s">
        <v>1</v>
      </c>
      <c r="C5325" t="str">
        <f t="shared" si="415"/>
        <v>Yours, Mine and Ours</v>
      </c>
      <c r="D5325" t="s">
        <v>26177</v>
      </c>
      <c r="E5325" t="s">
        <v>281</v>
      </c>
      <c r="F5325" t="str">
        <f t="shared" si="417"/>
        <v>Dennis Quaid</v>
      </c>
      <c r="G5325" t="s">
        <v>26178</v>
      </c>
      <c r="H5325" t="s">
        <v>2</v>
      </c>
      <c r="I5325" t="str">
        <f t="shared" si="418"/>
        <v>United States</v>
      </c>
      <c r="J5325" t="str">
        <f>TRIM(Table1[[#This Row],[Oldest Country]])</f>
        <v>United States</v>
      </c>
      <c r="K5325" s="17">
        <v>43789</v>
      </c>
      <c r="L5325" s="17" t="str">
        <f t="shared" si="416"/>
        <v>Wed</v>
      </c>
      <c r="M5325" s="17">
        <v>2005</v>
      </c>
      <c r="N5325" t="s">
        <v>17</v>
      </c>
      <c r="O5325" t="s">
        <v>183</v>
      </c>
      <c r="P5325" t="s">
        <v>54</v>
      </c>
      <c r="Q5325" t="s">
        <v>26179</v>
      </c>
      <c r="R5325" t="str">
        <f t="shared" si="419"/>
        <v>Children &amp; Family Movies</v>
      </c>
    </row>
    <row r="5326" spans="1:18" x14ac:dyDescent="0.2">
      <c r="A5326" t="s">
        <v>26180</v>
      </c>
      <c r="B5326" t="s">
        <v>1</v>
      </c>
      <c r="C5326" t="str">
        <f t="shared" si="415"/>
        <v>ÿßÿ¥ÿ™ÿ®ÿßŸÉ</v>
      </c>
      <c r="D5326" t="s">
        <v>26181</v>
      </c>
      <c r="E5326" t="s">
        <v>2277</v>
      </c>
      <c r="F5326" t="str">
        <f t="shared" si="417"/>
        <v>Nelly Karim</v>
      </c>
      <c r="G5326" t="s">
        <v>26182</v>
      </c>
      <c r="H5326" t="s">
        <v>6738</v>
      </c>
      <c r="I5326" t="str">
        <f t="shared" si="418"/>
        <v>Egypt</v>
      </c>
      <c r="J5326" t="str">
        <f>TRIM(Table1[[#This Row],[Oldest Country]])</f>
        <v>Egypt</v>
      </c>
      <c r="K5326" s="17">
        <v>43384</v>
      </c>
      <c r="L5326" s="17" t="str">
        <f t="shared" si="416"/>
        <v>Thu</v>
      </c>
      <c r="M5326" s="17">
        <v>2016</v>
      </c>
      <c r="N5326" t="s">
        <v>33</v>
      </c>
      <c r="O5326" t="s">
        <v>140</v>
      </c>
      <c r="P5326" t="s">
        <v>26</v>
      </c>
      <c r="Q5326" t="s">
        <v>26183</v>
      </c>
      <c r="R5326" t="str">
        <f t="shared" si="419"/>
        <v>Dramas</v>
      </c>
    </row>
    <row r="5327" spans="1:18" x14ac:dyDescent="0.2">
      <c r="A5327" t="s">
        <v>26184</v>
      </c>
      <c r="B5327" t="s">
        <v>1</v>
      </c>
      <c r="C5327" t="str">
        <f t="shared" si="415"/>
        <v>Zed Plus</v>
      </c>
      <c r="D5327" t="s">
        <v>26185</v>
      </c>
      <c r="E5327" t="s">
        <v>26186</v>
      </c>
      <c r="F5327" t="str">
        <f t="shared" si="417"/>
        <v>Adil Hussain</v>
      </c>
      <c r="G5327" t="s">
        <v>26187</v>
      </c>
      <c r="H5327" t="s">
        <v>14</v>
      </c>
      <c r="I5327" t="str">
        <f t="shared" si="418"/>
        <v>India</v>
      </c>
      <c r="J5327" t="str">
        <f>TRIM(Table1[[#This Row],[Oldest Country]])</f>
        <v>India</v>
      </c>
      <c r="K5327" s="17">
        <v>43830</v>
      </c>
      <c r="L5327" s="17" t="str">
        <f t="shared" si="416"/>
        <v>Tue</v>
      </c>
      <c r="M5327" s="17">
        <v>2014</v>
      </c>
      <c r="N5327" t="s">
        <v>8</v>
      </c>
      <c r="O5327" t="s">
        <v>1296</v>
      </c>
      <c r="P5327" t="s">
        <v>250</v>
      </c>
      <c r="Q5327" t="s">
        <v>26188</v>
      </c>
      <c r="R5327" t="str">
        <f t="shared" si="419"/>
        <v>Comedies</v>
      </c>
    </row>
    <row r="5328" spans="1:18" x14ac:dyDescent="0.2">
      <c r="A5328" t="s">
        <v>26189</v>
      </c>
      <c r="B5328" t="s">
        <v>1</v>
      </c>
      <c r="C5328" t="str">
        <f t="shared" si="415"/>
        <v>Zenda</v>
      </c>
      <c r="D5328" t="s">
        <v>26190</v>
      </c>
      <c r="E5328" t="s">
        <v>21926</v>
      </c>
      <c r="F5328" t="str">
        <f t="shared" si="417"/>
        <v>Santosh Juvekar</v>
      </c>
      <c r="G5328" t="s">
        <v>26191</v>
      </c>
      <c r="H5328" t="s">
        <v>14</v>
      </c>
      <c r="I5328" t="str">
        <f t="shared" si="418"/>
        <v>India</v>
      </c>
      <c r="J5328" t="str">
        <f>TRIM(Table1[[#This Row],[Oldest Country]])</f>
        <v>India</v>
      </c>
      <c r="K5328" s="17">
        <v>43146</v>
      </c>
      <c r="L5328" s="17" t="str">
        <f t="shared" si="416"/>
        <v>Thu</v>
      </c>
      <c r="M5328" s="17">
        <v>2009</v>
      </c>
      <c r="N5328" t="s">
        <v>33</v>
      </c>
      <c r="O5328" t="s">
        <v>422</v>
      </c>
      <c r="P5328" t="s">
        <v>50</v>
      </c>
      <c r="Q5328" t="s">
        <v>26192</v>
      </c>
      <c r="R5328" t="str">
        <f t="shared" si="419"/>
        <v>Dramas</v>
      </c>
    </row>
    <row r="5329" spans="1:18" x14ac:dyDescent="0.2">
      <c r="A5329" t="s">
        <v>26193</v>
      </c>
      <c r="B5329" t="s">
        <v>1</v>
      </c>
      <c r="C5329" t="str">
        <f t="shared" si="415"/>
        <v>Zinzana</v>
      </c>
      <c r="D5329" t="s">
        <v>26194</v>
      </c>
      <c r="E5329" t="s">
        <v>26195</v>
      </c>
      <c r="F5329" t="str">
        <f t="shared" si="417"/>
        <v>Ali Suliman</v>
      </c>
      <c r="G5329" t="s">
        <v>26196</v>
      </c>
      <c r="H5329" t="s">
        <v>26197</v>
      </c>
      <c r="I5329" t="str">
        <f t="shared" si="418"/>
        <v>United Arab Emirates</v>
      </c>
      <c r="J5329" t="str">
        <f>TRIM(Table1[[#This Row],[Oldest Country]])</f>
        <v>United Arab Emirates</v>
      </c>
      <c r="K5329" s="17">
        <v>42438</v>
      </c>
      <c r="L5329" s="17" t="str">
        <f t="shared" si="416"/>
        <v>Wed</v>
      </c>
      <c r="M5329" s="17">
        <v>2015</v>
      </c>
      <c r="N5329" t="s">
        <v>8</v>
      </c>
      <c r="O5329" t="s">
        <v>118</v>
      </c>
      <c r="P5329" t="s">
        <v>109</v>
      </c>
      <c r="Q5329" t="s">
        <v>26198</v>
      </c>
      <c r="R5329" t="str">
        <f t="shared" si="419"/>
        <v>Dramas</v>
      </c>
    </row>
    <row r="5330" spans="1:18" x14ac:dyDescent="0.2">
      <c r="A5330" t="s">
        <v>26199</v>
      </c>
      <c r="B5330" t="s">
        <v>1</v>
      </c>
      <c r="C5330" t="str">
        <f t="shared" si="415"/>
        <v>Zodiac</v>
      </c>
      <c r="D5330" t="s">
        <v>26200</v>
      </c>
      <c r="E5330" t="s">
        <v>1633</v>
      </c>
      <c r="F5330" t="str">
        <f t="shared" si="417"/>
        <v>Mark Ruffalo</v>
      </c>
      <c r="G5330" t="s">
        <v>26201</v>
      </c>
      <c r="H5330" t="s">
        <v>2</v>
      </c>
      <c r="I5330" t="str">
        <f t="shared" si="418"/>
        <v>United States</v>
      </c>
      <c r="J5330" t="str">
        <f>TRIM(Table1[[#This Row],[Oldest Country]])</f>
        <v>United States</v>
      </c>
      <c r="K5330" s="17">
        <v>43789</v>
      </c>
      <c r="L5330" s="17" t="str">
        <f t="shared" si="416"/>
        <v>Wed</v>
      </c>
      <c r="M5330" s="17">
        <v>2007</v>
      </c>
      <c r="N5330" t="s">
        <v>154</v>
      </c>
      <c r="O5330" t="s">
        <v>3037</v>
      </c>
      <c r="P5330" t="s">
        <v>26202</v>
      </c>
      <c r="Q5330" t="s">
        <v>26203</v>
      </c>
      <c r="R5330" t="str">
        <f t="shared" si="419"/>
        <v>Cult Movies</v>
      </c>
    </row>
    <row r="5331" spans="1:18" x14ac:dyDescent="0.2">
      <c r="A5331" t="s">
        <v>26204</v>
      </c>
      <c r="B5331" t="s">
        <v>1</v>
      </c>
      <c r="C5331" t="str">
        <f t="shared" si="415"/>
        <v>Zombieland</v>
      </c>
      <c r="D5331" t="s">
        <v>26205</v>
      </c>
      <c r="E5331" t="s">
        <v>16790</v>
      </c>
      <c r="F5331" t="str">
        <f t="shared" si="417"/>
        <v>Jesse Eisenberg</v>
      </c>
      <c r="G5331" t="s">
        <v>26206</v>
      </c>
      <c r="H5331" t="s">
        <v>2</v>
      </c>
      <c r="I5331" t="str">
        <f t="shared" si="418"/>
        <v>United States</v>
      </c>
      <c r="J5331" t="str">
        <f>TRIM(Table1[[#This Row],[Oldest Country]])</f>
        <v>United States</v>
      </c>
      <c r="K5331" s="17">
        <v>43770</v>
      </c>
      <c r="L5331" s="17" t="str">
        <f t="shared" si="416"/>
        <v>Fri</v>
      </c>
      <c r="M5331" s="17">
        <v>2009</v>
      </c>
      <c r="N5331" t="s">
        <v>154</v>
      </c>
      <c r="O5331" t="s">
        <v>183</v>
      </c>
      <c r="P5331" t="s">
        <v>1915</v>
      </c>
      <c r="Q5331" t="s">
        <v>26207</v>
      </c>
      <c r="R5331" t="str">
        <f t="shared" si="419"/>
        <v>Comedies</v>
      </c>
    </row>
    <row r="5332" spans="1:18" x14ac:dyDescent="0.2">
      <c r="A5332" t="s">
        <v>26208</v>
      </c>
      <c r="B5332" t="s">
        <v>1</v>
      </c>
      <c r="C5332" t="str">
        <f t="shared" si="415"/>
        <v>Zoom</v>
      </c>
      <c r="D5332" t="s">
        <v>26209</v>
      </c>
      <c r="E5332" t="s">
        <v>26210</v>
      </c>
      <c r="F5332" t="str">
        <f t="shared" si="417"/>
        <v>Tim Allen</v>
      </c>
      <c r="G5332" t="s">
        <v>26211</v>
      </c>
      <c r="H5332" t="s">
        <v>2</v>
      </c>
      <c r="I5332" t="str">
        <f t="shared" si="418"/>
        <v>United States</v>
      </c>
      <c r="J5332" t="str">
        <f>TRIM(Table1[[#This Row],[Oldest Country]])</f>
        <v>United States</v>
      </c>
      <c r="K5332" s="17">
        <v>43841</v>
      </c>
      <c r="L5332" s="17" t="str">
        <f t="shared" si="416"/>
        <v>Sat</v>
      </c>
      <c r="M5332" s="17">
        <v>2006</v>
      </c>
      <c r="N5332" t="s">
        <v>17</v>
      </c>
      <c r="O5332" t="s">
        <v>183</v>
      </c>
      <c r="P5332" t="s">
        <v>54</v>
      </c>
      <c r="Q5332" t="s">
        <v>26212</v>
      </c>
      <c r="R5332" t="str">
        <f t="shared" si="419"/>
        <v>Children &amp; Family Movies</v>
      </c>
    </row>
    <row r="5333" spans="1:18" x14ac:dyDescent="0.2">
      <c r="A5333" t="s">
        <v>26213</v>
      </c>
      <c r="B5333" t="s">
        <v>1</v>
      </c>
      <c r="C5333" t="str">
        <f t="shared" si="415"/>
        <v>Zubaan</v>
      </c>
      <c r="D5333" t="s">
        <v>26214</v>
      </c>
      <c r="E5333" t="s">
        <v>26215</v>
      </c>
      <c r="F5333" t="str">
        <f t="shared" si="417"/>
        <v>Vicky Kaushal</v>
      </c>
      <c r="G5333" t="s">
        <v>26216</v>
      </c>
      <c r="H5333" t="s">
        <v>14</v>
      </c>
      <c r="I5333" t="str">
        <f t="shared" si="418"/>
        <v>India</v>
      </c>
      <c r="J5333" t="str">
        <f>TRIM(Table1[[#This Row],[Oldest Country]])</f>
        <v>India</v>
      </c>
      <c r="K5333" s="17">
        <v>43526</v>
      </c>
      <c r="L5333" s="17" t="str">
        <f t="shared" si="416"/>
        <v>Sat</v>
      </c>
      <c r="M5333" s="17">
        <v>2015</v>
      </c>
      <c r="N5333" t="s">
        <v>33</v>
      </c>
      <c r="O5333" t="s">
        <v>102</v>
      </c>
      <c r="P5333" t="s">
        <v>727</v>
      </c>
      <c r="Q5333" t="s">
        <v>26217</v>
      </c>
      <c r="R5333" t="str">
        <f t="shared" si="419"/>
        <v>Dramas</v>
      </c>
    </row>
  </sheetData>
  <mergeCells count="4">
    <mergeCell ref="T9:W9"/>
    <mergeCell ref="T10:W10"/>
    <mergeCell ref="T11:W11"/>
    <mergeCell ref="T12:W12"/>
  </mergeCells>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5661-F875-AE49-81D0-DEE4FF77D184}">
  <dimension ref="A1:AI167"/>
  <sheetViews>
    <sheetView showGridLines="0" tabSelected="1" zoomScale="62" zoomScaleNormal="62" workbookViewId="0">
      <selection activeCell="F60" sqref="F60"/>
    </sheetView>
  </sheetViews>
  <sheetFormatPr baseColWidth="10" defaultColWidth="15.7109375" defaultRowHeight="20" customHeight="1" x14ac:dyDescent="0.2"/>
  <sheetData>
    <row r="1" spans="1:35" ht="20" customHeight="1" x14ac:dyDescent="0.2">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row>
    <row r="2" spans="1:35" ht="20" customHeight="1" x14ac:dyDescent="0.2">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row>
    <row r="3" spans="1:35" ht="20" customHeight="1" x14ac:dyDescent="0.2">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row>
    <row r="4" spans="1:35" ht="20" customHeight="1" x14ac:dyDescent="0.2">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row>
    <row r="5" spans="1:35" ht="20" customHeight="1" x14ac:dyDescent="0.2">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row>
    <row r="6" spans="1:35" ht="20" customHeight="1" x14ac:dyDescent="0.2">
      <c r="A6" s="27"/>
      <c r="B6" s="27"/>
      <c r="C6" s="27"/>
      <c r="D6" s="27"/>
      <c r="E6" s="27"/>
      <c r="F6" s="27"/>
      <c r="G6" s="27"/>
      <c r="H6" s="27"/>
      <c r="I6" s="27"/>
      <c r="J6" s="27"/>
      <c r="K6" s="27"/>
      <c r="L6" s="27"/>
      <c r="M6" s="27"/>
      <c r="N6" s="27"/>
      <c r="O6" s="27"/>
      <c r="P6" s="27"/>
      <c r="Q6" s="27"/>
      <c r="R6" s="27"/>
      <c r="S6" s="27"/>
      <c r="T6" s="27"/>
      <c r="U6" s="27"/>
      <c r="V6" s="27"/>
      <c r="W6" s="27"/>
      <c r="X6" s="27"/>
      <c r="Y6" s="27"/>
      <c r="Z6" s="27"/>
      <c r="AA6" s="29"/>
      <c r="AB6" s="29"/>
      <c r="AC6" s="29"/>
      <c r="AD6" s="29"/>
      <c r="AE6" s="29"/>
      <c r="AF6" s="29"/>
      <c r="AG6" s="29"/>
      <c r="AH6" s="29"/>
      <c r="AI6" s="29"/>
    </row>
    <row r="7" spans="1:35" ht="20" customHeight="1" x14ac:dyDescent="0.2">
      <c r="A7" s="27"/>
      <c r="B7" s="27"/>
      <c r="C7" s="27"/>
      <c r="D7" s="27"/>
      <c r="E7" s="27"/>
      <c r="F7" s="27"/>
      <c r="G7" s="27"/>
      <c r="H7" s="27"/>
      <c r="I7" s="27"/>
      <c r="J7" s="27"/>
      <c r="K7" s="27"/>
      <c r="L7" s="27"/>
      <c r="M7" s="27"/>
      <c r="N7" s="27"/>
      <c r="O7" s="27"/>
      <c r="P7" s="27"/>
      <c r="Q7" s="27"/>
      <c r="R7" s="27"/>
      <c r="S7" s="27"/>
      <c r="T7" s="27"/>
      <c r="U7" s="27"/>
      <c r="V7" s="27"/>
      <c r="W7" s="27"/>
      <c r="X7" s="27"/>
      <c r="Y7" s="27"/>
      <c r="Z7" s="27"/>
      <c r="AA7" s="29"/>
      <c r="AB7" s="29"/>
      <c r="AC7" s="29"/>
      <c r="AD7" s="29"/>
      <c r="AE7" s="29"/>
      <c r="AF7" s="29"/>
      <c r="AG7" s="29"/>
      <c r="AH7" s="29"/>
      <c r="AI7" s="29"/>
    </row>
    <row r="8" spans="1:35" ht="20" customHeight="1" x14ac:dyDescent="0.2">
      <c r="A8" s="27"/>
      <c r="B8" s="27"/>
      <c r="C8" s="27"/>
      <c r="D8" s="27"/>
      <c r="E8" s="27"/>
      <c r="F8" s="27"/>
      <c r="G8" s="27"/>
      <c r="H8" s="27"/>
      <c r="I8" s="27"/>
      <c r="J8" s="27"/>
      <c r="K8" s="27"/>
      <c r="L8" s="27"/>
      <c r="M8" s="27"/>
      <c r="N8" s="27"/>
      <c r="O8" s="27"/>
      <c r="P8" s="27"/>
      <c r="Q8" s="27"/>
      <c r="R8" s="27"/>
      <c r="S8" s="27"/>
      <c r="T8" s="27"/>
      <c r="U8" s="27"/>
      <c r="V8" s="27"/>
      <c r="W8" s="27"/>
      <c r="X8" s="27"/>
      <c r="Y8" s="27"/>
      <c r="Z8" s="27"/>
      <c r="AA8" s="29"/>
      <c r="AB8" s="29"/>
      <c r="AC8" s="29"/>
      <c r="AD8" s="29"/>
      <c r="AE8" s="29"/>
      <c r="AF8" s="29"/>
      <c r="AG8" s="29"/>
      <c r="AH8" s="29"/>
      <c r="AI8" s="29"/>
    </row>
    <row r="9" spans="1:35" ht="20" customHeight="1" x14ac:dyDescent="0.2">
      <c r="A9" s="27"/>
      <c r="B9" s="27"/>
      <c r="C9" s="27"/>
      <c r="D9" s="27"/>
      <c r="E9" s="27"/>
      <c r="F9" s="27"/>
      <c r="G9" s="27"/>
      <c r="H9" s="27"/>
      <c r="I9" s="27"/>
      <c r="J9" s="27"/>
      <c r="K9" s="27"/>
      <c r="L9" s="27"/>
      <c r="M9" s="27"/>
      <c r="N9" s="27"/>
      <c r="O9" s="27"/>
      <c r="P9" s="27"/>
      <c r="Q9" s="27"/>
      <c r="R9" s="27"/>
      <c r="S9" s="27"/>
      <c r="T9" s="27"/>
      <c r="U9" s="27"/>
      <c r="V9" s="27"/>
      <c r="W9" s="27"/>
      <c r="X9" s="27"/>
      <c r="Y9" s="27"/>
      <c r="Z9" s="27"/>
      <c r="AA9" s="29"/>
      <c r="AB9" s="29"/>
      <c r="AC9" s="29"/>
      <c r="AD9" s="29"/>
      <c r="AE9" s="29"/>
      <c r="AF9" s="29"/>
      <c r="AG9" s="29"/>
      <c r="AH9" s="29"/>
      <c r="AI9" s="29"/>
    </row>
    <row r="10" spans="1:35" ht="20" customHeight="1" x14ac:dyDescent="0.2">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9"/>
      <c r="AB10" s="29"/>
      <c r="AC10" s="29"/>
      <c r="AD10" s="29"/>
      <c r="AE10" s="29"/>
      <c r="AF10" s="29"/>
      <c r="AG10" s="29"/>
      <c r="AH10" s="29"/>
      <c r="AI10" s="29"/>
    </row>
    <row r="11" spans="1:35" ht="20" customHeight="1" x14ac:dyDescent="0.2">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9"/>
      <c r="AB11" s="29"/>
      <c r="AC11" s="29"/>
      <c r="AD11" s="29"/>
      <c r="AE11" s="29"/>
      <c r="AF11" s="29"/>
      <c r="AG11" s="29"/>
      <c r="AH11" s="29"/>
      <c r="AI11" s="29"/>
    </row>
    <row r="12" spans="1:35" ht="20" customHeight="1" x14ac:dyDescent="0.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9"/>
      <c r="AB12" s="29"/>
      <c r="AC12" s="29"/>
      <c r="AD12" s="29"/>
      <c r="AE12" s="29"/>
      <c r="AF12" s="29"/>
      <c r="AG12" s="29"/>
      <c r="AH12" s="29"/>
      <c r="AI12" s="29"/>
    </row>
    <row r="13" spans="1:35" ht="20" customHeight="1" x14ac:dyDescent="0.2">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9"/>
      <c r="AB13" s="29"/>
      <c r="AC13" s="29"/>
      <c r="AD13" s="29"/>
      <c r="AE13" s="29"/>
      <c r="AF13" s="29"/>
      <c r="AG13" s="29"/>
      <c r="AH13" s="29"/>
      <c r="AI13" s="29"/>
    </row>
    <row r="14" spans="1:35" ht="20" customHeight="1" x14ac:dyDescent="0.2">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9"/>
      <c r="AB14" s="29"/>
      <c r="AC14" s="29"/>
      <c r="AD14" s="29"/>
      <c r="AE14" s="29"/>
      <c r="AF14" s="29"/>
      <c r="AG14" s="29"/>
      <c r="AH14" s="29"/>
      <c r="AI14" s="29"/>
    </row>
    <row r="15" spans="1:35" ht="20" customHeight="1" x14ac:dyDescent="0.2">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9"/>
      <c r="AB15" s="29"/>
      <c r="AC15" s="29"/>
      <c r="AD15" s="29"/>
      <c r="AE15" s="29"/>
      <c r="AF15" s="29"/>
      <c r="AG15" s="29"/>
      <c r="AH15" s="29"/>
      <c r="AI15" s="29"/>
    </row>
    <row r="16" spans="1:35" ht="20" customHeight="1"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9"/>
      <c r="AB16" s="29"/>
      <c r="AC16" s="29"/>
      <c r="AD16" s="29"/>
      <c r="AE16" s="29"/>
      <c r="AF16" s="29"/>
      <c r="AG16" s="29"/>
      <c r="AH16" s="29"/>
      <c r="AI16" s="29"/>
    </row>
    <row r="17" spans="1:35" ht="20" customHeight="1"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9"/>
      <c r="AB17" s="29"/>
      <c r="AC17" s="29"/>
      <c r="AD17" s="29"/>
      <c r="AE17" s="29"/>
      <c r="AF17" s="29"/>
      <c r="AG17" s="29"/>
      <c r="AH17" s="29"/>
      <c r="AI17" s="29"/>
    </row>
    <row r="18" spans="1:35" ht="20" customHeight="1"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9"/>
      <c r="AB18" s="29"/>
      <c r="AC18" s="29"/>
      <c r="AD18" s="29"/>
      <c r="AE18" s="29"/>
      <c r="AF18" s="29"/>
      <c r="AG18" s="29"/>
      <c r="AH18" s="29"/>
      <c r="AI18" s="29"/>
    </row>
    <row r="19" spans="1:35" ht="20" customHeight="1"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9"/>
      <c r="AB19" s="29"/>
      <c r="AC19" s="29"/>
      <c r="AD19" s="29"/>
      <c r="AE19" s="29"/>
      <c r="AF19" s="29"/>
      <c r="AG19" s="29"/>
      <c r="AH19" s="29"/>
      <c r="AI19" s="29"/>
    </row>
    <row r="20" spans="1:35" ht="20" customHeight="1"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9"/>
      <c r="AB20" s="29"/>
      <c r="AC20" s="29"/>
      <c r="AD20" s="29"/>
      <c r="AE20" s="29"/>
      <c r="AF20" s="29"/>
      <c r="AG20" s="29"/>
      <c r="AH20" s="29"/>
      <c r="AI20" s="29"/>
    </row>
    <row r="21" spans="1:35" ht="20" customHeight="1" x14ac:dyDescent="0.2">
      <c r="A21" s="27"/>
      <c r="B21" s="27"/>
      <c r="C21" s="27"/>
      <c r="D21" s="27"/>
      <c r="E21" s="27"/>
      <c r="F21" s="27"/>
      <c r="G21" s="27"/>
      <c r="H21" s="27"/>
      <c r="I21" s="27"/>
      <c r="J21" s="27"/>
      <c r="K21" s="27"/>
      <c r="L21" s="27"/>
      <c r="M21" s="27"/>
      <c r="N21" s="27"/>
      <c r="O21" s="27"/>
      <c r="P21" s="27"/>
      <c r="Q21" s="27"/>
      <c r="R21" s="27"/>
      <c r="S21" s="27"/>
      <c r="T21" s="27"/>
      <c r="U21" s="30"/>
      <c r="V21" s="30"/>
      <c r="W21" s="30"/>
      <c r="X21" s="30"/>
      <c r="Y21" s="21"/>
      <c r="Z21" s="27"/>
      <c r="AA21" s="29"/>
      <c r="AB21" s="29"/>
      <c r="AC21" s="29"/>
      <c r="AD21" s="29"/>
      <c r="AE21" s="29"/>
      <c r="AF21" s="29"/>
      <c r="AG21" s="29"/>
      <c r="AH21" s="29"/>
      <c r="AI21" s="29"/>
    </row>
    <row r="22" spans="1:35" ht="20" customHeight="1" x14ac:dyDescent="0.2">
      <c r="A22" s="27"/>
      <c r="B22" s="27"/>
      <c r="C22" s="27"/>
      <c r="D22" s="27"/>
      <c r="E22" s="27"/>
      <c r="F22" s="27"/>
      <c r="G22" s="27"/>
      <c r="H22" s="27"/>
      <c r="I22" s="27"/>
      <c r="J22" s="27"/>
      <c r="K22" s="27"/>
      <c r="L22" s="27"/>
      <c r="M22" s="27"/>
      <c r="N22" s="27"/>
      <c r="O22" s="27"/>
      <c r="P22" s="27"/>
      <c r="Q22" s="27"/>
      <c r="R22" s="27"/>
      <c r="S22" s="27"/>
      <c r="T22" s="27"/>
      <c r="U22" s="30"/>
      <c r="V22" s="30"/>
      <c r="W22" s="30"/>
      <c r="X22" s="30"/>
      <c r="Y22" s="21"/>
      <c r="Z22" s="27"/>
      <c r="AA22" s="29"/>
      <c r="AB22" s="29"/>
      <c r="AC22" s="29"/>
      <c r="AD22" s="29"/>
      <c r="AE22" s="29"/>
      <c r="AF22" s="29"/>
      <c r="AG22" s="29"/>
      <c r="AH22" s="29"/>
      <c r="AI22" s="29"/>
    </row>
    <row r="23" spans="1:35" ht="20" customHeight="1" x14ac:dyDescent="0.2">
      <c r="A23" s="27"/>
      <c r="B23" s="27"/>
      <c r="C23" s="27"/>
      <c r="D23" s="27"/>
      <c r="E23" s="27"/>
      <c r="F23" s="27"/>
      <c r="G23" s="27"/>
      <c r="H23" s="27"/>
      <c r="I23" s="27"/>
      <c r="J23" s="27"/>
      <c r="K23" s="27"/>
      <c r="L23" s="27"/>
      <c r="M23" s="27"/>
      <c r="N23" s="27"/>
      <c r="O23" s="27"/>
      <c r="P23" s="27"/>
      <c r="Q23" s="27"/>
      <c r="R23" s="27"/>
      <c r="S23" s="27"/>
      <c r="T23" s="27"/>
      <c r="U23" s="30"/>
      <c r="V23" s="30"/>
      <c r="W23" s="30"/>
      <c r="X23" s="30"/>
      <c r="Y23" s="21"/>
      <c r="Z23" s="27"/>
      <c r="AA23" s="29"/>
      <c r="AB23" s="29"/>
      <c r="AC23" s="29"/>
      <c r="AD23" s="29"/>
      <c r="AE23" s="29"/>
      <c r="AF23" s="29"/>
      <c r="AG23" s="29"/>
      <c r="AH23" s="29"/>
      <c r="AI23" s="29"/>
    </row>
    <row r="24" spans="1:35" ht="20" customHeight="1" x14ac:dyDescent="0.2">
      <c r="A24" s="27"/>
      <c r="B24" s="27"/>
      <c r="C24" s="27"/>
      <c r="D24" s="27"/>
      <c r="E24" s="27"/>
      <c r="F24" s="27"/>
      <c r="G24" s="27"/>
      <c r="H24" s="27"/>
      <c r="I24" s="27"/>
      <c r="J24" s="27"/>
      <c r="K24" s="27"/>
      <c r="L24" s="27"/>
      <c r="M24" s="27"/>
      <c r="N24" s="27"/>
      <c r="O24" s="27"/>
      <c r="P24" s="27"/>
      <c r="Q24" s="27"/>
      <c r="R24" s="27"/>
      <c r="S24" s="27"/>
      <c r="T24" s="27"/>
      <c r="U24" s="30"/>
      <c r="V24" s="30"/>
      <c r="W24" s="30"/>
      <c r="X24" s="30"/>
      <c r="Y24" s="21"/>
      <c r="Z24" s="27"/>
      <c r="AA24" s="29"/>
      <c r="AB24" s="29"/>
      <c r="AC24" s="29"/>
      <c r="AD24" s="29"/>
      <c r="AE24" s="29"/>
      <c r="AF24" s="29"/>
      <c r="AG24" s="29"/>
      <c r="AH24" s="29"/>
      <c r="AI24" s="29"/>
    </row>
    <row r="25" spans="1:35" ht="20" customHeight="1"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9"/>
      <c r="AB25" s="29"/>
      <c r="AC25" s="29"/>
      <c r="AD25" s="29"/>
      <c r="AE25" s="29"/>
      <c r="AF25" s="29"/>
      <c r="AG25" s="29"/>
      <c r="AH25" s="29"/>
      <c r="AI25" s="29"/>
    </row>
    <row r="26" spans="1:35" ht="20" customHeight="1"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9"/>
      <c r="AB26" s="29"/>
      <c r="AC26" s="29"/>
      <c r="AD26" s="29"/>
      <c r="AE26" s="29"/>
      <c r="AF26" s="29"/>
      <c r="AG26" s="29"/>
      <c r="AH26" s="29"/>
      <c r="AI26" s="29"/>
    </row>
    <row r="27" spans="1:35" ht="20" customHeight="1"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9"/>
      <c r="AB27" s="29"/>
      <c r="AC27" s="29"/>
      <c r="AD27" s="29"/>
      <c r="AE27" s="29"/>
      <c r="AF27" s="29"/>
      <c r="AG27" s="29"/>
      <c r="AH27" s="29"/>
      <c r="AI27" s="29"/>
    </row>
    <row r="28" spans="1:35" ht="20" customHeight="1"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9"/>
      <c r="AB28" s="29"/>
      <c r="AC28" s="29"/>
      <c r="AD28" s="29"/>
      <c r="AE28" s="29"/>
      <c r="AF28" s="29"/>
      <c r="AG28" s="29"/>
      <c r="AH28" s="29"/>
      <c r="AI28" s="29"/>
    </row>
    <row r="29" spans="1:35" ht="20" customHeight="1"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9"/>
      <c r="AB29" s="29"/>
      <c r="AC29" s="29"/>
      <c r="AD29" s="29"/>
      <c r="AE29" s="29"/>
      <c r="AF29" s="29"/>
      <c r="AG29" s="29"/>
      <c r="AH29" s="29"/>
      <c r="AI29" s="29"/>
    </row>
    <row r="30" spans="1:35" ht="20" customHeight="1"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9"/>
      <c r="AB30" s="29"/>
      <c r="AC30" s="29"/>
      <c r="AD30" s="29"/>
      <c r="AE30" s="29"/>
      <c r="AF30" s="29"/>
      <c r="AG30" s="29"/>
      <c r="AH30" s="29"/>
      <c r="AI30" s="29"/>
    </row>
    <row r="31" spans="1:35" ht="20" customHeight="1"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9"/>
      <c r="AB31" s="29"/>
      <c r="AC31" s="29"/>
      <c r="AD31" s="29"/>
      <c r="AE31" s="29"/>
      <c r="AF31" s="29"/>
      <c r="AG31" s="29"/>
      <c r="AH31" s="29"/>
      <c r="AI31" s="29"/>
    </row>
    <row r="32" spans="1:35" ht="20" customHeight="1"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9"/>
      <c r="AB32" s="29"/>
      <c r="AC32" s="29"/>
      <c r="AD32" s="29"/>
      <c r="AE32" s="29"/>
      <c r="AF32" s="29"/>
      <c r="AG32" s="29"/>
      <c r="AH32" s="29"/>
      <c r="AI32" s="29"/>
    </row>
    <row r="33" spans="1:35" ht="20" customHeight="1"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9"/>
      <c r="AB33" s="29"/>
      <c r="AC33" s="29"/>
      <c r="AD33" s="29"/>
      <c r="AE33" s="29"/>
      <c r="AF33" s="29"/>
      <c r="AG33" s="29"/>
      <c r="AH33" s="29"/>
      <c r="AI33" s="29"/>
    </row>
    <row r="34" spans="1:35" ht="20" customHeight="1"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9"/>
      <c r="AB34" s="29"/>
      <c r="AC34" s="29"/>
      <c r="AD34" s="29"/>
      <c r="AE34" s="29"/>
      <c r="AF34" s="29"/>
      <c r="AG34" s="29"/>
      <c r="AH34" s="29"/>
      <c r="AI34" s="29"/>
    </row>
    <row r="35" spans="1:35" ht="20" customHeight="1"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9"/>
      <c r="AB35" s="29"/>
      <c r="AC35" s="29"/>
      <c r="AD35" s="29"/>
      <c r="AE35" s="29"/>
      <c r="AF35" s="29"/>
      <c r="AG35" s="29"/>
      <c r="AH35" s="29"/>
      <c r="AI35" s="29"/>
    </row>
    <row r="36" spans="1:35" ht="20" customHeight="1" x14ac:dyDescent="0.2">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9"/>
      <c r="AB36" s="29"/>
      <c r="AC36" s="29"/>
      <c r="AD36" s="29"/>
      <c r="AE36" s="29"/>
      <c r="AF36" s="29"/>
      <c r="AG36" s="29"/>
      <c r="AH36" s="29"/>
      <c r="AI36" s="29"/>
    </row>
    <row r="37" spans="1:35" ht="20" customHeight="1" x14ac:dyDescent="0.2">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9"/>
      <c r="AB37" s="29"/>
      <c r="AC37" s="29"/>
      <c r="AD37" s="29"/>
      <c r="AE37" s="29"/>
      <c r="AF37" s="29"/>
      <c r="AG37" s="29"/>
      <c r="AH37" s="29"/>
      <c r="AI37" s="29"/>
    </row>
    <row r="38" spans="1:35" ht="20" customHeight="1" x14ac:dyDescent="0.2">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9"/>
      <c r="AB38" s="29"/>
      <c r="AC38" s="29"/>
      <c r="AD38" s="29"/>
      <c r="AE38" s="29"/>
      <c r="AF38" s="29"/>
      <c r="AG38" s="29"/>
      <c r="AH38" s="29"/>
      <c r="AI38" s="29"/>
    </row>
    <row r="39" spans="1:35" ht="20" customHeight="1" x14ac:dyDescent="0.2">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9"/>
      <c r="AB39" s="29"/>
      <c r="AC39" s="29"/>
      <c r="AD39" s="29"/>
      <c r="AE39" s="29"/>
      <c r="AF39" s="29"/>
      <c r="AG39" s="29"/>
      <c r="AH39" s="29"/>
      <c r="AI39" s="29"/>
    </row>
    <row r="40" spans="1:35" ht="20" customHeight="1" x14ac:dyDescent="0.2">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9"/>
      <c r="AB40" s="29"/>
      <c r="AC40" s="29"/>
      <c r="AD40" s="29"/>
      <c r="AE40" s="29"/>
      <c r="AF40" s="29"/>
      <c r="AG40" s="29"/>
      <c r="AH40" s="29"/>
      <c r="AI40" s="29"/>
    </row>
    <row r="41" spans="1:35" ht="20" customHeight="1" x14ac:dyDescent="0.2">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9"/>
      <c r="AB41" s="29"/>
      <c r="AC41" s="29"/>
      <c r="AD41" s="29"/>
      <c r="AE41" s="29"/>
      <c r="AF41" s="29"/>
      <c r="AG41" s="29"/>
      <c r="AH41" s="29"/>
      <c r="AI41" s="29"/>
    </row>
    <row r="42" spans="1:35" ht="20" customHeight="1" x14ac:dyDescent="0.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9"/>
      <c r="AB42" s="29"/>
      <c r="AC42" s="29"/>
      <c r="AD42" s="29"/>
      <c r="AE42" s="29"/>
      <c r="AF42" s="29"/>
      <c r="AG42" s="29"/>
      <c r="AH42" s="29"/>
      <c r="AI42" s="29"/>
    </row>
    <row r="43" spans="1:35" ht="20" customHeight="1" x14ac:dyDescent="0.2">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9"/>
      <c r="AB43" s="29"/>
      <c r="AC43" s="29"/>
      <c r="AD43" s="29"/>
      <c r="AE43" s="29"/>
      <c r="AF43" s="29"/>
      <c r="AG43" s="29"/>
      <c r="AH43" s="29"/>
      <c r="AI43" s="29"/>
    </row>
    <row r="44" spans="1:35" ht="20" customHeight="1" x14ac:dyDescent="0.2">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9"/>
      <c r="AB44" s="29"/>
      <c r="AC44" s="29"/>
      <c r="AD44" s="29"/>
      <c r="AE44" s="29"/>
      <c r="AF44" s="29"/>
      <c r="AG44" s="29"/>
      <c r="AH44" s="29"/>
      <c r="AI44" s="29"/>
    </row>
    <row r="45" spans="1:35" ht="20" customHeight="1" x14ac:dyDescent="0.2">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9"/>
      <c r="AB45" s="29"/>
      <c r="AC45" s="29"/>
      <c r="AD45" s="29"/>
      <c r="AE45" s="29"/>
      <c r="AF45" s="29"/>
      <c r="AG45" s="29"/>
      <c r="AH45" s="29"/>
      <c r="AI45" s="29"/>
    </row>
    <row r="46" spans="1:35" ht="20" customHeight="1" x14ac:dyDescent="0.2">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9"/>
      <c r="AB46" s="29"/>
      <c r="AC46" s="29"/>
      <c r="AD46" s="29"/>
      <c r="AE46" s="29"/>
      <c r="AF46" s="29"/>
      <c r="AG46" s="29"/>
      <c r="AH46" s="29"/>
      <c r="AI46" s="29"/>
    </row>
    <row r="47" spans="1:35" ht="20" customHeight="1" x14ac:dyDescent="0.2">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9"/>
      <c r="AB47" s="29"/>
      <c r="AC47" s="29"/>
      <c r="AD47" s="29"/>
      <c r="AE47" s="29"/>
      <c r="AF47" s="29"/>
      <c r="AG47" s="29"/>
      <c r="AH47" s="29"/>
      <c r="AI47" s="29"/>
    </row>
    <row r="48" spans="1:35" ht="20" customHeight="1" x14ac:dyDescent="0.2">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9"/>
      <c r="AB48" s="29"/>
      <c r="AC48" s="29"/>
      <c r="AD48" s="29"/>
      <c r="AE48" s="29"/>
      <c r="AF48" s="29"/>
      <c r="AG48" s="29"/>
      <c r="AH48" s="29"/>
      <c r="AI48" s="29"/>
    </row>
    <row r="49" spans="1:35" ht="20" customHeight="1" x14ac:dyDescent="0.2">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9"/>
      <c r="AB49" s="29"/>
      <c r="AC49" s="29"/>
      <c r="AD49" s="29"/>
      <c r="AE49" s="29"/>
      <c r="AF49" s="29"/>
      <c r="AG49" s="29"/>
      <c r="AH49" s="29"/>
      <c r="AI49" s="29"/>
    </row>
    <row r="50" spans="1:35" ht="20" customHeight="1" x14ac:dyDescent="0.2">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9"/>
      <c r="AB50" s="29"/>
      <c r="AC50" s="29"/>
      <c r="AD50" s="29"/>
      <c r="AE50" s="29"/>
      <c r="AF50" s="29"/>
      <c r="AG50" s="29"/>
      <c r="AH50" s="29"/>
      <c r="AI50" s="29"/>
    </row>
    <row r="51" spans="1:35" ht="20" customHeight="1" x14ac:dyDescent="0.2">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row>
    <row r="52" spans="1:35" ht="20" customHeight="1" x14ac:dyDescent="0.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row>
    <row r="53" spans="1:35" ht="20" customHeight="1" x14ac:dyDescent="0.2">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row>
    <row r="54" spans="1:35" ht="20" customHeight="1" x14ac:dyDescent="0.2">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row>
    <row r="55" spans="1:35" ht="20" customHeight="1" x14ac:dyDescent="0.2">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row>
    <row r="56" spans="1:35" ht="20" customHeight="1" x14ac:dyDescent="0.2">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row>
    <row r="57" spans="1:35" ht="20" customHeight="1" x14ac:dyDescent="0.2">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row>
    <row r="58" spans="1:35" ht="20" customHeight="1" x14ac:dyDescent="0.2">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row>
    <row r="59" spans="1:35" ht="20" customHeight="1" x14ac:dyDescent="0.2">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row>
    <row r="60" spans="1:35" ht="20" customHeight="1" x14ac:dyDescent="0.2">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row>
    <row r="61" spans="1:35" ht="20" customHeight="1" x14ac:dyDescent="0.2">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row>
    <row r="62" spans="1:35" ht="20" customHeight="1" x14ac:dyDescent="0.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row>
    <row r="63" spans="1:35" ht="20" customHeight="1" x14ac:dyDescent="0.2">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row>
    <row r="64" spans="1:35" ht="20" customHeight="1" x14ac:dyDescent="0.2">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row>
    <row r="65" spans="1:35" ht="20" customHeight="1" x14ac:dyDescent="0.2">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row>
    <row r="66" spans="1:35" ht="20" customHeight="1" x14ac:dyDescent="0.2">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row>
    <row r="67" spans="1:35" ht="20" customHeight="1" x14ac:dyDescent="0.2">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row>
    <row r="68" spans="1:35" ht="20" customHeight="1" x14ac:dyDescent="0.2">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row>
    <row r="69" spans="1:35" ht="20" customHeight="1" x14ac:dyDescent="0.2">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row>
    <row r="70" spans="1:35" ht="20" customHeight="1" x14ac:dyDescent="0.2">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row>
    <row r="71" spans="1:35" ht="20" customHeight="1" x14ac:dyDescent="0.2">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row>
    <row r="72" spans="1:35" ht="20" customHeight="1" x14ac:dyDescent="0.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row>
    <row r="73" spans="1:35" ht="20" customHeight="1" x14ac:dyDescent="0.2">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row>
    <row r="74" spans="1:35" ht="20" customHeight="1" x14ac:dyDescent="0.2">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row>
    <row r="75" spans="1:35" ht="20" customHeight="1" x14ac:dyDescent="0.2">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row>
    <row r="76" spans="1:35" ht="20" customHeight="1" x14ac:dyDescent="0.2">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row>
    <row r="77" spans="1:35" ht="20" customHeight="1" x14ac:dyDescent="0.2">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row>
    <row r="78" spans="1:35" ht="20" customHeight="1" x14ac:dyDescent="0.2">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row>
    <row r="79" spans="1:35" ht="20" customHeight="1" x14ac:dyDescent="0.2">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row>
    <row r="80" spans="1:35" ht="20" customHeight="1" x14ac:dyDescent="0.2">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row>
    <row r="81" spans="1:35" ht="20" customHeight="1" x14ac:dyDescent="0.2">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row>
    <row r="82" spans="1:35" ht="20" customHeight="1" x14ac:dyDescent="0.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row>
    <row r="83" spans="1:35" ht="20" customHeight="1" x14ac:dyDescent="0.2">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row>
    <row r="84" spans="1:35" ht="20" customHeight="1" x14ac:dyDescent="0.2">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row>
    <row r="85" spans="1:35" ht="20" customHeight="1" x14ac:dyDescent="0.2">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row>
    <row r="86" spans="1:35" ht="20" customHeight="1" x14ac:dyDescent="0.2">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row>
    <row r="87" spans="1:35" ht="20" customHeight="1" x14ac:dyDescent="0.2">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row>
    <row r="88" spans="1:35" ht="20" customHeight="1" x14ac:dyDescent="0.2">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row>
    <row r="89" spans="1:35" ht="20" customHeight="1" x14ac:dyDescent="0.2">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row>
    <row r="90" spans="1:35" ht="20" customHeight="1" x14ac:dyDescent="0.2">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row>
    <row r="91" spans="1:35" ht="20" customHeight="1" x14ac:dyDescent="0.2">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row>
    <row r="92" spans="1:35" ht="20" customHeight="1" x14ac:dyDescent="0.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row>
    <row r="93" spans="1:35" ht="20" customHeight="1" x14ac:dyDescent="0.2">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row>
    <row r="94" spans="1:35" ht="20" customHeight="1" x14ac:dyDescent="0.2">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row>
    <row r="95" spans="1:35" ht="20" customHeight="1" x14ac:dyDescent="0.2">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row>
    <row r="96" spans="1:35" ht="20" customHeight="1" x14ac:dyDescent="0.2">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row>
    <row r="97" spans="1:35" ht="20" customHeight="1" x14ac:dyDescent="0.2">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row>
    <row r="98" spans="1:35" ht="20" customHeight="1" x14ac:dyDescent="0.2">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row>
    <row r="99" spans="1:35" ht="20" customHeight="1" x14ac:dyDescent="0.2">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row>
    <row r="100" spans="1:35" ht="20" customHeight="1" x14ac:dyDescent="0.2">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row>
    <row r="101" spans="1:35" ht="20" customHeight="1" x14ac:dyDescent="0.2">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row>
    <row r="102" spans="1:35" ht="20" customHeight="1" x14ac:dyDescent="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row>
    <row r="103" spans="1:35" ht="20" customHeight="1" x14ac:dyDescent="0.2">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row>
    <row r="104" spans="1:35" ht="20" customHeight="1" x14ac:dyDescent="0.2">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row>
    <row r="105" spans="1:35" ht="20" customHeight="1" x14ac:dyDescent="0.2">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row>
    <row r="106" spans="1:35" ht="20" customHeight="1" x14ac:dyDescent="0.2">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row>
    <row r="107" spans="1:35" ht="20" customHeight="1" x14ac:dyDescent="0.2">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row>
    <row r="108" spans="1:35" ht="20" customHeight="1" x14ac:dyDescent="0.2">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row>
    <row r="109" spans="1:35" ht="20" customHeight="1" x14ac:dyDescent="0.2">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ht="20" customHeight="1" x14ac:dyDescent="0.2">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row>
    <row r="111" spans="1:35" ht="20" customHeight="1" x14ac:dyDescent="0.2">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row>
    <row r="112" spans="1:35" ht="20" customHeight="1" x14ac:dyDescent="0.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row>
    <row r="113" spans="1:35" ht="20" customHeight="1" x14ac:dyDescent="0.2">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row>
    <row r="114" spans="1:35" ht="20" customHeight="1" x14ac:dyDescent="0.2">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row>
    <row r="115" spans="1:35" ht="20" customHeight="1" x14ac:dyDescent="0.2">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row>
    <row r="116" spans="1:35" ht="20" customHeight="1" x14ac:dyDescent="0.2">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row>
    <row r="117" spans="1:35" ht="20" customHeight="1" x14ac:dyDescent="0.2">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row>
    <row r="118" spans="1:35" ht="20" customHeight="1" x14ac:dyDescent="0.2">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row>
    <row r="119" spans="1:35" ht="20" customHeight="1" x14ac:dyDescent="0.2">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row>
    <row r="120" spans="1:35" ht="20" customHeight="1" x14ac:dyDescent="0.2">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row>
    <row r="121" spans="1:35" ht="20" customHeight="1" x14ac:dyDescent="0.2">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row>
    <row r="122" spans="1:35" ht="20" customHeight="1" x14ac:dyDescent="0.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row>
    <row r="123" spans="1:35" ht="20" customHeight="1" x14ac:dyDescent="0.2">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row>
    <row r="124" spans="1:35" ht="20" customHeight="1" x14ac:dyDescent="0.2">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row>
    <row r="125" spans="1:35" ht="20" customHeight="1" x14ac:dyDescent="0.2">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row>
    <row r="126" spans="1:35" ht="20" customHeight="1" x14ac:dyDescent="0.2">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row>
    <row r="127" spans="1:35" ht="20" customHeight="1" x14ac:dyDescent="0.2">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row>
    <row r="128" spans="1:35" ht="20" customHeight="1" x14ac:dyDescent="0.2">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row>
    <row r="129" spans="1:35" ht="20" customHeight="1" x14ac:dyDescent="0.2">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row>
    <row r="130" spans="1:35" ht="20" customHeight="1" x14ac:dyDescent="0.2">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row>
    <row r="131" spans="1:35" ht="20" customHeight="1" x14ac:dyDescent="0.2">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row>
    <row r="132" spans="1:35" ht="20" customHeight="1" x14ac:dyDescent="0.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row>
    <row r="133" spans="1:35" ht="20" customHeight="1" x14ac:dyDescent="0.2">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row>
    <row r="134" spans="1:35" ht="20" customHeight="1" x14ac:dyDescent="0.2">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row>
    <row r="135" spans="1:35" ht="20" customHeight="1" x14ac:dyDescent="0.2">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row>
    <row r="136" spans="1:35" ht="20" customHeight="1" x14ac:dyDescent="0.2">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row>
    <row r="137" spans="1:35" ht="20" customHeight="1" x14ac:dyDescent="0.2">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row>
    <row r="138" spans="1:35" ht="20" customHeight="1" x14ac:dyDescent="0.2">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row>
    <row r="139" spans="1:35" ht="20" customHeight="1" x14ac:dyDescent="0.2">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row>
    <row r="140" spans="1:35" ht="20" customHeight="1" x14ac:dyDescent="0.2">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row>
    <row r="141" spans="1:35" ht="20" customHeight="1" x14ac:dyDescent="0.2">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row>
    <row r="142" spans="1:35" ht="20" customHeight="1" x14ac:dyDescent="0.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row>
    <row r="143" spans="1:35" ht="20" customHeight="1" x14ac:dyDescent="0.2">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row>
    <row r="144" spans="1:35" ht="20" customHeight="1" x14ac:dyDescent="0.2">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row>
    <row r="145" spans="1:35" ht="20" customHeight="1" x14ac:dyDescent="0.2">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row>
    <row r="146" spans="1:35" ht="20" customHeight="1" x14ac:dyDescent="0.2">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row>
    <row r="147" spans="1:35" ht="20" customHeight="1" x14ac:dyDescent="0.2">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row>
    <row r="148" spans="1:35" ht="20" customHeight="1" x14ac:dyDescent="0.2">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row>
    <row r="149" spans="1:35" ht="20" customHeight="1" x14ac:dyDescent="0.2">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row>
    <row r="150" spans="1:35" ht="20" customHeight="1" x14ac:dyDescent="0.2">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row>
    <row r="151" spans="1:35" ht="20" customHeight="1" x14ac:dyDescent="0.2">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row>
    <row r="152" spans="1:35" ht="20" customHeight="1" x14ac:dyDescent="0.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row>
    <row r="153" spans="1:35" ht="20" customHeight="1" x14ac:dyDescent="0.2">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row>
    <row r="154" spans="1:35" ht="20" customHeight="1" x14ac:dyDescent="0.2">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row>
    <row r="155" spans="1:35" ht="20" customHeight="1" x14ac:dyDescent="0.2">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row>
    <row r="156" spans="1:35" ht="20" customHeight="1" x14ac:dyDescent="0.2">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row>
    <row r="157" spans="1:35" ht="20" customHeight="1" x14ac:dyDescent="0.2">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row>
    <row r="158" spans="1:35" ht="20" customHeight="1" x14ac:dyDescent="0.2">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row>
    <row r="159" spans="1:35" ht="20" customHeight="1" x14ac:dyDescent="0.2">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row>
    <row r="160" spans="1:35" ht="20" customHeight="1" x14ac:dyDescent="0.2">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row>
    <row r="161" spans="1:35" ht="20" customHeight="1" x14ac:dyDescent="0.2">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row>
    <row r="162" spans="1:35" ht="20" customHeight="1" x14ac:dyDescent="0.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row>
    <row r="163" spans="1:35" ht="20" customHeight="1" x14ac:dyDescent="0.2">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row>
    <row r="164" spans="1:35" ht="20" customHeight="1" x14ac:dyDescent="0.2">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row>
    <row r="165" spans="1:35" ht="20" customHeight="1" x14ac:dyDescent="0.2">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row>
    <row r="166" spans="1:35" ht="20" customHeight="1" x14ac:dyDescent="0.2">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row>
    <row r="167" spans="1:35" ht="20" customHeight="1" x14ac:dyDescent="0.2">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row>
  </sheetData>
  <mergeCells count="15">
    <mergeCell ref="A1:Z5"/>
    <mergeCell ref="AA1:AI5"/>
    <mergeCell ref="AA6:AI10"/>
    <mergeCell ref="AA11:AI15"/>
    <mergeCell ref="AA16:AI20"/>
    <mergeCell ref="AA46:AI50"/>
    <mergeCell ref="U21:X21"/>
    <mergeCell ref="U22:X22"/>
    <mergeCell ref="U23:X23"/>
    <mergeCell ref="U24:X24"/>
    <mergeCell ref="AA21:AI25"/>
    <mergeCell ref="AA26:AI30"/>
    <mergeCell ref="AA31:AI35"/>
    <mergeCell ref="AA36:AI40"/>
    <mergeCell ref="AA41:AI45"/>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5CF0-230D-F546-8FAC-0883CC4E5CE8}">
  <dimension ref="A3:B14"/>
  <sheetViews>
    <sheetView workbookViewId="0">
      <selection activeCell="O12" sqref="O12"/>
    </sheetView>
  </sheetViews>
  <sheetFormatPr baseColWidth="10" defaultRowHeight="16" x14ac:dyDescent="0.2"/>
  <cols>
    <col min="1" max="1" width="13" bestFit="1" customWidth="1"/>
    <col min="2" max="2" width="12.42578125" bestFit="1" customWidth="1"/>
  </cols>
  <sheetData>
    <row r="3" spans="1:2" x14ac:dyDescent="0.2">
      <c r="A3" s="18" t="s">
        <v>26236</v>
      </c>
      <c r="B3" t="s">
        <v>26238</v>
      </c>
    </row>
    <row r="4" spans="1:2" x14ac:dyDescent="0.2">
      <c r="A4" s="20">
        <v>44440</v>
      </c>
      <c r="B4">
        <v>47</v>
      </c>
    </row>
    <row r="5" spans="1:2" x14ac:dyDescent="0.2">
      <c r="A5" s="20">
        <v>44409</v>
      </c>
      <c r="B5">
        <v>32</v>
      </c>
    </row>
    <row r="6" spans="1:2" x14ac:dyDescent="0.2">
      <c r="A6" s="20">
        <v>44197</v>
      </c>
      <c r="B6">
        <v>37</v>
      </c>
    </row>
    <row r="7" spans="1:2" x14ac:dyDescent="0.2">
      <c r="A7" s="20">
        <v>43831</v>
      </c>
      <c r="B7">
        <v>60</v>
      </c>
    </row>
    <row r="8" spans="1:2" x14ac:dyDescent="0.2">
      <c r="A8" s="20">
        <v>43830</v>
      </c>
      <c r="B8">
        <v>42</v>
      </c>
    </row>
    <row r="9" spans="1:2" x14ac:dyDescent="0.2">
      <c r="A9" s="20">
        <v>43770</v>
      </c>
      <c r="B9">
        <v>43</v>
      </c>
    </row>
    <row r="10" spans="1:2" x14ac:dyDescent="0.2">
      <c r="A10" s="20">
        <v>43739</v>
      </c>
      <c r="B10">
        <v>33</v>
      </c>
    </row>
    <row r="11" spans="1:2" x14ac:dyDescent="0.2">
      <c r="A11" s="20">
        <v>43405</v>
      </c>
      <c r="B11">
        <v>49</v>
      </c>
    </row>
    <row r="12" spans="1:2" x14ac:dyDescent="0.2">
      <c r="A12" s="20">
        <v>43374</v>
      </c>
      <c r="B12">
        <v>58</v>
      </c>
    </row>
    <row r="13" spans="1:2" x14ac:dyDescent="0.2">
      <c r="A13" s="20">
        <v>43160</v>
      </c>
      <c r="B13">
        <v>51</v>
      </c>
    </row>
    <row r="14" spans="1:2" x14ac:dyDescent="0.2">
      <c r="A14" s="20" t="s">
        <v>26237</v>
      </c>
      <c r="B14">
        <v>452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228AC-BAC1-BE4A-809C-BA989ED4FF9D}">
  <dimension ref="A4:B10"/>
  <sheetViews>
    <sheetView workbookViewId="0">
      <selection activeCell="E38" sqref="E38"/>
    </sheetView>
  </sheetViews>
  <sheetFormatPr baseColWidth="10" defaultRowHeight="16" x14ac:dyDescent="0.2"/>
  <cols>
    <col min="1" max="1" width="14.28515625" bestFit="1" customWidth="1"/>
    <col min="2" max="2" width="12.42578125" bestFit="1" customWidth="1"/>
  </cols>
  <sheetData>
    <row r="4" spans="1:2" x14ac:dyDescent="0.2">
      <c r="A4" s="18" t="s">
        <v>26236</v>
      </c>
      <c r="B4" t="s">
        <v>26238</v>
      </c>
    </row>
    <row r="5" spans="1:2" x14ac:dyDescent="0.2">
      <c r="A5" s="19" t="s">
        <v>2</v>
      </c>
      <c r="B5">
        <v>2130</v>
      </c>
    </row>
    <row r="6" spans="1:2" x14ac:dyDescent="0.2">
      <c r="A6" s="19" t="s">
        <v>32</v>
      </c>
      <c r="B6">
        <v>347</v>
      </c>
    </row>
    <row r="7" spans="1:2" x14ac:dyDescent="0.2">
      <c r="A7" s="19" t="s">
        <v>14</v>
      </c>
      <c r="B7">
        <v>910</v>
      </c>
    </row>
    <row r="8" spans="1:2" x14ac:dyDescent="0.2">
      <c r="A8" s="19" t="s">
        <v>275</v>
      </c>
      <c r="B8">
        <v>145</v>
      </c>
    </row>
    <row r="9" spans="1:2" x14ac:dyDescent="0.2">
      <c r="A9" s="19" t="s">
        <v>508</v>
      </c>
      <c r="B9">
        <v>166</v>
      </c>
    </row>
    <row r="10" spans="1:2" x14ac:dyDescent="0.2">
      <c r="A10" s="19" t="s">
        <v>26237</v>
      </c>
      <c r="B10">
        <v>3698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3C4F6-FE49-3A42-AAE4-50269B226F6E}">
  <dimension ref="B8:C19"/>
  <sheetViews>
    <sheetView workbookViewId="0">
      <selection activeCell="C8" sqref="C8"/>
    </sheetView>
  </sheetViews>
  <sheetFormatPr baseColWidth="10" defaultRowHeight="16" x14ac:dyDescent="0.2"/>
  <cols>
    <col min="2" max="2" width="19.85546875" bestFit="1" customWidth="1"/>
    <col min="3" max="3" width="15.42578125" bestFit="1" customWidth="1"/>
    <col min="4" max="4" width="9" customWidth="1"/>
    <col min="5" max="5" width="7.42578125" bestFit="1" customWidth="1"/>
    <col min="6" max="6" width="6.140625" bestFit="1" customWidth="1"/>
    <col min="7" max="7" width="9.28515625"/>
    <col min="8" max="8" width="6.85546875" bestFit="1" customWidth="1"/>
    <col min="9" max="9" width="5" bestFit="1" customWidth="1"/>
    <col min="10" max="10" width="6.85546875" bestFit="1" customWidth="1"/>
    <col min="11" max="11" width="8.28515625" bestFit="1" customWidth="1"/>
    <col min="12" max="12" width="8.42578125" bestFit="1" customWidth="1"/>
    <col min="13" max="13" width="6.42578125" bestFit="1" customWidth="1"/>
    <col min="14" max="14" width="4.7109375" bestFit="1" customWidth="1"/>
    <col min="15" max="15" width="5.140625" bestFit="1" customWidth="1"/>
    <col min="16" max="16" width="7.85546875" bestFit="1" customWidth="1"/>
    <col min="17" max="17" width="6.28515625" bestFit="1" customWidth="1"/>
    <col min="18" max="18" width="11.85546875" bestFit="1" customWidth="1"/>
    <col min="19" max="19" width="7.5703125" bestFit="1" customWidth="1"/>
    <col min="20" max="20" width="4.85546875" bestFit="1" customWidth="1"/>
    <col min="21" max="21" width="6.140625" bestFit="1" customWidth="1"/>
    <col min="22" max="22" width="5.85546875" bestFit="1" customWidth="1"/>
    <col min="23" max="23" width="6.5703125" bestFit="1" customWidth="1"/>
    <col min="24" max="24" width="7.42578125" bestFit="1" customWidth="1"/>
    <col min="25" max="25" width="5.5703125" bestFit="1" customWidth="1"/>
    <col min="26" max="26" width="8.85546875" bestFit="1" customWidth="1"/>
    <col min="27" max="27" width="8.5703125" bestFit="1" customWidth="1"/>
    <col min="28" max="28" width="6.85546875" bestFit="1" customWidth="1"/>
    <col min="29" max="29" width="6.140625" bestFit="1" customWidth="1"/>
    <col min="30" max="30" width="4.42578125" bestFit="1" customWidth="1"/>
    <col min="31" max="31" width="7.85546875" bestFit="1" customWidth="1"/>
    <col min="32" max="32" width="3.7109375" bestFit="1" customWidth="1"/>
    <col min="33" max="33" width="5.85546875" bestFit="1" customWidth="1"/>
    <col min="34" max="34" width="5" bestFit="1" customWidth="1"/>
    <col min="35" max="35" width="4" bestFit="1" customWidth="1"/>
    <col min="36" max="36" width="6.85546875" bestFit="1" customWidth="1"/>
    <col min="37" max="37" width="5" bestFit="1" customWidth="1"/>
    <col min="38" max="38" width="5.28515625" bestFit="1" customWidth="1"/>
    <col min="39" max="39" width="5.85546875" bestFit="1" customWidth="1"/>
    <col min="40" max="40" width="7" bestFit="1" customWidth="1"/>
    <col min="41" max="41" width="7.28515625" bestFit="1" customWidth="1"/>
    <col min="42" max="42" width="7.7109375" bestFit="1" customWidth="1"/>
    <col min="43" max="43" width="6" bestFit="1" customWidth="1"/>
    <col min="44" max="44" width="10" bestFit="1" customWidth="1"/>
    <col min="45" max="45" width="7" bestFit="1" customWidth="1"/>
    <col min="46" max="46" width="9.7109375" bestFit="1" customWidth="1"/>
    <col min="47" max="47" width="10" bestFit="1" customWidth="1"/>
    <col min="48" max="48" width="6.140625" bestFit="1" customWidth="1"/>
    <col min="49" max="49" width="6.28515625" bestFit="1" customWidth="1"/>
    <col min="50" max="50" width="7.28515625" bestFit="1" customWidth="1"/>
    <col min="51" max="51" width="7.5703125" bestFit="1" customWidth="1"/>
    <col min="52" max="52" width="4.28515625" bestFit="1" customWidth="1"/>
    <col min="53" max="53" width="8.85546875" bestFit="1" customWidth="1"/>
    <col min="54" max="54" width="5.85546875" bestFit="1" customWidth="1"/>
    <col min="55" max="55" width="7" bestFit="1" customWidth="1"/>
    <col min="56" max="56" width="7.28515625" bestFit="1" customWidth="1"/>
    <col min="57" max="57" width="5.85546875" bestFit="1" customWidth="1"/>
    <col min="58" max="58" width="9.7109375" bestFit="1" customWidth="1"/>
    <col min="59" max="59" width="5.42578125" bestFit="1" customWidth="1"/>
    <col min="60" max="60" width="8" bestFit="1" customWidth="1"/>
    <col min="61" max="61" width="6.85546875" bestFit="1" customWidth="1"/>
    <col min="62" max="62" width="6.7109375" bestFit="1" customWidth="1"/>
    <col min="63" max="63" width="9.5703125" bestFit="1" customWidth="1"/>
    <col min="64" max="64" width="9.42578125" bestFit="1" customWidth="1"/>
    <col min="65" max="65" width="9.5703125" bestFit="1" customWidth="1"/>
    <col min="66" max="66" width="4.85546875" bestFit="1" customWidth="1"/>
    <col min="67" max="67" width="6.42578125" bestFit="1" customWidth="1"/>
    <col min="68" max="68" width="9.140625" bestFit="1" customWidth="1"/>
    <col min="69" max="69" width="4.42578125" bestFit="1" customWidth="1"/>
    <col min="70" max="70" width="5.85546875" bestFit="1" customWidth="1"/>
    <col min="71" max="71" width="6.85546875" bestFit="1" customWidth="1"/>
    <col min="72" max="72" width="5.5703125" bestFit="1" customWidth="1"/>
    <col min="73" max="73" width="16" bestFit="1" customWidth="1"/>
    <col min="74" max="74" width="12.140625" bestFit="1" customWidth="1"/>
    <col min="75" max="75" width="10.42578125" bestFit="1" customWidth="1"/>
    <col min="76" max="76" width="6.7109375" bestFit="1" customWidth="1"/>
    <col min="77" max="77" width="8.28515625" bestFit="1" customWidth="1"/>
    <col min="78" max="78" width="7" bestFit="1" customWidth="1"/>
    <col min="79" max="79" width="8.28515625" bestFit="1" customWidth="1"/>
    <col min="80" max="80" width="9" bestFit="1" customWidth="1"/>
  </cols>
  <sheetData>
    <row r="8" spans="2:3" x14ac:dyDescent="0.2">
      <c r="B8" s="18" t="s">
        <v>26240</v>
      </c>
      <c r="C8" t="s">
        <v>26239</v>
      </c>
    </row>
    <row r="9" spans="2:3" x14ac:dyDescent="0.2">
      <c r="B9" s="19" t="s">
        <v>4208</v>
      </c>
      <c r="C9">
        <v>13</v>
      </c>
    </row>
    <row r="10" spans="2:3" x14ac:dyDescent="0.2">
      <c r="B10" s="19" t="s">
        <v>706</v>
      </c>
      <c r="C10">
        <v>9</v>
      </c>
    </row>
    <row r="11" spans="2:3" x14ac:dyDescent="0.2">
      <c r="B11" s="19" t="s">
        <v>2066</v>
      </c>
      <c r="C11">
        <v>10</v>
      </c>
    </row>
    <row r="12" spans="2:3" x14ac:dyDescent="0.2">
      <c r="B12" s="19" t="s">
        <v>10303</v>
      </c>
      <c r="C12">
        <v>12</v>
      </c>
    </row>
    <row r="13" spans="2:3" x14ac:dyDescent="0.2">
      <c r="B13" s="19" t="s">
        <v>7812</v>
      </c>
      <c r="C13">
        <v>14</v>
      </c>
    </row>
    <row r="14" spans="2:3" x14ac:dyDescent="0.2">
      <c r="B14" s="19" t="s">
        <v>7228</v>
      </c>
      <c r="C14">
        <v>15</v>
      </c>
    </row>
    <row r="15" spans="2:3" x14ac:dyDescent="0.2">
      <c r="B15" s="19" t="s">
        <v>3766</v>
      </c>
      <c r="C15">
        <v>12</v>
      </c>
    </row>
    <row r="16" spans="2:3" x14ac:dyDescent="0.2">
      <c r="B16" s="19" t="s">
        <v>13216</v>
      </c>
      <c r="C16">
        <v>18</v>
      </c>
    </row>
    <row r="17" spans="2:3" x14ac:dyDescent="0.2">
      <c r="B17" s="19" t="s">
        <v>124</v>
      </c>
      <c r="C17">
        <v>11</v>
      </c>
    </row>
    <row r="18" spans="2:3" x14ac:dyDescent="0.2">
      <c r="B18" s="19" t="s">
        <v>1408</v>
      </c>
      <c r="C18">
        <v>12</v>
      </c>
    </row>
    <row r="19" spans="2:3" x14ac:dyDescent="0.2">
      <c r="B19" s="19" t="s">
        <v>26237</v>
      </c>
      <c r="C19">
        <v>126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CA448-A5E5-AA42-8225-53AB5CDCE3CF}">
  <dimension ref="A2:C13"/>
  <sheetViews>
    <sheetView zoomScale="135" zoomScaleNormal="135" workbookViewId="0">
      <selection activeCell="F5" sqref="F5"/>
    </sheetView>
  </sheetViews>
  <sheetFormatPr baseColWidth="10" defaultRowHeight="16" x14ac:dyDescent="0.2"/>
  <cols>
    <col min="1" max="1" width="34.28515625" customWidth="1"/>
    <col min="3" max="3" width="19.7109375" customWidth="1"/>
  </cols>
  <sheetData>
    <row r="2" spans="1:3" ht="27" customHeight="1" x14ac:dyDescent="0.2"/>
    <row r="3" spans="1:3" ht="25" customHeight="1" x14ac:dyDescent="0.2">
      <c r="A3" s="16" t="s">
        <v>26233</v>
      </c>
      <c r="C3" s="14" t="s">
        <v>26235</v>
      </c>
    </row>
    <row r="4" spans="1:3" ht="25" customHeight="1" x14ac:dyDescent="0.2">
      <c r="A4" s="6" t="s">
        <v>26251</v>
      </c>
      <c r="C4" s="15" t="s">
        <v>26248</v>
      </c>
    </row>
    <row r="5" spans="1:3" ht="25" customHeight="1" x14ac:dyDescent="0.2">
      <c r="A5" s="9" t="s">
        <v>26254</v>
      </c>
      <c r="C5" s="15" t="s">
        <v>26234</v>
      </c>
    </row>
    <row r="6" spans="1:3" ht="24" customHeight="1" x14ac:dyDescent="0.2">
      <c r="A6" s="12" t="s">
        <v>26250</v>
      </c>
      <c r="C6" s="15" t="s">
        <v>26223</v>
      </c>
    </row>
    <row r="7" spans="1:3" ht="24" customHeight="1" x14ac:dyDescent="0.2">
      <c r="A7" s="7" t="s">
        <v>26258</v>
      </c>
      <c r="C7" s="15" t="s">
        <v>26226</v>
      </c>
    </row>
    <row r="8" spans="1:3" ht="23" customHeight="1" x14ac:dyDescent="0.2">
      <c r="A8" s="10" t="s">
        <v>26255</v>
      </c>
      <c r="C8" s="15" t="s">
        <v>26247</v>
      </c>
    </row>
    <row r="9" spans="1:3" ht="25" customHeight="1" x14ac:dyDescent="0.2">
      <c r="A9" s="11" t="s">
        <v>26259</v>
      </c>
    </row>
    <row r="10" spans="1:3" ht="23" customHeight="1" x14ac:dyDescent="0.2">
      <c r="A10" s="7" t="s">
        <v>26261</v>
      </c>
    </row>
    <row r="11" spans="1:3" ht="25" customHeight="1" x14ac:dyDescent="0.2">
      <c r="A11" s="22"/>
    </row>
    <row r="12" spans="1:3" ht="22" customHeight="1" x14ac:dyDescent="0.2">
      <c r="A12" s="8" t="s">
        <v>26257</v>
      </c>
    </row>
    <row r="13" spans="1:3" ht="23" customHeight="1" x14ac:dyDescent="0.2">
      <c r="A13" s="13" t="s">
        <v>26260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427A5-5A78-7F42-A770-991EB6A71902}">
  <dimension ref="A3:B18"/>
  <sheetViews>
    <sheetView workbookViewId="0">
      <selection activeCell="L11" sqref="L11"/>
    </sheetView>
  </sheetViews>
  <sheetFormatPr baseColWidth="10" defaultRowHeight="16" x14ac:dyDescent="0.2"/>
  <cols>
    <col min="1" max="1" width="11.140625" bestFit="1" customWidth="1"/>
    <col min="2" max="2" width="12.42578125" bestFit="1" customWidth="1"/>
  </cols>
  <sheetData>
    <row r="3" spans="1:2" x14ac:dyDescent="0.2">
      <c r="A3" s="18" t="s">
        <v>26245</v>
      </c>
      <c r="B3" t="s">
        <v>26238</v>
      </c>
    </row>
    <row r="4" spans="1:2" x14ac:dyDescent="0.2">
      <c r="A4" s="19" t="s">
        <v>309</v>
      </c>
      <c r="B4">
        <v>40</v>
      </c>
    </row>
    <row r="5" spans="1:2" x14ac:dyDescent="0.2">
      <c r="A5" s="19" t="s">
        <v>14645</v>
      </c>
      <c r="B5">
        <v>2</v>
      </c>
    </row>
    <row r="6" spans="1:2" x14ac:dyDescent="0.2">
      <c r="A6" s="19" t="s">
        <v>16646</v>
      </c>
      <c r="B6">
        <v>58</v>
      </c>
    </row>
    <row r="7" spans="1:2" x14ac:dyDescent="0.2">
      <c r="A7" s="19" t="s">
        <v>17</v>
      </c>
      <c r="B7">
        <v>275</v>
      </c>
    </row>
    <row r="8" spans="1:2" x14ac:dyDescent="0.2">
      <c r="A8" s="19" t="s">
        <v>3</v>
      </c>
      <c r="B8">
        <v>470</v>
      </c>
    </row>
    <row r="9" spans="1:2" x14ac:dyDescent="0.2">
      <c r="A9" s="19" t="s">
        <v>154</v>
      </c>
      <c r="B9">
        <v>778</v>
      </c>
    </row>
    <row r="10" spans="1:2" x14ac:dyDescent="0.2">
      <c r="A10" s="19" t="s">
        <v>33</v>
      </c>
      <c r="B10">
        <v>1214</v>
      </c>
    </row>
    <row r="11" spans="1:2" x14ac:dyDescent="0.2">
      <c r="A11" s="19" t="s">
        <v>234</v>
      </c>
      <c r="B11">
        <v>84</v>
      </c>
    </row>
    <row r="12" spans="1:2" x14ac:dyDescent="0.2">
      <c r="A12" s="19" t="s">
        <v>8</v>
      </c>
      <c r="B12">
        <v>1822</v>
      </c>
    </row>
    <row r="13" spans="1:2" x14ac:dyDescent="0.2">
      <c r="A13" s="19" t="s">
        <v>53</v>
      </c>
      <c r="B13">
        <v>431</v>
      </c>
    </row>
    <row r="14" spans="1:2" x14ac:dyDescent="0.2">
      <c r="A14" s="19" t="s">
        <v>68</v>
      </c>
      <c r="B14">
        <v>76</v>
      </c>
    </row>
    <row r="15" spans="1:2" x14ac:dyDescent="0.2">
      <c r="A15" s="19" t="s">
        <v>106</v>
      </c>
      <c r="B15">
        <v>76</v>
      </c>
    </row>
    <row r="16" spans="1:2" x14ac:dyDescent="0.2">
      <c r="A16" s="19" t="s">
        <v>18824</v>
      </c>
      <c r="B16">
        <v>3</v>
      </c>
    </row>
    <row r="17" spans="1:2" x14ac:dyDescent="0.2">
      <c r="A17" s="19" t="s">
        <v>20422</v>
      </c>
      <c r="B17">
        <v>3</v>
      </c>
    </row>
    <row r="18" spans="1:2" x14ac:dyDescent="0.2">
      <c r="A18" s="19" t="s">
        <v>26237</v>
      </c>
      <c r="B18">
        <v>5332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66AF-091A-D143-BFA4-6CC3683EBAF9}">
  <dimension ref="A3:M23"/>
  <sheetViews>
    <sheetView workbookViewId="0">
      <selection activeCell="L20" sqref="L20"/>
    </sheetView>
  </sheetViews>
  <sheetFormatPr baseColWidth="10" defaultRowHeight="16" x14ac:dyDescent="0.2"/>
  <cols>
    <col min="1" max="1" width="22.28515625" bestFit="1" customWidth="1"/>
    <col min="2" max="2" width="12.42578125" bestFit="1" customWidth="1"/>
  </cols>
  <sheetData>
    <row r="3" spans="1:13" x14ac:dyDescent="0.2">
      <c r="A3" s="18" t="s">
        <v>26243</v>
      </c>
      <c r="B3" t="s">
        <v>26238</v>
      </c>
    </row>
    <row r="4" spans="1:13" x14ac:dyDescent="0.2">
      <c r="A4" s="19" t="s">
        <v>316</v>
      </c>
      <c r="B4">
        <v>1518</v>
      </c>
    </row>
    <row r="5" spans="1:13" x14ac:dyDescent="0.2">
      <c r="A5" s="19" t="s">
        <v>86</v>
      </c>
      <c r="B5">
        <v>1127</v>
      </c>
    </row>
    <row r="6" spans="1:13" x14ac:dyDescent="0.2">
      <c r="A6" s="19" t="s">
        <v>156</v>
      </c>
      <c r="B6">
        <v>806</v>
      </c>
    </row>
    <row r="7" spans="1:13" x14ac:dyDescent="0.2">
      <c r="A7" s="19" t="s">
        <v>19</v>
      </c>
      <c r="B7">
        <v>469</v>
      </c>
    </row>
    <row r="8" spans="1:13" x14ac:dyDescent="0.2">
      <c r="A8" s="19" t="s">
        <v>5</v>
      </c>
      <c r="B8">
        <v>372</v>
      </c>
    </row>
    <row r="9" spans="1:13" x14ac:dyDescent="0.2">
      <c r="A9" s="19" t="s">
        <v>851</v>
      </c>
      <c r="B9">
        <v>286</v>
      </c>
    </row>
    <row r="10" spans="1:13" x14ac:dyDescent="0.2">
      <c r="A10" s="19" t="s">
        <v>777</v>
      </c>
      <c r="B10">
        <v>261</v>
      </c>
    </row>
    <row r="11" spans="1:13" x14ac:dyDescent="0.2">
      <c r="A11" s="19" t="s">
        <v>26242</v>
      </c>
      <c r="B11">
        <v>109</v>
      </c>
    </row>
    <row r="12" spans="1:13" x14ac:dyDescent="0.2">
      <c r="A12" s="19" t="s">
        <v>26241</v>
      </c>
      <c r="B12">
        <v>73</v>
      </c>
    </row>
    <row r="13" spans="1:13" x14ac:dyDescent="0.2">
      <c r="A13" s="19" t="s">
        <v>61</v>
      </c>
      <c r="B13">
        <v>62</v>
      </c>
    </row>
    <row r="14" spans="1:13" x14ac:dyDescent="0.2">
      <c r="A14" s="19" t="s">
        <v>26237</v>
      </c>
      <c r="B14">
        <v>5083</v>
      </c>
    </row>
    <row r="15" spans="1:13" x14ac:dyDescent="0.2">
      <c r="M15" t="s">
        <v>26271</v>
      </c>
    </row>
    <row r="23" spans="6:6" x14ac:dyDescent="0.2">
      <c r="F23" s="23"/>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D097F-CF1E-1543-B24D-C884EEA71732}">
  <dimension ref="A7:B10"/>
  <sheetViews>
    <sheetView workbookViewId="0">
      <selection activeCell="AE68" sqref="AE68"/>
    </sheetView>
  </sheetViews>
  <sheetFormatPr baseColWidth="10" defaultRowHeight="16" x14ac:dyDescent="0.2"/>
  <cols>
    <col min="1" max="1" width="12.28515625" bestFit="1" customWidth="1"/>
    <col min="2" max="2" width="12.42578125" bestFit="1" customWidth="1"/>
  </cols>
  <sheetData>
    <row r="7" spans="1:2" x14ac:dyDescent="0.2">
      <c r="A7" s="18" t="s">
        <v>26244</v>
      </c>
      <c r="B7" t="s">
        <v>26238</v>
      </c>
    </row>
    <row r="8" spans="1:2" x14ac:dyDescent="0.2">
      <c r="A8" s="19" t="s">
        <v>1</v>
      </c>
      <c r="B8">
        <v>5185</v>
      </c>
    </row>
    <row r="9" spans="1:2" x14ac:dyDescent="0.2">
      <c r="A9" s="19" t="s">
        <v>6</v>
      </c>
      <c r="B9">
        <v>147</v>
      </c>
    </row>
    <row r="10" spans="1:2" x14ac:dyDescent="0.2">
      <c r="A10" s="19" t="s">
        <v>26237</v>
      </c>
      <c r="B10">
        <v>5332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CA5A6-3702-714A-87F8-94A94AECCBD3}">
  <dimension ref="A2:B10"/>
  <sheetViews>
    <sheetView workbookViewId="0">
      <selection activeCell="A10" sqref="A10"/>
    </sheetView>
  </sheetViews>
  <sheetFormatPr baseColWidth="10" defaultRowHeight="16" x14ac:dyDescent="0.2"/>
  <cols>
    <col min="1" max="1" width="13" bestFit="1" customWidth="1"/>
    <col min="2" max="2" width="12.42578125" bestFit="1" customWidth="1"/>
  </cols>
  <sheetData>
    <row r="2" spans="1:2" x14ac:dyDescent="0.2">
      <c r="A2" s="18" t="s">
        <v>26236</v>
      </c>
      <c r="B2" t="s">
        <v>26238</v>
      </c>
    </row>
    <row r="3" spans="1:2" x14ac:dyDescent="0.2">
      <c r="A3" s="19" t="s">
        <v>26264</v>
      </c>
      <c r="B3">
        <v>584</v>
      </c>
    </row>
    <row r="4" spans="1:2" x14ac:dyDescent="0.2">
      <c r="A4" s="19" t="s">
        <v>26265</v>
      </c>
      <c r="B4">
        <v>759</v>
      </c>
    </row>
    <row r="5" spans="1:2" x14ac:dyDescent="0.2">
      <c r="A5" s="19" t="s">
        <v>26266</v>
      </c>
      <c r="B5">
        <v>770</v>
      </c>
    </row>
    <row r="6" spans="1:2" x14ac:dyDescent="0.2">
      <c r="A6" s="19" t="s">
        <v>26267</v>
      </c>
      <c r="B6">
        <v>854</v>
      </c>
    </row>
    <row r="7" spans="1:2" x14ac:dyDescent="0.2">
      <c r="A7" s="19" t="s">
        <v>26268</v>
      </c>
      <c r="B7">
        <v>1213</v>
      </c>
    </row>
    <row r="8" spans="1:2" x14ac:dyDescent="0.2">
      <c r="A8" s="19" t="s">
        <v>26269</v>
      </c>
      <c r="B8">
        <v>583</v>
      </c>
    </row>
    <row r="9" spans="1:2" x14ac:dyDescent="0.2">
      <c r="A9" s="19" t="s">
        <v>26270</v>
      </c>
      <c r="B9">
        <v>569</v>
      </c>
    </row>
    <row r="10" spans="1:2" x14ac:dyDescent="0.2">
      <c r="A10" s="19" t="s">
        <v>26237</v>
      </c>
      <c r="B10">
        <v>5332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E515D-15EB-A84C-ADDC-597F6BDC3385}">
  <dimension ref="A1:D13"/>
  <sheetViews>
    <sheetView workbookViewId="0">
      <selection activeCell="P8" sqref="P8"/>
    </sheetView>
  </sheetViews>
  <sheetFormatPr baseColWidth="10" defaultRowHeight="16" x14ac:dyDescent="0.2"/>
  <cols>
    <col min="1" max="1" width="14.28515625" bestFit="1" customWidth="1"/>
    <col min="2" max="2" width="16.140625" bestFit="1" customWidth="1"/>
    <col min="3" max="3" width="8.140625" bestFit="1" customWidth="1"/>
    <col min="4" max="4" width="11.140625" bestFit="1" customWidth="1"/>
  </cols>
  <sheetData>
    <row r="1" spans="1:4" x14ac:dyDescent="0.2">
      <c r="A1" s="18" t="s">
        <v>26238</v>
      </c>
      <c r="B1" s="18" t="s">
        <v>26246</v>
      </c>
    </row>
    <row r="2" spans="1:4" x14ac:dyDescent="0.2">
      <c r="A2" s="18" t="s">
        <v>26236</v>
      </c>
      <c r="B2" t="s">
        <v>1</v>
      </c>
      <c r="C2" t="s">
        <v>6</v>
      </c>
      <c r="D2" t="s">
        <v>26237</v>
      </c>
    </row>
    <row r="3" spans="1:4" x14ac:dyDescent="0.2">
      <c r="A3" s="19" t="s">
        <v>508</v>
      </c>
      <c r="B3">
        <v>162</v>
      </c>
      <c r="C3">
        <v>4</v>
      </c>
      <c r="D3">
        <v>166</v>
      </c>
    </row>
    <row r="4" spans="1:4" x14ac:dyDescent="0.2">
      <c r="A4" s="19" t="s">
        <v>1410</v>
      </c>
      <c r="B4">
        <v>95</v>
      </c>
      <c r="D4">
        <v>95</v>
      </c>
    </row>
    <row r="5" spans="1:4" x14ac:dyDescent="0.2">
      <c r="A5" s="19" t="s">
        <v>275</v>
      </c>
      <c r="B5">
        <v>139</v>
      </c>
      <c r="C5">
        <v>6</v>
      </c>
      <c r="D5">
        <v>145</v>
      </c>
    </row>
    <row r="6" spans="1:4" x14ac:dyDescent="0.2">
      <c r="A6" s="19" t="s">
        <v>14</v>
      </c>
      <c r="B6">
        <v>902</v>
      </c>
      <c r="C6">
        <v>8</v>
      </c>
      <c r="D6">
        <v>910</v>
      </c>
    </row>
    <row r="7" spans="1:4" x14ac:dyDescent="0.2">
      <c r="A7" s="19" t="s">
        <v>172</v>
      </c>
      <c r="B7">
        <v>81</v>
      </c>
      <c r="C7">
        <v>10</v>
      </c>
      <c r="D7">
        <v>91</v>
      </c>
    </row>
    <row r="8" spans="1:4" x14ac:dyDescent="0.2">
      <c r="A8" s="19" t="s">
        <v>166</v>
      </c>
      <c r="B8">
        <v>85</v>
      </c>
      <c r="C8">
        <v>4</v>
      </c>
      <c r="D8">
        <v>89</v>
      </c>
    </row>
    <row r="9" spans="1:4" x14ac:dyDescent="0.2">
      <c r="A9" s="19" t="s">
        <v>312</v>
      </c>
      <c r="B9">
        <v>115</v>
      </c>
      <c r="C9">
        <v>7</v>
      </c>
      <c r="D9">
        <v>122</v>
      </c>
    </row>
    <row r="10" spans="1:4" x14ac:dyDescent="0.2">
      <c r="A10" s="19" t="s">
        <v>63</v>
      </c>
      <c r="B10">
        <v>79</v>
      </c>
      <c r="C10">
        <v>5</v>
      </c>
      <c r="D10">
        <v>84</v>
      </c>
    </row>
    <row r="11" spans="1:4" x14ac:dyDescent="0.2">
      <c r="A11" s="19" t="s">
        <v>32</v>
      </c>
      <c r="B11">
        <v>325</v>
      </c>
      <c r="C11">
        <v>22</v>
      </c>
      <c r="D11">
        <v>347</v>
      </c>
    </row>
    <row r="12" spans="1:4" x14ac:dyDescent="0.2">
      <c r="A12" s="19" t="s">
        <v>2</v>
      </c>
      <c r="B12">
        <v>2099</v>
      </c>
      <c r="C12">
        <v>31</v>
      </c>
      <c r="D12">
        <v>2130</v>
      </c>
    </row>
    <row r="13" spans="1:4" x14ac:dyDescent="0.2">
      <c r="A13" s="19" t="s">
        <v>26237</v>
      </c>
      <c r="B13">
        <v>4082</v>
      </c>
      <c r="C13">
        <v>97</v>
      </c>
      <c r="D13">
        <v>4179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Netflix_titles</vt:lpstr>
      <vt:lpstr>Netfix Dashboard</vt:lpstr>
      <vt:lpstr>content Added Overtime</vt:lpstr>
      <vt:lpstr>Top Producing Country</vt:lpstr>
      <vt:lpstr>Top Directors by Country</vt:lpstr>
      <vt:lpstr>KPIs  Executive Summary</vt:lpstr>
      <vt:lpstr>Highest Content Ratings</vt:lpstr>
      <vt:lpstr>Top Genres by Titles</vt:lpstr>
      <vt:lpstr>Trends in Movies vs. Tv shows</vt:lpstr>
      <vt:lpstr>Days</vt:lpstr>
      <vt:lpstr>Content by Type &amp;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Abisola Kobomoje</dc:creator>
  <cp:lastModifiedBy>Abisola Kobomoje</cp:lastModifiedBy>
  <dcterms:created xsi:type="dcterms:W3CDTF">2025-08-06T15:14:40Z</dcterms:created>
  <dcterms:modified xsi:type="dcterms:W3CDTF">2025-09-15T18:08:30Z</dcterms:modified>
</cp:coreProperties>
</file>